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EILRAJ\Desktop\Data Analaytics\"/>
    </mc:Choice>
  </mc:AlternateContent>
  <xr:revisionPtr revIDLastSave="0" documentId="8_{475B2E0D-6D5A-410F-BFBA-902E7D5F1339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  <sheet name="Descriptive Statistics" sheetId="6" r:id="rId5"/>
  </sheets>
  <definedNames>
    <definedName name="_xlnm._FilterDatabase" localSheetId="0" hidden="1">Customers!$A$1:$H$201</definedName>
    <definedName name="_xlnm._FilterDatabase" localSheetId="1" hidden="1">Products!$A$1:$J$51</definedName>
    <definedName name="_xlnm._FilterDatabase" localSheetId="2" hidden="1">Stores!$A$1:$D$6</definedName>
    <definedName name="_xlnm._FilterDatabase" localSheetId="3" hidden="1">Transactions!$A$1:$W$5001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2" i="1"/>
  <c r="J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2" i="4"/>
  <c r="Q4656" i="4"/>
  <c r="Q3664" i="4"/>
  <c r="Q3123" i="4"/>
  <c r="Q2624" i="4"/>
  <c r="Q1152" i="4"/>
  <c r="Q2111" i="4"/>
  <c r="Q3248" i="4"/>
  <c r="Q2580" i="4"/>
  <c r="Q3118" i="4"/>
  <c r="Q1288" i="4"/>
  <c r="Q3184" i="4"/>
  <c r="Q4842" i="4"/>
  <c r="Q2203" i="4"/>
  <c r="Q1185" i="4"/>
  <c r="Q4354" i="4"/>
  <c r="Q1798" i="4"/>
  <c r="Q698" i="4"/>
  <c r="Q980" i="4"/>
  <c r="Q1704" i="4"/>
  <c r="Q2069" i="4"/>
  <c r="Q1990" i="4"/>
  <c r="Q2793" i="4"/>
  <c r="Q1135" i="4"/>
  <c r="Q3219" i="4"/>
  <c r="Q2218" i="4"/>
  <c r="Q4082" i="4"/>
  <c r="Q1863" i="4"/>
  <c r="Q1062" i="4"/>
  <c r="Q1360" i="4"/>
  <c r="Q1852" i="4"/>
  <c r="Q1636" i="4"/>
  <c r="Q332" i="4"/>
  <c r="Q4581" i="4"/>
  <c r="Q3919" i="4"/>
  <c r="Q675" i="4"/>
  <c r="Q4119" i="4"/>
  <c r="Q872" i="4"/>
  <c r="Q2296" i="4"/>
  <c r="Q2794" i="4"/>
  <c r="Q4316" i="4"/>
  <c r="Q3211" i="4"/>
  <c r="Q2182" i="4"/>
  <c r="Q1753" i="4"/>
  <c r="Q2398" i="4"/>
  <c r="Q4474" i="4"/>
  <c r="Q873" i="4"/>
  <c r="Q1567" i="4"/>
  <c r="Q202" i="4"/>
  <c r="Q171" i="4"/>
  <c r="Q2435" i="4"/>
  <c r="Q851" i="4"/>
  <c r="Q2399" i="4"/>
  <c r="Q4044" i="4"/>
  <c r="Q3032" i="4"/>
  <c r="Q139" i="4"/>
  <c r="Q2315" i="4"/>
  <c r="Q4100" i="4"/>
  <c r="Q1446" i="4"/>
  <c r="Q1991" i="4"/>
  <c r="Q1210" i="4"/>
  <c r="Q895" i="4"/>
  <c r="Q3224" i="4"/>
  <c r="Q2072" i="4"/>
  <c r="Q3266" i="4"/>
  <c r="Q3491" i="4"/>
  <c r="Q1435" i="4"/>
  <c r="Q3747" i="4"/>
  <c r="Q4574" i="4"/>
  <c r="Q1956" i="4"/>
  <c r="Q4533" i="4"/>
  <c r="Q1720" i="4"/>
  <c r="Q2336" i="4"/>
  <c r="Q3001" i="4"/>
  <c r="Q3459" i="4"/>
  <c r="Q767" i="4"/>
  <c r="Q562" i="4"/>
  <c r="Q2851" i="4"/>
  <c r="Q4190" i="4"/>
  <c r="Q4507" i="4"/>
  <c r="Q3095" i="4"/>
  <c r="Q4713" i="4"/>
  <c r="Q2709" i="4"/>
  <c r="Q716" i="4"/>
  <c r="Q4774" i="4"/>
  <c r="Q4946" i="4"/>
  <c r="Q2273" i="4"/>
  <c r="Q746" i="4"/>
  <c r="Q1531" i="4"/>
  <c r="Q4564" i="4"/>
  <c r="Q293" i="4"/>
  <c r="Q874" i="4"/>
  <c r="Q4895" i="4"/>
  <c r="Q4290" i="4"/>
  <c r="Q2297" i="4"/>
  <c r="Q3171" i="4"/>
  <c r="Q3742" i="4"/>
  <c r="Q2714" i="4"/>
  <c r="Q2266" i="4"/>
  <c r="Q413" i="4"/>
  <c r="Q660" i="4"/>
  <c r="Q357" i="4"/>
  <c r="Q1764" i="4"/>
  <c r="Q1617" i="4"/>
  <c r="Q4135" i="4"/>
  <c r="Q1541" i="4"/>
  <c r="Q1300" i="4"/>
  <c r="Q245" i="4"/>
  <c r="Q4608" i="4"/>
  <c r="Q2868" i="4"/>
  <c r="Q3688" i="4"/>
  <c r="Q4168" i="4"/>
  <c r="Q2344" i="4"/>
  <c r="Q1618" i="4"/>
  <c r="Q607" i="4"/>
  <c r="Q3934" i="4"/>
  <c r="Q3172" i="4"/>
  <c r="Q3002" i="4"/>
  <c r="Q2499" i="4"/>
  <c r="Q2219" i="4"/>
  <c r="Q1216" i="4"/>
  <c r="Q1591" i="4"/>
  <c r="Q1136" i="4"/>
  <c r="Q4203" i="4"/>
  <c r="Q3130" i="4"/>
  <c r="Q4723" i="4"/>
  <c r="Q1542" i="4"/>
  <c r="Q2489" i="4"/>
  <c r="Q2091" i="4"/>
  <c r="Q480" i="4"/>
  <c r="Q4160" i="4"/>
  <c r="Q768" i="4"/>
  <c r="Q3530" i="4"/>
  <c r="Q3267" i="4"/>
  <c r="Q2614" i="4"/>
  <c r="Q2914" i="4"/>
  <c r="Q3268" i="4"/>
  <c r="Q4096" i="4"/>
  <c r="Q4234" i="4"/>
  <c r="Q1512" i="4"/>
  <c r="Q4494" i="4"/>
  <c r="Q2420" i="4"/>
  <c r="Q203" i="4"/>
  <c r="Q4330" i="4"/>
  <c r="Q1278" i="4"/>
  <c r="Q3358" i="4"/>
  <c r="Q2490" i="4"/>
  <c r="Q3563" i="4"/>
  <c r="Q4753" i="4"/>
  <c r="Q2615" i="4"/>
  <c r="Q2581" i="4"/>
  <c r="Q2244" i="4"/>
  <c r="Q3492" i="4"/>
  <c r="Q455" i="4"/>
  <c r="Q2845" i="4"/>
  <c r="Q2051" i="4"/>
  <c r="Q2406" i="4"/>
  <c r="Q2660" i="4"/>
  <c r="Q239" i="4"/>
  <c r="Q4819" i="4"/>
  <c r="Q785" i="4"/>
  <c r="Q3415" i="4"/>
  <c r="Q1237" i="4"/>
  <c r="Q2824" i="4"/>
  <c r="Q140" i="4"/>
  <c r="Q1548" i="4"/>
  <c r="Q4717" i="4"/>
  <c r="Q3774" i="4"/>
  <c r="Q2804" i="4"/>
  <c r="Q3855" i="4"/>
  <c r="Q4294" i="4"/>
  <c r="Q1619" i="4"/>
  <c r="Q2593" i="4"/>
  <c r="Q750" i="4"/>
  <c r="Q1984" i="4"/>
  <c r="Q177" i="4"/>
  <c r="Q151" i="4"/>
  <c r="Q3572" i="4"/>
  <c r="Q3593" i="4"/>
  <c r="Q3206" i="4"/>
  <c r="Q3023" i="4"/>
  <c r="Q4235" i="4"/>
  <c r="Q757" i="4"/>
  <c r="Q2655" i="4"/>
  <c r="Q456" i="4"/>
  <c r="Q3088" i="4"/>
  <c r="Q2427" i="4"/>
  <c r="Q3475" i="4"/>
  <c r="Q1168" i="4"/>
  <c r="Q699" i="4"/>
  <c r="Q4889" i="4"/>
  <c r="Q4689" i="4"/>
  <c r="Q1656" i="4"/>
  <c r="Q4399" i="4"/>
  <c r="Q650" i="4"/>
  <c r="Q2559" i="4"/>
  <c r="Q3290" i="4"/>
  <c r="Q1252" i="4"/>
  <c r="Q231" i="4"/>
  <c r="Q4458" i="4"/>
  <c r="Q4875" i="4"/>
  <c r="Q4204" i="4"/>
  <c r="Q4175" i="4"/>
  <c r="Q305" i="4"/>
  <c r="Q995" i="4"/>
  <c r="Q4767" i="4"/>
  <c r="Q4672" i="4"/>
  <c r="Q1203" i="4"/>
  <c r="Q1342" i="4"/>
  <c r="Q2795" i="4"/>
  <c r="Q1069" i="4"/>
  <c r="Q589" i="4"/>
  <c r="Q1979" i="4"/>
  <c r="Q2320" i="4"/>
  <c r="Q628" i="4"/>
  <c r="Q2661" i="4"/>
  <c r="Q1781" i="4"/>
  <c r="Q3785" i="4"/>
  <c r="Q1094" i="4"/>
  <c r="Q3508" i="4"/>
  <c r="Q269" i="4"/>
  <c r="Q1077" i="4"/>
  <c r="Q178" i="4"/>
  <c r="Q519" i="4"/>
  <c r="Q4459" i="4"/>
  <c r="Q3323" i="4"/>
  <c r="Q2649" i="4"/>
  <c r="Q3132" i="4"/>
  <c r="Q382" i="4"/>
  <c r="Q1927" i="4"/>
  <c r="Q553" i="4"/>
  <c r="Q1560" i="4"/>
  <c r="Q2736" i="4"/>
  <c r="Q1003" i="4"/>
  <c r="Q196" i="4"/>
  <c r="Q4058" i="4"/>
  <c r="Q3381" i="4"/>
  <c r="Q4876" i="4"/>
  <c r="Q3443" i="4"/>
  <c r="Q2585" i="4"/>
  <c r="Q2204" i="4"/>
  <c r="Q1137" i="4"/>
  <c r="Q35" i="4"/>
  <c r="Q3564" i="4"/>
  <c r="Q2512" i="4"/>
  <c r="Q3212" i="4"/>
  <c r="Q1914" i="4"/>
  <c r="Q4547" i="4"/>
  <c r="Q1521" i="4"/>
  <c r="Q402" i="4"/>
  <c r="Q2786" i="4"/>
  <c r="Q3718" i="4"/>
  <c r="Q3885" i="4"/>
  <c r="Q1238" i="4"/>
  <c r="Q2101" i="4"/>
  <c r="Q2407" i="4"/>
  <c r="Q2267" i="4"/>
  <c r="Q1159" i="4"/>
  <c r="Q844" i="4"/>
  <c r="Q1361" i="4"/>
  <c r="Q4556" i="4"/>
  <c r="Q2778" i="4"/>
  <c r="Q2373" i="4"/>
  <c r="Q1419" i="4"/>
  <c r="Q908" i="4"/>
  <c r="Q3291" i="4"/>
  <c r="Q4789" i="4"/>
  <c r="Q1583" i="4"/>
  <c r="Q3292" i="4"/>
  <c r="Q3861" i="4"/>
  <c r="Q554" i="4"/>
  <c r="Q1947" i="4"/>
  <c r="Q4729" i="4"/>
  <c r="Q4593" i="4"/>
  <c r="Q444" i="4"/>
  <c r="Q4775" i="4"/>
  <c r="Q2893" i="4"/>
  <c r="Q2321" i="4"/>
  <c r="Q373" i="4"/>
  <c r="Q1502" i="4"/>
  <c r="Q2291" i="4"/>
  <c r="Q1289" i="4"/>
  <c r="Q2915" i="4"/>
  <c r="Q3180" i="4"/>
  <c r="Q3003" i="4"/>
  <c r="Q4790" i="4"/>
  <c r="Q2922" i="4"/>
  <c r="Q3520" i="4"/>
  <c r="Q3278" i="4"/>
  <c r="Q2345" i="4"/>
  <c r="Q619" i="4"/>
  <c r="Q2995" i="4"/>
  <c r="Q737" i="4"/>
  <c r="Q1211" i="4"/>
  <c r="Q923" i="4"/>
  <c r="Q758" i="4"/>
  <c r="Q2365" i="4"/>
  <c r="Q2670" i="4"/>
  <c r="Q4508" i="4"/>
  <c r="Q4565" i="4"/>
  <c r="Q1915" i="4"/>
  <c r="Q1883" i="4"/>
  <c r="Q2" i="4"/>
  <c r="Q3173" i="4"/>
  <c r="Q2337" i="4"/>
  <c r="Q2274" i="4"/>
  <c r="Q370" i="4"/>
  <c r="Q2017" i="4"/>
  <c r="Q3580" i="4"/>
  <c r="Q4470" i="4"/>
  <c r="Q3004" i="4"/>
  <c r="Q1696" i="4"/>
  <c r="Q1832" i="4"/>
  <c r="Q1034" i="4"/>
  <c r="Q4930" i="4"/>
  <c r="Q1114" i="4"/>
  <c r="Q1353" i="4"/>
  <c r="Q740" i="4"/>
  <c r="Q1503" i="4"/>
  <c r="Q2348" i="4"/>
  <c r="Q2119" i="4"/>
  <c r="Q1948" i="4"/>
  <c r="Q953" i="4"/>
  <c r="Q3493" i="4"/>
  <c r="Q4251" i="4"/>
  <c r="Q2387" i="4"/>
  <c r="Q497" i="4"/>
  <c r="Q751" i="4"/>
  <c r="Q1873" i="4"/>
  <c r="Q4548" i="4"/>
  <c r="Q1992" i="4"/>
  <c r="Q3775" i="4"/>
  <c r="Q2484" i="4"/>
  <c r="Q48" i="4"/>
  <c r="Q2220" i="4"/>
  <c r="Q1878" i="4"/>
  <c r="Q1827" i="4"/>
  <c r="Q2176" i="4"/>
  <c r="Q3540" i="4"/>
  <c r="Q3382" i="4"/>
  <c r="Q4488" i="4"/>
  <c r="Q403" i="4"/>
  <c r="Q2018" i="4"/>
  <c r="Q1411" i="4"/>
  <c r="Q56" i="4"/>
  <c r="Q1153" i="4"/>
  <c r="Q1324" i="4"/>
  <c r="Q1279" i="4"/>
  <c r="Q383" i="4"/>
  <c r="Q1791" i="4"/>
  <c r="Q1799" i="4"/>
  <c r="Q4205" i="4"/>
  <c r="Q1253" i="4"/>
  <c r="Q4291" i="4"/>
  <c r="Q4956" i="4"/>
  <c r="Q63" i="4"/>
  <c r="Q2678" i="4"/>
  <c r="Q4681" i="4"/>
  <c r="Q1195" i="4"/>
  <c r="Q4035" i="4"/>
  <c r="Q145" i="4"/>
  <c r="Q3113" i="4"/>
  <c r="Q2539" i="4"/>
  <c r="Q3024" i="4"/>
  <c r="Q3124" i="4"/>
  <c r="Q1620" i="4"/>
  <c r="Q3979" i="4"/>
  <c r="Q4696" i="4"/>
  <c r="Q197" i="4"/>
  <c r="Q1870" i="4"/>
  <c r="Q3605" i="4"/>
  <c r="Q2625" i="4"/>
  <c r="Q811" i="4"/>
  <c r="Q340" i="4"/>
  <c r="Q4594" i="4"/>
  <c r="Q717" i="4"/>
  <c r="Q3293" i="4"/>
  <c r="Q1402" i="4"/>
  <c r="Q3941" i="4"/>
  <c r="Q1436" i="4"/>
  <c r="Q2268" i="4"/>
  <c r="Q2831" i="4"/>
  <c r="Q1362" i="4"/>
  <c r="Q924" i="4"/>
  <c r="Q2042" i="4"/>
  <c r="Q2885" i="4"/>
  <c r="Q3523" i="4"/>
  <c r="Q4489" i="4"/>
  <c r="Q2261" i="4"/>
  <c r="Q629" i="4"/>
  <c r="Q2322" i="4"/>
  <c r="Q2328" i="4"/>
  <c r="Q1808" i="4"/>
  <c r="Q3389" i="4"/>
  <c r="Q1853" i="4"/>
  <c r="Q2846" i="4"/>
  <c r="Q4549" i="4"/>
  <c r="Q2292" i="4"/>
  <c r="Q4831" i="4"/>
  <c r="Q4076" i="4"/>
  <c r="Q2832" i="4"/>
  <c r="Q818" i="4"/>
  <c r="Q3408" i="4"/>
  <c r="Q1604" i="4"/>
  <c r="Q2766" i="4"/>
  <c r="Q759" i="4"/>
  <c r="Q608" i="4"/>
  <c r="Q1813" i="4"/>
  <c r="Q1599" i="4"/>
  <c r="Q3324" i="4"/>
  <c r="Q2441" i="4"/>
  <c r="Q4836" i="4"/>
  <c r="Q4101" i="4"/>
  <c r="Q4931" i="4"/>
  <c r="Q609" i="4"/>
  <c r="Q1004" i="4"/>
  <c r="Q4734" i="4"/>
  <c r="Q2092" i="4"/>
  <c r="Q4036" i="4"/>
  <c r="Q3648" i="4"/>
  <c r="Q4471" i="4"/>
  <c r="Q374" i="4"/>
  <c r="Q4411" i="4"/>
  <c r="Q3541" i="4"/>
  <c r="Q2329" i="4"/>
  <c r="Q4992" i="4"/>
  <c r="Q1891" i="4"/>
  <c r="Q57" i="4"/>
  <c r="Q3903" i="4"/>
  <c r="Q3825" i="4"/>
  <c r="Q4161" i="4"/>
  <c r="Q4331" i="4"/>
  <c r="Q3944" i="4"/>
  <c r="Q1403" i="4"/>
  <c r="Q1412" i="4"/>
  <c r="Q3743" i="4"/>
  <c r="Q3719" i="4"/>
  <c r="Q710" i="4"/>
  <c r="Q3343" i="4"/>
  <c r="Q4882" i="4"/>
  <c r="Q69" i="4"/>
  <c r="Q2701" i="4"/>
  <c r="Q1083" i="4"/>
  <c r="Q3626" i="4"/>
  <c r="Q1630" i="4"/>
  <c r="Q2308" i="4"/>
  <c r="Q901" i="4"/>
  <c r="Q3641" i="4"/>
  <c r="Q1741" i="4"/>
  <c r="Q711" i="4"/>
  <c r="Q2231" i="4"/>
  <c r="Q1127" i="4"/>
  <c r="Q4228" i="4"/>
  <c r="Q461" i="4"/>
  <c r="Q363" i="4"/>
  <c r="Q1631" i="4"/>
  <c r="Q940" i="4"/>
  <c r="Q438" i="4"/>
  <c r="Q4620" i="4"/>
  <c r="Q1280" i="4"/>
  <c r="Q1644" i="4"/>
  <c r="Q4412" i="4"/>
  <c r="Q2112" i="4"/>
  <c r="Q3207" i="4"/>
  <c r="Q2730" i="4"/>
  <c r="Q2374" i="4"/>
  <c r="Q2941" i="4"/>
  <c r="Q3151" i="4"/>
  <c r="Q2183" i="4"/>
  <c r="Q670" i="4"/>
  <c r="Q4644" i="4"/>
  <c r="Q1900" i="4"/>
  <c r="Q2428" i="4"/>
  <c r="Q4191" i="4"/>
  <c r="Q1262" i="4"/>
  <c r="Q3241" i="4"/>
  <c r="Q1160" i="4"/>
  <c r="Q3069" i="4"/>
  <c r="Q2113" i="4"/>
  <c r="Q1909" i="4"/>
  <c r="Q1786" i="4"/>
  <c r="Q2964" i="4"/>
  <c r="Q4957" i="4"/>
  <c r="Q58" i="4"/>
  <c r="Q179" i="4"/>
  <c r="Q2205" i="4"/>
  <c r="Q3542" i="4"/>
  <c r="Q3470" i="4"/>
  <c r="Q1217" i="4"/>
  <c r="Q712" i="4"/>
  <c r="Q2298" i="4"/>
  <c r="Q925" i="4"/>
  <c r="Q1290" i="4"/>
  <c r="Q4192" i="4"/>
  <c r="Q2875" i="4"/>
  <c r="Q2355" i="4"/>
  <c r="Q1721" i="4"/>
  <c r="Q3103" i="4"/>
  <c r="Q180" i="4"/>
  <c r="Q3453" i="4"/>
  <c r="Q4424" i="4"/>
  <c r="Q346" i="4"/>
  <c r="Q1993" i="4"/>
  <c r="Q70" i="4"/>
  <c r="Q954" i="4"/>
  <c r="Q4370" i="4"/>
  <c r="Q1532" i="4"/>
  <c r="Q2634" i="4"/>
  <c r="Q445" i="4"/>
  <c r="Q4256" i="4"/>
  <c r="Q3920" i="4"/>
  <c r="Q4216" i="4"/>
  <c r="Q1874" i="4"/>
  <c r="Q161" i="4"/>
  <c r="Q1747" i="4"/>
  <c r="Q4440" i="4"/>
  <c r="Q3220" i="4"/>
  <c r="Q2910" i="4"/>
  <c r="Q92" i="4"/>
  <c r="Q100" i="4"/>
  <c r="Q2601" i="4"/>
  <c r="Q4295" i="4"/>
  <c r="Q186" i="4"/>
  <c r="Q4073" i="4"/>
  <c r="Q2691" i="4"/>
  <c r="Q2245" i="4"/>
  <c r="Q1994" i="4"/>
  <c r="Q3249" i="4"/>
  <c r="Q914" i="4"/>
  <c r="Q812" i="4"/>
  <c r="Q4768" i="4"/>
  <c r="Q969" i="4"/>
  <c r="Q4500" i="4"/>
  <c r="Q469" i="4"/>
  <c r="Q3758" i="4"/>
  <c r="Q4958" i="4"/>
  <c r="Q2060" i="4"/>
  <c r="Q741" i="4"/>
  <c r="Q255" i="4"/>
  <c r="Q2485" i="4"/>
  <c r="Q2656" i="4"/>
  <c r="Q71" i="4"/>
  <c r="Q3798" i="4"/>
  <c r="Q4675" i="4"/>
  <c r="Q1681" i="4"/>
  <c r="Q595" i="4"/>
  <c r="Q4490" i="4"/>
  <c r="Q4937" i="4"/>
  <c r="Q4274" i="4"/>
  <c r="Q1854" i="4"/>
  <c r="Q4283" i="4"/>
  <c r="Q1447" i="4"/>
  <c r="Q2323" i="4"/>
  <c r="Q3104" i="4"/>
  <c r="Q1423" i="4"/>
  <c r="Q1513" i="4"/>
  <c r="Q2299" i="4"/>
  <c r="Q2155" i="4"/>
  <c r="Q4074" i="4"/>
  <c r="Q2857" i="4"/>
  <c r="Q2043" i="4"/>
  <c r="Q4973" i="4"/>
  <c r="Q3390" i="4"/>
  <c r="Q3581" i="4"/>
  <c r="Q355" i="4"/>
  <c r="Q3744" i="4"/>
  <c r="Q3695" i="4"/>
  <c r="Q1115" i="4"/>
  <c r="Q2833" i="4"/>
  <c r="Q3776" i="4"/>
  <c r="Q4342" i="4"/>
  <c r="Q261" i="4"/>
  <c r="Q384" i="4"/>
  <c r="Q4404" i="4"/>
  <c r="Q1143" i="4"/>
  <c r="Q2916" i="4"/>
  <c r="Q1722" i="4"/>
  <c r="Q1833" i="4"/>
  <c r="Q4169" i="4"/>
  <c r="Q4857" i="4"/>
  <c r="Q1748" i="4"/>
  <c r="Q462" i="4"/>
  <c r="Q955" i="4"/>
  <c r="Q2396" i="4"/>
  <c r="Q3710" i="4"/>
  <c r="Q4017" i="4"/>
  <c r="Q3349" i="4"/>
  <c r="Q4145" i="4"/>
  <c r="Q1106" i="4"/>
  <c r="Q1901" i="4"/>
  <c r="Q3409" i="4"/>
  <c r="Q4006" i="4"/>
  <c r="Q1128" i="4"/>
  <c r="Q358" i="4"/>
  <c r="Q4988" i="4"/>
  <c r="Q1918" i="4"/>
  <c r="Q2679" i="4"/>
  <c r="Q1782" i="4"/>
  <c r="Q3656" i="4"/>
  <c r="Q154" i="4"/>
  <c r="Q630" i="4"/>
  <c r="Q3192" i="4"/>
  <c r="Q3047" i="4"/>
  <c r="Q4479" i="4"/>
  <c r="Q3005" i="4"/>
  <c r="Q3820" i="4"/>
  <c r="Q718" i="4"/>
  <c r="Q3193" i="4"/>
  <c r="Q4888" i="4"/>
  <c r="Q3594" i="4"/>
  <c r="Q829" i="4"/>
  <c r="Q3445" i="4"/>
  <c r="Q51" i="4"/>
  <c r="Q270" i="4"/>
  <c r="Q3841" i="4"/>
  <c r="Q1674" i="4"/>
  <c r="Q4083" i="4"/>
  <c r="Q208" i="4"/>
  <c r="Q2996" i="4"/>
  <c r="Q2671" i="4"/>
  <c r="Q2637" i="4"/>
  <c r="Q3812" i="4"/>
  <c r="Q1268" i="4"/>
  <c r="Q2461" i="4"/>
  <c r="Q4405" i="4"/>
  <c r="Q4550" i="4"/>
  <c r="Q520" i="4"/>
  <c r="Q2346" i="4"/>
  <c r="Q1592" i="4"/>
  <c r="Q3821" i="4"/>
  <c r="Q4587" i="4"/>
  <c r="Q2616" i="4"/>
  <c r="Q359" i="4"/>
  <c r="Q1800" i="4"/>
  <c r="Q4114" i="4"/>
  <c r="Q1844" i="4"/>
  <c r="Q4996" i="4"/>
  <c r="Q2470" i="4"/>
  <c r="Q3611" i="4"/>
  <c r="Q4296" i="4"/>
  <c r="Q3935" i="4"/>
  <c r="Q3627" i="4"/>
  <c r="Q3945" i="4"/>
  <c r="Q3446" i="4"/>
  <c r="Q3886" i="4"/>
  <c r="Q1221" i="4"/>
  <c r="Q4425" i="4"/>
  <c r="Q1621" i="4"/>
  <c r="Q41" i="4"/>
  <c r="Q430" i="4"/>
  <c r="Q4615" i="4"/>
  <c r="Q3454" i="4"/>
  <c r="Q3119" i="4"/>
  <c r="Q3696" i="4"/>
  <c r="Q1682" i="4"/>
  <c r="Q1985" i="4"/>
  <c r="Q2206" i="4"/>
  <c r="Q1871" i="4"/>
  <c r="Q2731" i="4"/>
  <c r="Q4415" i="4"/>
  <c r="Q2366" i="4"/>
  <c r="Q3185" i="4"/>
  <c r="Q3877" i="4"/>
  <c r="Q1204" i="4"/>
  <c r="Q1044" i="4"/>
  <c r="Q4059" i="4"/>
  <c r="Q385" i="4"/>
  <c r="Q4495" i="4"/>
  <c r="Q4452" i="4"/>
  <c r="Q2106" i="4"/>
  <c r="Q2774" i="4"/>
  <c r="Q4170" i="4"/>
  <c r="Q3745" i="4"/>
  <c r="Q1021" i="4"/>
  <c r="Q2082" i="4"/>
  <c r="Q3152" i="4"/>
  <c r="Q4551" i="4"/>
  <c r="Q2309" i="4"/>
  <c r="Q3904" i="4"/>
  <c r="Q217" i="4"/>
  <c r="Q3509" i="4"/>
  <c r="Q4959" i="4"/>
  <c r="Q439" i="4"/>
  <c r="Q2594" i="4"/>
  <c r="Q2513" i="4"/>
  <c r="Q4865" i="4"/>
  <c r="Q271" i="4"/>
  <c r="Q581" i="4"/>
  <c r="Q4115" i="4"/>
  <c r="Q3344" i="4"/>
  <c r="Q1919" i="4"/>
  <c r="Q563" i="4"/>
  <c r="Q4673" i="4"/>
  <c r="Q521" i="4"/>
  <c r="Q3012" i="4"/>
  <c r="Q4870" i="4"/>
  <c r="Q3766" i="4"/>
  <c r="Q4858" i="4"/>
  <c r="Q3898" i="4"/>
  <c r="Q3792" i="4"/>
  <c r="Q4847" i="4"/>
  <c r="Q3649" i="4"/>
  <c r="Q610" i="4"/>
  <c r="Q4803" i="4"/>
  <c r="Q3294" i="4"/>
  <c r="Q3501" i="4"/>
  <c r="Q3936" i="4"/>
  <c r="Q2003" i="4"/>
  <c r="Q3557" i="4"/>
  <c r="Q3213" i="4"/>
  <c r="Q3194" i="4"/>
  <c r="Q4007" i="4"/>
  <c r="Q3042" i="4"/>
  <c r="Q4317" i="4"/>
  <c r="Q4848" i="4"/>
  <c r="Q126" i="4"/>
  <c r="Q3383" i="4"/>
  <c r="Q299" i="4"/>
  <c r="Q306" i="4"/>
  <c r="Q1035" i="4"/>
  <c r="Q3058" i="4"/>
  <c r="Q830" i="4"/>
  <c r="Q2839" i="4"/>
  <c r="Q603" i="4"/>
  <c r="Q3720" i="4"/>
  <c r="Q3269" i="4"/>
  <c r="Q4582" i="4"/>
  <c r="Q3013" i="4"/>
  <c r="Q990" i="4"/>
  <c r="Q2397" i="4"/>
  <c r="Q1090" i="4"/>
  <c r="Q262" i="4"/>
  <c r="Q2602" i="4"/>
  <c r="Q4520" i="4"/>
  <c r="Q1331" i="4"/>
  <c r="Q155" i="4"/>
  <c r="Q4176" i="4"/>
  <c r="Q2722" i="4"/>
  <c r="Q1980" i="4"/>
  <c r="Q4804" i="4"/>
  <c r="Q4782" i="4"/>
  <c r="Q3374" i="4"/>
  <c r="Q3725" i="4"/>
  <c r="Q3139" i="4"/>
  <c r="Q3565" i="4"/>
  <c r="Q1343" i="4"/>
  <c r="Q4871" i="4"/>
  <c r="Q2093" i="4"/>
  <c r="Q4406" i="4"/>
  <c r="Q1759" i="4"/>
  <c r="Q875" i="4"/>
  <c r="Q330" i="4"/>
  <c r="Q4018" i="4"/>
  <c r="Q4824" i="4"/>
  <c r="Q2140" i="4"/>
  <c r="Q636" i="4"/>
  <c r="Q4938" i="4"/>
  <c r="Q1765" i="4"/>
  <c r="Q4932" i="4"/>
  <c r="Q915" i="4"/>
  <c r="Q963" i="4"/>
  <c r="Q4676" i="4"/>
  <c r="Q4896" i="4"/>
  <c r="Q101" i="4"/>
  <c r="Q1100" i="4"/>
  <c r="Q555" i="4"/>
  <c r="Q1129" i="4"/>
  <c r="Q1875" i="4"/>
  <c r="Q333" i="4"/>
  <c r="Q4359" i="4"/>
  <c r="Q3006" i="4"/>
  <c r="Q17" i="4"/>
  <c r="Q4682" i="4"/>
  <c r="Q3921" i="4"/>
  <c r="Q2262" i="4"/>
  <c r="Q1325" i="4"/>
  <c r="Q1892" i="4"/>
  <c r="Q1986" i="4"/>
  <c r="Q2680" i="4"/>
  <c r="Q1884" i="4"/>
  <c r="Q246" i="4"/>
  <c r="Q1382" i="4"/>
  <c r="Q2936" i="4"/>
  <c r="Q498" i="4"/>
  <c r="Q3317" i="4"/>
  <c r="Q3231" i="4"/>
  <c r="Q404" i="4"/>
  <c r="Q4037" i="4"/>
  <c r="Q4435" i="4"/>
  <c r="Q1154" i="4"/>
  <c r="Q1186" i="4"/>
  <c r="Q1920" i="4"/>
  <c r="Q1928" i="4"/>
  <c r="Q2595" i="4"/>
  <c r="Q3676" i="4"/>
  <c r="Q4837" i="4"/>
  <c r="Q4919" i="4"/>
  <c r="Q263" i="4"/>
  <c r="Q1508" i="4"/>
  <c r="Q3471" i="4"/>
  <c r="Q3998" i="4"/>
  <c r="Q876" i="4"/>
  <c r="Q4872" i="4"/>
  <c r="Q481" i="4"/>
  <c r="Q4820" i="4"/>
  <c r="Q499" i="4"/>
  <c r="Q2148" i="4"/>
  <c r="Q3734" i="4"/>
  <c r="Q623" i="4"/>
  <c r="Q1107" i="4"/>
  <c r="Q2349" i="4"/>
  <c r="Q3427" i="4"/>
  <c r="Q4252" i="4"/>
  <c r="Q3942" i="4"/>
  <c r="Q1637" i="4"/>
  <c r="Q2723" i="4"/>
  <c r="Q831" i="4"/>
  <c r="Q2120" i="4"/>
  <c r="Q102" i="4"/>
  <c r="Q1344" i="4"/>
  <c r="Q2948" i="4"/>
  <c r="Q1729" i="4"/>
  <c r="Q1187" i="4"/>
  <c r="Q687" i="4"/>
  <c r="Q3862" i="4"/>
  <c r="Q4566" i="4"/>
  <c r="Q1370" i="4"/>
  <c r="Q2586" i="4"/>
  <c r="Q4372" i="4"/>
  <c r="Q3726" i="4"/>
  <c r="Q4621" i="4"/>
  <c r="Q947" i="4"/>
  <c r="Q2280" i="4"/>
  <c r="Q418" i="4"/>
  <c r="Q1683" i="4"/>
  <c r="Q319" i="4"/>
  <c r="Q2617" i="4"/>
  <c r="Q2775" i="4"/>
  <c r="Q2529" i="4"/>
  <c r="Q2852" i="4"/>
  <c r="Q2228" i="4"/>
  <c r="Q156" i="4"/>
  <c r="Q225" i="4"/>
  <c r="Q4832" i="4"/>
  <c r="Q2702" i="4"/>
  <c r="Q2737" i="4"/>
  <c r="Q2500" i="4"/>
  <c r="Q3428" i="4"/>
  <c r="Q700" i="4"/>
  <c r="Q240" i="4"/>
  <c r="Q2894" i="4"/>
  <c r="Q3628" i="4"/>
  <c r="Q2141" i="4"/>
  <c r="Q2618" i="4"/>
  <c r="Q4575" i="4"/>
  <c r="Q2986" i="4"/>
  <c r="Q1736" i="4"/>
  <c r="Q1022" i="4"/>
  <c r="Q3813" i="4"/>
  <c r="Q2657" i="4"/>
  <c r="Q307" i="4"/>
  <c r="Q2207" i="4"/>
  <c r="Q1144" i="4"/>
  <c r="Q3946" i="4"/>
  <c r="Q4521" i="4"/>
  <c r="Q1045" i="4"/>
  <c r="Q3225" i="4"/>
  <c r="Q2540" i="4"/>
  <c r="Q1910" i="4"/>
  <c r="Q4808" i="4"/>
  <c r="Q2033" i="4"/>
  <c r="Q334" i="4"/>
  <c r="Q2415" i="4"/>
  <c r="Q2356" i="4"/>
  <c r="Q1967" i="4"/>
  <c r="Q3295" i="4"/>
  <c r="Q4557" i="4"/>
  <c r="Q4269" i="4"/>
  <c r="Q2571" i="4"/>
  <c r="Q4116" i="4"/>
  <c r="Q2710" i="4"/>
  <c r="Q1911" i="4"/>
  <c r="Q926" i="4"/>
  <c r="Q896" i="4"/>
  <c r="Q2421" i="4"/>
  <c r="Q2004" i="4"/>
  <c r="Q582" i="4"/>
  <c r="Q3059" i="4"/>
  <c r="Q232" i="4"/>
  <c r="Q1600" i="4"/>
  <c r="Q1429" i="4"/>
  <c r="Q388" i="4"/>
  <c r="Q4661" i="4"/>
  <c r="Q2886" i="4"/>
  <c r="Q2102" i="4"/>
  <c r="Q611" i="4"/>
  <c r="Q3910" i="4"/>
  <c r="Q1675" i="4"/>
  <c r="Q2825" i="4"/>
  <c r="Q2724" i="4"/>
  <c r="Q1968" i="4"/>
  <c r="Q3887" i="4"/>
  <c r="Q2787" i="4"/>
  <c r="Q2743" i="4"/>
  <c r="Q932" i="4"/>
  <c r="Q375" i="4"/>
  <c r="Q1561" i="4"/>
  <c r="Q4616" i="4"/>
  <c r="Q2806" i="4"/>
  <c r="Q3786" i="4"/>
  <c r="Q2788" i="4"/>
  <c r="Q3787" i="4"/>
  <c r="Q1232" i="4"/>
  <c r="Q1281" i="4"/>
  <c r="Q3842" i="4"/>
  <c r="Q470" i="4"/>
  <c r="Q3826" i="4"/>
  <c r="Q1345" i="4"/>
  <c r="Q1893" i="4"/>
  <c r="Q1282" i="4"/>
  <c r="Q1116" i="4"/>
  <c r="Q1383" i="4"/>
  <c r="Q2149" i="4"/>
  <c r="Q1876" i="4"/>
  <c r="Q1593" i="4"/>
  <c r="Q2107" i="4"/>
  <c r="Q1437" i="4"/>
  <c r="Q4825" i="4"/>
  <c r="Q2871" i="4"/>
  <c r="Q241" i="4"/>
  <c r="Q1063" i="4"/>
  <c r="Q93" i="4"/>
  <c r="Q4332" i="4"/>
  <c r="Q1514" i="4"/>
  <c r="Q3365" i="4"/>
  <c r="Q2462" i="4"/>
  <c r="Q3953" i="4"/>
  <c r="Q3359" i="4"/>
  <c r="Q1010" i="4"/>
  <c r="Q2876" i="4"/>
  <c r="Q4077" i="4"/>
  <c r="Q902" i="4"/>
  <c r="Q556" i="4"/>
  <c r="Q2034" i="4"/>
  <c r="Q226" i="4"/>
  <c r="Q335" i="4"/>
  <c r="Q1774" i="4"/>
  <c r="Q2491" i="4"/>
  <c r="Q4491" i="4"/>
  <c r="Q4346" i="4"/>
  <c r="Q347" i="4"/>
  <c r="Q2814" i="4"/>
  <c r="Q2608" i="4"/>
  <c r="Q2738" i="4"/>
  <c r="Q3384" i="4"/>
  <c r="Q2005" i="4"/>
  <c r="Q2642" i="4"/>
  <c r="Q4791" i="4"/>
  <c r="Q3515" i="4"/>
  <c r="Q348" i="4"/>
  <c r="Q701" i="4"/>
  <c r="Q604" i="4"/>
  <c r="Q4920" i="4"/>
  <c r="Q2807" i="4"/>
  <c r="Q1188" i="4"/>
  <c r="Q4019" i="4"/>
  <c r="Q2560" i="4"/>
  <c r="Q1605" i="4"/>
  <c r="Q4198" i="4"/>
  <c r="Q2156" i="4"/>
  <c r="Q349" i="4"/>
  <c r="Q1233" i="4"/>
  <c r="Q693" i="4"/>
  <c r="Q3677" i="4"/>
  <c r="Q3711" i="4"/>
  <c r="Q1036" i="4"/>
  <c r="Q2748" i="4"/>
  <c r="Q1742" i="4"/>
  <c r="Q4668" i="4"/>
  <c r="Q1879" i="4"/>
  <c r="Q3018" i="4"/>
  <c r="Q272" i="4"/>
  <c r="Q314" i="4"/>
  <c r="Q2269" i="4"/>
  <c r="Q2975" i="4"/>
  <c r="Q2672" i="4"/>
  <c r="Q2626" i="4"/>
  <c r="Q2442" i="4"/>
  <c r="Q4635" i="4"/>
  <c r="Q727" i="4"/>
  <c r="Q2997" i="4"/>
  <c r="Q4360" i="4"/>
  <c r="Q4066" i="4"/>
  <c r="Q2572" i="4"/>
  <c r="Q2582" i="4"/>
  <c r="Q2627" i="4"/>
  <c r="Q3287" i="4"/>
  <c r="Q2177" i="4"/>
  <c r="Q4149" i="4"/>
  <c r="Q187" i="4"/>
  <c r="Q1775" i="4"/>
  <c r="Q1981" i="4"/>
  <c r="Q3865" i="4"/>
  <c r="Q1912" i="4"/>
  <c r="Q3235" i="4"/>
  <c r="Q1885" i="4"/>
  <c r="Q3727" i="4"/>
  <c r="Q631" i="4"/>
  <c r="Q4662" i="4"/>
  <c r="Q3375" i="4"/>
  <c r="Q3483" i="4"/>
  <c r="Q3878" i="4"/>
  <c r="Q3899" i="4"/>
  <c r="Q819" i="4"/>
  <c r="Q557" i="4"/>
  <c r="Q2949" i="4"/>
  <c r="Q4583" i="4"/>
  <c r="Q3174" i="4"/>
  <c r="Q3033" i="4"/>
  <c r="Q127" i="4"/>
  <c r="Q3954" i="4"/>
  <c r="Q3799" i="4"/>
  <c r="Q2927" i="4"/>
  <c r="Q1938" i="4"/>
  <c r="Q4270" i="4"/>
  <c r="Q4883" i="4"/>
  <c r="Q2178" i="4"/>
  <c r="Q1283" i="4"/>
  <c r="Q3888" i="4"/>
  <c r="Q4383" i="4"/>
  <c r="Q3672" i="4"/>
  <c r="Q3161" i="4"/>
  <c r="Q1649" i="4"/>
  <c r="Q4783" i="4"/>
  <c r="Q1496" i="4"/>
  <c r="Q2779" i="4"/>
  <c r="Q2238" i="4"/>
  <c r="Q4177" i="4"/>
  <c r="Q612" i="4"/>
  <c r="Q3678" i="4"/>
  <c r="Q752" i="4"/>
  <c r="Q2263" i="4"/>
  <c r="Q3429" i="4"/>
  <c r="Q2917" i="4"/>
  <c r="Q2150" i="4"/>
  <c r="Q1326" i="4"/>
  <c r="Q4964" i="4"/>
  <c r="Q4120" i="4"/>
  <c r="Q4305" i="4"/>
  <c r="Q3153" i="4"/>
  <c r="Q2643" i="4"/>
  <c r="Q1845" i="4"/>
  <c r="Q3195" i="4"/>
  <c r="Q1395" i="4"/>
  <c r="Q4472" i="4"/>
  <c r="Q4347" i="4"/>
  <c r="Q4284" i="4"/>
  <c r="Q3767" i="4"/>
  <c r="Q320" i="4"/>
  <c r="Q1697" i="4"/>
  <c r="Q2416" i="4"/>
  <c r="Q3588" i="4"/>
  <c r="Q3232" i="4"/>
  <c r="Q4480" i="4"/>
  <c r="Q3110" i="4"/>
  <c r="Q1297" i="4"/>
  <c r="Q1737" i="4"/>
  <c r="Q2191" i="4"/>
  <c r="Q1987" i="4"/>
  <c r="Q2965" i="4"/>
  <c r="Q1309" i="4"/>
  <c r="Q3848" i="4"/>
  <c r="Q1413" i="4"/>
  <c r="Q2950" i="4"/>
  <c r="Q1549" i="4"/>
  <c r="Q489" i="4"/>
  <c r="Q747" i="4"/>
  <c r="Q1801" i="4"/>
  <c r="Q1802" i="4"/>
  <c r="Q2573" i="4"/>
  <c r="Q4275" i="4"/>
  <c r="Q4384" i="4"/>
  <c r="Q3516" i="4"/>
  <c r="Q1145" i="4"/>
  <c r="Q2006" i="4"/>
  <c r="Q1095" i="4"/>
  <c r="Q1709" i="4"/>
  <c r="Q3829" i="4"/>
  <c r="Q3612" i="4"/>
  <c r="Q3721" i="4"/>
  <c r="Q1584" i="4"/>
  <c r="Q386" i="4"/>
  <c r="Q2818" i="4"/>
  <c r="Q3242" i="4"/>
  <c r="Q605" i="4"/>
  <c r="Q1138" i="4"/>
  <c r="Q2507" i="4"/>
  <c r="Q2094" i="4"/>
  <c r="Q419" i="4"/>
  <c r="Q2052" i="4"/>
  <c r="Q916" i="4"/>
  <c r="Q500" i="4"/>
  <c r="Q651" i="4"/>
  <c r="Q4171" i="4"/>
  <c r="Q903" i="4"/>
  <c r="Q3589" i="4"/>
  <c r="Q694" i="4"/>
  <c r="Q141" i="4"/>
  <c r="Q862" i="4"/>
  <c r="Q3980" i="4"/>
  <c r="Q2628" i="4"/>
  <c r="Q1657" i="4"/>
  <c r="Q4481" i="4"/>
  <c r="Q838" i="4"/>
  <c r="Q4257" i="4"/>
  <c r="Q4776" i="4"/>
  <c r="Q4297" i="4"/>
  <c r="Q2907" i="4"/>
  <c r="Q3447" i="4"/>
  <c r="Q637" i="4"/>
  <c r="Q4645" i="4"/>
  <c r="Q3019" i="4"/>
  <c r="Q308" i="4"/>
  <c r="Q2281" i="4"/>
  <c r="Q1218" i="4"/>
  <c r="Q1346" i="4"/>
  <c r="Q501" i="4"/>
  <c r="Q4509" i="4"/>
  <c r="Q4045" i="4"/>
  <c r="Q3849" i="4"/>
  <c r="Q4361" i="4"/>
  <c r="Q4843" i="4"/>
  <c r="Q2463" i="4"/>
  <c r="Q1650" i="4"/>
  <c r="Q1710" i="4"/>
  <c r="Q1263" i="4"/>
  <c r="Q181" i="4"/>
  <c r="Q2918" i="4"/>
  <c r="Q793" i="4"/>
  <c r="Q172" i="4"/>
  <c r="Q1460" i="4"/>
  <c r="Q3833" i="4"/>
  <c r="Q1504" i="4"/>
  <c r="Q3550" i="4"/>
  <c r="Q251" i="4"/>
  <c r="Q2541" i="4"/>
  <c r="Q4441" i="4"/>
  <c r="Q2408" i="4"/>
  <c r="Q336" i="4"/>
  <c r="Q3494" i="4"/>
  <c r="Q2170" i="4"/>
  <c r="Q4023" i="4"/>
  <c r="Q4298" i="4"/>
  <c r="Q1792" i="4"/>
  <c r="Q798" i="4"/>
  <c r="Q4053" i="4"/>
  <c r="Q2300" i="4"/>
  <c r="Q728" i="4"/>
  <c r="Q2128" i="4"/>
  <c r="Q1562" i="4"/>
  <c r="Q103" i="4"/>
  <c r="Q2388" i="4"/>
  <c r="Q4809" i="4"/>
  <c r="Q4271" i="4"/>
  <c r="Q1301" i="4"/>
  <c r="Q1161" i="4"/>
  <c r="Q446" i="4"/>
  <c r="Q4299" i="4"/>
  <c r="Q1658" i="4"/>
  <c r="Q904" i="4"/>
  <c r="Q2574" i="4"/>
  <c r="Q540" i="4"/>
  <c r="Q713" i="4"/>
  <c r="Q3531" i="4"/>
  <c r="Q2389" i="4"/>
  <c r="Q162" i="4"/>
  <c r="Q4724" i="4"/>
  <c r="Q3517" i="4"/>
  <c r="Q1667" i="4"/>
  <c r="Q4496" i="4"/>
  <c r="Q4338" i="4"/>
  <c r="Q393" i="4"/>
  <c r="Q780" i="4"/>
  <c r="Q3969" i="4"/>
  <c r="Q1975" i="4"/>
  <c r="Q1814" i="4"/>
  <c r="Q1855" i="4"/>
  <c r="Q1314" i="4"/>
  <c r="Q1424" i="4"/>
  <c r="Q52" i="4"/>
  <c r="Q3642" i="4"/>
  <c r="Q4355" i="4"/>
  <c r="Q2758" i="4"/>
  <c r="Q2911" i="4"/>
  <c r="Q83" i="4"/>
  <c r="Q1272" i="4"/>
  <c r="Q3850" i="4"/>
  <c r="Q389" i="4"/>
  <c r="Q25" i="4"/>
  <c r="Q4534" i="4"/>
  <c r="Q4373" i="4"/>
  <c r="Q1492" i="4"/>
  <c r="Q1684" i="4"/>
  <c r="Q4127" i="4"/>
  <c r="Q42" i="4"/>
  <c r="Q3140" i="4"/>
  <c r="Q4001" i="4"/>
  <c r="Q888" i="4"/>
  <c r="Q549" i="4"/>
  <c r="Q4008" i="4"/>
  <c r="Q1815" i="4"/>
  <c r="Q2007" i="4"/>
  <c r="Q4416" i="4"/>
  <c r="Q1939" i="4"/>
  <c r="Q1011" i="4"/>
  <c r="Q26" i="4"/>
  <c r="Q1856" i="4"/>
  <c r="Q760" i="4"/>
  <c r="Q364" i="4"/>
  <c r="Q2282" i="4"/>
  <c r="Q882" i="4"/>
  <c r="Q256" i="4"/>
  <c r="Q3014" i="4"/>
  <c r="Q4067" i="4"/>
  <c r="Q3582" i="4"/>
  <c r="Q4759" i="4"/>
  <c r="Q4110" i="4"/>
  <c r="Q3120" i="4"/>
  <c r="Q4792" i="4"/>
  <c r="Q3048" i="4"/>
  <c r="Q3296" i="4"/>
  <c r="Q285" i="4"/>
  <c r="Q1515" i="4"/>
  <c r="Q3879" i="4"/>
  <c r="Q3352" i="4"/>
  <c r="Q2998" i="4"/>
  <c r="Q2887" i="4"/>
  <c r="Q1550" i="4"/>
  <c r="Q1969" i="4"/>
  <c r="Q2301" i="4"/>
  <c r="Q4690" i="4"/>
  <c r="Q4617" i="4"/>
  <c r="Q4901" i="4"/>
  <c r="Q2717" i="4"/>
  <c r="Q3937" i="4"/>
  <c r="Q2246" i="4"/>
  <c r="Q1404" i="4"/>
  <c r="Q2375" i="4"/>
  <c r="Q2638" i="4"/>
  <c r="Q839" i="4"/>
  <c r="Q4009" i="4"/>
  <c r="Q1384" i="4"/>
  <c r="Q3689" i="4"/>
  <c r="Q889" i="4"/>
  <c r="Q1012" i="4"/>
  <c r="Q1776" i="4"/>
  <c r="Q852" i="4"/>
  <c r="Q321" i="4"/>
  <c r="Q3748" i="4"/>
  <c r="Q2662" i="4"/>
  <c r="Q4588" i="4"/>
  <c r="Q3370" i="4"/>
  <c r="Q877" i="4"/>
  <c r="Q3911" i="4"/>
  <c r="Q3025" i="4"/>
  <c r="Q3261" i="4"/>
  <c r="Q2171" i="4"/>
  <c r="Q273" i="4"/>
  <c r="Q981" i="4"/>
  <c r="Q1949" i="4"/>
  <c r="Q3673" i="4"/>
  <c r="Q3606" i="4"/>
  <c r="Q4436" i="4"/>
  <c r="Q2583" i="4"/>
  <c r="Q4178" i="4"/>
  <c r="Q1239" i="4"/>
  <c r="Q2477" i="4"/>
  <c r="Q4833" i="4"/>
  <c r="Q3060" i="4"/>
  <c r="Q3947" i="4"/>
  <c r="Q558" i="4"/>
  <c r="Q64" i="4"/>
  <c r="Q4356" i="4"/>
  <c r="Q3034" i="4"/>
  <c r="Q2629" i="4"/>
  <c r="Q3912" i="4"/>
  <c r="Q104" i="4"/>
  <c r="Q4769" i="4"/>
  <c r="Q2575" i="4"/>
  <c r="Q2749" i="4"/>
  <c r="Q31" i="4"/>
  <c r="Q1962" i="4"/>
  <c r="Q1084" i="4"/>
  <c r="Q350" i="4"/>
  <c r="Q4206" i="4"/>
  <c r="Q1921" i="4"/>
  <c r="Q1057" i="4"/>
  <c r="Q502" i="4"/>
  <c r="Q4413" i="4"/>
  <c r="Q4236" i="4"/>
  <c r="Q933" i="4"/>
  <c r="Q2264" i="4"/>
  <c r="Q2877" i="4"/>
  <c r="Q917" i="4"/>
  <c r="Q813" i="4"/>
  <c r="Q128" i="4"/>
  <c r="Q1816" i="4"/>
  <c r="Q3836" i="4"/>
  <c r="Q2044" i="4"/>
  <c r="Q4598" i="4"/>
  <c r="Q1146" i="4"/>
  <c r="Q566" i="4"/>
  <c r="Q294" i="4"/>
  <c r="Q905" i="4"/>
  <c r="Q1601" i="4"/>
  <c r="Q4514" i="4"/>
  <c r="Q3366" i="4"/>
  <c r="Q4087" i="4"/>
  <c r="Q3250" i="4"/>
  <c r="Q1857" i="4"/>
  <c r="Q2942" i="4"/>
  <c r="Q2514" i="4"/>
  <c r="Q247" i="4"/>
  <c r="Q3495" i="4"/>
  <c r="Q1572" i="4"/>
  <c r="Q4258" i="4"/>
  <c r="Q1108" i="4"/>
  <c r="Q814" i="4"/>
  <c r="Q3279" i="4"/>
  <c r="Q3162" i="4"/>
  <c r="Q2508" i="4"/>
  <c r="Q1013" i="4"/>
  <c r="Q2808" i="4"/>
  <c r="Q2073" i="4"/>
  <c r="Q2966" i="4"/>
  <c r="Q120" i="4"/>
  <c r="Q4921" i="4"/>
  <c r="Q2663" i="4"/>
  <c r="Q3802" i="4"/>
  <c r="Q1573" i="4"/>
  <c r="Q1196" i="4"/>
  <c r="Q1078" i="4"/>
  <c r="Q1730" i="4"/>
  <c r="Q4482" i="4"/>
  <c r="Q84" i="4"/>
  <c r="Q4078" i="4"/>
  <c r="Q3970" i="4"/>
  <c r="Q2609" i="4"/>
  <c r="Q2074" i="4"/>
  <c r="Q4627" i="4"/>
  <c r="Q4777" i="4"/>
  <c r="Q1817" i="4"/>
  <c r="Q3518" i="4"/>
  <c r="Q4683" i="4"/>
  <c r="Q4306" i="4"/>
  <c r="Q666" i="4"/>
  <c r="Q295" i="4"/>
  <c r="Q3020" i="4"/>
  <c r="Q173" i="4"/>
  <c r="Q661" i="4"/>
  <c r="Q4609" i="4"/>
  <c r="Q3943" i="4"/>
  <c r="Q3460" i="4"/>
  <c r="Q420" i="4"/>
  <c r="Q2596" i="4"/>
  <c r="Q3175" i="4"/>
  <c r="Q3657" i="4"/>
  <c r="Q3214" i="4"/>
  <c r="Q1743" i="4"/>
  <c r="Q3461" i="4"/>
  <c r="Q4735" i="4"/>
  <c r="Q59" i="4"/>
  <c r="Q3629" i="4"/>
  <c r="Q3270" i="4"/>
  <c r="Q4522" i="4"/>
  <c r="Q3196" i="4"/>
  <c r="Q1685" i="4"/>
  <c r="Q3448" i="4"/>
  <c r="Q4038" i="4"/>
  <c r="Q3999" i="4"/>
  <c r="Q4749" i="4"/>
  <c r="Q3251" i="4"/>
  <c r="Q2172" i="4"/>
  <c r="Q279" i="4"/>
  <c r="Q3927" i="4"/>
  <c r="Q4054" i="4"/>
  <c r="Q3793" i="4"/>
  <c r="Q863" i="4"/>
  <c r="Q1222" i="4"/>
  <c r="Q3532" i="4"/>
  <c r="Q4385" i="4"/>
  <c r="Q748" i="4"/>
  <c r="Q2013" i="4"/>
  <c r="Q2486" i="4"/>
  <c r="Q1070" i="4"/>
  <c r="Q1130" i="4"/>
  <c r="Q3566" i="4"/>
  <c r="Q1551" i="4"/>
  <c r="Q526" i="4"/>
  <c r="Q996" i="4"/>
  <c r="Q331" i="4"/>
  <c r="Q3643" i="4"/>
  <c r="Q4442" i="4"/>
  <c r="Q2780" i="4"/>
  <c r="Q1430" i="4"/>
  <c r="Q2639" i="4"/>
  <c r="Q2330" i="4"/>
  <c r="Q2436" i="4"/>
  <c r="Q94" i="4"/>
  <c r="Q761" i="4"/>
  <c r="Q3981" i="4"/>
  <c r="Q4333" i="4"/>
  <c r="Q3186" i="4"/>
  <c r="Q2732" i="4"/>
  <c r="Q3484" i="4"/>
  <c r="Q1327" i="4"/>
  <c r="Q722" i="4"/>
  <c r="Q3353" i="4"/>
  <c r="Q2443" i="4"/>
  <c r="Q3665" i="4"/>
  <c r="Q3007" i="4"/>
  <c r="Q4997" i="4"/>
  <c r="Q840" i="4"/>
  <c r="Q3197" i="4"/>
  <c r="Q3573" i="4"/>
  <c r="Q4628" i="4"/>
  <c r="Q1091" i="4"/>
  <c r="Q3803" i="4"/>
  <c r="Q3334" i="4"/>
  <c r="Q2878" i="4"/>
  <c r="Q1793" i="4"/>
  <c r="Q4462" i="4"/>
  <c r="Q2928" i="4"/>
  <c r="Q3880" i="4"/>
  <c r="Q1131" i="4"/>
  <c r="Q794" i="4"/>
  <c r="Q3620" i="4"/>
  <c r="Q1497" i="4"/>
  <c r="Q4873" i="4"/>
  <c r="Q2086" i="4"/>
  <c r="Q1117" i="4"/>
  <c r="Q4117" i="4"/>
  <c r="Q280" i="4"/>
  <c r="Q2681" i="4"/>
  <c r="Q2872" i="4"/>
  <c r="Q1025" i="4"/>
  <c r="Q3982" i="4"/>
  <c r="Q2809" i="4"/>
  <c r="Q2376" i="4"/>
  <c r="Q2008" i="4"/>
  <c r="Q4736" i="4"/>
  <c r="Q4510" i="4"/>
  <c r="Q4913" i="4"/>
  <c r="Q1612" i="4"/>
  <c r="Q309" i="4"/>
  <c r="Q4172" i="4"/>
  <c r="Q2422" i="4"/>
  <c r="Q1929" i="4"/>
  <c r="Q1046" i="4"/>
  <c r="Q3986" i="4"/>
  <c r="Q719" i="4"/>
  <c r="Q1212" i="4"/>
  <c r="Q3962" i="4"/>
  <c r="Q897" i="4"/>
  <c r="Q624" i="4"/>
  <c r="Q3788" i="4"/>
  <c r="Q1219" i="4"/>
  <c r="Q4121" i="4"/>
  <c r="Q2888" i="4"/>
  <c r="Q853" i="4"/>
  <c r="Q1766" i="4"/>
  <c r="Q1291" i="4"/>
  <c r="Q3385" i="4"/>
  <c r="Q1841" i="4"/>
  <c r="Q3236" i="4"/>
  <c r="Q1902" i="4"/>
  <c r="Q2252" i="4"/>
  <c r="Q3595" i="4"/>
  <c r="Q1179" i="4"/>
  <c r="Q527" i="4"/>
  <c r="Q2316" i="4"/>
  <c r="Q365" i="4"/>
  <c r="Q3567" i="4"/>
  <c r="Q3181" i="4"/>
  <c r="Q2151" i="4"/>
  <c r="Q4826" i="4"/>
  <c r="Q1030" i="4"/>
  <c r="Q2929" i="4"/>
  <c r="Q4426" i="4"/>
  <c r="Q4610" i="4"/>
  <c r="Q2053" i="4"/>
  <c r="Q2858" i="4"/>
  <c r="Q1903" i="4"/>
  <c r="Q3280" i="4"/>
  <c r="Q4492" i="4"/>
  <c r="Q264" i="4"/>
  <c r="Q2229" i="4"/>
  <c r="Q2157" i="4"/>
  <c r="Q3105" i="4"/>
  <c r="Q1172" i="4"/>
  <c r="Q4463" i="4"/>
  <c r="Q4046" i="4"/>
  <c r="Q3804" i="4"/>
  <c r="Q1659" i="4"/>
  <c r="Q3262" i="4"/>
  <c r="Q1205" i="4"/>
  <c r="Q3558" i="4"/>
  <c r="Q2860" i="4"/>
  <c r="Q3502" i="4"/>
  <c r="Q248" i="4"/>
  <c r="Q2943" i="4"/>
  <c r="Q3889" i="4"/>
  <c r="Q749" i="4"/>
  <c r="Q4079" i="4"/>
  <c r="Q642" i="4"/>
  <c r="Q918" i="4"/>
  <c r="Q4754" i="4"/>
  <c r="Q4237" i="4"/>
  <c r="Q4475" i="4"/>
  <c r="Q4374" i="4"/>
  <c r="Q1846" i="4"/>
  <c r="Q550" i="4"/>
  <c r="Q2211" i="4"/>
  <c r="Q1574" i="4"/>
  <c r="Q3049" i="4"/>
  <c r="Q2967" i="4"/>
  <c r="Q2576" i="4"/>
  <c r="Q1543" i="4"/>
  <c r="Q3440" i="4"/>
  <c r="Q4576" i="4"/>
  <c r="Q1223" i="4"/>
  <c r="Q2310" i="4"/>
  <c r="Q2454" i="4"/>
  <c r="Q1754" i="4"/>
  <c r="Q440" i="4"/>
  <c r="Q662" i="4"/>
  <c r="Q919" i="4"/>
  <c r="Q4443" i="4"/>
  <c r="Q1298" i="4"/>
  <c r="Q4922" i="4"/>
  <c r="Q2317" i="4"/>
  <c r="Q771" i="4"/>
  <c r="Q1479" i="4"/>
  <c r="Q1963" i="4"/>
  <c r="Q2400" i="4"/>
  <c r="Q3728" i="4"/>
  <c r="Q3834" i="4"/>
  <c r="Q2976" i="4"/>
  <c r="Q310" i="4"/>
  <c r="Q864" i="4"/>
  <c r="Q1940" i="4"/>
  <c r="Q2767" i="4"/>
  <c r="Q1047" i="4"/>
  <c r="Q1594" i="4"/>
  <c r="Q4741" i="4"/>
  <c r="Q1363" i="4"/>
  <c r="Q2515" i="4"/>
  <c r="Q2664" i="4"/>
  <c r="Q2184" i="4"/>
  <c r="Q920" i="4"/>
  <c r="Q4558" i="4"/>
  <c r="Q2492" i="4"/>
  <c r="Q4386" i="4"/>
  <c r="Q1332" i="4"/>
  <c r="Q2302" i="4"/>
  <c r="Q1364" i="4"/>
  <c r="Q1995" i="4"/>
  <c r="Q4020" i="4"/>
  <c r="Q3928" i="4"/>
  <c r="Q341" i="4"/>
  <c r="Q1438" i="4"/>
  <c r="Q2095" i="4"/>
  <c r="Q4184" i="4"/>
  <c r="Q2516" i="4"/>
  <c r="Q528" i="4"/>
  <c r="Q4663" i="4"/>
  <c r="Q1632" i="4"/>
  <c r="Q2530" i="4"/>
  <c r="Q2944" i="4"/>
  <c r="Q18" i="4"/>
  <c r="Q1292" i="4"/>
  <c r="Q1396" i="4"/>
  <c r="Q2519" i="4"/>
  <c r="Q738" i="4"/>
  <c r="Q832" i="4"/>
  <c r="Q2338" i="4"/>
  <c r="Q2253" i="4"/>
  <c r="Q4259" i="4"/>
  <c r="Q2054" i="4"/>
  <c r="Q2561" i="4"/>
  <c r="Q4691" i="4"/>
  <c r="Q2577" i="4"/>
  <c r="Q3768" i="4"/>
  <c r="Q2930" i="4"/>
  <c r="Q4414" i="4"/>
  <c r="Q625" i="4"/>
  <c r="Q2526" i="4"/>
  <c r="Q4849" i="4"/>
  <c r="Q2853" i="4"/>
  <c r="Q2185" i="4"/>
  <c r="Q95" i="4"/>
  <c r="Q4010" i="4"/>
  <c r="Q3679" i="4"/>
  <c r="Q671" i="4"/>
  <c r="Q820" i="4"/>
  <c r="Q2121" i="4"/>
  <c r="Q2597" i="4"/>
  <c r="Q1109" i="4"/>
  <c r="Q4810" i="4"/>
  <c r="Q1651" i="4"/>
  <c r="Q1941" i="4"/>
  <c r="Q1385" i="4"/>
  <c r="Q4162" i="4"/>
  <c r="Q4923" i="4"/>
  <c r="Q4515" i="4"/>
  <c r="Q702" i="4"/>
  <c r="Q113" i="4"/>
  <c r="Q1333" i="4"/>
  <c r="Q4097" i="4"/>
  <c r="Q1139" i="4"/>
  <c r="Q190" i="4"/>
  <c r="Q1328" i="4"/>
  <c r="Q2587" i="4"/>
  <c r="Q233" i="4"/>
  <c r="Q4185" i="4"/>
  <c r="Q3078" i="4"/>
  <c r="Q3559" i="4"/>
  <c r="Q1755" i="4"/>
  <c r="Q2208" i="4"/>
  <c r="Q865" i="4"/>
  <c r="Q257" i="4"/>
  <c r="Q2744" i="4"/>
  <c r="Q3050" i="4"/>
  <c r="Q2293" i="4"/>
  <c r="Q2834" i="4"/>
  <c r="Q2542" i="4"/>
  <c r="Q3271" i="4"/>
  <c r="Q234" i="4"/>
  <c r="Q2847" i="4"/>
  <c r="Q19" i="4"/>
  <c r="Q4939" i="4"/>
  <c r="Q121" i="4"/>
  <c r="Q4098" i="4"/>
  <c r="Q3835" i="4"/>
  <c r="Q4718" i="4"/>
  <c r="Q4272" i="4"/>
  <c r="Q4516" i="4"/>
  <c r="Q753" i="4"/>
  <c r="Q1466" i="4"/>
  <c r="Q1894" i="4"/>
  <c r="Q2692" i="4"/>
  <c r="Q3650" i="4"/>
  <c r="Q209" i="4"/>
  <c r="Q3198" i="4"/>
  <c r="Q1698" i="4"/>
  <c r="Q909" i="4"/>
  <c r="Q4453" i="4"/>
  <c r="Q1738" i="4"/>
  <c r="Q3971" i="4"/>
  <c r="Q3963" i="4"/>
  <c r="Q4697" i="4"/>
  <c r="Q2129" i="4"/>
  <c r="Q342" i="4"/>
  <c r="Q1568" i="4"/>
  <c r="Q4122" i="4"/>
  <c r="Q4217" i="4"/>
  <c r="Q1425" i="4"/>
  <c r="Q60" i="4"/>
  <c r="Q1563" i="4"/>
  <c r="Q3089" i="4"/>
  <c r="Q4362" i="4"/>
  <c r="Q2879" i="4"/>
  <c r="Q3410" i="4"/>
  <c r="Q1930" i="4"/>
  <c r="Q3318" i="4"/>
  <c r="Q1552" i="4"/>
  <c r="Q4567" i="4"/>
  <c r="Q3992" i="4"/>
  <c r="Q2750" i="4"/>
  <c r="Q4965" i="4"/>
  <c r="Q3079" i="4"/>
  <c r="Q2423" i="4"/>
  <c r="Q4501" i="4"/>
  <c r="Q2130" i="4"/>
  <c r="Q2739" i="4"/>
  <c r="Q4850" i="4"/>
  <c r="Q3096" i="4"/>
  <c r="Q4827" i="4"/>
  <c r="Q890" i="4"/>
  <c r="Q1315" i="4"/>
  <c r="Q3449" i="4"/>
  <c r="Q4417" i="4"/>
  <c r="Q2377" i="4"/>
  <c r="Q2987" i="4"/>
  <c r="Q2957" i="4"/>
  <c r="Q2331" i="4"/>
  <c r="Q3794" i="4"/>
  <c r="Q2703" i="4"/>
  <c r="Q1613" i="4"/>
  <c r="Q3376" i="4"/>
  <c r="Q1173" i="4"/>
  <c r="Q3297" i="4"/>
  <c r="Q1595" i="4"/>
  <c r="Q4636" i="4"/>
  <c r="Q4392" i="4"/>
  <c r="Q720" i="4"/>
  <c r="Q1316" i="4"/>
  <c r="Q405" i="4"/>
  <c r="Q2324" i="4"/>
  <c r="Q1467" i="4"/>
  <c r="Q4947" i="4"/>
  <c r="Q2075" i="4"/>
  <c r="Q2367" i="4"/>
  <c r="Q4793" i="4"/>
  <c r="Q204" i="4"/>
  <c r="Q2977" i="4"/>
  <c r="Q4111" i="4"/>
  <c r="Q4924" i="4"/>
  <c r="Q2471" i="4"/>
  <c r="Q105" i="4"/>
  <c r="Q3929" i="4"/>
  <c r="Q2424" i="4"/>
  <c r="Q3272" i="4"/>
  <c r="Q198" i="4"/>
  <c r="Q3043" i="4"/>
  <c r="Q4984" i="4"/>
  <c r="Q781" i="4"/>
  <c r="Q3319" i="4"/>
  <c r="Q106" i="4"/>
  <c r="Q122" i="4"/>
  <c r="Q643" i="4"/>
  <c r="Q1777" i="4"/>
  <c r="Q2509" i="4"/>
  <c r="Q3621" i="4"/>
  <c r="Q191" i="4"/>
  <c r="Q2776" i="4"/>
  <c r="Q2819" i="4"/>
  <c r="Q281" i="4"/>
  <c r="Q4914" i="4"/>
  <c r="Q11" i="4"/>
  <c r="Q3021" i="4"/>
  <c r="Q3462" i="4"/>
  <c r="Q2945" i="4"/>
  <c r="Q2686" i="4"/>
  <c r="Q3890" i="4"/>
  <c r="Q1197" i="4"/>
  <c r="Q3430" i="4"/>
  <c r="Q3061" i="4"/>
  <c r="Q1118" i="4"/>
  <c r="Q3051" i="4"/>
  <c r="Q729" i="4"/>
  <c r="Q2390" i="4"/>
  <c r="Q1886" i="4"/>
  <c r="Q2464" i="4"/>
  <c r="Q4797" i="4"/>
  <c r="Q2368" i="4"/>
  <c r="Q1803" i="4"/>
  <c r="Q1189" i="4"/>
  <c r="Q4669" i="4"/>
  <c r="Q2988" i="4"/>
  <c r="Q921" i="4"/>
  <c r="Q2465" i="4"/>
  <c r="Q2212" i="4"/>
  <c r="Q723" i="4"/>
  <c r="Q821" i="4"/>
  <c r="Q3735" i="4"/>
  <c r="Q3391" i="4"/>
  <c r="Q4778" i="4"/>
  <c r="Q3" i="4"/>
  <c r="Q567" i="4"/>
  <c r="Q4146" i="4"/>
  <c r="Q4798" i="4"/>
  <c r="Q152" i="4"/>
  <c r="Q2619" i="4"/>
  <c r="Q1293" i="4"/>
  <c r="Q975" i="4"/>
  <c r="Q883" i="4"/>
  <c r="Q237" i="4"/>
  <c r="Q3496" i="4"/>
  <c r="Q1522" i="4"/>
  <c r="Q322" i="4"/>
  <c r="Q4902" i="4"/>
  <c r="Q3729" i="4"/>
  <c r="Q2311" i="4"/>
  <c r="Q4646" i="4"/>
  <c r="Q286" i="4"/>
  <c r="Q4844" i="4"/>
  <c r="Q3574" i="4"/>
  <c r="Q3215" i="4"/>
  <c r="Q4877" i="4"/>
  <c r="Q568" i="4"/>
  <c r="Q1670" i="4"/>
  <c r="Q2035" i="4"/>
  <c r="Q2357" i="4"/>
  <c r="Q3497" i="4"/>
  <c r="Q833" i="4"/>
  <c r="Q3476" i="4"/>
  <c r="Q4011" i="4"/>
  <c r="Q2895" i="4"/>
  <c r="Q4599" i="4"/>
  <c r="Q1711" i="4"/>
  <c r="Q3080" i="4"/>
  <c r="Q4012" i="4"/>
  <c r="Q1723" i="4"/>
  <c r="Q4186" i="4"/>
  <c r="Q854" i="4"/>
  <c r="Q300" i="4"/>
  <c r="Q3216" i="4"/>
  <c r="Q2861" i="4"/>
  <c r="Q4742" i="4"/>
  <c r="Q2466" i="4"/>
  <c r="Q2339" i="4"/>
  <c r="Q2768" i="4"/>
  <c r="Q551" i="4"/>
  <c r="Q4238" i="4"/>
  <c r="Q1264" i="4"/>
  <c r="Q2520" i="4"/>
  <c r="Q2640" i="4"/>
  <c r="Q2103" i="4"/>
  <c r="Q4075" i="4"/>
  <c r="Q2239" i="4"/>
  <c r="Q2340" i="4"/>
  <c r="Q2543" i="4"/>
  <c r="Q1386" i="4"/>
  <c r="Q4348" i="4"/>
  <c r="Q1614" i="4"/>
  <c r="Q4940" i="4"/>
  <c r="Q3524" i="4"/>
  <c r="Q4224" i="4"/>
  <c r="Q3856" i="4"/>
  <c r="Q2341" i="4"/>
  <c r="Q2751" i="4"/>
  <c r="Q1414" i="4"/>
  <c r="Q855" i="4"/>
  <c r="Q315" i="4"/>
  <c r="Q96" i="4"/>
  <c r="Q1596" i="4"/>
  <c r="Q2651" i="4"/>
  <c r="Q541" i="4"/>
  <c r="Q4535" i="4"/>
  <c r="Q3795" i="4"/>
  <c r="Q3596" i="4"/>
  <c r="Q4725" i="4"/>
  <c r="Q2045" i="4"/>
  <c r="Q1858" i="4"/>
  <c r="Q4629" i="4"/>
  <c r="Q1155" i="4"/>
  <c r="Q3697" i="4"/>
  <c r="Q3114" i="4"/>
  <c r="Q1349" i="4"/>
  <c r="Q906" i="4"/>
  <c r="Q1864" i="4"/>
  <c r="Q1794" i="4"/>
  <c r="Q2158" i="4"/>
  <c r="Q2173" i="4"/>
  <c r="Q1982" i="4"/>
  <c r="Q590" i="4"/>
  <c r="Q3613" i="4"/>
  <c r="Q613" i="4"/>
  <c r="Q3199" i="4"/>
  <c r="Q3814" i="4"/>
  <c r="Q4933" i="4"/>
  <c r="Q841" i="4"/>
  <c r="Q1556" i="4"/>
  <c r="Q1749" i="4"/>
  <c r="Q964" i="4"/>
  <c r="Q1365" i="4"/>
  <c r="Q1156" i="4"/>
  <c r="Q1265" i="4"/>
  <c r="Q311" i="4"/>
  <c r="Q2449" i="4"/>
  <c r="Q1157" i="4"/>
  <c r="Q991" i="4"/>
  <c r="Q4150" i="4"/>
  <c r="Q296" i="4"/>
  <c r="Q2009" i="4"/>
  <c r="Q4136" i="4"/>
  <c r="Q2014" i="4"/>
  <c r="Q43" i="4"/>
  <c r="Q3683" i="4"/>
  <c r="Q4318" i="4"/>
  <c r="Q730" i="4"/>
  <c r="Q287" i="4"/>
  <c r="Q1269" i="4"/>
  <c r="Q4611" i="4"/>
  <c r="Q129" i="4"/>
  <c r="Q1904" i="4"/>
  <c r="Q2472" i="4"/>
  <c r="Q4989" i="4"/>
  <c r="Q2450" i="4"/>
  <c r="Q1294" i="4"/>
  <c r="Q3485" i="4"/>
  <c r="Q3221" i="4"/>
  <c r="Q72" i="4"/>
  <c r="Q1387" i="4"/>
  <c r="Q703" i="4"/>
  <c r="Q4218" i="4"/>
  <c r="Q1505" i="4"/>
  <c r="Q2104" i="4"/>
  <c r="Q676" i="4"/>
  <c r="Q2247" i="4"/>
  <c r="Q4137" i="4"/>
  <c r="Q4859" i="4"/>
  <c r="Q2769" i="4"/>
  <c r="Q4" i="4"/>
  <c r="Q3964" i="4"/>
  <c r="Q3431" i="4"/>
  <c r="Q2603" i="4"/>
  <c r="Q2401" i="4"/>
  <c r="Q4974" i="4"/>
  <c r="Q73" i="4"/>
  <c r="Q4915" i="4"/>
  <c r="Q3837" i="4"/>
  <c r="Q1480" i="4"/>
  <c r="Q4948" i="4"/>
  <c r="Q4245" i="4"/>
  <c r="Q638" i="4"/>
  <c r="Q182" i="4"/>
  <c r="Q2192" i="4"/>
  <c r="Q3455" i="4"/>
  <c r="Q2142" i="4"/>
  <c r="Q1224" i="4"/>
  <c r="Q227" i="4"/>
  <c r="Q2673" i="4"/>
  <c r="Q2835" i="4"/>
  <c r="Q1377" i="4"/>
  <c r="Q3543" i="4"/>
  <c r="Q3684" i="4"/>
  <c r="Q490" i="4"/>
  <c r="Q3111" i="4"/>
  <c r="Q4084" i="4"/>
  <c r="Q4705" i="4"/>
  <c r="Q522" i="4"/>
  <c r="Q3070" i="4"/>
  <c r="Q2444" i="4"/>
  <c r="Q5" i="4"/>
  <c r="Q4589" i="4"/>
  <c r="Q2796" i="4"/>
  <c r="Q1371" i="4"/>
  <c r="Q491" i="4"/>
  <c r="Q652" i="4"/>
  <c r="Q672" i="4"/>
  <c r="Q2254" i="4"/>
  <c r="Q3822" i="4"/>
  <c r="Q3308" i="4"/>
  <c r="Q529" i="4"/>
  <c r="Q682" i="4"/>
  <c r="Q2968" i="4"/>
  <c r="Q2937" i="4"/>
  <c r="Q1334" i="4"/>
  <c r="Q596" i="4"/>
  <c r="Q1048" i="4"/>
  <c r="Q4600" i="4"/>
  <c r="Q471" i="4"/>
  <c r="Q2598" i="4"/>
  <c r="Q1347" i="4"/>
  <c r="Q1633" i="4"/>
  <c r="Q3690" i="4"/>
  <c r="Q4307" i="4"/>
  <c r="Q2777" i="4"/>
  <c r="Q2114" i="4"/>
  <c r="Q4229" i="4"/>
  <c r="Q2487" i="4"/>
  <c r="Q2718" i="4"/>
  <c r="Q3163" i="4"/>
  <c r="Q3891" i="4"/>
  <c r="Q4801" i="4"/>
  <c r="Q3730" i="4"/>
  <c r="Q1405" i="4"/>
  <c r="Q4444" i="4"/>
  <c r="Q2674" i="4"/>
  <c r="Q799" i="4"/>
  <c r="Q2862" i="4"/>
  <c r="Q3325" i="4"/>
  <c r="Q4559" i="4"/>
  <c r="Q2391" i="4"/>
  <c r="Q2232" i="4"/>
  <c r="Q4916" i="4"/>
  <c r="Q2122" i="4"/>
  <c r="Q1553" i="4"/>
  <c r="Q878" i="4"/>
  <c r="Q4743" i="4"/>
  <c r="Q1638" i="4"/>
  <c r="Q1329" i="4"/>
  <c r="Q1731" i="4"/>
  <c r="Q1523" i="4"/>
  <c r="Q1699" i="4"/>
  <c r="Q3607" i="4"/>
  <c r="Q4285" i="4"/>
  <c r="Q1676" i="4"/>
  <c r="Q3335" i="4"/>
  <c r="Q2131" i="4"/>
  <c r="Q4966" i="4"/>
  <c r="Q20" i="4"/>
  <c r="Q3608" i="4"/>
  <c r="Q4706" i="4"/>
  <c r="Q4253" i="4"/>
  <c r="Q4199" i="4"/>
  <c r="Q3463" i="4"/>
  <c r="Q1712" i="4"/>
  <c r="Q2759" i="4"/>
  <c r="Q1767" i="4"/>
  <c r="Q4949" i="4"/>
  <c r="Q511" i="4"/>
  <c r="Q228" i="4"/>
  <c r="Q3759" i="4"/>
  <c r="Q2303" i="4"/>
  <c r="Q3680" i="4"/>
  <c r="Q3666" i="4"/>
  <c r="Q1096" i="4"/>
  <c r="Q2378" i="4"/>
  <c r="Q4349" i="4"/>
  <c r="Q3583" i="4"/>
  <c r="Q4323" i="4"/>
  <c r="Q1471" i="4"/>
  <c r="Q3892" i="4"/>
  <c r="Q4860" i="4"/>
  <c r="Q1865" i="4"/>
  <c r="Q4400" i="4"/>
  <c r="Q1213" i="4"/>
  <c r="Q4568" i="4"/>
  <c r="Q3857" i="4"/>
  <c r="Q2969" i="4"/>
  <c r="Q4454" i="4"/>
  <c r="Q2350" i="4"/>
  <c r="Q4401" i="4"/>
  <c r="Q1880" i="4"/>
  <c r="Q3008" i="4"/>
  <c r="Q1535" i="4"/>
  <c r="Q1439" i="4"/>
  <c r="Q3658" i="4"/>
  <c r="Q4239" i="4"/>
  <c r="Q3667" i="4"/>
  <c r="Q782" i="4"/>
  <c r="Q3948" i="4"/>
  <c r="Q2873" i="4"/>
  <c r="Q1190" i="4"/>
  <c r="Q879" i="4"/>
  <c r="Q4805" i="4"/>
  <c r="Q414" i="4"/>
  <c r="Q4511" i="4"/>
  <c r="Q2760" i="4"/>
  <c r="Q2409" i="4"/>
  <c r="Q1162" i="4"/>
  <c r="Q2473" i="4"/>
  <c r="Q2923" i="4"/>
  <c r="Q376" i="4"/>
  <c r="Q3614" i="4"/>
  <c r="Q3062" i="4"/>
  <c r="Q1744" i="4"/>
  <c r="Q4200" i="4"/>
  <c r="Q731" i="4"/>
  <c r="Q1575" i="4"/>
  <c r="Q1964" i="4"/>
  <c r="Q2693" i="4"/>
  <c r="Q1895" i="4"/>
  <c r="Q1905" i="4"/>
  <c r="Q447" i="4"/>
  <c r="Q845" i="4"/>
  <c r="Q2970" i="4"/>
  <c r="Q4300" i="4"/>
  <c r="Q1950" i="4"/>
  <c r="Q2761" i="4"/>
  <c r="Q3955" i="4"/>
  <c r="Q506" i="4"/>
  <c r="Q3866" i="4"/>
  <c r="Q4260" i="4"/>
  <c r="Q2083" i="4"/>
  <c r="Q323" i="4"/>
  <c r="Q1140" i="4"/>
  <c r="Q3544" i="4"/>
  <c r="Q482" i="4"/>
  <c r="Q4375" i="4"/>
  <c r="Q3867" i="4"/>
  <c r="Q3993" i="4"/>
  <c r="Q4207" i="4"/>
  <c r="Q2221" i="4"/>
  <c r="Q3125" i="4"/>
  <c r="Q242" i="4"/>
  <c r="Q822" i="4"/>
  <c r="Q2222" i="4"/>
  <c r="Q4960" i="4"/>
  <c r="Q644" i="4"/>
  <c r="Q4088" i="4"/>
  <c r="Q1302" i="4"/>
  <c r="Q3930" i="4"/>
  <c r="Q2789" i="4"/>
  <c r="Q2694" i="4"/>
  <c r="Q2179" i="4"/>
  <c r="Q1493" i="4"/>
  <c r="Q846" i="4"/>
  <c r="Q210" i="4"/>
  <c r="Q337" i="4"/>
  <c r="Q3913" i="4"/>
  <c r="Q2901" i="4"/>
  <c r="Q762" i="4"/>
  <c r="Q4925" i="4"/>
  <c r="Q4601" i="4"/>
  <c r="Q2531" i="4"/>
  <c r="Q1887" i="4"/>
  <c r="Q1158" i="4"/>
  <c r="Q4173" i="4"/>
  <c r="Q2115" i="4"/>
  <c r="Q2644" i="4"/>
  <c r="Q1031" i="4"/>
  <c r="Q3336" i="4"/>
  <c r="Q1859" i="4"/>
  <c r="Q523" i="4"/>
  <c r="Q1976" i="4"/>
  <c r="Q1005" i="4"/>
  <c r="Q1668" i="4"/>
  <c r="Q3704" i="4"/>
  <c r="Q1041" i="4"/>
  <c r="Q4523" i="4"/>
  <c r="Q724" i="4"/>
  <c r="Q3243" i="4"/>
  <c r="Q891" i="4"/>
  <c r="Q4129" i="4"/>
  <c r="Q2762" i="4"/>
  <c r="Q4950" i="4"/>
  <c r="Q4714" i="4"/>
  <c r="Q3533" i="4"/>
  <c r="Q406" i="4"/>
  <c r="Q2213" i="4"/>
  <c r="Q4013" i="4"/>
  <c r="Q786" i="4"/>
  <c r="Q997" i="4"/>
  <c r="Q1828" i="4"/>
  <c r="Q910" i="4"/>
  <c r="Q1174" i="4"/>
  <c r="Q85" i="4"/>
  <c r="Q3126" i="4"/>
  <c r="Q2180" i="4"/>
  <c r="Q3392" i="4"/>
  <c r="Q2193" i="4"/>
  <c r="Q3987" i="4"/>
  <c r="Q3026" i="4"/>
  <c r="Q4102" i="4"/>
  <c r="Q956" i="4"/>
  <c r="Q282" i="4"/>
  <c r="Q4418" i="4"/>
  <c r="Q1284" i="4"/>
  <c r="Q472" i="4"/>
  <c r="Q431" i="4"/>
  <c r="Q1163" i="4"/>
  <c r="Q2896" i="4"/>
  <c r="Q4821" i="4"/>
  <c r="Q542" i="4"/>
  <c r="Q4080" i="4"/>
  <c r="Q3411" i="4"/>
  <c r="Q1426" i="4"/>
  <c r="Q2063" i="4"/>
  <c r="Q4897" i="4"/>
  <c r="Q1388" i="4"/>
  <c r="Q77" i="4"/>
  <c r="Q1622" i="4"/>
  <c r="Q1198" i="4"/>
  <c r="Q1822" i="4"/>
  <c r="Q597" i="4"/>
  <c r="Q4476" i="4"/>
  <c r="Q2283" i="4"/>
  <c r="Q135" i="4"/>
  <c r="Q1951" i="4"/>
  <c r="Q4208" i="4"/>
  <c r="Q1739" i="4"/>
  <c r="Q626" i="4"/>
  <c r="Q3777" i="4"/>
  <c r="Q2978" i="4"/>
  <c r="Q4657" i="4"/>
  <c r="Q2836" i="4"/>
  <c r="Q1554" i="4"/>
  <c r="Q3281" i="4"/>
  <c r="Q2214" i="4"/>
  <c r="Q448" i="4"/>
  <c r="Q3187" i="4"/>
  <c r="Q1147" i="4"/>
  <c r="Q714" i="4"/>
  <c r="Q2695" i="4"/>
  <c r="Q4692" i="4"/>
  <c r="Q1372" i="4"/>
  <c r="Q4334" i="4"/>
  <c r="Q4622" i="4"/>
  <c r="Q2704" i="4"/>
  <c r="Q4230" i="4"/>
  <c r="Q632" i="4"/>
  <c r="Q4363" i="4"/>
  <c r="Q856" i="4"/>
  <c r="Q36" i="4"/>
  <c r="Q4693" i="4"/>
  <c r="Q1860" i="4"/>
  <c r="Q1026" i="4"/>
  <c r="Q1756" i="4"/>
  <c r="Q4024" i="4"/>
  <c r="Q3154" i="4"/>
  <c r="Q3071" i="4"/>
  <c r="Q1273" i="4"/>
  <c r="Q4694" i="4"/>
  <c r="Q3731" i="4"/>
  <c r="Q2588" i="4"/>
  <c r="Q3659" i="4"/>
  <c r="Q2417" i="4"/>
  <c r="Q530" i="4"/>
  <c r="Q3922" i="4"/>
  <c r="Q3815" i="4"/>
  <c r="Q2437" i="4"/>
  <c r="Q1199" i="4"/>
  <c r="Q3851" i="4"/>
  <c r="Q205" i="4"/>
  <c r="Q4014" i="4"/>
  <c r="Q2351" i="4"/>
  <c r="Q3510" i="4"/>
  <c r="Q407" i="4"/>
  <c r="Q1677" i="4"/>
  <c r="Q2979" i="4"/>
  <c r="Q1606" i="4"/>
  <c r="Q1872" i="4"/>
  <c r="Q1787" i="4"/>
  <c r="Q4536" i="4"/>
  <c r="Q2020" i="4"/>
  <c r="Q4903" i="4"/>
  <c r="Q3097" i="4"/>
  <c r="Q3660" i="4"/>
  <c r="Q4934" i="4"/>
  <c r="Q543" i="4"/>
  <c r="Q4799" i="4"/>
  <c r="Q2645" i="4"/>
  <c r="Q4630" i="4"/>
  <c r="Q163" i="4"/>
  <c r="Q136" i="4"/>
  <c r="Q4737" i="4"/>
  <c r="Q3651" i="4"/>
  <c r="Q1206" i="4"/>
  <c r="Q1576" i="4"/>
  <c r="Q4151" i="4"/>
  <c r="Q4884" i="4"/>
  <c r="Q3698" i="4"/>
  <c r="Q2687" i="4"/>
  <c r="Q2544" i="4"/>
  <c r="Q324" i="4"/>
  <c r="Q1406" i="4"/>
  <c r="Q2652" i="4"/>
  <c r="Q2797" i="4"/>
  <c r="Q3511" i="4"/>
  <c r="Q3237" i="4"/>
  <c r="Q2123" i="4"/>
  <c r="Q4517" i="4"/>
  <c r="Q4364" i="4"/>
  <c r="Q2230" i="4"/>
  <c r="Q4967" i="4"/>
  <c r="Q1079" i="4"/>
  <c r="Q1207" i="4"/>
  <c r="Q4497" i="4"/>
  <c r="Q2021" i="4"/>
  <c r="Q2545" i="4"/>
  <c r="Q4112" i="4"/>
  <c r="Q742" i="4"/>
  <c r="Q3200" i="4"/>
  <c r="Q1988" i="4"/>
  <c r="Q2022" i="4"/>
  <c r="Q4085" i="4"/>
  <c r="Q1639" i="4"/>
  <c r="Q965" i="4"/>
  <c r="Q4650" i="4"/>
  <c r="Q2763" i="4"/>
  <c r="Q1274" i="4"/>
  <c r="Q3691" i="4"/>
  <c r="Q620" i="4"/>
  <c r="Q3736" i="4"/>
  <c r="Q927" i="4"/>
  <c r="Q1528" i="4"/>
  <c r="Q3282" i="4"/>
  <c r="Q754" i="4"/>
  <c r="Q1085" i="4"/>
  <c r="Q1180" i="4"/>
  <c r="Q4179" i="4"/>
  <c r="Q2705" i="4"/>
  <c r="Q4715" i="4"/>
  <c r="Q3176" i="4"/>
  <c r="Q1175" i="4"/>
  <c r="Q1240" i="4"/>
  <c r="Q3568" i="4"/>
  <c r="Q4985" i="4"/>
  <c r="Q4103" i="4"/>
  <c r="Q1536" i="4"/>
  <c r="Q3437" i="4"/>
  <c r="Q4407" i="4"/>
  <c r="Q297" i="4"/>
  <c r="Q2418" i="4"/>
  <c r="Q3063" i="4"/>
  <c r="Q2635" i="4"/>
  <c r="Q4770" i="4"/>
  <c r="Q4319" i="4"/>
  <c r="Q2164" i="4"/>
  <c r="Q4464" i="4"/>
  <c r="Q1431" i="4"/>
  <c r="Q3397" i="4"/>
  <c r="Q4670" i="4"/>
  <c r="Q4584" i="4"/>
  <c r="Q531" i="4"/>
  <c r="Q532" i="4"/>
  <c r="Q982" i="4"/>
  <c r="Q1373" i="4"/>
  <c r="Q1686" i="4"/>
  <c r="Q114" i="4"/>
  <c r="Q4784" i="4"/>
  <c r="Q4698" i="4"/>
  <c r="Q4702" i="4"/>
  <c r="Q86" i="4"/>
  <c r="Q4707" i="4"/>
  <c r="Q2790" i="4"/>
  <c r="Q3283" i="4"/>
  <c r="Q2036" i="4"/>
  <c r="Q3027" i="4"/>
  <c r="Q3769" i="4"/>
  <c r="Q4708" i="4"/>
  <c r="Q4730" i="4"/>
  <c r="Q970" i="4"/>
  <c r="Q2108" i="4"/>
  <c r="Q4719" i="4"/>
  <c r="Q4585" i="4"/>
  <c r="Q2826" i="4"/>
  <c r="Q3534" i="4"/>
  <c r="Q3681" i="4"/>
  <c r="Q3789" i="4"/>
  <c r="Q2553" i="4"/>
  <c r="Q4709" i="4"/>
  <c r="Q2610" i="4"/>
  <c r="Q1350" i="4"/>
  <c r="Q3560" i="4"/>
  <c r="Q3403" i="4"/>
  <c r="Q1922" i="4"/>
  <c r="Q274" i="4"/>
  <c r="Q351" i="4"/>
  <c r="Q4744" i="4"/>
  <c r="Q130" i="4"/>
  <c r="Q3905" i="4"/>
  <c r="Q2096" i="4"/>
  <c r="Q1660" i="4"/>
  <c r="Q3188" i="4"/>
  <c r="Q3444" i="4"/>
  <c r="Q4029" i="4"/>
  <c r="Q483" i="4"/>
  <c r="Q3790" i="4"/>
  <c r="Q218" i="4"/>
  <c r="Q1275" i="4"/>
  <c r="Q3551" i="4"/>
  <c r="Q823" i="4"/>
  <c r="Q3035" i="4"/>
  <c r="Q415" i="4"/>
  <c r="Q795" i="4"/>
  <c r="Q3121" i="4"/>
  <c r="Q606" i="4"/>
  <c r="Q3584" i="4"/>
  <c r="Q1818" i="4"/>
  <c r="Q3416" i="4"/>
  <c r="Q4286" i="4"/>
  <c r="Q4320" i="4"/>
  <c r="Q325" i="4"/>
  <c r="Q2143" i="4"/>
  <c r="Q326" i="4"/>
  <c r="Q1254" i="4"/>
  <c r="Q2478" i="4"/>
  <c r="Q3553" i="4"/>
  <c r="Q3201" i="4"/>
  <c r="Q3350" i="4"/>
  <c r="Q3303" i="4"/>
  <c r="Q1132" i="4"/>
  <c r="Q3988" i="4"/>
  <c r="Q4890" i="4"/>
  <c r="Q4246" i="4"/>
  <c r="Q4623" i="4"/>
  <c r="Q3938" i="4"/>
  <c r="Q4710" i="4"/>
  <c r="Q1415" i="4"/>
  <c r="Q356" i="4"/>
  <c r="Q1529" i="4"/>
  <c r="Q948" i="4"/>
  <c r="Q783" i="4"/>
  <c r="Q3949" i="4"/>
  <c r="Q4455" i="4"/>
  <c r="Q4335" i="4"/>
  <c r="Q645" i="4"/>
  <c r="Q2023" i="4"/>
  <c r="Q3360" i="4"/>
  <c r="Q559" i="4"/>
  <c r="Q37" i="4"/>
  <c r="Q2848" i="4"/>
  <c r="Q4828" i="4"/>
  <c r="Q3585" i="4"/>
  <c r="Q87" i="4"/>
  <c r="Q1970" i="4"/>
  <c r="Q1058" i="4"/>
  <c r="Q4089" i="4"/>
  <c r="Q2980" i="4"/>
  <c r="Q3081" i="4"/>
  <c r="Q998" i="4"/>
  <c r="Q327" i="4"/>
  <c r="Q3238" i="4"/>
  <c r="Q3072" i="4"/>
  <c r="Q1299" i="4"/>
  <c r="Q4225" i="4"/>
  <c r="Q1557" i="4"/>
  <c r="Q880" i="4"/>
  <c r="Q3313" i="4"/>
  <c r="Q32" i="4"/>
  <c r="Q4961" i="4"/>
  <c r="Q2255" i="4"/>
  <c r="Q1133" i="4"/>
  <c r="Q2989" i="4"/>
  <c r="Q1687" i="4"/>
  <c r="Q4904" i="4"/>
  <c r="Q1097" i="4"/>
  <c r="Q1006" i="4"/>
  <c r="Q1225" i="4"/>
  <c r="Q157" i="4"/>
  <c r="Q2535" i="4"/>
  <c r="Q2752" i="4"/>
  <c r="Q4595" i="4"/>
  <c r="Q107" i="4"/>
  <c r="Q4021" i="4"/>
  <c r="Q360" i="4"/>
  <c r="Q503" i="4"/>
  <c r="Q49" i="4"/>
  <c r="Q1310" i="4"/>
  <c r="Q1585" i="4"/>
  <c r="Q2827" i="4"/>
  <c r="Q847" i="4"/>
  <c r="Q966" i="4"/>
  <c r="Q4998" i="4"/>
  <c r="Q4612" i="4"/>
  <c r="Q3712" i="4"/>
  <c r="Q2410" i="4"/>
  <c r="Q3754" i="4"/>
  <c r="Q2124" i="4"/>
  <c r="Q1169" i="4"/>
  <c r="Q653" i="4"/>
  <c r="Q123" i="4"/>
  <c r="Q504" i="4"/>
  <c r="Q4745" i="4"/>
  <c r="Q1276" i="4"/>
  <c r="Q44" i="4"/>
  <c r="Q4537" i="4"/>
  <c r="Q3931" i="4"/>
  <c r="Q983" i="4"/>
  <c r="Q3972" i="4"/>
  <c r="Q4760" i="4"/>
  <c r="Q2863" i="4"/>
  <c r="Q2688" i="4"/>
  <c r="Q992" i="4"/>
  <c r="Q4726" i="4"/>
  <c r="Q2312" i="4"/>
  <c r="Q1200" i="4"/>
  <c r="Q473" i="4"/>
  <c r="Q1014" i="4"/>
  <c r="Q2971" i="4"/>
  <c r="Q4794" i="4"/>
  <c r="Q2924" i="4"/>
  <c r="Q934" i="4"/>
  <c r="Q4357" i="4"/>
  <c r="Q2837" i="4"/>
  <c r="Q2981" i="4"/>
  <c r="Q627" i="4"/>
  <c r="Q4393" i="4"/>
  <c r="Q3843" i="4"/>
  <c r="Q3141" i="4"/>
  <c r="Q2209" i="4"/>
  <c r="Q1448" i="4"/>
  <c r="Q3630" i="4"/>
  <c r="Q2798" i="4"/>
  <c r="Q2076" i="4"/>
  <c r="Q4699" i="4"/>
  <c r="Q2951" i="4"/>
  <c r="Q2562" i="4"/>
  <c r="Q3208" i="4"/>
  <c r="Q1804" i="4"/>
  <c r="Q2194" i="4"/>
  <c r="Q928" i="4"/>
  <c r="Q463" i="4"/>
  <c r="Q4975" i="4"/>
  <c r="Q2275" i="4"/>
  <c r="Q3393" i="4"/>
  <c r="Q115" i="4"/>
  <c r="Q1713" i="4"/>
  <c r="Q4671" i="4"/>
  <c r="Q971" i="4"/>
  <c r="Q4664" i="4"/>
  <c r="Q2248" i="4"/>
  <c r="Q2284" i="4"/>
  <c r="Q3830" i="4"/>
  <c r="Q2517" i="4"/>
  <c r="Q4039" i="4"/>
  <c r="Q1378" i="4"/>
  <c r="Q3398" i="4"/>
  <c r="Q3906" i="4"/>
  <c r="Q3881" i="4"/>
  <c r="Q6" i="4"/>
  <c r="Q3298" i="4"/>
  <c r="Q387" i="4"/>
  <c r="Q1586" i="4"/>
  <c r="Q4596" i="4"/>
  <c r="Q1303" i="4"/>
  <c r="Q3858" i="4"/>
  <c r="Q1661" i="4"/>
  <c r="Q1474" i="4"/>
  <c r="Q4123" i="4"/>
  <c r="Q1304" i="4"/>
  <c r="Q1234" i="4"/>
  <c r="Q3739" i="4"/>
  <c r="Q725" i="4"/>
  <c r="Q3182" i="4"/>
  <c r="Q4976" i="4"/>
  <c r="Q4771" i="4"/>
  <c r="Q2379" i="4"/>
  <c r="Q2563" i="4"/>
  <c r="Q2791" i="4"/>
  <c r="Q4665" i="4"/>
  <c r="Q1623" i="4"/>
  <c r="Q432" i="4"/>
  <c r="Q1768" i="4"/>
  <c r="Q667" i="4"/>
  <c r="Q2510" i="4"/>
  <c r="Q4727" i="4"/>
  <c r="Q848" i="4"/>
  <c r="Q1214" i="4"/>
  <c r="Q88" i="4"/>
  <c r="Q3590" i="4"/>
  <c r="Q787" i="4"/>
  <c r="Q1015" i="4"/>
  <c r="Q4152" i="4"/>
  <c r="Q743" i="4"/>
  <c r="Q544" i="4"/>
  <c r="Q3142" i="4"/>
  <c r="Q3525" i="4"/>
  <c r="Q911" i="4"/>
  <c r="Q116" i="4"/>
  <c r="Q3354" i="4"/>
  <c r="Q474" i="4"/>
  <c r="Q2411" i="4"/>
  <c r="Q124" i="4"/>
  <c r="Q38" i="4"/>
  <c r="Q2589" i="4"/>
  <c r="Q2165" i="4"/>
  <c r="Q4700" i="4"/>
  <c r="Q1640" i="4"/>
  <c r="Q1877" i="4"/>
  <c r="Q2840" i="4"/>
  <c r="Q2087" i="4"/>
  <c r="Q2270" i="4"/>
  <c r="Q739" i="4"/>
  <c r="Q4834" i="4"/>
  <c r="Q3168" i="4"/>
  <c r="Q2532" i="4"/>
  <c r="Q2952" i="4"/>
  <c r="Q2880" i="4"/>
  <c r="Q4538" i="4"/>
  <c r="Q2841" i="4"/>
  <c r="Q957" i="4"/>
  <c r="Q1049" i="4"/>
  <c r="Q3597" i="4"/>
  <c r="Q146" i="4"/>
  <c r="Q1461" i="4"/>
  <c r="Q4376" i="4"/>
  <c r="Q275" i="4"/>
  <c r="Q3644" i="4"/>
  <c r="Q53" i="4"/>
  <c r="Q4905" i="4"/>
  <c r="Q695" i="4"/>
  <c r="Q1027" i="4"/>
  <c r="Q328" i="4"/>
  <c r="Q3131" i="4"/>
  <c r="Q2781" i="4"/>
  <c r="Q3900" i="4"/>
  <c r="Q1732" i="4"/>
  <c r="Q1255" i="4"/>
  <c r="Q633" i="4"/>
  <c r="Q147" i="4"/>
  <c r="Q2972" i="4"/>
  <c r="Q3685" i="4"/>
  <c r="Q2304" i="4"/>
  <c r="Q1942" i="4"/>
  <c r="Q1449" i="4"/>
  <c r="Q2982" i="4"/>
  <c r="Q183" i="4"/>
  <c r="Q2369" i="4"/>
  <c r="Q2554" i="4"/>
  <c r="Q4577" i="4"/>
  <c r="Q283" i="4"/>
  <c r="Q4261" i="4"/>
  <c r="Q484" i="4"/>
  <c r="Q4586" i="4"/>
  <c r="Q857" i="4"/>
  <c r="Q3956" i="4"/>
  <c r="Q2682" i="4"/>
  <c r="Q3273" i="4"/>
  <c r="Q1181" i="4"/>
  <c r="Q3778" i="4"/>
  <c r="Q184" i="4"/>
  <c r="Q97" i="4"/>
  <c r="Q788" i="4"/>
  <c r="Q3957" i="4"/>
  <c r="Q377" i="4"/>
  <c r="Q4845" i="4"/>
  <c r="Q1191" i="4"/>
  <c r="Q4130" i="4"/>
  <c r="Q2313" i="4"/>
  <c r="Q2908" i="4"/>
  <c r="Q1965" i="4"/>
  <c r="Q2152" i="4"/>
  <c r="Q4365" i="4"/>
  <c r="Q1486" i="4"/>
  <c r="Q4193" i="4"/>
  <c r="Q1366" i="4"/>
  <c r="Q3404" i="4"/>
  <c r="Q3394" i="4"/>
  <c r="Q2715" i="4"/>
  <c r="Q1819" i="4"/>
  <c r="Q677" i="4"/>
  <c r="Q1769" i="4"/>
  <c r="Q4906" i="4"/>
  <c r="Q2815" i="4"/>
  <c r="Q27" i="4"/>
  <c r="Q2445" i="4"/>
  <c r="Q464" i="4"/>
  <c r="Q164" i="4"/>
  <c r="Q3252" i="4"/>
  <c r="Q892" i="4"/>
  <c r="Q2611" i="4"/>
  <c r="Q3217" i="4"/>
  <c r="Q3090" i="4"/>
  <c r="Q1420" i="4"/>
  <c r="Q3326" i="4"/>
  <c r="Q2061" i="4"/>
  <c r="Q2285" i="4"/>
  <c r="Q4483" i="4"/>
  <c r="Q3143" i="4"/>
  <c r="Q4829" i="4"/>
  <c r="Q3575" i="4"/>
  <c r="Q108" i="4"/>
  <c r="Q2332" i="4"/>
  <c r="Q4962" i="4"/>
  <c r="Q1245" i="4"/>
  <c r="Q1996" i="4"/>
  <c r="Q1997" i="4"/>
  <c r="Q3450" i="4"/>
  <c r="Q3800" i="4"/>
  <c r="Q4163" i="4"/>
  <c r="Q449" i="4"/>
  <c r="Q276" i="4"/>
  <c r="Q1220" i="4"/>
  <c r="Q4800" i="4"/>
  <c r="Q569" i="4"/>
  <c r="Q3345" i="4"/>
  <c r="Q4287" i="4"/>
  <c r="Q3304" i="4"/>
  <c r="Q1760" i="4"/>
  <c r="Q243" i="4"/>
  <c r="Q1256" i="4"/>
  <c r="Q570" i="4"/>
  <c r="Q3503" i="4"/>
  <c r="Q972" i="4"/>
  <c r="Q3441" i="4"/>
  <c r="Q4219" i="4"/>
  <c r="Q583" i="4"/>
  <c r="Q2077" i="4"/>
  <c r="Q800" i="4"/>
  <c r="Q4047" i="4"/>
  <c r="Q4262" i="4"/>
  <c r="Q3314" i="4"/>
  <c r="Q3177" i="4"/>
  <c r="Q4339" i="4"/>
  <c r="Q4677" i="4"/>
  <c r="Q1498" i="4"/>
  <c r="Q352" i="4"/>
  <c r="Q621" i="4"/>
  <c r="Q2088" i="4"/>
  <c r="Q4025" i="4"/>
  <c r="Q457" i="4"/>
  <c r="Q4977" i="4"/>
  <c r="Q3340" i="4"/>
  <c r="Q2990" i="4"/>
  <c r="Q2024" i="4"/>
  <c r="Q3028" i="4"/>
  <c r="Q1998" i="4"/>
  <c r="Q4220" i="4"/>
  <c r="Q2665" i="4"/>
  <c r="Q912" i="4"/>
  <c r="Q3965" i="4"/>
  <c r="Q3144" i="4"/>
  <c r="Q288" i="4"/>
  <c r="Q789" i="4"/>
  <c r="Q408" i="4"/>
  <c r="Q1750" i="4"/>
  <c r="Q4194" i="4"/>
  <c r="Q4898" i="4"/>
  <c r="Q824" i="4"/>
  <c r="Q3091" i="4"/>
  <c r="Q3823" i="4"/>
  <c r="Q1201" i="4"/>
  <c r="Q1440" i="4"/>
  <c r="Q4716" i="4"/>
  <c r="Q4187" i="4"/>
  <c r="Q2370" i="4"/>
  <c r="Q1023" i="4"/>
  <c r="Q3615" i="4"/>
  <c r="Q4986" i="4"/>
  <c r="Q941" i="4"/>
  <c r="Q2711" i="4"/>
  <c r="Q744" i="4"/>
  <c r="Q4377" i="4"/>
  <c r="Q1226" i="4"/>
  <c r="Q4785" i="4"/>
  <c r="Q211" i="4"/>
  <c r="Q3805" i="4"/>
  <c r="Q4838" i="4"/>
  <c r="Q2358" i="4"/>
  <c r="Q4201" i="4"/>
  <c r="Q3422" i="4"/>
  <c r="Q935" i="4"/>
  <c r="Q289" i="4"/>
  <c r="Q265" i="4"/>
  <c r="Q2429" i="4"/>
  <c r="Q2181" i="4"/>
  <c r="Q78" i="4"/>
  <c r="Q21" i="4"/>
  <c r="Q2764" i="4"/>
  <c r="Q942" i="4"/>
  <c r="Q3082" i="4"/>
  <c r="Q1524" i="4"/>
  <c r="Q137" i="4"/>
  <c r="Q1516" i="4"/>
  <c r="Q2546" i="4"/>
  <c r="Q3226" i="4"/>
  <c r="Q3227" i="4"/>
  <c r="Q1176" i="4"/>
  <c r="Q2931" i="4"/>
  <c r="Q4978" i="4"/>
  <c r="Q4022" i="4"/>
  <c r="Q3631" i="4"/>
  <c r="Q4427" i="4"/>
  <c r="Q3893" i="4"/>
  <c r="Q2630" i="4"/>
  <c r="Q673" i="4"/>
  <c r="Q1778" i="4"/>
  <c r="Q3871" i="4"/>
  <c r="Q266" i="4"/>
  <c r="Q2380" i="4"/>
  <c r="Q4090" i="4"/>
  <c r="Q1481" i="4"/>
  <c r="Q2641" i="4"/>
  <c r="Q4138" i="4"/>
  <c r="Q2958" i="4"/>
  <c r="Q1866" i="4"/>
  <c r="Q2037" i="4"/>
  <c r="Q3632" i="4"/>
  <c r="Q1678" i="4"/>
  <c r="Q1544" i="4"/>
  <c r="Q2849" i="4"/>
  <c r="Q4666" i="4"/>
  <c r="Q507" i="4"/>
  <c r="Q2755" i="4"/>
  <c r="Q4247" i="4"/>
  <c r="Q2451" i="4"/>
  <c r="Q1577" i="4"/>
  <c r="Q4602" i="4"/>
  <c r="Q3036" i="4"/>
  <c r="Q704" i="4"/>
  <c r="Q545" i="4"/>
  <c r="Q338" i="4"/>
  <c r="Q1317" i="4"/>
  <c r="Q869" i="4"/>
  <c r="Q4371" i="4"/>
  <c r="Q3239" i="4"/>
  <c r="Q4658" i="4"/>
  <c r="Q4091" i="4"/>
  <c r="Q465" i="4"/>
  <c r="Q2658" i="4"/>
  <c r="Q2725" i="4"/>
  <c r="Q2604" i="4"/>
  <c r="Q3806" i="4"/>
  <c r="Q2753" i="4"/>
  <c r="Q45" i="4"/>
  <c r="Q571" i="4"/>
  <c r="Q4139" i="4"/>
  <c r="Q1578" i="4"/>
  <c r="Q3932" i="4"/>
  <c r="Q2381" i="4"/>
  <c r="Q801" i="4"/>
  <c r="Q3073" i="4"/>
  <c r="Q1235" i="4"/>
  <c r="Q4651" i="4"/>
  <c r="Q343" i="4"/>
  <c r="Q2412" i="4"/>
  <c r="Q2650" i="4"/>
  <c r="Q3609" i="4"/>
  <c r="Q3852" i="4"/>
  <c r="Q4569" i="4"/>
  <c r="Q4631" i="4"/>
  <c r="Q4387" i="4"/>
  <c r="Q3015" i="4"/>
  <c r="Q2881" i="4"/>
  <c r="Q3994" i="4"/>
  <c r="Q1192" i="4"/>
  <c r="Q4226" i="4"/>
  <c r="Q3914" i="4"/>
  <c r="Q1587" i="4"/>
  <c r="Q3029" i="4"/>
  <c r="Q3106" i="4"/>
  <c r="Q4048" i="4"/>
  <c r="Q235" i="4"/>
  <c r="Q634" i="4"/>
  <c r="Q1427" i="4"/>
  <c r="Q3044" i="4"/>
  <c r="Q1487" i="4"/>
  <c r="Q2696" i="4"/>
  <c r="Q1788" i="4"/>
  <c r="Q2256" i="4"/>
  <c r="Q1823" i="4"/>
  <c r="Q3371" i="4"/>
  <c r="Q2046" i="4"/>
  <c r="Q1032" i="4"/>
  <c r="Q1488" i="4"/>
  <c r="Q4221" i="4"/>
  <c r="Q3367" i="4"/>
  <c r="Q913" i="4"/>
  <c r="Q4055" i="4"/>
  <c r="Q802" i="4"/>
  <c r="Q4524" i="4"/>
  <c r="Q353" i="4"/>
  <c r="Q2501" i="4"/>
  <c r="Q870" i="4"/>
  <c r="Q654" i="4"/>
  <c r="Q2631" i="4"/>
  <c r="Q2392" i="4"/>
  <c r="Q2697" i="4"/>
  <c r="Q4603" i="4"/>
  <c r="Q3801" i="4"/>
  <c r="Q1367" i="4"/>
  <c r="Q1397" i="4"/>
  <c r="Q4311" i="4"/>
  <c r="Q1545" i="4"/>
  <c r="Q138" i="4"/>
  <c r="Q1270" i="4"/>
  <c r="Q2536" i="4"/>
  <c r="Q3807" i="4"/>
  <c r="Q3098" i="4"/>
  <c r="Q2902" i="4"/>
  <c r="Q2653" i="4"/>
  <c r="Q1119" i="4"/>
  <c r="Q705" i="4"/>
  <c r="Q2342" i="4"/>
  <c r="Q2564" i="4"/>
  <c r="Q4761" i="4"/>
  <c r="Q4118" i="4"/>
  <c r="Q1537" i="4"/>
  <c r="Q3009" i="4"/>
  <c r="Q2770" i="4"/>
  <c r="Q2174" i="4"/>
  <c r="Q4231" i="4"/>
  <c r="Q512" i="4"/>
  <c r="Q416" i="4"/>
  <c r="Q3083" i="4"/>
  <c r="Q2636" i="4"/>
  <c r="Q683" i="4"/>
  <c r="Q1634" i="4"/>
  <c r="Q1368" i="4"/>
  <c r="Q4578" i="4"/>
  <c r="Q4288" i="4"/>
  <c r="Q3417" i="4"/>
  <c r="Q3222" i="4"/>
  <c r="Q3645" i="4"/>
  <c r="Q3989" i="4"/>
  <c r="Q3189" i="4"/>
  <c r="Q3779" i="4"/>
  <c r="Q4324" i="4"/>
  <c r="Q2233" i="4"/>
  <c r="Q1783" i="4"/>
  <c r="Q2359" i="4"/>
  <c r="Q614" i="4"/>
  <c r="Q117" i="4"/>
  <c r="Q284" i="4"/>
  <c r="Q1971" i="4"/>
  <c r="Q3084" i="4"/>
  <c r="Q790" i="4"/>
  <c r="Q3591" i="4"/>
  <c r="Q4263" i="4"/>
  <c r="Q4979" i="4"/>
  <c r="Q3535" i="4"/>
  <c r="Q1120" i="4"/>
  <c r="Q1538" i="4"/>
  <c r="Q2132" i="4"/>
  <c r="Q3155" i="4"/>
  <c r="Q936" i="4"/>
  <c r="Q803" i="4"/>
  <c r="Q4131" i="4"/>
  <c r="Q4040" i="4"/>
  <c r="Q1842" i="4"/>
  <c r="Q3598" i="4"/>
  <c r="Q2305" i="4"/>
  <c r="Q3327" i="4"/>
  <c r="Q4445" i="4"/>
  <c r="Q458" i="4"/>
  <c r="Q804" i="4"/>
  <c r="Q1335" i="4"/>
  <c r="Q3633" i="4"/>
  <c r="Q2064" i="4"/>
  <c r="Q1482" i="4"/>
  <c r="Q2474" i="4"/>
  <c r="Q3561" i="4"/>
  <c r="Q1257" i="4"/>
  <c r="Q219" i="4"/>
  <c r="Q3074" i="4"/>
  <c r="Q2973" i="4"/>
  <c r="Q7" i="4"/>
  <c r="Q3713" i="4"/>
  <c r="Q3037" i="4"/>
  <c r="Q4408" i="4"/>
  <c r="Q2347" i="4"/>
  <c r="Q572" i="4"/>
  <c r="Q4104" i="4"/>
  <c r="Q1416" i="4"/>
  <c r="Q546" i="4"/>
  <c r="Q2565" i="4"/>
  <c r="Q1688" i="4"/>
  <c r="Q1652" i="4"/>
  <c r="Q1318" i="4"/>
  <c r="Q2712" i="4"/>
  <c r="Q3737" i="4"/>
  <c r="Q3274" i="4"/>
  <c r="Q4366" i="4"/>
  <c r="Q4325" i="4"/>
  <c r="Q4802" i="4"/>
  <c r="Q3405" i="4"/>
  <c r="Q3399" i="4"/>
  <c r="Q2903" i="4"/>
  <c r="Q2294" i="4"/>
  <c r="Q3464" i="4"/>
  <c r="Q3504" i="4"/>
  <c r="Q3099" i="4"/>
  <c r="Q4308" i="4"/>
  <c r="Q3882" i="4"/>
  <c r="Q252" i="4"/>
  <c r="Q4711" i="4"/>
  <c r="Q4164" i="4"/>
  <c r="Q3052" i="4"/>
  <c r="Q1588" i="4"/>
  <c r="Q4301" i="4"/>
  <c r="Q4786" i="4"/>
  <c r="Q3699" i="4"/>
  <c r="Q4264" i="4"/>
  <c r="Q2782" i="4"/>
  <c r="Q4105" i="4"/>
  <c r="Q984" i="4"/>
  <c r="Q1227" i="4"/>
  <c r="Q3622" i="4"/>
  <c r="Q4165" i="4"/>
  <c r="Q1824" i="4"/>
  <c r="Q2828" i="4"/>
  <c r="Q1931" i="4"/>
  <c r="Q316" i="4"/>
  <c r="Q2455" i="4"/>
  <c r="Q1952" i="4"/>
  <c r="Q2537" i="4"/>
  <c r="Q772" i="4"/>
  <c r="Q3526" i="4"/>
  <c r="Q1896" i="4"/>
  <c r="Q220" i="4"/>
  <c r="Q2446" i="4"/>
  <c r="Q4428" i="4"/>
  <c r="Q2555" i="4"/>
  <c r="Q4811" i="4"/>
  <c r="Q1101" i="4"/>
  <c r="Q2010" i="4"/>
  <c r="Q3868" i="4"/>
  <c r="Q4762" i="4"/>
  <c r="Q2675" i="4"/>
  <c r="Q1050" i="4"/>
  <c r="Q2805" i="4"/>
  <c r="Q884" i="4"/>
  <c r="Q3156" i="4"/>
  <c r="Q4779" i="4"/>
  <c r="Q2740" i="4"/>
  <c r="Q4026" i="4"/>
  <c r="Q466" i="4"/>
  <c r="Q3218" i="4"/>
  <c r="Q39" i="4"/>
  <c r="Q769" i="4"/>
  <c r="Q2070" i="4"/>
  <c r="Q893" i="4"/>
  <c r="Q22" i="4"/>
  <c r="Q696" i="4"/>
  <c r="Q976" i="4"/>
  <c r="Q1428" i="4"/>
  <c r="Q2371" i="4"/>
  <c r="Q1847" i="4"/>
  <c r="Q1374" i="4"/>
  <c r="Q721" i="4"/>
  <c r="Q3133" i="4"/>
  <c r="Q591" i="4"/>
  <c r="Q2654" i="4"/>
  <c r="Q1597" i="4"/>
  <c r="Q3145" i="4"/>
  <c r="Q1653" i="4"/>
  <c r="Q4240" i="4"/>
  <c r="Q4132" i="4"/>
  <c r="Q4060" i="4"/>
  <c r="Q4367" i="4"/>
  <c r="Q485" i="4"/>
  <c r="Q1757" i="4"/>
  <c r="Q773" i="4"/>
  <c r="Q4552" i="4"/>
  <c r="Q3838" i="4"/>
  <c r="Q508" i="4"/>
  <c r="Q4839" i="4"/>
  <c r="Q3808" i="4"/>
  <c r="Q4539" i="4"/>
  <c r="Q4180" i="4"/>
  <c r="Q3075" i="4"/>
  <c r="Q3700" i="4"/>
  <c r="Q4647" i="4"/>
  <c r="Q2333" i="4"/>
  <c r="Q3923" i="4"/>
  <c r="Q1539" i="4"/>
  <c r="Q277" i="4"/>
  <c r="Q2925" i="4"/>
  <c r="Q2125" i="4"/>
  <c r="Q2289" i="4"/>
  <c r="Q3053" i="4"/>
  <c r="Q3288" i="4"/>
  <c r="Q4181" i="4"/>
  <c r="Q4465" i="4"/>
  <c r="Q3623" i="4"/>
  <c r="Q3146" i="4"/>
  <c r="Q450" i="4"/>
  <c r="Q4787" i="4"/>
  <c r="Q1645" i="4"/>
  <c r="Q253" i="4"/>
  <c r="Q4570" i="4"/>
  <c r="Q290" i="4"/>
  <c r="Q2479" i="4"/>
  <c r="Q409" i="4"/>
  <c r="Q2186" i="4"/>
  <c r="Q2334" i="4"/>
  <c r="Q2854" i="4"/>
  <c r="Q3289" i="4"/>
  <c r="Q390" i="4"/>
  <c r="Q2502" i="4"/>
  <c r="Q1646" i="4"/>
  <c r="Q4750" i="4"/>
  <c r="Q573" i="4"/>
  <c r="Q4068" i="4"/>
  <c r="Q4720" i="4"/>
  <c r="Q4648" i="4"/>
  <c r="Q2820" i="4"/>
  <c r="Q2382" i="4"/>
  <c r="Q958" i="4"/>
  <c r="Q2926" i="4"/>
  <c r="Q4935" i="4"/>
  <c r="Q4343" i="4"/>
  <c r="Q3714" i="4"/>
  <c r="Q2741" i="4"/>
  <c r="Q4232" i="4"/>
  <c r="Q344" i="4"/>
  <c r="Q4731" i="4"/>
  <c r="Q3512" i="4"/>
  <c r="Q3418" i="4"/>
  <c r="Q1913" i="4"/>
  <c r="Q1202" i="4"/>
  <c r="Q937" i="4"/>
  <c r="Q2475" i="4"/>
  <c r="Q2065" i="4"/>
  <c r="Q4980" i="4"/>
  <c r="Q2413" i="4"/>
  <c r="Q1450" i="4"/>
  <c r="Q475" i="4"/>
  <c r="Q4241" i="4"/>
  <c r="Q2242" i="4"/>
  <c r="Q2276" i="4"/>
  <c r="Q3844" i="4"/>
  <c r="Q985" i="4"/>
  <c r="Q1024" i="4"/>
  <c r="Q4002" i="4"/>
  <c r="Q858" i="4"/>
  <c r="Q3924" i="4"/>
  <c r="Q4477" i="4"/>
  <c r="Q4637" i="4"/>
  <c r="Q4525" i="4"/>
  <c r="Q2521" i="4"/>
  <c r="Q2025" i="4"/>
  <c r="Q4409" i="4"/>
  <c r="Q3076" i="4"/>
  <c r="Q2265" i="4"/>
  <c r="Q3253" i="4"/>
  <c r="Q3552" i="4"/>
  <c r="Q4624" i="4"/>
  <c r="Q943" i="4"/>
  <c r="Q668" i="4"/>
  <c r="Q1442" i="4"/>
  <c r="Q12" i="4"/>
  <c r="Q1295" i="4"/>
  <c r="Q3624" i="4"/>
  <c r="Q655" i="4"/>
  <c r="Q4061" i="4"/>
  <c r="Q2438" i="4"/>
  <c r="Q3732" i="4"/>
  <c r="Q441" i="4"/>
  <c r="Q3907" i="4"/>
  <c r="Q1689" i="4"/>
  <c r="Q1558" i="4"/>
  <c r="Q4891" i="4"/>
  <c r="Q3178" i="4"/>
  <c r="Q394" i="4"/>
  <c r="Q3395" i="4"/>
  <c r="Q2019" i="4"/>
  <c r="Q421" i="4"/>
  <c r="Q1228" i="4"/>
  <c r="Q2882" i="4"/>
  <c r="Q2234" i="4"/>
  <c r="Q3377" i="4"/>
  <c r="Q2904" i="4"/>
  <c r="Q4049" i="4"/>
  <c r="Q1389" i="4"/>
  <c r="Q4336" i="4"/>
  <c r="Q3780" i="4"/>
  <c r="Q3701" i="4"/>
  <c r="Q3134" i="4"/>
  <c r="Q4885" i="4"/>
  <c r="Q2745" i="4"/>
  <c r="Q1733" i="4"/>
  <c r="Q2240" i="4"/>
  <c r="Q2425" i="4"/>
  <c r="Q2503" i="4"/>
  <c r="Q4460" i="4"/>
  <c r="Q4419" i="4"/>
  <c r="Q3705" i="4"/>
  <c r="Q564" i="4"/>
  <c r="Q4437" i="4"/>
  <c r="Q2511" i="4"/>
  <c r="Q4678" i="4"/>
  <c r="Q1881" i="4"/>
  <c r="Q1705" i="4"/>
  <c r="Q4590" i="4"/>
  <c r="Q2084" i="4"/>
  <c r="Q3284" i="4"/>
  <c r="Q2078" i="4"/>
  <c r="Q1016" i="4"/>
  <c r="Q4553" i="4"/>
  <c r="Q3423" i="4"/>
  <c r="Q2066" i="4"/>
  <c r="Q3973" i="4"/>
  <c r="Q1671" i="4"/>
  <c r="Q4166" i="4"/>
  <c r="Q4195" i="4"/>
  <c r="Q999" i="4"/>
  <c r="Q4540" i="4"/>
  <c r="Q1569" i="4"/>
  <c r="Q3616" i="4"/>
  <c r="Q1564" i="4"/>
  <c r="Q4147" i="4"/>
  <c r="Q4420" i="4"/>
  <c r="Q1654" i="4"/>
  <c r="Q4106" i="4"/>
  <c r="Q2659" i="4"/>
  <c r="Q1809" i="4"/>
  <c r="Q1311" i="4"/>
  <c r="Q2842" i="4"/>
  <c r="Q1086" i="4"/>
  <c r="Q3527" i="4"/>
  <c r="Q4755" i="4"/>
  <c r="Q301" i="4"/>
  <c r="Q2383" i="4"/>
  <c r="Q492" i="4"/>
  <c r="Q3722" i="4"/>
  <c r="Q688" i="4"/>
  <c r="Q1170" i="4"/>
  <c r="Q1700" i="4"/>
  <c r="Q2476" i="4"/>
  <c r="Q796" i="4"/>
  <c r="Q1834" i="4"/>
  <c r="Q2015" i="4"/>
  <c r="Q2698" i="4"/>
  <c r="Q2527" i="4"/>
  <c r="Q4086" i="4"/>
  <c r="Q4276" i="4"/>
  <c r="Q2959" i="4"/>
  <c r="Q4133" i="4"/>
  <c r="Q3634" i="4"/>
  <c r="Q547" i="4"/>
  <c r="Q3477" i="4"/>
  <c r="Q1602" i="4"/>
  <c r="Q1354" i="4"/>
  <c r="Q929" i="4"/>
  <c r="Q1570" i="4"/>
  <c r="Q513" i="4"/>
  <c r="Q476" i="4"/>
  <c r="Q1246" i="4"/>
  <c r="Q3328" i="4"/>
  <c r="Q74" i="4"/>
  <c r="Q3085" i="4"/>
  <c r="Q2493" i="4"/>
  <c r="Q4638" i="4"/>
  <c r="Q1071" i="4"/>
  <c r="Q3147" i="4"/>
  <c r="Q4579" i="4"/>
  <c r="Q977" i="4"/>
  <c r="Q4812" i="4"/>
  <c r="Q1624" i="4"/>
  <c r="Q2765" i="4"/>
  <c r="Q3770" i="4"/>
  <c r="Q1390" i="4"/>
  <c r="Q3010" i="4"/>
  <c r="Q2869" i="4"/>
  <c r="Q1092" i="4"/>
  <c r="Q2991" i="4"/>
  <c r="Q1042" i="4"/>
  <c r="Q2286" i="4"/>
  <c r="Q3915" i="4"/>
  <c r="Q3545" i="4"/>
  <c r="Q1164" i="4"/>
  <c r="Q3486" i="4"/>
  <c r="Q2097" i="4"/>
  <c r="Q774" i="4"/>
  <c r="Q2467" i="4"/>
  <c r="Q378" i="4"/>
  <c r="Q514" i="4"/>
  <c r="Q212" i="4"/>
  <c r="Q4999" i="4"/>
  <c r="Q3845" i="4"/>
  <c r="Q4652" i="4"/>
  <c r="Q1662" i="4"/>
  <c r="Q4526" i="4"/>
  <c r="Q3337" i="4"/>
  <c r="Q1506" i="4"/>
  <c r="Q371" i="4"/>
  <c r="Q4309" i="4"/>
  <c r="Q3386" i="4"/>
  <c r="Q515" i="4"/>
  <c r="Q2116" i="4"/>
  <c r="Q4062" i="4"/>
  <c r="Q1017" i="4"/>
  <c r="Q3569" i="4"/>
  <c r="Q4388" i="4"/>
  <c r="Q2953" i="4"/>
  <c r="Q1398" i="4"/>
  <c r="Q1051" i="4"/>
  <c r="Q4738" i="4"/>
  <c r="Q1957" i="4"/>
  <c r="Q1770" i="4"/>
  <c r="Q5000" i="4"/>
  <c r="Q3831" i="4"/>
  <c r="Q3372" i="4"/>
  <c r="Q4639" i="4"/>
  <c r="Q3341" i="4"/>
  <c r="Q2538" i="4"/>
  <c r="Q1923" i="4"/>
  <c r="Q1037" i="4"/>
  <c r="Q4153" i="4"/>
  <c r="Q2430" i="4"/>
  <c r="Q2954" i="4"/>
  <c r="Q395" i="4"/>
  <c r="Q1236" i="4"/>
  <c r="Q3723" i="4"/>
  <c r="Q2098" i="4"/>
  <c r="Q1208" i="4"/>
  <c r="Q1848" i="4"/>
  <c r="Q4649" i="4"/>
  <c r="Q3115" i="4"/>
  <c r="Q2821" i="4"/>
  <c r="Q2055" i="4"/>
  <c r="Q312" i="4"/>
  <c r="Q1451" i="4"/>
  <c r="Q23" i="4"/>
  <c r="Q165" i="4"/>
  <c r="Q4695" i="4"/>
  <c r="Q2799" i="4"/>
  <c r="Q993" i="4"/>
  <c r="Q2897" i="4"/>
  <c r="Q4597" i="4"/>
  <c r="Q4502" i="4"/>
  <c r="Q1706" i="4"/>
  <c r="Q3771" i="4"/>
  <c r="Q1148" i="4"/>
  <c r="Q4640" i="4"/>
  <c r="Q298" i="4"/>
  <c r="Q3995" i="4"/>
  <c r="Q4993" i="4"/>
  <c r="Q142" i="4"/>
  <c r="Q1443" i="4"/>
  <c r="Q4739" i="4"/>
  <c r="Q3682" i="4"/>
  <c r="Q79" i="4"/>
  <c r="Q4701" i="4"/>
  <c r="Q4003" i="4"/>
  <c r="Q825" i="4"/>
  <c r="Q1336" i="4"/>
  <c r="Q1953" i="4"/>
  <c r="Q1483" i="4"/>
  <c r="Q4000" i="4"/>
  <c r="Q4653" i="4"/>
  <c r="Q516" i="4"/>
  <c r="Q4512" i="4"/>
  <c r="Q938" i="4"/>
  <c r="Q3456" i="4"/>
  <c r="Q486" i="4"/>
  <c r="Q755" i="4"/>
  <c r="Q4878" i="4"/>
  <c r="Q379" i="4"/>
  <c r="Q3135" i="4"/>
  <c r="Q2067" i="4"/>
  <c r="Q1690" i="4"/>
  <c r="Q329" i="4"/>
  <c r="Q2384" i="4"/>
  <c r="Q859" i="4"/>
  <c r="Q4667" i="4"/>
  <c r="Q2746" i="4"/>
  <c r="Q221" i="4"/>
  <c r="Q4968" i="4"/>
  <c r="Q3064" i="4"/>
  <c r="Q3859" i="4"/>
  <c r="Q4746" i="4"/>
  <c r="Q3164" i="4"/>
  <c r="Q4703" i="4"/>
  <c r="Q158" i="4"/>
  <c r="Q4030" i="4"/>
  <c r="Q2547" i="4"/>
  <c r="Q339" i="4"/>
  <c r="Q4632" i="4"/>
  <c r="Q1072" i="4"/>
  <c r="Q1932" i="4"/>
  <c r="Q118" i="4"/>
  <c r="Q3883" i="4"/>
  <c r="Q3570" i="4"/>
  <c r="Q4209" i="4"/>
  <c r="Q2195" i="4"/>
  <c r="Q2938" i="4"/>
  <c r="Q1098" i="4"/>
  <c r="Q3819" i="4"/>
  <c r="Q159" i="4"/>
  <c r="Q3223" i="4"/>
  <c r="Q1761" i="4"/>
  <c r="Q3054" i="4"/>
  <c r="Q1355" i="4"/>
  <c r="Q3668" i="4"/>
  <c r="Q978" i="4"/>
  <c r="Q2889" i="4"/>
  <c r="Q4368" i="4"/>
  <c r="Q3100" i="4"/>
  <c r="Q2605" i="4"/>
  <c r="Q2196" i="4"/>
  <c r="Q1663" i="4"/>
  <c r="Q3498" i="4"/>
  <c r="Q3536" i="4"/>
  <c r="Q4822" i="4"/>
  <c r="Q3576" i="4"/>
  <c r="Q1789" i="4"/>
  <c r="Q2187" i="4"/>
  <c r="Q2197" i="4"/>
  <c r="Q3202" i="4"/>
  <c r="Q1810" i="4"/>
  <c r="Q1579" i="4"/>
  <c r="Q4580" i="4"/>
  <c r="Q1052" i="4"/>
  <c r="Q770" i="4"/>
  <c r="Q4081" i="4"/>
  <c r="Q1972" i="4"/>
  <c r="Q2960" i="4"/>
  <c r="Q1375" i="4"/>
  <c r="Q3329" i="4"/>
  <c r="Q3652" i="4"/>
  <c r="Q2223" i="4"/>
  <c r="Q4124" i="4"/>
  <c r="Q4154" i="4"/>
  <c r="Q1266" i="4"/>
  <c r="Q3958" i="4"/>
  <c r="Q3309" i="4"/>
  <c r="Q2144" i="4"/>
  <c r="Q3996" i="4"/>
  <c r="Q3706" i="4"/>
  <c r="Q2612" i="4"/>
  <c r="Q2159" i="4"/>
  <c r="Q40" i="4"/>
  <c r="Q791" i="4"/>
  <c r="Q656" i="4"/>
  <c r="Q3472" i="4"/>
  <c r="Q3738" i="4"/>
  <c r="Q3361" i="4"/>
  <c r="Q881" i="4"/>
  <c r="Q1319" i="4"/>
  <c r="Q3692" i="4"/>
  <c r="Q3478" i="4"/>
  <c r="Q1835" i="4"/>
  <c r="Q313" i="4"/>
  <c r="Q4813" i="4"/>
  <c r="Q4951" i="4"/>
  <c r="Q674" i="4"/>
  <c r="Q1589" i="4"/>
  <c r="Q3983" i="4"/>
  <c r="Q1829" i="4"/>
  <c r="Q1771" i="4"/>
  <c r="Q4604" i="4"/>
  <c r="Q2504" i="4"/>
  <c r="Q397" i="4"/>
  <c r="Q3209" i="4"/>
  <c r="Q1882" i="4"/>
  <c r="Q199" i="4"/>
  <c r="Q3419" i="4"/>
  <c r="Q3465" i="4"/>
  <c r="Q410" i="4"/>
  <c r="Q1028" i="4"/>
  <c r="Q28" i="4"/>
  <c r="Q2822" i="4"/>
  <c r="Q2026" i="4"/>
  <c r="Q584" i="4"/>
  <c r="Q29" i="4"/>
  <c r="Q4892" i="4"/>
  <c r="Q2855" i="4"/>
  <c r="Q706" i="4"/>
  <c r="Q1452" i="4"/>
  <c r="Q4188" i="4"/>
  <c r="Q3702" i="4"/>
  <c r="Q1322" i="4"/>
  <c r="Q477" i="4"/>
  <c r="Q3183" i="4"/>
  <c r="Q3863" i="4"/>
  <c r="Q4780" i="4"/>
  <c r="Q3346" i="4"/>
  <c r="Q2452" i="4"/>
  <c r="Q33" i="4"/>
  <c r="Q3466" i="4"/>
  <c r="Q3599" i="4"/>
  <c r="Q2754" i="4"/>
  <c r="Q973" i="4"/>
  <c r="Q2890" i="4"/>
  <c r="Q2548" i="4"/>
  <c r="Q3473" i="4"/>
  <c r="Q4421" i="4"/>
  <c r="Q411" i="4"/>
  <c r="Q622" i="4"/>
  <c r="Q1607" i="4"/>
  <c r="Q815" i="4"/>
  <c r="Q4210" i="4"/>
  <c r="Q2843" i="4"/>
  <c r="Q646" i="4"/>
  <c r="Q3546" i="4"/>
  <c r="Q1906" i="4"/>
  <c r="Q1007" i="4"/>
  <c r="Q663" i="4"/>
  <c r="Q509" i="4"/>
  <c r="Q1351" i="4"/>
  <c r="Q1453" i="4"/>
  <c r="Q3950" i="4"/>
  <c r="Q4899" i="4"/>
  <c r="Q3724" i="4"/>
  <c r="Q866" i="4"/>
  <c r="Q2599" i="4"/>
  <c r="Q2992" i="4"/>
  <c r="Q4846" i="4"/>
  <c r="Q2224" i="4"/>
  <c r="Q3263" i="4"/>
  <c r="Q267" i="4"/>
  <c r="Q4340" i="4"/>
  <c r="Q4248" i="4"/>
  <c r="Q254" i="4"/>
  <c r="Q986" i="4"/>
  <c r="Q2198" i="4"/>
  <c r="Q3901" i="4"/>
  <c r="Q174" i="4"/>
  <c r="Q4554" i="4"/>
  <c r="Q4498" i="4"/>
  <c r="Q4125" i="4"/>
  <c r="Q3592" i="4"/>
  <c r="Q2810" i="4"/>
  <c r="Q8" i="4"/>
  <c r="Q3760" i="4"/>
  <c r="Q2919" i="4"/>
  <c r="Q3791" i="4"/>
  <c r="Q278" i="4"/>
  <c r="Q615" i="4"/>
  <c r="Q3210" i="4"/>
  <c r="Q4756" i="4"/>
  <c r="Q1691" i="4"/>
  <c r="Q3347" i="4"/>
  <c r="Q4981" i="4"/>
  <c r="Q1407" i="4"/>
  <c r="Q3442" i="4"/>
  <c r="Q4633" i="4"/>
  <c r="Q4378" i="4"/>
  <c r="Q3661" i="4"/>
  <c r="Q3285" i="4"/>
  <c r="Q4254" i="4"/>
  <c r="Q3686" i="4"/>
  <c r="Q2905" i="4"/>
  <c r="Q3749" i="4"/>
  <c r="Q3487" i="4"/>
  <c r="Q4402" i="4"/>
  <c r="Q1102" i="4"/>
  <c r="Q1954" i="4"/>
  <c r="Q3781" i="4"/>
  <c r="Q200" i="4"/>
  <c r="Q1043" i="4"/>
  <c r="Q153" i="4"/>
  <c r="Q2666" i="4"/>
  <c r="Q1454" i="4"/>
  <c r="Q30" i="4"/>
  <c r="Q1215" i="4"/>
  <c r="Q1029" i="4"/>
  <c r="Q1323" i="4"/>
  <c r="Q2556" i="4"/>
  <c r="Q2257" i="4"/>
  <c r="Q3974" i="4"/>
  <c r="Q3908" i="4"/>
  <c r="Q3432" i="4"/>
  <c r="Q2166" i="4"/>
  <c r="Q1714" i="4"/>
  <c r="Q1369" i="4"/>
  <c r="Q3169" i="4"/>
  <c r="Q1533" i="4"/>
  <c r="Q3846" i="4"/>
  <c r="Q3816" i="4"/>
  <c r="Q1000" i="4"/>
  <c r="Q3761" i="4"/>
  <c r="Q1379" i="4"/>
  <c r="Q2620" i="4"/>
  <c r="Q4041" i="4"/>
  <c r="Q61" i="4"/>
  <c r="Q3669" i="4"/>
  <c r="Q1356" i="4"/>
  <c r="Q3092" i="4"/>
  <c r="Q1999" i="4"/>
  <c r="Q930" i="4"/>
  <c r="Q3101" i="4"/>
  <c r="Q3975" i="4"/>
  <c r="Q1305" i="4"/>
  <c r="Q4493" i="4"/>
  <c r="Q2683" i="4"/>
  <c r="Q574" i="4"/>
  <c r="Q4222" i="4"/>
  <c r="Q4056" i="4"/>
  <c r="Q4941" i="4"/>
  <c r="Q898" i="4"/>
  <c r="Q1399" i="4"/>
  <c r="Q3762" i="4"/>
  <c r="Q1053" i="4"/>
  <c r="Q4926" i="4"/>
  <c r="Q4310" i="4"/>
  <c r="Q616" i="4"/>
  <c r="Q4751" i="4"/>
  <c r="Q3055" i="4"/>
  <c r="Q1924" i="4"/>
  <c r="Q2402" i="4"/>
  <c r="Q1724" i="4"/>
  <c r="Q302" i="4"/>
  <c r="Q148" i="4"/>
  <c r="Q3872" i="4"/>
  <c r="Q4541" i="4"/>
  <c r="Q2314" i="4"/>
  <c r="Q1391" i="4"/>
  <c r="Q4004" i="4"/>
  <c r="Q3148" i="4"/>
  <c r="Q3355" i="4"/>
  <c r="Q4050" i="4"/>
  <c r="Q2747" i="4"/>
  <c r="Q80" i="4"/>
  <c r="Q4503" i="4"/>
  <c r="Q1008" i="4"/>
  <c r="Q1725" i="4"/>
  <c r="Q1625" i="4"/>
  <c r="Q1958" i="4"/>
  <c r="Q775" i="4"/>
  <c r="Q222" i="4"/>
  <c r="Q2621" i="4"/>
  <c r="Q1751" i="4"/>
  <c r="Q317" i="4"/>
  <c r="Q2600" i="4"/>
  <c r="Q1897" i="4"/>
  <c r="Q1209" i="4"/>
  <c r="Q3228" i="4"/>
  <c r="Q4069" i="4"/>
  <c r="Q3873" i="4"/>
  <c r="Q4907" i="4"/>
  <c r="Q2756" i="4"/>
  <c r="Q3674" i="4"/>
  <c r="Q2667" i="4"/>
  <c r="Q4156" i="4"/>
  <c r="Q3902" i="4"/>
  <c r="Q2829" i="4"/>
  <c r="Q1726" i="4"/>
  <c r="Q3056" i="4"/>
  <c r="Q3420" i="4"/>
  <c r="Q4795" i="4"/>
  <c r="Q4927" i="4"/>
  <c r="Q1494" i="4"/>
  <c r="Q1121" i="4"/>
  <c r="Q2079" i="4"/>
  <c r="Q487" i="4"/>
  <c r="Q959" i="4"/>
  <c r="Q149" i="4"/>
  <c r="Q4015" i="4"/>
  <c r="Q2528" i="4"/>
  <c r="Q1064" i="4"/>
  <c r="Q3772" i="4"/>
  <c r="Q3165" i="4"/>
  <c r="Q1392" i="4"/>
  <c r="Q2955" i="4"/>
  <c r="Q842" i="4"/>
  <c r="Q598" i="4"/>
  <c r="Q1475" i="4"/>
  <c r="Q1103" i="4"/>
  <c r="Q967" i="4"/>
  <c r="Q4466" i="4"/>
  <c r="Q4422" i="4"/>
  <c r="Q3554" i="4"/>
  <c r="Q2038" i="4"/>
  <c r="Q4613" i="4"/>
  <c r="Q188" i="4"/>
  <c r="Q4851" i="4"/>
  <c r="Q2360" i="4"/>
  <c r="Q2393" i="4"/>
  <c r="Q3438" i="4"/>
  <c r="Q3166" i="4"/>
  <c r="Q3976" i="4"/>
  <c r="Q2632" i="4"/>
  <c r="Q2160" i="4"/>
  <c r="Q826" i="4"/>
  <c r="Q3275" i="4"/>
  <c r="Q3276" i="4"/>
  <c r="Q3136" i="4"/>
  <c r="Q291" i="4"/>
  <c r="Q2480" i="4"/>
  <c r="Q3809" i="4"/>
  <c r="Q1795" i="4"/>
  <c r="Q2891" i="4"/>
  <c r="Q1408" i="4"/>
  <c r="Q4684" i="4"/>
  <c r="Q478" i="4"/>
  <c r="Q2039" i="4"/>
  <c r="Q1615" i="4"/>
  <c r="Q2939" i="4"/>
  <c r="Q2494" i="4"/>
  <c r="Q1065" i="4"/>
  <c r="Q635" i="4"/>
  <c r="Q4542" i="4"/>
  <c r="Q3435" i="4"/>
  <c r="Q4255" i="4"/>
  <c r="Q2027" i="4"/>
  <c r="Q2892" i="4"/>
  <c r="Q2277" i="4"/>
  <c r="Q3662" i="4"/>
  <c r="Q4917" i="4"/>
  <c r="Q3909" i="4"/>
  <c r="Q2456" i="4"/>
  <c r="Q4140" i="4"/>
  <c r="Q3351" i="4"/>
  <c r="Q2566" i="4"/>
  <c r="Q1565" i="4"/>
  <c r="Q1546" i="4"/>
  <c r="Q2447" i="4"/>
  <c r="Q65" i="4"/>
  <c r="Q268" i="4"/>
  <c r="Q4005" i="4"/>
  <c r="Q834" i="4"/>
  <c r="Q2870" i="4"/>
  <c r="Q3179" i="4"/>
  <c r="Q3127" i="4"/>
  <c r="Q2811" i="4"/>
  <c r="Q732" i="4"/>
  <c r="Q4830" i="4"/>
  <c r="Q4852" i="4"/>
  <c r="Q784" i="4"/>
  <c r="Q3951" i="4"/>
  <c r="Q1707" i="4"/>
  <c r="Q166" i="4"/>
  <c r="Q2431" i="4"/>
  <c r="Q552" i="4"/>
  <c r="Q763" i="4"/>
  <c r="Q2028" i="4"/>
  <c r="Q2726" i="4"/>
  <c r="Q2188" i="4"/>
  <c r="Q3750" i="4"/>
  <c r="Q1337" i="4"/>
  <c r="Q4456" i="4"/>
  <c r="Q1033" i="4"/>
  <c r="Q2676" i="4"/>
  <c r="Q2215" i="4"/>
  <c r="Q987" i="4"/>
  <c r="Q422" i="4"/>
  <c r="Q560" i="4"/>
  <c r="Q3782" i="4"/>
  <c r="Q4879" i="4"/>
  <c r="Q592" i="4"/>
  <c r="Q533" i="4"/>
  <c r="Q1530" i="4"/>
  <c r="Q1647" i="4"/>
  <c r="Q2318" i="4"/>
  <c r="Q968" i="4"/>
  <c r="Q1258" i="4"/>
  <c r="Q3600" i="4"/>
  <c r="Q4174" i="4"/>
  <c r="Q1608" i="4"/>
  <c r="Q1306" i="4"/>
  <c r="Q4289" i="4"/>
  <c r="Q4942" i="4"/>
  <c r="Q2306" i="4"/>
  <c r="Q4341" i="4"/>
  <c r="Q1672" i="4"/>
  <c r="Q3916" i="4"/>
  <c r="Q4866" i="4"/>
  <c r="Q3984" i="4"/>
  <c r="Q2719" i="4"/>
  <c r="Q459" i="4"/>
  <c r="Q1701" i="4"/>
  <c r="Q2040" i="4"/>
  <c r="Q2518" i="4"/>
  <c r="Q2000" i="4"/>
  <c r="Q433" i="4"/>
  <c r="Q593" i="4"/>
  <c r="Q4242" i="4"/>
  <c r="Q4880" i="4"/>
  <c r="Q1626" i="4"/>
  <c r="Q575" i="4"/>
  <c r="Q1229" i="4"/>
  <c r="Q1241" i="4"/>
  <c r="Q2622" i="4"/>
  <c r="Q46" i="4"/>
  <c r="Q354" i="4"/>
  <c r="Q3884" i="4"/>
  <c r="Q2161" i="4"/>
  <c r="Q2287" i="4"/>
  <c r="Q1476" i="4"/>
  <c r="Q3254" i="4"/>
  <c r="Q534" i="4"/>
  <c r="Q2136" i="4"/>
  <c r="Q1484" i="4"/>
  <c r="Q249" i="4"/>
  <c r="Q9" i="4"/>
  <c r="Q4389" i="4"/>
  <c r="Q3810" i="4"/>
  <c r="Q4292" i="4"/>
  <c r="Q4861" i="4"/>
  <c r="Q2733" i="4"/>
  <c r="Q3310" i="4"/>
  <c r="Q805" i="4"/>
  <c r="Q3305" i="4"/>
  <c r="Q2258" i="4"/>
  <c r="Q3038" i="4"/>
  <c r="Q1702" i="4"/>
  <c r="Q535" i="4"/>
  <c r="Q4814" i="4"/>
  <c r="Q185" i="4"/>
  <c r="Q3203" i="4"/>
  <c r="Q1547" i="4"/>
  <c r="Q1825" i="4"/>
  <c r="Q3157" i="4"/>
  <c r="Q835" i="4"/>
  <c r="Q345" i="4"/>
  <c r="Q1811" i="4"/>
  <c r="Q3751" i="4"/>
  <c r="Q3959" i="4"/>
  <c r="Q1455" i="4"/>
  <c r="Q4543" i="4"/>
  <c r="Q3547" i="4"/>
  <c r="Q2099" i="4"/>
  <c r="Q733" i="4"/>
  <c r="Q3571" i="4"/>
  <c r="Q467" i="4"/>
  <c r="Q229" i="4"/>
  <c r="Q4659" i="4"/>
  <c r="Q24" i="4"/>
  <c r="Q536" i="4"/>
  <c r="Q4654" i="4"/>
  <c r="Q1247" i="4"/>
  <c r="Q2699" i="4"/>
  <c r="Q4202" i="4"/>
  <c r="Q3467" i="4"/>
  <c r="Q2864" i="4"/>
  <c r="Q1740" i="4"/>
  <c r="Q764" i="4"/>
  <c r="Q3378" i="4"/>
  <c r="Q1499" i="4"/>
  <c r="Q4527" i="4"/>
  <c r="Q3670" i="4"/>
  <c r="Q3646" i="4"/>
  <c r="Q647" i="4"/>
  <c r="Q2448" i="4"/>
  <c r="Q4277" i="4"/>
  <c r="Q13" i="4"/>
  <c r="Q1141" i="4"/>
  <c r="Q1509" i="4"/>
  <c r="Q1054" i="4"/>
  <c r="Q4504" i="4"/>
  <c r="Q1165" i="4"/>
  <c r="Q1149" i="4"/>
  <c r="Q1641" i="4"/>
  <c r="Q1285" i="4"/>
  <c r="Q2706" i="4"/>
  <c r="Q1703" i="4"/>
  <c r="Q4886" i="4"/>
  <c r="Q1836" i="4"/>
  <c r="Q2844" i="4"/>
  <c r="Q3057" i="4"/>
  <c r="Q4321" i="4"/>
  <c r="Q1843" i="4"/>
  <c r="Q2167" i="4"/>
  <c r="Q3320" i="4"/>
  <c r="Q816" i="4"/>
  <c r="Q3939" i="4"/>
  <c r="Q1540" i="4"/>
  <c r="Q4513" i="4"/>
  <c r="Q4446" i="4"/>
  <c r="Q1812" i="4"/>
  <c r="Q4815" i="4"/>
  <c r="Q442" i="4"/>
  <c r="Q2290" i="4"/>
  <c r="Q4113" i="4"/>
  <c r="Q4461" i="4"/>
  <c r="Q4994" i="4"/>
  <c r="Q3586" i="4"/>
  <c r="Q2940" i="4"/>
  <c r="Q3338" i="4"/>
  <c r="Q4900" i="4"/>
  <c r="Q1507" i="4"/>
  <c r="Q3521" i="4"/>
  <c r="Q4969" i="4"/>
  <c r="Q2426" i="4"/>
  <c r="Q2993" i="4"/>
  <c r="Q944" i="4"/>
  <c r="Q2235" i="4"/>
  <c r="Q1171" i="4"/>
  <c r="Q4732" i="4"/>
  <c r="Q1444" i="4"/>
  <c r="Q3264" i="4"/>
  <c r="Q417" i="4"/>
  <c r="Q4674" i="4"/>
  <c r="Q2689" i="4"/>
  <c r="Q4982" i="4"/>
  <c r="Q4141" i="4"/>
  <c r="Q1983" i="4"/>
  <c r="Q2352" i="4"/>
  <c r="Q1642" i="4"/>
  <c r="Q1087" i="4"/>
  <c r="Q206" i="4"/>
  <c r="Q3167" i="4"/>
  <c r="Q3356" i="4"/>
  <c r="Q4042" i="4"/>
  <c r="Q3116" i="4"/>
  <c r="Q2578" i="4"/>
  <c r="Q398" i="4"/>
  <c r="Q1692" i="4"/>
  <c r="Q4625" i="4"/>
  <c r="Q1150" i="4"/>
  <c r="Q3755" i="4"/>
  <c r="Q1609" i="4"/>
  <c r="Q4027" i="4"/>
  <c r="Q258" i="4"/>
  <c r="Q3847" i="4"/>
  <c r="Q1734" i="4"/>
  <c r="Q648" i="4"/>
  <c r="Q3577" i="4"/>
  <c r="Q2241" i="4"/>
  <c r="Q867" i="4"/>
  <c r="Q4063" i="4"/>
  <c r="Q2068" i="4"/>
  <c r="Q899" i="4"/>
  <c r="Q2325" i="4"/>
  <c r="Q3647" i="4"/>
  <c r="Q4447" i="4"/>
  <c r="Q2495" i="4"/>
  <c r="Q2056" i="4"/>
  <c r="Q4326" i="4"/>
  <c r="Q1134" i="4"/>
  <c r="Q3687" i="4"/>
  <c r="Q361" i="4"/>
  <c r="Q50" i="4"/>
  <c r="Q849" i="4"/>
  <c r="Q488" i="4"/>
  <c r="Q1867" i="4"/>
  <c r="Q1772" i="4"/>
  <c r="Q2567" i="4"/>
  <c r="Q599" i="4"/>
  <c r="Q2816" i="4"/>
  <c r="Q4796" i="4"/>
  <c r="Q1973" i="4"/>
  <c r="Q2898" i="4"/>
  <c r="Q2361" i="4"/>
  <c r="Q3396" i="4"/>
  <c r="Q4840" i="4"/>
  <c r="Q2385" i="4"/>
  <c r="Q3555" i="4"/>
  <c r="Q3617" i="4"/>
  <c r="Q1193" i="4"/>
  <c r="Q1664" i="4"/>
  <c r="Q1338" i="4"/>
  <c r="Q3311" i="4"/>
  <c r="Q3299" i="4"/>
  <c r="Q1400" i="4"/>
  <c r="Q493" i="4"/>
  <c r="Q1779" i="4"/>
  <c r="Q3925" i="4"/>
  <c r="Q3137" i="4"/>
  <c r="Q192" i="4"/>
  <c r="Q109" i="4"/>
  <c r="Q1066" i="4"/>
  <c r="Q1468" i="4"/>
  <c r="Q3556" i="4"/>
  <c r="Q4278" i="4"/>
  <c r="Q494" i="4"/>
  <c r="Q2145" i="4"/>
  <c r="Q4788" i="4"/>
  <c r="Q2946" i="4"/>
  <c r="Q4448" i="4"/>
  <c r="Q2734" i="4"/>
  <c r="Q4051" i="4"/>
  <c r="Q1974" i="4"/>
  <c r="Q3827" i="4"/>
  <c r="Q2874" i="4"/>
  <c r="Q4394" i="4"/>
  <c r="Q1417" i="4"/>
  <c r="Q4874" i="4"/>
  <c r="Q1110" i="4"/>
  <c r="Q2029" i="4"/>
  <c r="Q250" i="4"/>
  <c r="Q1715" i="4"/>
  <c r="Q2057" i="4"/>
  <c r="Q4823" i="4"/>
  <c r="Q1708" i="4"/>
  <c r="Q3601" i="4"/>
  <c r="Q3505" i="4"/>
  <c r="Q167" i="4"/>
  <c r="Q537" i="4"/>
  <c r="Q4641" i="4"/>
  <c r="Q4312" i="4"/>
  <c r="Q1330" i="4"/>
  <c r="Q168" i="4"/>
  <c r="Q3635" i="4"/>
  <c r="Q806" i="4"/>
  <c r="Q3997" i="4"/>
  <c r="Q1432" i="4"/>
  <c r="Q4614" i="4"/>
  <c r="Q2001" i="4"/>
  <c r="Q1693" i="4"/>
  <c r="Q2735" i="4"/>
  <c r="Q3960" i="4"/>
  <c r="Q1409" i="4"/>
  <c r="Q1898" i="4"/>
  <c r="Q1462" i="4"/>
  <c r="Q4142" i="4"/>
  <c r="Q4560" i="4"/>
  <c r="Q3874" i="4"/>
  <c r="Q2859" i="4"/>
  <c r="Q3138" i="4"/>
  <c r="Q4227" i="4"/>
  <c r="Q4395" i="4"/>
  <c r="Q1489" i="4"/>
  <c r="Q4772" i="4"/>
  <c r="Q4660" i="4"/>
  <c r="Q1916" i="4"/>
  <c r="Q2137" i="4"/>
  <c r="Q1610" i="4"/>
  <c r="Q994" i="4"/>
  <c r="Q1861" i="4"/>
  <c r="Q3894" i="4"/>
  <c r="Q4379" i="4"/>
  <c r="Q4028" i="4"/>
  <c r="Q3158" i="4"/>
  <c r="Q2812" i="4"/>
  <c r="Q2271" i="4"/>
  <c r="Q2961" i="4"/>
  <c r="Q2326" i="4"/>
  <c r="Q960" i="4"/>
  <c r="Q4467" i="4"/>
  <c r="Q3618" i="4"/>
  <c r="Q4358" i="4"/>
  <c r="Q366" i="4"/>
  <c r="Q2549" i="4"/>
  <c r="Q4396" i="4"/>
  <c r="Q817" i="4"/>
  <c r="Q451" i="4"/>
  <c r="Q3277" i="4"/>
  <c r="Q1463" i="4"/>
  <c r="Q3917" i="4"/>
  <c r="Q1380" i="4"/>
  <c r="Q2439" i="4"/>
  <c r="Q3107" i="4"/>
  <c r="Q961" i="4"/>
  <c r="Q3940" i="4"/>
  <c r="Q4952" i="4"/>
  <c r="Q2956" i="4"/>
  <c r="Q1418" i="4"/>
  <c r="Q2362" i="4"/>
  <c r="Q259" i="4"/>
  <c r="Q1242" i="4"/>
  <c r="Q3653" i="4"/>
  <c r="Q1307" i="4"/>
  <c r="Q3636" i="4"/>
  <c r="Q4685" i="4"/>
  <c r="Q4273" i="4"/>
  <c r="Q1469" i="4"/>
  <c r="Q3306" i="4"/>
  <c r="Q4182" i="4"/>
  <c r="Q1517" i="4"/>
  <c r="Q1073" i="4"/>
  <c r="Q3707" i="4"/>
  <c r="Q423" i="4"/>
  <c r="Q2727" i="4"/>
  <c r="Q2800" i="4"/>
  <c r="Q678" i="4"/>
  <c r="Q1122" i="4"/>
  <c r="Q4429" i="4"/>
  <c r="Q3229" i="4"/>
  <c r="Q2909" i="4"/>
  <c r="Q2771" i="4"/>
  <c r="Q2138" i="4"/>
  <c r="Q4740" i="4"/>
  <c r="Q1464" i="4"/>
  <c r="Q3330" i="4"/>
  <c r="Q2823" i="4"/>
  <c r="Q98" i="4"/>
  <c r="Q1745" i="4"/>
  <c r="Q4430" i="4"/>
  <c r="Q4544" i="4"/>
  <c r="Q2772" i="4"/>
  <c r="Q3240" i="4"/>
  <c r="Q2983" i="4"/>
  <c r="Q3522" i="4"/>
  <c r="Q4908" i="4"/>
  <c r="Q4561" i="4"/>
  <c r="Q2085" i="4"/>
  <c r="Q1888" i="4"/>
  <c r="Q679" i="4"/>
  <c r="Q3433" i="4"/>
  <c r="Q4099" i="4"/>
  <c r="Q4634" i="4"/>
  <c r="Q600" i="4"/>
  <c r="Q2932" i="4"/>
  <c r="Q5001" i="4"/>
  <c r="Q594" i="4"/>
  <c r="Q1277" i="4"/>
  <c r="Q3537" i="4"/>
  <c r="Q2133" i="4"/>
  <c r="Q4909" i="4"/>
  <c r="Q3895" i="4"/>
  <c r="Q1603" i="4"/>
  <c r="Q1665" i="4"/>
  <c r="Q4431" i="4"/>
  <c r="Q3966" i="4"/>
  <c r="Q2962" i="4"/>
  <c r="Q2189" i="4"/>
  <c r="Q1679" i="4"/>
  <c r="Q424" i="4"/>
  <c r="Q434" i="4"/>
  <c r="Q3315" i="4"/>
  <c r="Q1088" i="4"/>
  <c r="Q1456" i="4"/>
  <c r="Q380" i="4"/>
  <c r="Q2505" i="4"/>
  <c r="Q2394" i="4"/>
  <c r="Q2210" i="4"/>
  <c r="Q1104" i="4"/>
  <c r="Q3602" i="4"/>
  <c r="Q2590" i="4"/>
  <c r="Q2883" i="4"/>
  <c r="Q3093" i="4"/>
  <c r="Q1758" i="4"/>
  <c r="Q1820" i="4"/>
  <c r="Q4943" i="4"/>
  <c r="Q4423" i="4"/>
  <c r="Q4211" i="4"/>
  <c r="Q1441" i="4"/>
  <c r="Q3190" i="4"/>
  <c r="Q1518" i="4"/>
  <c r="Q4618" i="4"/>
  <c r="Q4862" i="4"/>
  <c r="Q4064" i="4"/>
  <c r="Q4043" i="4"/>
  <c r="Q4397" i="4"/>
  <c r="Q885" i="4"/>
  <c r="Q3362" i="4"/>
  <c r="Q236" i="4"/>
  <c r="Q2199" i="4"/>
  <c r="Q110" i="4"/>
  <c r="Q2557" i="4"/>
  <c r="Q1059" i="4"/>
  <c r="Q3513" i="4"/>
  <c r="Q3985" i="4"/>
  <c r="Q4642" i="4"/>
  <c r="Q111" i="4"/>
  <c r="Q2126" i="4"/>
  <c r="Q3451" i="4"/>
  <c r="Q836" i="4"/>
  <c r="Q3637" i="4"/>
  <c r="Q3499" i="4"/>
  <c r="Q1099" i="4"/>
  <c r="Q3990" i="4"/>
  <c r="Q4867" i="4"/>
  <c r="Q4887" i="4"/>
  <c r="Q2030" i="4"/>
  <c r="Q4484" i="4"/>
  <c r="Q131" i="4"/>
  <c r="Q1669" i="4"/>
  <c r="Q949" i="4"/>
  <c r="Q3715" i="4"/>
  <c r="Q576" i="4"/>
  <c r="Q99" i="4"/>
  <c r="Q4070" i="4"/>
  <c r="Q4350" i="4"/>
  <c r="Q4071" i="4"/>
  <c r="Q1166" i="4"/>
  <c r="Q3412" i="4"/>
  <c r="Q3796" i="4"/>
  <c r="Q807" i="4"/>
  <c r="Q1666" i="4"/>
  <c r="Q4655" i="4"/>
  <c r="Q843" i="4"/>
  <c r="Q4265" i="4"/>
  <c r="Q1018" i="4"/>
  <c r="Q1837" i="4"/>
  <c r="Q4953" i="4"/>
  <c r="Q175" i="4"/>
  <c r="Q4266" i="4"/>
  <c r="Q689" i="4"/>
  <c r="Q4403" i="4"/>
  <c r="Q1735" i="4"/>
  <c r="Q1182" i="4"/>
  <c r="Q2134" i="4"/>
  <c r="Q3528" i="4"/>
  <c r="Q412" i="4"/>
  <c r="Q3233" i="4"/>
  <c r="Q1401" i="4"/>
  <c r="Q3548" i="4"/>
  <c r="Q2071" i="4"/>
  <c r="Q1780" i="4"/>
  <c r="Q4853" i="4"/>
  <c r="Q1627" i="4"/>
  <c r="Q3244" i="4"/>
  <c r="Q1977" i="4"/>
  <c r="Q4344" i="4"/>
  <c r="Q4757" i="4"/>
  <c r="Q680" i="4"/>
  <c r="Q2522" i="4"/>
  <c r="Q4327" i="4"/>
  <c r="Q3065" i="4"/>
  <c r="Q808" i="4"/>
  <c r="Q1009" i="4"/>
  <c r="Q4293" i="4"/>
  <c r="Q3967" i="4"/>
  <c r="Q4816" i="4"/>
  <c r="Q4410" i="4"/>
  <c r="Q4432" i="4"/>
  <c r="Q1038" i="4"/>
  <c r="Q4016" i="4"/>
  <c r="Q1830" i="4"/>
  <c r="Q4841" i="4"/>
  <c r="Q1805" i="4"/>
  <c r="Q435" i="4"/>
  <c r="Q3479" i="4"/>
  <c r="Q639" i="4"/>
  <c r="Q1312" i="4"/>
  <c r="Q4279" i="4"/>
  <c r="Q3828" i="4"/>
  <c r="Q143" i="4"/>
  <c r="Q4733" i="4"/>
  <c r="Q2457" i="4"/>
  <c r="Q945" i="4"/>
  <c r="Q3817" i="4"/>
  <c r="Q399" i="4"/>
  <c r="Q2288" i="4"/>
  <c r="Q3300" i="4"/>
  <c r="Q1611" i="4"/>
  <c r="Q4910" i="4"/>
  <c r="Q868" i="4"/>
  <c r="Q640" i="4"/>
  <c r="Q4518" i="4"/>
  <c r="Q3896" i="4"/>
  <c r="Q4223" i="4"/>
  <c r="Q510" i="4"/>
  <c r="Q871" i="4"/>
  <c r="Q2550" i="4"/>
  <c r="Q4963" i="4"/>
  <c r="Q3693" i="4"/>
  <c r="Q89" i="4"/>
  <c r="Q292" i="4"/>
  <c r="Q1590" i="4"/>
  <c r="Q988" i="4"/>
  <c r="Q3149" i="4"/>
  <c r="Q4485" i="4"/>
  <c r="Q3549" i="4"/>
  <c r="Q4280" i="4"/>
  <c r="Q3234" i="4"/>
  <c r="Q3331" i="4"/>
  <c r="Q367" i="4"/>
  <c r="Q2319" i="4"/>
  <c r="Q3824" i="4"/>
  <c r="Q169" i="4"/>
  <c r="Q4970" i="4"/>
  <c r="Q1313" i="4"/>
  <c r="Q3400" i="4"/>
  <c r="Q3506" i="4"/>
  <c r="Q230" i="4"/>
  <c r="Q2488" i="4"/>
  <c r="Q150" i="4"/>
  <c r="Q2933" i="4"/>
  <c r="Q4619" i="4"/>
  <c r="Q505" i="4"/>
  <c r="Q2307" i="4"/>
  <c r="Q2865" i="4"/>
  <c r="Q3245" i="4"/>
  <c r="Q2395" i="4"/>
  <c r="Q1933" i="4"/>
  <c r="Q2363" i="4"/>
  <c r="Q1470" i="4"/>
  <c r="Q10" i="4"/>
  <c r="Q1320" i="4"/>
  <c r="Q1838" i="4"/>
  <c r="Q3773" i="4"/>
  <c r="Q931" i="4"/>
  <c r="Q1039" i="4"/>
  <c r="Q3401" i="4"/>
  <c r="Q1943" i="4"/>
  <c r="Q4468" i="4"/>
  <c r="Q2058" i="4"/>
  <c r="Q4438" i="4"/>
  <c r="Q3507" i="4"/>
  <c r="Q2403" i="4"/>
  <c r="Q4302" i="4"/>
  <c r="Q1580" i="4"/>
  <c r="Q3654" i="4"/>
  <c r="Q1762" i="4"/>
  <c r="Q2089" i="4"/>
  <c r="Q3039" i="4"/>
  <c r="Q4433" i="4"/>
  <c r="Q4781" i="4"/>
  <c r="Q2031" i="4"/>
  <c r="Q1248" i="4"/>
  <c r="Q1457" i="4"/>
  <c r="Q3387" i="4"/>
  <c r="Q400" i="4"/>
  <c r="Q1559" i="4"/>
  <c r="Q4773" i="4"/>
  <c r="Q4155" i="4"/>
  <c r="Q1321" i="4"/>
  <c r="Q14" i="4"/>
  <c r="Q1763" i="4"/>
  <c r="Q2127" i="4"/>
  <c r="Q3968" i="4"/>
  <c r="Q4052" i="4"/>
  <c r="Q1934" i="4"/>
  <c r="Q1019" i="4"/>
  <c r="Q1868" i="4"/>
  <c r="Q1935" i="4"/>
  <c r="Q1510" i="4"/>
  <c r="Q669" i="4"/>
  <c r="Q2047" i="4"/>
  <c r="Q4505" i="4"/>
  <c r="Q1271" i="4"/>
  <c r="Q3619" i="4"/>
  <c r="Q1571" i="4"/>
  <c r="Q479" i="4"/>
  <c r="Q2236" i="4"/>
  <c r="Q2728" i="4"/>
  <c r="Q2912" i="4"/>
  <c r="Q2963" i="4"/>
  <c r="Q850" i="4"/>
  <c r="Q2175" i="4"/>
  <c r="Q4817" i="4"/>
  <c r="Q2523" i="4"/>
  <c r="Q2783" i="4"/>
  <c r="Q1339" i="4"/>
  <c r="Q4881" i="4"/>
  <c r="Q4928" i="4"/>
  <c r="Q2162" i="4"/>
  <c r="Q3301" i="4"/>
  <c r="Q1519" i="4"/>
  <c r="Q2668" i="4"/>
  <c r="Q2200" i="4"/>
  <c r="Q3663" i="4"/>
  <c r="Q2190" i="4"/>
  <c r="Q3480" i="4"/>
  <c r="Q1784" i="4"/>
  <c r="Q4763" i="4"/>
  <c r="Q1959" i="4"/>
  <c r="Q776" i="4"/>
  <c r="Q303" i="4"/>
  <c r="Q1074" i="4"/>
  <c r="Q3918" i="4"/>
  <c r="Q1716" i="4"/>
  <c r="Q170" i="4"/>
  <c r="Q4721" i="4"/>
  <c r="Q707" i="4"/>
  <c r="Q2551" i="4"/>
  <c r="Q4764" i="4"/>
  <c r="Q4189" i="4"/>
  <c r="Q2568" i="4"/>
  <c r="Q2225" i="4"/>
  <c r="Q1267" i="4"/>
  <c r="Q3363" i="4"/>
  <c r="Q1183" i="4"/>
  <c r="Q425" i="4"/>
  <c r="Q4449" i="4"/>
  <c r="Q950" i="4"/>
  <c r="Q4605" i="4"/>
  <c r="Q4911" i="4"/>
  <c r="Q3860" i="4"/>
  <c r="Q3638" i="4"/>
  <c r="Q690" i="4"/>
  <c r="Q2524" i="4"/>
  <c r="Q2906" i="4"/>
  <c r="Q436" i="4"/>
  <c r="Q2579" i="4"/>
  <c r="Q3246" i="4"/>
  <c r="Q1717" i="4"/>
  <c r="Q3086" i="4"/>
  <c r="Q437" i="4"/>
  <c r="Q1821" i="4"/>
  <c r="Q3452" i="4"/>
  <c r="Q4212" i="4"/>
  <c r="Q4328" i="4"/>
  <c r="Q4679" i="4"/>
  <c r="Q3671" i="4"/>
  <c r="Q4854" i="4"/>
  <c r="Q1899" i="4"/>
  <c r="Q3230" i="4"/>
  <c r="Q1960" i="4"/>
  <c r="Q4747" i="4"/>
  <c r="Q1243" i="4"/>
  <c r="Q4107" i="4"/>
  <c r="Q4322" i="4"/>
  <c r="Q4157" i="4"/>
  <c r="Q4944" i="4"/>
  <c r="Q2866" i="4"/>
  <c r="Q3406" i="4"/>
  <c r="Q1961" i="4"/>
  <c r="Q2720" i="4"/>
  <c r="Q2032" i="4"/>
  <c r="Q2984" i="4"/>
  <c r="Q3783" i="4"/>
  <c r="Q726" i="4"/>
  <c r="Q66" i="4"/>
  <c r="Q3926" i="4"/>
  <c r="Q3286" i="4"/>
  <c r="Q2153" i="4"/>
  <c r="Q1773" i="4"/>
  <c r="Q3434" i="4"/>
  <c r="Q2168" i="4"/>
  <c r="Q2838" i="4"/>
  <c r="Q1123" i="4"/>
  <c r="Q3364" i="4"/>
  <c r="Q1067" i="4"/>
  <c r="Q1490" i="4"/>
  <c r="Q3639" i="4"/>
  <c r="Q4712" i="4"/>
  <c r="Q4954" i="4"/>
  <c r="Q495" i="4"/>
  <c r="Q3407" i="4"/>
  <c r="Q4528" i="4"/>
  <c r="Q2243" i="4"/>
  <c r="Q4313" i="4"/>
  <c r="Q2048" i="4"/>
  <c r="Q2920" i="4"/>
  <c r="Q426" i="4"/>
  <c r="Q1944" i="4"/>
  <c r="Q4519" i="4"/>
  <c r="Q827" i="4"/>
  <c r="Q3481" i="4"/>
  <c r="Q2090" i="4"/>
  <c r="Q2646" i="4"/>
  <c r="Q1907" i="4"/>
  <c r="Q2117" i="4"/>
  <c r="Q1849" i="4"/>
  <c r="Q47" i="4"/>
  <c r="Q3339" i="4"/>
  <c r="Q1259" i="4"/>
  <c r="Q2525" i="4"/>
  <c r="Q3204" i="4"/>
  <c r="Q4439" i="4"/>
  <c r="Q2729" i="4"/>
  <c r="Q201" i="4"/>
  <c r="Q565" i="4"/>
  <c r="Q1796" i="4"/>
  <c r="Q2707" i="4"/>
  <c r="Q1727" i="4"/>
  <c r="Q2533" i="4"/>
  <c r="Q3128" i="4"/>
  <c r="Q4855" i="4"/>
  <c r="Q4728" i="4"/>
  <c r="Q1393" i="4"/>
  <c r="Q3436" i="4"/>
  <c r="Q2569" i="4"/>
  <c r="Q2913" i="4"/>
  <c r="Q1433" i="4"/>
  <c r="Q4380" i="4"/>
  <c r="Q2272" i="4"/>
  <c r="Q3603" i="4"/>
  <c r="Q517" i="4"/>
  <c r="Q4686" i="4"/>
  <c r="Q3159" i="4"/>
  <c r="Q2419" i="4"/>
  <c r="Q213" i="4"/>
  <c r="Q1352" i="4"/>
  <c r="Q67" i="4"/>
  <c r="Q1495" i="4"/>
  <c r="Q601" i="4"/>
  <c r="Q1376" i="4"/>
  <c r="Q2118" i="4"/>
  <c r="Q951" i="4"/>
  <c r="Q3897" i="4"/>
  <c r="Q4748" i="4"/>
  <c r="Q2353" i="4"/>
  <c r="Q2237" i="4"/>
  <c r="Q548" i="4"/>
  <c r="Q1790" i="4"/>
  <c r="Q2364" i="4"/>
  <c r="Q1124" i="4"/>
  <c r="Q34" i="4"/>
  <c r="Q4243" i="4"/>
  <c r="Q1465" i="4"/>
  <c r="Q2591" i="4"/>
  <c r="Q4529" i="4"/>
  <c r="Q2677" i="4"/>
  <c r="Q3255" i="4"/>
  <c r="Q2154" i="4"/>
  <c r="Q952" i="4"/>
  <c r="Q4381" i="4"/>
  <c r="Q1525" i="4"/>
  <c r="Q496" i="4"/>
  <c r="Q238" i="4"/>
  <c r="Q2080" i="4"/>
  <c r="Q193" i="4"/>
  <c r="Q2081" i="4"/>
  <c r="Q3961" i="4"/>
  <c r="Q2041" i="4"/>
  <c r="Q90" i="4"/>
  <c r="Q4351" i="4"/>
  <c r="Q3045" i="4"/>
  <c r="Q2757" i="4"/>
  <c r="Q2647" i="4"/>
  <c r="Q91" i="4"/>
  <c r="Q4352" i="4"/>
  <c r="Q3102" i="4"/>
  <c r="Q3022" i="4"/>
  <c r="Q828" i="4"/>
  <c r="Q585" i="4"/>
  <c r="Q4337" i="4"/>
  <c r="Q2708" i="4"/>
  <c r="Q4303" i="4"/>
  <c r="Q4530" i="4"/>
  <c r="Q2163" i="4"/>
  <c r="Q4031" i="4"/>
  <c r="Q1055" i="4"/>
  <c r="Q3562" i="4"/>
  <c r="Q3307" i="4"/>
  <c r="Q2011" i="4"/>
  <c r="Q1616" i="4"/>
  <c r="Q3379" i="4"/>
  <c r="Q974" i="4"/>
  <c r="Q4065" i="4"/>
  <c r="Q2801" i="4"/>
  <c r="Q4835" i="4"/>
  <c r="Q4158" i="4"/>
  <c r="Q4606" i="4"/>
  <c r="Q1534" i="4"/>
  <c r="Q797" i="4"/>
  <c r="Q664" i="4"/>
  <c r="Q586" i="4"/>
  <c r="Q1797" i="4"/>
  <c r="Q1167" i="4"/>
  <c r="Q4818" i="4"/>
  <c r="Q602" i="4"/>
  <c r="Q2372" i="4"/>
  <c r="Q2146" i="4"/>
  <c r="Q4057" i="4"/>
  <c r="Q691" i="4"/>
  <c r="Q2606" i="4"/>
  <c r="Q3853" i="4"/>
  <c r="Q1978" i="4"/>
  <c r="Q3694" i="4"/>
  <c r="Q1500" i="4"/>
  <c r="Q244" i="4"/>
  <c r="Q665" i="4"/>
  <c r="Q1889" i="4"/>
  <c r="Q2049" i="4"/>
  <c r="Q2721" i="4"/>
  <c r="Q81" i="4"/>
  <c r="Q4032" i="4"/>
  <c r="Q1831" i="4"/>
  <c r="Q2985" i="4"/>
  <c r="Q368" i="4"/>
  <c r="Q3839" i="4"/>
  <c r="Q3488" i="4"/>
  <c r="Q1655" i="4"/>
  <c r="Q2684" i="4"/>
  <c r="Q3763" i="4"/>
  <c r="Q708" i="4"/>
  <c r="Q3933" i="4"/>
  <c r="Q427" i="4"/>
  <c r="Q3040" i="4"/>
  <c r="Q4945" i="4"/>
  <c r="Q4167" i="4"/>
  <c r="Q3740" i="4"/>
  <c r="Q4765" i="4"/>
  <c r="Q1111" i="4"/>
  <c r="Q1348" i="4"/>
  <c r="Q4863" i="4"/>
  <c r="Q1020" i="4"/>
  <c r="Q1249" i="4"/>
  <c r="Q792" i="4"/>
  <c r="Q1945" i="4"/>
  <c r="Q4995" i="4"/>
  <c r="Q4806" i="4"/>
  <c r="Q1806" i="4"/>
  <c r="Q1850" i="4"/>
  <c r="Q2552" i="4"/>
  <c r="Q1250" i="4"/>
  <c r="Q4893" i="4"/>
  <c r="Q4382" i="4"/>
  <c r="Q1340" i="4"/>
  <c r="Q681" i="4"/>
  <c r="Q2792" i="4"/>
  <c r="Q3332" i="4"/>
  <c r="Q3342" i="4"/>
  <c r="Q3066" i="4"/>
  <c r="Q641" i="4"/>
  <c r="Q3150" i="4"/>
  <c r="Q1308" i="4"/>
  <c r="Q1093" i="4"/>
  <c r="Q75" i="4"/>
  <c r="Q3468" i="4"/>
  <c r="Q3752" i="4"/>
  <c r="Q2354" i="4"/>
  <c r="Q369" i="4"/>
  <c r="Q1394" i="4"/>
  <c r="Q697" i="4"/>
  <c r="Q3604" i="4"/>
  <c r="Q577" i="4"/>
  <c r="Q1112" i="4"/>
  <c r="Q1869" i="4"/>
  <c r="Q962" i="4"/>
  <c r="Q2534" i="4"/>
  <c r="Q4531" i="4"/>
  <c r="Q2802" i="4"/>
  <c r="Q2404" i="4"/>
  <c r="Q160" i="4"/>
  <c r="Q1839" i="4"/>
  <c r="Q1718" i="4"/>
  <c r="Q3170" i="4"/>
  <c r="Q4687" i="4"/>
  <c r="Q4868" i="4"/>
  <c r="Q119" i="4"/>
  <c r="Q715" i="4"/>
  <c r="Q4148" i="4"/>
  <c r="Q3265" i="4"/>
  <c r="Q3424" i="4"/>
  <c r="Q4434" i="4"/>
  <c r="Q4869" i="4"/>
  <c r="Q4281" i="4"/>
  <c r="Q1184" i="4"/>
  <c r="Q1142" i="4"/>
  <c r="Q2002" i="4"/>
  <c r="Q4233" i="4"/>
  <c r="Q1113" i="4"/>
  <c r="Q3500" i="4"/>
  <c r="Q4990" i="4"/>
  <c r="Q2784" i="4"/>
  <c r="Q4450" i="4"/>
  <c r="Q4894" i="4"/>
  <c r="Q391" i="4"/>
  <c r="Q684" i="4"/>
  <c r="Q4766" i="4"/>
  <c r="Q3457" i="4"/>
  <c r="Q4469" i="4"/>
  <c r="Q1491" i="4"/>
  <c r="Q518" i="4"/>
  <c r="Q2813" i="4"/>
  <c r="Q4506" i="4"/>
  <c r="Q1511" i="4"/>
  <c r="Q1925" i="4"/>
  <c r="Q1421" i="4"/>
  <c r="Q4571" i="4"/>
  <c r="Q1501" i="4"/>
  <c r="Q2481" i="4"/>
  <c r="Q2201" i="4"/>
  <c r="Q1151" i="4"/>
  <c r="Q401" i="4"/>
  <c r="Q460" i="4"/>
  <c r="Q3160" i="4"/>
  <c r="Q2458" i="4"/>
  <c r="Q3117" i="4"/>
  <c r="Q1673" i="4"/>
  <c r="Q765" i="4"/>
  <c r="Q2994" i="4"/>
  <c r="Q1434" i="4"/>
  <c r="Q745" i="4"/>
  <c r="Q1080" i="4"/>
  <c r="Q538" i="4"/>
  <c r="Q318" i="4"/>
  <c r="Q1694" i="4"/>
  <c r="Q1244" i="4"/>
  <c r="Q1719" i="4"/>
  <c r="Q766" i="4"/>
  <c r="Q524" i="4"/>
  <c r="Q3753" i="4"/>
  <c r="Q1840" i="4"/>
  <c r="Q709" i="4"/>
  <c r="Q3703" i="4"/>
  <c r="Q4457" i="4"/>
  <c r="Q1445" i="4"/>
  <c r="Q2343" i="4"/>
  <c r="Q1177" i="4"/>
  <c r="Q1989" i="4"/>
  <c r="Q809" i="4"/>
  <c r="Q1851" i="4"/>
  <c r="Q3030" i="4"/>
  <c r="Q112" i="4"/>
  <c r="Q1422" i="4"/>
  <c r="Q4196" i="4"/>
  <c r="Q2414" i="4"/>
  <c r="Q4329" i="4"/>
  <c r="Q4562" i="4"/>
  <c r="Q4971" i="4"/>
  <c r="Q372" i="4"/>
  <c r="Q1477" i="4"/>
  <c r="Q3875" i="4"/>
  <c r="Q4572" i="4"/>
  <c r="Q4532" i="4"/>
  <c r="Q685" i="4"/>
  <c r="Q428" i="4"/>
  <c r="Q3489" i="4"/>
  <c r="Q3869" i="4"/>
  <c r="Q587" i="4"/>
  <c r="Q1089" i="4"/>
  <c r="Q468" i="4"/>
  <c r="Q4473" i="4"/>
  <c r="Q2856" i="4"/>
  <c r="Q4249" i="4"/>
  <c r="Q1485" i="4"/>
  <c r="Q2867" i="4"/>
  <c r="Q1643" i="4"/>
  <c r="Q2700" i="4"/>
  <c r="Q2773" i="4"/>
  <c r="Q1060" i="4"/>
  <c r="Q3708" i="4"/>
  <c r="Q3469" i="4"/>
  <c r="Q3256" i="4"/>
  <c r="Q1936" i="4"/>
  <c r="Q132" i="4"/>
  <c r="Q3421" i="4"/>
  <c r="Q2050" i="4"/>
  <c r="Q1056" i="4"/>
  <c r="Q1926" i="4"/>
  <c r="Q4983" i="4"/>
  <c r="Q2592" i="4"/>
  <c r="Q2432" i="4"/>
  <c r="Q2109" i="4"/>
  <c r="Q2785" i="4"/>
  <c r="Q3811" i="4"/>
  <c r="Q2974" i="4"/>
  <c r="Q3041" i="4"/>
  <c r="Q734" i="4"/>
  <c r="Q4213" i="4"/>
  <c r="Q525" i="4"/>
  <c r="Q4758" i="4"/>
  <c r="Q3108" i="4"/>
  <c r="Q3764" i="4"/>
  <c r="Q989" i="4"/>
  <c r="Q4563" i="4"/>
  <c r="Q588" i="4"/>
  <c r="Q3191" i="4"/>
  <c r="Q4033" i="4"/>
  <c r="Q76" i="4"/>
  <c r="Q4390" i="4"/>
  <c r="Q1357" i="4"/>
  <c r="Q3854" i="4"/>
  <c r="Q735" i="4"/>
  <c r="Q2803" i="4"/>
  <c r="Q1341" i="4"/>
  <c r="Q2947" i="4"/>
  <c r="Q4591" i="4"/>
  <c r="Q4486" i="4"/>
  <c r="Q692" i="4"/>
  <c r="Q1695" i="4"/>
  <c r="Q810" i="4"/>
  <c r="Q304" i="4"/>
  <c r="Q1581" i="4"/>
  <c r="Q452" i="4"/>
  <c r="Q3031" i="4"/>
  <c r="Q4573" i="4"/>
  <c r="Q777" i="4"/>
  <c r="Q2386" i="4"/>
  <c r="Q2742" i="4"/>
  <c r="Q223" i="4"/>
  <c r="Q4912" i="4"/>
  <c r="Q2899" i="4"/>
  <c r="Q4807" i="4"/>
  <c r="Q578" i="4"/>
  <c r="Q2607" i="4"/>
  <c r="Q3818" i="4"/>
  <c r="Q2817" i="4"/>
  <c r="Q4643" i="4"/>
  <c r="Q2884" i="4"/>
  <c r="Q4704" i="4"/>
  <c r="Q3625" i="4"/>
  <c r="Q4936" i="4"/>
  <c r="Q2335" i="4"/>
  <c r="Q3716" i="4"/>
  <c r="Q3538" i="4"/>
  <c r="Q3312" i="4"/>
  <c r="Q3458" i="4"/>
  <c r="Q4972" i="4"/>
  <c r="Q4143" i="4"/>
  <c r="Q3087" i="4"/>
  <c r="Q3067" i="4"/>
  <c r="Q2716" i="4"/>
  <c r="Q2468" i="4"/>
  <c r="Q3068" i="4"/>
  <c r="Q4267" i="4"/>
  <c r="Q3402" i="4"/>
  <c r="Q194" i="4"/>
  <c r="Q3205" i="4"/>
  <c r="Q3122" i="4"/>
  <c r="Q4183" i="4"/>
  <c r="Q3016" i="4"/>
  <c r="Q4752" i="4"/>
  <c r="Q3539" i="4"/>
  <c r="Q2440" i="4"/>
  <c r="Q837" i="4"/>
  <c r="Q1230" i="4"/>
  <c r="Q3257" i="4"/>
  <c r="Q3709" i="4"/>
  <c r="Q1746" i="4"/>
  <c r="Q2459" i="4"/>
  <c r="Q922" i="4"/>
  <c r="Q2496" i="4"/>
  <c r="Q3011" i="4"/>
  <c r="Q1966" i="4"/>
  <c r="Q2226" i="4"/>
  <c r="Q2713" i="4"/>
  <c r="Q2062" i="4"/>
  <c r="Q686" i="4"/>
  <c r="Q4144" i="4"/>
  <c r="Q3077" i="4"/>
  <c r="Q4499" i="4"/>
  <c r="Q144" i="4"/>
  <c r="Q1566" i="4"/>
  <c r="Q886" i="4"/>
  <c r="Q3321" i="4"/>
  <c r="Q657" i="4"/>
  <c r="Q3952" i="4"/>
  <c r="Q1728" i="4"/>
  <c r="Q2259" i="4"/>
  <c r="Q381" i="4"/>
  <c r="Q4108" i="4"/>
  <c r="Q4626" i="4"/>
  <c r="Q3765" i="4"/>
  <c r="Q1598" i="4"/>
  <c r="Q2216" i="4"/>
  <c r="Q1458" i="4"/>
  <c r="Q3784" i="4"/>
  <c r="Q2105" i="4"/>
  <c r="Q392" i="4"/>
  <c r="Q778" i="4"/>
  <c r="Q860" i="4"/>
  <c r="Q3529" i="4"/>
  <c r="Q1478" i="4"/>
  <c r="Q68" i="4"/>
  <c r="Q125" i="4"/>
  <c r="Q1410" i="4"/>
  <c r="Q617" i="4"/>
  <c r="Q4398" i="4"/>
  <c r="Q2482" i="4"/>
  <c r="Q2934" i="4"/>
  <c r="Q3864" i="4"/>
  <c r="Q2830" i="4"/>
  <c r="Q658" i="4"/>
  <c r="Q2433" i="4"/>
  <c r="Q561" i="4"/>
  <c r="Q4864" i="4"/>
  <c r="Q3876" i="4"/>
  <c r="Q3112" i="4"/>
  <c r="Q15" i="4"/>
  <c r="Q3094" i="4"/>
  <c r="Q2217" i="4"/>
  <c r="Q2147" i="4"/>
  <c r="Q3258" i="4"/>
  <c r="Q3640" i="4"/>
  <c r="Q4391" i="4"/>
  <c r="Q453" i="4"/>
  <c r="Q2202" i="4"/>
  <c r="Q3474" i="4"/>
  <c r="Q2506" i="4"/>
  <c r="Q4680" i="4"/>
  <c r="Q1251" i="4"/>
  <c r="Q3655" i="4"/>
  <c r="Q1628" i="4"/>
  <c r="Q4109" i="4"/>
  <c r="Q2999" i="4"/>
  <c r="Q1231" i="4"/>
  <c r="Q1862" i="4"/>
  <c r="Q3316" i="4"/>
  <c r="Q4987" i="4"/>
  <c r="Q3578" i="4"/>
  <c r="Q2460" i="4"/>
  <c r="Q2249" i="4"/>
  <c r="Q1081" i="4"/>
  <c r="Q454" i="4"/>
  <c r="Q1520" i="4"/>
  <c r="Q4555" i="4"/>
  <c r="Q214" i="4"/>
  <c r="Q260" i="4"/>
  <c r="Q133" i="4"/>
  <c r="Q3302" i="4"/>
  <c r="Q2278" i="4"/>
  <c r="Q3368" i="4"/>
  <c r="Q3333" i="4"/>
  <c r="Q4545" i="4"/>
  <c r="Q3413" i="4"/>
  <c r="Q4314" i="4"/>
  <c r="Q3514" i="4"/>
  <c r="Q3259" i="4"/>
  <c r="Q4126" i="4"/>
  <c r="Q3733" i="4"/>
  <c r="Q1946" i="4"/>
  <c r="Q2279" i="4"/>
  <c r="Q1105" i="4"/>
  <c r="Q946" i="4"/>
  <c r="Q3741" i="4"/>
  <c r="Q3380" i="4"/>
  <c r="Q215" i="4"/>
  <c r="Q618" i="4"/>
  <c r="Q1917" i="4"/>
  <c r="Q1826" i="4"/>
  <c r="Q2250" i="4"/>
  <c r="Q659" i="4"/>
  <c r="Q1001" i="4"/>
  <c r="Q2584" i="4"/>
  <c r="Q3046" i="4"/>
  <c r="Q1260" i="4"/>
  <c r="Q1261" i="4"/>
  <c r="Q224" i="4"/>
  <c r="Q1061" i="4"/>
  <c r="Q3579" i="4"/>
  <c r="Q2059" i="4"/>
  <c r="Q3870" i="4"/>
  <c r="Q4092" i="4"/>
  <c r="Q1908" i="4"/>
  <c r="Q3439" i="4"/>
  <c r="Q4856" i="4"/>
  <c r="Q4244" i="4"/>
  <c r="Q3797" i="4"/>
  <c r="Q2139" i="4"/>
  <c r="Q4268" i="4"/>
  <c r="Q3519" i="4"/>
  <c r="Q54" i="4"/>
  <c r="Q3247" i="4"/>
  <c r="Q1075" i="4"/>
  <c r="Q2685" i="4"/>
  <c r="Q1526" i="4"/>
  <c r="Q1178" i="4"/>
  <c r="Q1752" i="4"/>
  <c r="Q4128" i="4"/>
  <c r="Q887" i="4"/>
  <c r="Q3425" i="4"/>
  <c r="Q1635" i="4"/>
  <c r="Q4546" i="4"/>
  <c r="Q3840" i="4"/>
  <c r="Q195" i="4"/>
  <c r="Q4369" i="4"/>
  <c r="Q4991" i="4"/>
  <c r="Q1068" i="4"/>
  <c r="Q55" i="4"/>
  <c r="Q3348" i="4"/>
  <c r="Q539" i="4"/>
  <c r="Q2669" i="4"/>
  <c r="Q756" i="4"/>
  <c r="Q1459" i="4"/>
  <c r="Q3746" i="4"/>
  <c r="Q4345" i="4"/>
  <c r="Q2100" i="4"/>
  <c r="Q207" i="4"/>
  <c r="Q3610" i="4"/>
  <c r="Q2327" i="4"/>
  <c r="Q4093" i="4"/>
  <c r="Q4250" i="4"/>
  <c r="Q736" i="4"/>
  <c r="Q2169" i="4"/>
  <c r="Q1194" i="4"/>
  <c r="Q579" i="4"/>
  <c r="Q3260" i="4"/>
  <c r="Q1807" i="4"/>
  <c r="Q4353" i="4"/>
  <c r="Q4955" i="4"/>
  <c r="Q979" i="4"/>
  <c r="Q3369" i="4"/>
  <c r="Q1648" i="4"/>
  <c r="Q1555" i="4"/>
  <c r="Q4134" i="4"/>
  <c r="Q4607" i="4"/>
  <c r="Q900" i="4"/>
  <c r="Q3482" i="4"/>
  <c r="Q1286" i="4"/>
  <c r="Q1296" i="4"/>
  <c r="Q4478" i="4"/>
  <c r="Q4034" i="4"/>
  <c r="Q396" i="4"/>
  <c r="Q1890" i="4"/>
  <c r="Q1287" i="4"/>
  <c r="Q3129" i="4"/>
  <c r="Q779" i="4"/>
  <c r="Q2135" i="4"/>
  <c r="Q1125" i="4"/>
  <c r="Q2405" i="4"/>
  <c r="Q3017" i="4"/>
  <c r="Q3756" i="4"/>
  <c r="Q2260" i="4"/>
  <c r="Q4197" i="4"/>
  <c r="Q2453" i="4"/>
  <c r="Q861" i="4"/>
  <c r="Q3357" i="4"/>
  <c r="Q2558" i="4"/>
  <c r="Q2623" i="4"/>
  <c r="Q2295" i="4"/>
  <c r="Q1358" i="4"/>
  <c r="Q3322" i="4"/>
  <c r="Q1955" i="4"/>
  <c r="Q3388" i="4"/>
  <c r="Q1472" i="4"/>
  <c r="Q82" i="4"/>
  <c r="Q2648" i="4"/>
  <c r="Q1937" i="4"/>
  <c r="Q134" i="4"/>
  <c r="Q907" i="4"/>
  <c r="Q939" i="4"/>
  <c r="Q3414" i="4"/>
  <c r="Q4722" i="4"/>
  <c r="Q2935" i="4"/>
  <c r="Q1126" i="4"/>
  <c r="Q4094" i="4"/>
  <c r="Q1381" i="4"/>
  <c r="Q3832" i="4"/>
  <c r="Q2690" i="4"/>
  <c r="Q1629" i="4"/>
  <c r="Q2469" i="4"/>
  <c r="Q1359" i="4"/>
  <c r="Q1680" i="4"/>
  <c r="Q4214" i="4"/>
  <c r="Q4304" i="4"/>
  <c r="Q4159" i="4"/>
  <c r="Q4592" i="4"/>
  <c r="Q1785" i="4"/>
  <c r="Q62" i="4"/>
  <c r="Q1582" i="4"/>
  <c r="Q3373" i="4"/>
  <c r="Q2110" i="4"/>
  <c r="Q3977" i="4"/>
  <c r="Q4282" i="4"/>
  <c r="Q1527" i="4"/>
  <c r="Q4215" i="4"/>
  <c r="Q3675" i="4"/>
  <c r="Q4072" i="4"/>
  <c r="Q4688" i="4"/>
  <c r="Q2483" i="4"/>
  <c r="Q189" i="4"/>
  <c r="Q3717" i="4"/>
  <c r="Q1002" i="4"/>
  <c r="Q429" i="4"/>
  <c r="Q2012" i="4"/>
  <c r="Q1076" i="4"/>
  <c r="Q1040" i="4"/>
  <c r="Q4487" i="4"/>
  <c r="Q894" i="4"/>
  <c r="Q4315" i="4"/>
  <c r="Q3490" i="4"/>
  <c r="Q3426" i="4"/>
  <c r="Q2497" i="4"/>
  <c r="Q3587" i="4"/>
  <c r="Q443" i="4"/>
  <c r="Q2251" i="4"/>
  <c r="Q2921" i="4"/>
  <c r="Q4095" i="4"/>
  <c r="Q3991" i="4"/>
  <c r="Q2227" i="4"/>
  <c r="Q1473" i="4"/>
  <c r="Q362" i="4"/>
  <c r="Q2613" i="4"/>
  <c r="Q649" i="4"/>
  <c r="Q16" i="4"/>
  <c r="Q4451" i="4"/>
  <c r="Q2434" i="4"/>
  <c r="Q4918" i="4"/>
  <c r="Q2570" i="4"/>
  <c r="Q4929" i="4"/>
  <c r="Q3978" i="4"/>
  <c r="Q2633" i="4"/>
  <c r="Q580" i="4"/>
  <c r="Q2498" i="4"/>
  <c r="Q3000" i="4"/>
  <c r="Q2850" i="4"/>
  <c r="Q1082" i="4"/>
  <c r="Q176" i="4"/>
  <c r="Q2016" i="4"/>
  <c r="Q216" i="4"/>
  <c r="Q3757" i="4"/>
  <c r="Q2900" i="4"/>
  <c r="Q3109" i="4"/>
  <c r="N4656" i="4"/>
  <c r="V4656" i="4" s="1"/>
  <c r="N3664" i="4"/>
  <c r="V3664" i="4" s="1"/>
  <c r="N3123" i="4"/>
  <c r="V3123" i="4" s="1"/>
  <c r="N2624" i="4"/>
  <c r="V2624" i="4" s="1"/>
  <c r="N1152" i="4"/>
  <c r="V1152" i="4" s="1"/>
  <c r="N2111" i="4"/>
  <c r="V2111" i="4" s="1"/>
  <c r="N3248" i="4"/>
  <c r="V3248" i="4" s="1"/>
  <c r="N2580" i="4"/>
  <c r="V2580" i="4" s="1"/>
  <c r="N3118" i="4"/>
  <c r="V3118" i="4" s="1"/>
  <c r="N1288" i="4"/>
  <c r="V1288" i="4" s="1"/>
  <c r="N3184" i="4"/>
  <c r="V3184" i="4" s="1"/>
  <c r="N4842" i="4"/>
  <c r="V4842" i="4" s="1"/>
  <c r="N2203" i="4"/>
  <c r="V2203" i="4" s="1"/>
  <c r="N1185" i="4"/>
  <c r="V1185" i="4" s="1"/>
  <c r="N4354" i="4"/>
  <c r="V4354" i="4" s="1"/>
  <c r="N1798" i="4"/>
  <c r="V1798" i="4" s="1"/>
  <c r="N698" i="4"/>
  <c r="V698" i="4" s="1"/>
  <c r="N980" i="4"/>
  <c r="V980" i="4" s="1"/>
  <c r="N1704" i="4"/>
  <c r="V1704" i="4" s="1"/>
  <c r="N2069" i="4"/>
  <c r="V2069" i="4" s="1"/>
  <c r="N1990" i="4"/>
  <c r="V1990" i="4" s="1"/>
  <c r="N2793" i="4"/>
  <c r="V2793" i="4" s="1"/>
  <c r="N1135" i="4"/>
  <c r="V1135" i="4" s="1"/>
  <c r="N3219" i="4"/>
  <c r="V3219" i="4" s="1"/>
  <c r="N2218" i="4"/>
  <c r="V2218" i="4" s="1"/>
  <c r="N4082" i="4"/>
  <c r="V4082" i="4" s="1"/>
  <c r="N1863" i="4"/>
  <c r="V1863" i="4" s="1"/>
  <c r="N1062" i="4"/>
  <c r="V1062" i="4" s="1"/>
  <c r="N1360" i="4"/>
  <c r="V1360" i="4" s="1"/>
  <c r="N1852" i="4"/>
  <c r="V1852" i="4" s="1"/>
  <c r="N1636" i="4"/>
  <c r="V1636" i="4" s="1"/>
  <c r="N332" i="4"/>
  <c r="V332" i="4" s="1"/>
  <c r="N4581" i="4"/>
  <c r="V4581" i="4" s="1"/>
  <c r="N3919" i="4"/>
  <c r="V3919" i="4" s="1"/>
  <c r="N675" i="4"/>
  <c r="V675" i="4" s="1"/>
  <c r="N4119" i="4"/>
  <c r="V4119" i="4" s="1"/>
  <c r="N872" i="4"/>
  <c r="V872" i="4" s="1"/>
  <c r="N2296" i="4"/>
  <c r="V2296" i="4" s="1"/>
  <c r="N2794" i="4"/>
  <c r="V2794" i="4" s="1"/>
  <c r="N4316" i="4"/>
  <c r="V4316" i="4" s="1"/>
  <c r="N3211" i="4"/>
  <c r="V3211" i="4" s="1"/>
  <c r="N2182" i="4"/>
  <c r="V2182" i="4" s="1"/>
  <c r="N1753" i="4"/>
  <c r="V1753" i="4" s="1"/>
  <c r="N2398" i="4"/>
  <c r="V2398" i="4" s="1"/>
  <c r="N4474" i="4"/>
  <c r="V4474" i="4" s="1"/>
  <c r="N873" i="4"/>
  <c r="V873" i="4" s="1"/>
  <c r="N1567" i="4"/>
  <c r="V1567" i="4" s="1"/>
  <c r="N202" i="4"/>
  <c r="V202" i="4" s="1"/>
  <c r="N171" i="4"/>
  <c r="V171" i="4" s="1"/>
  <c r="N2435" i="4"/>
  <c r="V2435" i="4" s="1"/>
  <c r="N851" i="4"/>
  <c r="V851" i="4" s="1"/>
  <c r="N2399" i="4"/>
  <c r="V2399" i="4" s="1"/>
  <c r="N4044" i="4"/>
  <c r="V4044" i="4" s="1"/>
  <c r="N3032" i="4"/>
  <c r="V3032" i="4" s="1"/>
  <c r="N139" i="4"/>
  <c r="V139" i="4" s="1"/>
  <c r="N2315" i="4"/>
  <c r="V2315" i="4" s="1"/>
  <c r="N4100" i="4"/>
  <c r="V4100" i="4" s="1"/>
  <c r="N1446" i="4"/>
  <c r="V1446" i="4" s="1"/>
  <c r="N1991" i="4"/>
  <c r="V1991" i="4" s="1"/>
  <c r="N1210" i="4"/>
  <c r="V1210" i="4" s="1"/>
  <c r="N895" i="4"/>
  <c r="V895" i="4" s="1"/>
  <c r="N3224" i="4"/>
  <c r="V3224" i="4" s="1"/>
  <c r="N2072" i="4"/>
  <c r="V2072" i="4" s="1"/>
  <c r="N3266" i="4"/>
  <c r="V3266" i="4" s="1"/>
  <c r="N3491" i="4"/>
  <c r="V3491" i="4" s="1"/>
  <c r="N1435" i="4"/>
  <c r="V1435" i="4" s="1"/>
  <c r="N3747" i="4"/>
  <c r="V3747" i="4" s="1"/>
  <c r="N4574" i="4"/>
  <c r="V4574" i="4" s="1"/>
  <c r="N1956" i="4"/>
  <c r="V1956" i="4" s="1"/>
  <c r="N4533" i="4"/>
  <c r="V4533" i="4" s="1"/>
  <c r="N1720" i="4"/>
  <c r="V1720" i="4" s="1"/>
  <c r="N2336" i="4"/>
  <c r="V2336" i="4" s="1"/>
  <c r="N3001" i="4"/>
  <c r="V3001" i="4" s="1"/>
  <c r="N3459" i="4"/>
  <c r="V3459" i="4" s="1"/>
  <c r="N767" i="4"/>
  <c r="V767" i="4" s="1"/>
  <c r="N562" i="4"/>
  <c r="V562" i="4" s="1"/>
  <c r="N2851" i="4"/>
  <c r="V2851" i="4" s="1"/>
  <c r="N4190" i="4"/>
  <c r="V4190" i="4" s="1"/>
  <c r="N4507" i="4"/>
  <c r="V4507" i="4" s="1"/>
  <c r="N3095" i="4"/>
  <c r="V3095" i="4" s="1"/>
  <c r="N4713" i="4"/>
  <c r="V4713" i="4" s="1"/>
  <c r="N2709" i="4"/>
  <c r="V2709" i="4" s="1"/>
  <c r="N716" i="4"/>
  <c r="V716" i="4" s="1"/>
  <c r="N4774" i="4"/>
  <c r="V4774" i="4" s="1"/>
  <c r="N4946" i="4"/>
  <c r="V4946" i="4" s="1"/>
  <c r="N2273" i="4"/>
  <c r="V2273" i="4" s="1"/>
  <c r="N746" i="4"/>
  <c r="V746" i="4" s="1"/>
  <c r="N1531" i="4"/>
  <c r="V1531" i="4" s="1"/>
  <c r="N4564" i="4"/>
  <c r="V4564" i="4" s="1"/>
  <c r="N293" i="4"/>
  <c r="V293" i="4" s="1"/>
  <c r="N874" i="4"/>
  <c r="V874" i="4" s="1"/>
  <c r="N4895" i="4"/>
  <c r="V4895" i="4" s="1"/>
  <c r="N4290" i="4"/>
  <c r="V4290" i="4" s="1"/>
  <c r="N2297" i="4"/>
  <c r="V2297" i="4" s="1"/>
  <c r="N3171" i="4"/>
  <c r="V3171" i="4" s="1"/>
  <c r="N3742" i="4"/>
  <c r="V3742" i="4" s="1"/>
  <c r="N2714" i="4"/>
  <c r="V2714" i="4" s="1"/>
  <c r="N2266" i="4"/>
  <c r="V2266" i="4" s="1"/>
  <c r="N413" i="4"/>
  <c r="V413" i="4" s="1"/>
  <c r="N660" i="4"/>
  <c r="V660" i="4" s="1"/>
  <c r="N357" i="4"/>
  <c r="V357" i="4" s="1"/>
  <c r="N1764" i="4"/>
  <c r="V1764" i="4" s="1"/>
  <c r="N1617" i="4"/>
  <c r="V1617" i="4" s="1"/>
  <c r="N4135" i="4"/>
  <c r="V4135" i="4" s="1"/>
  <c r="N1541" i="4"/>
  <c r="V1541" i="4" s="1"/>
  <c r="N1300" i="4"/>
  <c r="V1300" i="4" s="1"/>
  <c r="N245" i="4"/>
  <c r="V245" i="4" s="1"/>
  <c r="N4608" i="4"/>
  <c r="V4608" i="4" s="1"/>
  <c r="N2868" i="4"/>
  <c r="V2868" i="4" s="1"/>
  <c r="N3688" i="4"/>
  <c r="V3688" i="4" s="1"/>
  <c r="N4168" i="4"/>
  <c r="V4168" i="4" s="1"/>
  <c r="N2344" i="4"/>
  <c r="V2344" i="4" s="1"/>
  <c r="N1618" i="4"/>
  <c r="V1618" i="4" s="1"/>
  <c r="N607" i="4"/>
  <c r="V607" i="4" s="1"/>
  <c r="N3934" i="4"/>
  <c r="V3934" i="4" s="1"/>
  <c r="N3172" i="4"/>
  <c r="V3172" i="4" s="1"/>
  <c r="N3002" i="4"/>
  <c r="V3002" i="4" s="1"/>
  <c r="N2499" i="4"/>
  <c r="V2499" i="4" s="1"/>
  <c r="N2219" i="4"/>
  <c r="V2219" i="4" s="1"/>
  <c r="N1216" i="4"/>
  <c r="V1216" i="4" s="1"/>
  <c r="N1591" i="4"/>
  <c r="V1591" i="4" s="1"/>
  <c r="N1136" i="4"/>
  <c r="V1136" i="4" s="1"/>
  <c r="N4203" i="4"/>
  <c r="V4203" i="4" s="1"/>
  <c r="N3130" i="4"/>
  <c r="V3130" i="4" s="1"/>
  <c r="N4723" i="4"/>
  <c r="V4723" i="4" s="1"/>
  <c r="N1542" i="4"/>
  <c r="V1542" i="4" s="1"/>
  <c r="N2489" i="4"/>
  <c r="V2489" i="4" s="1"/>
  <c r="N2091" i="4"/>
  <c r="V2091" i="4" s="1"/>
  <c r="N480" i="4"/>
  <c r="V480" i="4" s="1"/>
  <c r="N4160" i="4"/>
  <c r="V4160" i="4" s="1"/>
  <c r="N768" i="4"/>
  <c r="V768" i="4" s="1"/>
  <c r="N3530" i="4"/>
  <c r="V3530" i="4" s="1"/>
  <c r="N3267" i="4"/>
  <c r="V3267" i="4" s="1"/>
  <c r="N2614" i="4"/>
  <c r="V2614" i="4" s="1"/>
  <c r="N2914" i="4"/>
  <c r="V2914" i="4" s="1"/>
  <c r="N3268" i="4"/>
  <c r="V3268" i="4" s="1"/>
  <c r="N4096" i="4"/>
  <c r="V4096" i="4" s="1"/>
  <c r="N4234" i="4"/>
  <c r="V4234" i="4" s="1"/>
  <c r="N1512" i="4"/>
  <c r="V1512" i="4" s="1"/>
  <c r="N4494" i="4"/>
  <c r="V4494" i="4" s="1"/>
  <c r="N2420" i="4"/>
  <c r="V2420" i="4" s="1"/>
  <c r="N203" i="4"/>
  <c r="V203" i="4" s="1"/>
  <c r="N4330" i="4"/>
  <c r="V4330" i="4" s="1"/>
  <c r="N1278" i="4"/>
  <c r="V1278" i="4" s="1"/>
  <c r="N3358" i="4"/>
  <c r="V3358" i="4" s="1"/>
  <c r="N2490" i="4"/>
  <c r="V2490" i="4" s="1"/>
  <c r="N3563" i="4"/>
  <c r="V3563" i="4" s="1"/>
  <c r="N4753" i="4"/>
  <c r="V4753" i="4" s="1"/>
  <c r="N2615" i="4"/>
  <c r="V2615" i="4" s="1"/>
  <c r="N2581" i="4"/>
  <c r="V2581" i="4" s="1"/>
  <c r="N2244" i="4"/>
  <c r="V2244" i="4" s="1"/>
  <c r="N3492" i="4"/>
  <c r="V3492" i="4" s="1"/>
  <c r="N455" i="4"/>
  <c r="V455" i="4" s="1"/>
  <c r="N2845" i="4"/>
  <c r="V2845" i="4" s="1"/>
  <c r="N2051" i="4"/>
  <c r="V2051" i="4" s="1"/>
  <c r="N2406" i="4"/>
  <c r="V2406" i="4" s="1"/>
  <c r="N2660" i="4"/>
  <c r="V2660" i="4" s="1"/>
  <c r="N239" i="4"/>
  <c r="V239" i="4" s="1"/>
  <c r="N4819" i="4"/>
  <c r="V4819" i="4" s="1"/>
  <c r="N785" i="4"/>
  <c r="V785" i="4" s="1"/>
  <c r="N3415" i="4"/>
  <c r="V3415" i="4" s="1"/>
  <c r="N1237" i="4"/>
  <c r="V1237" i="4" s="1"/>
  <c r="N2824" i="4"/>
  <c r="V2824" i="4" s="1"/>
  <c r="N140" i="4"/>
  <c r="V140" i="4" s="1"/>
  <c r="N1548" i="4"/>
  <c r="V1548" i="4" s="1"/>
  <c r="N4717" i="4"/>
  <c r="V4717" i="4" s="1"/>
  <c r="N3774" i="4"/>
  <c r="V3774" i="4" s="1"/>
  <c r="N2804" i="4"/>
  <c r="V2804" i="4" s="1"/>
  <c r="N3855" i="4"/>
  <c r="V3855" i="4" s="1"/>
  <c r="N4294" i="4"/>
  <c r="V4294" i="4" s="1"/>
  <c r="N1619" i="4"/>
  <c r="V1619" i="4" s="1"/>
  <c r="N2593" i="4"/>
  <c r="V2593" i="4" s="1"/>
  <c r="N750" i="4"/>
  <c r="V750" i="4" s="1"/>
  <c r="N1984" i="4"/>
  <c r="V1984" i="4" s="1"/>
  <c r="N177" i="4"/>
  <c r="V177" i="4" s="1"/>
  <c r="N151" i="4"/>
  <c r="V151" i="4" s="1"/>
  <c r="N3572" i="4"/>
  <c r="V3572" i="4" s="1"/>
  <c r="N3593" i="4"/>
  <c r="V3593" i="4" s="1"/>
  <c r="N3206" i="4"/>
  <c r="V3206" i="4" s="1"/>
  <c r="N3023" i="4"/>
  <c r="V3023" i="4" s="1"/>
  <c r="N4235" i="4"/>
  <c r="V4235" i="4" s="1"/>
  <c r="N757" i="4"/>
  <c r="V757" i="4" s="1"/>
  <c r="N2655" i="4"/>
  <c r="V2655" i="4" s="1"/>
  <c r="N456" i="4"/>
  <c r="V456" i="4" s="1"/>
  <c r="N3088" i="4"/>
  <c r="V3088" i="4" s="1"/>
  <c r="N2427" i="4"/>
  <c r="V2427" i="4" s="1"/>
  <c r="N3475" i="4"/>
  <c r="V3475" i="4" s="1"/>
  <c r="N1168" i="4"/>
  <c r="V1168" i="4" s="1"/>
  <c r="N699" i="4"/>
  <c r="V699" i="4" s="1"/>
  <c r="N4889" i="4"/>
  <c r="V4889" i="4" s="1"/>
  <c r="N4689" i="4"/>
  <c r="V4689" i="4" s="1"/>
  <c r="N1656" i="4"/>
  <c r="V1656" i="4" s="1"/>
  <c r="N4399" i="4"/>
  <c r="V4399" i="4" s="1"/>
  <c r="N650" i="4"/>
  <c r="V650" i="4" s="1"/>
  <c r="N2559" i="4"/>
  <c r="V2559" i="4" s="1"/>
  <c r="N3290" i="4"/>
  <c r="V3290" i="4" s="1"/>
  <c r="N1252" i="4"/>
  <c r="V1252" i="4" s="1"/>
  <c r="N231" i="4"/>
  <c r="V231" i="4" s="1"/>
  <c r="N4458" i="4"/>
  <c r="V4458" i="4" s="1"/>
  <c r="N4875" i="4"/>
  <c r="V4875" i="4" s="1"/>
  <c r="N4204" i="4"/>
  <c r="V4204" i="4" s="1"/>
  <c r="N4175" i="4"/>
  <c r="V4175" i="4" s="1"/>
  <c r="N305" i="4"/>
  <c r="V305" i="4" s="1"/>
  <c r="N995" i="4"/>
  <c r="V995" i="4" s="1"/>
  <c r="N4767" i="4"/>
  <c r="V4767" i="4" s="1"/>
  <c r="N4672" i="4"/>
  <c r="V4672" i="4" s="1"/>
  <c r="N1203" i="4"/>
  <c r="V1203" i="4" s="1"/>
  <c r="N1342" i="4"/>
  <c r="V1342" i="4" s="1"/>
  <c r="N2795" i="4"/>
  <c r="V2795" i="4" s="1"/>
  <c r="N1069" i="4"/>
  <c r="V1069" i="4" s="1"/>
  <c r="N589" i="4"/>
  <c r="V589" i="4" s="1"/>
  <c r="N1979" i="4"/>
  <c r="V1979" i="4" s="1"/>
  <c r="N2320" i="4"/>
  <c r="V2320" i="4" s="1"/>
  <c r="N628" i="4"/>
  <c r="V628" i="4" s="1"/>
  <c r="N2661" i="4"/>
  <c r="V2661" i="4" s="1"/>
  <c r="N1781" i="4"/>
  <c r="V1781" i="4" s="1"/>
  <c r="N3785" i="4"/>
  <c r="V3785" i="4" s="1"/>
  <c r="N1094" i="4"/>
  <c r="V1094" i="4" s="1"/>
  <c r="N3508" i="4"/>
  <c r="V3508" i="4" s="1"/>
  <c r="N269" i="4"/>
  <c r="V269" i="4" s="1"/>
  <c r="N1077" i="4"/>
  <c r="V1077" i="4" s="1"/>
  <c r="N178" i="4"/>
  <c r="V178" i="4" s="1"/>
  <c r="N519" i="4"/>
  <c r="V519" i="4" s="1"/>
  <c r="N4459" i="4"/>
  <c r="V4459" i="4" s="1"/>
  <c r="N3323" i="4"/>
  <c r="V3323" i="4" s="1"/>
  <c r="N2649" i="4"/>
  <c r="V2649" i="4" s="1"/>
  <c r="N3132" i="4"/>
  <c r="V3132" i="4" s="1"/>
  <c r="N382" i="4"/>
  <c r="V382" i="4" s="1"/>
  <c r="N1927" i="4"/>
  <c r="V1927" i="4" s="1"/>
  <c r="N553" i="4"/>
  <c r="V553" i="4" s="1"/>
  <c r="N1560" i="4"/>
  <c r="V1560" i="4" s="1"/>
  <c r="N2736" i="4"/>
  <c r="V2736" i="4" s="1"/>
  <c r="N1003" i="4"/>
  <c r="V1003" i="4" s="1"/>
  <c r="N196" i="4"/>
  <c r="V196" i="4" s="1"/>
  <c r="N4058" i="4"/>
  <c r="V4058" i="4" s="1"/>
  <c r="N3381" i="4"/>
  <c r="V3381" i="4" s="1"/>
  <c r="N4876" i="4"/>
  <c r="V4876" i="4" s="1"/>
  <c r="N3443" i="4"/>
  <c r="V3443" i="4" s="1"/>
  <c r="N2585" i="4"/>
  <c r="V2585" i="4" s="1"/>
  <c r="N2204" i="4"/>
  <c r="V2204" i="4" s="1"/>
  <c r="N1137" i="4"/>
  <c r="V1137" i="4" s="1"/>
  <c r="N35" i="4"/>
  <c r="V35" i="4" s="1"/>
  <c r="N3564" i="4"/>
  <c r="V3564" i="4" s="1"/>
  <c r="N2512" i="4"/>
  <c r="V2512" i="4" s="1"/>
  <c r="N3212" i="4"/>
  <c r="V3212" i="4" s="1"/>
  <c r="N1914" i="4"/>
  <c r="V1914" i="4" s="1"/>
  <c r="N4547" i="4"/>
  <c r="V4547" i="4" s="1"/>
  <c r="N1521" i="4"/>
  <c r="V1521" i="4" s="1"/>
  <c r="N402" i="4"/>
  <c r="V402" i="4" s="1"/>
  <c r="N2786" i="4"/>
  <c r="V2786" i="4" s="1"/>
  <c r="N3718" i="4"/>
  <c r="V3718" i="4" s="1"/>
  <c r="N3885" i="4"/>
  <c r="V3885" i="4" s="1"/>
  <c r="N1238" i="4"/>
  <c r="V1238" i="4" s="1"/>
  <c r="N2101" i="4"/>
  <c r="V2101" i="4" s="1"/>
  <c r="N2407" i="4"/>
  <c r="V2407" i="4" s="1"/>
  <c r="N2267" i="4"/>
  <c r="V2267" i="4" s="1"/>
  <c r="N1159" i="4"/>
  <c r="V1159" i="4" s="1"/>
  <c r="N844" i="4"/>
  <c r="V844" i="4" s="1"/>
  <c r="N1361" i="4"/>
  <c r="V1361" i="4" s="1"/>
  <c r="N4556" i="4"/>
  <c r="V4556" i="4" s="1"/>
  <c r="N2778" i="4"/>
  <c r="V2778" i="4" s="1"/>
  <c r="N2373" i="4"/>
  <c r="V2373" i="4" s="1"/>
  <c r="N1419" i="4"/>
  <c r="V1419" i="4" s="1"/>
  <c r="N908" i="4"/>
  <c r="V908" i="4" s="1"/>
  <c r="N3291" i="4"/>
  <c r="V3291" i="4" s="1"/>
  <c r="N4789" i="4"/>
  <c r="V4789" i="4" s="1"/>
  <c r="N1583" i="4"/>
  <c r="V1583" i="4" s="1"/>
  <c r="N3292" i="4"/>
  <c r="V3292" i="4" s="1"/>
  <c r="N3861" i="4"/>
  <c r="V3861" i="4" s="1"/>
  <c r="N554" i="4"/>
  <c r="V554" i="4" s="1"/>
  <c r="N1947" i="4"/>
  <c r="V1947" i="4" s="1"/>
  <c r="N4729" i="4"/>
  <c r="V4729" i="4" s="1"/>
  <c r="N4593" i="4"/>
  <c r="V4593" i="4" s="1"/>
  <c r="N444" i="4"/>
  <c r="V444" i="4" s="1"/>
  <c r="N4775" i="4"/>
  <c r="V4775" i="4" s="1"/>
  <c r="N2893" i="4"/>
  <c r="V2893" i="4" s="1"/>
  <c r="N2321" i="4"/>
  <c r="V2321" i="4" s="1"/>
  <c r="N373" i="4"/>
  <c r="V373" i="4" s="1"/>
  <c r="N1502" i="4"/>
  <c r="V1502" i="4" s="1"/>
  <c r="N2291" i="4"/>
  <c r="V2291" i="4" s="1"/>
  <c r="N1289" i="4"/>
  <c r="V1289" i="4" s="1"/>
  <c r="N2915" i="4"/>
  <c r="V2915" i="4" s="1"/>
  <c r="N3180" i="4"/>
  <c r="V3180" i="4" s="1"/>
  <c r="N3003" i="4"/>
  <c r="V3003" i="4" s="1"/>
  <c r="N4790" i="4"/>
  <c r="V4790" i="4" s="1"/>
  <c r="N2922" i="4"/>
  <c r="V2922" i="4" s="1"/>
  <c r="N3520" i="4"/>
  <c r="V3520" i="4" s="1"/>
  <c r="N3278" i="4"/>
  <c r="V3278" i="4" s="1"/>
  <c r="N2345" i="4"/>
  <c r="V2345" i="4" s="1"/>
  <c r="N619" i="4"/>
  <c r="V619" i="4" s="1"/>
  <c r="N2995" i="4"/>
  <c r="V2995" i="4" s="1"/>
  <c r="N737" i="4"/>
  <c r="V737" i="4" s="1"/>
  <c r="N1211" i="4"/>
  <c r="V1211" i="4" s="1"/>
  <c r="N923" i="4"/>
  <c r="V923" i="4" s="1"/>
  <c r="N758" i="4"/>
  <c r="V758" i="4" s="1"/>
  <c r="N2365" i="4"/>
  <c r="V2365" i="4" s="1"/>
  <c r="N2670" i="4"/>
  <c r="V2670" i="4" s="1"/>
  <c r="N4508" i="4"/>
  <c r="V4508" i="4" s="1"/>
  <c r="N4565" i="4"/>
  <c r="V4565" i="4" s="1"/>
  <c r="N1915" i="4"/>
  <c r="V1915" i="4" s="1"/>
  <c r="N1883" i="4"/>
  <c r="V1883" i="4" s="1"/>
  <c r="N2" i="4"/>
  <c r="V2" i="4" s="1"/>
  <c r="N3173" i="4"/>
  <c r="V3173" i="4" s="1"/>
  <c r="N2337" i="4"/>
  <c r="V2337" i="4" s="1"/>
  <c r="N2274" i="4"/>
  <c r="V2274" i="4" s="1"/>
  <c r="N370" i="4"/>
  <c r="V370" i="4" s="1"/>
  <c r="N2017" i="4"/>
  <c r="V2017" i="4" s="1"/>
  <c r="N3580" i="4"/>
  <c r="V3580" i="4" s="1"/>
  <c r="N4470" i="4"/>
  <c r="V4470" i="4" s="1"/>
  <c r="N3004" i="4"/>
  <c r="V3004" i="4" s="1"/>
  <c r="N1696" i="4"/>
  <c r="V1696" i="4" s="1"/>
  <c r="N1832" i="4"/>
  <c r="V1832" i="4" s="1"/>
  <c r="N1034" i="4"/>
  <c r="V1034" i="4" s="1"/>
  <c r="N4930" i="4"/>
  <c r="V4930" i="4" s="1"/>
  <c r="N1114" i="4"/>
  <c r="V1114" i="4" s="1"/>
  <c r="N1353" i="4"/>
  <c r="V1353" i="4" s="1"/>
  <c r="N740" i="4"/>
  <c r="V740" i="4" s="1"/>
  <c r="N1503" i="4"/>
  <c r="V1503" i="4" s="1"/>
  <c r="N2348" i="4"/>
  <c r="V2348" i="4" s="1"/>
  <c r="N2119" i="4"/>
  <c r="V2119" i="4" s="1"/>
  <c r="N1948" i="4"/>
  <c r="V1948" i="4" s="1"/>
  <c r="N953" i="4"/>
  <c r="V953" i="4" s="1"/>
  <c r="N3493" i="4"/>
  <c r="V3493" i="4" s="1"/>
  <c r="N4251" i="4"/>
  <c r="V4251" i="4" s="1"/>
  <c r="N2387" i="4"/>
  <c r="V2387" i="4" s="1"/>
  <c r="N497" i="4"/>
  <c r="V497" i="4" s="1"/>
  <c r="N751" i="4"/>
  <c r="V751" i="4" s="1"/>
  <c r="N1873" i="4"/>
  <c r="V1873" i="4" s="1"/>
  <c r="N4548" i="4"/>
  <c r="V4548" i="4" s="1"/>
  <c r="N1992" i="4"/>
  <c r="V1992" i="4" s="1"/>
  <c r="N3775" i="4"/>
  <c r="V3775" i="4" s="1"/>
  <c r="N2484" i="4"/>
  <c r="V2484" i="4" s="1"/>
  <c r="N48" i="4"/>
  <c r="V48" i="4" s="1"/>
  <c r="N2220" i="4"/>
  <c r="V2220" i="4" s="1"/>
  <c r="N1878" i="4"/>
  <c r="V1878" i="4" s="1"/>
  <c r="N1827" i="4"/>
  <c r="V1827" i="4" s="1"/>
  <c r="N2176" i="4"/>
  <c r="V2176" i="4" s="1"/>
  <c r="N3540" i="4"/>
  <c r="V3540" i="4" s="1"/>
  <c r="N3382" i="4"/>
  <c r="V3382" i="4" s="1"/>
  <c r="N4488" i="4"/>
  <c r="V4488" i="4" s="1"/>
  <c r="N403" i="4"/>
  <c r="V403" i="4" s="1"/>
  <c r="N2018" i="4"/>
  <c r="V2018" i="4" s="1"/>
  <c r="N1411" i="4"/>
  <c r="V1411" i="4" s="1"/>
  <c r="N56" i="4"/>
  <c r="V56" i="4" s="1"/>
  <c r="N1153" i="4"/>
  <c r="V1153" i="4" s="1"/>
  <c r="N1324" i="4"/>
  <c r="V1324" i="4" s="1"/>
  <c r="N1279" i="4"/>
  <c r="V1279" i="4" s="1"/>
  <c r="N383" i="4"/>
  <c r="V383" i="4" s="1"/>
  <c r="N1791" i="4"/>
  <c r="V1791" i="4" s="1"/>
  <c r="N1799" i="4"/>
  <c r="V1799" i="4" s="1"/>
  <c r="N4205" i="4"/>
  <c r="V4205" i="4" s="1"/>
  <c r="N1253" i="4"/>
  <c r="V1253" i="4" s="1"/>
  <c r="N4291" i="4"/>
  <c r="V4291" i="4" s="1"/>
  <c r="N4956" i="4"/>
  <c r="V4956" i="4" s="1"/>
  <c r="N63" i="4"/>
  <c r="V63" i="4" s="1"/>
  <c r="N2678" i="4"/>
  <c r="V2678" i="4" s="1"/>
  <c r="N4681" i="4"/>
  <c r="V4681" i="4" s="1"/>
  <c r="N1195" i="4"/>
  <c r="V1195" i="4" s="1"/>
  <c r="N4035" i="4"/>
  <c r="V4035" i="4" s="1"/>
  <c r="N145" i="4"/>
  <c r="V145" i="4" s="1"/>
  <c r="N3113" i="4"/>
  <c r="V3113" i="4" s="1"/>
  <c r="N2539" i="4"/>
  <c r="V2539" i="4" s="1"/>
  <c r="N3024" i="4"/>
  <c r="V3024" i="4" s="1"/>
  <c r="N3124" i="4"/>
  <c r="V3124" i="4" s="1"/>
  <c r="N1620" i="4"/>
  <c r="V1620" i="4" s="1"/>
  <c r="N3979" i="4"/>
  <c r="V3979" i="4" s="1"/>
  <c r="N4696" i="4"/>
  <c r="V4696" i="4" s="1"/>
  <c r="N197" i="4"/>
  <c r="V197" i="4" s="1"/>
  <c r="N1870" i="4"/>
  <c r="V1870" i="4" s="1"/>
  <c r="N3605" i="4"/>
  <c r="V3605" i="4" s="1"/>
  <c r="N2625" i="4"/>
  <c r="V2625" i="4" s="1"/>
  <c r="N811" i="4"/>
  <c r="V811" i="4" s="1"/>
  <c r="N340" i="4"/>
  <c r="V340" i="4" s="1"/>
  <c r="N4594" i="4"/>
  <c r="V4594" i="4" s="1"/>
  <c r="N717" i="4"/>
  <c r="V717" i="4" s="1"/>
  <c r="N3293" i="4"/>
  <c r="V3293" i="4" s="1"/>
  <c r="N1402" i="4"/>
  <c r="V1402" i="4" s="1"/>
  <c r="N3941" i="4"/>
  <c r="V3941" i="4" s="1"/>
  <c r="N1436" i="4"/>
  <c r="V1436" i="4" s="1"/>
  <c r="N2268" i="4"/>
  <c r="V2268" i="4" s="1"/>
  <c r="N2831" i="4"/>
  <c r="V2831" i="4" s="1"/>
  <c r="N1362" i="4"/>
  <c r="V1362" i="4" s="1"/>
  <c r="N924" i="4"/>
  <c r="V924" i="4" s="1"/>
  <c r="N2042" i="4"/>
  <c r="V2042" i="4" s="1"/>
  <c r="N2885" i="4"/>
  <c r="V2885" i="4" s="1"/>
  <c r="N3523" i="4"/>
  <c r="V3523" i="4" s="1"/>
  <c r="N4489" i="4"/>
  <c r="V4489" i="4" s="1"/>
  <c r="N2261" i="4"/>
  <c r="V2261" i="4" s="1"/>
  <c r="N629" i="4"/>
  <c r="V629" i="4" s="1"/>
  <c r="N2322" i="4"/>
  <c r="V2322" i="4" s="1"/>
  <c r="N2328" i="4"/>
  <c r="V2328" i="4" s="1"/>
  <c r="N1808" i="4"/>
  <c r="V1808" i="4" s="1"/>
  <c r="N3389" i="4"/>
  <c r="V3389" i="4" s="1"/>
  <c r="N1853" i="4"/>
  <c r="V1853" i="4" s="1"/>
  <c r="N2846" i="4"/>
  <c r="V2846" i="4" s="1"/>
  <c r="N4549" i="4"/>
  <c r="V4549" i="4" s="1"/>
  <c r="N2292" i="4"/>
  <c r="V2292" i="4" s="1"/>
  <c r="N4831" i="4"/>
  <c r="V4831" i="4" s="1"/>
  <c r="N4076" i="4"/>
  <c r="V4076" i="4" s="1"/>
  <c r="N2832" i="4"/>
  <c r="V2832" i="4" s="1"/>
  <c r="N818" i="4"/>
  <c r="V818" i="4" s="1"/>
  <c r="N3408" i="4"/>
  <c r="V3408" i="4" s="1"/>
  <c r="N1604" i="4"/>
  <c r="V1604" i="4" s="1"/>
  <c r="N2766" i="4"/>
  <c r="V2766" i="4" s="1"/>
  <c r="N759" i="4"/>
  <c r="V759" i="4" s="1"/>
  <c r="N608" i="4"/>
  <c r="V608" i="4" s="1"/>
  <c r="N1813" i="4"/>
  <c r="V1813" i="4" s="1"/>
  <c r="N1599" i="4"/>
  <c r="V1599" i="4" s="1"/>
  <c r="N3324" i="4"/>
  <c r="V3324" i="4" s="1"/>
  <c r="N2441" i="4"/>
  <c r="V2441" i="4" s="1"/>
  <c r="N4836" i="4"/>
  <c r="V4836" i="4" s="1"/>
  <c r="N4101" i="4"/>
  <c r="V4101" i="4" s="1"/>
  <c r="N4931" i="4"/>
  <c r="V4931" i="4" s="1"/>
  <c r="N609" i="4"/>
  <c r="V609" i="4" s="1"/>
  <c r="N1004" i="4"/>
  <c r="V1004" i="4" s="1"/>
  <c r="N4734" i="4"/>
  <c r="V4734" i="4" s="1"/>
  <c r="N2092" i="4"/>
  <c r="V2092" i="4" s="1"/>
  <c r="N4036" i="4"/>
  <c r="V4036" i="4" s="1"/>
  <c r="N3648" i="4"/>
  <c r="V3648" i="4" s="1"/>
  <c r="N4471" i="4"/>
  <c r="V4471" i="4" s="1"/>
  <c r="N374" i="4"/>
  <c r="V374" i="4" s="1"/>
  <c r="N4411" i="4"/>
  <c r="V4411" i="4" s="1"/>
  <c r="N3541" i="4"/>
  <c r="V3541" i="4" s="1"/>
  <c r="N2329" i="4"/>
  <c r="V2329" i="4" s="1"/>
  <c r="N4992" i="4"/>
  <c r="V4992" i="4" s="1"/>
  <c r="N1891" i="4"/>
  <c r="V1891" i="4" s="1"/>
  <c r="N57" i="4"/>
  <c r="V57" i="4" s="1"/>
  <c r="N3903" i="4"/>
  <c r="V3903" i="4" s="1"/>
  <c r="N3825" i="4"/>
  <c r="V3825" i="4" s="1"/>
  <c r="N4161" i="4"/>
  <c r="V4161" i="4" s="1"/>
  <c r="N4331" i="4"/>
  <c r="V4331" i="4" s="1"/>
  <c r="N3944" i="4"/>
  <c r="V3944" i="4" s="1"/>
  <c r="N1403" i="4"/>
  <c r="V1403" i="4" s="1"/>
  <c r="N1412" i="4"/>
  <c r="V1412" i="4" s="1"/>
  <c r="N3743" i="4"/>
  <c r="V3743" i="4" s="1"/>
  <c r="N3719" i="4"/>
  <c r="V3719" i="4" s="1"/>
  <c r="N710" i="4"/>
  <c r="V710" i="4" s="1"/>
  <c r="N3343" i="4"/>
  <c r="V3343" i="4" s="1"/>
  <c r="N4882" i="4"/>
  <c r="V4882" i="4" s="1"/>
  <c r="N69" i="4"/>
  <c r="V69" i="4" s="1"/>
  <c r="N2701" i="4"/>
  <c r="V2701" i="4" s="1"/>
  <c r="N1083" i="4"/>
  <c r="V1083" i="4" s="1"/>
  <c r="N3626" i="4"/>
  <c r="V3626" i="4" s="1"/>
  <c r="N1630" i="4"/>
  <c r="V1630" i="4" s="1"/>
  <c r="N2308" i="4"/>
  <c r="V2308" i="4" s="1"/>
  <c r="N901" i="4"/>
  <c r="V901" i="4" s="1"/>
  <c r="N3641" i="4"/>
  <c r="V3641" i="4" s="1"/>
  <c r="N1741" i="4"/>
  <c r="V1741" i="4" s="1"/>
  <c r="N711" i="4"/>
  <c r="V711" i="4" s="1"/>
  <c r="N2231" i="4"/>
  <c r="V2231" i="4" s="1"/>
  <c r="N1127" i="4"/>
  <c r="V1127" i="4" s="1"/>
  <c r="N4228" i="4"/>
  <c r="V4228" i="4" s="1"/>
  <c r="N461" i="4"/>
  <c r="V461" i="4" s="1"/>
  <c r="N363" i="4"/>
  <c r="V363" i="4" s="1"/>
  <c r="N1631" i="4"/>
  <c r="V1631" i="4" s="1"/>
  <c r="N940" i="4"/>
  <c r="V940" i="4" s="1"/>
  <c r="N438" i="4"/>
  <c r="V438" i="4" s="1"/>
  <c r="N4620" i="4"/>
  <c r="V4620" i="4" s="1"/>
  <c r="N1280" i="4"/>
  <c r="V1280" i="4" s="1"/>
  <c r="N1644" i="4"/>
  <c r="V1644" i="4" s="1"/>
  <c r="N4412" i="4"/>
  <c r="V4412" i="4" s="1"/>
  <c r="N2112" i="4"/>
  <c r="V2112" i="4" s="1"/>
  <c r="N3207" i="4"/>
  <c r="V3207" i="4" s="1"/>
  <c r="N2730" i="4"/>
  <c r="V2730" i="4" s="1"/>
  <c r="N2374" i="4"/>
  <c r="V2374" i="4" s="1"/>
  <c r="N2941" i="4"/>
  <c r="V2941" i="4" s="1"/>
  <c r="N3151" i="4"/>
  <c r="V3151" i="4" s="1"/>
  <c r="N2183" i="4"/>
  <c r="V2183" i="4" s="1"/>
  <c r="N670" i="4"/>
  <c r="V670" i="4" s="1"/>
  <c r="N4644" i="4"/>
  <c r="V4644" i="4" s="1"/>
  <c r="N1900" i="4"/>
  <c r="V1900" i="4" s="1"/>
  <c r="N2428" i="4"/>
  <c r="V2428" i="4" s="1"/>
  <c r="N4191" i="4"/>
  <c r="V4191" i="4" s="1"/>
  <c r="N1262" i="4"/>
  <c r="V1262" i="4" s="1"/>
  <c r="N3241" i="4"/>
  <c r="V3241" i="4" s="1"/>
  <c r="N1160" i="4"/>
  <c r="V1160" i="4" s="1"/>
  <c r="N3069" i="4"/>
  <c r="V3069" i="4" s="1"/>
  <c r="N2113" i="4"/>
  <c r="V2113" i="4" s="1"/>
  <c r="N1909" i="4"/>
  <c r="V1909" i="4" s="1"/>
  <c r="N1786" i="4"/>
  <c r="V1786" i="4" s="1"/>
  <c r="N2964" i="4"/>
  <c r="V2964" i="4" s="1"/>
  <c r="N4957" i="4"/>
  <c r="V4957" i="4" s="1"/>
  <c r="N58" i="4"/>
  <c r="V58" i="4" s="1"/>
  <c r="N179" i="4"/>
  <c r="V179" i="4" s="1"/>
  <c r="N2205" i="4"/>
  <c r="V2205" i="4" s="1"/>
  <c r="N3542" i="4"/>
  <c r="V3542" i="4" s="1"/>
  <c r="N3470" i="4"/>
  <c r="V3470" i="4" s="1"/>
  <c r="N1217" i="4"/>
  <c r="V1217" i="4" s="1"/>
  <c r="N712" i="4"/>
  <c r="V712" i="4" s="1"/>
  <c r="N2298" i="4"/>
  <c r="V2298" i="4" s="1"/>
  <c r="N925" i="4"/>
  <c r="V925" i="4" s="1"/>
  <c r="N1290" i="4"/>
  <c r="V1290" i="4" s="1"/>
  <c r="N4192" i="4"/>
  <c r="V4192" i="4" s="1"/>
  <c r="N2875" i="4"/>
  <c r="V2875" i="4" s="1"/>
  <c r="N2355" i="4"/>
  <c r="V2355" i="4" s="1"/>
  <c r="N1721" i="4"/>
  <c r="V1721" i="4" s="1"/>
  <c r="N3103" i="4"/>
  <c r="V3103" i="4" s="1"/>
  <c r="N180" i="4"/>
  <c r="V180" i="4" s="1"/>
  <c r="N3453" i="4"/>
  <c r="V3453" i="4" s="1"/>
  <c r="N4424" i="4"/>
  <c r="V4424" i="4" s="1"/>
  <c r="N346" i="4"/>
  <c r="V346" i="4" s="1"/>
  <c r="N1993" i="4"/>
  <c r="V1993" i="4" s="1"/>
  <c r="N70" i="4"/>
  <c r="V70" i="4" s="1"/>
  <c r="N954" i="4"/>
  <c r="V954" i="4" s="1"/>
  <c r="N4370" i="4"/>
  <c r="V4370" i="4" s="1"/>
  <c r="N1532" i="4"/>
  <c r="V1532" i="4" s="1"/>
  <c r="N2634" i="4"/>
  <c r="V2634" i="4" s="1"/>
  <c r="N445" i="4"/>
  <c r="V445" i="4" s="1"/>
  <c r="N4256" i="4"/>
  <c r="V4256" i="4" s="1"/>
  <c r="N3920" i="4"/>
  <c r="V3920" i="4" s="1"/>
  <c r="N4216" i="4"/>
  <c r="V4216" i="4" s="1"/>
  <c r="N1874" i="4"/>
  <c r="V1874" i="4" s="1"/>
  <c r="N161" i="4"/>
  <c r="V161" i="4" s="1"/>
  <c r="N1747" i="4"/>
  <c r="V1747" i="4" s="1"/>
  <c r="N4440" i="4"/>
  <c r="V4440" i="4" s="1"/>
  <c r="N3220" i="4"/>
  <c r="V3220" i="4" s="1"/>
  <c r="N2910" i="4"/>
  <c r="V2910" i="4" s="1"/>
  <c r="N92" i="4"/>
  <c r="V92" i="4" s="1"/>
  <c r="N100" i="4"/>
  <c r="V100" i="4" s="1"/>
  <c r="N2601" i="4"/>
  <c r="V2601" i="4" s="1"/>
  <c r="N4295" i="4"/>
  <c r="V4295" i="4" s="1"/>
  <c r="N186" i="4"/>
  <c r="V186" i="4" s="1"/>
  <c r="N4073" i="4"/>
  <c r="V4073" i="4" s="1"/>
  <c r="N2691" i="4"/>
  <c r="V2691" i="4" s="1"/>
  <c r="N2245" i="4"/>
  <c r="V2245" i="4" s="1"/>
  <c r="N1994" i="4"/>
  <c r="V1994" i="4" s="1"/>
  <c r="N3249" i="4"/>
  <c r="V3249" i="4" s="1"/>
  <c r="N914" i="4"/>
  <c r="V914" i="4" s="1"/>
  <c r="N812" i="4"/>
  <c r="V812" i="4" s="1"/>
  <c r="N4768" i="4"/>
  <c r="V4768" i="4" s="1"/>
  <c r="N969" i="4"/>
  <c r="V969" i="4" s="1"/>
  <c r="N4500" i="4"/>
  <c r="V4500" i="4" s="1"/>
  <c r="N469" i="4"/>
  <c r="V469" i="4" s="1"/>
  <c r="N3758" i="4"/>
  <c r="V3758" i="4" s="1"/>
  <c r="N4958" i="4"/>
  <c r="V4958" i="4" s="1"/>
  <c r="N2060" i="4"/>
  <c r="V2060" i="4" s="1"/>
  <c r="N741" i="4"/>
  <c r="V741" i="4" s="1"/>
  <c r="N255" i="4"/>
  <c r="V255" i="4" s="1"/>
  <c r="N2485" i="4"/>
  <c r="V2485" i="4" s="1"/>
  <c r="N2656" i="4"/>
  <c r="V2656" i="4" s="1"/>
  <c r="N71" i="4"/>
  <c r="V71" i="4" s="1"/>
  <c r="N3798" i="4"/>
  <c r="V3798" i="4" s="1"/>
  <c r="N4675" i="4"/>
  <c r="V4675" i="4" s="1"/>
  <c r="N1681" i="4"/>
  <c r="V1681" i="4" s="1"/>
  <c r="N595" i="4"/>
  <c r="V595" i="4" s="1"/>
  <c r="N4490" i="4"/>
  <c r="V4490" i="4" s="1"/>
  <c r="N4937" i="4"/>
  <c r="V4937" i="4" s="1"/>
  <c r="N4274" i="4"/>
  <c r="V4274" i="4" s="1"/>
  <c r="N1854" i="4"/>
  <c r="V1854" i="4" s="1"/>
  <c r="N4283" i="4"/>
  <c r="V4283" i="4" s="1"/>
  <c r="N1447" i="4"/>
  <c r="V1447" i="4" s="1"/>
  <c r="N2323" i="4"/>
  <c r="V2323" i="4" s="1"/>
  <c r="N3104" i="4"/>
  <c r="V3104" i="4" s="1"/>
  <c r="N1423" i="4"/>
  <c r="V1423" i="4" s="1"/>
  <c r="N1513" i="4"/>
  <c r="V1513" i="4" s="1"/>
  <c r="N2299" i="4"/>
  <c r="V2299" i="4" s="1"/>
  <c r="N2155" i="4"/>
  <c r="V2155" i="4" s="1"/>
  <c r="N4074" i="4"/>
  <c r="V4074" i="4" s="1"/>
  <c r="N2857" i="4"/>
  <c r="V2857" i="4" s="1"/>
  <c r="N2043" i="4"/>
  <c r="V2043" i="4" s="1"/>
  <c r="N4973" i="4"/>
  <c r="V4973" i="4" s="1"/>
  <c r="N3390" i="4"/>
  <c r="V3390" i="4" s="1"/>
  <c r="N3581" i="4"/>
  <c r="V3581" i="4" s="1"/>
  <c r="N355" i="4"/>
  <c r="V355" i="4" s="1"/>
  <c r="N3744" i="4"/>
  <c r="V3744" i="4" s="1"/>
  <c r="N3695" i="4"/>
  <c r="V3695" i="4" s="1"/>
  <c r="N1115" i="4"/>
  <c r="V1115" i="4" s="1"/>
  <c r="N2833" i="4"/>
  <c r="V2833" i="4" s="1"/>
  <c r="N3776" i="4"/>
  <c r="V3776" i="4" s="1"/>
  <c r="N4342" i="4"/>
  <c r="V4342" i="4" s="1"/>
  <c r="N261" i="4"/>
  <c r="V261" i="4" s="1"/>
  <c r="N384" i="4"/>
  <c r="V384" i="4" s="1"/>
  <c r="N4404" i="4"/>
  <c r="V4404" i="4" s="1"/>
  <c r="N1143" i="4"/>
  <c r="V1143" i="4" s="1"/>
  <c r="N2916" i="4"/>
  <c r="V2916" i="4" s="1"/>
  <c r="N1722" i="4"/>
  <c r="V1722" i="4" s="1"/>
  <c r="N1833" i="4"/>
  <c r="V1833" i="4" s="1"/>
  <c r="N4169" i="4"/>
  <c r="V4169" i="4" s="1"/>
  <c r="N4857" i="4"/>
  <c r="V4857" i="4" s="1"/>
  <c r="N1748" i="4"/>
  <c r="V1748" i="4" s="1"/>
  <c r="N462" i="4"/>
  <c r="V462" i="4" s="1"/>
  <c r="N955" i="4"/>
  <c r="V955" i="4" s="1"/>
  <c r="N2396" i="4"/>
  <c r="V2396" i="4" s="1"/>
  <c r="N3710" i="4"/>
  <c r="V3710" i="4" s="1"/>
  <c r="N4017" i="4"/>
  <c r="V4017" i="4" s="1"/>
  <c r="N3349" i="4"/>
  <c r="V3349" i="4" s="1"/>
  <c r="N4145" i="4"/>
  <c r="V4145" i="4" s="1"/>
  <c r="N1106" i="4"/>
  <c r="V1106" i="4" s="1"/>
  <c r="N1901" i="4"/>
  <c r="V1901" i="4" s="1"/>
  <c r="N3409" i="4"/>
  <c r="V3409" i="4" s="1"/>
  <c r="N4006" i="4"/>
  <c r="V4006" i="4" s="1"/>
  <c r="N1128" i="4"/>
  <c r="V1128" i="4" s="1"/>
  <c r="N358" i="4"/>
  <c r="V358" i="4" s="1"/>
  <c r="N4988" i="4"/>
  <c r="V4988" i="4" s="1"/>
  <c r="N1918" i="4"/>
  <c r="V1918" i="4" s="1"/>
  <c r="N2679" i="4"/>
  <c r="V2679" i="4" s="1"/>
  <c r="N1782" i="4"/>
  <c r="V1782" i="4" s="1"/>
  <c r="N3656" i="4"/>
  <c r="V3656" i="4" s="1"/>
  <c r="N154" i="4"/>
  <c r="V154" i="4" s="1"/>
  <c r="N630" i="4"/>
  <c r="V630" i="4" s="1"/>
  <c r="N3192" i="4"/>
  <c r="V3192" i="4" s="1"/>
  <c r="N3047" i="4"/>
  <c r="V3047" i="4" s="1"/>
  <c r="N4479" i="4"/>
  <c r="V4479" i="4" s="1"/>
  <c r="N3005" i="4"/>
  <c r="V3005" i="4" s="1"/>
  <c r="N3820" i="4"/>
  <c r="V3820" i="4" s="1"/>
  <c r="N718" i="4"/>
  <c r="V718" i="4" s="1"/>
  <c r="N3193" i="4"/>
  <c r="V3193" i="4" s="1"/>
  <c r="N4888" i="4"/>
  <c r="V4888" i="4" s="1"/>
  <c r="N3594" i="4"/>
  <c r="V3594" i="4" s="1"/>
  <c r="N829" i="4"/>
  <c r="V829" i="4" s="1"/>
  <c r="N3445" i="4"/>
  <c r="V3445" i="4" s="1"/>
  <c r="N51" i="4"/>
  <c r="V51" i="4" s="1"/>
  <c r="N270" i="4"/>
  <c r="V270" i="4" s="1"/>
  <c r="N3841" i="4"/>
  <c r="V3841" i="4" s="1"/>
  <c r="N1674" i="4"/>
  <c r="V1674" i="4" s="1"/>
  <c r="N4083" i="4"/>
  <c r="V4083" i="4" s="1"/>
  <c r="N208" i="4"/>
  <c r="V208" i="4" s="1"/>
  <c r="N2996" i="4"/>
  <c r="V2996" i="4" s="1"/>
  <c r="N2671" i="4"/>
  <c r="V2671" i="4" s="1"/>
  <c r="N2637" i="4"/>
  <c r="V2637" i="4" s="1"/>
  <c r="N3812" i="4"/>
  <c r="V3812" i="4" s="1"/>
  <c r="N1268" i="4"/>
  <c r="V1268" i="4" s="1"/>
  <c r="N2461" i="4"/>
  <c r="V2461" i="4" s="1"/>
  <c r="N4405" i="4"/>
  <c r="V4405" i="4" s="1"/>
  <c r="N4550" i="4"/>
  <c r="V4550" i="4" s="1"/>
  <c r="N520" i="4"/>
  <c r="V520" i="4" s="1"/>
  <c r="N2346" i="4"/>
  <c r="V2346" i="4" s="1"/>
  <c r="N1592" i="4"/>
  <c r="V1592" i="4" s="1"/>
  <c r="N3821" i="4"/>
  <c r="V3821" i="4" s="1"/>
  <c r="N4587" i="4"/>
  <c r="V4587" i="4" s="1"/>
  <c r="N2616" i="4"/>
  <c r="V2616" i="4" s="1"/>
  <c r="N359" i="4"/>
  <c r="V359" i="4" s="1"/>
  <c r="N1800" i="4"/>
  <c r="V1800" i="4" s="1"/>
  <c r="N4114" i="4"/>
  <c r="V4114" i="4" s="1"/>
  <c r="N1844" i="4"/>
  <c r="V1844" i="4" s="1"/>
  <c r="N4996" i="4"/>
  <c r="V4996" i="4" s="1"/>
  <c r="N2470" i="4"/>
  <c r="V2470" i="4" s="1"/>
  <c r="N3611" i="4"/>
  <c r="V3611" i="4" s="1"/>
  <c r="N4296" i="4"/>
  <c r="V4296" i="4" s="1"/>
  <c r="N3935" i="4"/>
  <c r="V3935" i="4" s="1"/>
  <c r="N3627" i="4"/>
  <c r="V3627" i="4" s="1"/>
  <c r="N3945" i="4"/>
  <c r="V3945" i="4" s="1"/>
  <c r="N3446" i="4"/>
  <c r="V3446" i="4" s="1"/>
  <c r="N3886" i="4"/>
  <c r="V3886" i="4" s="1"/>
  <c r="N1221" i="4"/>
  <c r="V1221" i="4" s="1"/>
  <c r="N4425" i="4"/>
  <c r="V4425" i="4" s="1"/>
  <c r="N1621" i="4"/>
  <c r="V1621" i="4" s="1"/>
  <c r="N41" i="4"/>
  <c r="V41" i="4" s="1"/>
  <c r="N430" i="4"/>
  <c r="V430" i="4" s="1"/>
  <c r="N4615" i="4"/>
  <c r="V4615" i="4" s="1"/>
  <c r="N3454" i="4"/>
  <c r="V3454" i="4" s="1"/>
  <c r="N3119" i="4"/>
  <c r="V3119" i="4" s="1"/>
  <c r="N3696" i="4"/>
  <c r="V3696" i="4" s="1"/>
  <c r="N1682" i="4"/>
  <c r="V1682" i="4" s="1"/>
  <c r="N1985" i="4"/>
  <c r="V1985" i="4" s="1"/>
  <c r="N2206" i="4"/>
  <c r="V2206" i="4" s="1"/>
  <c r="N1871" i="4"/>
  <c r="V1871" i="4" s="1"/>
  <c r="N2731" i="4"/>
  <c r="V2731" i="4" s="1"/>
  <c r="N4415" i="4"/>
  <c r="V4415" i="4" s="1"/>
  <c r="N2366" i="4"/>
  <c r="V2366" i="4" s="1"/>
  <c r="N3185" i="4"/>
  <c r="V3185" i="4" s="1"/>
  <c r="N3877" i="4"/>
  <c r="V3877" i="4" s="1"/>
  <c r="N1204" i="4"/>
  <c r="V1204" i="4" s="1"/>
  <c r="N1044" i="4"/>
  <c r="V1044" i="4" s="1"/>
  <c r="N4059" i="4"/>
  <c r="V4059" i="4" s="1"/>
  <c r="N385" i="4"/>
  <c r="V385" i="4" s="1"/>
  <c r="N4495" i="4"/>
  <c r="V4495" i="4" s="1"/>
  <c r="N4452" i="4"/>
  <c r="V4452" i="4" s="1"/>
  <c r="N2106" i="4"/>
  <c r="V2106" i="4" s="1"/>
  <c r="N2774" i="4"/>
  <c r="V2774" i="4" s="1"/>
  <c r="N4170" i="4"/>
  <c r="V4170" i="4" s="1"/>
  <c r="N3745" i="4"/>
  <c r="V3745" i="4" s="1"/>
  <c r="N1021" i="4"/>
  <c r="V1021" i="4" s="1"/>
  <c r="N2082" i="4"/>
  <c r="V2082" i="4" s="1"/>
  <c r="N3152" i="4"/>
  <c r="V3152" i="4" s="1"/>
  <c r="N4551" i="4"/>
  <c r="V4551" i="4" s="1"/>
  <c r="N2309" i="4"/>
  <c r="V2309" i="4" s="1"/>
  <c r="N3904" i="4"/>
  <c r="V3904" i="4" s="1"/>
  <c r="N217" i="4"/>
  <c r="V217" i="4" s="1"/>
  <c r="N3509" i="4"/>
  <c r="V3509" i="4" s="1"/>
  <c r="N4959" i="4"/>
  <c r="V4959" i="4" s="1"/>
  <c r="N439" i="4"/>
  <c r="V439" i="4" s="1"/>
  <c r="N2594" i="4"/>
  <c r="V2594" i="4" s="1"/>
  <c r="N2513" i="4"/>
  <c r="V2513" i="4" s="1"/>
  <c r="N4865" i="4"/>
  <c r="V4865" i="4" s="1"/>
  <c r="N271" i="4"/>
  <c r="V271" i="4" s="1"/>
  <c r="N581" i="4"/>
  <c r="V581" i="4" s="1"/>
  <c r="N4115" i="4"/>
  <c r="V4115" i="4" s="1"/>
  <c r="N3344" i="4"/>
  <c r="V3344" i="4" s="1"/>
  <c r="N1919" i="4"/>
  <c r="V1919" i="4" s="1"/>
  <c r="N563" i="4"/>
  <c r="V563" i="4" s="1"/>
  <c r="N4673" i="4"/>
  <c r="V4673" i="4" s="1"/>
  <c r="N521" i="4"/>
  <c r="V521" i="4" s="1"/>
  <c r="N3012" i="4"/>
  <c r="V3012" i="4" s="1"/>
  <c r="N4870" i="4"/>
  <c r="V4870" i="4" s="1"/>
  <c r="N3766" i="4"/>
  <c r="V3766" i="4" s="1"/>
  <c r="N4858" i="4"/>
  <c r="V4858" i="4" s="1"/>
  <c r="N3898" i="4"/>
  <c r="V3898" i="4" s="1"/>
  <c r="N3792" i="4"/>
  <c r="V3792" i="4" s="1"/>
  <c r="N4847" i="4"/>
  <c r="V4847" i="4" s="1"/>
  <c r="N3649" i="4"/>
  <c r="V3649" i="4" s="1"/>
  <c r="N610" i="4"/>
  <c r="V610" i="4" s="1"/>
  <c r="N4803" i="4"/>
  <c r="V4803" i="4" s="1"/>
  <c r="N3294" i="4"/>
  <c r="V3294" i="4" s="1"/>
  <c r="N3501" i="4"/>
  <c r="V3501" i="4" s="1"/>
  <c r="N3936" i="4"/>
  <c r="V3936" i="4" s="1"/>
  <c r="N2003" i="4"/>
  <c r="V2003" i="4" s="1"/>
  <c r="N3557" i="4"/>
  <c r="V3557" i="4" s="1"/>
  <c r="N3213" i="4"/>
  <c r="V3213" i="4" s="1"/>
  <c r="N3194" i="4"/>
  <c r="V3194" i="4" s="1"/>
  <c r="N4007" i="4"/>
  <c r="V4007" i="4" s="1"/>
  <c r="N3042" i="4"/>
  <c r="V3042" i="4" s="1"/>
  <c r="N4317" i="4"/>
  <c r="V4317" i="4" s="1"/>
  <c r="N4848" i="4"/>
  <c r="V4848" i="4" s="1"/>
  <c r="N126" i="4"/>
  <c r="V126" i="4" s="1"/>
  <c r="N3383" i="4"/>
  <c r="V3383" i="4" s="1"/>
  <c r="N299" i="4"/>
  <c r="V299" i="4" s="1"/>
  <c r="N306" i="4"/>
  <c r="V306" i="4" s="1"/>
  <c r="N1035" i="4"/>
  <c r="V1035" i="4" s="1"/>
  <c r="N3058" i="4"/>
  <c r="V3058" i="4" s="1"/>
  <c r="N830" i="4"/>
  <c r="V830" i="4" s="1"/>
  <c r="N2839" i="4"/>
  <c r="V2839" i="4" s="1"/>
  <c r="N603" i="4"/>
  <c r="V603" i="4" s="1"/>
  <c r="N3720" i="4"/>
  <c r="V3720" i="4" s="1"/>
  <c r="N3269" i="4"/>
  <c r="V3269" i="4" s="1"/>
  <c r="N4582" i="4"/>
  <c r="V4582" i="4" s="1"/>
  <c r="N3013" i="4"/>
  <c r="V3013" i="4" s="1"/>
  <c r="N990" i="4"/>
  <c r="V990" i="4" s="1"/>
  <c r="N2397" i="4"/>
  <c r="V2397" i="4" s="1"/>
  <c r="N1090" i="4"/>
  <c r="V1090" i="4" s="1"/>
  <c r="N262" i="4"/>
  <c r="V262" i="4" s="1"/>
  <c r="N2602" i="4"/>
  <c r="V2602" i="4" s="1"/>
  <c r="N4520" i="4"/>
  <c r="V4520" i="4" s="1"/>
  <c r="N1331" i="4"/>
  <c r="V1331" i="4" s="1"/>
  <c r="N155" i="4"/>
  <c r="V155" i="4" s="1"/>
  <c r="N4176" i="4"/>
  <c r="V4176" i="4" s="1"/>
  <c r="N2722" i="4"/>
  <c r="V2722" i="4" s="1"/>
  <c r="N1980" i="4"/>
  <c r="V1980" i="4" s="1"/>
  <c r="N4804" i="4"/>
  <c r="V4804" i="4" s="1"/>
  <c r="N4782" i="4"/>
  <c r="V4782" i="4" s="1"/>
  <c r="N3374" i="4"/>
  <c r="V3374" i="4" s="1"/>
  <c r="N3725" i="4"/>
  <c r="V3725" i="4" s="1"/>
  <c r="N3139" i="4"/>
  <c r="V3139" i="4" s="1"/>
  <c r="N3565" i="4"/>
  <c r="V3565" i="4" s="1"/>
  <c r="N1343" i="4"/>
  <c r="V1343" i="4" s="1"/>
  <c r="N4871" i="4"/>
  <c r="V4871" i="4" s="1"/>
  <c r="N2093" i="4"/>
  <c r="V2093" i="4" s="1"/>
  <c r="N4406" i="4"/>
  <c r="V4406" i="4" s="1"/>
  <c r="N1759" i="4"/>
  <c r="V1759" i="4" s="1"/>
  <c r="N875" i="4"/>
  <c r="V875" i="4" s="1"/>
  <c r="N330" i="4"/>
  <c r="V330" i="4" s="1"/>
  <c r="N4018" i="4"/>
  <c r="V4018" i="4" s="1"/>
  <c r="N4824" i="4"/>
  <c r="V4824" i="4" s="1"/>
  <c r="N2140" i="4"/>
  <c r="V2140" i="4" s="1"/>
  <c r="N636" i="4"/>
  <c r="V636" i="4" s="1"/>
  <c r="N4938" i="4"/>
  <c r="V4938" i="4" s="1"/>
  <c r="N1765" i="4"/>
  <c r="V1765" i="4" s="1"/>
  <c r="N4932" i="4"/>
  <c r="V4932" i="4" s="1"/>
  <c r="N915" i="4"/>
  <c r="V915" i="4" s="1"/>
  <c r="N963" i="4"/>
  <c r="V963" i="4" s="1"/>
  <c r="N4676" i="4"/>
  <c r="V4676" i="4" s="1"/>
  <c r="N4896" i="4"/>
  <c r="V4896" i="4" s="1"/>
  <c r="N101" i="4"/>
  <c r="V101" i="4" s="1"/>
  <c r="N1100" i="4"/>
  <c r="V1100" i="4" s="1"/>
  <c r="N555" i="4"/>
  <c r="V555" i="4" s="1"/>
  <c r="N1129" i="4"/>
  <c r="V1129" i="4" s="1"/>
  <c r="N1875" i="4"/>
  <c r="V1875" i="4" s="1"/>
  <c r="N333" i="4"/>
  <c r="V333" i="4" s="1"/>
  <c r="N4359" i="4"/>
  <c r="V4359" i="4" s="1"/>
  <c r="N3006" i="4"/>
  <c r="V3006" i="4" s="1"/>
  <c r="N17" i="4"/>
  <c r="V17" i="4" s="1"/>
  <c r="N4682" i="4"/>
  <c r="V4682" i="4" s="1"/>
  <c r="N3921" i="4"/>
  <c r="V3921" i="4" s="1"/>
  <c r="N2262" i="4"/>
  <c r="V2262" i="4" s="1"/>
  <c r="N1325" i="4"/>
  <c r="V1325" i="4" s="1"/>
  <c r="N1892" i="4"/>
  <c r="V1892" i="4" s="1"/>
  <c r="N1986" i="4"/>
  <c r="V1986" i="4" s="1"/>
  <c r="N2680" i="4"/>
  <c r="V2680" i="4" s="1"/>
  <c r="N1884" i="4"/>
  <c r="V1884" i="4" s="1"/>
  <c r="N246" i="4"/>
  <c r="V246" i="4" s="1"/>
  <c r="N1382" i="4"/>
  <c r="V1382" i="4" s="1"/>
  <c r="N2936" i="4"/>
  <c r="V2936" i="4" s="1"/>
  <c r="N498" i="4"/>
  <c r="V498" i="4" s="1"/>
  <c r="N3317" i="4"/>
  <c r="V3317" i="4" s="1"/>
  <c r="N3231" i="4"/>
  <c r="V3231" i="4" s="1"/>
  <c r="N404" i="4"/>
  <c r="V404" i="4" s="1"/>
  <c r="N4037" i="4"/>
  <c r="V4037" i="4" s="1"/>
  <c r="N4435" i="4"/>
  <c r="V4435" i="4" s="1"/>
  <c r="N1154" i="4"/>
  <c r="V1154" i="4" s="1"/>
  <c r="N1186" i="4"/>
  <c r="V1186" i="4" s="1"/>
  <c r="N1920" i="4"/>
  <c r="V1920" i="4" s="1"/>
  <c r="N1928" i="4"/>
  <c r="V1928" i="4" s="1"/>
  <c r="N2595" i="4"/>
  <c r="V2595" i="4" s="1"/>
  <c r="N3676" i="4"/>
  <c r="V3676" i="4" s="1"/>
  <c r="N4837" i="4"/>
  <c r="V4837" i="4" s="1"/>
  <c r="N4919" i="4"/>
  <c r="V4919" i="4" s="1"/>
  <c r="N263" i="4"/>
  <c r="V263" i="4" s="1"/>
  <c r="N1508" i="4"/>
  <c r="V1508" i="4" s="1"/>
  <c r="N3471" i="4"/>
  <c r="V3471" i="4" s="1"/>
  <c r="N3998" i="4"/>
  <c r="V3998" i="4" s="1"/>
  <c r="N876" i="4"/>
  <c r="V876" i="4" s="1"/>
  <c r="N4872" i="4"/>
  <c r="V4872" i="4" s="1"/>
  <c r="N481" i="4"/>
  <c r="V481" i="4" s="1"/>
  <c r="N4820" i="4"/>
  <c r="V4820" i="4" s="1"/>
  <c r="N499" i="4"/>
  <c r="V499" i="4" s="1"/>
  <c r="N2148" i="4"/>
  <c r="V2148" i="4" s="1"/>
  <c r="N3734" i="4"/>
  <c r="V3734" i="4" s="1"/>
  <c r="N623" i="4"/>
  <c r="V623" i="4" s="1"/>
  <c r="N1107" i="4"/>
  <c r="V1107" i="4" s="1"/>
  <c r="N2349" i="4"/>
  <c r="V2349" i="4" s="1"/>
  <c r="N3427" i="4"/>
  <c r="V3427" i="4" s="1"/>
  <c r="N4252" i="4"/>
  <c r="V4252" i="4" s="1"/>
  <c r="N3942" i="4"/>
  <c r="V3942" i="4" s="1"/>
  <c r="N1637" i="4"/>
  <c r="V1637" i="4" s="1"/>
  <c r="N2723" i="4"/>
  <c r="V2723" i="4" s="1"/>
  <c r="N831" i="4"/>
  <c r="V831" i="4" s="1"/>
  <c r="N2120" i="4"/>
  <c r="V2120" i="4" s="1"/>
  <c r="N102" i="4"/>
  <c r="V102" i="4" s="1"/>
  <c r="N1344" i="4"/>
  <c r="V1344" i="4" s="1"/>
  <c r="N2948" i="4"/>
  <c r="V2948" i="4" s="1"/>
  <c r="N1729" i="4"/>
  <c r="V1729" i="4" s="1"/>
  <c r="N1187" i="4"/>
  <c r="V1187" i="4" s="1"/>
  <c r="N687" i="4"/>
  <c r="V687" i="4" s="1"/>
  <c r="N3862" i="4"/>
  <c r="V3862" i="4" s="1"/>
  <c r="N4566" i="4"/>
  <c r="V4566" i="4" s="1"/>
  <c r="N1370" i="4"/>
  <c r="V1370" i="4" s="1"/>
  <c r="N2586" i="4"/>
  <c r="V2586" i="4" s="1"/>
  <c r="N4372" i="4"/>
  <c r="V4372" i="4" s="1"/>
  <c r="N3726" i="4"/>
  <c r="V3726" i="4" s="1"/>
  <c r="N4621" i="4"/>
  <c r="V4621" i="4" s="1"/>
  <c r="N947" i="4"/>
  <c r="V947" i="4" s="1"/>
  <c r="N2280" i="4"/>
  <c r="V2280" i="4" s="1"/>
  <c r="N418" i="4"/>
  <c r="V418" i="4" s="1"/>
  <c r="N1683" i="4"/>
  <c r="V1683" i="4" s="1"/>
  <c r="N319" i="4"/>
  <c r="V319" i="4" s="1"/>
  <c r="N2617" i="4"/>
  <c r="V2617" i="4" s="1"/>
  <c r="N2775" i="4"/>
  <c r="V2775" i="4" s="1"/>
  <c r="N2529" i="4"/>
  <c r="V2529" i="4" s="1"/>
  <c r="N2852" i="4"/>
  <c r="V2852" i="4" s="1"/>
  <c r="N2228" i="4"/>
  <c r="V2228" i="4" s="1"/>
  <c r="N156" i="4"/>
  <c r="V156" i="4" s="1"/>
  <c r="N225" i="4"/>
  <c r="V225" i="4" s="1"/>
  <c r="N4832" i="4"/>
  <c r="V4832" i="4" s="1"/>
  <c r="N2702" i="4"/>
  <c r="V2702" i="4" s="1"/>
  <c r="N2737" i="4"/>
  <c r="V2737" i="4" s="1"/>
  <c r="N2500" i="4"/>
  <c r="V2500" i="4" s="1"/>
  <c r="N3428" i="4"/>
  <c r="V3428" i="4" s="1"/>
  <c r="N700" i="4"/>
  <c r="V700" i="4" s="1"/>
  <c r="N240" i="4"/>
  <c r="V240" i="4" s="1"/>
  <c r="N2894" i="4"/>
  <c r="V2894" i="4" s="1"/>
  <c r="N3628" i="4"/>
  <c r="V3628" i="4" s="1"/>
  <c r="N2141" i="4"/>
  <c r="V2141" i="4" s="1"/>
  <c r="N2618" i="4"/>
  <c r="V2618" i="4" s="1"/>
  <c r="N4575" i="4"/>
  <c r="V4575" i="4" s="1"/>
  <c r="N2986" i="4"/>
  <c r="V2986" i="4" s="1"/>
  <c r="N1736" i="4"/>
  <c r="V1736" i="4" s="1"/>
  <c r="N1022" i="4"/>
  <c r="V1022" i="4" s="1"/>
  <c r="N3813" i="4"/>
  <c r="V3813" i="4" s="1"/>
  <c r="N2657" i="4"/>
  <c r="V2657" i="4" s="1"/>
  <c r="N307" i="4"/>
  <c r="V307" i="4" s="1"/>
  <c r="N2207" i="4"/>
  <c r="V2207" i="4" s="1"/>
  <c r="N1144" i="4"/>
  <c r="V1144" i="4" s="1"/>
  <c r="N3946" i="4"/>
  <c r="V3946" i="4" s="1"/>
  <c r="N4521" i="4"/>
  <c r="V4521" i="4" s="1"/>
  <c r="N1045" i="4"/>
  <c r="V1045" i="4" s="1"/>
  <c r="N3225" i="4"/>
  <c r="V3225" i="4" s="1"/>
  <c r="N2540" i="4"/>
  <c r="V2540" i="4" s="1"/>
  <c r="N1910" i="4"/>
  <c r="V1910" i="4" s="1"/>
  <c r="N4808" i="4"/>
  <c r="V4808" i="4" s="1"/>
  <c r="N2033" i="4"/>
  <c r="V2033" i="4" s="1"/>
  <c r="N334" i="4"/>
  <c r="V334" i="4" s="1"/>
  <c r="N2415" i="4"/>
  <c r="V2415" i="4" s="1"/>
  <c r="N2356" i="4"/>
  <c r="V2356" i="4" s="1"/>
  <c r="N1967" i="4"/>
  <c r="V1967" i="4" s="1"/>
  <c r="N3295" i="4"/>
  <c r="V3295" i="4" s="1"/>
  <c r="N4557" i="4"/>
  <c r="V4557" i="4" s="1"/>
  <c r="N4269" i="4"/>
  <c r="V4269" i="4" s="1"/>
  <c r="N2571" i="4"/>
  <c r="V2571" i="4" s="1"/>
  <c r="N4116" i="4"/>
  <c r="V4116" i="4" s="1"/>
  <c r="N2710" i="4"/>
  <c r="V2710" i="4" s="1"/>
  <c r="N1911" i="4"/>
  <c r="V1911" i="4" s="1"/>
  <c r="N926" i="4"/>
  <c r="V926" i="4" s="1"/>
  <c r="N896" i="4"/>
  <c r="V896" i="4" s="1"/>
  <c r="N2421" i="4"/>
  <c r="V2421" i="4" s="1"/>
  <c r="N2004" i="4"/>
  <c r="V2004" i="4" s="1"/>
  <c r="N582" i="4"/>
  <c r="V582" i="4" s="1"/>
  <c r="N3059" i="4"/>
  <c r="V3059" i="4" s="1"/>
  <c r="N232" i="4"/>
  <c r="V232" i="4" s="1"/>
  <c r="N1600" i="4"/>
  <c r="V1600" i="4" s="1"/>
  <c r="N1429" i="4"/>
  <c r="V1429" i="4" s="1"/>
  <c r="N388" i="4"/>
  <c r="V388" i="4" s="1"/>
  <c r="N4661" i="4"/>
  <c r="V4661" i="4" s="1"/>
  <c r="N2886" i="4"/>
  <c r="V2886" i="4" s="1"/>
  <c r="N2102" i="4"/>
  <c r="V2102" i="4" s="1"/>
  <c r="N611" i="4"/>
  <c r="V611" i="4" s="1"/>
  <c r="N3910" i="4"/>
  <c r="V3910" i="4" s="1"/>
  <c r="N1675" i="4"/>
  <c r="V1675" i="4" s="1"/>
  <c r="N2825" i="4"/>
  <c r="V2825" i="4" s="1"/>
  <c r="N2724" i="4"/>
  <c r="V2724" i="4" s="1"/>
  <c r="N1968" i="4"/>
  <c r="V1968" i="4" s="1"/>
  <c r="N3887" i="4"/>
  <c r="V3887" i="4" s="1"/>
  <c r="N2787" i="4"/>
  <c r="V2787" i="4" s="1"/>
  <c r="N2743" i="4"/>
  <c r="V2743" i="4" s="1"/>
  <c r="N932" i="4"/>
  <c r="V932" i="4" s="1"/>
  <c r="N375" i="4"/>
  <c r="V375" i="4" s="1"/>
  <c r="N1561" i="4"/>
  <c r="V1561" i="4" s="1"/>
  <c r="N4616" i="4"/>
  <c r="V4616" i="4" s="1"/>
  <c r="N2806" i="4"/>
  <c r="V2806" i="4" s="1"/>
  <c r="N3786" i="4"/>
  <c r="V3786" i="4" s="1"/>
  <c r="N2788" i="4"/>
  <c r="V2788" i="4" s="1"/>
  <c r="N3787" i="4"/>
  <c r="V3787" i="4" s="1"/>
  <c r="N1232" i="4"/>
  <c r="V1232" i="4" s="1"/>
  <c r="N1281" i="4"/>
  <c r="V1281" i="4" s="1"/>
  <c r="N3842" i="4"/>
  <c r="V3842" i="4" s="1"/>
  <c r="N470" i="4"/>
  <c r="V470" i="4" s="1"/>
  <c r="N3826" i="4"/>
  <c r="V3826" i="4" s="1"/>
  <c r="N1345" i="4"/>
  <c r="V1345" i="4" s="1"/>
  <c r="N1893" i="4"/>
  <c r="V1893" i="4" s="1"/>
  <c r="N1282" i="4"/>
  <c r="V1282" i="4" s="1"/>
  <c r="N1116" i="4"/>
  <c r="V1116" i="4" s="1"/>
  <c r="N1383" i="4"/>
  <c r="V1383" i="4" s="1"/>
  <c r="N2149" i="4"/>
  <c r="V2149" i="4" s="1"/>
  <c r="N1876" i="4"/>
  <c r="V1876" i="4" s="1"/>
  <c r="N1593" i="4"/>
  <c r="V1593" i="4" s="1"/>
  <c r="N2107" i="4"/>
  <c r="V2107" i="4" s="1"/>
  <c r="N1437" i="4"/>
  <c r="V1437" i="4" s="1"/>
  <c r="N4825" i="4"/>
  <c r="V4825" i="4" s="1"/>
  <c r="N2871" i="4"/>
  <c r="V2871" i="4" s="1"/>
  <c r="N241" i="4"/>
  <c r="V241" i="4" s="1"/>
  <c r="N1063" i="4"/>
  <c r="V1063" i="4" s="1"/>
  <c r="N93" i="4"/>
  <c r="V93" i="4" s="1"/>
  <c r="N4332" i="4"/>
  <c r="V4332" i="4" s="1"/>
  <c r="N1514" i="4"/>
  <c r="V1514" i="4" s="1"/>
  <c r="N3365" i="4"/>
  <c r="V3365" i="4" s="1"/>
  <c r="N2462" i="4"/>
  <c r="V2462" i="4" s="1"/>
  <c r="N3953" i="4"/>
  <c r="V3953" i="4" s="1"/>
  <c r="N3359" i="4"/>
  <c r="V3359" i="4" s="1"/>
  <c r="N1010" i="4"/>
  <c r="V1010" i="4" s="1"/>
  <c r="N2876" i="4"/>
  <c r="V2876" i="4" s="1"/>
  <c r="N4077" i="4"/>
  <c r="V4077" i="4" s="1"/>
  <c r="N902" i="4"/>
  <c r="V902" i="4" s="1"/>
  <c r="N556" i="4"/>
  <c r="V556" i="4" s="1"/>
  <c r="N2034" i="4"/>
  <c r="V2034" i="4" s="1"/>
  <c r="N226" i="4"/>
  <c r="V226" i="4" s="1"/>
  <c r="N335" i="4"/>
  <c r="V335" i="4" s="1"/>
  <c r="N1774" i="4"/>
  <c r="V1774" i="4" s="1"/>
  <c r="N2491" i="4"/>
  <c r="V2491" i="4" s="1"/>
  <c r="N4491" i="4"/>
  <c r="V4491" i="4" s="1"/>
  <c r="N4346" i="4"/>
  <c r="V4346" i="4" s="1"/>
  <c r="N347" i="4"/>
  <c r="V347" i="4" s="1"/>
  <c r="N2814" i="4"/>
  <c r="V2814" i="4" s="1"/>
  <c r="N2608" i="4"/>
  <c r="V2608" i="4" s="1"/>
  <c r="N2738" i="4"/>
  <c r="V2738" i="4" s="1"/>
  <c r="N3384" i="4"/>
  <c r="V3384" i="4" s="1"/>
  <c r="N2005" i="4"/>
  <c r="V2005" i="4" s="1"/>
  <c r="N2642" i="4"/>
  <c r="V2642" i="4" s="1"/>
  <c r="N4791" i="4"/>
  <c r="V4791" i="4" s="1"/>
  <c r="N3515" i="4"/>
  <c r="V3515" i="4" s="1"/>
  <c r="N348" i="4"/>
  <c r="V348" i="4" s="1"/>
  <c r="N701" i="4"/>
  <c r="V701" i="4" s="1"/>
  <c r="N604" i="4"/>
  <c r="V604" i="4" s="1"/>
  <c r="N4920" i="4"/>
  <c r="V4920" i="4" s="1"/>
  <c r="N2807" i="4"/>
  <c r="V2807" i="4" s="1"/>
  <c r="N1188" i="4"/>
  <c r="V1188" i="4" s="1"/>
  <c r="N4019" i="4"/>
  <c r="V4019" i="4" s="1"/>
  <c r="N2560" i="4"/>
  <c r="V2560" i="4" s="1"/>
  <c r="N1605" i="4"/>
  <c r="V1605" i="4" s="1"/>
  <c r="N4198" i="4"/>
  <c r="V4198" i="4" s="1"/>
  <c r="N2156" i="4"/>
  <c r="V2156" i="4" s="1"/>
  <c r="N349" i="4"/>
  <c r="V349" i="4" s="1"/>
  <c r="N1233" i="4"/>
  <c r="V1233" i="4" s="1"/>
  <c r="N693" i="4"/>
  <c r="V693" i="4" s="1"/>
  <c r="N3677" i="4"/>
  <c r="V3677" i="4" s="1"/>
  <c r="N3711" i="4"/>
  <c r="V3711" i="4" s="1"/>
  <c r="N1036" i="4"/>
  <c r="V1036" i="4" s="1"/>
  <c r="N2748" i="4"/>
  <c r="V2748" i="4" s="1"/>
  <c r="N1742" i="4"/>
  <c r="V1742" i="4" s="1"/>
  <c r="N4668" i="4"/>
  <c r="V4668" i="4" s="1"/>
  <c r="N1879" i="4"/>
  <c r="V1879" i="4" s="1"/>
  <c r="N3018" i="4"/>
  <c r="V3018" i="4" s="1"/>
  <c r="N272" i="4"/>
  <c r="V272" i="4" s="1"/>
  <c r="N314" i="4"/>
  <c r="V314" i="4" s="1"/>
  <c r="N2269" i="4"/>
  <c r="V2269" i="4" s="1"/>
  <c r="N2975" i="4"/>
  <c r="V2975" i="4" s="1"/>
  <c r="N2672" i="4"/>
  <c r="V2672" i="4" s="1"/>
  <c r="N2626" i="4"/>
  <c r="V2626" i="4" s="1"/>
  <c r="N2442" i="4"/>
  <c r="V2442" i="4" s="1"/>
  <c r="N4635" i="4"/>
  <c r="V4635" i="4" s="1"/>
  <c r="N727" i="4"/>
  <c r="V727" i="4" s="1"/>
  <c r="N2997" i="4"/>
  <c r="V2997" i="4" s="1"/>
  <c r="N4360" i="4"/>
  <c r="V4360" i="4" s="1"/>
  <c r="N4066" i="4"/>
  <c r="V4066" i="4" s="1"/>
  <c r="N2572" i="4"/>
  <c r="V2572" i="4" s="1"/>
  <c r="N2582" i="4"/>
  <c r="V2582" i="4" s="1"/>
  <c r="N2627" i="4"/>
  <c r="V2627" i="4" s="1"/>
  <c r="N3287" i="4"/>
  <c r="V3287" i="4" s="1"/>
  <c r="N2177" i="4"/>
  <c r="V2177" i="4" s="1"/>
  <c r="N4149" i="4"/>
  <c r="V4149" i="4" s="1"/>
  <c r="N187" i="4"/>
  <c r="V187" i="4" s="1"/>
  <c r="N1775" i="4"/>
  <c r="V1775" i="4" s="1"/>
  <c r="N1981" i="4"/>
  <c r="V1981" i="4" s="1"/>
  <c r="N3865" i="4"/>
  <c r="V3865" i="4" s="1"/>
  <c r="N1912" i="4"/>
  <c r="V1912" i="4" s="1"/>
  <c r="N3235" i="4"/>
  <c r="V3235" i="4" s="1"/>
  <c r="N1885" i="4"/>
  <c r="V1885" i="4" s="1"/>
  <c r="N3727" i="4"/>
  <c r="V3727" i="4" s="1"/>
  <c r="N631" i="4"/>
  <c r="V631" i="4" s="1"/>
  <c r="N4662" i="4"/>
  <c r="V4662" i="4" s="1"/>
  <c r="N3375" i="4"/>
  <c r="V3375" i="4" s="1"/>
  <c r="N3483" i="4"/>
  <c r="V3483" i="4" s="1"/>
  <c r="N3878" i="4"/>
  <c r="V3878" i="4" s="1"/>
  <c r="N3899" i="4"/>
  <c r="V3899" i="4" s="1"/>
  <c r="N819" i="4"/>
  <c r="V819" i="4" s="1"/>
  <c r="N557" i="4"/>
  <c r="V557" i="4" s="1"/>
  <c r="N2949" i="4"/>
  <c r="V2949" i="4" s="1"/>
  <c r="N4583" i="4"/>
  <c r="V4583" i="4" s="1"/>
  <c r="N3174" i="4"/>
  <c r="V3174" i="4" s="1"/>
  <c r="N3033" i="4"/>
  <c r="V3033" i="4" s="1"/>
  <c r="N127" i="4"/>
  <c r="V127" i="4" s="1"/>
  <c r="N3954" i="4"/>
  <c r="V3954" i="4" s="1"/>
  <c r="N3799" i="4"/>
  <c r="V3799" i="4" s="1"/>
  <c r="N2927" i="4"/>
  <c r="V2927" i="4" s="1"/>
  <c r="N1938" i="4"/>
  <c r="V1938" i="4" s="1"/>
  <c r="N4270" i="4"/>
  <c r="V4270" i="4" s="1"/>
  <c r="N4883" i="4"/>
  <c r="V4883" i="4" s="1"/>
  <c r="N2178" i="4"/>
  <c r="V2178" i="4" s="1"/>
  <c r="N1283" i="4"/>
  <c r="V1283" i="4" s="1"/>
  <c r="N3888" i="4"/>
  <c r="V3888" i="4" s="1"/>
  <c r="N4383" i="4"/>
  <c r="V4383" i="4" s="1"/>
  <c r="N3672" i="4"/>
  <c r="V3672" i="4" s="1"/>
  <c r="N3161" i="4"/>
  <c r="V3161" i="4" s="1"/>
  <c r="N1649" i="4"/>
  <c r="V1649" i="4" s="1"/>
  <c r="N4783" i="4"/>
  <c r="V4783" i="4" s="1"/>
  <c r="N1496" i="4"/>
  <c r="V1496" i="4" s="1"/>
  <c r="N2779" i="4"/>
  <c r="V2779" i="4" s="1"/>
  <c r="N2238" i="4"/>
  <c r="V2238" i="4" s="1"/>
  <c r="N4177" i="4"/>
  <c r="V4177" i="4" s="1"/>
  <c r="N612" i="4"/>
  <c r="V612" i="4" s="1"/>
  <c r="N3678" i="4"/>
  <c r="V3678" i="4" s="1"/>
  <c r="N752" i="4"/>
  <c r="V752" i="4" s="1"/>
  <c r="N2263" i="4"/>
  <c r="V2263" i="4" s="1"/>
  <c r="N3429" i="4"/>
  <c r="V3429" i="4" s="1"/>
  <c r="N2917" i="4"/>
  <c r="V2917" i="4" s="1"/>
  <c r="N2150" i="4"/>
  <c r="V2150" i="4" s="1"/>
  <c r="N1326" i="4"/>
  <c r="V1326" i="4" s="1"/>
  <c r="N4964" i="4"/>
  <c r="V4964" i="4" s="1"/>
  <c r="N4120" i="4"/>
  <c r="V4120" i="4" s="1"/>
  <c r="N4305" i="4"/>
  <c r="V4305" i="4" s="1"/>
  <c r="N3153" i="4"/>
  <c r="V3153" i="4" s="1"/>
  <c r="N2643" i="4"/>
  <c r="V2643" i="4" s="1"/>
  <c r="N1845" i="4"/>
  <c r="V1845" i="4" s="1"/>
  <c r="N3195" i="4"/>
  <c r="V3195" i="4" s="1"/>
  <c r="N1395" i="4"/>
  <c r="V1395" i="4" s="1"/>
  <c r="N4472" i="4"/>
  <c r="V4472" i="4" s="1"/>
  <c r="N4347" i="4"/>
  <c r="V4347" i="4" s="1"/>
  <c r="N4284" i="4"/>
  <c r="V4284" i="4" s="1"/>
  <c r="N3767" i="4"/>
  <c r="V3767" i="4" s="1"/>
  <c r="N320" i="4"/>
  <c r="V320" i="4" s="1"/>
  <c r="N1697" i="4"/>
  <c r="V1697" i="4" s="1"/>
  <c r="N2416" i="4"/>
  <c r="V2416" i="4" s="1"/>
  <c r="N3588" i="4"/>
  <c r="V3588" i="4" s="1"/>
  <c r="N3232" i="4"/>
  <c r="V3232" i="4" s="1"/>
  <c r="N4480" i="4"/>
  <c r="V4480" i="4" s="1"/>
  <c r="N3110" i="4"/>
  <c r="V3110" i="4" s="1"/>
  <c r="N1297" i="4"/>
  <c r="V1297" i="4" s="1"/>
  <c r="N1737" i="4"/>
  <c r="V1737" i="4" s="1"/>
  <c r="N2191" i="4"/>
  <c r="V2191" i="4" s="1"/>
  <c r="N1987" i="4"/>
  <c r="V1987" i="4" s="1"/>
  <c r="N2965" i="4"/>
  <c r="V2965" i="4" s="1"/>
  <c r="N1309" i="4"/>
  <c r="V1309" i="4" s="1"/>
  <c r="N3848" i="4"/>
  <c r="V3848" i="4" s="1"/>
  <c r="N1413" i="4"/>
  <c r="V1413" i="4" s="1"/>
  <c r="N2950" i="4"/>
  <c r="V2950" i="4" s="1"/>
  <c r="N1549" i="4"/>
  <c r="V1549" i="4" s="1"/>
  <c r="N489" i="4"/>
  <c r="V489" i="4" s="1"/>
  <c r="N747" i="4"/>
  <c r="V747" i="4" s="1"/>
  <c r="N1801" i="4"/>
  <c r="V1801" i="4" s="1"/>
  <c r="N1802" i="4"/>
  <c r="V1802" i="4" s="1"/>
  <c r="N2573" i="4"/>
  <c r="V2573" i="4" s="1"/>
  <c r="N4275" i="4"/>
  <c r="V4275" i="4" s="1"/>
  <c r="N4384" i="4"/>
  <c r="V4384" i="4" s="1"/>
  <c r="N3516" i="4"/>
  <c r="V3516" i="4" s="1"/>
  <c r="N1145" i="4"/>
  <c r="V1145" i="4" s="1"/>
  <c r="N2006" i="4"/>
  <c r="V2006" i="4" s="1"/>
  <c r="N1095" i="4"/>
  <c r="V1095" i="4" s="1"/>
  <c r="N1709" i="4"/>
  <c r="V1709" i="4" s="1"/>
  <c r="N3829" i="4"/>
  <c r="V3829" i="4" s="1"/>
  <c r="N3612" i="4"/>
  <c r="V3612" i="4" s="1"/>
  <c r="N3721" i="4"/>
  <c r="V3721" i="4" s="1"/>
  <c r="N1584" i="4"/>
  <c r="V1584" i="4" s="1"/>
  <c r="N386" i="4"/>
  <c r="V386" i="4" s="1"/>
  <c r="N2818" i="4"/>
  <c r="V2818" i="4" s="1"/>
  <c r="N3242" i="4"/>
  <c r="V3242" i="4" s="1"/>
  <c r="N605" i="4"/>
  <c r="V605" i="4" s="1"/>
  <c r="N1138" i="4"/>
  <c r="V1138" i="4" s="1"/>
  <c r="N2507" i="4"/>
  <c r="V2507" i="4" s="1"/>
  <c r="N2094" i="4"/>
  <c r="V2094" i="4" s="1"/>
  <c r="N419" i="4"/>
  <c r="V419" i="4" s="1"/>
  <c r="N2052" i="4"/>
  <c r="V2052" i="4" s="1"/>
  <c r="N916" i="4"/>
  <c r="V916" i="4" s="1"/>
  <c r="N500" i="4"/>
  <c r="V500" i="4" s="1"/>
  <c r="N651" i="4"/>
  <c r="V651" i="4" s="1"/>
  <c r="N4171" i="4"/>
  <c r="V4171" i="4" s="1"/>
  <c r="N903" i="4"/>
  <c r="V903" i="4" s="1"/>
  <c r="N3589" i="4"/>
  <c r="V3589" i="4" s="1"/>
  <c r="N694" i="4"/>
  <c r="V694" i="4" s="1"/>
  <c r="N141" i="4"/>
  <c r="V141" i="4" s="1"/>
  <c r="N862" i="4"/>
  <c r="V862" i="4" s="1"/>
  <c r="N3980" i="4"/>
  <c r="V3980" i="4" s="1"/>
  <c r="N2628" i="4"/>
  <c r="V2628" i="4" s="1"/>
  <c r="N1657" i="4"/>
  <c r="V1657" i="4" s="1"/>
  <c r="N4481" i="4"/>
  <c r="V4481" i="4" s="1"/>
  <c r="N838" i="4"/>
  <c r="V838" i="4" s="1"/>
  <c r="N4257" i="4"/>
  <c r="V4257" i="4" s="1"/>
  <c r="N4776" i="4"/>
  <c r="V4776" i="4" s="1"/>
  <c r="N4297" i="4"/>
  <c r="V4297" i="4" s="1"/>
  <c r="N2907" i="4"/>
  <c r="V2907" i="4" s="1"/>
  <c r="N3447" i="4"/>
  <c r="V3447" i="4" s="1"/>
  <c r="N637" i="4"/>
  <c r="V637" i="4" s="1"/>
  <c r="N4645" i="4"/>
  <c r="V4645" i="4" s="1"/>
  <c r="N3019" i="4"/>
  <c r="V3019" i="4" s="1"/>
  <c r="N308" i="4"/>
  <c r="V308" i="4" s="1"/>
  <c r="N2281" i="4"/>
  <c r="V2281" i="4" s="1"/>
  <c r="N1218" i="4"/>
  <c r="V1218" i="4" s="1"/>
  <c r="N1346" i="4"/>
  <c r="V1346" i="4" s="1"/>
  <c r="N501" i="4"/>
  <c r="V501" i="4" s="1"/>
  <c r="N4509" i="4"/>
  <c r="V4509" i="4" s="1"/>
  <c r="N4045" i="4"/>
  <c r="V4045" i="4" s="1"/>
  <c r="N3849" i="4"/>
  <c r="V3849" i="4" s="1"/>
  <c r="N4361" i="4"/>
  <c r="V4361" i="4" s="1"/>
  <c r="N4843" i="4"/>
  <c r="V4843" i="4" s="1"/>
  <c r="N2463" i="4"/>
  <c r="V2463" i="4" s="1"/>
  <c r="N1650" i="4"/>
  <c r="V1650" i="4" s="1"/>
  <c r="N1710" i="4"/>
  <c r="V1710" i="4" s="1"/>
  <c r="N1263" i="4"/>
  <c r="V1263" i="4" s="1"/>
  <c r="N181" i="4"/>
  <c r="V181" i="4" s="1"/>
  <c r="N2918" i="4"/>
  <c r="V2918" i="4" s="1"/>
  <c r="N793" i="4"/>
  <c r="V793" i="4" s="1"/>
  <c r="N172" i="4"/>
  <c r="V172" i="4" s="1"/>
  <c r="N1460" i="4"/>
  <c r="V1460" i="4" s="1"/>
  <c r="N3833" i="4"/>
  <c r="V3833" i="4" s="1"/>
  <c r="N1504" i="4"/>
  <c r="V1504" i="4" s="1"/>
  <c r="N3550" i="4"/>
  <c r="V3550" i="4" s="1"/>
  <c r="N251" i="4"/>
  <c r="V251" i="4" s="1"/>
  <c r="N2541" i="4"/>
  <c r="V2541" i="4" s="1"/>
  <c r="N4441" i="4"/>
  <c r="V4441" i="4" s="1"/>
  <c r="N2408" i="4"/>
  <c r="V2408" i="4" s="1"/>
  <c r="N336" i="4"/>
  <c r="V336" i="4" s="1"/>
  <c r="N3494" i="4"/>
  <c r="V3494" i="4" s="1"/>
  <c r="N2170" i="4"/>
  <c r="V2170" i="4" s="1"/>
  <c r="N4023" i="4"/>
  <c r="V4023" i="4" s="1"/>
  <c r="N4298" i="4"/>
  <c r="V4298" i="4" s="1"/>
  <c r="N1792" i="4"/>
  <c r="V1792" i="4" s="1"/>
  <c r="N798" i="4"/>
  <c r="V798" i="4" s="1"/>
  <c r="N4053" i="4"/>
  <c r="V4053" i="4" s="1"/>
  <c r="N2300" i="4"/>
  <c r="V2300" i="4" s="1"/>
  <c r="N728" i="4"/>
  <c r="V728" i="4" s="1"/>
  <c r="N2128" i="4"/>
  <c r="V2128" i="4" s="1"/>
  <c r="N1562" i="4"/>
  <c r="V1562" i="4" s="1"/>
  <c r="N103" i="4"/>
  <c r="V103" i="4" s="1"/>
  <c r="N2388" i="4"/>
  <c r="V2388" i="4" s="1"/>
  <c r="N4809" i="4"/>
  <c r="V4809" i="4" s="1"/>
  <c r="N4271" i="4"/>
  <c r="V4271" i="4" s="1"/>
  <c r="N1301" i="4"/>
  <c r="V1301" i="4" s="1"/>
  <c r="N1161" i="4"/>
  <c r="V1161" i="4" s="1"/>
  <c r="N446" i="4"/>
  <c r="V446" i="4" s="1"/>
  <c r="N4299" i="4"/>
  <c r="V4299" i="4" s="1"/>
  <c r="N1658" i="4"/>
  <c r="V1658" i="4" s="1"/>
  <c r="N904" i="4"/>
  <c r="V904" i="4" s="1"/>
  <c r="N2574" i="4"/>
  <c r="V2574" i="4" s="1"/>
  <c r="N540" i="4"/>
  <c r="V540" i="4" s="1"/>
  <c r="N713" i="4"/>
  <c r="V713" i="4" s="1"/>
  <c r="N3531" i="4"/>
  <c r="V3531" i="4" s="1"/>
  <c r="N2389" i="4"/>
  <c r="V2389" i="4" s="1"/>
  <c r="N162" i="4"/>
  <c r="V162" i="4" s="1"/>
  <c r="N4724" i="4"/>
  <c r="V4724" i="4" s="1"/>
  <c r="N3517" i="4"/>
  <c r="V3517" i="4" s="1"/>
  <c r="N1667" i="4"/>
  <c r="V1667" i="4" s="1"/>
  <c r="N4496" i="4"/>
  <c r="V4496" i="4" s="1"/>
  <c r="N4338" i="4"/>
  <c r="V4338" i="4" s="1"/>
  <c r="N393" i="4"/>
  <c r="V393" i="4" s="1"/>
  <c r="N780" i="4"/>
  <c r="V780" i="4" s="1"/>
  <c r="N3969" i="4"/>
  <c r="V3969" i="4" s="1"/>
  <c r="N1975" i="4"/>
  <c r="V1975" i="4" s="1"/>
  <c r="N1814" i="4"/>
  <c r="V1814" i="4" s="1"/>
  <c r="N1855" i="4"/>
  <c r="V1855" i="4" s="1"/>
  <c r="N1314" i="4"/>
  <c r="V1314" i="4" s="1"/>
  <c r="N1424" i="4"/>
  <c r="V1424" i="4" s="1"/>
  <c r="N52" i="4"/>
  <c r="V52" i="4" s="1"/>
  <c r="N3642" i="4"/>
  <c r="V3642" i="4" s="1"/>
  <c r="N4355" i="4"/>
  <c r="V4355" i="4" s="1"/>
  <c r="N2758" i="4"/>
  <c r="V2758" i="4" s="1"/>
  <c r="N2911" i="4"/>
  <c r="V2911" i="4" s="1"/>
  <c r="N83" i="4"/>
  <c r="V83" i="4" s="1"/>
  <c r="N1272" i="4"/>
  <c r="V1272" i="4" s="1"/>
  <c r="N3850" i="4"/>
  <c r="V3850" i="4" s="1"/>
  <c r="N389" i="4"/>
  <c r="V389" i="4" s="1"/>
  <c r="N25" i="4"/>
  <c r="V25" i="4" s="1"/>
  <c r="N4534" i="4"/>
  <c r="V4534" i="4" s="1"/>
  <c r="N4373" i="4"/>
  <c r="V4373" i="4" s="1"/>
  <c r="N1492" i="4"/>
  <c r="V1492" i="4" s="1"/>
  <c r="N1684" i="4"/>
  <c r="V1684" i="4" s="1"/>
  <c r="N4127" i="4"/>
  <c r="V4127" i="4" s="1"/>
  <c r="N42" i="4"/>
  <c r="V42" i="4" s="1"/>
  <c r="N3140" i="4"/>
  <c r="V3140" i="4" s="1"/>
  <c r="N4001" i="4"/>
  <c r="V4001" i="4" s="1"/>
  <c r="N888" i="4"/>
  <c r="V888" i="4" s="1"/>
  <c r="N549" i="4"/>
  <c r="V549" i="4" s="1"/>
  <c r="N4008" i="4"/>
  <c r="V4008" i="4" s="1"/>
  <c r="N1815" i="4"/>
  <c r="V1815" i="4" s="1"/>
  <c r="N2007" i="4"/>
  <c r="V2007" i="4" s="1"/>
  <c r="N4416" i="4"/>
  <c r="V4416" i="4" s="1"/>
  <c r="N1939" i="4"/>
  <c r="V1939" i="4" s="1"/>
  <c r="N1011" i="4"/>
  <c r="V1011" i="4" s="1"/>
  <c r="N26" i="4"/>
  <c r="V26" i="4" s="1"/>
  <c r="N1856" i="4"/>
  <c r="V1856" i="4" s="1"/>
  <c r="N760" i="4"/>
  <c r="V760" i="4" s="1"/>
  <c r="N364" i="4"/>
  <c r="V364" i="4" s="1"/>
  <c r="N2282" i="4"/>
  <c r="V2282" i="4" s="1"/>
  <c r="N882" i="4"/>
  <c r="V882" i="4" s="1"/>
  <c r="N256" i="4"/>
  <c r="V256" i="4" s="1"/>
  <c r="N3014" i="4"/>
  <c r="V3014" i="4" s="1"/>
  <c r="N4067" i="4"/>
  <c r="V4067" i="4" s="1"/>
  <c r="N3582" i="4"/>
  <c r="V3582" i="4" s="1"/>
  <c r="N4759" i="4"/>
  <c r="V4759" i="4" s="1"/>
  <c r="N4110" i="4"/>
  <c r="V4110" i="4" s="1"/>
  <c r="N3120" i="4"/>
  <c r="V3120" i="4" s="1"/>
  <c r="N4792" i="4"/>
  <c r="V4792" i="4" s="1"/>
  <c r="N3048" i="4"/>
  <c r="V3048" i="4" s="1"/>
  <c r="N3296" i="4"/>
  <c r="V3296" i="4" s="1"/>
  <c r="N285" i="4"/>
  <c r="V285" i="4" s="1"/>
  <c r="N1515" i="4"/>
  <c r="V1515" i="4" s="1"/>
  <c r="N3879" i="4"/>
  <c r="V3879" i="4" s="1"/>
  <c r="N3352" i="4"/>
  <c r="V3352" i="4" s="1"/>
  <c r="N2998" i="4"/>
  <c r="V2998" i="4" s="1"/>
  <c r="N2887" i="4"/>
  <c r="V2887" i="4" s="1"/>
  <c r="N1550" i="4"/>
  <c r="V1550" i="4" s="1"/>
  <c r="N1969" i="4"/>
  <c r="V1969" i="4" s="1"/>
  <c r="N2301" i="4"/>
  <c r="V2301" i="4" s="1"/>
  <c r="N4690" i="4"/>
  <c r="V4690" i="4" s="1"/>
  <c r="N4617" i="4"/>
  <c r="V4617" i="4" s="1"/>
  <c r="N4901" i="4"/>
  <c r="V4901" i="4" s="1"/>
  <c r="N2717" i="4"/>
  <c r="V2717" i="4" s="1"/>
  <c r="N3937" i="4"/>
  <c r="V3937" i="4" s="1"/>
  <c r="N2246" i="4"/>
  <c r="V2246" i="4" s="1"/>
  <c r="N1404" i="4"/>
  <c r="V1404" i="4" s="1"/>
  <c r="N2375" i="4"/>
  <c r="V2375" i="4" s="1"/>
  <c r="N2638" i="4"/>
  <c r="V2638" i="4" s="1"/>
  <c r="N839" i="4"/>
  <c r="V839" i="4" s="1"/>
  <c r="N4009" i="4"/>
  <c r="V4009" i="4" s="1"/>
  <c r="N1384" i="4"/>
  <c r="V1384" i="4" s="1"/>
  <c r="N3689" i="4"/>
  <c r="V3689" i="4" s="1"/>
  <c r="N889" i="4"/>
  <c r="V889" i="4" s="1"/>
  <c r="N1012" i="4"/>
  <c r="V1012" i="4" s="1"/>
  <c r="N1776" i="4"/>
  <c r="V1776" i="4" s="1"/>
  <c r="N852" i="4"/>
  <c r="V852" i="4" s="1"/>
  <c r="N321" i="4"/>
  <c r="V321" i="4" s="1"/>
  <c r="N3748" i="4"/>
  <c r="V3748" i="4" s="1"/>
  <c r="N2662" i="4"/>
  <c r="V2662" i="4" s="1"/>
  <c r="N4588" i="4"/>
  <c r="V4588" i="4" s="1"/>
  <c r="N3370" i="4"/>
  <c r="V3370" i="4" s="1"/>
  <c r="N877" i="4"/>
  <c r="V877" i="4" s="1"/>
  <c r="N3911" i="4"/>
  <c r="V3911" i="4" s="1"/>
  <c r="N3025" i="4"/>
  <c r="V3025" i="4" s="1"/>
  <c r="N3261" i="4"/>
  <c r="V3261" i="4" s="1"/>
  <c r="N2171" i="4"/>
  <c r="V2171" i="4" s="1"/>
  <c r="N273" i="4"/>
  <c r="V273" i="4" s="1"/>
  <c r="N981" i="4"/>
  <c r="V981" i="4" s="1"/>
  <c r="N1949" i="4"/>
  <c r="V1949" i="4" s="1"/>
  <c r="N3673" i="4"/>
  <c r="V3673" i="4" s="1"/>
  <c r="N3606" i="4"/>
  <c r="V3606" i="4" s="1"/>
  <c r="N4436" i="4"/>
  <c r="V4436" i="4" s="1"/>
  <c r="N2583" i="4"/>
  <c r="V2583" i="4" s="1"/>
  <c r="N4178" i="4"/>
  <c r="V4178" i="4" s="1"/>
  <c r="N1239" i="4"/>
  <c r="V1239" i="4" s="1"/>
  <c r="N2477" i="4"/>
  <c r="V2477" i="4" s="1"/>
  <c r="N4833" i="4"/>
  <c r="V4833" i="4" s="1"/>
  <c r="N3060" i="4"/>
  <c r="V3060" i="4" s="1"/>
  <c r="N3947" i="4"/>
  <c r="V3947" i="4" s="1"/>
  <c r="N558" i="4"/>
  <c r="V558" i="4" s="1"/>
  <c r="N64" i="4"/>
  <c r="V64" i="4" s="1"/>
  <c r="N4356" i="4"/>
  <c r="V4356" i="4" s="1"/>
  <c r="N3034" i="4"/>
  <c r="V3034" i="4" s="1"/>
  <c r="N2629" i="4"/>
  <c r="V2629" i="4" s="1"/>
  <c r="N3912" i="4"/>
  <c r="V3912" i="4" s="1"/>
  <c r="N104" i="4"/>
  <c r="V104" i="4" s="1"/>
  <c r="N4769" i="4"/>
  <c r="V4769" i="4" s="1"/>
  <c r="N2575" i="4"/>
  <c r="V2575" i="4" s="1"/>
  <c r="N2749" i="4"/>
  <c r="V2749" i="4" s="1"/>
  <c r="N31" i="4"/>
  <c r="V31" i="4" s="1"/>
  <c r="N1962" i="4"/>
  <c r="V1962" i="4" s="1"/>
  <c r="N1084" i="4"/>
  <c r="V1084" i="4" s="1"/>
  <c r="N350" i="4"/>
  <c r="V350" i="4" s="1"/>
  <c r="N4206" i="4"/>
  <c r="V4206" i="4" s="1"/>
  <c r="N1921" i="4"/>
  <c r="V1921" i="4" s="1"/>
  <c r="N1057" i="4"/>
  <c r="V1057" i="4" s="1"/>
  <c r="N502" i="4"/>
  <c r="V502" i="4" s="1"/>
  <c r="N4413" i="4"/>
  <c r="V4413" i="4" s="1"/>
  <c r="N4236" i="4"/>
  <c r="V4236" i="4" s="1"/>
  <c r="N933" i="4"/>
  <c r="V933" i="4" s="1"/>
  <c r="N2264" i="4"/>
  <c r="V2264" i="4" s="1"/>
  <c r="N2877" i="4"/>
  <c r="V2877" i="4" s="1"/>
  <c r="N917" i="4"/>
  <c r="V917" i="4" s="1"/>
  <c r="N813" i="4"/>
  <c r="V813" i="4" s="1"/>
  <c r="N128" i="4"/>
  <c r="V128" i="4" s="1"/>
  <c r="N1816" i="4"/>
  <c r="V1816" i="4" s="1"/>
  <c r="N3836" i="4"/>
  <c r="V3836" i="4" s="1"/>
  <c r="N2044" i="4"/>
  <c r="V2044" i="4" s="1"/>
  <c r="N4598" i="4"/>
  <c r="V4598" i="4" s="1"/>
  <c r="N1146" i="4"/>
  <c r="V1146" i="4" s="1"/>
  <c r="N566" i="4"/>
  <c r="V566" i="4" s="1"/>
  <c r="N294" i="4"/>
  <c r="V294" i="4" s="1"/>
  <c r="N905" i="4"/>
  <c r="V905" i="4" s="1"/>
  <c r="N1601" i="4"/>
  <c r="V1601" i="4" s="1"/>
  <c r="N4514" i="4"/>
  <c r="V4514" i="4" s="1"/>
  <c r="N3366" i="4"/>
  <c r="V3366" i="4" s="1"/>
  <c r="N4087" i="4"/>
  <c r="V4087" i="4" s="1"/>
  <c r="N3250" i="4"/>
  <c r="V3250" i="4" s="1"/>
  <c r="N1857" i="4"/>
  <c r="V1857" i="4" s="1"/>
  <c r="N2942" i="4"/>
  <c r="V2942" i="4" s="1"/>
  <c r="N2514" i="4"/>
  <c r="V2514" i="4" s="1"/>
  <c r="N247" i="4"/>
  <c r="V247" i="4" s="1"/>
  <c r="N3495" i="4"/>
  <c r="V3495" i="4" s="1"/>
  <c r="N1572" i="4"/>
  <c r="V1572" i="4" s="1"/>
  <c r="N4258" i="4"/>
  <c r="V4258" i="4" s="1"/>
  <c r="N1108" i="4"/>
  <c r="V1108" i="4" s="1"/>
  <c r="N814" i="4"/>
  <c r="V814" i="4" s="1"/>
  <c r="N3279" i="4"/>
  <c r="V3279" i="4" s="1"/>
  <c r="N3162" i="4"/>
  <c r="V3162" i="4" s="1"/>
  <c r="N2508" i="4"/>
  <c r="V2508" i="4" s="1"/>
  <c r="N1013" i="4"/>
  <c r="V1013" i="4" s="1"/>
  <c r="N2808" i="4"/>
  <c r="V2808" i="4" s="1"/>
  <c r="N2073" i="4"/>
  <c r="V2073" i="4" s="1"/>
  <c r="N2966" i="4"/>
  <c r="V2966" i="4" s="1"/>
  <c r="N120" i="4"/>
  <c r="V120" i="4" s="1"/>
  <c r="N4921" i="4"/>
  <c r="V4921" i="4" s="1"/>
  <c r="N2663" i="4"/>
  <c r="V2663" i="4" s="1"/>
  <c r="N3802" i="4"/>
  <c r="V3802" i="4" s="1"/>
  <c r="N1573" i="4"/>
  <c r="V1573" i="4" s="1"/>
  <c r="N1196" i="4"/>
  <c r="V1196" i="4" s="1"/>
  <c r="N1078" i="4"/>
  <c r="V1078" i="4" s="1"/>
  <c r="N1730" i="4"/>
  <c r="V1730" i="4" s="1"/>
  <c r="N4482" i="4"/>
  <c r="V4482" i="4" s="1"/>
  <c r="N84" i="4"/>
  <c r="V84" i="4" s="1"/>
  <c r="N4078" i="4"/>
  <c r="V4078" i="4" s="1"/>
  <c r="N3970" i="4"/>
  <c r="V3970" i="4" s="1"/>
  <c r="N2609" i="4"/>
  <c r="V2609" i="4" s="1"/>
  <c r="N2074" i="4"/>
  <c r="V2074" i="4" s="1"/>
  <c r="N4627" i="4"/>
  <c r="V4627" i="4" s="1"/>
  <c r="N4777" i="4"/>
  <c r="V4777" i="4" s="1"/>
  <c r="N1817" i="4"/>
  <c r="V1817" i="4" s="1"/>
  <c r="N3518" i="4"/>
  <c r="V3518" i="4" s="1"/>
  <c r="N4683" i="4"/>
  <c r="V4683" i="4" s="1"/>
  <c r="N4306" i="4"/>
  <c r="V4306" i="4" s="1"/>
  <c r="N666" i="4"/>
  <c r="V666" i="4" s="1"/>
  <c r="N295" i="4"/>
  <c r="V295" i="4" s="1"/>
  <c r="N3020" i="4"/>
  <c r="V3020" i="4" s="1"/>
  <c r="N173" i="4"/>
  <c r="V173" i="4" s="1"/>
  <c r="N661" i="4"/>
  <c r="V661" i="4" s="1"/>
  <c r="N4609" i="4"/>
  <c r="V4609" i="4" s="1"/>
  <c r="N3943" i="4"/>
  <c r="V3943" i="4" s="1"/>
  <c r="N3460" i="4"/>
  <c r="V3460" i="4" s="1"/>
  <c r="N420" i="4"/>
  <c r="V420" i="4" s="1"/>
  <c r="N2596" i="4"/>
  <c r="V2596" i="4" s="1"/>
  <c r="N3175" i="4"/>
  <c r="V3175" i="4" s="1"/>
  <c r="N3657" i="4"/>
  <c r="V3657" i="4" s="1"/>
  <c r="N3214" i="4"/>
  <c r="V3214" i="4" s="1"/>
  <c r="N1743" i="4"/>
  <c r="V1743" i="4" s="1"/>
  <c r="N3461" i="4"/>
  <c r="V3461" i="4" s="1"/>
  <c r="N4735" i="4"/>
  <c r="V4735" i="4" s="1"/>
  <c r="N59" i="4"/>
  <c r="V59" i="4" s="1"/>
  <c r="N3629" i="4"/>
  <c r="V3629" i="4" s="1"/>
  <c r="N3270" i="4"/>
  <c r="V3270" i="4" s="1"/>
  <c r="N4522" i="4"/>
  <c r="V4522" i="4" s="1"/>
  <c r="N3196" i="4"/>
  <c r="V3196" i="4" s="1"/>
  <c r="N1685" i="4"/>
  <c r="V1685" i="4" s="1"/>
  <c r="N3448" i="4"/>
  <c r="V3448" i="4" s="1"/>
  <c r="N4038" i="4"/>
  <c r="V4038" i="4" s="1"/>
  <c r="N3999" i="4"/>
  <c r="V3999" i="4" s="1"/>
  <c r="N4749" i="4"/>
  <c r="V4749" i="4" s="1"/>
  <c r="N3251" i="4"/>
  <c r="V3251" i="4" s="1"/>
  <c r="N2172" i="4"/>
  <c r="V2172" i="4" s="1"/>
  <c r="N279" i="4"/>
  <c r="V279" i="4" s="1"/>
  <c r="N3927" i="4"/>
  <c r="V3927" i="4" s="1"/>
  <c r="N4054" i="4"/>
  <c r="V4054" i="4" s="1"/>
  <c r="N3793" i="4"/>
  <c r="V3793" i="4" s="1"/>
  <c r="N863" i="4"/>
  <c r="V863" i="4" s="1"/>
  <c r="N1222" i="4"/>
  <c r="V1222" i="4" s="1"/>
  <c r="N3532" i="4"/>
  <c r="V3532" i="4" s="1"/>
  <c r="N4385" i="4"/>
  <c r="V4385" i="4" s="1"/>
  <c r="N748" i="4"/>
  <c r="V748" i="4" s="1"/>
  <c r="N2013" i="4"/>
  <c r="V2013" i="4" s="1"/>
  <c r="N2486" i="4"/>
  <c r="V2486" i="4" s="1"/>
  <c r="N1070" i="4"/>
  <c r="V1070" i="4" s="1"/>
  <c r="N1130" i="4"/>
  <c r="V1130" i="4" s="1"/>
  <c r="N3566" i="4"/>
  <c r="V3566" i="4" s="1"/>
  <c r="N1551" i="4"/>
  <c r="V1551" i="4" s="1"/>
  <c r="N526" i="4"/>
  <c r="V526" i="4" s="1"/>
  <c r="N996" i="4"/>
  <c r="V996" i="4" s="1"/>
  <c r="N331" i="4"/>
  <c r="V331" i="4" s="1"/>
  <c r="N3643" i="4"/>
  <c r="V3643" i="4" s="1"/>
  <c r="N4442" i="4"/>
  <c r="V4442" i="4" s="1"/>
  <c r="N2780" i="4"/>
  <c r="V2780" i="4" s="1"/>
  <c r="N1430" i="4"/>
  <c r="V1430" i="4" s="1"/>
  <c r="N2639" i="4"/>
  <c r="V2639" i="4" s="1"/>
  <c r="N2330" i="4"/>
  <c r="V2330" i="4" s="1"/>
  <c r="N2436" i="4"/>
  <c r="V2436" i="4" s="1"/>
  <c r="N94" i="4"/>
  <c r="V94" i="4" s="1"/>
  <c r="N761" i="4"/>
  <c r="V761" i="4" s="1"/>
  <c r="N3981" i="4"/>
  <c r="V3981" i="4" s="1"/>
  <c r="N4333" i="4"/>
  <c r="V4333" i="4" s="1"/>
  <c r="N3186" i="4"/>
  <c r="V3186" i="4" s="1"/>
  <c r="N2732" i="4"/>
  <c r="V2732" i="4" s="1"/>
  <c r="N3484" i="4"/>
  <c r="V3484" i="4" s="1"/>
  <c r="N1327" i="4"/>
  <c r="V1327" i="4" s="1"/>
  <c r="N722" i="4"/>
  <c r="V722" i="4" s="1"/>
  <c r="N3353" i="4"/>
  <c r="V3353" i="4" s="1"/>
  <c r="N2443" i="4"/>
  <c r="V2443" i="4" s="1"/>
  <c r="N3665" i="4"/>
  <c r="V3665" i="4" s="1"/>
  <c r="N3007" i="4"/>
  <c r="V3007" i="4" s="1"/>
  <c r="N4997" i="4"/>
  <c r="V4997" i="4" s="1"/>
  <c r="N840" i="4"/>
  <c r="V840" i="4" s="1"/>
  <c r="N3197" i="4"/>
  <c r="V3197" i="4" s="1"/>
  <c r="N3573" i="4"/>
  <c r="V3573" i="4" s="1"/>
  <c r="N4628" i="4"/>
  <c r="V4628" i="4" s="1"/>
  <c r="N1091" i="4"/>
  <c r="V1091" i="4" s="1"/>
  <c r="N3803" i="4"/>
  <c r="V3803" i="4" s="1"/>
  <c r="N3334" i="4"/>
  <c r="V3334" i="4" s="1"/>
  <c r="N2878" i="4"/>
  <c r="V2878" i="4" s="1"/>
  <c r="N1793" i="4"/>
  <c r="V1793" i="4" s="1"/>
  <c r="N4462" i="4"/>
  <c r="V4462" i="4" s="1"/>
  <c r="N2928" i="4"/>
  <c r="V2928" i="4" s="1"/>
  <c r="N3880" i="4"/>
  <c r="V3880" i="4" s="1"/>
  <c r="N1131" i="4"/>
  <c r="V1131" i="4" s="1"/>
  <c r="N794" i="4"/>
  <c r="V794" i="4" s="1"/>
  <c r="N3620" i="4"/>
  <c r="V3620" i="4" s="1"/>
  <c r="N1497" i="4"/>
  <c r="V1497" i="4" s="1"/>
  <c r="N4873" i="4"/>
  <c r="V4873" i="4" s="1"/>
  <c r="N2086" i="4"/>
  <c r="V2086" i="4" s="1"/>
  <c r="N1117" i="4"/>
  <c r="V1117" i="4" s="1"/>
  <c r="N4117" i="4"/>
  <c r="V4117" i="4" s="1"/>
  <c r="N280" i="4"/>
  <c r="V280" i="4" s="1"/>
  <c r="N2681" i="4"/>
  <c r="V2681" i="4" s="1"/>
  <c r="N2872" i="4"/>
  <c r="V2872" i="4" s="1"/>
  <c r="N1025" i="4"/>
  <c r="V1025" i="4" s="1"/>
  <c r="N3982" i="4"/>
  <c r="V3982" i="4" s="1"/>
  <c r="N2809" i="4"/>
  <c r="V2809" i="4" s="1"/>
  <c r="N2376" i="4"/>
  <c r="V2376" i="4" s="1"/>
  <c r="N2008" i="4"/>
  <c r="V2008" i="4" s="1"/>
  <c r="N4736" i="4"/>
  <c r="V4736" i="4" s="1"/>
  <c r="N4510" i="4"/>
  <c r="V4510" i="4" s="1"/>
  <c r="N4913" i="4"/>
  <c r="V4913" i="4" s="1"/>
  <c r="N1612" i="4"/>
  <c r="V1612" i="4" s="1"/>
  <c r="N309" i="4"/>
  <c r="V309" i="4" s="1"/>
  <c r="N4172" i="4"/>
  <c r="V4172" i="4" s="1"/>
  <c r="N2422" i="4"/>
  <c r="V2422" i="4" s="1"/>
  <c r="N1929" i="4"/>
  <c r="V1929" i="4" s="1"/>
  <c r="N1046" i="4"/>
  <c r="V1046" i="4" s="1"/>
  <c r="N3986" i="4"/>
  <c r="V3986" i="4" s="1"/>
  <c r="N719" i="4"/>
  <c r="V719" i="4" s="1"/>
  <c r="N1212" i="4"/>
  <c r="V1212" i="4" s="1"/>
  <c r="N3962" i="4"/>
  <c r="V3962" i="4" s="1"/>
  <c r="N897" i="4"/>
  <c r="V897" i="4" s="1"/>
  <c r="N624" i="4"/>
  <c r="V624" i="4" s="1"/>
  <c r="N3788" i="4"/>
  <c r="V3788" i="4" s="1"/>
  <c r="N1219" i="4"/>
  <c r="V1219" i="4" s="1"/>
  <c r="N4121" i="4"/>
  <c r="V4121" i="4" s="1"/>
  <c r="N2888" i="4"/>
  <c r="V2888" i="4" s="1"/>
  <c r="N853" i="4"/>
  <c r="V853" i="4" s="1"/>
  <c r="N1766" i="4"/>
  <c r="V1766" i="4" s="1"/>
  <c r="N1291" i="4"/>
  <c r="V1291" i="4" s="1"/>
  <c r="N3385" i="4"/>
  <c r="V3385" i="4" s="1"/>
  <c r="N1841" i="4"/>
  <c r="V1841" i="4" s="1"/>
  <c r="N3236" i="4"/>
  <c r="V3236" i="4" s="1"/>
  <c r="N1902" i="4"/>
  <c r="V1902" i="4" s="1"/>
  <c r="N2252" i="4"/>
  <c r="V2252" i="4" s="1"/>
  <c r="N3595" i="4"/>
  <c r="V3595" i="4" s="1"/>
  <c r="N1179" i="4"/>
  <c r="V1179" i="4" s="1"/>
  <c r="N527" i="4"/>
  <c r="V527" i="4" s="1"/>
  <c r="N2316" i="4"/>
  <c r="V2316" i="4" s="1"/>
  <c r="N365" i="4"/>
  <c r="V365" i="4" s="1"/>
  <c r="N3567" i="4"/>
  <c r="V3567" i="4" s="1"/>
  <c r="N3181" i="4"/>
  <c r="V3181" i="4" s="1"/>
  <c r="N2151" i="4"/>
  <c r="V2151" i="4" s="1"/>
  <c r="N4826" i="4"/>
  <c r="V4826" i="4" s="1"/>
  <c r="N1030" i="4"/>
  <c r="V1030" i="4" s="1"/>
  <c r="N2929" i="4"/>
  <c r="V2929" i="4" s="1"/>
  <c r="N4426" i="4"/>
  <c r="V4426" i="4" s="1"/>
  <c r="N4610" i="4"/>
  <c r="V4610" i="4" s="1"/>
  <c r="N2053" i="4"/>
  <c r="V2053" i="4" s="1"/>
  <c r="N2858" i="4"/>
  <c r="V2858" i="4" s="1"/>
  <c r="N1903" i="4"/>
  <c r="V1903" i="4" s="1"/>
  <c r="N3280" i="4"/>
  <c r="V3280" i="4" s="1"/>
  <c r="N4492" i="4"/>
  <c r="V4492" i="4" s="1"/>
  <c r="N264" i="4"/>
  <c r="V264" i="4" s="1"/>
  <c r="N2229" i="4"/>
  <c r="V2229" i="4" s="1"/>
  <c r="N2157" i="4"/>
  <c r="V2157" i="4" s="1"/>
  <c r="N3105" i="4"/>
  <c r="V3105" i="4" s="1"/>
  <c r="N1172" i="4"/>
  <c r="V1172" i="4" s="1"/>
  <c r="N4463" i="4"/>
  <c r="V4463" i="4" s="1"/>
  <c r="N4046" i="4"/>
  <c r="V4046" i="4" s="1"/>
  <c r="N3804" i="4"/>
  <c r="V3804" i="4" s="1"/>
  <c r="N1659" i="4"/>
  <c r="V1659" i="4" s="1"/>
  <c r="N3262" i="4"/>
  <c r="V3262" i="4" s="1"/>
  <c r="N1205" i="4"/>
  <c r="V1205" i="4" s="1"/>
  <c r="N3558" i="4"/>
  <c r="V3558" i="4" s="1"/>
  <c r="N2860" i="4"/>
  <c r="V2860" i="4" s="1"/>
  <c r="N3502" i="4"/>
  <c r="V3502" i="4" s="1"/>
  <c r="N248" i="4"/>
  <c r="V248" i="4" s="1"/>
  <c r="N2943" i="4"/>
  <c r="V2943" i="4" s="1"/>
  <c r="N3889" i="4"/>
  <c r="V3889" i="4" s="1"/>
  <c r="N749" i="4"/>
  <c r="V749" i="4" s="1"/>
  <c r="N4079" i="4"/>
  <c r="V4079" i="4" s="1"/>
  <c r="N642" i="4"/>
  <c r="V642" i="4" s="1"/>
  <c r="N918" i="4"/>
  <c r="V918" i="4" s="1"/>
  <c r="N4754" i="4"/>
  <c r="V4754" i="4" s="1"/>
  <c r="N4237" i="4"/>
  <c r="V4237" i="4" s="1"/>
  <c r="N4475" i="4"/>
  <c r="V4475" i="4" s="1"/>
  <c r="N4374" i="4"/>
  <c r="V4374" i="4" s="1"/>
  <c r="N1846" i="4"/>
  <c r="V1846" i="4" s="1"/>
  <c r="N550" i="4"/>
  <c r="V550" i="4" s="1"/>
  <c r="N2211" i="4"/>
  <c r="V2211" i="4" s="1"/>
  <c r="N1574" i="4"/>
  <c r="V1574" i="4" s="1"/>
  <c r="N3049" i="4"/>
  <c r="V3049" i="4" s="1"/>
  <c r="N2967" i="4"/>
  <c r="V2967" i="4" s="1"/>
  <c r="N2576" i="4"/>
  <c r="V2576" i="4" s="1"/>
  <c r="N1543" i="4"/>
  <c r="V1543" i="4" s="1"/>
  <c r="N3440" i="4"/>
  <c r="V3440" i="4" s="1"/>
  <c r="N4576" i="4"/>
  <c r="V4576" i="4" s="1"/>
  <c r="N1223" i="4"/>
  <c r="V1223" i="4" s="1"/>
  <c r="N2310" i="4"/>
  <c r="V2310" i="4" s="1"/>
  <c r="N2454" i="4"/>
  <c r="V2454" i="4" s="1"/>
  <c r="N1754" i="4"/>
  <c r="V1754" i="4" s="1"/>
  <c r="N440" i="4"/>
  <c r="V440" i="4" s="1"/>
  <c r="N662" i="4"/>
  <c r="V662" i="4" s="1"/>
  <c r="N919" i="4"/>
  <c r="V919" i="4" s="1"/>
  <c r="N4443" i="4"/>
  <c r="V4443" i="4" s="1"/>
  <c r="N1298" i="4"/>
  <c r="V1298" i="4" s="1"/>
  <c r="N4922" i="4"/>
  <c r="V4922" i="4" s="1"/>
  <c r="N2317" i="4"/>
  <c r="V2317" i="4" s="1"/>
  <c r="N771" i="4"/>
  <c r="V771" i="4" s="1"/>
  <c r="N1479" i="4"/>
  <c r="V1479" i="4" s="1"/>
  <c r="N1963" i="4"/>
  <c r="V1963" i="4" s="1"/>
  <c r="N2400" i="4"/>
  <c r="V2400" i="4" s="1"/>
  <c r="N3728" i="4"/>
  <c r="V3728" i="4" s="1"/>
  <c r="N3834" i="4"/>
  <c r="V3834" i="4" s="1"/>
  <c r="N2976" i="4"/>
  <c r="V2976" i="4" s="1"/>
  <c r="N310" i="4"/>
  <c r="V310" i="4" s="1"/>
  <c r="N864" i="4"/>
  <c r="V864" i="4" s="1"/>
  <c r="N1940" i="4"/>
  <c r="V1940" i="4" s="1"/>
  <c r="N2767" i="4"/>
  <c r="V2767" i="4" s="1"/>
  <c r="N1047" i="4"/>
  <c r="V1047" i="4" s="1"/>
  <c r="N1594" i="4"/>
  <c r="V1594" i="4" s="1"/>
  <c r="N4741" i="4"/>
  <c r="V4741" i="4" s="1"/>
  <c r="N1363" i="4"/>
  <c r="V1363" i="4" s="1"/>
  <c r="N2515" i="4"/>
  <c r="V2515" i="4" s="1"/>
  <c r="N2664" i="4"/>
  <c r="V2664" i="4" s="1"/>
  <c r="N2184" i="4"/>
  <c r="V2184" i="4" s="1"/>
  <c r="N920" i="4"/>
  <c r="V920" i="4" s="1"/>
  <c r="N4558" i="4"/>
  <c r="V4558" i="4" s="1"/>
  <c r="N2492" i="4"/>
  <c r="V2492" i="4" s="1"/>
  <c r="N4386" i="4"/>
  <c r="V4386" i="4" s="1"/>
  <c r="N1332" i="4"/>
  <c r="V1332" i="4" s="1"/>
  <c r="N2302" i="4"/>
  <c r="V2302" i="4" s="1"/>
  <c r="N1364" i="4"/>
  <c r="V1364" i="4" s="1"/>
  <c r="N1995" i="4"/>
  <c r="V1995" i="4" s="1"/>
  <c r="N4020" i="4"/>
  <c r="V4020" i="4" s="1"/>
  <c r="N3928" i="4"/>
  <c r="V3928" i="4" s="1"/>
  <c r="N341" i="4"/>
  <c r="V341" i="4" s="1"/>
  <c r="N1438" i="4"/>
  <c r="V1438" i="4" s="1"/>
  <c r="N2095" i="4"/>
  <c r="V2095" i="4" s="1"/>
  <c r="N4184" i="4"/>
  <c r="V4184" i="4" s="1"/>
  <c r="N2516" i="4"/>
  <c r="V2516" i="4" s="1"/>
  <c r="N528" i="4"/>
  <c r="V528" i="4" s="1"/>
  <c r="N4663" i="4"/>
  <c r="V4663" i="4" s="1"/>
  <c r="N1632" i="4"/>
  <c r="V1632" i="4" s="1"/>
  <c r="N2530" i="4"/>
  <c r="V2530" i="4" s="1"/>
  <c r="N2944" i="4"/>
  <c r="V2944" i="4" s="1"/>
  <c r="N18" i="4"/>
  <c r="V18" i="4" s="1"/>
  <c r="N1292" i="4"/>
  <c r="V1292" i="4" s="1"/>
  <c r="N1396" i="4"/>
  <c r="V1396" i="4" s="1"/>
  <c r="N2519" i="4"/>
  <c r="V2519" i="4" s="1"/>
  <c r="N738" i="4"/>
  <c r="V738" i="4" s="1"/>
  <c r="N832" i="4"/>
  <c r="V832" i="4" s="1"/>
  <c r="N2338" i="4"/>
  <c r="V2338" i="4" s="1"/>
  <c r="N2253" i="4"/>
  <c r="V2253" i="4" s="1"/>
  <c r="N4259" i="4"/>
  <c r="V4259" i="4" s="1"/>
  <c r="N2054" i="4"/>
  <c r="V2054" i="4" s="1"/>
  <c r="N2561" i="4"/>
  <c r="V2561" i="4" s="1"/>
  <c r="N4691" i="4"/>
  <c r="V4691" i="4" s="1"/>
  <c r="N2577" i="4"/>
  <c r="V2577" i="4" s="1"/>
  <c r="N3768" i="4"/>
  <c r="V3768" i="4" s="1"/>
  <c r="N2930" i="4"/>
  <c r="V2930" i="4" s="1"/>
  <c r="N4414" i="4"/>
  <c r="V4414" i="4" s="1"/>
  <c r="N625" i="4"/>
  <c r="V625" i="4" s="1"/>
  <c r="N2526" i="4"/>
  <c r="V2526" i="4" s="1"/>
  <c r="N4849" i="4"/>
  <c r="V4849" i="4" s="1"/>
  <c r="N2853" i="4"/>
  <c r="V2853" i="4" s="1"/>
  <c r="N2185" i="4"/>
  <c r="V2185" i="4" s="1"/>
  <c r="N95" i="4"/>
  <c r="V95" i="4" s="1"/>
  <c r="N4010" i="4"/>
  <c r="V4010" i="4" s="1"/>
  <c r="N3679" i="4"/>
  <c r="V3679" i="4" s="1"/>
  <c r="N671" i="4"/>
  <c r="V671" i="4" s="1"/>
  <c r="N820" i="4"/>
  <c r="V820" i="4" s="1"/>
  <c r="N2121" i="4"/>
  <c r="V2121" i="4" s="1"/>
  <c r="N2597" i="4"/>
  <c r="V2597" i="4" s="1"/>
  <c r="N1109" i="4"/>
  <c r="V1109" i="4" s="1"/>
  <c r="N4810" i="4"/>
  <c r="V4810" i="4" s="1"/>
  <c r="N1651" i="4"/>
  <c r="V1651" i="4" s="1"/>
  <c r="N1941" i="4"/>
  <c r="V1941" i="4" s="1"/>
  <c r="N1385" i="4"/>
  <c r="V1385" i="4" s="1"/>
  <c r="N4162" i="4"/>
  <c r="V4162" i="4" s="1"/>
  <c r="N4923" i="4"/>
  <c r="V4923" i="4" s="1"/>
  <c r="N4515" i="4"/>
  <c r="V4515" i="4" s="1"/>
  <c r="N702" i="4"/>
  <c r="V702" i="4" s="1"/>
  <c r="N113" i="4"/>
  <c r="V113" i="4" s="1"/>
  <c r="N1333" i="4"/>
  <c r="V1333" i="4" s="1"/>
  <c r="N4097" i="4"/>
  <c r="V4097" i="4" s="1"/>
  <c r="N1139" i="4"/>
  <c r="V1139" i="4" s="1"/>
  <c r="N190" i="4"/>
  <c r="V190" i="4" s="1"/>
  <c r="N1328" i="4"/>
  <c r="V1328" i="4" s="1"/>
  <c r="N2587" i="4"/>
  <c r="V2587" i="4" s="1"/>
  <c r="N233" i="4"/>
  <c r="V233" i="4" s="1"/>
  <c r="N4185" i="4"/>
  <c r="V4185" i="4" s="1"/>
  <c r="N3078" i="4"/>
  <c r="V3078" i="4" s="1"/>
  <c r="N3559" i="4"/>
  <c r="V3559" i="4" s="1"/>
  <c r="N1755" i="4"/>
  <c r="V1755" i="4" s="1"/>
  <c r="N2208" i="4"/>
  <c r="V2208" i="4" s="1"/>
  <c r="N865" i="4"/>
  <c r="V865" i="4" s="1"/>
  <c r="N257" i="4"/>
  <c r="V257" i="4" s="1"/>
  <c r="N2744" i="4"/>
  <c r="V2744" i="4" s="1"/>
  <c r="N3050" i="4"/>
  <c r="V3050" i="4" s="1"/>
  <c r="N2293" i="4"/>
  <c r="V2293" i="4" s="1"/>
  <c r="N2834" i="4"/>
  <c r="V2834" i="4" s="1"/>
  <c r="N2542" i="4"/>
  <c r="V2542" i="4" s="1"/>
  <c r="N3271" i="4"/>
  <c r="V3271" i="4" s="1"/>
  <c r="N234" i="4"/>
  <c r="V234" i="4" s="1"/>
  <c r="N2847" i="4"/>
  <c r="V2847" i="4" s="1"/>
  <c r="N19" i="4"/>
  <c r="V19" i="4" s="1"/>
  <c r="N4939" i="4"/>
  <c r="V4939" i="4" s="1"/>
  <c r="N121" i="4"/>
  <c r="V121" i="4" s="1"/>
  <c r="N4098" i="4"/>
  <c r="V4098" i="4" s="1"/>
  <c r="N3835" i="4"/>
  <c r="V3835" i="4" s="1"/>
  <c r="N4718" i="4"/>
  <c r="V4718" i="4" s="1"/>
  <c r="N4272" i="4"/>
  <c r="V4272" i="4" s="1"/>
  <c r="N4516" i="4"/>
  <c r="V4516" i="4" s="1"/>
  <c r="N753" i="4"/>
  <c r="V753" i="4" s="1"/>
  <c r="N1466" i="4"/>
  <c r="V1466" i="4" s="1"/>
  <c r="N1894" i="4"/>
  <c r="V1894" i="4" s="1"/>
  <c r="N2692" i="4"/>
  <c r="V2692" i="4" s="1"/>
  <c r="N3650" i="4"/>
  <c r="V3650" i="4" s="1"/>
  <c r="N209" i="4"/>
  <c r="V209" i="4" s="1"/>
  <c r="N3198" i="4"/>
  <c r="V3198" i="4" s="1"/>
  <c r="N1698" i="4"/>
  <c r="V1698" i="4" s="1"/>
  <c r="N909" i="4"/>
  <c r="V909" i="4" s="1"/>
  <c r="N4453" i="4"/>
  <c r="V4453" i="4" s="1"/>
  <c r="N1738" i="4"/>
  <c r="V1738" i="4" s="1"/>
  <c r="N3971" i="4"/>
  <c r="V3971" i="4" s="1"/>
  <c r="N3963" i="4"/>
  <c r="V3963" i="4" s="1"/>
  <c r="N4697" i="4"/>
  <c r="V4697" i="4" s="1"/>
  <c r="N2129" i="4"/>
  <c r="V2129" i="4" s="1"/>
  <c r="N342" i="4"/>
  <c r="V342" i="4" s="1"/>
  <c r="N1568" i="4"/>
  <c r="V1568" i="4" s="1"/>
  <c r="N4122" i="4"/>
  <c r="V4122" i="4" s="1"/>
  <c r="N4217" i="4"/>
  <c r="V4217" i="4" s="1"/>
  <c r="N1425" i="4"/>
  <c r="V1425" i="4" s="1"/>
  <c r="N60" i="4"/>
  <c r="V60" i="4" s="1"/>
  <c r="N1563" i="4"/>
  <c r="V1563" i="4" s="1"/>
  <c r="N3089" i="4"/>
  <c r="V3089" i="4" s="1"/>
  <c r="N4362" i="4"/>
  <c r="V4362" i="4" s="1"/>
  <c r="N2879" i="4"/>
  <c r="V2879" i="4" s="1"/>
  <c r="N3410" i="4"/>
  <c r="V3410" i="4" s="1"/>
  <c r="N1930" i="4"/>
  <c r="V1930" i="4" s="1"/>
  <c r="N3318" i="4"/>
  <c r="V3318" i="4" s="1"/>
  <c r="N1552" i="4"/>
  <c r="V1552" i="4" s="1"/>
  <c r="N4567" i="4"/>
  <c r="V4567" i="4" s="1"/>
  <c r="N3992" i="4"/>
  <c r="V3992" i="4" s="1"/>
  <c r="N2750" i="4"/>
  <c r="V2750" i="4" s="1"/>
  <c r="N4965" i="4"/>
  <c r="V4965" i="4" s="1"/>
  <c r="N3079" i="4"/>
  <c r="V3079" i="4" s="1"/>
  <c r="N2423" i="4"/>
  <c r="V2423" i="4" s="1"/>
  <c r="N4501" i="4"/>
  <c r="V4501" i="4" s="1"/>
  <c r="N2130" i="4"/>
  <c r="V2130" i="4" s="1"/>
  <c r="N2739" i="4"/>
  <c r="V2739" i="4" s="1"/>
  <c r="N4850" i="4"/>
  <c r="V4850" i="4" s="1"/>
  <c r="N3096" i="4"/>
  <c r="V3096" i="4" s="1"/>
  <c r="N4827" i="4"/>
  <c r="V4827" i="4" s="1"/>
  <c r="N890" i="4"/>
  <c r="V890" i="4" s="1"/>
  <c r="N1315" i="4"/>
  <c r="V1315" i="4" s="1"/>
  <c r="N3449" i="4"/>
  <c r="V3449" i="4" s="1"/>
  <c r="N4417" i="4"/>
  <c r="V4417" i="4" s="1"/>
  <c r="N2377" i="4"/>
  <c r="V2377" i="4" s="1"/>
  <c r="N2987" i="4"/>
  <c r="V2987" i="4" s="1"/>
  <c r="N2957" i="4"/>
  <c r="V2957" i="4" s="1"/>
  <c r="N2331" i="4"/>
  <c r="V2331" i="4" s="1"/>
  <c r="N3794" i="4"/>
  <c r="V3794" i="4" s="1"/>
  <c r="N2703" i="4"/>
  <c r="V2703" i="4" s="1"/>
  <c r="N1613" i="4"/>
  <c r="V1613" i="4" s="1"/>
  <c r="N3376" i="4"/>
  <c r="V3376" i="4" s="1"/>
  <c r="N1173" i="4"/>
  <c r="V1173" i="4" s="1"/>
  <c r="N3297" i="4"/>
  <c r="V3297" i="4" s="1"/>
  <c r="N1595" i="4"/>
  <c r="V1595" i="4" s="1"/>
  <c r="N4636" i="4"/>
  <c r="V4636" i="4" s="1"/>
  <c r="N4392" i="4"/>
  <c r="V4392" i="4" s="1"/>
  <c r="N720" i="4"/>
  <c r="V720" i="4" s="1"/>
  <c r="N1316" i="4"/>
  <c r="V1316" i="4" s="1"/>
  <c r="N405" i="4"/>
  <c r="V405" i="4" s="1"/>
  <c r="N2324" i="4"/>
  <c r="V2324" i="4" s="1"/>
  <c r="N1467" i="4"/>
  <c r="V1467" i="4" s="1"/>
  <c r="N4947" i="4"/>
  <c r="V4947" i="4" s="1"/>
  <c r="N2075" i="4"/>
  <c r="V2075" i="4" s="1"/>
  <c r="N2367" i="4"/>
  <c r="V2367" i="4" s="1"/>
  <c r="N4793" i="4"/>
  <c r="V4793" i="4" s="1"/>
  <c r="N204" i="4"/>
  <c r="V204" i="4" s="1"/>
  <c r="N2977" i="4"/>
  <c r="V2977" i="4" s="1"/>
  <c r="N4111" i="4"/>
  <c r="V4111" i="4" s="1"/>
  <c r="N4924" i="4"/>
  <c r="V4924" i="4" s="1"/>
  <c r="N2471" i="4"/>
  <c r="V2471" i="4" s="1"/>
  <c r="N105" i="4"/>
  <c r="V105" i="4" s="1"/>
  <c r="N3929" i="4"/>
  <c r="V3929" i="4" s="1"/>
  <c r="N2424" i="4"/>
  <c r="V2424" i="4" s="1"/>
  <c r="N3272" i="4"/>
  <c r="V3272" i="4" s="1"/>
  <c r="N198" i="4"/>
  <c r="V198" i="4" s="1"/>
  <c r="N3043" i="4"/>
  <c r="V3043" i="4" s="1"/>
  <c r="N4984" i="4"/>
  <c r="V4984" i="4" s="1"/>
  <c r="N781" i="4"/>
  <c r="V781" i="4" s="1"/>
  <c r="N3319" i="4"/>
  <c r="V3319" i="4" s="1"/>
  <c r="N106" i="4"/>
  <c r="V106" i="4" s="1"/>
  <c r="N122" i="4"/>
  <c r="V122" i="4" s="1"/>
  <c r="N643" i="4"/>
  <c r="V643" i="4" s="1"/>
  <c r="N1777" i="4"/>
  <c r="V1777" i="4" s="1"/>
  <c r="N2509" i="4"/>
  <c r="V2509" i="4" s="1"/>
  <c r="N3621" i="4"/>
  <c r="V3621" i="4" s="1"/>
  <c r="N191" i="4"/>
  <c r="V191" i="4" s="1"/>
  <c r="N2776" i="4"/>
  <c r="V2776" i="4" s="1"/>
  <c r="N2819" i="4"/>
  <c r="V2819" i="4" s="1"/>
  <c r="N281" i="4"/>
  <c r="V281" i="4" s="1"/>
  <c r="N4914" i="4"/>
  <c r="V4914" i="4" s="1"/>
  <c r="N11" i="4"/>
  <c r="V11" i="4" s="1"/>
  <c r="N3021" i="4"/>
  <c r="V3021" i="4" s="1"/>
  <c r="N3462" i="4"/>
  <c r="V3462" i="4" s="1"/>
  <c r="N2945" i="4"/>
  <c r="V2945" i="4" s="1"/>
  <c r="N2686" i="4"/>
  <c r="V2686" i="4" s="1"/>
  <c r="N3890" i="4"/>
  <c r="V3890" i="4" s="1"/>
  <c r="N1197" i="4"/>
  <c r="V1197" i="4" s="1"/>
  <c r="N3430" i="4"/>
  <c r="V3430" i="4" s="1"/>
  <c r="N3061" i="4"/>
  <c r="V3061" i="4" s="1"/>
  <c r="N1118" i="4"/>
  <c r="V1118" i="4" s="1"/>
  <c r="N3051" i="4"/>
  <c r="V3051" i="4" s="1"/>
  <c r="N729" i="4"/>
  <c r="V729" i="4" s="1"/>
  <c r="N2390" i="4"/>
  <c r="V2390" i="4" s="1"/>
  <c r="N1886" i="4"/>
  <c r="V1886" i="4" s="1"/>
  <c r="N2464" i="4"/>
  <c r="V2464" i="4" s="1"/>
  <c r="N4797" i="4"/>
  <c r="V4797" i="4" s="1"/>
  <c r="N2368" i="4"/>
  <c r="V2368" i="4" s="1"/>
  <c r="N1803" i="4"/>
  <c r="V1803" i="4" s="1"/>
  <c r="N1189" i="4"/>
  <c r="V1189" i="4" s="1"/>
  <c r="N4669" i="4"/>
  <c r="V4669" i="4" s="1"/>
  <c r="N2988" i="4"/>
  <c r="V2988" i="4" s="1"/>
  <c r="N921" i="4"/>
  <c r="V921" i="4" s="1"/>
  <c r="N2465" i="4"/>
  <c r="V2465" i="4" s="1"/>
  <c r="N2212" i="4"/>
  <c r="V2212" i="4" s="1"/>
  <c r="N723" i="4"/>
  <c r="V723" i="4" s="1"/>
  <c r="N821" i="4"/>
  <c r="V821" i="4" s="1"/>
  <c r="N3735" i="4"/>
  <c r="V3735" i="4" s="1"/>
  <c r="N3391" i="4"/>
  <c r="V3391" i="4" s="1"/>
  <c r="N4778" i="4"/>
  <c r="V4778" i="4" s="1"/>
  <c r="N3" i="4"/>
  <c r="V3" i="4" s="1"/>
  <c r="N567" i="4"/>
  <c r="V567" i="4" s="1"/>
  <c r="N4146" i="4"/>
  <c r="V4146" i="4" s="1"/>
  <c r="N4798" i="4"/>
  <c r="V4798" i="4" s="1"/>
  <c r="N152" i="4"/>
  <c r="V152" i="4" s="1"/>
  <c r="N2619" i="4"/>
  <c r="V2619" i="4" s="1"/>
  <c r="N1293" i="4"/>
  <c r="V1293" i="4" s="1"/>
  <c r="N975" i="4"/>
  <c r="V975" i="4" s="1"/>
  <c r="N883" i="4"/>
  <c r="V883" i="4" s="1"/>
  <c r="N237" i="4"/>
  <c r="V237" i="4" s="1"/>
  <c r="N3496" i="4"/>
  <c r="V3496" i="4" s="1"/>
  <c r="N1522" i="4"/>
  <c r="V1522" i="4" s="1"/>
  <c r="N322" i="4"/>
  <c r="V322" i="4" s="1"/>
  <c r="N4902" i="4"/>
  <c r="V4902" i="4" s="1"/>
  <c r="N3729" i="4"/>
  <c r="V3729" i="4" s="1"/>
  <c r="N2311" i="4"/>
  <c r="V2311" i="4" s="1"/>
  <c r="N4646" i="4"/>
  <c r="V4646" i="4" s="1"/>
  <c r="N286" i="4"/>
  <c r="V286" i="4" s="1"/>
  <c r="N4844" i="4"/>
  <c r="V4844" i="4" s="1"/>
  <c r="N3574" i="4"/>
  <c r="V3574" i="4" s="1"/>
  <c r="N3215" i="4"/>
  <c r="V3215" i="4" s="1"/>
  <c r="N4877" i="4"/>
  <c r="V4877" i="4" s="1"/>
  <c r="N568" i="4"/>
  <c r="V568" i="4" s="1"/>
  <c r="N1670" i="4"/>
  <c r="V1670" i="4" s="1"/>
  <c r="N2035" i="4"/>
  <c r="V2035" i="4" s="1"/>
  <c r="N2357" i="4"/>
  <c r="V2357" i="4" s="1"/>
  <c r="N3497" i="4"/>
  <c r="V3497" i="4" s="1"/>
  <c r="N833" i="4"/>
  <c r="V833" i="4" s="1"/>
  <c r="N3476" i="4"/>
  <c r="V3476" i="4" s="1"/>
  <c r="N4011" i="4"/>
  <c r="V4011" i="4" s="1"/>
  <c r="N2895" i="4"/>
  <c r="V2895" i="4" s="1"/>
  <c r="N4599" i="4"/>
  <c r="V4599" i="4" s="1"/>
  <c r="N1711" i="4"/>
  <c r="V1711" i="4" s="1"/>
  <c r="N3080" i="4"/>
  <c r="V3080" i="4" s="1"/>
  <c r="N4012" i="4"/>
  <c r="V4012" i="4" s="1"/>
  <c r="N1723" i="4"/>
  <c r="V1723" i="4" s="1"/>
  <c r="N4186" i="4"/>
  <c r="V4186" i="4" s="1"/>
  <c r="N854" i="4"/>
  <c r="V854" i="4" s="1"/>
  <c r="N300" i="4"/>
  <c r="V300" i="4" s="1"/>
  <c r="N3216" i="4"/>
  <c r="V3216" i="4" s="1"/>
  <c r="N2861" i="4"/>
  <c r="V2861" i="4" s="1"/>
  <c r="N4742" i="4"/>
  <c r="V4742" i="4" s="1"/>
  <c r="N2466" i="4"/>
  <c r="V2466" i="4" s="1"/>
  <c r="N2339" i="4"/>
  <c r="V2339" i="4" s="1"/>
  <c r="N2768" i="4"/>
  <c r="V2768" i="4" s="1"/>
  <c r="N551" i="4"/>
  <c r="V551" i="4" s="1"/>
  <c r="N4238" i="4"/>
  <c r="V4238" i="4" s="1"/>
  <c r="N1264" i="4"/>
  <c r="V1264" i="4" s="1"/>
  <c r="N2520" i="4"/>
  <c r="V2520" i="4" s="1"/>
  <c r="N2640" i="4"/>
  <c r="V2640" i="4" s="1"/>
  <c r="N2103" i="4"/>
  <c r="V2103" i="4" s="1"/>
  <c r="N4075" i="4"/>
  <c r="V4075" i="4" s="1"/>
  <c r="N2239" i="4"/>
  <c r="V2239" i="4" s="1"/>
  <c r="N2340" i="4"/>
  <c r="V2340" i="4" s="1"/>
  <c r="N2543" i="4"/>
  <c r="V2543" i="4" s="1"/>
  <c r="N1386" i="4"/>
  <c r="V1386" i="4" s="1"/>
  <c r="N4348" i="4"/>
  <c r="V4348" i="4" s="1"/>
  <c r="N1614" i="4"/>
  <c r="V1614" i="4" s="1"/>
  <c r="N4940" i="4"/>
  <c r="V4940" i="4" s="1"/>
  <c r="N3524" i="4"/>
  <c r="V3524" i="4" s="1"/>
  <c r="N4224" i="4"/>
  <c r="V4224" i="4" s="1"/>
  <c r="N3856" i="4"/>
  <c r="V3856" i="4" s="1"/>
  <c r="N2341" i="4"/>
  <c r="V2341" i="4" s="1"/>
  <c r="N2751" i="4"/>
  <c r="V2751" i="4" s="1"/>
  <c r="N1414" i="4"/>
  <c r="V1414" i="4" s="1"/>
  <c r="N855" i="4"/>
  <c r="V855" i="4" s="1"/>
  <c r="N315" i="4"/>
  <c r="V315" i="4" s="1"/>
  <c r="N96" i="4"/>
  <c r="V96" i="4" s="1"/>
  <c r="N1596" i="4"/>
  <c r="V1596" i="4" s="1"/>
  <c r="N2651" i="4"/>
  <c r="V2651" i="4" s="1"/>
  <c r="N541" i="4"/>
  <c r="V541" i="4" s="1"/>
  <c r="N4535" i="4"/>
  <c r="V4535" i="4" s="1"/>
  <c r="N3795" i="4"/>
  <c r="V3795" i="4" s="1"/>
  <c r="N3596" i="4"/>
  <c r="V3596" i="4" s="1"/>
  <c r="N4725" i="4"/>
  <c r="V4725" i="4" s="1"/>
  <c r="N2045" i="4"/>
  <c r="V2045" i="4" s="1"/>
  <c r="N1858" i="4"/>
  <c r="V1858" i="4" s="1"/>
  <c r="N4629" i="4"/>
  <c r="V4629" i="4" s="1"/>
  <c r="N1155" i="4"/>
  <c r="V1155" i="4" s="1"/>
  <c r="N3697" i="4"/>
  <c r="V3697" i="4" s="1"/>
  <c r="N3114" i="4"/>
  <c r="V3114" i="4" s="1"/>
  <c r="N1349" i="4"/>
  <c r="V1349" i="4" s="1"/>
  <c r="N906" i="4"/>
  <c r="V906" i="4" s="1"/>
  <c r="N1864" i="4"/>
  <c r="V1864" i="4" s="1"/>
  <c r="N1794" i="4"/>
  <c r="V1794" i="4" s="1"/>
  <c r="N2158" i="4"/>
  <c r="V2158" i="4" s="1"/>
  <c r="N2173" i="4"/>
  <c r="V2173" i="4" s="1"/>
  <c r="N1982" i="4"/>
  <c r="V1982" i="4" s="1"/>
  <c r="N590" i="4"/>
  <c r="V590" i="4" s="1"/>
  <c r="N3613" i="4"/>
  <c r="V3613" i="4" s="1"/>
  <c r="N613" i="4"/>
  <c r="V613" i="4" s="1"/>
  <c r="N3199" i="4"/>
  <c r="V3199" i="4" s="1"/>
  <c r="N3814" i="4"/>
  <c r="V3814" i="4" s="1"/>
  <c r="N4933" i="4"/>
  <c r="V4933" i="4" s="1"/>
  <c r="N841" i="4"/>
  <c r="V841" i="4" s="1"/>
  <c r="N1556" i="4"/>
  <c r="V1556" i="4" s="1"/>
  <c r="N1749" i="4"/>
  <c r="V1749" i="4" s="1"/>
  <c r="N964" i="4"/>
  <c r="V964" i="4" s="1"/>
  <c r="N1365" i="4"/>
  <c r="V1365" i="4" s="1"/>
  <c r="N1156" i="4"/>
  <c r="V1156" i="4" s="1"/>
  <c r="N1265" i="4"/>
  <c r="V1265" i="4" s="1"/>
  <c r="N311" i="4"/>
  <c r="V311" i="4" s="1"/>
  <c r="N2449" i="4"/>
  <c r="V2449" i="4" s="1"/>
  <c r="N1157" i="4"/>
  <c r="V1157" i="4" s="1"/>
  <c r="N991" i="4"/>
  <c r="V991" i="4" s="1"/>
  <c r="N4150" i="4"/>
  <c r="V4150" i="4" s="1"/>
  <c r="N296" i="4"/>
  <c r="V296" i="4" s="1"/>
  <c r="N2009" i="4"/>
  <c r="V2009" i="4" s="1"/>
  <c r="N4136" i="4"/>
  <c r="V4136" i="4" s="1"/>
  <c r="N2014" i="4"/>
  <c r="V2014" i="4" s="1"/>
  <c r="N43" i="4"/>
  <c r="V43" i="4" s="1"/>
  <c r="N3683" i="4"/>
  <c r="V3683" i="4" s="1"/>
  <c r="N4318" i="4"/>
  <c r="V4318" i="4" s="1"/>
  <c r="N730" i="4"/>
  <c r="V730" i="4" s="1"/>
  <c r="N287" i="4"/>
  <c r="V287" i="4" s="1"/>
  <c r="N1269" i="4"/>
  <c r="V1269" i="4" s="1"/>
  <c r="N4611" i="4"/>
  <c r="V4611" i="4" s="1"/>
  <c r="N129" i="4"/>
  <c r="V129" i="4" s="1"/>
  <c r="N1904" i="4"/>
  <c r="V1904" i="4" s="1"/>
  <c r="N2472" i="4"/>
  <c r="V2472" i="4" s="1"/>
  <c r="N4989" i="4"/>
  <c r="V4989" i="4" s="1"/>
  <c r="N2450" i="4"/>
  <c r="V2450" i="4" s="1"/>
  <c r="N1294" i="4"/>
  <c r="V1294" i="4" s="1"/>
  <c r="N3485" i="4"/>
  <c r="V3485" i="4" s="1"/>
  <c r="N3221" i="4"/>
  <c r="V3221" i="4" s="1"/>
  <c r="N72" i="4"/>
  <c r="V72" i="4" s="1"/>
  <c r="N1387" i="4"/>
  <c r="V1387" i="4" s="1"/>
  <c r="N703" i="4"/>
  <c r="V703" i="4" s="1"/>
  <c r="N4218" i="4"/>
  <c r="V4218" i="4" s="1"/>
  <c r="N1505" i="4"/>
  <c r="V1505" i="4" s="1"/>
  <c r="N2104" i="4"/>
  <c r="V2104" i="4" s="1"/>
  <c r="N676" i="4"/>
  <c r="V676" i="4" s="1"/>
  <c r="N2247" i="4"/>
  <c r="V2247" i="4" s="1"/>
  <c r="N4137" i="4"/>
  <c r="V4137" i="4" s="1"/>
  <c r="N4859" i="4"/>
  <c r="V4859" i="4" s="1"/>
  <c r="N2769" i="4"/>
  <c r="V2769" i="4" s="1"/>
  <c r="N4" i="4"/>
  <c r="V4" i="4" s="1"/>
  <c r="N3964" i="4"/>
  <c r="V3964" i="4" s="1"/>
  <c r="N3431" i="4"/>
  <c r="V3431" i="4" s="1"/>
  <c r="N2603" i="4"/>
  <c r="V2603" i="4" s="1"/>
  <c r="N2401" i="4"/>
  <c r="V2401" i="4" s="1"/>
  <c r="N4974" i="4"/>
  <c r="V4974" i="4" s="1"/>
  <c r="N73" i="4"/>
  <c r="V73" i="4" s="1"/>
  <c r="N4915" i="4"/>
  <c r="V4915" i="4" s="1"/>
  <c r="N3837" i="4"/>
  <c r="V3837" i="4" s="1"/>
  <c r="N1480" i="4"/>
  <c r="V1480" i="4" s="1"/>
  <c r="N4948" i="4"/>
  <c r="V4948" i="4" s="1"/>
  <c r="N4245" i="4"/>
  <c r="V4245" i="4" s="1"/>
  <c r="N638" i="4"/>
  <c r="V638" i="4" s="1"/>
  <c r="N182" i="4"/>
  <c r="V182" i="4" s="1"/>
  <c r="N2192" i="4"/>
  <c r="V2192" i="4" s="1"/>
  <c r="N3455" i="4"/>
  <c r="V3455" i="4" s="1"/>
  <c r="N2142" i="4"/>
  <c r="V2142" i="4" s="1"/>
  <c r="N1224" i="4"/>
  <c r="V1224" i="4" s="1"/>
  <c r="N227" i="4"/>
  <c r="V227" i="4" s="1"/>
  <c r="N2673" i="4"/>
  <c r="V2673" i="4" s="1"/>
  <c r="N2835" i="4"/>
  <c r="V2835" i="4" s="1"/>
  <c r="N1377" i="4"/>
  <c r="V1377" i="4" s="1"/>
  <c r="N3543" i="4"/>
  <c r="V3543" i="4" s="1"/>
  <c r="N3684" i="4"/>
  <c r="V3684" i="4" s="1"/>
  <c r="N490" i="4"/>
  <c r="V490" i="4" s="1"/>
  <c r="N3111" i="4"/>
  <c r="V3111" i="4" s="1"/>
  <c r="N4084" i="4"/>
  <c r="V4084" i="4" s="1"/>
  <c r="N4705" i="4"/>
  <c r="V4705" i="4" s="1"/>
  <c r="N522" i="4"/>
  <c r="V522" i="4" s="1"/>
  <c r="N3070" i="4"/>
  <c r="V3070" i="4" s="1"/>
  <c r="N2444" i="4"/>
  <c r="V2444" i="4" s="1"/>
  <c r="N5" i="4"/>
  <c r="V5" i="4" s="1"/>
  <c r="N4589" i="4"/>
  <c r="V4589" i="4" s="1"/>
  <c r="N2796" i="4"/>
  <c r="V2796" i="4" s="1"/>
  <c r="N1371" i="4"/>
  <c r="V1371" i="4" s="1"/>
  <c r="N491" i="4"/>
  <c r="V491" i="4" s="1"/>
  <c r="N652" i="4"/>
  <c r="V652" i="4" s="1"/>
  <c r="N672" i="4"/>
  <c r="V672" i="4" s="1"/>
  <c r="N2254" i="4"/>
  <c r="V2254" i="4" s="1"/>
  <c r="N3822" i="4"/>
  <c r="V3822" i="4" s="1"/>
  <c r="N3308" i="4"/>
  <c r="V3308" i="4" s="1"/>
  <c r="N529" i="4"/>
  <c r="V529" i="4" s="1"/>
  <c r="N682" i="4"/>
  <c r="V682" i="4" s="1"/>
  <c r="N2968" i="4"/>
  <c r="V2968" i="4" s="1"/>
  <c r="N2937" i="4"/>
  <c r="V2937" i="4" s="1"/>
  <c r="N1334" i="4"/>
  <c r="V1334" i="4" s="1"/>
  <c r="N596" i="4"/>
  <c r="V596" i="4" s="1"/>
  <c r="N1048" i="4"/>
  <c r="V1048" i="4" s="1"/>
  <c r="N4600" i="4"/>
  <c r="V4600" i="4" s="1"/>
  <c r="N471" i="4"/>
  <c r="V471" i="4" s="1"/>
  <c r="N2598" i="4"/>
  <c r="V2598" i="4" s="1"/>
  <c r="N1347" i="4"/>
  <c r="V1347" i="4" s="1"/>
  <c r="N1633" i="4"/>
  <c r="V1633" i="4" s="1"/>
  <c r="N3690" i="4"/>
  <c r="V3690" i="4" s="1"/>
  <c r="N4307" i="4"/>
  <c r="V4307" i="4" s="1"/>
  <c r="N2777" i="4"/>
  <c r="V2777" i="4" s="1"/>
  <c r="N2114" i="4"/>
  <c r="V2114" i="4" s="1"/>
  <c r="N4229" i="4"/>
  <c r="V4229" i="4" s="1"/>
  <c r="N2487" i="4"/>
  <c r="V2487" i="4" s="1"/>
  <c r="N2718" i="4"/>
  <c r="V2718" i="4" s="1"/>
  <c r="N3163" i="4"/>
  <c r="V3163" i="4" s="1"/>
  <c r="N3891" i="4"/>
  <c r="V3891" i="4" s="1"/>
  <c r="N4801" i="4"/>
  <c r="V4801" i="4" s="1"/>
  <c r="N3730" i="4"/>
  <c r="V3730" i="4" s="1"/>
  <c r="N1405" i="4"/>
  <c r="V1405" i="4" s="1"/>
  <c r="N4444" i="4"/>
  <c r="V4444" i="4" s="1"/>
  <c r="N2674" i="4"/>
  <c r="V2674" i="4" s="1"/>
  <c r="N799" i="4"/>
  <c r="V799" i="4" s="1"/>
  <c r="N2862" i="4"/>
  <c r="V2862" i="4" s="1"/>
  <c r="N3325" i="4"/>
  <c r="V3325" i="4" s="1"/>
  <c r="N4559" i="4"/>
  <c r="V4559" i="4" s="1"/>
  <c r="N2391" i="4"/>
  <c r="V2391" i="4" s="1"/>
  <c r="N2232" i="4"/>
  <c r="V2232" i="4" s="1"/>
  <c r="N4916" i="4"/>
  <c r="V4916" i="4" s="1"/>
  <c r="N2122" i="4"/>
  <c r="V2122" i="4" s="1"/>
  <c r="N1553" i="4"/>
  <c r="V1553" i="4" s="1"/>
  <c r="N878" i="4"/>
  <c r="V878" i="4" s="1"/>
  <c r="N4743" i="4"/>
  <c r="V4743" i="4" s="1"/>
  <c r="N1638" i="4"/>
  <c r="V1638" i="4" s="1"/>
  <c r="N1329" i="4"/>
  <c r="V1329" i="4" s="1"/>
  <c r="N1731" i="4"/>
  <c r="V1731" i="4" s="1"/>
  <c r="N1523" i="4"/>
  <c r="V1523" i="4" s="1"/>
  <c r="N1699" i="4"/>
  <c r="V1699" i="4" s="1"/>
  <c r="N3607" i="4"/>
  <c r="V3607" i="4" s="1"/>
  <c r="N4285" i="4"/>
  <c r="V4285" i="4" s="1"/>
  <c r="N1676" i="4"/>
  <c r="V1676" i="4" s="1"/>
  <c r="N3335" i="4"/>
  <c r="V3335" i="4" s="1"/>
  <c r="N2131" i="4"/>
  <c r="V2131" i="4" s="1"/>
  <c r="N4966" i="4"/>
  <c r="V4966" i="4" s="1"/>
  <c r="N20" i="4"/>
  <c r="V20" i="4" s="1"/>
  <c r="N3608" i="4"/>
  <c r="V3608" i="4" s="1"/>
  <c r="N4706" i="4"/>
  <c r="V4706" i="4" s="1"/>
  <c r="N4253" i="4"/>
  <c r="V4253" i="4" s="1"/>
  <c r="N4199" i="4"/>
  <c r="V4199" i="4" s="1"/>
  <c r="N3463" i="4"/>
  <c r="V3463" i="4" s="1"/>
  <c r="N1712" i="4"/>
  <c r="V1712" i="4" s="1"/>
  <c r="N2759" i="4"/>
  <c r="V2759" i="4" s="1"/>
  <c r="N1767" i="4"/>
  <c r="V1767" i="4" s="1"/>
  <c r="N4949" i="4"/>
  <c r="V4949" i="4" s="1"/>
  <c r="N511" i="4"/>
  <c r="V511" i="4" s="1"/>
  <c r="N228" i="4"/>
  <c r="V228" i="4" s="1"/>
  <c r="N3759" i="4"/>
  <c r="V3759" i="4" s="1"/>
  <c r="N2303" i="4"/>
  <c r="V2303" i="4" s="1"/>
  <c r="N3680" i="4"/>
  <c r="V3680" i="4" s="1"/>
  <c r="N3666" i="4"/>
  <c r="V3666" i="4" s="1"/>
  <c r="N1096" i="4"/>
  <c r="V1096" i="4" s="1"/>
  <c r="N2378" i="4"/>
  <c r="V2378" i="4" s="1"/>
  <c r="N4349" i="4"/>
  <c r="V4349" i="4" s="1"/>
  <c r="N3583" i="4"/>
  <c r="V3583" i="4" s="1"/>
  <c r="N4323" i="4"/>
  <c r="V4323" i="4" s="1"/>
  <c r="N1471" i="4"/>
  <c r="V1471" i="4" s="1"/>
  <c r="N3892" i="4"/>
  <c r="V3892" i="4" s="1"/>
  <c r="N4860" i="4"/>
  <c r="V4860" i="4" s="1"/>
  <c r="N1865" i="4"/>
  <c r="V1865" i="4" s="1"/>
  <c r="N4400" i="4"/>
  <c r="V4400" i="4" s="1"/>
  <c r="N1213" i="4"/>
  <c r="V1213" i="4" s="1"/>
  <c r="N4568" i="4"/>
  <c r="V4568" i="4" s="1"/>
  <c r="N3857" i="4"/>
  <c r="V3857" i="4" s="1"/>
  <c r="N2969" i="4"/>
  <c r="V2969" i="4" s="1"/>
  <c r="N4454" i="4"/>
  <c r="V4454" i="4" s="1"/>
  <c r="N2350" i="4"/>
  <c r="V2350" i="4" s="1"/>
  <c r="N4401" i="4"/>
  <c r="V4401" i="4" s="1"/>
  <c r="N1880" i="4"/>
  <c r="V1880" i="4" s="1"/>
  <c r="N3008" i="4"/>
  <c r="V3008" i="4" s="1"/>
  <c r="N1535" i="4"/>
  <c r="V1535" i="4" s="1"/>
  <c r="N1439" i="4"/>
  <c r="V1439" i="4" s="1"/>
  <c r="N3658" i="4"/>
  <c r="V3658" i="4" s="1"/>
  <c r="N4239" i="4"/>
  <c r="V4239" i="4" s="1"/>
  <c r="N3667" i="4"/>
  <c r="V3667" i="4" s="1"/>
  <c r="N782" i="4"/>
  <c r="V782" i="4" s="1"/>
  <c r="N3948" i="4"/>
  <c r="V3948" i="4" s="1"/>
  <c r="N2873" i="4"/>
  <c r="V2873" i="4" s="1"/>
  <c r="N1190" i="4"/>
  <c r="V1190" i="4" s="1"/>
  <c r="N879" i="4"/>
  <c r="V879" i="4" s="1"/>
  <c r="N4805" i="4"/>
  <c r="V4805" i="4" s="1"/>
  <c r="N414" i="4"/>
  <c r="V414" i="4" s="1"/>
  <c r="N4511" i="4"/>
  <c r="V4511" i="4" s="1"/>
  <c r="N2760" i="4"/>
  <c r="V2760" i="4" s="1"/>
  <c r="N2409" i="4"/>
  <c r="V2409" i="4" s="1"/>
  <c r="N1162" i="4"/>
  <c r="V1162" i="4" s="1"/>
  <c r="N2473" i="4"/>
  <c r="V2473" i="4" s="1"/>
  <c r="N2923" i="4"/>
  <c r="V2923" i="4" s="1"/>
  <c r="N376" i="4"/>
  <c r="V376" i="4" s="1"/>
  <c r="N3614" i="4"/>
  <c r="V3614" i="4" s="1"/>
  <c r="N3062" i="4"/>
  <c r="V3062" i="4" s="1"/>
  <c r="N1744" i="4"/>
  <c r="V1744" i="4" s="1"/>
  <c r="N4200" i="4"/>
  <c r="V4200" i="4" s="1"/>
  <c r="N731" i="4"/>
  <c r="V731" i="4" s="1"/>
  <c r="N1575" i="4"/>
  <c r="V1575" i="4" s="1"/>
  <c r="N1964" i="4"/>
  <c r="V1964" i="4" s="1"/>
  <c r="N2693" i="4"/>
  <c r="V2693" i="4" s="1"/>
  <c r="N1895" i="4"/>
  <c r="V1895" i="4" s="1"/>
  <c r="N1905" i="4"/>
  <c r="V1905" i="4" s="1"/>
  <c r="N447" i="4"/>
  <c r="V447" i="4" s="1"/>
  <c r="N845" i="4"/>
  <c r="V845" i="4" s="1"/>
  <c r="N2970" i="4"/>
  <c r="V2970" i="4" s="1"/>
  <c r="N4300" i="4"/>
  <c r="V4300" i="4" s="1"/>
  <c r="N1950" i="4"/>
  <c r="V1950" i="4" s="1"/>
  <c r="N2761" i="4"/>
  <c r="V2761" i="4" s="1"/>
  <c r="N3955" i="4"/>
  <c r="V3955" i="4" s="1"/>
  <c r="N506" i="4"/>
  <c r="V506" i="4" s="1"/>
  <c r="N3866" i="4"/>
  <c r="V3866" i="4" s="1"/>
  <c r="N4260" i="4"/>
  <c r="V4260" i="4" s="1"/>
  <c r="N2083" i="4"/>
  <c r="V2083" i="4" s="1"/>
  <c r="N323" i="4"/>
  <c r="V323" i="4" s="1"/>
  <c r="N1140" i="4"/>
  <c r="V1140" i="4" s="1"/>
  <c r="N3544" i="4"/>
  <c r="V3544" i="4" s="1"/>
  <c r="N482" i="4"/>
  <c r="V482" i="4" s="1"/>
  <c r="N4375" i="4"/>
  <c r="V4375" i="4" s="1"/>
  <c r="N3867" i="4"/>
  <c r="V3867" i="4" s="1"/>
  <c r="N3993" i="4"/>
  <c r="V3993" i="4" s="1"/>
  <c r="N4207" i="4"/>
  <c r="V4207" i="4" s="1"/>
  <c r="N2221" i="4"/>
  <c r="V2221" i="4" s="1"/>
  <c r="N3125" i="4"/>
  <c r="V3125" i="4" s="1"/>
  <c r="N242" i="4"/>
  <c r="V242" i="4" s="1"/>
  <c r="N822" i="4"/>
  <c r="V822" i="4" s="1"/>
  <c r="N2222" i="4"/>
  <c r="V2222" i="4" s="1"/>
  <c r="N4960" i="4"/>
  <c r="V4960" i="4" s="1"/>
  <c r="N644" i="4"/>
  <c r="V644" i="4" s="1"/>
  <c r="N4088" i="4"/>
  <c r="V4088" i="4" s="1"/>
  <c r="N1302" i="4"/>
  <c r="V1302" i="4" s="1"/>
  <c r="N3930" i="4"/>
  <c r="V3930" i="4" s="1"/>
  <c r="N2789" i="4"/>
  <c r="V2789" i="4" s="1"/>
  <c r="N2694" i="4"/>
  <c r="V2694" i="4" s="1"/>
  <c r="N2179" i="4"/>
  <c r="V2179" i="4" s="1"/>
  <c r="N1493" i="4"/>
  <c r="V1493" i="4" s="1"/>
  <c r="N846" i="4"/>
  <c r="V846" i="4" s="1"/>
  <c r="N210" i="4"/>
  <c r="V210" i="4" s="1"/>
  <c r="N337" i="4"/>
  <c r="V337" i="4" s="1"/>
  <c r="N3913" i="4"/>
  <c r="V3913" i="4" s="1"/>
  <c r="N2901" i="4"/>
  <c r="V2901" i="4" s="1"/>
  <c r="N762" i="4"/>
  <c r="V762" i="4" s="1"/>
  <c r="N4925" i="4"/>
  <c r="V4925" i="4" s="1"/>
  <c r="N4601" i="4"/>
  <c r="V4601" i="4" s="1"/>
  <c r="N2531" i="4"/>
  <c r="V2531" i="4" s="1"/>
  <c r="N1887" i="4"/>
  <c r="V1887" i="4" s="1"/>
  <c r="N1158" i="4"/>
  <c r="V1158" i="4" s="1"/>
  <c r="N4173" i="4"/>
  <c r="V4173" i="4" s="1"/>
  <c r="N2115" i="4"/>
  <c r="V2115" i="4" s="1"/>
  <c r="N2644" i="4"/>
  <c r="V2644" i="4" s="1"/>
  <c r="N1031" i="4"/>
  <c r="V1031" i="4" s="1"/>
  <c r="N3336" i="4"/>
  <c r="V3336" i="4" s="1"/>
  <c r="N1859" i="4"/>
  <c r="V1859" i="4" s="1"/>
  <c r="N523" i="4"/>
  <c r="V523" i="4" s="1"/>
  <c r="N1976" i="4"/>
  <c r="V1976" i="4" s="1"/>
  <c r="N1005" i="4"/>
  <c r="V1005" i="4" s="1"/>
  <c r="N1668" i="4"/>
  <c r="V1668" i="4" s="1"/>
  <c r="N3704" i="4"/>
  <c r="V3704" i="4" s="1"/>
  <c r="N1041" i="4"/>
  <c r="V1041" i="4" s="1"/>
  <c r="N4523" i="4"/>
  <c r="V4523" i="4" s="1"/>
  <c r="N724" i="4"/>
  <c r="V724" i="4" s="1"/>
  <c r="N3243" i="4"/>
  <c r="V3243" i="4" s="1"/>
  <c r="N891" i="4"/>
  <c r="V891" i="4" s="1"/>
  <c r="N4129" i="4"/>
  <c r="V4129" i="4" s="1"/>
  <c r="N2762" i="4"/>
  <c r="V2762" i="4" s="1"/>
  <c r="N4950" i="4"/>
  <c r="V4950" i="4" s="1"/>
  <c r="N4714" i="4"/>
  <c r="V4714" i="4" s="1"/>
  <c r="N3533" i="4"/>
  <c r="V3533" i="4" s="1"/>
  <c r="N406" i="4"/>
  <c r="V406" i="4" s="1"/>
  <c r="N2213" i="4"/>
  <c r="V2213" i="4" s="1"/>
  <c r="N4013" i="4"/>
  <c r="V4013" i="4" s="1"/>
  <c r="N786" i="4"/>
  <c r="V786" i="4" s="1"/>
  <c r="N997" i="4"/>
  <c r="V997" i="4" s="1"/>
  <c r="N1828" i="4"/>
  <c r="V1828" i="4" s="1"/>
  <c r="N910" i="4"/>
  <c r="V910" i="4" s="1"/>
  <c r="N1174" i="4"/>
  <c r="V1174" i="4" s="1"/>
  <c r="N85" i="4"/>
  <c r="V85" i="4" s="1"/>
  <c r="N3126" i="4"/>
  <c r="V3126" i="4" s="1"/>
  <c r="N2180" i="4"/>
  <c r="V2180" i="4" s="1"/>
  <c r="N3392" i="4"/>
  <c r="V3392" i="4" s="1"/>
  <c r="N2193" i="4"/>
  <c r="V2193" i="4" s="1"/>
  <c r="N3987" i="4"/>
  <c r="V3987" i="4" s="1"/>
  <c r="N3026" i="4"/>
  <c r="V3026" i="4" s="1"/>
  <c r="N4102" i="4"/>
  <c r="V4102" i="4" s="1"/>
  <c r="N956" i="4"/>
  <c r="V956" i="4" s="1"/>
  <c r="N282" i="4"/>
  <c r="V282" i="4" s="1"/>
  <c r="N4418" i="4"/>
  <c r="V4418" i="4" s="1"/>
  <c r="N1284" i="4"/>
  <c r="V1284" i="4" s="1"/>
  <c r="N472" i="4"/>
  <c r="V472" i="4" s="1"/>
  <c r="N431" i="4"/>
  <c r="V431" i="4" s="1"/>
  <c r="N1163" i="4"/>
  <c r="V1163" i="4" s="1"/>
  <c r="N2896" i="4"/>
  <c r="V2896" i="4" s="1"/>
  <c r="N4821" i="4"/>
  <c r="V4821" i="4" s="1"/>
  <c r="N542" i="4"/>
  <c r="V542" i="4" s="1"/>
  <c r="N4080" i="4"/>
  <c r="V4080" i="4" s="1"/>
  <c r="N3411" i="4"/>
  <c r="V3411" i="4" s="1"/>
  <c r="N1426" i="4"/>
  <c r="V1426" i="4" s="1"/>
  <c r="N2063" i="4"/>
  <c r="V2063" i="4" s="1"/>
  <c r="N4897" i="4"/>
  <c r="V4897" i="4" s="1"/>
  <c r="N1388" i="4"/>
  <c r="V1388" i="4" s="1"/>
  <c r="N77" i="4"/>
  <c r="V77" i="4" s="1"/>
  <c r="N1622" i="4"/>
  <c r="V1622" i="4" s="1"/>
  <c r="N1198" i="4"/>
  <c r="V1198" i="4" s="1"/>
  <c r="N1822" i="4"/>
  <c r="V1822" i="4" s="1"/>
  <c r="N597" i="4"/>
  <c r="V597" i="4" s="1"/>
  <c r="N4476" i="4"/>
  <c r="V4476" i="4" s="1"/>
  <c r="N2283" i="4"/>
  <c r="V2283" i="4" s="1"/>
  <c r="N135" i="4"/>
  <c r="V135" i="4" s="1"/>
  <c r="N1951" i="4"/>
  <c r="V1951" i="4" s="1"/>
  <c r="N4208" i="4"/>
  <c r="V4208" i="4" s="1"/>
  <c r="N1739" i="4"/>
  <c r="V1739" i="4" s="1"/>
  <c r="N626" i="4"/>
  <c r="V626" i="4" s="1"/>
  <c r="N3777" i="4"/>
  <c r="V3777" i="4" s="1"/>
  <c r="N2978" i="4"/>
  <c r="V2978" i="4" s="1"/>
  <c r="N4657" i="4"/>
  <c r="V4657" i="4" s="1"/>
  <c r="N2836" i="4"/>
  <c r="V2836" i="4" s="1"/>
  <c r="N1554" i="4"/>
  <c r="V1554" i="4" s="1"/>
  <c r="N3281" i="4"/>
  <c r="V3281" i="4" s="1"/>
  <c r="N2214" i="4"/>
  <c r="V2214" i="4" s="1"/>
  <c r="N448" i="4"/>
  <c r="V448" i="4" s="1"/>
  <c r="N3187" i="4"/>
  <c r="V3187" i="4" s="1"/>
  <c r="N1147" i="4"/>
  <c r="V1147" i="4" s="1"/>
  <c r="N714" i="4"/>
  <c r="V714" i="4" s="1"/>
  <c r="N2695" i="4"/>
  <c r="V2695" i="4" s="1"/>
  <c r="N4692" i="4"/>
  <c r="V4692" i="4" s="1"/>
  <c r="N1372" i="4"/>
  <c r="V1372" i="4" s="1"/>
  <c r="N4334" i="4"/>
  <c r="V4334" i="4" s="1"/>
  <c r="N4622" i="4"/>
  <c r="V4622" i="4" s="1"/>
  <c r="N2704" i="4"/>
  <c r="V2704" i="4" s="1"/>
  <c r="N4230" i="4"/>
  <c r="V4230" i="4" s="1"/>
  <c r="N632" i="4"/>
  <c r="V632" i="4" s="1"/>
  <c r="N4363" i="4"/>
  <c r="V4363" i="4" s="1"/>
  <c r="N856" i="4"/>
  <c r="V856" i="4" s="1"/>
  <c r="N36" i="4"/>
  <c r="V36" i="4" s="1"/>
  <c r="N4693" i="4"/>
  <c r="V4693" i="4" s="1"/>
  <c r="N1860" i="4"/>
  <c r="V1860" i="4" s="1"/>
  <c r="N1026" i="4"/>
  <c r="V1026" i="4" s="1"/>
  <c r="N1756" i="4"/>
  <c r="V1756" i="4" s="1"/>
  <c r="N4024" i="4"/>
  <c r="V4024" i="4" s="1"/>
  <c r="N3154" i="4"/>
  <c r="V3154" i="4" s="1"/>
  <c r="N3071" i="4"/>
  <c r="V3071" i="4" s="1"/>
  <c r="N1273" i="4"/>
  <c r="V1273" i="4" s="1"/>
  <c r="N4694" i="4"/>
  <c r="V4694" i="4" s="1"/>
  <c r="N3731" i="4"/>
  <c r="V3731" i="4" s="1"/>
  <c r="N2588" i="4"/>
  <c r="V2588" i="4" s="1"/>
  <c r="N3659" i="4"/>
  <c r="V3659" i="4" s="1"/>
  <c r="N2417" i="4"/>
  <c r="V2417" i="4" s="1"/>
  <c r="N530" i="4"/>
  <c r="V530" i="4" s="1"/>
  <c r="N3922" i="4"/>
  <c r="V3922" i="4" s="1"/>
  <c r="N3815" i="4"/>
  <c r="V3815" i="4" s="1"/>
  <c r="N2437" i="4"/>
  <c r="V2437" i="4" s="1"/>
  <c r="N1199" i="4"/>
  <c r="V1199" i="4" s="1"/>
  <c r="N3851" i="4"/>
  <c r="V3851" i="4" s="1"/>
  <c r="N205" i="4"/>
  <c r="V205" i="4" s="1"/>
  <c r="N4014" i="4"/>
  <c r="V4014" i="4" s="1"/>
  <c r="N2351" i="4"/>
  <c r="V2351" i="4" s="1"/>
  <c r="N3510" i="4"/>
  <c r="V3510" i="4" s="1"/>
  <c r="N407" i="4"/>
  <c r="V407" i="4" s="1"/>
  <c r="N1677" i="4"/>
  <c r="V1677" i="4" s="1"/>
  <c r="N2979" i="4"/>
  <c r="V2979" i="4" s="1"/>
  <c r="N1606" i="4"/>
  <c r="V1606" i="4" s="1"/>
  <c r="N1872" i="4"/>
  <c r="V1872" i="4" s="1"/>
  <c r="N1787" i="4"/>
  <c r="V1787" i="4" s="1"/>
  <c r="N4536" i="4"/>
  <c r="V4536" i="4" s="1"/>
  <c r="N2020" i="4"/>
  <c r="V2020" i="4" s="1"/>
  <c r="N4903" i="4"/>
  <c r="V4903" i="4" s="1"/>
  <c r="N3097" i="4"/>
  <c r="V3097" i="4" s="1"/>
  <c r="N3660" i="4"/>
  <c r="V3660" i="4" s="1"/>
  <c r="N4934" i="4"/>
  <c r="V4934" i="4" s="1"/>
  <c r="N543" i="4"/>
  <c r="V543" i="4" s="1"/>
  <c r="N4799" i="4"/>
  <c r="V4799" i="4" s="1"/>
  <c r="N2645" i="4"/>
  <c r="V2645" i="4" s="1"/>
  <c r="N4630" i="4"/>
  <c r="V4630" i="4" s="1"/>
  <c r="N163" i="4"/>
  <c r="V163" i="4" s="1"/>
  <c r="N136" i="4"/>
  <c r="V136" i="4" s="1"/>
  <c r="N4737" i="4"/>
  <c r="V4737" i="4" s="1"/>
  <c r="N3651" i="4"/>
  <c r="V3651" i="4" s="1"/>
  <c r="N1206" i="4"/>
  <c r="V1206" i="4" s="1"/>
  <c r="N1576" i="4"/>
  <c r="V1576" i="4" s="1"/>
  <c r="N4151" i="4"/>
  <c r="V4151" i="4" s="1"/>
  <c r="N4884" i="4"/>
  <c r="V4884" i="4" s="1"/>
  <c r="N3698" i="4"/>
  <c r="V3698" i="4" s="1"/>
  <c r="N2687" i="4"/>
  <c r="V2687" i="4" s="1"/>
  <c r="N2544" i="4"/>
  <c r="V2544" i="4" s="1"/>
  <c r="N324" i="4"/>
  <c r="V324" i="4" s="1"/>
  <c r="N1406" i="4"/>
  <c r="V1406" i="4" s="1"/>
  <c r="N2652" i="4"/>
  <c r="V2652" i="4" s="1"/>
  <c r="N2797" i="4"/>
  <c r="V2797" i="4" s="1"/>
  <c r="N3511" i="4"/>
  <c r="V3511" i="4" s="1"/>
  <c r="N3237" i="4"/>
  <c r="V3237" i="4" s="1"/>
  <c r="N2123" i="4"/>
  <c r="V2123" i="4" s="1"/>
  <c r="N4517" i="4"/>
  <c r="V4517" i="4" s="1"/>
  <c r="N4364" i="4"/>
  <c r="V4364" i="4" s="1"/>
  <c r="N2230" i="4"/>
  <c r="V2230" i="4" s="1"/>
  <c r="N4967" i="4"/>
  <c r="V4967" i="4" s="1"/>
  <c r="N1079" i="4"/>
  <c r="V1079" i="4" s="1"/>
  <c r="N1207" i="4"/>
  <c r="V1207" i="4" s="1"/>
  <c r="N4497" i="4"/>
  <c r="V4497" i="4" s="1"/>
  <c r="N2021" i="4"/>
  <c r="V2021" i="4" s="1"/>
  <c r="N2545" i="4"/>
  <c r="V2545" i="4" s="1"/>
  <c r="N4112" i="4"/>
  <c r="V4112" i="4" s="1"/>
  <c r="N742" i="4"/>
  <c r="V742" i="4" s="1"/>
  <c r="N3200" i="4"/>
  <c r="V3200" i="4" s="1"/>
  <c r="N1988" i="4"/>
  <c r="V1988" i="4" s="1"/>
  <c r="N2022" i="4"/>
  <c r="V2022" i="4" s="1"/>
  <c r="N4085" i="4"/>
  <c r="V4085" i="4" s="1"/>
  <c r="N1639" i="4"/>
  <c r="V1639" i="4" s="1"/>
  <c r="N965" i="4"/>
  <c r="V965" i="4" s="1"/>
  <c r="N4650" i="4"/>
  <c r="V4650" i="4" s="1"/>
  <c r="N2763" i="4"/>
  <c r="V2763" i="4" s="1"/>
  <c r="N1274" i="4"/>
  <c r="V1274" i="4" s="1"/>
  <c r="N3691" i="4"/>
  <c r="V3691" i="4" s="1"/>
  <c r="N620" i="4"/>
  <c r="V620" i="4" s="1"/>
  <c r="N3736" i="4"/>
  <c r="V3736" i="4" s="1"/>
  <c r="N927" i="4"/>
  <c r="V927" i="4" s="1"/>
  <c r="N1528" i="4"/>
  <c r="V1528" i="4" s="1"/>
  <c r="N3282" i="4"/>
  <c r="V3282" i="4" s="1"/>
  <c r="N754" i="4"/>
  <c r="V754" i="4" s="1"/>
  <c r="N1085" i="4"/>
  <c r="V1085" i="4" s="1"/>
  <c r="N1180" i="4"/>
  <c r="V1180" i="4" s="1"/>
  <c r="N4179" i="4"/>
  <c r="V4179" i="4" s="1"/>
  <c r="N2705" i="4"/>
  <c r="V2705" i="4" s="1"/>
  <c r="N4715" i="4"/>
  <c r="V4715" i="4" s="1"/>
  <c r="N3176" i="4"/>
  <c r="V3176" i="4" s="1"/>
  <c r="N1175" i="4"/>
  <c r="V1175" i="4" s="1"/>
  <c r="N1240" i="4"/>
  <c r="V1240" i="4" s="1"/>
  <c r="N3568" i="4"/>
  <c r="V3568" i="4" s="1"/>
  <c r="N4985" i="4"/>
  <c r="V4985" i="4" s="1"/>
  <c r="N4103" i="4"/>
  <c r="V4103" i="4" s="1"/>
  <c r="N1536" i="4"/>
  <c r="V1536" i="4" s="1"/>
  <c r="N3437" i="4"/>
  <c r="V3437" i="4" s="1"/>
  <c r="N4407" i="4"/>
  <c r="V4407" i="4" s="1"/>
  <c r="N297" i="4"/>
  <c r="V297" i="4" s="1"/>
  <c r="N2418" i="4"/>
  <c r="V2418" i="4" s="1"/>
  <c r="N3063" i="4"/>
  <c r="V3063" i="4" s="1"/>
  <c r="N2635" i="4"/>
  <c r="V2635" i="4" s="1"/>
  <c r="N4770" i="4"/>
  <c r="V4770" i="4" s="1"/>
  <c r="N4319" i="4"/>
  <c r="V4319" i="4" s="1"/>
  <c r="N2164" i="4"/>
  <c r="V2164" i="4" s="1"/>
  <c r="N4464" i="4"/>
  <c r="V4464" i="4" s="1"/>
  <c r="N1431" i="4"/>
  <c r="V1431" i="4" s="1"/>
  <c r="N3397" i="4"/>
  <c r="V3397" i="4" s="1"/>
  <c r="N4670" i="4"/>
  <c r="V4670" i="4" s="1"/>
  <c r="N4584" i="4"/>
  <c r="V4584" i="4" s="1"/>
  <c r="N531" i="4"/>
  <c r="V531" i="4" s="1"/>
  <c r="N532" i="4"/>
  <c r="V532" i="4" s="1"/>
  <c r="N982" i="4"/>
  <c r="V982" i="4" s="1"/>
  <c r="N1373" i="4"/>
  <c r="V1373" i="4" s="1"/>
  <c r="N1686" i="4"/>
  <c r="V1686" i="4" s="1"/>
  <c r="N114" i="4"/>
  <c r="V114" i="4" s="1"/>
  <c r="N4784" i="4"/>
  <c r="V4784" i="4" s="1"/>
  <c r="N4698" i="4"/>
  <c r="V4698" i="4" s="1"/>
  <c r="N4702" i="4"/>
  <c r="V4702" i="4" s="1"/>
  <c r="N86" i="4"/>
  <c r="V86" i="4" s="1"/>
  <c r="N4707" i="4"/>
  <c r="V4707" i="4" s="1"/>
  <c r="N2790" i="4"/>
  <c r="V2790" i="4" s="1"/>
  <c r="N3283" i="4"/>
  <c r="V3283" i="4" s="1"/>
  <c r="N2036" i="4"/>
  <c r="V2036" i="4" s="1"/>
  <c r="N3027" i="4"/>
  <c r="V3027" i="4" s="1"/>
  <c r="N3769" i="4"/>
  <c r="V3769" i="4" s="1"/>
  <c r="N4708" i="4"/>
  <c r="V4708" i="4" s="1"/>
  <c r="N4730" i="4"/>
  <c r="V4730" i="4" s="1"/>
  <c r="N970" i="4"/>
  <c r="V970" i="4" s="1"/>
  <c r="N2108" i="4"/>
  <c r="V2108" i="4" s="1"/>
  <c r="N4719" i="4"/>
  <c r="V4719" i="4" s="1"/>
  <c r="N4585" i="4"/>
  <c r="V4585" i="4" s="1"/>
  <c r="N2826" i="4"/>
  <c r="V2826" i="4" s="1"/>
  <c r="N3534" i="4"/>
  <c r="V3534" i="4" s="1"/>
  <c r="N3681" i="4"/>
  <c r="V3681" i="4" s="1"/>
  <c r="N3789" i="4"/>
  <c r="V3789" i="4" s="1"/>
  <c r="N2553" i="4"/>
  <c r="V2553" i="4" s="1"/>
  <c r="N4709" i="4"/>
  <c r="V4709" i="4" s="1"/>
  <c r="N2610" i="4"/>
  <c r="V2610" i="4" s="1"/>
  <c r="N1350" i="4"/>
  <c r="V1350" i="4" s="1"/>
  <c r="N3560" i="4"/>
  <c r="V3560" i="4" s="1"/>
  <c r="N3403" i="4"/>
  <c r="V3403" i="4" s="1"/>
  <c r="N1922" i="4"/>
  <c r="V1922" i="4" s="1"/>
  <c r="N274" i="4"/>
  <c r="V274" i="4" s="1"/>
  <c r="N351" i="4"/>
  <c r="V351" i="4" s="1"/>
  <c r="N4744" i="4"/>
  <c r="V4744" i="4" s="1"/>
  <c r="N130" i="4"/>
  <c r="V130" i="4" s="1"/>
  <c r="N3905" i="4"/>
  <c r="V3905" i="4" s="1"/>
  <c r="N2096" i="4"/>
  <c r="V2096" i="4" s="1"/>
  <c r="N1660" i="4"/>
  <c r="V1660" i="4" s="1"/>
  <c r="N3188" i="4"/>
  <c r="V3188" i="4" s="1"/>
  <c r="N3444" i="4"/>
  <c r="V3444" i="4" s="1"/>
  <c r="N4029" i="4"/>
  <c r="V4029" i="4" s="1"/>
  <c r="N483" i="4"/>
  <c r="V483" i="4" s="1"/>
  <c r="N3790" i="4"/>
  <c r="V3790" i="4" s="1"/>
  <c r="N218" i="4"/>
  <c r="V218" i="4" s="1"/>
  <c r="N1275" i="4"/>
  <c r="V1275" i="4" s="1"/>
  <c r="N3551" i="4"/>
  <c r="V3551" i="4" s="1"/>
  <c r="N823" i="4"/>
  <c r="V823" i="4" s="1"/>
  <c r="N3035" i="4"/>
  <c r="V3035" i="4" s="1"/>
  <c r="N415" i="4"/>
  <c r="V415" i="4" s="1"/>
  <c r="N795" i="4"/>
  <c r="V795" i="4" s="1"/>
  <c r="N3121" i="4"/>
  <c r="V3121" i="4" s="1"/>
  <c r="N606" i="4"/>
  <c r="V606" i="4" s="1"/>
  <c r="N3584" i="4"/>
  <c r="V3584" i="4" s="1"/>
  <c r="N1818" i="4"/>
  <c r="V1818" i="4" s="1"/>
  <c r="N3416" i="4"/>
  <c r="V3416" i="4" s="1"/>
  <c r="N4286" i="4"/>
  <c r="V4286" i="4" s="1"/>
  <c r="N4320" i="4"/>
  <c r="V4320" i="4" s="1"/>
  <c r="N325" i="4"/>
  <c r="V325" i="4" s="1"/>
  <c r="N2143" i="4"/>
  <c r="V2143" i="4" s="1"/>
  <c r="N326" i="4"/>
  <c r="V326" i="4" s="1"/>
  <c r="N1254" i="4"/>
  <c r="V1254" i="4" s="1"/>
  <c r="N2478" i="4"/>
  <c r="V2478" i="4" s="1"/>
  <c r="N3553" i="4"/>
  <c r="V3553" i="4" s="1"/>
  <c r="N3201" i="4"/>
  <c r="V3201" i="4" s="1"/>
  <c r="N3350" i="4"/>
  <c r="V3350" i="4" s="1"/>
  <c r="N3303" i="4"/>
  <c r="V3303" i="4" s="1"/>
  <c r="N1132" i="4"/>
  <c r="V1132" i="4" s="1"/>
  <c r="N3988" i="4"/>
  <c r="V3988" i="4" s="1"/>
  <c r="N4890" i="4"/>
  <c r="V4890" i="4" s="1"/>
  <c r="N4246" i="4"/>
  <c r="V4246" i="4" s="1"/>
  <c r="N4623" i="4"/>
  <c r="V4623" i="4" s="1"/>
  <c r="N3938" i="4"/>
  <c r="V3938" i="4" s="1"/>
  <c r="N4710" i="4"/>
  <c r="V4710" i="4" s="1"/>
  <c r="N1415" i="4"/>
  <c r="V1415" i="4" s="1"/>
  <c r="N356" i="4"/>
  <c r="V356" i="4" s="1"/>
  <c r="N1529" i="4"/>
  <c r="V1529" i="4" s="1"/>
  <c r="N948" i="4"/>
  <c r="V948" i="4" s="1"/>
  <c r="N783" i="4"/>
  <c r="V783" i="4" s="1"/>
  <c r="N3949" i="4"/>
  <c r="V3949" i="4" s="1"/>
  <c r="N4455" i="4"/>
  <c r="V4455" i="4" s="1"/>
  <c r="N4335" i="4"/>
  <c r="V4335" i="4" s="1"/>
  <c r="N645" i="4"/>
  <c r="V645" i="4" s="1"/>
  <c r="N2023" i="4"/>
  <c r="V2023" i="4" s="1"/>
  <c r="N3360" i="4"/>
  <c r="V3360" i="4" s="1"/>
  <c r="N559" i="4"/>
  <c r="V559" i="4" s="1"/>
  <c r="N37" i="4"/>
  <c r="V37" i="4" s="1"/>
  <c r="N2848" i="4"/>
  <c r="V2848" i="4" s="1"/>
  <c r="N4828" i="4"/>
  <c r="V4828" i="4" s="1"/>
  <c r="N3585" i="4"/>
  <c r="V3585" i="4" s="1"/>
  <c r="N87" i="4"/>
  <c r="V87" i="4" s="1"/>
  <c r="N1970" i="4"/>
  <c r="V1970" i="4" s="1"/>
  <c r="N1058" i="4"/>
  <c r="V1058" i="4" s="1"/>
  <c r="N4089" i="4"/>
  <c r="V4089" i="4" s="1"/>
  <c r="N2980" i="4"/>
  <c r="V2980" i="4" s="1"/>
  <c r="N3081" i="4"/>
  <c r="V3081" i="4" s="1"/>
  <c r="N998" i="4"/>
  <c r="V998" i="4" s="1"/>
  <c r="N327" i="4"/>
  <c r="V327" i="4" s="1"/>
  <c r="N3238" i="4"/>
  <c r="V3238" i="4" s="1"/>
  <c r="N3072" i="4"/>
  <c r="V3072" i="4" s="1"/>
  <c r="N1299" i="4"/>
  <c r="V1299" i="4" s="1"/>
  <c r="N4225" i="4"/>
  <c r="V4225" i="4" s="1"/>
  <c r="N1557" i="4"/>
  <c r="V1557" i="4" s="1"/>
  <c r="N880" i="4"/>
  <c r="V880" i="4" s="1"/>
  <c r="N3313" i="4"/>
  <c r="V3313" i="4" s="1"/>
  <c r="N32" i="4"/>
  <c r="V32" i="4" s="1"/>
  <c r="N4961" i="4"/>
  <c r="V4961" i="4" s="1"/>
  <c r="N2255" i="4"/>
  <c r="V2255" i="4" s="1"/>
  <c r="N1133" i="4"/>
  <c r="V1133" i="4" s="1"/>
  <c r="N2989" i="4"/>
  <c r="V2989" i="4" s="1"/>
  <c r="N1687" i="4"/>
  <c r="V1687" i="4" s="1"/>
  <c r="N4904" i="4"/>
  <c r="V4904" i="4" s="1"/>
  <c r="N1097" i="4"/>
  <c r="V1097" i="4" s="1"/>
  <c r="N1006" i="4"/>
  <c r="V1006" i="4" s="1"/>
  <c r="N1225" i="4"/>
  <c r="V1225" i="4" s="1"/>
  <c r="N157" i="4"/>
  <c r="V157" i="4" s="1"/>
  <c r="N2535" i="4"/>
  <c r="V2535" i="4" s="1"/>
  <c r="N2752" i="4"/>
  <c r="V2752" i="4" s="1"/>
  <c r="N4595" i="4"/>
  <c r="V4595" i="4" s="1"/>
  <c r="N107" i="4"/>
  <c r="V107" i="4" s="1"/>
  <c r="N4021" i="4"/>
  <c r="V4021" i="4" s="1"/>
  <c r="N360" i="4"/>
  <c r="V360" i="4" s="1"/>
  <c r="N503" i="4"/>
  <c r="V503" i="4" s="1"/>
  <c r="N49" i="4"/>
  <c r="V49" i="4" s="1"/>
  <c r="N1310" i="4"/>
  <c r="V1310" i="4" s="1"/>
  <c r="N1585" i="4"/>
  <c r="V1585" i="4" s="1"/>
  <c r="N2827" i="4"/>
  <c r="V2827" i="4" s="1"/>
  <c r="N847" i="4"/>
  <c r="V847" i="4" s="1"/>
  <c r="N966" i="4"/>
  <c r="V966" i="4" s="1"/>
  <c r="N4998" i="4"/>
  <c r="V4998" i="4" s="1"/>
  <c r="N4612" i="4"/>
  <c r="V4612" i="4" s="1"/>
  <c r="N3712" i="4"/>
  <c r="V3712" i="4" s="1"/>
  <c r="N2410" i="4"/>
  <c r="V2410" i="4" s="1"/>
  <c r="N3754" i="4"/>
  <c r="V3754" i="4" s="1"/>
  <c r="N2124" i="4"/>
  <c r="V2124" i="4" s="1"/>
  <c r="N1169" i="4"/>
  <c r="V1169" i="4" s="1"/>
  <c r="N653" i="4"/>
  <c r="V653" i="4" s="1"/>
  <c r="N123" i="4"/>
  <c r="V123" i="4" s="1"/>
  <c r="N504" i="4"/>
  <c r="V504" i="4" s="1"/>
  <c r="N4745" i="4"/>
  <c r="V4745" i="4" s="1"/>
  <c r="N1276" i="4"/>
  <c r="V1276" i="4" s="1"/>
  <c r="N44" i="4"/>
  <c r="V44" i="4" s="1"/>
  <c r="N4537" i="4"/>
  <c r="V4537" i="4" s="1"/>
  <c r="N3931" i="4"/>
  <c r="V3931" i="4" s="1"/>
  <c r="N983" i="4"/>
  <c r="V983" i="4" s="1"/>
  <c r="N3972" i="4"/>
  <c r="V3972" i="4" s="1"/>
  <c r="N4760" i="4"/>
  <c r="V4760" i="4" s="1"/>
  <c r="N2863" i="4"/>
  <c r="V2863" i="4" s="1"/>
  <c r="N2688" i="4"/>
  <c r="V2688" i="4" s="1"/>
  <c r="N992" i="4"/>
  <c r="V992" i="4" s="1"/>
  <c r="N4726" i="4"/>
  <c r="V4726" i="4" s="1"/>
  <c r="N2312" i="4"/>
  <c r="V2312" i="4" s="1"/>
  <c r="N1200" i="4"/>
  <c r="V1200" i="4" s="1"/>
  <c r="N473" i="4"/>
  <c r="V473" i="4" s="1"/>
  <c r="N1014" i="4"/>
  <c r="V1014" i="4" s="1"/>
  <c r="N2971" i="4"/>
  <c r="V2971" i="4" s="1"/>
  <c r="N4794" i="4"/>
  <c r="V4794" i="4" s="1"/>
  <c r="N2924" i="4"/>
  <c r="V2924" i="4" s="1"/>
  <c r="N934" i="4"/>
  <c r="V934" i="4" s="1"/>
  <c r="N4357" i="4"/>
  <c r="V4357" i="4" s="1"/>
  <c r="N2837" i="4"/>
  <c r="V2837" i="4" s="1"/>
  <c r="N2981" i="4"/>
  <c r="V2981" i="4" s="1"/>
  <c r="N627" i="4"/>
  <c r="V627" i="4" s="1"/>
  <c r="N4393" i="4"/>
  <c r="V4393" i="4" s="1"/>
  <c r="N3843" i="4"/>
  <c r="V3843" i="4" s="1"/>
  <c r="N3141" i="4"/>
  <c r="V3141" i="4" s="1"/>
  <c r="N2209" i="4"/>
  <c r="V2209" i="4" s="1"/>
  <c r="N1448" i="4"/>
  <c r="V1448" i="4" s="1"/>
  <c r="N3630" i="4"/>
  <c r="V3630" i="4" s="1"/>
  <c r="N2798" i="4"/>
  <c r="V2798" i="4" s="1"/>
  <c r="N2076" i="4"/>
  <c r="V2076" i="4" s="1"/>
  <c r="N4699" i="4"/>
  <c r="V4699" i="4" s="1"/>
  <c r="N2951" i="4"/>
  <c r="V2951" i="4" s="1"/>
  <c r="N2562" i="4"/>
  <c r="V2562" i="4" s="1"/>
  <c r="N3208" i="4"/>
  <c r="V3208" i="4" s="1"/>
  <c r="N1804" i="4"/>
  <c r="V1804" i="4" s="1"/>
  <c r="N2194" i="4"/>
  <c r="V2194" i="4" s="1"/>
  <c r="N928" i="4"/>
  <c r="V928" i="4" s="1"/>
  <c r="N463" i="4"/>
  <c r="V463" i="4" s="1"/>
  <c r="N4975" i="4"/>
  <c r="V4975" i="4" s="1"/>
  <c r="N2275" i="4"/>
  <c r="V2275" i="4" s="1"/>
  <c r="N3393" i="4"/>
  <c r="V3393" i="4" s="1"/>
  <c r="N115" i="4"/>
  <c r="V115" i="4" s="1"/>
  <c r="N1713" i="4"/>
  <c r="V1713" i="4" s="1"/>
  <c r="N4671" i="4"/>
  <c r="V4671" i="4" s="1"/>
  <c r="N971" i="4"/>
  <c r="V971" i="4" s="1"/>
  <c r="N4664" i="4"/>
  <c r="V4664" i="4" s="1"/>
  <c r="N2248" i="4"/>
  <c r="V2248" i="4" s="1"/>
  <c r="N2284" i="4"/>
  <c r="V2284" i="4" s="1"/>
  <c r="N3830" i="4"/>
  <c r="V3830" i="4" s="1"/>
  <c r="N2517" i="4"/>
  <c r="V2517" i="4" s="1"/>
  <c r="N4039" i="4"/>
  <c r="V4039" i="4" s="1"/>
  <c r="N1378" i="4"/>
  <c r="V1378" i="4" s="1"/>
  <c r="N3398" i="4"/>
  <c r="V3398" i="4" s="1"/>
  <c r="N3906" i="4"/>
  <c r="V3906" i="4" s="1"/>
  <c r="N3881" i="4"/>
  <c r="V3881" i="4" s="1"/>
  <c r="N6" i="4"/>
  <c r="V6" i="4" s="1"/>
  <c r="N3298" i="4"/>
  <c r="V3298" i="4" s="1"/>
  <c r="N387" i="4"/>
  <c r="V387" i="4" s="1"/>
  <c r="N1586" i="4"/>
  <c r="V1586" i="4" s="1"/>
  <c r="N4596" i="4"/>
  <c r="V4596" i="4" s="1"/>
  <c r="N1303" i="4"/>
  <c r="V1303" i="4" s="1"/>
  <c r="N3858" i="4"/>
  <c r="V3858" i="4" s="1"/>
  <c r="N1661" i="4"/>
  <c r="V1661" i="4" s="1"/>
  <c r="N1474" i="4"/>
  <c r="V1474" i="4" s="1"/>
  <c r="N4123" i="4"/>
  <c r="V4123" i="4" s="1"/>
  <c r="N1304" i="4"/>
  <c r="V1304" i="4" s="1"/>
  <c r="N1234" i="4"/>
  <c r="V1234" i="4" s="1"/>
  <c r="N3739" i="4"/>
  <c r="V3739" i="4" s="1"/>
  <c r="N725" i="4"/>
  <c r="V725" i="4" s="1"/>
  <c r="N3182" i="4"/>
  <c r="V3182" i="4" s="1"/>
  <c r="N4976" i="4"/>
  <c r="V4976" i="4" s="1"/>
  <c r="N4771" i="4"/>
  <c r="V4771" i="4" s="1"/>
  <c r="N2379" i="4"/>
  <c r="V2379" i="4" s="1"/>
  <c r="N2563" i="4"/>
  <c r="V2563" i="4" s="1"/>
  <c r="N2791" i="4"/>
  <c r="V2791" i="4" s="1"/>
  <c r="N4665" i="4"/>
  <c r="V4665" i="4" s="1"/>
  <c r="N1623" i="4"/>
  <c r="V1623" i="4" s="1"/>
  <c r="N432" i="4"/>
  <c r="V432" i="4" s="1"/>
  <c r="N1768" i="4"/>
  <c r="V1768" i="4" s="1"/>
  <c r="N667" i="4"/>
  <c r="V667" i="4" s="1"/>
  <c r="N2510" i="4"/>
  <c r="V2510" i="4" s="1"/>
  <c r="N4727" i="4"/>
  <c r="V4727" i="4" s="1"/>
  <c r="N848" i="4"/>
  <c r="V848" i="4" s="1"/>
  <c r="N1214" i="4"/>
  <c r="V1214" i="4" s="1"/>
  <c r="N88" i="4"/>
  <c r="V88" i="4" s="1"/>
  <c r="N3590" i="4"/>
  <c r="V3590" i="4" s="1"/>
  <c r="N787" i="4"/>
  <c r="V787" i="4" s="1"/>
  <c r="N1015" i="4"/>
  <c r="V1015" i="4" s="1"/>
  <c r="N4152" i="4"/>
  <c r="V4152" i="4" s="1"/>
  <c r="N743" i="4"/>
  <c r="V743" i="4" s="1"/>
  <c r="N544" i="4"/>
  <c r="V544" i="4" s="1"/>
  <c r="N3142" i="4"/>
  <c r="V3142" i="4" s="1"/>
  <c r="N3525" i="4"/>
  <c r="V3525" i="4" s="1"/>
  <c r="N911" i="4"/>
  <c r="V911" i="4" s="1"/>
  <c r="N116" i="4"/>
  <c r="V116" i="4" s="1"/>
  <c r="N3354" i="4"/>
  <c r="V3354" i="4" s="1"/>
  <c r="N474" i="4"/>
  <c r="V474" i="4" s="1"/>
  <c r="N2411" i="4"/>
  <c r="V2411" i="4" s="1"/>
  <c r="N124" i="4"/>
  <c r="V124" i="4" s="1"/>
  <c r="N38" i="4"/>
  <c r="V38" i="4" s="1"/>
  <c r="N2589" i="4"/>
  <c r="V2589" i="4" s="1"/>
  <c r="N2165" i="4"/>
  <c r="V2165" i="4" s="1"/>
  <c r="N4700" i="4"/>
  <c r="V4700" i="4" s="1"/>
  <c r="N1640" i="4"/>
  <c r="V1640" i="4" s="1"/>
  <c r="N1877" i="4"/>
  <c r="V1877" i="4" s="1"/>
  <c r="N2840" i="4"/>
  <c r="V2840" i="4" s="1"/>
  <c r="N2087" i="4"/>
  <c r="V2087" i="4" s="1"/>
  <c r="N2270" i="4"/>
  <c r="V2270" i="4" s="1"/>
  <c r="N739" i="4"/>
  <c r="V739" i="4" s="1"/>
  <c r="N4834" i="4"/>
  <c r="V4834" i="4" s="1"/>
  <c r="N3168" i="4"/>
  <c r="V3168" i="4" s="1"/>
  <c r="N2532" i="4"/>
  <c r="V2532" i="4" s="1"/>
  <c r="N2952" i="4"/>
  <c r="V2952" i="4" s="1"/>
  <c r="N2880" i="4"/>
  <c r="V2880" i="4" s="1"/>
  <c r="N4538" i="4"/>
  <c r="V4538" i="4" s="1"/>
  <c r="N2841" i="4"/>
  <c r="V2841" i="4" s="1"/>
  <c r="N957" i="4"/>
  <c r="V957" i="4" s="1"/>
  <c r="N1049" i="4"/>
  <c r="V1049" i="4" s="1"/>
  <c r="N3597" i="4"/>
  <c r="V3597" i="4" s="1"/>
  <c r="N146" i="4"/>
  <c r="V146" i="4" s="1"/>
  <c r="N1461" i="4"/>
  <c r="V1461" i="4" s="1"/>
  <c r="N4376" i="4"/>
  <c r="V4376" i="4" s="1"/>
  <c r="N275" i="4"/>
  <c r="V275" i="4" s="1"/>
  <c r="N3644" i="4"/>
  <c r="V3644" i="4" s="1"/>
  <c r="N53" i="4"/>
  <c r="V53" i="4" s="1"/>
  <c r="N4905" i="4"/>
  <c r="V4905" i="4" s="1"/>
  <c r="N695" i="4"/>
  <c r="V695" i="4" s="1"/>
  <c r="N1027" i="4"/>
  <c r="V1027" i="4" s="1"/>
  <c r="N328" i="4"/>
  <c r="V328" i="4" s="1"/>
  <c r="N3131" i="4"/>
  <c r="V3131" i="4" s="1"/>
  <c r="N2781" i="4"/>
  <c r="V2781" i="4" s="1"/>
  <c r="N3900" i="4"/>
  <c r="V3900" i="4" s="1"/>
  <c r="N1732" i="4"/>
  <c r="V1732" i="4" s="1"/>
  <c r="N1255" i="4"/>
  <c r="V1255" i="4" s="1"/>
  <c r="N633" i="4"/>
  <c r="V633" i="4" s="1"/>
  <c r="N147" i="4"/>
  <c r="V147" i="4" s="1"/>
  <c r="N2972" i="4"/>
  <c r="V2972" i="4" s="1"/>
  <c r="N3685" i="4"/>
  <c r="V3685" i="4" s="1"/>
  <c r="N2304" i="4"/>
  <c r="V2304" i="4" s="1"/>
  <c r="N1942" i="4"/>
  <c r="V1942" i="4" s="1"/>
  <c r="N1449" i="4"/>
  <c r="V1449" i="4" s="1"/>
  <c r="N2982" i="4"/>
  <c r="V2982" i="4" s="1"/>
  <c r="N183" i="4"/>
  <c r="V183" i="4" s="1"/>
  <c r="N2369" i="4"/>
  <c r="V2369" i="4" s="1"/>
  <c r="N2554" i="4"/>
  <c r="V2554" i="4" s="1"/>
  <c r="N4577" i="4"/>
  <c r="V4577" i="4" s="1"/>
  <c r="N283" i="4"/>
  <c r="V283" i="4" s="1"/>
  <c r="N4261" i="4"/>
  <c r="V4261" i="4" s="1"/>
  <c r="N484" i="4"/>
  <c r="V484" i="4" s="1"/>
  <c r="N4586" i="4"/>
  <c r="V4586" i="4" s="1"/>
  <c r="N857" i="4"/>
  <c r="V857" i="4" s="1"/>
  <c r="N3956" i="4"/>
  <c r="V3956" i="4" s="1"/>
  <c r="N2682" i="4"/>
  <c r="V2682" i="4" s="1"/>
  <c r="N3273" i="4"/>
  <c r="V3273" i="4" s="1"/>
  <c r="N1181" i="4"/>
  <c r="V1181" i="4" s="1"/>
  <c r="N3778" i="4"/>
  <c r="V3778" i="4" s="1"/>
  <c r="N184" i="4"/>
  <c r="V184" i="4" s="1"/>
  <c r="N97" i="4"/>
  <c r="V97" i="4" s="1"/>
  <c r="N788" i="4"/>
  <c r="V788" i="4" s="1"/>
  <c r="N3957" i="4"/>
  <c r="V3957" i="4" s="1"/>
  <c r="N377" i="4"/>
  <c r="V377" i="4" s="1"/>
  <c r="N4845" i="4"/>
  <c r="V4845" i="4" s="1"/>
  <c r="N1191" i="4"/>
  <c r="V1191" i="4" s="1"/>
  <c r="N4130" i="4"/>
  <c r="V4130" i="4" s="1"/>
  <c r="N2313" i="4"/>
  <c r="V2313" i="4" s="1"/>
  <c r="N2908" i="4"/>
  <c r="V2908" i="4" s="1"/>
  <c r="N1965" i="4"/>
  <c r="V1965" i="4" s="1"/>
  <c r="N2152" i="4"/>
  <c r="V2152" i="4" s="1"/>
  <c r="N4365" i="4"/>
  <c r="V4365" i="4" s="1"/>
  <c r="N1486" i="4"/>
  <c r="V1486" i="4" s="1"/>
  <c r="N4193" i="4"/>
  <c r="V4193" i="4" s="1"/>
  <c r="N1366" i="4"/>
  <c r="V1366" i="4" s="1"/>
  <c r="N3404" i="4"/>
  <c r="V3404" i="4" s="1"/>
  <c r="N3394" i="4"/>
  <c r="V3394" i="4" s="1"/>
  <c r="N2715" i="4"/>
  <c r="V2715" i="4" s="1"/>
  <c r="N1819" i="4"/>
  <c r="V1819" i="4" s="1"/>
  <c r="N677" i="4"/>
  <c r="V677" i="4" s="1"/>
  <c r="N1769" i="4"/>
  <c r="V1769" i="4" s="1"/>
  <c r="N4906" i="4"/>
  <c r="V4906" i="4" s="1"/>
  <c r="N2815" i="4"/>
  <c r="V2815" i="4" s="1"/>
  <c r="N27" i="4"/>
  <c r="V27" i="4" s="1"/>
  <c r="N2445" i="4"/>
  <c r="V2445" i="4" s="1"/>
  <c r="N464" i="4"/>
  <c r="V464" i="4" s="1"/>
  <c r="N164" i="4"/>
  <c r="V164" i="4" s="1"/>
  <c r="N3252" i="4"/>
  <c r="V3252" i="4" s="1"/>
  <c r="N892" i="4"/>
  <c r="V892" i="4" s="1"/>
  <c r="N2611" i="4"/>
  <c r="V2611" i="4" s="1"/>
  <c r="N3217" i="4"/>
  <c r="V3217" i="4" s="1"/>
  <c r="N3090" i="4"/>
  <c r="V3090" i="4" s="1"/>
  <c r="N1420" i="4"/>
  <c r="V1420" i="4" s="1"/>
  <c r="N3326" i="4"/>
  <c r="V3326" i="4" s="1"/>
  <c r="N2061" i="4"/>
  <c r="V2061" i="4" s="1"/>
  <c r="N2285" i="4"/>
  <c r="V2285" i="4" s="1"/>
  <c r="N4483" i="4"/>
  <c r="V4483" i="4" s="1"/>
  <c r="N3143" i="4"/>
  <c r="V3143" i="4" s="1"/>
  <c r="N4829" i="4"/>
  <c r="V4829" i="4" s="1"/>
  <c r="N3575" i="4"/>
  <c r="V3575" i="4" s="1"/>
  <c r="N108" i="4"/>
  <c r="V108" i="4" s="1"/>
  <c r="N2332" i="4"/>
  <c r="V2332" i="4" s="1"/>
  <c r="N4962" i="4"/>
  <c r="V4962" i="4" s="1"/>
  <c r="N1245" i="4"/>
  <c r="V1245" i="4" s="1"/>
  <c r="N1996" i="4"/>
  <c r="V1996" i="4" s="1"/>
  <c r="N1997" i="4"/>
  <c r="V1997" i="4" s="1"/>
  <c r="N3450" i="4"/>
  <c r="V3450" i="4" s="1"/>
  <c r="N3800" i="4"/>
  <c r="V3800" i="4" s="1"/>
  <c r="N4163" i="4"/>
  <c r="V4163" i="4" s="1"/>
  <c r="N449" i="4"/>
  <c r="V449" i="4" s="1"/>
  <c r="N276" i="4"/>
  <c r="V276" i="4" s="1"/>
  <c r="N1220" i="4"/>
  <c r="V1220" i="4" s="1"/>
  <c r="N4800" i="4"/>
  <c r="V4800" i="4" s="1"/>
  <c r="N569" i="4"/>
  <c r="V569" i="4" s="1"/>
  <c r="N3345" i="4"/>
  <c r="V3345" i="4" s="1"/>
  <c r="N4287" i="4"/>
  <c r="V4287" i="4" s="1"/>
  <c r="N3304" i="4"/>
  <c r="V3304" i="4" s="1"/>
  <c r="N1760" i="4"/>
  <c r="V1760" i="4" s="1"/>
  <c r="N243" i="4"/>
  <c r="V243" i="4" s="1"/>
  <c r="N1256" i="4"/>
  <c r="V1256" i="4" s="1"/>
  <c r="N570" i="4"/>
  <c r="V570" i="4" s="1"/>
  <c r="N3503" i="4"/>
  <c r="V3503" i="4" s="1"/>
  <c r="N972" i="4"/>
  <c r="V972" i="4" s="1"/>
  <c r="N3441" i="4"/>
  <c r="V3441" i="4" s="1"/>
  <c r="N4219" i="4"/>
  <c r="V4219" i="4" s="1"/>
  <c r="N583" i="4"/>
  <c r="V583" i="4" s="1"/>
  <c r="N2077" i="4"/>
  <c r="V2077" i="4" s="1"/>
  <c r="N800" i="4"/>
  <c r="V800" i="4" s="1"/>
  <c r="N4047" i="4"/>
  <c r="V4047" i="4" s="1"/>
  <c r="N4262" i="4"/>
  <c r="V4262" i="4" s="1"/>
  <c r="N3314" i="4"/>
  <c r="V3314" i="4" s="1"/>
  <c r="N3177" i="4"/>
  <c r="V3177" i="4" s="1"/>
  <c r="N4339" i="4"/>
  <c r="V4339" i="4" s="1"/>
  <c r="N4677" i="4"/>
  <c r="V4677" i="4" s="1"/>
  <c r="N1498" i="4"/>
  <c r="V1498" i="4" s="1"/>
  <c r="N352" i="4"/>
  <c r="V352" i="4" s="1"/>
  <c r="N621" i="4"/>
  <c r="V621" i="4" s="1"/>
  <c r="N2088" i="4"/>
  <c r="V2088" i="4" s="1"/>
  <c r="N4025" i="4"/>
  <c r="V4025" i="4" s="1"/>
  <c r="N457" i="4"/>
  <c r="V457" i="4" s="1"/>
  <c r="N4977" i="4"/>
  <c r="V4977" i="4" s="1"/>
  <c r="N3340" i="4"/>
  <c r="V3340" i="4" s="1"/>
  <c r="N2990" i="4"/>
  <c r="V2990" i="4" s="1"/>
  <c r="N2024" i="4"/>
  <c r="V2024" i="4" s="1"/>
  <c r="N3028" i="4"/>
  <c r="V3028" i="4" s="1"/>
  <c r="N1998" i="4"/>
  <c r="V1998" i="4" s="1"/>
  <c r="N4220" i="4"/>
  <c r="V4220" i="4" s="1"/>
  <c r="N2665" i="4"/>
  <c r="V2665" i="4" s="1"/>
  <c r="N912" i="4"/>
  <c r="V912" i="4" s="1"/>
  <c r="N3965" i="4"/>
  <c r="V3965" i="4" s="1"/>
  <c r="N3144" i="4"/>
  <c r="V3144" i="4" s="1"/>
  <c r="N288" i="4"/>
  <c r="V288" i="4" s="1"/>
  <c r="N789" i="4"/>
  <c r="V789" i="4" s="1"/>
  <c r="N408" i="4"/>
  <c r="V408" i="4" s="1"/>
  <c r="N1750" i="4"/>
  <c r="V1750" i="4" s="1"/>
  <c r="N4194" i="4"/>
  <c r="V4194" i="4" s="1"/>
  <c r="N4898" i="4"/>
  <c r="V4898" i="4" s="1"/>
  <c r="N824" i="4"/>
  <c r="V824" i="4" s="1"/>
  <c r="N3091" i="4"/>
  <c r="V3091" i="4" s="1"/>
  <c r="N3823" i="4"/>
  <c r="V3823" i="4" s="1"/>
  <c r="N1201" i="4"/>
  <c r="V1201" i="4" s="1"/>
  <c r="N1440" i="4"/>
  <c r="V1440" i="4" s="1"/>
  <c r="N4716" i="4"/>
  <c r="V4716" i="4" s="1"/>
  <c r="N4187" i="4"/>
  <c r="V4187" i="4" s="1"/>
  <c r="N2370" i="4"/>
  <c r="V2370" i="4" s="1"/>
  <c r="N1023" i="4"/>
  <c r="V1023" i="4" s="1"/>
  <c r="N3615" i="4"/>
  <c r="V3615" i="4" s="1"/>
  <c r="N4986" i="4"/>
  <c r="V4986" i="4" s="1"/>
  <c r="N941" i="4"/>
  <c r="V941" i="4" s="1"/>
  <c r="N2711" i="4"/>
  <c r="V2711" i="4" s="1"/>
  <c r="N744" i="4"/>
  <c r="V744" i="4" s="1"/>
  <c r="N4377" i="4"/>
  <c r="V4377" i="4" s="1"/>
  <c r="N1226" i="4"/>
  <c r="V1226" i="4" s="1"/>
  <c r="N4785" i="4"/>
  <c r="V4785" i="4" s="1"/>
  <c r="N211" i="4"/>
  <c r="V211" i="4" s="1"/>
  <c r="N3805" i="4"/>
  <c r="V3805" i="4" s="1"/>
  <c r="N4838" i="4"/>
  <c r="V4838" i="4" s="1"/>
  <c r="N2358" i="4"/>
  <c r="V2358" i="4" s="1"/>
  <c r="N4201" i="4"/>
  <c r="V4201" i="4" s="1"/>
  <c r="N3422" i="4"/>
  <c r="V3422" i="4" s="1"/>
  <c r="N935" i="4"/>
  <c r="V935" i="4" s="1"/>
  <c r="N289" i="4"/>
  <c r="V289" i="4" s="1"/>
  <c r="N265" i="4"/>
  <c r="V265" i="4" s="1"/>
  <c r="N2429" i="4"/>
  <c r="V2429" i="4" s="1"/>
  <c r="N2181" i="4"/>
  <c r="V2181" i="4" s="1"/>
  <c r="N78" i="4"/>
  <c r="V78" i="4" s="1"/>
  <c r="N21" i="4"/>
  <c r="V21" i="4" s="1"/>
  <c r="N2764" i="4"/>
  <c r="V2764" i="4" s="1"/>
  <c r="N942" i="4"/>
  <c r="V942" i="4" s="1"/>
  <c r="N3082" i="4"/>
  <c r="V3082" i="4" s="1"/>
  <c r="N1524" i="4"/>
  <c r="V1524" i="4" s="1"/>
  <c r="N137" i="4"/>
  <c r="V137" i="4" s="1"/>
  <c r="N1516" i="4"/>
  <c r="V1516" i="4" s="1"/>
  <c r="N2546" i="4"/>
  <c r="V2546" i="4" s="1"/>
  <c r="N3226" i="4"/>
  <c r="V3226" i="4" s="1"/>
  <c r="N3227" i="4"/>
  <c r="V3227" i="4" s="1"/>
  <c r="N1176" i="4"/>
  <c r="V1176" i="4" s="1"/>
  <c r="N2931" i="4"/>
  <c r="V2931" i="4" s="1"/>
  <c r="N4978" i="4"/>
  <c r="V4978" i="4" s="1"/>
  <c r="N4022" i="4"/>
  <c r="V4022" i="4" s="1"/>
  <c r="N3631" i="4"/>
  <c r="V3631" i="4" s="1"/>
  <c r="N4427" i="4"/>
  <c r="V4427" i="4" s="1"/>
  <c r="N3893" i="4"/>
  <c r="V3893" i="4" s="1"/>
  <c r="N2630" i="4"/>
  <c r="V2630" i="4" s="1"/>
  <c r="N673" i="4"/>
  <c r="V673" i="4" s="1"/>
  <c r="N1778" i="4"/>
  <c r="V1778" i="4" s="1"/>
  <c r="N3871" i="4"/>
  <c r="V3871" i="4" s="1"/>
  <c r="N266" i="4"/>
  <c r="V266" i="4" s="1"/>
  <c r="N2380" i="4"/>
  <c r="V2380" i="4" s="1"/>
  <c r="N4090" i="4"/>
  <c r="V4090" i="4" s="1"/>
  <c r="N1481" i="4"/>
  <c r="V1481" i="4" s="1"/>
  <c r="N2641" i="4"/>
  <c r="V2641" i="4" s="1"/>
  <c r="N4138" i="4"/>
  <c r="V4138" i="4" s="1"/>
  <c r="N2958" i="4"/>
  <c r="V2958" i="4" s="1"/>
  <c r="N1866" i="4"/>
  <c r="V1866" i="4" s="1"/>
  <c r="N2037" i="4"/>
  <c r="V2037" i="4" s="1"/>
  <c r="N3632" i="4"/>
  <c r="V3632" i="4" s="1"/>
  <c r="N1678" i="4"/>
  <c r="V1678" i="4" s="1"/>
  <c r="N1544" i="4"/>
  <c r="V1544" i="4" s="1"/>
  <c r="N2849" i="4"/>
  <c r="V2849" i="4" s="1"/>
  <c r="N4666" i="4"/>
  <c r="V4666" i="4" s="1"/>
  <c r="N507" i="4"/>
  <c r="V507" i="4" s="1"/>
  <c r="N2755" i="4"/>
  <c r="V2755" i="4" s="1"/>
  <c r="N4247" i="4"/>
  <c r="V4247" i="4" s="1"/>
  <c r="N2451" i="4"/>
  <c r="V2451" i="4" s="1"/>
  <c r="N1577" i="4"/>
  <c r="V1577" i="4" s="1"/>
  <c r="N4602" i="4"/>
  <c r="V4602" i="4" s="1"/>
  <c r="N3036" i="4"/>
  <c r="V3036" i="4" s="1"/>
  <c r="N704" i="4"/>
  <c r="V704" i="4" s="1"/>
  <c r="N545" i="4"/>
  <c r="V545" i="4" s="1"/>
  <c r="N338" i="4"/>
  <c r="V338" i="4" s="1"/>
  <c r="N1317" i="4"/>
  <c r="V1317" i="4" s="1"/>
  <c r="N869" i="4"/>
  <c r="V869" i="4" s="1"/>
  <c r="N4371" i="4"/>
  <c r="V4371" i="4" s="1"/>
  <c r="N3239" i="4"/>
  <c r="V3239" i="4" s="1"/>
  <c r="N4658" i="4"/>
  <c r="V4658" i="4" s="1"/>
  <c r="N4091" i="4"/>
  <c r="V4091" i="4" s="1"/>
  <c r="N465" i="4"/>
  <c r="V465" i="4" s="1"/>
  <c r="N2658" i="4"/>
  <c r="V2658" i="4" s="1"/>
  <c r="N2725" i="4"/>
  <c r="V2725" i="4" s="1"/>
  <c r="N2604" i="4"/>
  <c r="V2604" i="4" s="1"/>
  <c r="N3806" i="4"/>
  <c r="V3806" i="4" s="1"/>
  <c r="N2753" i="4"/>
  <c r="V2753" i="4" s="1"/>
  <c r="N45" i="4"/>
  <c r="V45" i="4" s="1"/>
  <c r="N571" i="4"/>
  <c r="V571" i="4" s="1"/>
  <c r="N4139" i="4"/>
  <c r="V4139" i="4" s="1"/>
  <c r="N1578" i="4"/>
  <c r="V1578" i="4" s="1"/>
  <c r="N3932" i="4"/>
  <c r="V3932" i="4" s="1"/>
  <c r="N2381" i="4"/>
  <c r="V2381" i="4" s="1"/>
  <c r="N801" i="4"/>
  <c r="V801" i="4" s="1"/>
  <c r="N3073" i="4"/>
  <c r="V3073" i="4" s="1"/>
  <c r="N1235" i="4"/>
  <c r="V1235" i="4" s="1"/>
  <c r="N4651" i="4"/>
  <c r="V4651" i="4" s="1"/>
  <c r="N343" i="4"/>
  <c r="V343" i="4" s="1"/>
  <c r="N2412" i="4"/>
  <c r="V2412" i="4" s="1"/>
  <c r="N2650" i="4"/>
  <c r="V2650" i="4" s="1"/>
  <c r="N3609" i="4"/>
  <c r="V3609" i="4" s="1"/>
  <c r="N3852" i="4"/>
  <c r="V3852" i="4" s="1"/>
  <c r="N4569" i="4"/>
  <c r="V4569" i="4" s="1"/>
  <c r="N4631" i="4"/>
  <c r="V4631" i="4" s="1"/>
  <c r="N4387" i="4"/>
  <c r="V4387" i="4" s="1"/>
  <c r="N3015" i="4"/>
  <c r="V3015" i="4" s="1"/>
  <c r="N2881" i="4"/>
  <c r="V2881" i="4" s="1"/>
  <c r="N3994" i="4"/>
  <c r="V3994" i="4" s="1"/>
  <c r="N1192" i="4"/>
  <c r="V1192" i="4" s="1"/>
  <c r="N4226" i="4"/>
  <c r="V4226" i="4" s="1"/>
  <c r="N3914" i="4"/>
  <c r="V3914" i="4" s="1"/>
  <c r="N1587" i="4"/>
  <c r="V1587" i="4" s="1"/>
  <c r="N3029" i="4"/>
  <c r="V3029" i="4" s="1"/>
  <c r="N3106" i="4"/>
  <c r="V3106" i="4" s="1"/>
  <c r="N4048" i="4"/>
  <c r="V4048" i="4" s="1"/>
  <c r="N235" i="4"/>
  <c r="V235" i="4" s="1"/>
  <c r="N634" i="4"/>
  <c r="V634" i="4" s="1"/>
  <c r="N1427" i="4"/>
  <c r="V1427" i="4" s="1"/>
  <c r="N3044" i="4"/>
  <c r="V3044" i="4" s="1"/>
  <c r="N1487" i="4"/>
  <c r="V1487" i="4" s="1"/>
  <c r="N2696" i="4"/>
  <c r="V2696" i="4" s="1"/>
  <c r="N1788" i="4"/>
  <c r="V1788" i="4" s="1"/>
  <c r="N2256" i="4"/>
  <c r="V2256" i="4" s="1"/>
  <c r="N1823" i="4"/>
  <c r="V1823" i="4" s="1"/>
  <c r="N3371" i="4"/>
  <c r="V3371" i="4" s="1"/>
  <c r="N2046" i="4"/>
  <c r="V2046" i="4" s="1"/>
  <c r="N1032" i="4"/>
  <c r="V1032" i="4" s="1"/>
  <c r="N1488" i="4"/>
  <c r="V1488" i="4" s="1"/>
  <c r="N4221" i="4"/>
  <c r="V4221" i="4" s="1"/>
  <c r="N3367" i="4"/>
  <c r="V3367" i="4" s="1"/>
  <c r="N913" i="4"/>
  <c r="V913" i="4" s="1"/>
  <c r="N4055" i="4"/>
  <c r="V4055" i="4" s="1"/>
  <c r="N802" i="4"/>
  <c r="V802" i="4" s="1"/>
  <c r="N4524" i="4"/>
  <c r="V4524" i="4" s="1"/>
  <c r="N353" i="4"/>
  <c r="V353" i="4" s="1"/>
  <c r="N2501" i="4"/>
  <c r="V2501" i="4" s="1"/>
  <c r="N870" i="4"/>
  <c r="V870" i="4" s="1"/>
  <c r="N654" i="4"/>
  <c r="V654" i="4" s="1"/>
  <c r="N2631" i="4"/>
  <c r="V2631" i="4" s="1"/>
  <c r="N2392" i="4"/>
  <c r="V2392" i="4" s="1"/>
  <c r="N2697" i="4"/>
  <c r="V2697" i="4" s="1"/>
  <c r="N4603" i="4"/>
  <c r="V4603" i="4" s="1"/>
  <c r="N3801" i="4"/>
  <c r="V3801" i="4" s="1"/>
  <c r="N1367" i="4"/>
  <c r="V1367" i="4" s="1"/>
  <c r="N1397" i="4"/>
  <c r="V1397" i="4" s="1"/>
  <c r="N4311" i="4"/>
  <c r="V4311" i="4" s="1"/>
  <c r="N1545" i="4"/>
  <c r="V1545" i="4" s="1"/>
  <c r="N138" i="4"/>
  <c r="V138" i="4" s="1"/>
  <c r="N1270" i="4"/>
  <c r="V1270" i="4" s="1"/>
  <c r="N2536" i="4"/>
  <c r="V2536" i="4" s="1"/>
  <c r="N3807" i="4"/>
  <c r="V3807" i="4" s="1"/>
  <c r="N3098" i="4"/>
  <c r="V3098" i="4" s="1"/>
  <c r="N2902" i="4"/>
  <c r="V2902" i="4" s="1"/>
  <c r="N2653" i="4"/>
  <c r="V2653" i="4" s="1"/>
  <c r="N1119" i="4"/>
  <c r="V1119" i="4" s="1"/>
  <c r="N705" i="4"/>
  <c r="V705" i="4" s="1"/>
  <c r="N2342" i="4"/>
  <c r="V2342" i="4" s="1"/>
  <c r="N2564" i="4"/>
  <c r="V2564" i="4" s="1"/>
  <c r="N4761" i="4"/>
  <c r="V4761" i="4" s="1"/>
  <c r="N4118" i="4"/>
  <c r="V4118" i="4" s="1"/>
  <c r="N1537" i="4"/>
  <c r="V1537" i="4" s="1"/>
  <c r="N3009" i="4"/>
  <c r="V3009" i="4" s="1"/>
  <c r="N2770" i="4"/>
  <c r="V2770" i="4" s="1"/>
  <c r="N2174" i="4"/>
  <c r="V2174" i="4" s="1"/>
  <c r="N4231" i="4"/>
  <c r="V4231" i="4" s="1"/>
  <c r="N512" i="4"/>
  <c r="V512" i="4" s="1"/>
  <c r="N416" i="4"/>
  <c r="V416" i="4" s="1"/>
  <c r="N3083" i="4"/>
  <c r="V3083" i="4" s="1"/>
  <c r="N2636" i="4"/>
  <c r="V2636" i="4" s="1"/>
  <c r="N683" i="4"/>
  <c r="V683" i="4" s="1"/>
  <c r="N1634" i="4"/>
  <c r="V1634" i="4" s="1"/>
  <c r="N1368" i="4"/>
  <c r="V1368" i="4" s="1"/>
  <c r="N4578" i="4"/>
  <c r="V4578" i="4" s="1"/>
  <c r="N4288" i="4"/>
  <c r="V4288" i="4" s="1"/>
  <c r="N3417" i="4"/>
  <c r="V3417" i="4" s="1"/>
  <c r="N3222" i="4"/>
  <c r="V3222" i="4" s="1"/>
  <c r="N3645" i="4"/>
  <c r="V3645" i="4" s="1"/>
  <c r="N3989" i="4"/>
  <c r="V3989" i="4" s="1"/>
  <c r="N3189" i="4"/>
  <c r="V3189" i="4" s="1"/>
  <c r="N3779" i="4"/>
  <c r="V3779" i="4" s="1"/>
  <c r="N4324" i="4"/>
  <c r="V4324" i="4" s="1"/>
  <c r="N2233" i="4"/>
  <c r="V2233" i="4" s="1"/>
  <c r="N1783" i="4"/>
  <c r="V1783" i="4" s="1"/>
  <c r="N2359" i="4"/>
  <c r="V2359" i="4" s="1"/>
  <c r="N614" i="4"/>
  <c r="V614" i="4" s="1"/>
  <c r="N117" i="4"/>
  <c r="V117" i="4" s="1"/>
  <c r="N284" i="4"/>
  <c r="V284" i="4" s="1"/>
  <c r="N1971" i="4"/>
  <c r="V1971" i="4" s="1"/>
  <c r="N3084" i="4"/>
  <c r="V3084" i="4" s="1"/>
  <c r="N790" i="4"/>
  <c r="V790" i="4" s="1"/>
  <c r="N3591" i="4"/>
  <c r="V3591" i="4" s="1"/>
  <c r="N4263" i="4"/>
  <c r="V4263" i="4" s="1"/>
  <c r="N4979" i="4"/>
  <c r="V4979" i="4" s="1"/>
  <c r="N3535" i="4"/>
  <c r="V3535" i="4" s="1"/>
  <c r="N1120" i="4"/>
  <c r="V1120" i="4" s="1"/>
  <c r="N1538" i="4"/>
  <c r="V1538" i="4" s="1"/>
  <c r="N2132" i="4"/>
  <c r="V2132" i="4" s="1"/>
  <c r="N3155" i="4"/>
  <c r="V3155" i="4" s="1"/>
  <c r="N936" i="4"/>
  <c r="V936" i="4" s="1"/>
  <c r="N803" i="4"/>
  <c r="V803" i="4" s="1"/>
  <c r="N4131" i="4"/>
  <c r="V4131" i="4" s="1"/>
  <c r="N4040" i="4"/>
  <c r="V4040" i="4" s="1"/>
  <c r="N1842" i="4"/>
  <c r="V1842" i="4" s="1"/>
  <c r="N3598" i="4"/>
  <c r="V3598" i="4" s="1"/>
  <c r="N2305" i="4"/>
  <c r="V2305" i="4" s="1"/>
  <c r="N3327" i="4"/>
  <c r="V3327" i="4" s="1"/>
  <c r="N4445" i="4"/>
  <c r="V4445" i="4" s="1"/>
  <c r="N458" i="4"/>
  <c r="V458" i="4" s="1"/>
  <c r="N804" i="4"/>
  <c r="V804" i="4" s="1"/>
  <c r="N1335" i="4"/>
  <c r="V1335" i="4" s="1"/>
  <c r="N3633" i="4"/>
  <c r="V3633" i="4" s="1"/>
  <c r="N2064" i="4"/>
  <c r="V2064" i="4" s="1"/>
  <c r="N1482" i="4"/>
  <c r="V1482" i="4" s="1"/>
  <c r="N2474" i="4"/>
  <c r="V2474" i="4" s="1"/>
  <c r="N3561" i="4"/>
  <c r="V3561" i="4" s="1"/>
  <c r="N1257" i="4"/>
  <c r="V1257" i="4" s="1"/>
  <c r="N219" i="4"/>
  <c r="V219" i="4" s="1"/>
  <c r="N3074" i="4"/>
  <c r="V3074" i="4" s="1"/>
  <c r="N2973" i="4"/>
  <c r="V2973" i="4" s="1"/>
  <c r="N7" i="4"/>
  <c r="V7" i="4" s="1"/>
  <c r="N3713" i="4"/>
  <c r="V3713" i="4" s="1"/>
  <c r="N3037" i="4"/>
  <c r="V3037" i="4" s="1"/>
  <c r="N4408" i="4"/>
  <c r="V4408" i="4" s="1"/>
  <c r="N2347" i="4"/>
  <c r="V2347" i="4" s="1"/>
  <c r="N572" i="4"/>
  <c r="V572" i="4" s="1"/>
  <c r="N4104" i="4"/>
  <c r="V4104" i="4" s="1"/>
  <c r="N1416" i="4"/>
  <c r="V1416" i="4" s="1"/>
  <c r="N546" i="4"/>
  <c r="V546" i="4" s="1"/>
  <c r="N2565" i="4"/>
  <c r="V2565" i="4" s="1"/>
  <c r="N1688" i="4"/>
  <c r="V1688" i="4" s="1"/>
  <c r="N1652" i="4"/>
  <c r="V1652" i="4" s="1"/>
  <c r="N1318" i="4"/>
  <c r="V1318" i="4" s="1"/>
  <c r="N2712" i="4"/>
  <c r="V2712" i="4" s="1"/>
  <c r="N3737" i="4"/>
  <c r="V3737" i="4" s="1"/>
  <c r="N3274" i="4"/>
  <c r="V3274" i="4" s="1"/>
  <c r="N4366" i="4"/>
  <c r="V4366" i="4" s="1"/>
  <c r="N4325" i="4"/>
  <c r="V4325" i="4" s="1"/>
  <c r="N4802" i="4"/>
  <c r="V4802" i="4" s="1"/>
  <c r="N3405" i="4"/>
  <c r="V3405" i="4" s="1"/>
  <c r="N3399" i="4"/>
  <c r="V3399" i="4" s="1"/>
  <c r="N2903" i="4"/>
  <c r="V2903" i="4" s="1"/>
  <c r="N2294" i="4"/>
  <c r="V2294" i="4" s="1"/>
  <c r="N3464" i="4"/>
  <c r="V3464" i="4" s="1"/>
  <c r="N3504" i="4"/>
  <c r="V3504" i="4" s="1"/>
  <c r="N3099" i="4"/>
  <c r="V3099" i="4" s="1"/>
  <c r="N4308" i="4"/>
  <c r="V4308" i="4" s="1"/>
  <c r="N3882" i="4"/>
  <c r="V3882" i="4" s="1"/>
  <c r="N252" i="4"/>
  <c r="V252" i="4" s="1"/>
  <c r="N4711" i="4"/>
  <c r="V4711" i="4" s="1"/>
  <c r="N4164" i="4"/>
  <c r="V4164" i="4" s="1"/>
  <c r="N3052" i="4"/>
  <c r="V3052" i="4" s="1"/>
  <c r="N1588" i="4"/>
  <c r="V1588" i="4" s="1"/>
  <c r="N4301" i="4"/>
  <c r="V4301" i="4" s="1"/>
  <c r="N4786" i="4"/>
  <c r="V4786" i="4" s="1"/>
  <c r="N3699" i="4"/>
  <c r="V3699" i="4" s="1"/>
  <c r="N4264" i="4"/>
  <c r="V4264" i="4" s="1"/>
  <c r="N2782" i="4"/>
  <c r="V2782" i="4" s="1"/>
  <c r="N4105" i="4"/>
  <c r="V4105" i="4" s="1"/>
  <c r="N984" i="4"/>
  <c r="V984" i="4" s="1"/>
  <c r="N1227" i="4"/>
  <c r="V1227" i="4" s="1"/>
  <c r="N3622" i="4"/>
  <c r="V3622" i="4" s="1"/>
  <c r="N4165" i="4"/>
  <c r="V4165" i="4" s="1"/>
  <c r="N1824" i="4"/>
  <c r="V1824" i="4" s="1"/>
  <c r="N2828" i="4"/>
  <c r="V2828" i="4" s="1"/>
  <c r="N1931" i="4"/>
  <c r="V1931" i="4" s="1"/>
  <c r="N316" i="4"/>
  <c r="V316" i="4" s="1"/>
  <c r="N2455" i="4"/>
  <c r="V2455" i="4" s="1"/>
  <c r="N1952" i="4"/>
  <c r="V1952" i="4" s="1"/>
  <c r="N2537" i="4"/>
  <c r="V2537" i="4" s="1"/>
  <c r="N772" i="4"/>
  <c r="V772" i="4" s="1"/>
  <c r="N3526" i="4"/>
  <c r="V3526" i="4" s="1"/>
  <c r="N1896" i="4"/>
  <c r="V1896" i="4" s="1"/>
  <c r="N220" i="4"/>
  <c r="V220" i="4" s="1"/>
  <c r="N2446" i="4"/>
  <c r="V2446" i="4" s="1"/>
  <c r="N4428" i="4"/>
  <c r="V4428" i="4" s="1"/>
  <c r="N2555" i="4"/>
  <c r="V2555" i="4" s="1"/>
  <c r="N4811" i="4"/>
  <c r="V4811" i="4" s="1"/>
  <c r="N1101" i="4"/>
  <c r="V1101" i="4" s="1"/>
  <c r="N2010" i="4"/>
  <c r="V2010" i="4" s="1"/>
  <c r="N3868" i="4"/>
  <c r="V3868" i="4" s="1"/>
  <c r="N4762" i="4"/>
  <c r="V4762" i="4" s="1"/>
  <c r="N2675" i="4"/>
  <c r="V2675" i="4" s="1"/>
  <c r="N1050" i="4"/>
  <c r="V1050" i="4" s="1"/>
  <c r="N2805" i="4"/>
  <c r="V2805" i="4" s="1"/>
  <c r="N884" i="4"/>
  <c r="V884" i="4" s="1"/>
  <c r="N3156" i="4"/>
  <c r="V3156" i="4" s="1"/>
  <c r="N4779" i="4"/>
  <c r="V4779" i="4" s="1"/>
  <c r="N2740" i="4"/>
  <c r="V2740" i="4" s="1"/>
  <c r="N4026" i="4"/>
  <c r="V4026" i="4" s="1"/>
  <c r="N466" i="4"/>
  <c r="V466" i="4" s="1"/>
  <c r="N3218" i="4"/>
  <c r="V3218" i="4" s="1"/>
  <c r="N39" i="4"/>
  <c r="V39" i="4" s="1"/>
  <c r="N769" i="4"/>
  <c r="V769" i="4" s="1"/>
  <c r="N2070" i="4"/>
  <c r="V2070" i="4" s="1"/>
  <c r="N893" i="4"/>
  <c r="V893" i="4" s="1"/>
  <c r="N22" i="4"/>
  <c r="V22" i="4" s="1"/>
  <c r="N696" i="4"/>
  <c r="V696" i="4" s="1"/>
  <c r="N976" i="4"/>
  <c r="V976" i="4" s="1"/>
  <c r="N1428" i="4"/>
  <c r="V1428" i="4" s="1"/>
  <c r="N2371" i="4"/>
  <c r="V2371" i="4" s="1"/>
  <c r="N1847" i="4"/>
  <c r="V1847" i="4" s="1"/>
  <c r="N1374" i="4"/>
  <c r="V1374" i="4" s="1"/>
  <c r="N721" i="4"/>
  <c r="V721" i="4" s="1"/>
  <c r="N3133" i="4"/>
  <c r="V3133" i="4" s="1"/>
  <c r="N591" i="4"/>
  <c r="V591" i="4" s="1"/>
  <c r="N2654" i="4"/>
  <c r="V2654" i="4" s="1"/>
  <c r="N1597" i="4"/>
  <c r="V1597" i="4" s="1"/>
  <c r="N3145" i="4"/>
  <c r="V3145" i="4" s="1"/>
  <c r="N1653" i="4"/>
  <c r="V1653" i="4" s="1"/>
  <c r="N4240" i="4"/>
  <c r="V4240" i="4" s="1"/>
  <c r="N4132" i="4"/>
  <c r="V4132" i="4" s="1"/>
  <c r="N4060" i="4"/>
  <c r="V4060" i="4" s="1"/>
  <c r="N4367" i="4"/>
  <c r="V4367" i="4" s="1"/>
  <c r="N485" i="4"/>
  <c r="V485" i="4" s="1"/>
  <c r="N1757" i="4"/>
  <c r="V1757" i="4" s="1"/>
  <c r="N773" i="4"/>
  <c r="V773" i="4" s="1"/>
  <c r="N4552" i="4"/>
  <c r="V4552" i="4" s="1"/>
  <c r="N3838" i="4"/>
  <c r="V3838" i="4" s="1"/>
  <c r="N508" i="4"/>
  <c r="V508" i="4" s="1"/>
  <c r="N4839" i="4"/>
  <c r="V4839" i="4" s="1"/>
  <c r="N3808" i="4"/>
  <c r="V3808" i="4" s="1"/>
  <c r="N4539" i="4"/>
  <c r="V4539" i="4" s="1"/>
  <c r="N4180" i="4"/>
  <c r="V4180" i="4" s="1"/>
  <c r="N3075" i="4"/>
  <c r="V3075" i="4" s="1"/>
  <c r="N3700" i="4"/>
  <c r="V3700" i="4" s="1"/>
  <c r="N4647" i="4"/>
  <c r="V4647" i="4" s="1"/>
  <c r="N2333" i="4"/>
  <c r="V2333" i="4" s="1"/>
  <c r="N3923" i="4"/>
  <c r="V3923" i="4" s="1"/>
  <c r="N1539" i="4"/>
  <c r="V1539" i="4" s="1"/>
  <c r="N277" i="4"/>
  <c r="V277" i="4" s="1"/>
  <c r="N2925" i="4"/>
  <c r="V2925" i="4" s="1"/>
  <c r="N2125" i="4"/>
  <c r="V2125" i="4" s="1"/>
  <c r="N2289" i="4"/>
  <c r="V2289" i="4" s="1"/>
  <c r="N3053" i="4"/>
  <c r="V3053" i="4" s="1"/>
  <c r="N3288" i="4"/>
  <c r="V3288" i="4" s="1"/>
  <c r="N4181" i="4"/>
  <c r="V4181" i="4" s="1"/>
  <c r="N4465" i="4"/>
  <c r="V4465" i="4" s="1"/>
  <c r="N3623" i="4"/>
  <c r="V3623" i="4" s="1"/>
  <c r="N3146" i="4"/>
  <c r="V3146" i="4" s="1"/>
  <c r="N450" i="4"/>
  <c r="V450" i="4" s="1"/>
  <c r="N4787" i="4"/>
  <c r="V4787" i="4" s="1"/>
  <c r="N1645" i="4"/>
  <c r="V1645" i="4" s="1"/>
  <c r="N253" i="4"/>
  <c r="V253" i="4" s="1"/>
  <c r="N4570" i="4"/>
  <c r="V4570" i="4" s="1"/>
  <c r="N290" i="4"/>
  <c r="V290" i="4" s="1"/>
  <c r="N2479" i="4"/>
  <c r="V2479" i="4" s="1"/>
  <c r="N409" i="4"/>
  <c r="V409" i="4" s="1"/>
  <c r="N2186" i="4"/>
  <c r="V2186" i="4" s="1"/>
  <c r="N2334" i="4"/>
  <c r="V2334" i="4" s="1"/>
  <c r="N2854" i="4"/>
  <c r="V2854" i="4" s="1"/>
  <c r="N3289" i="4"/>
  <c r="V3289" i="4" s="1"/>
  <c r="N390" i="4"/>
  <c r="V390" i="4" s="1"/>
  <c r="N2502" i="4"/>
  <c r="V2502" i="4" s="1"/>
  <c r="N1646" i="4"/>
  <c r="V1646" i="4" s="1"/>
  <c r="N4750" i="4"/>
  <c r="V4750" i="4" s="1"/>
  <c r="N573" i="4"/>
  <c r="V573" i="4" s="1"/>
  <c r="N4068" i="4"/>
  <c r="V4068" i="4" s="1"/>
  <c r="N4720" i="4"/>
  <c r="V4720" i="4" s="1"/>
  <c r="N4648" i="4"/>
  <c r="V4648" i="4" s="1"/>
  <c r="N2820" i="4"/>
  <c r="V2820" i="4" s="1"/>
  <c r="N2382" i="4"/>
  <c r="V2382" i="4" s="1"/>
  <c r="N958" i="4"/>
  <c r="V958" i="4" s="1"/>
  <c r="N2926" i="4"/>
  <c r="V2926" i="4" s="1"/>
  <c r="N4935" i="4"/>
  <c r="V4935" i="4" s="1"/>
  <c r="N4343" i="4"/>
  <c r="V4343" i="4" s="1"/>
  <c r="N3714" i="4"/>
  <c r="V3714" i="4" s="1"/>
  <c r="N2741" i="4"/>
  <c r="V2741" i="4" s="1"/>
  <c r="N4232" i="4"/>
  <c r="V4232" i="4" s="1"/>
  <c r="N344" i="4"/>
  <c r="V344" i="4" s="1"/>
  <c r="N4731" i="4"/>
  <c r="V4731" i="4" s="1"/>
  <c r="N3512" i="4"/>
  <c r="V3512" i="4" s="1"/>
  <c r="N3418" i="4"/>
  <c r="V3418" i="4" s="1"/>
  <c r="N1913" i="4"/>
  <c r="V1913" i="4" s="1"/>
  <c r="N1202" i="4"/>
  <c r="V1202" i="4" s="1"/>
  <c r="N937" i="4"/>
  <c r="V937" i="4" s="1"/>
  <c r="N2475" i="4"/>
  <c r="V2475" i="4" s="1"/>
  <c r="N2065" i="4"/>
  <c r="V2065" i="4" s="1"/>
  <c r="N4980" i="4"/>
  <c r="V4980" i="4" s="1"/>
  <c r="N2413" i="4"/>
  <c r="V2413" i="4" s="1"/>
  <c r="N1450" i="4"/>
  <c r="V1450" i="4" s="1"/>
  <c r="N475" i="4"/>
  <c r="V475" i="4" s="1"/>
  <c r="N4241" i="4"/>
  <c r="V4241" i="4" s="1"/>
  <c r="N2242" i="4"/>
  <c r="V2242" i="4" s="1"/>
  <c r="N2276" i="4"/>
  <c r="V2276" i="4" s="1"/>
  <c r="N3844" i="4"/>
  <c r="V3844" i="4" s="1"/>
  <c r="N985" i="4"/>
  <c r="V985" i="4" s="1"/>
  <c r="N1024" i="4"/>
  <c r="V1024" i="4" s="1"/>
  <c r="N4002" i="4"/>
  <c r="V4002" i="4" s="1"/>
  <c r="N858" i="4"/>
  <c r="V858" i="4" s="1"/>
  <c r="N3924" i="4"/>
  <c r="V3924" i="4" s="1"/>
  <c r="N4477" i="4"/>
  <c r="V4477" i="4" s="1"/>
  <c r="N4637" i="4"/>
  <c r="V4637" i="4" s="1"/>
  <c r="N4525" i="4"/>
  <c r="V4525" i="4" s="1"/>
  <c r="N2521" i="4"/>
  <c r="V2521" i="4" s="1"/>
  <c r="N2025" i="4"/>
  <c r="V2025" i="4" s="1"/>
  <c r="N4409" i="4"/>
  <c r="V4409" i="4" s="1"/>
  <c r="N3076" i="4"/>
  <c r="V3076" i="4" s="1"/>
  <c r="N2265" i="4"/>
  <c r="V2265" i="4" s="1"/>
  <c r="N3253" i="4"/>
  <c r="V3253" i="4" s="1"/>
  <c r="N3552" i="4"/>
  <c r="V3552" i="4" s="1"/>
  <c r="N4624" i="4"/>
  <c r="V4624" i="4" s="1"/>
  <c r="N943" i="4"/>
  <c r="V943" i="4" s="1"/>
  <c r="N668" i="4"/>
  <c r="V668" i="4" s="1"/>
  <c r="N1442" i="4"/>
  <c r="V1442" i="4" s="1"/>
  <c r="N12" i="4"/>
  <c r="V12" i="4" s="1"/>
  <c r="N1295" i="4"/>
  <c r="V1295" i="4" s="1"/>
  <c r="N3624" i="4"/>
  <c r="V3624" i="4" s="1"/>
  <c r="N655" i="4"/>
  <c r="V655" i="4" s="1"/>
  <c r="N4061" i="4"/>
  <c r="V4061" i="4" s="1"/>
  <c r="N2438" i="4"/>
  <c r="V2438" i="4" s="1"/>
  <c r="N3732" i="4"/>
  <c r="V3732" i="4" s="1"/>
  <c r="N441" i="4"/>
  <c r="V441" i="4" s="1"/>
  <c r="N3907" i="4"/>
  <c r="V3907" i="4" s="1"/>
  <c r="N1689" i="4"/>
  <c r="V1689" i="4" s="1"/>
  <c r="N1558" i="4"/>
  <c r="V1558" i="4" s="1"/>
  <c r="N4891" i="4"/>
  <c r="V4891" i="4" s="1"/>
  <c r="N3178" i="4"/>
  <c r="V3178" i="4" s="1"/>
  <c r="N394" i="4"/>
  <c r="V394" i="4" s="1"/>
  <c r="N3395" i="4"/>
  <c r="V3395" i="4" s="1"/>
  <c r="N2019" i="4"/>
  <c r="V2019" i="4" s="1"/>
  <c r="N421" i="4"/>
  <c r="V421" i="4" s="1"/>
  <c r="N1228" i="4"/>
  <c r="V1228" i="4" s="1"/>
  <c r="N2882" i="4"/>
  <c r="V2882" i="4" s="1"/>
  <c r="N2234" i="4"/>
  <c r="V2234" i="4" s="1"/>
  <c r="N3377" i="4"/>
  <c r="V3377" i="4" s="1"/>
  <c r="N2904" i="4"/>
  <c r="V2904" i="4" s="1"/>
  <c r="N4049" i="4"/>
  <c r="V4049" i="4" s="1"/>
  <c r="N1389" i="4"/>
  <c r="V1389" i="4" s="1"/>
  <c r="N4336" i="4"/>
  <c r="V4336" i="4" s="1"/>
  <c r="N3780" i="4"/>
  <c r="V3780" i="4" s="1"/>
  <c r="N3701" i="4"/>
  <c r="V3701" i="4" s="1"/>
  <c r="N3134" i="4"/>
  <c r="V3134" i="4" s="1"/>
  <c r="N4885" i="4"/>
  <c r="V4885" i="4" s="1"/>
  <c r="N2745" i="4"/>
  <c r="V2745" i="4" s="1"/>
  <c r="N1733" i="4"/>
  <c r="V1733" i="4" s="1"/>
  <c r="N2240" i="4"/>
  <c r="V2240" i="4" s="1"/>
  <c r="N2425" i="4"/>
  <c r="V2425" i="4" s="1"/>
  <c r="N2503" i="4"/>
  <c r="V2503" i="4" s="1"/>
  <c r="N4460" i="4"/>
  <c r="V4460" i="4" s="1"/>
  <c r="N4419" i="4"/>
  <c r="V4419" i="4" s="1"/>
  <c r="N3705" i="4"/>
  <c r="V3705" i="4" s="1"/>
  <c r="N564" i="4"/>
  <c r="V564" i="4" s="1"/>
  <c r="N4437" i="4"/>
  <c r="V4437" i="4" s="1"/>
  <c r="N2511" i="4"/>
  <c r="V2511" i="4" s="1"/>
  <c r="N4678" i="4"/>
  <c r="V4678" i="4" s="1"/>
  <c r="N1881" i="4"/>
  <c r="V1881" i="4" s="1"/>
  <c r="N1705" i="4"/>
  <c r="V1705" i="4" s="1"/>
  <c r="N4590" i="4"/>
  <c r="V4590" i="4" s="1"/>
  <c r="N2084" i="4"/>
  <c r="V2084" i="4" s="1"/>
  <c r="N3284" i="4"/>
  <c r="V3284" i="4" s="1"/>
  <c r="N2078" i="4"/>
  <c r="V2078" i="4" s="1"/>
  <c r="N1016" i="4"/>
  <c r="V1016" i="4" s="1"/>
  <c r="N4553" i="4"/>
  <c r="V4553" i="4" s="1"/>
  <c r="N3423" i="4"/>
  <c r="V3423" i="4" s="1"/>
  <c r="N2066" i="4"/>
  <c r="V2066" i="4" s="1"/>
  <c r="N3973" i="4"/>
  <c r="V3973" i="4" s="1"/>
  <c r="N1671" i="4"/>
  <c r="V1671" i="4" s="1"/>
  <c r="N4166" i="4"/>
  <c r="V4166" i="4" s="1"/>
  <c r="N4195" i="4"/>
  <c r="V4195" i="4" s="1"/>
  <c r="N999" i="4"/>
  <c r="V999" i="4" s="1"/>
  <c r="N4540" i="4"/>
  <c r="V4540" i="4" s="1"/>
  <c r="N1569" i="4"/>
  <c r="V1569" i="4" s="1"/>
  <c r="N3616" i="4"/>
  <c r="V3616" i="4" s="1"/>
  <c r="N1564" i="4"/>
  <c r="V1564" i="4" s="1"/>
  <c r="N4147" i="4"/>
  <c r="V4147" i="4" s="1"/>
  <c r="N4420" i="4"/>
  <c r="V4420" i="4" s="1"/>
  <c r="N1654" i="4"/>
  <c r="V1654" i="4" s="1"/>
  <c r="N4106" i="4"/>
  <c r="V4106" i="4" s="1"/>
  <c r="N2659" i="4"/>
  <c r="V2659" i="4" s="1"/>
  <c r="N1809" i="4"/>
  <c r="V1809" i="4" s="1"/>
  <c r="N1311" i="4"/>
  <c r="V1311" i="4" s="1"/>
  <c r="N2842" i="4"/>
  <c r="V2842" i="4" s="1"/>
  <c r="N1086" i="4"/>
  <c r="V1086" i="4" s="1"/>
  <c r="N3527" i="4"/>
  <c r="V3527" i="4" s="1"/>
  <c r="N4755" i="4"/>
  <c r="V4755" i="4" s="1"/>
  <c r="N301" i="4"/>
  <c r="V301" i="4" s="1"/>
  <c r="N2383" i="4"/>
  <c r="V2383" i="4" s="1"/>
  <c r="N492" i="4"/>
  <c r="V492" i="4" s="1"/>
  <c r="N3722" i="4"/>
  <c r="V3722" i="4" s="1"/>
  <c r="N688" i="4"/>
  <c r="V688" i="4" s="1"/>
  <c r="N1170" i="4"/>
  <c r="V1170" i="4" s="1"/>
  <c r="N1700" i="4"/>
  <c r="V1700" i="4" s="1"/>
  <c r="N2476" i="4"/>
  <c r="V2476" i="4" s="1"/>
  <c r="N796" i="4"/>
  <c r="V796" i="4" s="1"/>
  <c r="N1834" i="4"/>
  <c r="V1834" i="4" s="1"/>
  <c r="N2015" i="4"/>
  <c r="V2015" i="4" s="1"/>
  <c r="N2698" i="4"/>
  <c r="V2698" i="4" s="1"/>
  <c r="N2527" i="4"/>
  <c r="V2527" i="4" s="1"/>
  <c r="N4086" i="4"/>
  <c r="V4086" i="4" s="1"/>
  <c r="N4276" i="4"/>
  <c r="V4276" i="4" s="1"/>
  <c r="N2959" i="4"/>
  <c r="V2959" i="4" s="1"/>
  <c r="N4133" i="4"/>
  <c r="V4133" i="4" s="1"/>
  <c r="N3634" i="4"/>
  <c r="V3634" i="4" s="1"/>
  <c r="N547" i="4"/>
  <c r="V547" i="4" s="1"/>
  <c r="N3477" i="4"/>
  <c r="V3477" i="4" s="1"/>
  <c r="N1602" i="4"/>
  <c r="V1602" i="4" s="1"/>
  <c r="N1354" i="4"/>
  <c r="V1354" i="4" s="1"/>
  <c r="N929" i="4"/>
  <c r="V929" i="4" s="1"/>
  <c r="N1570" i="4"/>
  <c r="V1570" i="4" s="1"/>
  <c r="N513" i="4"/>
  <c r="V513" i="4" s="1"/>
  <c r="N476" i="4"/>
  <c r="V476" i="4" s="1"/>
  <c r="N1246" i="4"/>
  <c r="V1246" i="4" s="1"/>
  <c r="N3328" i="4"/>
  <c r="V3328" i="4" s="1"/>
  <c r="N74" i="4"/>
  <c r="V74" i="4" s="1"/>
  <c r="N3085" i="4"/>
  <c r="V3085" i="4" s="1"/>
  <c r="N2493" i="4"/>
  <c r="V2493" i="4" s="1"/>
  <c r="N4638" i="4"/>
  <c r="V4638" i="4" s="1"/>
  <c r="N1071" i="4"/>
  <c r="V1071" i="4" s="1"/>
  <c r="N3147" i="4"/>
  <c r="V3147" i="4" s="1"/>
  <c r="N4579" i="4"/>
  <c r="V4579" i="4" s="1"/>
  <c r="N977" i="4"/>
  <c r="V977" i="4" s="1"/>
  <c r="N4812" i="4"/>
  <c r="V4812" i="4" s="1"/>
  <c r="N1624" i="4"/>
  <c r="V1624" i="4" s="1"/>
  <c r="N2765" i="4"/>
  <c r="V2765" i="4" s="1"/>
  <c r="N3770" i="4"/>
  <c r="V3770" i="4" s="1"/>
  <c r="N1390" i="4"/>
  <c r="V1390" i="4" s="1"/>
  <c r="N3010" i="4"/>
  <c r="V3010" i="4" s="1"/>
  <c r="N2869" i="4"/>
  <c r="V2869" i="4" s="1"/>
  <c r="N1092" i="4"/>
  <c r="V1092" i="4" s="1"/>
  <c r="N2991" i="4"/>
  <c r="V2991" i="4" s="1"/>
  <c r="N1042" i="4"/>
  <c r="V1042" i="4" s="1"/>
  <c r="N2286" i="4"/>
  <c r="V2286" i="4" s="1"/>
  <c r="N3915" i="4"/>
  <c r="V3915" i="4" s="1"/>
  <c r="N3545" i="4"/>
  <c r="V3545" i="4" s="1"/>
  <c r="N1164" i="4"/>
  <c r="V1164" i="4" s="1"/>
  <c r="N3486" i="4"/>
  <c r="V3486" i="4" s="1"/>
  <c r="N2097" i="4"/>
  <c r="V2097" i="4" s="1"/>
  <c r="N774" i="4"/>
  <c r="V774" i="4" s="1"/>
  <c r="N2467" i="4"/>
  <c r="V2467" i="4" s="1"/>
  <c r="N378" i="4"/>
  <c r="V378" i="4" s="1"/>
  <c r="N514" i="4"/>
  <c r="V514" i="4" s="1"/>
  <c r="N212" i="4"/>
  <c r="V212" i="4" s="1"/>
  <c r="N4999" i="4"/>
  <c r="V4999" i="4" s="1"/>
  <c r="N3845" i="4"/>
  <c r="V3845" i="4" s="1"/>
  <c r="N4652" i="4"/>
  <c r="V4652" i="4" s="1"/>
  <c r="N1662" i="4"/>
  <c r="V1662" i="4" s="1"/>
  <c r="N4526" i="4"/>
  <c r="V4526" i="4" s="1"/>
  <c r="N3337" i="4"/>
  <c r="V3337" i="4" s="1"/>
  <c r="N1506" i="4"/>
  <c r="V1506" i="4" s="1"/>
  <c r="N371" i="4"/>
  <c r="V371" i="4" s="1"/>
  <c r="N4309" i="4"/>
  <c r="V4309" i="4" s="1"/>
  <c r="N3386" i="4"/>
  <c r="V3386" i="4" s="1"/>
  <c r="N515" i="4"/>
  <c r="V515" i="4" s="1"/>
  <c r="N2116" i="4"/>
  <c r="V2116" i="4" s="1"/>
  <c r="N4062" i="4"/>
  <c r="V4062" i="4" s="1"/>
  <c r="N1017" i="4"/>
  <c r="V1017" i="4" s="1"/>
  <c r="N3569" i="4"/>
  <c r="V3569" i="4" s="1"/>
  <c r="N4388" i="4"/>
  <c r="V4388" i="4" s="1"/>
  <c r="N2953" i="4"/>
  <c r="V2953" i="4" s="1"/>
  <c r="N1398" i="4"/>
  <c r="V1398" i="4" s="1"/>
  <c r="N1051" i="4"/>
  <c r="V1051" i="4" s="1"/>
  <c r="N4738" i="4"/>
  <c r="V4738" i="4" s="1"/>
  <c r="N1957" i="4"/>
  <c r="V1957" i="4" s="1"/>
  <c r="N1770" i="4"/>
  <c r="V1770" i="4" s="1"/>
  <c r="N5000" i="4"/>
  <c r="V5000" i="4" s="1"/>
  <c r="N3831" i="4"/>
  <c r="V3831" i="4" s="1"/>
  <c r="N3372" i="4"/>
  <c r="V3372" i="4" s="1"/>
  <c r="N4639" i="4"/>
  <c r="V4639" i="4" s="1"/>
  <c r="N3341" i="4"/>
  <c r="V3341" i="4" s="1"/>
  <c r="N2538" i="4"/>
  <c r="V2538" i="4" s="1"/>
  <c r="N1923" i="4"/>
  <c r="V1923" i="4" s="1"/>
  <c r="N1037" i="4"/>
  <c r="V1037" i="4" s="1"/>
  <c r="N4153" i="4"/>
  <c r="V4153" i="4" s="1"/>
  <c r="N2430" i="4"/>
  <c r="V2430" i="4" s="1"/>
  <c r="N2954" i="4"/>
  <c r="V2954" i="4" s="1"/>
  <c r="N395" i="4"/>
  <c r="V395" i="4" s="1"/>
  <c r="N1236" i="4"/>
  <c r="V1236" i="4" s="1"/>
  <c r="N3723" i="4"/>
  <c r="V3723" i="4" s="1"/>
  <c r="N2098" i="4"/>
  <c r="V2098" i="4" s="1"/>
  <c r="N1208" i="4"/>
  <c r="V1208" i="4" s="1"/>
  <c r="N1848" i="4"/>
  <c r="V1848" i="4" s="1"/>
  <c r="N4649" i="4"/>
  <c r="V4649" i="4" s="1"/>
  <c r="N3115" i="4"/>
  <c r="V3115" i="4" s="1"/>
  <c r="N2821" i="4"/>
  <c r="V2821" i="4" s="1"/>
  <c r="N2055" i="4"/>
  <c r="V2055" i="4" s="1"/>
  <c r="N312" i="4"/>
  <c r="V312" i="4" s="1"/>
  <c r="N1451" i="4"/>
  <c r="V1451" i="4" s="1"/>
  <c r="N23" i="4"/>
  <c r="V23" i="4" s="1"/>
  <c r="N165" i="4"/>
  <c r="V165" i="4" s="1"/>
  <c r="N4695" i="4"/>
  <c r="V4695" i="4" s="1"/>
  <c r="N2799" i="4"/>
  <c r="V2799" i="4" s="1"/>
  <c r="N993" i="4"/>
  <c r="V993" i="4" s="1"/>
  <c r="N2897" i="4"/>
  <c r="V2897" i="4" s="1"/>
  <c r="N4597" i="4"/>
  <c r="V4597" i="4" s="1"/>
  <c r="N4502" i="4"/>
  <c r="V4502" i="4" s="1"/>
  <c r="N1706" i="4"/>
  <c r="V1706" i="4" s="1"/>
  <c r="N3771" i="4"/>
  <c r="V3771" i="4" s="1"/>
  <c r="N1148" i="4"/>
  <c r="V1148" i="4" s="1"/>
  <c r="N4640" i="4"/>
  <c r="V4640" i="4" s="1"/>
  <c r="N298" i="4"/>
  <c r="V298" i="4" s="1"/>
  <c r="N3995" i="4"/>
  <c r="V3995" i="4" s="1"/>
  <c r="N4993" i="4"/>
  <c r="V4993" i="4" s="1"/>
  <c r="N142" i="4"/>
  <c r="V142" i="4" s="1"/>
  <c r="N1443" i="4"/>
  <c r="V1443" i="4" s="1"/>
  <c r="N4739" i="4"/>
  <c r="V4739" i="4" s="1"/>
  <c r="N3682" i="4"/>
  <c r="V3682" i="4" s="1"/>
  <c r="N79" i="4"/>
  <c r="V79" i="4" s="1"/>
  <c r="N4701" i="4"/>
  <c r="V4701" i="4" s="1"/>
  <c r="N4003" i="4"/>
  <c r="V4003" i="4" s="1"/>
  <c r="N825" i="4"/>
  <c r="V825" i="4" s="1"/>
  <c r="N1336" i="4"/>
  <c r="V1336" i="4" s="1"/>
  <c r="N1953" i="4"/>
  <c r="V1953" i="4" s="1"/>
  <c r="N1483" i="4"/>
  <c r="V1483" i="4" s="1"/>
  <c r="N4000" i="4"/>
  <c r="V4000" i="4" s="1"/>
  <c r="N4653" i="4"/>
  <c r="V4653" i="4" s="1"/>
  <c r="N516" i="4"/>
  <c r="V516" i="4" s="1"/>
  <c r="N4512" i="4"/>
  <c r="V4512" i="4" s="1"/>
  <c r="N938" i="4"/>
  <c r="V938" i="4" s="1"/>
  <c r="N3456" i="4"/>
  <c r="V3456" i="4" s="1"/>
  <c r="N486" i="4"/>
  <c r="V486" i="4" s="1"/>
  <c r="N755" i="4"/>
  <c r="V755" i="4" s="1"/>
  <c r="N4878" i="4"/>
  <c r="V4878" i="4" s="1"/>
  <c r="N379" i="4"/>
  <c r="V379" i="4" s="1"/>
  <c r="N3135" i="4"/>
  <c r="V3135" i="4" s="1"/>
  <c r="N2067" i="4"/>
  <c r="V2067" i="4" s="1"/>
  <c r="N1690" i="4"/>
  <c r="V1690" i="4" s="1"/>
  <c r="N329" i="4"/>
  <c r="V329" i="4" s="1"/>
  <c r="N2384" i="4"/>
  <c r="V2384" i="4" s="1"/>
  <c r="N859" i="4"/>
  <c r="V859" i="4" s="1"/>
  <c r="N4667" i="4"/>
  <c r="V4667" i="4" s="1"/>
  <c r="N2746" i="4"/>
  <c r="V2746" i="4" s="1"/>
  <c r="N221" i="4"/>
  <c r="V221" i="4" s="1"/>
  <c r="N4968" i="4"/>
  <c r="V4968" i="4" s="1"/>
  <c r="N3064" i="4"/>
  <c r="V3064" i="4" s="1"/>
  <c r="N3859" i="4"/>
  <c r="V3859" i="4" s="1"/>
  <c r="N4746" i="4"/>
  <c r="V4746" i="4" s="1"/>
  <c r="N3164" i="4"/>
  <c r="V3164" i="4" s="1"/>
  <c r="N4703" i="4"/>
  <c r="V4703" i="4" s="1"/>
  <c r="N158" i="4"/>
  <c r="V158" i="4" s="1"/>
  <c r="N4030" i="4"/>
  <c r="V4030" i="4" s="1"/>
  <c r="N2547" i="4"/>
  <c r="V2547" i="4" s="1"/>
  <c r="N339" i="4"/>
  <c r="V339" i="4" s="1"/>
  <c r="N4632" i="4"/>
  <c r="V4632" i="4" s="1"/>
  <c r="N1072" i="4"/>
  <c r="V1072" i="4" s="1"/>
  <c r="N1932" i="4"/>
  <c r="V1932" i="4" s="1"/>
  <c r="N118" i="4"/>
  <c r="V118" i="4" s="1"/>
  <c r="N3883" i="4"/>
  <c r="V3883" i="4" s="1"/>
  <c r="N3570" i="4"/>
  <c r="V3570" i="4" s="1"/>
  <c r="N4209" i="4"/>
  <c r="V4209" i="4" s="1"/>
  <c r="N2195" i="4"/>
  <c r="V2195" i="4" s="1"/>
  <c r="N2938" i="4"/>
  <c r="V2938" i="4" s="1"/>
  <c r="N1098" i="4"/>
  <c r="V1098" i="4" s="1"/>
  <c r="N3819" i="4"/>
  <c r="V3819" i="4" s="1"/>
  <c r="N159" i="4"/>
  <c r="V159" i="4" s="1"/>
  <c r="N3223" i="4"/>
  <c r="V3223" i="4" s="1"/>
  <c r="N1761" i="4"/>
  <c r="V1761" i="4" s="1"/>
  <c r="N3054" i="4"/>
  <c r="V3054" i="4" s="1"/>
  <c r="N1355" i="4"/>
  <c r="V1355" i="4" s="1"/>
  <c r="N3668" i="4"/>
  <c r="V3668" i="4" s="1"/>
  <c r="N978" i="4"/>
  <c r="V978" i="4" s="1"/>
  <c r="N2889" i="4"/>
  <c r="V2889" i="4" s="1"/>
  <c r="N4368" i="4"/>
  <c r="V4368" i="4" s="1"/>
  <c r="N3100" i="4"/>
  <c r="V3100" i="4" s="1"/>
  <c r="N2605" i="4"/>
  <c r="V2605" i="4" s="1"/>
  <c r="N2196" i="4"/>
  <c r="V2196" i="4" s="1"/>
  <c r="N1663" i="4"/>
  <c r="V1663" i="4" s="1"/>
  <c r="N3498" i="4"/>
  <c r="V3498" i="4" s="1"/>
  <c r="N3536" i="4"/>
  <c r="V3536" i="4" s="1"/>
  <c r="N4822" i="4"/>
  <c r="V4822" i="4" s="1"/>
  <c r="N3576" i="4"/>
  <c r="V3576" i="4" s="1"/>
  <c r="N1789" i="4"/>
  <c r="V1789" i="4" s="1"/>
  <c r="N2187" i="4"/>
  <c r="V2187" i="4" s="1"/>
  <c r="N2197" i="4"/>
  <c r="V2197" i="4" s="1"/>
  <c r="N3202" i="4"/>
  <c r="V3202" i="4" s="1"/>
  <c r="N1810" i="4"/>
  <c r="V1810" i="4" s="1"/>
  <c r="N1579" i="4"/>
  <c r="V1579" i="4" s="1"/>
  <c r="N4580" i="4"/>
  <c r="V4580" i="4" s="1"/>
  <c r="N1052" i="4"/>
  <c r="V1052" i="4" s="1"/>
  <c r="N770" i="4"/>
  <c r="V770" i="4" s="1"/>
  <c r="N4081" i="4"/>
  <c r="V4081" i="4" s="1"/>
  <c r="N1972" i="4"/>
  <c r="V1972" i="4" s="1"/>
  <c r="N2960" i="4"/>
  <c r="V2960" i="4" s="1"/>
  <c r="N1375" i="4"/>
  <c r="V1375" i="4" s="1"/>
  <c r="N3329" i="4"/>
  <c r="V3329" i="4" s="1"/>
  <c r="N3652" i="4"/>
  <c r="V3652" i="4" s="1"/>
  <c r="N2223" i="4"/>
  <c r="V2223" i="4" s="1"/>
  <c r="N4124" i="4"/>
  <c r="V4124" i="4" s="1"/>
  <c r="N4154" i="4"/>
  <c r="V4154" i="4" s="1"/>
  <c r="N1266" i="4"/>
  <c r="V1266" i="4" s="1"/>
  <c r="N3958" i="4"/>
  <c r="V3958" i="4" s="1"/>
  <c r="N3309" i="4"/>
  <c r="V3309" i="4" s="1"/>
  <c r="N2144" i="4"/>
  <c r="V2144" i="4" s="1"/>
  <c r="N3996" i="4"/>
  <c r="V3996" i="4" s="1"/>
  <c r="N3706" i="4"/>
  <c r="V3706" i="4" s="1"/>
  <c r="N2612" i="4"/>
  <c r="V2612" i="4" s="1"/>
  <c r="N2159" i="4"/>
  <c r="V2159" i="4" s="1"/>
  <c r="N40" i="4"/>
  <c r="V40" i="4" s="1"/>
  <c r="N791" i="4"/>
  <c r="V791" i="4" s="1"/>
  <c r="N656" i="4"/>
  <c r="V656" i="4" s="1"/>
  <c r="N3472" i="4"/>
  <c r="V3472" i="4" s="1"/>
  <c r="N3738" i="4"/>
  <c r="V3738" i="4" s="1"/>
  <c r="N3361" i="4"/>
  <c r="V3361" i="4" s="1"/>
  <c r="N881" i="4"/>
  <c r="V881" i="4" s="1"/>
  <c r="N1319" i="4"/>
  <c r="V1319" i="4" s="1"/>
  <c r="N3692" i="4"/>
  <c r="V3692" i="4" s="1"/>
  <c r="N3478" i="4"/>
  <c r="V3478" i="4" s="1"/>
  <c r="N1835" i="4"/>
  <c r="V1835" i="4" s="1"/>
  <c r="N313" i="4"/>
  <c r="V313" i="4" s="1"/>
  <c r="N4813" i="4"/>
  <c r="V4813" i="4" s="1"/>
  <c r="N4951" i="4"/>
  <c r="V4951" i="4" s="1"/>
  <c r="N674" i="4"/>
  <c r="V674" i="4" s="1"/>
  <c r="N1589" i="4"/>
  <c r="V1589" i="4" s="1"/>
  <c r="N3983" i="4"/>
  <c r="V3983" i="4" s="1"/>
  <c r="N1829" i="4"/>
  <c r="V1829" i="4" s="1"/>
  <c r="N1771" i="4"/>
  <c r="V1771" i="4" s="1"/>
  <c r="N4604" i="4"/>
  <c r="V4604" i="4" s="1"/>
  <c r="N2504" i="4"/>
  <c r="V2504" i="4" s="1"/>
  <c r="N397" i="4"/>
  <c r="V397" i="4" s="1"/>
  <c r="N3209" i="4"/>
  <c r="V3209" i="4" s="1"/>
  <c r="N1882" i="4"/>
  <c r="V1882" i="4" s="1"/>
  <c r="N199" i="4"/>
  <c r="V199" i="4" s="1"/>
  <c r="N3419" i="4"/>
  <c r="V3419" i="4" s="1"/>
  <c r="N3465" i="4"/>
  <c r="V3465" i="4" s="1"/>
  <c r="N410" i="4"/>
  <c r="V410" i="4" s="1"/>
  <c r="N1028" i="4"/>
  <c r="V1028" i="4" s="1"/>
  <c r="N28" i="4"/>
  <c r="V28" i="4" s="1"/>
  <c r="N2822" i="4"/>
  <c r="V2822" i="4" s="1"/>
  <c r="N2026" i="4"/>
  <c r="V2026" i="4" s="1"/>
  <c r="N584" i="4"/>
  <c r="V584" i="4" s="1"/>
  <c r="N29" i="4"/>
  <c r="V29" i="4" s="1"/>
  <c r="N4892" i="4"/>
  <c r="V4892" i="4" s="1"/>
  <c r="N2855" i="4"/>
  <c r="V2855" i="4" s="1"/>
  <c r="N706" i="4"/>
  <c r="V706" i="4" s="1"/>
  <c r="N1452" i="4"/>
  <c r="V1452" i="4" s="1"/>
  <c r="N4188" i="4"/>
  <c r="V4188" i="4" s="1"/>
  <c r="N3702" i="4"/>
  <c r="V3702" i="4" s="1"/>
  <c r="N1322" i="4"/>
  <c r="V1322" i="4" s="1"/>
  <c r="N477" i="4"/>
  <c r="V477" i="4" s="1"/>
  <c r="N3183" i="4"/>
  <c r="V3183" i="4" s="1"/>
  <c r="N3863" i="4"/>
  <c r="V3863" i="4" s="1"/>
  <c r="N4780" i="4"/>
  <c r="V4780" i="4" s="1"/>
  <c r="N3346" i="4"/>
  <c r="V3346" i="4" s="1"/>
  <c r="N2452" i="4"/>
  <c r="V2452" i="4" s="1"/>
  <c r="N33" i="4"/>
  <c r="V33" i="4" s="1"/>
  <c r="N3466" i="4"/>
  <c r="V3466" i="4" s="1"/>
  <c r="N3599" i="4"/>
  <c r="V3599" i="4" s="1"/>
  <c r="N2754" i="4"/>
  <c r="V2754" i="4" s="1"/>
  <c r="N973" i="4"/>
  <c r="V973" i="4" s="1"/>
  <c r="N2890" i="4"/>
  <c r="V2890" i="4" s="1"/>
  <c r="N2548" i="4"/>
  <c r="V2548" i="4" s="1"/>
  <c r="N3473" i="4"/>
  <c r="V3473" i="4" s="1"/>
  <c r="N4421" i="4"/>
  <c r="V4421" i="4" s="1"/>
  <c r="N411" i="4"/>
  <c r="V411" i="4" s="1"/>
  <c r="N622" i="4"/>
  <c r="V622" i="4" s="1"/>
  <c r="N1607" i="4"/>
  <c r="V1607" i="4" s="1"/>
  <c r="N815" i="4"/>
  <c r="V815" i="4" s="1"/>
  <c r="N4210" i="4"/>
  <c r="V4210" i="4" s="1"/>
  <c r="N2843" i="4"/>
  <c r="V2843" i="4" s="1"/>
  <c r="N646" i="4"/>
  <c r="V646" i="4" s="1"/>
  <c r="N3546" i="4"/>
  <c r="V3546" i="4" s="1"/>
  <c r="N1906" i="4"/>
  <c r="V1906" i="4" s="1"/>
  <c r="N1007" i="4"/>
  <c r="V1007" i="4" s="1"/>
  <c r="N663" i="4"/>
  <c r="V663" i="4" s="1"/>
  <c r="N509" i="4"/>
  <c r="V509" i="4" s="1"/>
  <c r="N1351" i="4"/>
  <c r="V1351" i="4" s="1"/>
  <c r="N1453" i="4"/>
  <c r="V1453" i="4" s="1"/>
  <c r="N3950" i="4"/>
  <c r="V3950" i="4" s="1"/>
  <c r="N4899" i="4"/>
  <c r="V4899" i="4" s="1"/>
  <c r="N3724" i="4"/>
  <c r="V3724" i="4" s="1"/>
  <c r="N866" i="4"/>
  <c r="V866" i="4" s="1"/>
  <c r="N2599" i="4"/>
  <c r="V2599" i="4" s="1"/>
  <c r="N2992" i="4"/>
  <c r="V2992" i="4" s="1"/>
  <c r="N4846" i="4"/>
  <c r="V4846" i="4" s="1"/>
  <c r="N2224" i="4"/>
  <c r="V2224" i="4" s="1"/>
  <c r="N3263" i="4"/>
  <c r="V3263" i="4" s="1"/>
  <c r="N267" i="4"/>
  <c r="V267" i="4" s="1"/>
  <c r="N4340" i="4"/>
  <c r="V4340" i="4" s="1"/>
  <c r="N4248" i="4"/>
  <c r="V4248" i="4" s="1"/>
  <c r="N254" i="4"/>
  <c r="V254" i="4" s="1"/>
  <c r="N986" i="4"/>
  <c r="V986" i="4" s="1"/>
  <c r="N2198" i="4"/>
  <c r="V2198" i="4" s="1"/>
  <c r="N3901" i="4"/>
  <c r="V3901" i="4" s="1"/>
  <c r="N174" i="4"/>
  <c r="V174" i="4" s="1"/>
  <c r="N4554" i="4"/>
  <c r="V4554" i="4" s="1"/>
  <c r="N4498" i="4"/>
  <c r="V4498" i="4" s="1"/>
  <c r="N4125" i="4"/>
  <c r="V4125" i="4" s="1"/>
  <c r="N3592" i="4"/>
  <c r="V3592" i="4" s="1"/>
  <c r="N2810" i="4"/>
  <c r="V2810" i="4" s="1"/>
  <c r="N8" i="4"/>
  <c r="V8" i="4" s="1"/>
  <c r="N3760" i="4"/>
  <c r="V3760" i="4" s="1"/>
  <c r="N2919" i="4"/>
  <c r="V2919" i="4" s="1"/>
  <c r="N3791" i="4"/>
  <c r="V3791" i="4" s="1"/>
  <c r="N278" i="4"/>
  <c r="V278" i="4" s="1"/>
  <c r="N615" i="4"/>
  <c r="V615" i="4" s="1"/>
  <c r="N3210" i="4"/>
  <c r="V3210" i="4" s="1"/>
  <c r="N4756" i="4"/>
  <c r="V4756" i="4" s="1"/>
  <c r="N1691" i="4"/>
  <c r="V1691" i="4" s="1"/>
  <c r="N3347" i="4"/>
  <c r="V3347" i="4" s="1"/>
  <c r="N4981" i="4"/>
  <c r="V4981" i="4" s="1"/>
  <c r="N1407" i="4"/>
  <c r="V1407" i="4" s="1"/>
  <c r="N3442" i="4"/>
  <c r="V3442" i="4" s="1"/>
  <c r="N4633" i="4"/>
  <c r="V4633" i="4" s="1"/>
  <c r="N4378" i="4"/>
  <c r="V4378" i="4" s="1"/>
  <c r="N3661" i="4"/>
  <c r="V3661" i="4" s="1"/>
  <c r="N3285" i="4"/>
  <c r="V3285" i="4" s="1"/>
  <c r="N4254" i="4"/>
  <c r="V4254" i="4" s="1"/>
  <c r="N3686" i="4"/>
  <c r="V3686" i="4" s="1"/>
  <c r="N2905" i="4"/>
  <c r="V2905" i="4" s="1"/>
  <c r="N3749" i="4"/>
  <c r="V3749" i="4" s="1"/>
  <c r="N3487" i="4"/>
  <c r="V3487" i="4" s="1"/>
  <c r="N4402" i="4"/>
  <c r="V4402" i="4" s="1"/>
  <c r="N1102" i="4"/>
  <c r="V1102" i="4" s="1"/>
  <c r="N1954" i="4"/>
  <c r="V1954" i="4" s="1"/>
  <c r="N3781" i="4"/>
  <c r="V3781" i="4" s="1"/>
  <c r="N200" i="4"/>
  <c r="V200" i="4" s="1"/>
  <c r="N1043" i="4"/>
  <c r="V1043" i="4" s="1"/>
  <c r="N153" i="4"/>
  <c r="V153" i="4" s="1"/>
  <c r="N2666" i="4"/>
  <c r="V2666" i="4" s="1"/>
  <c r="N1454" i="4"/>
  <c r="V1454" i="4" s="1"/>
  <c r="N30" i="4"/>
  <c r="V30" i="4" s="1"/>
  <c r="N1215" i="4"/>
  <c r="V1215" i="4" s="1"/>
  <c r="N1029" i="4"/>
  <c r="V1029" i="4" s="1"/>
  <c r="N1323" i="4"/>
  <c r="V1323" i="4" s="1"/>
  <c r="N2556" i="4"/>
  <c r="V2556" i="4" s="1"/>
  <c r="N2257" i="4"/>
  <c r="V2257" i="4" s="1"/>
  <c r="N3974" i="4"/>
  <c r="V3974" i="4" s="1"/>
  <c r="N3908" i="4"/>
  <c r="V3908" i="4" s="1"/>
  <c r="N3432" i="4"/>
  <c r="V3432" i="4" s="1"/>
  <c r="N2166" i="4"/>
  <c r="V2166" i="4" s="1"/>
  <c r="N1714" i="4"/>
  <c r="V1714" i="4" s="1"/>
  <c r="N1369" i="4"/>
  <c r="V1369" i="4" s="1"/>
  <c r="N3169" i="4"/>
  <c r="V3169" i="4" s="1"/>
  <c r="N1533" i="4"/>
  <c r="V1533" i="4" s="1"/>
  <c r="N3846" i="4"/>
  <c r="V3846" i="4" s="1"/>
  <c r="N3816" i="4"/>
  <c r="V3816" i="4" s="1"/>
  <c r="N1000" i="4"/>
  <c r="V1000" i="4" s="1"/>
  <c r="N3761" i="4"/>
  <c r="V3761" i="4" s="1"/>
  <c r="N1379" i="4"/>
  <c r="V1379" i="4" s="1"/>
  <c r="N2620" i="4"/>
  <c r="V2620" i="4" s="1"/>
  <c r="N4041" i="4"/>
  <c r="V4041" i="4" s="1"/>
  <c r="N61" i="4"/>
  <c r="V61" i="4" s="1"/>
  <c r="N3669" i="4"/>
  <c r="V3669" i="4" s="1"/>
  <c r="N1356" i="4"/>
  <c r="V1356" i="4" s="1"/>
  <c r="N3092" i="4"/>
  <c r="V3092" i="4" s="1"/>
  <c r="N1999" i="4"/>
  <c r="V1999" i="4" s="1"/>
  <c r="N930" i="4"/>
  <c r="V930" i="4" s="1"/>
  <c r="N3101" i="4"/>
  <c r="V3101" i="4" s="1"/>
  <c r="N3975" i="4"/>
  <c r="V3975" i="4" s="1"/>
  <c r="N1305" i="4"/>
  <c r="V1305" i="4" s="1"/>
  <c r="N4493" i="4"/>
  <c r="V4493" i="4" s="1"/>
  <c r="N2683" i="4"/>
  <c r="V2683" i="4" s="1"/>
  <c r="N574" i="4"/>
  <c r="V574" i="4" s="1"/>
  <c r="N4222" i="4"/>
  <c r="V4222" i="4" s="1"/>
  <c r="N4056" i="4"/>
  <c r="V4056" i="4" s="1"/>
  <c r="N4941" i="4"/>
  <c r="V4941" i="4" s="1"/>
  <c r="N898" i="4"/>
  <c r="V898" i="4" s="1"/>
  <c r="N1399" i="4"/>
  <c r="V1399" i="4" s="1"/>
  <c r="N3762" i="4"/>
  <c r="V3762" i="4" s="1"/>
  <c r="N1053" i="4"/>
  <c r="V1053" i="4" s="1"/>
  <c r="N4926" i="4"/>
  <c r="V4926" i="4" s="1"/>
  <c r="N4310" i="4"/>
  <c r="V4310" i="4" s="1"/>
  <c r="N616" i="4"/>
  <c r="V616" i="4" s="1"/>
  <c r="N4751" i="4"/>
  <c r="V4751" i="4" s="1"/>
  <c r="N3055" i="4"/>
  <c r="V3055" i="4" s="1"/>
  <c r="N1924" i="4"/>
  <c r="V1924" i="4" s="1"/>
  <c r="N2402" i="4"/>
  <c r="V2402" i="4" s="1"/>
  <c r="N1724" i="4"/>
  <c r="V1724" i="4" s="1"/>
  <c r="N302" i="4"/>
  <c r="V302" i="4" s="1"/>
  <c r="N148" i="4"/>
  <c r="V148" i="4" s="1"/>
  <c r="N3872" i="4"/>
  <c r="V3872" i="4" s="1"/>
  <c r="N4541" i="4"/>
  <c r="V4541" i="4" s="1"/>
  <c r="N2314" i="4"/>
  <c r="V2314" i="4" s="1"/>
  <c r="N1391" i="4"/>
  <c r="V1391" i="4" s="1"/>
  <c r="N4004" i="4"/>
  <c r="V4004" i="4" s="1"/>
  <c r="N3148" i="4"/>
  <c r="V3148" i="4" s="1"/>
  <c r="N3355" i="4"/>
  <c r="V3355" i="4" s="1"/>
  <c r="N4050" i="4"/>
  <c r="V4050" i="4" s="1"/>
  <c r="N2747" i="4"/>
  <c r="V2747" i="4" s="1"/>
  <c r="N80" i="4"/>
  <c r="V80" i="4" s="1"/>
  <c r="N4503" i="4"/>
  <c r="V4503" i="4" s="1"/>
  <c r="N1008" i="4"/>
  <c r="V1008" i="4" s="1"/>
  <c r="N1725" i="4"/>
  <c r="V1725" i="4" s="1"/>
  <c r="N1625" i="4"/>
  <c r="V1625" i="4" s="1"/>
  <c r="N1958" i="4"/>
  <c r="V1958" i="4" s="1"/>
  <c r="N775" i="4"/>
  <c r="V775" i="4" s="1"/>
  <c r="N222" i="4"/>
  <c r="V222" i="4" s="1"/>
  <c r="N2621" i="4"/>
  <c r="V2621" i="4" s="1"/>
  <c r="N1751" i="4"/>
  <c r="V1751" i="4" s="1"/>
  <c r="N317" i="4"/>
  <c r="V317" i="4" s="1"/>
  <c r="N2600" i="4"/>
  <c r="V2600" i="4" s="1"/>
  <c r="N1897" i="4"/>
  <c r="V1897" i="4" s="1"/>
  <c r="N1209" i="4"/>
  <c r="V1209" i="4" s="1"/>
  <c r="N3228" i="4"/>
  <c r="V3228" i="4" s="1"/>
  <c r="N4069" i="4"/>
  <c r="V4069" i="4" s="1"/>
  <c r="N3873" i="4"/>
  <c r="V3873" i="4" s="1"/>
  <c r="N4907" i="4"/>
  <c r="V4907" i="4" s="1"/>
  <c r="N2756" i="4"/>
  <c r="V2756" i="4" s="1"/>
  <c r="N3674" i="4"/>
  <c r="V3674" i="4" s="1"/>
  <c r="N2667" i="4"/>
  <c r="V2667" i="4" s="1"/>
  <c r="N4156" i="4"/>
  <c r="V4156" i="4" s="1"/>
  <c r="N3902" i="4"/>
  <c r="V3902" i="4" s="1"/>
  <c r="N2829" i="4"/>
  <c r="V2829" i="4" s="1"/>
  <c r="N1726" i="4"/>
  <c r="V1726" i="4" s="1"/>
  <c r="N3056" i="4"/>
  <c r="V3056" i="4" s="1"/>
  <c r="N3420" i="4"/>
  <c r="V3420" i="4" s="1"/>
  <c r="N4795" i="4"/>
  <c r="V4795" i="4" s="1"/>
  <c r="N4927" i="4"/>
  <c r="V4927" i="4" s="1"/>
  <c r="N1494" i="4"/>
  <c r="V1494" i="4" s="1"/>
  <c r="N1121" i="4"/>
  <c r="V1121" i="4" s="1"/>
  <c r="N2079" i="4"/>
  <c r="V2079" i="4" s="1"/>
  <c r="N487" i="4"/>
  <c r="V487" i="4" s="1"/>
  <c r="N959" i="4"/>
  <c r="V959" i="4" s="1"/>
  <c r="N149" i="4"/>
  <c r="V149" i="4" s="1"/>
  <c r="N4015" i="4"/>
  <c r="V4015" i="4" s="1"/>
  <c r="N2528" i="4"/>
  <c r="V2528" i="4" s="1"/>
  <c r="N1064" i="4"/>
  <c r="V1064" i="4" s="1"/>
  <c r="N3772" i="4"/>
  <c r="V3772" i="4" s="1"/>
  <c r="N3165" i="4"/>
  <c r="V3165" i="4" s="1"/>
  <c r="N1392" i="4"/>
  <c r="V1392" i="4" s="1"/>
  <c r="N2955" i="4"/>
  <c r="V2955" i="4" s="1"/>
  <c r="N842" i="4"/>
  <c r="V842" i="4" s="1"/>
  <c r="N598" i="4"/>
  <c r="V598" i="4" s="1"/>
  <c r="N1475" i="4"/>
  <c r="V1475" i="4" s="1"/>
  <c r="N1103" i="4"/>
  <c r="V1103" i="4" s="1"/>
  <c r="N967" i="4"/>
  <c r="V967" i="4" s="1"/>
  <c r="N4466" i="4"/>
  <c r="V4466" i="4" s="1"/>
  <c r="N4422" i="4"/>
  <c r="V4422" i="4" s="1"/>
  <c r="N3554" i="4"/>
  <c r="V3554" i="4" s="1"/>
  <c r="N2038" i="4"/>
  <c r="V2038" i="4" s="1"/>
  <c r="N4613" i="4"/>
  <c r="V4613" i="4" s="1"/>
  <c r="N188" i="4"/>
  <c r="V188" i="4" s="1"/>
  <c r="N4851" i="4"/>
  <c r="V4851" i="4" s="1"/>
  <c r="N2360" i="4"/>
  <c r="V2360" i="4" s="1"/>
  <c r="N2393" i="4"/>
  <c r="V2393" i="4" s="1"/>
  <c r="N3438" i="4"/>
  <c r="V3438" i="4" s="1"/>
  <c r="N3166" i="4"/>
  <c r="V3166" i="4" s="1"/>
  <c r="N3976" i="4"/>
  <c r="V3976" i="4" s="1"/>
  <c r="N2632" i="4"/>
  <c r="V2632" i="4" s="1"/>
  <c r="N2160" i="4"/>
  <c r="V2160" i="4" s="1"/>
  <c r="N826" i="4"/>
  <c r="V826" i="4" s="1"/>
  <c r="N3275" i="4"/>
  <c r="V3275" i="4" s="1"/>
  <c r="N3276" i="4"/>
  <c r="V3276" i="4" s="1"/>
  <c r="N3136" i="4"/>
  <c r="V3136" i="4" s="1"/>
  <c r="N291" i="4"/>
  <c r="V291" i="4" s="1"/>
  <c r="N2480" i="4"/>
  <c r="V2480" i="4" s="1"/>
  <c r="N3809" i="4"/>
  <c r="V3809" i="4" s="1"/>
  <c r="N1795" i="4"/>
  <c r="V1795" i="4" s="1"/>
  <c r="N2891" i="4"/>
  <c r="V2891" i="4" s="1"/>
  <c r="N1408" i="4"/>
  <c r="V1408" i="4" s="1"/>
  <c r="N4684" i="4"/>
  <c r="V4684" i="4" s="1"/>
  <c r="N478" i="4"/>
  <c r="V478" i="4" s="1"/>
  <c r="N2039" i="4"/>
  <c r="V2039" i="4" s="1"/>
  <c r="N1615" i="4"/>
  <c r="V1615" i="4" s="1"/>
  <c r="N2939" i="4"/>
  <c r="V2939" i="4" s="1"/>
  <c r="N2494" i="4"/>
  <c r="V2494" i="4" s="1"/>
  <c r="N1065" i="4"/>
  <c r="V1065" i="4" s="1"/>
  <c r="N635" i="4"/>
  <c r="V635" i="4" s="1"/>
  <c r="N4542" i="4"/>
  <c r="V4542" i="4" s="1"/>
  <c r="N3435" i="4"/>
  <c r="V3435" i="4" s="1"/>
  <c r="N4255" i="4"/>
  <c r="V4255" i="4" s="1"/>
  <c r="N2027" i="4"/>
  <c r="V2027" i="4" s="1"/>
  <c r="N2892" i="4"/>
  <c r="V2892" i="4" s="1"/>
  <c r="N2277" i="4"/>
  <c r="V2277" i="4" s="1"/>
  <c r="N3662" i="4"/>
  <c r="V3662" i="4" s="1"/>
  <c r="N4917" i="4"/>
  <c r="V4917" i="4" s="1"/>
  <c r="N3909" i="4"/>
  <c r="V3909" i="4" s="1"/>
  <c r="N2456" i="4"/>
  <c r="V2456" i="4" s="1"/>
  <c r="N4140" i="4"/>
  <c r="V4140" i="4" s="1"/>
  <c r="N3351" i="4"/>
  <c r="V3351" i="4" s="1"/>
  <c r="N2566" i="4"/>
  <c r="V2566" i="4" s="1"/>
  <c r="N1565" i="4"/>
  <c r="V1565" i="4" s="1"/>
  <c r="N1546" i="4"/>
  <c r="V1546" i="4" s="1"/>
  <c r="N2447" i="4"/>
  <c r="V2447" i="4" s="1"/>
  <c r="N65" i="4"/>
  <c r="V65" i="4" s="1"/>
  <c r="N268" i="4"/>
  <c r="V268" i="4" s="1"/>
  <c r="N4005" i="4"/>
  <c r="V4005" i="4" s="1"/>
  <c r="N834" i="4"/>
  <c r="V834" i="4" s="1"/>
  <c r="N2870" i="4"/>
  <c r="V2870" i="4" s="1"/>
  <c r="N3179" i="4"/>
  <c r="V3179" i="4" s="1"/>
  <c r="N3127" i="4"/>
  <c r="V3127" i="4" s="1"/>
  <c r="N2811" i="4"/>
  <c r="V2811" i="4" s="1"/>
  <c r="N732" i="4"/>
  <c r="V732" i="4" s="1"/>
  <c r="N4830" i="4"/>
  <c r="V4830" i="4" s="1"/>
  <c r="N4852" i="4"/>
  <c r="V4852" i="4" s="1"/>
  <c r="N784" i="4"/>
  <c r="V784" i="4" s="1"/>
  <c r="N3951" i="4"/>
  <c r="V3951" i="4" s="1"/>
  <c r="N1707" i="4"/>
  <c r="V1707" i="4" s="1"/>
  <c r="N166" i="4"/>
  <c r="V166" i="4" s="1"/>
  <c r="N2431" i="4"/>
  <c r="V2431" i="4" s="1"/>
  <c r="N552" i="4"/>
  <c r="V552" i="4" s="1"/>
  <c r="N763" i="4"/>
  <c r="V763" i="4" s="1"/>
  <c r="N2028" i="4"/>
  <c r="V2028" i="4" s="1"/>
  <c r="N2726" i="4"/>
  <c r="V2726" i="4" s="1"/>
  <c r="N2188" i="4"/>
  <c r="V2188" i="4" s="1"/>
  <c r="N3750" i="4"/>
  <c r="V3750" i="4" s="1"/>
  <c r="N1337" i="4"/>
  <c r="V1337" i="4" s="1"/>
  <c r="N4456" i="4"/>
  <c r="V4456" i="4" s="1"/>
  <c r="N1033" i="4"/>
  <c r="V1033" i="4" s="1"/>
  <c r="N2676" i="4"/>
  <c r="V2676" i="4" s="1"/>
  <c r="N2215" i="4"/>
  <c r="V2215" i="4" s="1"/>
  <c r="N987" i="4"/>
  <c r="V987" i="4" s="1"/>
  <c r="N422" i="4"/>
  <c r="V422" i="4" s="1"/>
  <c r="N560" i="4"/>
  <c r="V560" i="4" s="1"/>
  <c r="N3782" i="4"/>
  <c r="V3782" i="4" s="1"/>
  <c r="N4879" i="4"/>
  <c r="V4879" i="4" s="1"/>
  <c r="N592" i="4"/>
  <c r="V592" i="4" s="1"/>
  <c r="N533" i="4"/>
  <c r="V533" i="4" s="1"/>
  <c r="N1530" i="4"/>
  <c r="V1530" i="4" s="1"/>
  <c r="N1647" i="4"/>
  <c r="V1647" i="4" s="1"/>
  <c r="N2318" i="4"/>
  <c r="V2318" i="4" s="1"/>
  <c r="N968" i="4"/>
  <c r="V968" i="4" s="1"/>
  <c r="N1258" i="4"/>
  <c r="V1258" i="4" s="1"/>
  <c r="N3600" i="4"/>
  <c r="V3600" i="4" s="1"/>
  <c r="N4174" i="4"/>
  <c r="V4174" i="4" s="1"/>
  <c r="N1608" i="4"/>
  <c r="V1608" i="4" s="1"/>
  <c r="N1306" i="4"/>
  <c r="V1306" i="4" s="1"/>
  <c r="N4289" i="4"/>
  <c r="V4289" i="4" s="1"/>
  <c r="N4942" i="4"/>
  <c r="V4942" i="4" s="1"/>
  <c r="N2306" i="4"/>
  <c r="V2306" i="4" s="1"/>
  <c r="N4341" i="4"/>
  <c r="V4341" i="4" s="1"/>
  <c r="N1672" i="4"/>
  <c r="V1672" i="4" s="1"/>
  <c r="N3916" i="4"/>
  <c r="V3916" i="4" s="1"/>
  <c r="N4866" i="4"/>
  <c r="V4866" i="4" s="1"/>
  <c r="N3984" i="4"/>
  <c r="V3984" i="4" s="1"/>
  <c r="N2719" i="4"/>
  <c r="V2719" i="4" s="1"/>
  <c r="N459" i="4"/>
  <c r="V459" i="4" s="1"/>
  <c r="N1701" i="4"/>
  <c r="V1701" i="4" s="1"/>
  <c r="N2040" i="4"/>
  <c r="V2040" i="4" s="1"/>
  <c r="N2518" i="4"/>
  <c r="V2518" i="4" s="1"/>
  <c r="N2000" i="4"/>
  <c r="V2000" i="4" s="1"/>
  <c r="N433" i="4"/>
  <c r="V433" i="4" s="1"/>
  <c r="N593" i="4"/>
  <c r="V593" i="4" s="1"/>
  <c r="N4242" i="4"/>
  <c r="V4242" i="4" s="1"/>
  <c r="N4880" i="4"/>
  <c r="V4880" i="4" s="1"/>
  <c r="N1626" i="4"/>
  <c r="V1626" i="4" s="1"/>
  <c r="N575" i="4"/>
  <c r="V575" i="4" s="1"/>
  <c r="N1229" i="4"/>
  <c r="V1229" i="4" s="1"/>
  <c r="N1241" i="4"/>
  <c r="V1241" i="4" s="1"/>
  <c r="N2622" i="4"/>
  <c r="V2622" i="4" s="1"/>
  <c r="N46" i="4"/>
  <c r="V46" i="4" s="1"/>
  <c r="N354" i="4"/>
  <c r="V354" i="4" s="1"/>
  <c r="N3884" i="4"/>
  <c r="V3884" i="4" s="1"/>
  <c r="N2161" i="4"/>
  <c r="V2161" i="4" s="1"/>
  <c r="N2287" i="4"/>
  <c r="V2287" i="4" s="1"/>
  <c r="N1476" i="4"/>
  <c r="V1476" i="4" s="1"/>
  <c r="N3254" i="4"/>
  <c r="V3254" i="4" s="1"/>
  <c r="N534" i="4"/>
  <c r="V534" i="4" s="1"/>
  <c r="N2136" i="4"/>
  <c r="V2136" i="4" s="1"/>
  <c r="N1484" i="4"/>
  <c r="V1484" i="4" s="1"/>
  <c r="N249" i="4"/>
  <c r="V249" i="4" s="1"/>
  <c r="N9" i="4"/>
  <c r="V9" i="4" s="1"/>
  <c r="N4389" i="4"/>
  <c r="V4389" i="4" s="1"/>
  <c r="N3810" i="4"/>
  <c r="V3810" i="4" s="1"/>
  <c r="N4292" i="4"/>
  <c r="V4292" i="4" s="1"/>
  <c r="N4861" i="4"/>
  <c r="V4861" i="4" s="1"/>
  <c r="N2733" i="4"/>
  <c r="V2733" i="4" s="1"/>
  <c r="N3310" i="4"/>
  <c r="V3310" i="4" s="1"/>
  <c r="N805" i="4"/>
  <c r="V805" i="4" s="1"/>
  <c r="N3305" i="4"/>
  <c r="V3305" i="4" s="1"/>
  <c r="N2258" i="4"/>
  <c r="V2258" i="4" s="1"/>
  <c r="N3038" i="4"/>
  <c r="V3038" i="4" s="1"/>
  <c r="N1702" i="4"/>
  <c r="V1702" i="4" s="1"/>
  <c r="N535" i="4"/>
  <c r="V535" i="4" s="1"/>
  <c r="N4814" i="4"/>
  <c r="V4814" i="4" s="1"/>
  <c r="N185" i="4"/>
  <c r="V185" i="4" s="1"/>
  <c r="N3203" i="4"/>
  <c r="V3203" i="4" s="1"/>
  <c r="N1547" i="4"/>
  <c r="V1547" i="4" s="1"/>
  <c r="N1825" i="4"/>
  <c r="V1825" i="4" s="1"/>
  <c r="N3157" i="4"/>
  <c r="V3157" i="4" s="1"/>
  <c r="N835" i="4"/>
  <c r="V835" i="4" s="1"/>
  <c r="N345" i="4"/>
  <c r="V345" i="4" s="1"/>
  <c r="N1811" i="4"/>
  <c r="V1811" i="4" s="1"/>
  <c r="N3751" i="4"/>
  <c r="V3751" i="4" s="1"/>
  <c r="N3959" i="4"/>
  <c r="V3959" i="4" s="1"/>
  <c r="N1455" i="4"/>
  <c r="V1455" i="4" s="1"/>
  <c r="N4543" i="4"/>
  <c r="V4543" i="4" s="1"/>
  <c r="N3547" i="4"/>
  <c r="V3547" i="4" s="1"/>
  <c r="N2099" i="4"/>
  <c r="V2099" i="4" s="1"/>
  <c r="N733" i="4"/>
  <c r="V733" i="4" s="1"/>
  <c r="N3571" i="4"/>
  <c r="V3571" i="4" s="1"/>
  <c r="N467" i="4"/>
  <c r="V467" i="4" s="1"/>
  <c r="N229" i="4"/>
  <c r="V229" i="4" s="1"/>
  <c r="N4659" i="4"/>
  <c r="V4659" i="4" s="1"/>
  <c r="N24" i="4"/>
  <c r="V24" i="4" s="1"/>
  <c r="N536" i="4"/>
  <c r="V536" i="4" s="1"/>
  <c r="N4654" i="4"/>
  <c r="V4654" i="4" s="1"/>
  <c r="N1247" i="4"/>
  <c r="V1247" i="4" s="1"/>
  <c r="N2699" i="4"/>
  <c r="V2699" i="4" s="1"/>
  <c r="N4202" i="4"/>
  <c r="V4202" i="4" s="1"/>
  <c r="N3467" i="4"/>
  <c r="V3467" i="4" s="1"/>
  <c r="N2864" i="4"/>
  <c r="V2864" i="4" s="1"/>
  <c r="N1740" i="4"/>
  <c r="V1740" i="4" s="1"/>
  <c r="N764" i="4"/>
  <c r="V764" i="4" s="1"/>
  <c r="N3378" i="4"/>
  <c r="V3378" i="4" s="1"/>
  <c r="N1499" i="4"/>
  <c r="V1499" i="4" s="1"/>
  <c r="N4527" i="4"/>
  <c r="V4527" i="4" s="1"/>
  <c r="N3670" i="4"/>
  <c r="V3670" i="4" s="1"/>
  <c r="N3646" i="4"/>
  <c r="V3646" i="4" s="1"/>
  <c r="N647" i="4"/>
  <c r="V647" i="4" s="1"/>
  <c r="N2448" i="4"/>
  <c r="V2448" i="4" s="1"/>
  <c r="N4277" i="4"/>
  <c r="V4277" i="4" s="1"/>
  <c r="N13" i="4"/>
  <c r="V13" i="4" s="1"/>
  <c r="N1141" i="4"/>
  <c r="V1141" i="4" s="1"/>
  <c r="N1509" i="4"/>
  <c r="V1509" i="4" s="1"/>
  <c r="N1054" i="4"/>
  <c r="V1054" i="4" s="1"/>
  <c r="N4504" i="4"/>
  <c r="V4504" i="4" s="1"/>
  <c r="N1165" i="4"/>
  <c r="V1165" i="4" s="1"/>
  <c r="N1149" i="4"/>
  <c r="V1149" i="4" s="1"/>
  <c r="N1641" i="4"/>
  <c r="V1641" i="4" s="1"/>
  <c r="N1285" i="4"/>
  <c r="V1285" i="4" s="1"/>
  <c r="N2706" i="4"/>
  <c r="V2706" i="4" s="1"/>
  <c r="N1703" i="4"/>
  <c r="V1703" i="4" s="1"/>
  <c r="N4886" i="4"/>
  <c r="V4886" i="4" s="1"/>
  <c r="N1836" i="4"/>
  <c r="V1836" i="4" s="1"/>
  <c r="N2844" i="4"/>
  <c r="V2844" i="4" s="1"/>
  <c r="N3057" i="4"/>
  <c r="V3057" i="4" s="1"/>
  <c r="N4321" i="4"/>
  <c r="V4321" i="4" s="1"/>
  <c r="N1843" i="4"/>
  <c r="V1843" i="4" s="1"/>
  <c r="N2167" i="4"/>
  <c r="V2167" i="4" s="1"/>
  <c r="N3320" i="4"/>
  <c r="V3320" i="4" s="1"/>
  <c r="N816" i="4"/>
  <c r="V816" i="4" s="1"/>
  <c r="N3939" i="4"/>
  <c r="V3939" i="4" s="1"/>
  <c r="N1540" i="4"/>
  <c r="V1540" i="4" s="1"/>
  <c r="N4513" i="4"/>
  <c r="V4513" i="4" s="1"/>
  <c r="N4446" i="4"/>
  <c r="V4446" i="4" s="1"/>
  <c r="N1812" i="4"/>
  <c r="V1812" i="4" s="1"/>
  <c r="N4815" i="4"/>
  <c r="V4815" i="4" s="1"/>
  <c r="N442" i="4"/>
  <c r="V442" i="4" s="1"/>
  <c r="N2290" i="4"/>
  <c r="V2290" i="4" s="1"/>
  <c r="N4113" i="4"/>
  <c r="V4113" i="4" s="1"/>
  <c r="N4461" i="4"/>
  <c r="V4461" i="4" s="1"/>
  <c r="N4994" i="4"/>
  <c r="V4994" i="4" s="1"/>
  <c r="N3586" i="4"/>
  <c r="V3586" i="4" s="1"/>
  <c r="N2940" i="4"/>
  <c r="V2940" i="4" s="1"/>
  <c r="N3338" i="4"/>
  <c r="V3338" i="4" s="1"/>
  <c r="N4900" i="4"/>
  <c r="V4900" i="4" s="1"/>
  <c r="N1507" i="4"/>
  <c r="V1507" i="4" s="1"/>
  <c r="N3521" i="4"/>
  <c r="V3521" i="4" s="1"/>
  <c r="N4969" i="4"/>
  <c r="V4969" i="4" s="1"/>
  <c r="N2426" i="4"/>
  <c r="V2426" i="4" s="1"/>
  <c r="N2993" i="4"/>
  <c r="V2993" i="4" s="1"/>
  <c r="N944" i="4"/>
  <c r="V944" i="4" s="1"/>
  <c r="N2235" i="4"/>
  <c r="V2235" i="4" s="1"/>
  <c r="N1171" i="4"/>
  <c r="V1171" i="4" s="1"/>
  <c r="N4732" i="4"/>
  <c r="V4732" i="4" s="1"/>
  <c r="N1444" i="4"/>
  <c r="V1444" i="4" s="1"/>
  <c r="N3264" i="4"/>
  <c r="V3264" i="4" s="1"/>
  <c r="N417" i="4"/>
  <c r="V417" i="4" s="1"/>
  <c r="N4674" i="4"/>
  <c r="V4674" i="4" s="1"/>
  <c r="N2689" i="4"/>
  <c r="V2689" i="4" s="1"/>
  <c r="N4982" i="4"/>
  <c r="V4982" i="4" s="1"/>
  <c r="N4141" i="4"/>
  <c r="V4141" i="4" s="1"/>
  <c r="N1983" i="4"/>
  <c r="V1983" i="4" s="1"/>
  <c r="N2352" i="4"/>
  <c r="V2352" i="4" s="1"/>
  <c r="N1642" i="4"/>
  <c r="V1642" i="4" s="1"/>
  <c r="N1087" i="4"/>
  <c r="V1087" i="4" s="1"/>
  <c r="N206" i="4"/>
  <c r="V206" i="4" s="1"/>
  <c r="N3167" i="4"/>
  <c r="V3167" i="4" s="1"/>
  <c r="N3356" i="4"/>
  <c r="V3356" i="4" s="1"/>
  <c r="N4042" i="4"/>
  <c r="V4042" i="4" s="1"/>
  <c r="N3116" i="4"/>
  <c r="V3116" i="4" s="1"/>
  <c r="N2578" i="4"/>
  <c r="V2578" i="4" s="1"/>
  <c r="N398" i="4"/>
  <c r="V398" i="4" s="1"/>
  <c r="N1692" i="4"/>
  <c r="V1692" i="4" s="1"/>
  <c r="N4625" i="4"/>
  <c r="V4625" i="4" s="1"/>
  <c r="N1150" i="4"/>
  <c r="V1150" i="4" s="1"/>
  <c r="N3755" i="4"/>
  <c r="V3755" i="4" s="1"/>
  <c r="N1609" i="4"/>
  <c r="V1609" i="4" s="1"/>
  <c r="N4027" i="4"/>
  <c r="V4027" i="4" s="1"/>
  <c r="N258" i="4"/>
  <c r="V258" i="4" s="1"/>
  <c r="N3847" i="4"/>
  <c r="V3847" i="4" s="1"/>
  <c r="N1734" i="4"/>
  <c r="V1734" i="4" s="1"/>
  <c r="N648" i="4"/>
  <c r="V648" i="4" s="1"/>
  <c r="N3577" i="4"/>
  <c r="V3577" i="4" s="1"/>
  <c r="N2241" i="4"/>
  <c r="V2241" i="4" s="1"/>
  <c r="N867" i="4"/>
  <c r="V867" i="4" s="1"/>
  <c r="N4063" i="4"/>
  <c r="V4063" i="4" s="1"/>
  <c r="N2068" i="4"/>
  <c r="V2068" i="4" s="1"/>
  <c r="N899" i="4"/>
  <c r="V899" i="4" s="1"/>
  <c r="N2325" i="4"/>
  <c r="V2325" i="4" s="1"/>
  <c r="N3647" i="4"/>
  <c r="V3647" i="4" s="1"/>
  <c r="N4447" i="4"/>
  <c r="V4447" i="4" s="1"/>
  <c r="N2495" i="4"/>
  <c r="V2495" i="4" s="1"/>
  <c r="N2056" i="4"/>
  <c r="V2056" i="4" s="1"/>
  <c r="N4326" i="4"/>
  <c r="V4326" i="4" s="1"/>
  <c r="N1134" i="4"/>
  <c r="V1134" i="4" s="1"/>
  <c r="N3687" i="4"/>
  <c r="V3687" i="4" s="1"/>
  <c r="N361" i="4"/>
  <c r="V361" i="4" s="1"/>
  <c r="N50" i="4"/>
  <c r="V50" i="4" s="1"/>
  <c r="N849" i="4"/>
  <c r="V849" i="4" s="1"/>
  <c r="N488" i="4"/>
  <c r="V488" i="4" s="1"/>
  <c r="N1867" i="4"/>
  <c r="V1867" i="4" s="1"/>
  <c r="N1772" i="4"/>
  <c r="V1772" i="4" s="1"/>
  <c r="N2567" i="4"/>
  <c r="V2567" i="4" s="1"/>
  <c r="N599" i="4"/>
  <c r="V599" i="4" s="1"/>
  <c r="N2816" i="4"/>
  <c r="V2816" i="4" s="1"/>
  <c r="N4796" i="4"/>
  <c r="V4796" i="4" s="1"/>
  <c r="N1973" i="4"/>
  <c r="V1973" i="4" s="1"/>
  <c r="N2898" i="4"/>
  <c r="V2898" i="4" s="1"/>
  <c r="N2361" i="4"/>
  <c r="V2361" i="4" s="1"/>
  <c r="N3396" i="4"/>
  <c r="V3396" i="4" s="1"/>
  <c r="N4840" i="4"/>
  <c r="V4840" i="4" s="1"/>
  <c r="N2385" i="4"/>
  <c r="V2385" i="4" s="1"/>
  <c r="N3555" i="4"/>
  <c r="V3555" i="4" s="1"/>
  <c r="N3617" i="4"/>
  <c r="V3617" i="4" s="1"/>
  <c r="N1193" i="4"/>
  <c r="V1193" i="4" s="1"/>
  <c r="N1664" i="4"/>
  <c r="V1664" i="4" s="1"/>
  <c r="N1338" i="4"/>
  <c r="V1338" i="4" s="1"/>
  <c r="N3311" i="4"/>
  <c r="V3311" i="4" s="1"/>
  <c r="N3299" i="4"/>
  <c r="V3299" i="4" s="1"/>
  <c r="N1400" i="4"/>
  <c r="V1400" i="4" s="1"/>
  <c r="N493" i="4"/>
  <c r="V493" i="4" s="1"/>
  <c r="N1779" i="4"/>
  <c r="V1779" i="4" s="1"/>
  <c r="N3925" i="4"/>
  <c r="V3925" i="4" s="1"/>
  <c r="N3137" i="4"/>
  <c r="V3137" i="4" s="1"/>
  <c r="N192" i="4"/>
  <c r="V192" i="4" s="1"/>
  <c r="N109" i="4"/>
  <c r="V109" i="4" s="1"/>
  <c r="N1066" i="4"/>
  <c r="V1066" i="4" s="1"/>
  <c r="N1468" i="4"/>
  <c r="V1468" i="4" s="1"/>
  <c r="N3556" i="4"/>
  <c r="V3556" i="4" s="1"/>
  <c r="N4278" i="4"/>
  <c r="V4278" i="4" s="1"/>
  <c r="N494" i="4"/>
  <c r="V494" i="4" s="1"/>
  <c r="N2145" i="4"/>
  <c r="V2145" i="4" s="1"/>
  <c r="N4788" i="4"/>
  <c r="V4788" i="4" s="1"/>
  <c r="N2946" i="4"/>
  <c r="V2946" i="4" s="1"/>
  <c r="N4448" i="4"/>
  <c r="V4448" i="4" s="1"/>
  <c r="N2734" i="4"/>
  <c r="V2734" i="4" s="1"/>
  <c r="N4051" i="4"/>
  <c r="V4051" i="4" s="1"/>
  <c r="N1974" i="4"/>
  <c r="V1974" i="4" s="1"/>
  <c r="N3827" i="4"/>
  <c r="V3827" i="4" s="1"/>
  <c r="N2874" i="4"/>
  <c r="V2874" i="4" s="1"/>
  <c r="N4394" i="4"/>
  <c r="V4394" i="4" s="1"/>
  <c r="N1417" i="4"/>
  <c r="V1417" i="4" s="1"/>
  <c r="N4874" i="4"/>
  <c r="V4874" i="4" s="1"/>
  <c r="N1110" i="4"/>
  <c r="V1110" i="4" s="1"/>
  <c r="N2029" i="4"/>
  <c r="V2029" i="4" s="1"/>
  <c r="N250" i="4"/>
  <c r="V250" i="4" s="1"/>
  <c r="N1715" i="4"/>
  <c r="V1715" i="4" s="1"/>
  <c r="N2057" i="4"/>
  <c r="V2057" i="4" s="1"/>
  <c r="N4823" i="4"/>
  <c r="V4823" i="4" s="1"/>
  <c r="N1708" i="4"/>
  <c r="V1708" i="4" s="1"/>
  <c r="N3601" i="4"/>
  <c r="V3601" i="4" s="1"/>
  <c r="N3505" i="4"/>
  <c r="V3505" i="4" s="1"/>
  <c r="N167" i="4"/>
  <c r="V167" i="4" s="1"/>
  <c r="N537" i="4"/>
  <c r="V537" i="4" s="1"/>
  <c r="N4641" i="4"/>
  <c r="V4641" i="4" s="1"/>
  <c r="N4312" i="4"/>
  <c r="V4312" i="4" s="1"/>
  <c r="N1330" i="4"/>
  <c r="V1330" i="4" s="1"/>
  <c r="N168" i="4"/>
  <c r="V168" i="4" s="1"/>
  <c r="N3635" i="4"/>
  <c r="V3635" i="4" s="1"/>
  <c r="N806" i="4"/>
  <c r="V806" i="4" s="1"/>
  <c r="N3997" i="4"/>
  <c r="V3997" i="4" s="1"/>
  <c r="N1432" i="4"/>
  <c r="V1432" i="4" s="1"/>
  <c r="N4614" i="4"/>
  <c r="V4614" i="4" s="1"/>
  <c r="N2001" i="4"/>
  <c r="V2001" i="4" s="1"/>
  <c r="N1693" i="4"/>
  <c r="V1693" i="4" s="1"/>
  <c r="N2735" i="4"/>
  <c r="V2735" i="4" s="1"/>
  <c r="N3960" i="4"/>
  <c r="V3960" i="4" s="1"/>
  <c r="N1409" i="4"/>
  <c r="V1409" i="4" s="1"/>
  <c r="N1898" i="4"/>
  <c r="V1898" i="4" s="1"/>
  <c r="N1462" i="4"/>
  <c r="V1462" i="4" s="1"/>
  <c r="N4142" i="4"/>
  <c r="V4142" i="4" s="1"/>
  <c r="N4560" i="4"/>
  <c r="V4560" i="4" s="1"/>
  <c r="N3874" i="4"/>
  <c r="V3874" i="4" s="1"/>
  <c r="N2859" i="4"/>
  <c r="V2859" i="4" s="1"/>
  <c r="N3138" i="4"/>
  <c r="V3138" i="4" s="1"/>
  <c r="N4227" i="4"/>
  <c r="V4227" i="4" s="1"/>
  <c r="N4395" i="4"/>
  <c r="V4395" i="4" s="1"/>
  <c r="N1489" i="4"/>
  <c r="V1489" i="4" s="1"/>
  <c r="N4772" i="4"/>
  <c r="V4772" i="4" s="1"/>
  <c r="N4660" i="4"/>
  <c r="V4660" i="4" s="1"/>
  <c r="N1916" i="4"/>
  <c r="V1916" i="4" s="1"/>
  <c r="N2137" i="4"/>
  <c r="V2137" i="4" s="1"/>
  <c r="N1610" i="4"/>
  <c r="V1610" i="4" s="1"/>
  <c r="N994" i="4"/>
  <c r="V994" i="4" s="1"/>
  <c r="N1861" i="4"/>
  <c r="V1861" i="4" s="1"/>
  <c r="N3894" i="4"/>
  <c r="V3894" i="4" s="1"/>
  <c r="N4379" i="4"/>
  <c r="V4379" i="4" s="1"/>
  <c r="N4028" i="4"/>
  <c r="V4028" i="4" s="1"/>
  <c r="N3158" i="4"/>
  <c r="V3158" i="4" s="1"/>
  <c r="N2812" i="4"/>
  <c r="V2812" i="4" s="1"/>
  <c r="N2271" i="4"/>
  <c r="V2271" i="4" s="1"/>
  <c r="N2961" i="4"/>
  <c r="V2961" i="4" s="1"/>
  <c r="N2326" i="4"/>
  <c r="V2326" i="4" s="1"/>
  <c r="N960" i="4"/>
  <c r="V960" i="4" s="1"/>
  <c r="N4467" i="4"/>
  <c r="V4467" i="4" s="1"/>
  <c r="N3618" i="4"/>
  <c r="V3618" i="4" s="1"/>
  <c r="N4358" i="4"/>
  <c r="V4358" i="4" s="1"/>
  <c r="N366" i="4"/>
  <c r="V366" i="4" s="1"/>
  <c r="N2549" i="4"/>
  <c r="V2549" i="4" s="1"/>
  <c r="N4396" i="4"/>
  <c r="V4396" i="4" s="1"/>
  <c r="N817" i="4"/>
  <c r="V817" i="4" s="1"/>
  <c r="N451" i="4"/>
  <c r="V451" i="4" s="1"/>
  <c r="N3277" i="4"/>
  <c r="V3277" i="4" s="1"/>
  <c r="N1463" i="4"/>
  <c r="V1463" i="4" s="1"/>
  <c r="N3917" i="4"/>
  <c r="V3917" i="4" s="1"/>
  <c r="N1380" i="4"/>
  <c r="V1380" i="4" s="1"/>
  <c r="N2439" i="4"/>
  <c r="V2439" i="4" s="1"/>
  <c r="N3107" i="4"/>
  <c r="V3107" i="4" s="1"/>
  <c r="N961" i="4"/>
  <c r="V961" i="4" s="1"/>
  <c r="N3940" i="4"/>
  <c r="V3940" i="4" s="1"/>
  <c r="N4952" i="4"/>
  <c r="V4952" i="4" s="1"/>
  <c r="N2956" i="4"/>
  <c r="V2956" i="4" s="1"/>
  <c r="N1418" i="4"/>
  <c r="V1418" i="4" s="1"/>
  <c r="N2362" i="4"/>
  <c r="V2362" i="4" s="1"/>
  <c r="N259" i="4"/>
  <c r="V259" i="4" s="1"/>
  <c r="N1242" i="4"/>
  <c r="V1242" i="4" s="1"/>
  <c r="N3653" i="4"/>
  <c r="V3653" i="4" s="1"/>
  <c r="N1307" i="4"/>
  <c r="V1307" i="4" s="1"/>
  <c r="N3636" i="4"/>
  <c r="V3636" i="4" s="1"/>
  <c r="N4685" i="4"/>
  <c r="V4685" i="4" s="1"/>
  <c r="N4273" i="4"/>
  <c r="V4273" i="4" s="1"/>
  <c r="N1469" i="4"/>
  <c r="V1469" i="4" s="1"/>
  <c r="N3306" i="4"/>
  <c r="V3306" i="4" s="1"/>
  <c r="N4182" i="4"/>
  <c r="V4182" i="4" s="1"/>
  <c r="N1517" i="4"/>
  <c r="V1517" i="4" s="1"/>
  <c r="N1073" i="4"/>
  <c r="V1073" i="4" s="1"/>
  <c r="N3707" i="4"/>
  <c r="V3707" i="4" s="1"/>
  <c r="N423" i="4"/>
  <c r="V423" i="4" s="1"/>
  <c r="N2727" i="4"/>
  <c r="V2727" i="4" s="1"/>
  <c r="N2800" i="4"/>
  <c r="V2800" i="4" s="1"/>
  <c r="N678" i="4"/>
  <c r="V678" i="4" s="1"/>
  <c r="N1122" i="4"/>
  <c r="V1122" i="4" s="1"/>
  <c r="N4429" i="4"/>
  <c r="V4429" i="4" s="1"/>
  <c r="N3229" i="4"/>
  <c r="V3229" i="4" s="1"/>
  <c r="N2909" i="4"/>
  <c r="V2909" i="4" s="1"/>
  <c r="N2771" i="4"/>
  <c r="V2771" i="4" s="1"/>
  <c r="N2138" i="4"/>
  <c r="V2138" i="4" s="1"/>
  <c r="N4740" i="4"/>
  <c r="V4740" i="4" s="1"/>
  <c r="N1464" i="4"/>
  <c r="V1464" i="4" s="1"/>
  <c r="N3330" i="4"/>
  <c r="V3330" i="4" s="1"/>
  <c r="N2823" i="4"/>
  <c r="V2823" i="4" s="1"/>
  <c r="N98" i="4"/>
  <c r="V98" i="4" s="1"/>
  <c r="N1745" i="4"/>
  <c r="V1745" i="4" s="1"/>
  <c r="N4430" i="4"/>
  <c r="V4430" i="4" s="1"/>
  <c r="N4544" i="4"/>
  <c r="V4544" i="4" s="1"/>
  <c r="N2772" i="4"/>
  <c r="V2772" i="4" s="1"/>
  <c r="N3240" i="4"/>
  <c r="V3240" i="4" s="1"/>
  <c r="N2983" i="4"/>
  <c r="V2983" i="4" s="1"/>
  <c r="N3522" i="4"/>
  <c r="V3522" i="4" s="1"/>
  <c r="N4908" i="4"/>
  <c r="V4908" i="4" s="1"/>
  <c r="N4561" i="4"/>
  <c r="V4561" i="4" s="1"/>
  <c r="N2085" i="4"/>
  <c r="V2085" i="4" s="1"/>
  <c r="N1888" i="4"/>
  <c r="V1888" i="4" s="1"/>
  <c r="N679" i="4"/>
  <c r="V679" i="4" s="1"/>
  <c r="N3433" i="4"/>
  <c r="V3433" i="4" s="1"/>
  <c r="N4099" i="4"/>
  <c r="V4099" i="4" s="1"/>
  <c r="N4634" i="4"/>
  <c r="V4634" i="4" s="1"/>
  <c r="N600" i="4"/>
  <c r="V600" i="4" s="1"/>
  <c r="N2932" i="4"/>
  <c r="V2932" i="4" s="1"/>
  <c r="N5001" i="4"/>
  <c r="V5001" i="4" s="1"/>
  <c r="N594" i="4"/>
  <c r="V594" i="4" s="1"/>
  <c r="N1277" i="4"/>
  <c r="V1277" i="4" s="1"/>
  <c r="N3537" i="4"/>
  <c r="V3537" i="4" s="1"/>
  <c r="N2133" i="4"/>
  <c r="V2133" i="4" s="1"/>
  <c r="N4909" i="4"/>
  <c r="V4909" i="4" s="1"/>
  <c r="N3895" i="4"/>
  <c r="V3895" i="4" s="1"/>
  <c r="N1603" i="4"/>
  <c r="V1603" i="4" s="1"/>
  <c r="N1665" i="4"/>
  <c r="V1665" i="4" s="1"/>
  <c r="N4431" i="4"/>
  <c r="V4431" i="4" s="1"/>
  <c r="N3966" i="4"/>
  <c r="V3966" i="4" s="1"/>
  <c r="N2962" i="4"/>
  <c r="V2962" i="4" s="1"/>
  <c r="N2189" i="4"/>
  <c r="V2189" i="4" s="1"/>
  <c r="N1679" i="4"/>
  <c r="V1679" i="4" s="1"/>
  <c r="N424" i="4"/>
  <c r="V424" i="4" s="1"/>
  <c r="N434" i="4"/>
  <c r="V434" i="4" s="1"/>
  <c r="N3315" i="4"/>
  <c r="V3315" i="4" s="1"/>
  <c r="N1088" i="4"/>
  <c r="V1088" i="4" s="1"/>
  <c r="N1456" i="4"/>
  <c r="V1456" i="4" s="1"/>
  <c r="N380" i="4"/>
  <c r="V380" i="4" s="1"/>
  <c r="N2505" i="4"/>
  <c r="V2505" i="4" s="1"/>
  <c r="N2394" i="4"/>
  <c r="V2394" i="4" s="1"/>
  <c r="N2210" i="4"/>
  <c r="V2210" i="4" s="1"/>
  <c r="N1104" i="4"/>
  <c r="V1104" i="4" s="1"/>
  <c r="N3602" i="4"/>
  <c r="V3602" i="4" s="1"/>
  <c r="N2590" i="4"/>
  <c r="V2590" i="4" s="1"/>
  <c r="N2883" i="4"/>
  <c r="V2883" i="4" s="1"/>
  <c r="N3093" i="4"/>
  <c r="V3093" i="4" s="1"/>
  <c r="N1758" i="4"/>
  <c r="V1758" i="4" s="1"/>
  <c r="N1820" i="4"/>
  <c r="V1820" i="4" s="1"/>
  <c r="N4943" i="4"/>
  <c r="V4943" i="4" s="1"/>
  <c r="N4423" i="4"/>
  <c r="V4423" i="4" s="1"/>
  <c r="N4211" i="4"/>
  <c r="V4211" i="4" s="1"/>
  <c r="N1441" i="4"/>
  <c r="V1441" i="4" s="1"/>
  <c r="N3190" i="4"/>
  <c r="V3190" i="4" s="1"/>
  <c r="N1518" i="4"/>
  <c r="V1518" i="4" s="1"/>
  <c r="N4618" i="4"/>
  <c r="V4618" i="4" s="1"/>
  <c r="N4862" i="4"/>
  <c r="V4862" i="4" s="1"/>
  <c r="N4064" i="4"/>
  <c r="V4064" i="4" s="1"/>
  <c r="N4043" i="4"/>
  <c r="V4043" i="4" s="1"/>
  <c r="N4397" i="4"/>
  <c r="V4397" i="4" s="1"/>
  <c r="N885" i="4"/>
  <c r="V885" i="4" s="1"/>
  <c r="N3362" i="4"/>
  <c r="V3362" i="4" s="1"/>
  <c r="N236" i="4"/>
  <c r="V236" i="4" s="1"/>
  <c r="N2199" i="4"/>
  <c r="V2199" i="4" s="1"/>
  <c r="N110" i="4"/>
  <c r="V110" i="4" s="1"/>
  <c r="N2557" i="4"/>
  <c r="V2557" i="4" s="1"/>
  <c r="N1059" i="4"/>
  <c r="V1059" i="4" s="1"/>
  <c r="N3513" i="4"/>
  <c r="V3513" i="4" s="1"/>
  <c r="N3985" i="4"/>
  <c r="V3985" i="4" s="1"/>
  <c r="N4642" i="4"/>
  <c r="V4642" i="4" s="1"/>
  <c r="N111" i="4"/>
  <c r="V111" i="4" s="1"/>
  <c r="N2126" i="4"/>
  <c r="V2126" i="4" s="1"/>
  <c r="N3451" i="4"/>
  <c r="V3451" i="4" s="1"/>
  <c r="N836" i="4"/>
  <c r="V836" i="4" s="1"/>
  <c r="N3637" i="4"/>
  <c r="V3637" i="4" s="1"/>
  <c r="N3499" i="4"/>
  <c r="V3499" i="4" s="1"/>
  <c r="N1099" i="4"/>
  <c r="V1099" i="4" s="1"/>
  <c r="N3990" i="4"/>
  <c r="V3990" i="4" s="1"/>
  <c r="N4867" i="4"/>
  <c r="V4867" i="4" s="1"/>
  <c r="N4887" i="4"/>
  <c r="V4887" i="4" s="1"/>
  <c r="N2030" i="4"/>
  <c r="V2030" i="4" s="1"/>
  <c r="N4484" i="4"/>
  <c r="V4484" i="4" s="1"/>
  <c r="N131" i="4"/>
  <c r="V131" i="4" s="1"/>
  <c r="N1669" i="4"/>
  <c r="V1669" i="4" s="1"/>
  <c r="N949" i="4"/>
  <c r="V949" i="4" s="1"/>
  <c r="N3715" i="4"/>
  <c r="V3715" i="4" s="1"/>
  <c r="N576" i="4"/>
  <c r="V576" i="4" s="1"/>
  <c r="N99" i="4"/>
  <c r="V99" i="4" s="1"/>
  <c r="N4070" i="4"/>
  <c r="V4070" i="4" s="1"/>
  <c r="N4350" i="4"/>
  <c r="V4350" i="4" s="1"/>
  <c r="N4071" i="4"/>
  <c r="V4071" i="4" s="1"/>
  <c r="N1166" i="4"/>
  <c r="V1166" i="4" s="1"/>
  <c r="N3412" i="4"/>
  <c r="V3412" i="4" s="1"/>
  <c r="N3796" i="4"/>
  <c r="V3796" i="4" s="1"/>
  <c r="N807" i="4"/>
  <c r="V807" i="4" s="1"/>
  <c r="N1666" i="4"/>
  <c r="V1666" i="4" s="1"/>
  <c r="N4655" i="4"/>
  <c r="V4655" i="4" s="1"/>
  <c r="N843" i="4"/>
  <c r="V843" i="4" s="1"/>
  <c r="N4265" i="4"/>
  <c r="V4265" i="4" s="1"/>
  <c r="N1018" i="4"/>
  <c r="V1018" i="4" s="1"/>
  <c r="N1837" i="4"/>
  <c r="V1837" i="4" s="1"/>
  <c r="N4953" i="4"/>
  <c r="V4953" i="4" s="1"/>
  <c r="N175" i="4"/>
  <c r="V175" i="4" s="1"/>
  <c r="N4266" i="4"/>
  <c r="V4266" i="4" s="1"/>
  <c r="N689" i="4"/>
  <c r="V689" i="4" s="1"/>
  <c r="N4403" i="4"/>
  <c r="V4403" i="4" s="1"/>
  <c r="N1735" i="4"/>
  <c r="V1735" i="4" s="1"/>
  <c r="N1182" i="4"/>
  <c r="V1182" i="4" s="1"/>
  <c r="N2134" i="4"/>
  <c r="V2134" i="4" s="1"/>
  <c r="N3528" i="4"/>
  <c r="V3528" i="4" s="1"/>
  <c r="N412" i="4"/>
  <c r="V412" i="4" s="1"/>
  <c r="N3233" i="4"/>
  <c r="V3233" i="4" s="1"/>
  <c r="N1401" i="4"/>
  <c r="V1401" i="4" s="1"/>
  <c r="N3548" i="4"/>
  <c r="V3548" i="4" s="1"/>
  <c r="N2071" i="4"/>
  <c r="V2071" i="4" s="1"/>
  <c r="N1780" i="4"/>
  <c r="V1780" i="4" s="1"/>
  <c r="N4853" i="4"/>
  <c r="V4853" i="4" s="1"/>
  <c r="N1627" i="4"/>
  <c r="V1627" i="4" s="1"/>
  <c r="N3244" i="4"/>
  <c r="V3244" i="4" s="1"/>
  <c r="N1977" i="4"/>
  <c r="V1977" i="4" s="1"/>
  <c r="N4344" i="4"/>
  <c r="V4344" i="4" s="1"/>
  <c r="N4757" i="4"/>
  <c r="V4757" i="4" s="1"/>
  <c r="N680" i="4"/>
  <c r="V680" i="4" s="1"/>
  <c r="N2522" i="4"/>
  <c r="V2522" i="4" s="1"/>
  <c r="N4327" i="4"/>
  <c r="V4327" i="4" s="1"/>
  <c r="N3065" i="4"/>
  <c r="V3065" i="4" s="1"/>
  <c r="N808" i="4"/>
  <c r="V808" i="4" s="1"/>
  <c r="N1009" i="4"/>
  <c r="V1009" i="4" s="1"/>
  <c r="N4293" i="4"/>
  <c r="V4293" i="4" s="1"/>
  <c r="N3967" i="4"/>
  <c r="V3967" i="4" s="1"/>
  <c r="N4816" i="4"/>
  <c r="V4816" i="4" s="1"/>
  <c r="N4410" i="4"/>
  <c r="V4410" i="4" s="1"/>
  <c r="N4432" i="4"/>
  <c r="V4432" i="4" s="1"/>
  <c r="N1038" i="4"/>
  <c r="V1038" i="4" s="1"/>
  <c r="N4016" i="4"/>
  <c r="V4016" i="4" s="1"/>
  <c r="N1830" i="4"/>
  <c r="V1830" i="4" s="1"/>
  <c r="N4841" i="4"/>
  <c r="V4841" i="4" s="1"/>
  <c r="N1805" i="4"/>
  <c r="V1805" i="4" s="1"/>
  <c r="N435" i="4"/>
  <c r="V435" i="4" s="1"/>
  <c r="N3479" i="4"/>
  <c r="V3479" i="4" s="1"/>
  <c r="N639" i="4"/>
  <c r="V639" i="4" s="1"/>
  <c r="N1312" i="4"/>
  <c r="V1312" i="4" s="1"/>
  <c r="N4279" i="4"/>
  <c r="V4279" i="4" s="1"/>
  <c r="N3828" i="4"/>
  <c r="V3828" i="4" s="1"/>
  <c r="N143" i="4"/>
  <c r="V143" i="4" s="1"/>
  <c r="N4733" i="4"/>
  <c r="V4733" i="4" s="1"/>
  <c r="N2457" i="4"/>
  <c r="V2457" i="4" s="1"/>
  <c r="N945" i="4"/>
  <c r="V945" i="4" s="1"/>
  <c r="N3817" i="4"/>
  <c r="V3817" i="4" s="1"/>
  <c r="N399" i="4"/>
  <c r="V399" i="4" s="1"/>
  <c r="N2288" i="4"/>
  <c r="V2288" i="4" s="1"/>
  <c r="N3300" i="4"/>
  <c r="V3300" i="4" s="1"/>
  <c r="N1611" i="4"/>
  <c r="V1611" i="4" s="1"/>
  <c r="N4910" i="4"/>
  <c r="V4910" i="4" s="1"/>
  <c r="N868" i="4"/>
  <c r="V868" i="4" s="1"/>
  <c r="N640" i="4"/>
  <c r="V640" i="4" s="1"/>
  <c r="N4518" i="4"/>
  <c r="V4518" i="4" s="1"/>
  <c r="N3896" i="4"/>
  <c r="V3896" i="4" s="1"/>
  <c r="N4223" i="4"/>
  <c r="V4223" i="4" s="1"/>
  <c r="N510" i="4"/>
  <c r="V510" i="4" s="1"/>
  <c r="N871" i="4"/>
  <c r="V871" i="4" s="1"/>
  <c r="N2550" i="4"/>
  <c r="V2550" i="4" s="1"/>
  <c r="N4963" i="4"/>
  <c r="V4963" i="4" s="1"/>
  <c r="N3693" i="4"/>
  <c r="V3693" i="4" s="1"/>
  <c r="N89" i="4"/>
  <c r="V89" i="4" s="1"/>
  <c r="N292" i="4"/>
  <c r="V292" i="4" s="1"/>
  <c r="N1590" i="4"/>
  <c r="V1590" i="4" s="1"/>
  <c r="N988" i="4"/>
  <c r="V988" i="4" s="1"/>
  <c r="N3149" i="4"/>
  <c r="V3149" i="4" s="1"/>
  <c r="N4485" i="4"/>
  <c r="V4485" i="4" s="1"/>
  <c r="N3549" i="4"/>
  <c r="V3549" i="4" s="1"/>
  <c r="N4280" i="4"/>
  <c r="V4280" i="4" s="1"/>
  <c r="N3234" i="4"/>
  <c r="V3234" i="4" s="1"/>
  <c r="N3331" i="4"/>
  <c r="V3331" i="4" s="1"/>
  <c r="N367" i="4"/>
  <c r="V367" i="4" s="1"/>
  <c r="N2319" i="4"/>
  <c r="V2319" i="4" s="1"/>
  <c r="N3824" i="4"/>
  <c r="V3824" i="4" s="1"/>
  <c r="N169" i="4"/>
  <c r="V169" i="4" s="1"/>
  <c r="N4970" i="4"/>
  <c r="V4970" i="4" s="1"/>
  <c r="N1313" i="4"/>
  <c r="V1313" i="4" s="1"/>
  <c r="N3400" i="4"/>
  <c r="V3400" i="4" s="1"/>
  <c r="N3506" i="4"/>
  <c r="V3506" i="4" s="1"/>
  <c r="N230" i="4"/>
  <c r="V230" i="4" s="1"/>
  <c r="N2488" i="4"/>
  <c r="V2488" i="4" s="1"/>
  <c r="N150" i="4"/>
  <c r="V150" i="4" s="1"/>
  <c r="N2933" i="4"/>
  <c r="V2933" i="4" s="1"/>
  <c r="N4619" i="4"/>
  <c r="V4619" i="4" s="1"/>
  <c r="N505" i="4"/>
  <c r="V505" i="4" s="1"/>
  <c r="N2307" i="4"/>
  <c r="V2307" i="4" s="1"/>
  <c r="N2865" i="4"/>
  <c r="V2865" i="4" s="1"/>
  <c r="N3245" i="4"/>
  <c r="V3245" i="4" s="1"/>
  <c r="N2395" i="4"/>
  <c r="V2395" i="4" s="1"/>
  <c r="N1933" i="4"/>
  <c r="V1933" i="4" s="1"/>
  <c r="N2363" i="4"/>
  <c r="V2363" i="4" s="1"/>
  <c r="N1470" i="4"/>
  <c r="V1470" i="4" s="1"/>
  <c r="N10" i="4"/>
  <c r="V10" i="4" s="1"/>
  <c r="N1320" i="4"/>
  <c r="V1320" i="4" s="1"/>
  <c r="N1838" i="4"/>
  <c r="V1838" i="4" s="1"/>
  <c r="N3773" i="4"/>
  <c r="V3773" i="4" s="1"/>
  <c r="N931" i="4"/>
  <c r="V931" i="4" s="1"/>
  <c r="N1039" i="4"/>
  <c r="V1039" i="4" s="1"/>
  <c r="N3401" i="4"/>
  <c r="V3401" i="4" s="1"/>
  <c r="N1943" i="4"/>
  <c r="V1943" i="4" s="1"/>
  <c r="N4468" i="4"/>
  <c r="V4468" i="4" s="1"/>
  <c r="N2058" i="4"/>
  <c r="V2058" i="4" s="1"/>
  <c r="N4438" i="4"/>
  <c r="V4438" i="4" s="1"/>
  <c r="N3507" i="4"/>
  <c r="V3507" i="4" s="1"/>
  <c r="N2403" i="4"/>
  <c r="V2403" i="4" s="1"/>
  <c r="N4302" i="4"/>
  <c r="V4302" i="4" s="1"/>
  <c r="N1580" i="4"/>
  <c r="V1580" i="4" s="1"/>
  <c r="N3654" i="4"/>
  <c r="V3654" i="4" s="1"/>
  <c r="N1762" i="4"/>
  <c r="V1762" i="4" s="1"/>
  <c r="N2089" i="4"/>
  <c r="V2089" i="4" s="1"/>
  <c r="N3039" i="4"/>
  <c r="V3039" i="4" s="1"/>
  <c r="N4433" i="4"/>
  <c r="V4433" i="4" s="1"/>
  <c r="N4781" i="4"/>
  <c r="V4781" i="4" s="1"/>
  <c r="N2031" i="4"/>
  <c r="V2031" i="4" s="1"/>
  <c r="N1248" i="4"/>
  <c r="V1248" i="4" s="1"/>
  <c r="N1457" i="4"/>
  <c r="V1457" i="4" s="1"/>
  <c r="N3387" i="4"/>
  <c r="V3387" i="4" s="1"/>
  <c r="N400" i="4"/>
  <c r="V400" i="4" s="1"/>
  <c r="N1559" i="4"/>
  <c r="V1559" i="4" s="1"/>
  <c r="N4773" i="4"/>
  <c r="V4773" i="4" s="1"/>
  <c r="N4155" i="4"/>
  <c r="V4155" i="4" s="1"/>
  <c r="N1321" i="4"/>
  <c r="V1321" i="4" s="1"/>
  <c r="N14" i="4"/>
  <c r="V14" i="4" s="1"/>
  <c r="N1763" i="4"/>
  <c r="V1763" i="4" s="1"/>
  <c r="N2127" i="4"/>
  <c r="V2127" i="4" s="1"/>
  <c r="N3968" i="4"/>
  <c r="V3968" i="4" s="1"/>
  <c r="N4052" i="4"/>
  <c r="V4052" i="4" s="1"/>
  <c r="N1934" i="4"/>
  <c r="V1934" i="4" s="1"/>
  <c r="N1019" i="4"/>
  <c r="V1019" i="4" s="1"/>
  <c r="N1868" i="4"/>
  <c r="V1868" i="4" s="1"/>
  <c r="N1935" i="4"/>
  <c r="V1935" i="4" s="1"/>
  <c r="N1510" i="4"/>
  <c r="V1510" i="4" s="1"/>
  <c r="N669" i="4"/>
  <c r="V669" i="4" s="1"/>
  <c r="N2047" i="4"/>
  <c r="V2047" i="4" s="1"/>
  <c r="N4505" i="4"/>
  <c r="V4505" i="4" s="1"/>
  <c r="N1271" i="4"/>
  <c r="V1271" i="4" s="1"/>
  <c r="N3619" i="4"/>
  <c r="V3619" i="4" s="1"/>
  <c r="N1571" i="4"/>
  <c r="V1571" i="4" s="1"/>
  <c r="N479" i="4"/>
  <c r="V479" i="4" s="1"/>
  <c r="N2236" i="4"/>
  <c r="V2236" i="4" s="1"/>
  <c r="N2728" i="4"/>
  <c r="V2728" i="4" s="1"/>
  <c r="N2912" i="4"/>
  <c r="V2912" i="4" s="1"/>
  <c r="N2963" i="4"/>
  <c r="V2963" i="4" s="1"/>
  <c r="N850" i="4"/>
  <c r="V850" i="4" s="1"/>
  <c r="N2175" i="4"/>
  <c r="V2175" i="4" s="1"/>
  <c r="N4817" i="4"/>
  <c r="V4817" i="4" s="1"/>
  <c r="N2523" i="4"/>
  <c r="V2523" i="4" s="1"/>
  <c r="N2783" i="4"/>
  <c r="V2783" i="4" s="1"/>
  <c r="N1339" i="4"/>
  <c r="V1339" i="4" s="1"/>
  <c r="N4881" i="4"/>
  <c r="V4881" i="4" s="1"/>
  <c r="N4928" i="4"/>
  <c r="V4928" i="4" s="1"/>
  <c r="N2162" i="4"/>
  <c r="V2162" i="4" s="1"/>
  <c r="N3301" i="4"/>
  <c r="V3301" i="4" s="1"/>
  <c r="N1519" i="4"/>
  <c r="V1519" i="4" s="1"/>
  <c r="N2668" i="4"/>
  <c r="V2668" i="4" s="1"/>
  <c r="N2200" i="4"/>
  <c r="V2200" i="4" s="1"/>
  <c r="N3663" i="4"/>
  <c r="V3663" i="4" s="1"/>
  <c r="N2190" i="4"/>
  <c r="V2190" i="4" s="1"/>
  <c r="N3480" i="4"/>
  <c r="V3480" i="4" s="1"/>
  <c r="N1784" i="4"/>
  <c r="V1784" i="4" s="1"/>
  <c r="N4763" i="4"/>
  <c r="V4763" i="4" s="1"/>
  <c r="N1959" i="4"/>
  <c r="V1959" i="4" s="1"/>
  <c r="N776" i="4"/>
  <c r="V776" i="4" s="1"/>
  <c r="N303" i="4"/>
  <c r="V303" i="4" s="1"/>
  <c r="N1074" i="4"/>
  <c r="V1074" i="4" s="1"/>
  <c r="N3918" i="4"/>
  <c r="V3918" i="4" s="1"/>
  <c r="N1716" i="4"/>
  <c r="V1716" i="4" s="1"/>
  <c r="N170" i="4"/>
  <c r="V170" i="4" s="1"/>
  <c r="N4721" i="4"/>
  <c r="V4721" i="4" s="1"/>
  <c r="N707" i="4"/>
  <c r="V707" i="4" s="1"/>
  <c r="N2551" i="4"/>
  <c r="V2551" i="4" s="1"/>
  <c r="N4764" i="4"/>
  <c r="V4764" i="4" s="1"/>
  <c r="N4189" i="4"/>
  <c r="V4189" i="4" s="1"/>
  <c r="N2568" i="4"/>
  <c r="V2568" i="4" s="1"/>
  <c r="N2225" i="4"/>
  <c r="V2225" i="4" s="1"/>
  <c r="N1267" i="4"/>
  <c r="V1267" i="4" s="1"/>
  <c r="N3363" i="4"/>
  <c r="V3363" i="4" s="1"/>
  <c r="N1183" i="4"/>
  <c r="V1183" i="4" s="1"/>
  <c r="N425" i="4"/>
  <c r="V425" i="4" s="1"/>
  <c r="N4449" i="4"/>
  <c r="V4449" i="4" s="1"/>
  <c r="N950" i="4"/>
  <c r="V950" i="4" s="1"/>
  <c r="N4605" i="4"/>
  <c r="V4605" i="4" s="1"/>
  <c r="N4911" i="4"/>
  <c r="V4911" i="4" s="1"/>
  <c r="N3860" i="4"/>
  <c r="V3860" i="4" s="1"/>
  <c r="N3638" i="4"/>
  <c r="V3638" i="4" s="1"/>
  <c r="N690" i="4"/>
  <c r="V690" i="4" s="1"/>
  <c r="N2524" i="4"/>
  <c r="V2524" i="4" s="1"/>
  <c r="N2906" i="4"/>
  <c r="V2906" i="4" s="1"/>
  <c r="N436" i="4"/>
  <c r="V436" i="4" s="1"/>
  <c r="N2579" i="4"/>
  <c r="V2579" i="4" s="1"/>
  <c r="N3246" i="4"/>
  <c r="V3246" i="4" s="1"/>
  <c r="N1717" i="4"/>
  <c r="V1717" i="4" s="1"/>
  <c r="N3086" i="4"/>
  <c r="V3086" i="4" s="1"/>
  <c r="N437" i="4"/>
  <c r="V437" i="4" s="1"/>
  <c r="N1821" i="4"/>
  <c r="V1821" i="4" s="1"/>
  <c r="N3452" i="4"/>
  <c r="V3452" i="4" s="1"/>
  <c r="N4212" i="4"/>
  <c r="V4212" i="4" s="1"/>
  <c r="N4328" i="4"/>
  <c r="V4328" i="4" s="1"/>
  <c r="N4679" i="4"/>
  <c r="V4679" i="4" s="1"/>
  <c r="N3671" i="4"/>
  <c r="V3671" i="4" s="1"/>
  <c r="N4854" i="4"/>
  <c r="V4854" i="4" s="1"/>
  <c r="N1899" i="4"/>
  <c r="V1899" i="4" s="1"/>
  <c r="N3230" i="4"/>
  <c r="V3230" i="4" s="1"/>
  <c r="N1960" i="4"/>
  <c r="V1960" i="4" s="1"/>
  <c r="N4747" i="4"/>
  <c r="V4747" i="4" s="1"/>
  <c r="N1243" i="4"/>
  <c r="V1243" i="4" s="1"/>
  <c r="N4107" i="4"/>
  <c r="V4107" i="4" s="1"/>
  <c r="N4322" i="4"/>
  <c r="V4322" i="4" s="1"/>
  <c r="N4157" i="4"/>
  <c r="V4157" i="4" s="1"/>
  <c r="N4944" i="4"/>
  <c r="V4944" i="4" s="1"/>
  <c r="N2866" i="4"/>
  <c r="V2866" i="4" s="1"/>
  <c r="N3406" i="4"/>
  <c r="V3406" i="4" s="1"/>
  <c r="N1961" i="4"/>
  <c r="V1961" i="4" s="1"/>
  <c r="N2720" i="4"/>
  <c r="V2720" i="4" s="1"/>
  <c r="N2032" i="4"/>
  <c r="V2032" i="4" s="1"/>
  <c r="N2984" i="4"/>
  <c r="V2984" i="4" s="1"/>
  <c r="N3783" i="4"/>
  <c r="V3783" i="4" s="1"/>
  <c r="N726" i="4"/>
  <c r="V726" i="4" s="1"/>
  <c r="N66" i="4"/>
  <c r="V66" i="4" s="1"/>
  <c r="N3926" i="4"/>
  <c r="V3926" i="4" s="1"/>
  <c r="N3286" i="4"/>
  <c r="V3286" i="4" s="1"/>
  <c r="N2153" i="4"/>
  <c r="V2153" i="4" s="1"/>
  <c r="N1773" i="4"/>
  <c r="V1773" i="4" s="1"/>
  <c r="N3434" i="4"/>
  <c r="V3434" i="4" s="1"/>
  <c r="N2168" i="4"/>
  <c r="V2168" i="4" s="1"/>
  <c r="N2838" i="4"/>
  <c r="V2838" i="4" s="1"/>
  <c r="N1123" i="4"/>
  <c r="V1123" i="4" s="1"/>
  <c r="N3364" i="4"/>
  <c r="V3364" i="4" s="1"/>
  <c r="N1067" i="4"/>
  <c r="V1067" i="4" s="1"/>
  <c r="N1490" i="4"/>
  <c r="V1490" i="4" s="1"/>
  <c r="N3639" i="4"/>
  <c r="V3639" i="4" s="1"/>
  <c r="N4712" i="4"/>
  <c r="V4712" i="4" s="1"/>
  <c r="N4954" i="4"/>
  <c r="V4954" i="4" s="1"/>
  <c r="N495" i="4"/>
  <c r="V495" i="4" s="1"/>
  <c r="N3407" i="4"/>
  <c r="V3407" i="4" s="1"/>
  <c r="N4528" i="4"/>
  <c r="V4528" i="4" s="1"/>
  <c r="N2243" i="4"/>
  <c r="V2243" i="4" s="1"/>
  <c r="N4313" i="4"/>
  <c r="V4313" i="4" s="1"/>
  <c r="N2048" i="4"/>
  <c r="V2048" i="4" s="1"/>
  <c r="N2920" i="4"/>
  <c r="V2920" i="4" s="1"/>
  <c r="N426" i="4"/>
  <c r="V426" i="4" s="1"/>
  <c r="N1944" i="4"/>
  <c r="V1944" i="4" s="1"/>
  <c r="N4519" i="4"/>
  <c r="V4519" i="4" s="1"/>
  <c r="N827" i="4"/>
  <c r="V827" i="4" s="1"/>
  <c r="N3481" i="4"/>
  <c r="V3481" i="4" s="1"/>
  <c r="N2090" i="4"/>
  <c r="V2090" i="4" s="1"/>
  <c r="N2646" i="4"/>
  <c r="V2646" i="4" s="1"/>
  <c r="N1907" i="4"/>
  <c r="V1907" i="4" s="1"/>
  <c r="N2117" i="4"/>
  <c r="V2117" i="4" s="1"/>
  <c r="N1849" i="4"/>
  <c r="V1849" i="4" s="1"/>
  <c r="N47" i="4"/>
  <c r="V47" i="4" s="1"/>
  <c r="N3339" i="4"/>
  <c r="V3339" i="4" s="1"/>
  <c r="N1259" i="4"/>
  <c r="V1259" i="4" s="1"/>
  <c r="N2525" i="4"/>
  <c r="V2525" i="4" s="1"/>
  <c r="N3204" i="4"/>
  <c r="V3204" i="4" s="1"/>
  <c r="N4439" i="4"/>
  <c r="V4439" i="4" s="1"/>
  <c r="N2729" i="4"/>
  <c r="V2729" i="4" s="1"/>
  <c r="N201" i="4"/>
  <c r="V201" i="4" s="1"/>
  <c r="N565" i="4"/>
  <c r="V565" i="4" s="1"/>
  <c r="N1796" i="4"/>
  <c r="V1796" i="4" s="1"/>
  <c r="N2707" i="4"/>
  <c r="V2707" i="4" s="1"/>
  <c r="N1727" i="4"/>
  <c r="V1727" i="4" s="1"/>
  <c r="N2533" i="4"/>
  <c r="V2533" i="4" s="1"/>
  <c r="N3128" i="4"/>
  <c r="V3128" i="4" s="1"/>
  <c r="N4855" i="4"/>
  <c r="V4855" i="4" s="1"/>
  <c r="N4728" i="4"/>
  <c r="V4728" i="4" s="1"/>
  <c r="N1393" i="4"/>
  <c r="V1393" i="4" s="1"/>
  <c r="N3436" i="4"/>
  <c r="V3436" i="4" s="1"/>
  <c r="N2569" i="4"/>
  <c r="V2569" i="4" s="1"/>
  <c r="N2913" i="4"/>
  <c r="V2913" i="4" s="1"/>
  <c r="N1433" i="4"/>
  <c r="V1433" i="4" s="1"/>
  <c r="N4380" i="4"/>
  <c r="V4380" i="4" s="1"/>
  <c r="N2272" i="4"/>
  <c r="V2272" i="4" s="1"/>
  <c r="N3603" i="4"/>
  <c r="V3603" i="4" s="1"/>
  <c r="N517" i="4"/>
  <c r="V517" i="4" s="1"/>
  <c r="N4686" i="4"/>
  <c r="V4686" i="4" s="1"/>
  <c r="N3159" i="4"/>
  <c r="V3159" i="4" s="1"/>
  <c r="N2419" i="4"/>
  <c r="V2419" i="4" s="1"/>
  <c r="N213" i="4"/>
  <c r="V213" i="4" s="1"/>
  <c r="N1352" i="4"/>
  <c r="V1352" i="4" s="1"/>
  <c r="N67" i="4"/>
  <c r="V67" i="4" s="1"/>
  <c r="N1495" i="4"/>
  <c r="V1495" i="4" s="1"/>
  <c r="N601" i="4"/>
  <c r="V601" i="4" s="1"/>
  <c r="N1376" i="4"/>
  <c r="V1376" i="4" s="1"/>
  <c r="N2118" i="4"/>
  <c r="V2118" i="4" s="1"/>
  <c r="N951" i="4"/>
  <c r="V951" i="4" s="1"/>
  <c r="N3897" i="4"/>
  <c r="V3897" i="4" s="1"/>
  <c r="N4748" i="4"/>
  <c r="V4748" i="4" s="1"/>
  <c r="N2353" i="4"/>
  <c r="V2353" i="4" s="1"/>
  <c r="N2237" i="4"/>
  <c r="V2237" i="4" s="1"/>
  <c r="N548" i="4"/>
  <c r="V548" i="4" s="1"/>
  <c r="N1790" i="4"/>
  <c r="V1790" i="4" s="1"/>
  <c r="N2364" i="4"/>
  <c r="V2364" i="4" s="1"/>
  <c r="N1124" i="4"/>
  <c r="V1124" i="4" s="1"/>
  <c r="N34" i="4"/>
  <c r="V34" i="4" s="1"/>
  <c r="N4243" i="4"/>
  <c r="V4243" i="4" s="1"/>
  <c r="N1465" i="4"/>
  <c r="V1465" i="4" s="1"/>
  <c r="N2591" i="4"/>
  <c r="V2591" i="4" s="1"/>
  <c r="N4529" i="4"/>
  <c r="V4529" i="4" s="1"/>
  <c r="N2677" i="4"/>
  <c r="V2677" i="4" s="1"/>
  <c r="N3255" i="4"/>
  <c r="V3255" i="4" s="1"/>
  <c r="N2154" i="4"/>
  <c r="V2154" i="4" s="1"/>
  <c r="N952" i="4"/>
  <c r="V952" i="4" s="1"/>
  <c r="N4381" i="4"/>
  <c r="V4381" i="4" s="1"/>
  <c r="N1525" i="4"/>
  <c r="V1525" i="4" s="1"/>
  <c r="N496" i="4"/>
  <c r="V496" i="4" s="1"/>
  <c r="N238" i="4"/>
  <c r="V238" i="4" s="1"/>
  <c r="N2080" i="4"/>
  <c r="V2080" i="4" s="1"/>
  <c r="N193" i="4"/>
  <c r="V193" i="4" s="1"/>
  <c r="N2081" i="4"/>
  <c r="V2081" i="4" s="1"/>
  <c r="N3961" i="4"/>
  <c r="V3961" i="4" s="1"/>
  <c r="N2041" i="4"/>
  <c r="V2041" i="4" s="1"/>
  <c r="N90" i="4"/>
  <c r="V90" i="4" s="1"/>
  <c r="N4351" i="4"/>
  <c r="V4351" i="4" s="1"/>
  <c r="N3045" i="4"/>
  <c r="V3045" i="4" s="1"/>
  <c r="N2757" i="4"/>
  <c r="V2757" i="4" s="1"/>
  <c r="N2647" i="4"/>
  <c r="V2647" i="4" s="1"/>
  <c r="N91" i="4"/>
  <c r="V91" i="4" s="1"/>
  <c r="N4352" i="4"/>
  <c r="V4352" i="4" s="1"/>
  <c r="N3102" i="4"/>
  <c r="V3102" i="4" s="1"/>
  <c r="N3022" i="4"/>
  <c r="V3022" i="4" s="1"/>
  <c r="N828" i="4"/>
  <c r="V828" i="4" s="1"/>
  <c r="N585" i="4"/>
  <c r="V585" i="4" s="1"/>
  <c r="N4337" i="4"/>
  <c r="V4337" i="4" s="1"/>
  <c r="N2708" i="4"/>
  <c r="V2708" i="4" s="1"/>
  <c r="N4303" i="4"/>
  <c r="V4303" i="4" s="1"/>
  <c r="N4530" i="4"/>
  <c r="V4530" i="4" s="1"/>
  <c r="N2163" i="4"/>
  <c r="V2163" i="4" s="1"/>
  <c r="N4031" i="4"/>
  <c r="V4031" i="4" s="1"/>
  <c r="N1055" i="4"/>
  <c r="V1055" i="4" s="1"/>
  <c r="N3562" i="4"/>
  <c r="V3562" i="4" s="1"/>
  <c r="N3307" i="4"/>
  <c r="V3307" i="4" s="1"/>
  <c r="N2011" i="4"/>
  <c r="V2011" i="4" s="1"/>
  <c r="N1616" i="4"/>
  <c r="V1616" i="4" s="1"/>
  <c r="N3379" i="4"/>
  <c r="V3379" i="4" s="1"/>
  <c r="N974" i="4"/>
  <c r="V974" i="4" s="1"/>
  <c r="N4065" i="4"/>
  <c r="V4065" i="4" s="1"/>
  <c r="N2801" i="4"/>
  <c r="V2801" i="4" s="1"/>
  <c r="N4835" i="4"/>
  <c r="V4835" i="4" s="1"/>
  <c r="N4158" i="4"/>
  <c r="V4158" i="4" s="1"/>
  <c r="N4606" i="4"/>
  <c r="V4606" i="4" s="1"/>
  <c r="N1534" i="4"/>
  <c r="V1534" i="4" s="1"/>
  <c r="N797" i="4"/>
  <c r="V797" i="4" s="1"/>
  <c r="N664" i="4"/>
  <c r="V664" i="4" s="1"/>
  <c r="N586" i="4"/>
  <c r="V586" i="4" s="1"/>
  <c r="N1797" i="4"/>
  <c r="V1797" i="4" s="1"/>
  <c r="N1167" i="4"/>
  <c r="V1167" i="4" s="1"/>
  <c r="N4818" i="4"/>
  <c r="V4818" i="4" s="1"/>
  <c r="N602" i="4"/>
  <c r="V602" i="4" s="1"/>
  <c r="N2372" i="4"/>
  <c r="V2372" i="4" s="1"/>
  <c r="N2146" i="4"/>
  <c r="V2146" i="4" s="1"/>
  <c r="N4057" i="4"/>
  <c r="V4057" i="4" s="1"/>
  <c r="N691" i="4"/>
  <c r="V691" i="4" s="1"/>
  <c r="N2606" i="4"/>
  <c r="V2606" i="4" s="1"/>
  <c r="N3853" i="4"/>
  <c r="V3853" i="4" s="1"/>
  <c r="N1978" i="4"/>
  <c r="V1978" i="4" s="1"/>
  <c r="N3694" i="4"/>
  <c r="V3694" i="4" s="1"/>
  <c r="N1500" i="4"/>
  <c r="V1500" i="4" s="1"/>
  <c r="N244" i="4"/>
  <c r="V244" i="4" s="1"/>
  <c r="N665" i="4"/>
  <c r="V665" i="4" s="1"/>
  <c r="N1889" i="4"/>
  <c r="V1889" i="4" s="1"/>
  <c r="N2049" i="4"/>
  <c r="V2049" i="4" s="1"/>
  <c r="N2721" i="4"/>
  <c r="V2721" i="4" s="1"/>
  <c r="N81" i="4"/>
  <c r="V81" i="4" s="1"/>
  <c r="N4032" i="4"/>
  <c r="V4032" i="4" s="1"/>
  <c r="N1831" i="4"/>
  <c r="V1831" i="4" s="1"/>
  <c r="N2985" i="4"/>
  <c r="V2985" i="4" s="1"/>
  <c r="N368" i="4"/>
  <c r="V368" i="4" s="1"/>
  <c r="N3839" i="4"/>
  <c r="V3839" i="4" s="1"/>
  <c r="N3488" i="4"/>
  <c r="V3488" i="4" s="1"/>
  <c r="N1655" i="4"/>
  <c r="V1655" i="4" s="1"/>
  <c r="N2684" i="4"/>
  <c r="V2684" i="4" s="1"/>
  <c r="N3763" i="4"/>
  <c r="V3763" i="4" s="1"/>
  <c r="N708" i="4"/>
  <c r="V708" i="4" s="1"/>
  <c r="N3933" i="4"/>
  <c r="V3933" i="4" s="1"/>
  <c r="N427" i="4"/>
  <c r="V427" i="4" s="1"/>
  <c r="N3040" i="4"/>
  <c r="V3040" i="4" s="1"/>
  <c r="N4945" i="4"/>
  <c r="V4945" i="4" s="1"/>
  <c r="N4167" i="4"/>
  <c r="V4167" i="4" s="1"/>
  <c r="N3740" i="4"/>
  <c r="V3740" i="4" s="1"/>
  <c r="N4765" i="4"/>
  <c r="V4765" i="4" s="1"/>
  <c r="N1111" i="4"/>
  <c r="V1111" i="4" s="1"/>
  <c r="N1348" i="4"/>
  <c r="V1348" i="4" s="1"/>
  <c r="N4863" i="4"/>
  <c r="V4863" i="4" s="1"/>
  <c r="N1020" i="4"/>
  <c r="V1020" i="4" s="1"/>
  <c r="N1249" i="4"/>
  <c r="V1249" i="4" s="1"/>
  <c r="N792" i="4"/>
  <c r="V792" i="4" s="1"/>
  <c r="N1945" i="4"/>
  <c r="V1945" i="4" s="1"/>
  <c r="N4995" i="4"/>
  <c r="V4995" i="4" s="1"/>
  <c r="N4806" i="4"/>
  <c r="V4806" i="4" s="1"/>
  <c r="N1806" i="4"/>
  <c r="V1806" i="4" s="1"/>
  <c r="N1850" i="4"/>
  <c r="V1850" i="4" s="1"/>
  <c r="N2552" i="4"/>
  <c r="V2552" i="4" s="1"/>
  <c r="N1250" i="4"/>
  <c r="V1250" i="4" s="1"/>
  <c r="N4893" i="4"/>
  <c r="V4893" i="4" s="1"/>
  <c r="N4382" i="4"/>
  <c r="V4382" i="4" s="1"/>
  <c r="N1340" i="4"/>
  <c r="V1340" i="4" s="1"/>
  <c r="N681" i="4"/>
  <c r="V681" i="4" s="1"/>
  <c r="N2792" i="4"/>
  <c r="V2792" i="4" s="1"/>
  <c r="N3332" i="4"/>
  <c r="V3332" i="4" s="1"/>
  <c r="N3342" i="4"/>
  <c r="V3342" i="4" s="1"/>
  <c r="N3066" i="4"/>
  <c r="V3066" i="4" s="1"/>
  <c r="N641" i="4"/>
  <c r="V641" i="4" s="1"/>
  <c r="N3150" i="4"/>
  <c r="V3150" i="4" s="1"/>
  <c r="N1308" i="4"/>
  <c r="V1308" i="4" s="1"/>
  <c r="N1093" i="4"/>
  <c r="V1093" i="4" s="1"/>
  <c r="N75" i="4"/>
  <c r="V75" i="4" s="1"/>
  <c r="N3468" i="4"/>
  <c r="V3468" i="4" s="1"/>
  <c r="N3752" i="4"/>
  <c r="V3752" i="4" s="1"/>
  <c r="N2354" i="4"/>
  <c r="V2354" i="4" s="1"/>
  <c r="N369" i="4"/>
  <c r="V369" i="4" s="1"/>
  <c r="N1394" i="4"/>
  <c r="V1394" i="4" s="1"/>
  <c r="N697" i="4"/>
  <c r="V697" i="4" s="1"/>
  <c r="N3604" i="4"/>
  <c r="V3604" i="4" s="1"/>
  <c r="N577" i="4"/>
  <c r="V577" i="4" s="1"/>
  <c r="N1112" i="4"/>
  <c r="V1112" i="4" s="1"/>
  <c r="N1869" i="4"/>
  <c r="V1869" i="4" s="1"/>
  <c r="N962" i="4"/>
  <c r="V962" i="4" s="1"/>
  <c r="N2534" i="4"/>
  <c r="V2534" i="4" s="1"/>
  <c r="N4531" i="4"/>
  <c r="V4531" i="4" s="1"/>
  <c r="N2802" i="4"/>
  <c r="V2802" i="4" s="1"/>
  <c r="N2404" i="4"/>
  <c r="V2404" i="4" s="1"/>
  <c r="N160" i="4"/>
  <c r="V160" i="4" s="1"/>
  <c r="N1839" i="4"/>
  <c r="V1839" i="4" s="1"/>
  <c r="N1718" i="4"/>
  <c r="V1718" i="4" s="1"/>
  <c r="N3170" i="4"/>
  <c r="V3170" i="4" s="1"/>
  <c r="N4687" i="4"/>
  <c r="V4687" i="4" s="1"/>
  <c r="N4868" i="4"/>
  <c r="V4868" i="4" s="1"/>
  <c r="N119" i="4"/>
  <c r="V119" i="4" s="1"/>
  <c r="N715" i="4"/>
  <c r="V715" i="4" s="1"/>
  <c r="N4148" i="4"/>
  <c r="V4148" i="4" s="1"/>
  <c r="N3265" i="4"/>
  <c r="V3265" i="4" s="1"/>
  <c r="N3424" i="4"/>
  <c r="V3424" i="4" s="1"/>
  <c r="N4434" i="4"/>
  <c r="V4434" i="4" s="1"/>
  <c r="N4869" i="4"/>
  <c r="V4869" i="4" s="1"/>
  <c r="N4281" i="4"/>
  <c r="V4281" i="4" s="1"/>
  <c r="N1184" i="4"/>
  <c r="V1184" i="4" s="1"/>
  <c r="N1142" i="4"/>
  <c r="V1142" i="4" s="1"/>
  <c r="N2002" i="4"/>
  <c r="V2002" i="4" s="1"/>
  <c r="N4233" i="4"/>
  <c r="V4233" i="4" s="1"/>
  <c r="N1113" i="4"/>
  <c r="V1113" i="4" s="1"/>
  <c r="N3500" i="4"/>
  <c r="V3500" i="4" s="1"/>
  <c r="N4990" i="4"/>
  <c r="V4990" i="4" s="1"/>
  <c r="N2784" i="4"/>
  <c r="V2784" i="4" s="1"/>
  <c r="N4450" i="4"/>
  <c r="V4450" i="4" s="1"/>
  <c r="N4894" i="4"/>
  <c r="V4894" i="4" s="1"/>
  <c r="N391" i="4"/>
  <c r="V391" i="4" s="1"/>
  <c r="N684" i="4"/>
  <c r="V684" i="4" s="1"/>
  <c r="N4766" i="4"/>
  <c r="V4766" i="4" s="1"/>
  <c r="N3457" i="4"/>
  <c r="V3457" i="4" s="1"/>
  <c r="N4469" i="4"/>
  <c r="V4469" i="4" s="1"/>
  <c r="N1491" i="4"/>
  <c r="V1491" i="4" s="1"/>
  <c r="N518" i="4"/>
  <c r="V518" i="4" s="1"/>
  <c r="N2813" i="4"/>
  <c r="V2813" i="4" s="1"/>
  <c r="N4506" i="4"/>
  <c r="V4506" i="4" s="1"/>
  <c r="N1511" i="4"/>
  <c r="V1511" i="4" s="1"/>
  <c r="N1925" i="4"/>
  <c r="V1925" i="4" s="1"/>
  <c r="N1421" i="4"/>
  <c r="V1421" i="4" s="1"/>
  <c r="N4571" i="4"/>
  <c r="V4571" i="4" s="1"/>
  <c r="N1501" i="4"/>
  <c r="V1501" i="4" s="1"/>
  <c r="N2481" i="4"/>
  <c r="V2481" i="4" s="1"/>
  <c r="N2201" i="4"/>
  <c r="V2201" i="4" s="1"/>
  <c r="N1151" i="4"/>
  <c r="V1151" i="4" s="1"/>
  <c r="N401" i="4"/>
  <c r="V401" i="4" s="1"/>
  <c r="N460" i="4"/>
  <c r="V460" i="4" s="1"/>
  <c r="N3160" i="4"/>
  <c r="V3160" i="4" s="1"/>
  <c r="N2458" i="4"/>
  <c r="V2458" i="4" s="1"/>
  <c r="N3117" i="4"/>
  <c r="V3117" i="4" s="1"/>
  <c r="N1673" i="4"/>
  <c r="V1673" i="4" s="1"/>
  <c r="N765" i="4"/>
  <c r="V765" i="4" s="1"/>
  <c r="N2994" i="4"/>
  <c r="V2994" i="4" s="1"/>
  <c r="N1434" i="4"/>
  <c r="V1434" i="4" s="1"/>
  <c r="N745" i="4"/>
  <c r="V745" i="4" s="1"/>
  <c r="N1080" i="4"/>
  <c r="V1080" i="4" s="1"/>
  <c r="N538" i="4"/>
  <c r="V538" i="4" s="1"/>
  <c r="N318" i="4"/>
  <c r="V318" i="4" s="1"/>
  <c r="N1694" i="4"/>
  <c r="V1694" i="4" s="1"/>
  <c r="N1244" i="4"/>
  <c r="V1244" i="4" s="1"/>
  <c r="N1719" i="4"/>
  <c r="V1719" i="4" s="1"/>
  <c r="N766" i="4"/>
  <c r="V766" i="4" s="1"/>
  <c r="N524" i="4"/>
  <c r="V524" i="4" s="1"/>
  <c r="N3753" i="4"/>
  <c r="V3753" i="4" s="1"/>
  <c r="N1840" i="4"/>
  <c r="V1840" i="4" s="1"/>
  <c r="N709" i="4"/>
  <c r="V709" i="4" s="1"/>
  <c r="N3703" i="4"/>
  <c r="V3703" i="4" s="1"/>
  <c r="N4457" i="4"/>
  <c r="V4457" i="4" s="1"/>
  <c r="N1445" i="4"/>
  <c r="V1445" i="4" s="1"/>
  <c r="N2343" i="4"/>
  <c r="V2343" i="4" s="1"/>
  <c r="N1177" i="4"/>
  <c r="V1177" i="4" s="1"/>
  <c r="N1989" i="4"/>
  <c r="V1989" i="4" s="1"/>
  <c r="N809" i="4"/>
  <c r="V809" i="4" s="1"/>
  <c r="N1851" i="4"/>
  <c r="V1851" i="4" s="1"/>
  <c r="N3030" i="4"/>
  <c r="V3030" i="4" s="1"/>
  <c r="N112" i="4"/>
  <c r="V112" i="4" s="1"/>
  <c r="N1422" i="4"/>
  <c r="V1422" i="4" s="1"/>
  <c r="N4196" i="4"/>
  <c r="V4196" i="4" s="1"/>
  <c r="N2414" i="4"/>
  <c r="V2414" i="4" s="1"/>
  <c r="N4329" i="4"/>
  <c r="V4329" i="4" s="1"/>
  <c r="N4562" i="4"/>
  <c r="V4562" i="4" s="1"/>
  <c r="N4971" i="4"/>
  <c r="V4971" i="4" s="1"/>
  <c r="N372" i="4"/>
  <c r="V372" i="4" s="1"/>
  <c r="N1477" i="4"/>
  <c r="V1477" i="4" s="1"/>
  <c r="N3875" i="4"/>
  <c r="V3875" i="4" s="1"/>
  <c r="N4572" i="4"/>
  <c r="V4572" i="4" s="1"/>
  <c r="N4532" i="4"/>
  <c r="V4532" i="4" s="1"/>
  <c r="N685" i="4"/>
  <c r="V685" i="4" s="1"/>
  <c r="N428" i="4"/>
  <c r="V428" i="4" s="1"/>
  <c r="N3489" i="4"/>
  <c r="V3489" i="4" s="1"/>
  <c r="N3869" i="4"/>
  <c r="V3869" i="4" s="1"/>
  <c r="N587" i="4"/>
  <c r="V587" i="4" s="1"/>
  <c r="N1089" i="4"/>
  <c r="V1089" i="4" s="1"/>
  <c r="N468" i="4"/>
  <c r="V468" i="4" s="1"/>
  <c r="N4473" i="4"/>
  <c r="V4473" i="4" s="1"/>
  <c r="N2856" i="4"/>
  <c r="V2856" i="4" s="1"/>
  <c r="N4249" i="4"/>
  <c r="V4249" i="4" s="1"/>
  <c r="N1485" i="4"/>
  <c r="V1485" i="4" s="1"/>
  <c r="N2867" i="4"/>
  <c r="V2867" i="4" s="1"/>
  <c r="N1643" i="4"/>
  <c r="V1643" i="4" s="1"/>
  <c r="N2700" i="4"/>
  <c r="V2700" i="4" s="1"/>
  <c r="N2773" i="4"/>
  <c r="V2773" i="4" s="1"/>
  <c r="N1060" i="4"/>
  <c r="V1060" i="4" s="1"/>
  <c r="N3708" i="4"/>
  <c r="V3708" i="4" s="1"/>
  <c r="N3469" i="4"/>
  <c r="V3469" i="4" s="1"/>
  <c r="N3256" i="4"/>
  <c r="V3256" i="4" s="1"/>
  <c r="N1936" i="4"/>
  <c r="V1936" i="4" s="1"/>
  <c r="N132" i="4"/>
  <c r="V132" i="4" s="1"/>
  <c r="N3421" i="4"/>
  <c r="V3421" i="4" s="1"/>
  <c r="N2050" i="4"/>
  <c r="V2050" i="4" s="1"/>
  <c r="N1056" i="4"/>
  <c r="V1056" i="4" s="1"/>
  <c r="N1926" i="4"/>
  <c r="V1926" i="4" s="1"/>
  <c r="N4983" i="4"/>
  <c r="V4983" i="4" s="1"/>
  <c r="N2592" i="4"/>
  <c r="V2592" i="4" s="1"/>
  <c r="N2432" i="4"/>
  <c r="V2432" i="4" s="1"/>
  <c r="N2109" i="4"/>
  <c r="V2109" i="4" s="1"/>
  <c r="N2785" i="4"/>
  <c r="V2785" i="4" s="1"/>
  <c r="N3811" i="4"/>
  <c r="V3811" i="4" s="1"/>
  <c r="N2974" i="4"/>
  <c r="V2974" i="4" s="1"/>
  <c r="N3041" i="4"/>
  <c r="V3041" i="4" s="1"/>
  <c r="N734" i="4"/>
  <c r="V734" i="4" s="1"/>
  <c r="N4213" i="4"/>
  <c r="V4213" i="4" s="1"/>
  <c r="N525" i="4"/>
  <c r="V525" i="4" s="1"/>
  <c r="N4758" i="4"/>
  <c r="V4758" i="4" s="1"/>
  <c r="N3108" i="4"/>
  <c r="V3108" i="4" s="1"/>
  <c r="N3764" i="4"/>
  <c r="V3764" i="4" s="1"/>
  <c r="N989" i="4"/>
  <c r="V989" i="4" s="1"/>
  <c r="N4563" i="4"/>
  <c r="V4563" i="4" s="1"/>
  <c r="N588" i="4"/>
  <c r="V588" i="4" s="1"/>
  <c r="N3191" i="4"/>
  <c r="V3191" i="4" s="1"/>
  <c r="N4033" i="4"/>
  <c r="V4033" i="4" s="1"/>
  <c r="N76" i="4"/>
  <c r="V76" i="4" s="1"/>
  <c r="N4390" i="4"/>
  <c r="V4390" i="4" s="1"/>
  <c r="N1357" i="4"/>
  <c r="V1357" i="4" s="1"/>
  <c r="N3854" i="4"/>
  <c r="V3854" i="4" s="1"/>
  <c r="N735" i="4"/>
  <c r="V735" i="4" s="1"/>
  <c r="N2803" i="4"/>
  <c r="V2803" i="4" s="1"/>
  <c r="N1341" i="4"/>
  <c r="V1341" i="4" s="1"/>
  <c r="N2947" i="4"/>
  <c r="V2947" i="4" s="1"/>
  <c r="N4591" i="4"/>
  <c r="V4591" i="4" s="1"/>
  <c r="N4486" i="4"/>
  <c r="V4486" i="4" s="1"/>
  <c r="N692" i="4"/>
  <c r="V692" i="4" s="1"/>
  <c r="N1695" i="4"/>
  <c r="V1695" i="4" s="1"/>
  <c r="N810" i="4"/>
  <c r="V810" i="4" s="1"/>
  <c r="N304" i="4"/>
  <c r="V304" i="4" s="1"/>
  <c r="N1581" i="4"/>
  <c r="V1581" i="4" s="1"/>
  <c r="N452" i="4"/>
  <c r="V452" i="4" s="1"/>
  <c r="N3031" i="4"/>
  <c r="V3031" i="4" s="1"/>
  <c r="N4573" i="4"/>
  <c r="V4573" i="4" s="1"/>
  <c r="N777" i="4"/>
  <c r="V777" i="4" s="1"/>
  <c r="N2386" i="4"/>
  <c r="V2386" i="4" s="1"/>
  <c r="N2742" i="4"/>
  <c r="V2742" i="4" s="1"/>
  <c r="N223" i="4"/>
  <c r="V223" i="4" s="1"/>
  <c r="N4912" i="4"/>
  <c r="V4912" i="4" s="1"/>
  <c r="N2899" i="4"/>
  <c r="V2899" i="4" s="1"/>
  <c r="N4807" i="4"/>
  <c r="V4807" i="4" s="1"/>
  <c r="N578" i="4"/>
  <c r="V578" i="4" s="1"/>
  <c r="N2607" i="4"/>
  <c r="V2607" i="4" s="1"/>
  <c r="N3818" i="4"/>
  <c r="V3818" i="4" s="1"/>
  <c r="N2817" i="4"/>
  <c r="V2817" i="4" s="1"/>
  <c r="N4643" i="4"/>
  <c r="V4643" i="4" s="1"/>
  <c r="N2884" i="4"/>
  <c r="V2884" i="4" s="1"/>
  <c r="N4704" i="4"/>
  <c r="V4704" i="4" s="1"/>
  <c r="N3625" i="4"/>
  <c r="V3625" i="4" s="1"/>
  <c r="N4936" i="4"/>
  <c r="V4936" i="4" s="1"/>
  <c r="N2335" i="4"/>
  <c r="V2335" i="4" s="1"/>
  <c r="N3716" i="4"/>
  <c r="V3716" i="4" s="1"/>
  <c r="N3538" i="4"/>
  <c r="V3538" i="4" s="1"/>
  <c r="N3312" i="4"/>
  <c r="V3312" i="4" s="1"/>
  <c r="N3458" i="4"/>
  <c r="V3458" i="4" s="1"/>
  <c r="N4972" i="4"/>
  <c r="V4972" i="4" s="1"/>
  <c r="N4143" i="4"/>
  <c r="V4143" i="4" s="1"/>
  <c r="N3087" i="4"/>
  <c r="V3087" i="4" s="1"/>
  <c r="N3067" i="4"/>
  <c r="V3067" i="4" s="1"/>
  <c r="N2716" i="4"/>
  <c r="V2716" i="4" s="1"/>
  <c r="N2468" i="4"/>
  <c r="V2468" i="4" s="1"/>
  <c r="N3068" i="4"/>
  <c r="V3068" i="4" s="1"/>
  <c r="N4267" i="4"/>
  <c r="V4267" i="4" s="1"/>
  <c r="N3402" i="4"/>
  <c r="V3402" i="4" s="1"/>
  <c r="N194" i="4"/>
  <c r="V194" i="4" s="1"/>
  <c r="N3205" i="4"/>
  <c r="V3205" i="4" s="1"/>
  <c r="N3122" i="4"/>
  <c r="V3122" i="4" s="1"/>
  <c r="N4183" i="4"/>
  <c r="V4183" i="4" s="1"/>
  <c r="N3016" i="4"/>
  <c r="V3016" i="4" s="1"/>
  <c r="N4752" i="4"/>
  <c r="V4752" i="4" s="1"/>
  <c r="N3539" i="4"/>
  <c r="V3539" i="4" s="1"/>
  <c r="N2440" i="4"/>
  <c r="V2440" i="4" s="1"/>
  <c r="N837" i="4"/>
  <c r="V837" i="4" s="1"/>
  <c r="N1230" i="4"/>
  <c r="V1230" i="4" s="1"/>
  <c r="N3257" i="4"/>
  <c r="V3257" i="4" s="1"/>
  <c r="N3709" i="4"/>
  <c r="V3709" i="4" s="1"/>
  <c r="N1746" i="4"/>
  <c r="V1746" i="4" s="1"/>
  <c r="N2459" i="4"/>
  <c r="V2459" i="4" s="1"/>
  <c r="N922" i="4"/>
  <c r="V922" i="4" s="1"/>
  <c r="N2496" i="4"/>
  <c r="V2496" i="4" s="1"/>
  <c r="N3011" i="4"/>
  <c r="V3011" i="4" s="1"/>
  <c r="N1966" i="4"/>
  <c r="V1966" i="4" s="1"/>
  <c r="N2226" i="4"/>
  <c r="V2226" i="4" s="1"/>
  <c r="N2713" i="4"/>
  <c r="V2713" i="4" s="1"/>
  <c r="N2062" i="4"/>
  <c r="V2062" i="4" s="1"/>
  <c r="N686" i="4"/>
  <c r="V686" i="4" s="1"/>
  <c r="N4144" i="4"/>
  <c r="V4144" i="4" s="1"/>
  <c r="N3077" i="4"/>
  <c r="V3077" i="4" s="1"/>
  <c r="N4499" i="4"/>
  <c r="V4499" i="4" s="1"/>
  <c r="N144" i="4"/>
  <c r="V144" i="4" s="1"/>
  <c r="N1566" i="4"/>
  <c r="V1566" i="4" s="1"/>
  <c r="N886" i="4"/>
  <c r="V886" i="4" s="1"/>
  <c r="N3321" i="4"/>
  <c r="V3321" i="4" s="1"/>
  <c r="N657" i="4"/>
  <c r="V657" i="4" s="1"/>
  <c r="N3952" i="4"/>
  <c r="V3952" i="4" s="1"/>
  <c r="N1728" i="4"/>
  <c r="V1728" i="4" s="1"/>
  <c r="N2259" i="4"/>
  <c r="V2259" i="4" s="1"/>
  <c r="N381" i="4"/>
  <c r="V381" i="4" s="1"/>
  <c r="N4108" i="4"/>
  <c r="V4108" i="4" s="1"/>
  <c r="N4626" i="4"/>
  <c r="V4626" i="4" s="1"/>
  <c r="N3765" i="4"/>
  <c r="V3765" i="4" s="1"/>
  <c r="N1598" i="4"/>
  <c r="V1598" i="4" s="1"/>
  <c r="N2216" i="4"/>
  <c r="V2216" i="4" s="1"/>
  <c r="N1458" i="4"/>
  <c r="V1458" i="4" s="1"/>
  <c r="N3784" i="4"/>
  <c r="V3784" i="4" s="1"/>
  <c r="N2105" i="4"/>
  <c r="V2105" i="4" s="1"/>
  <c r="N392" i="4"/>
  <c r="V392" i="4" s="1"/>
  <c r="N778" i="4"/>
  <c r="V778" i="4" s="1"/>
  <c r="N860" i="4"/>
  <c r="V860" i="4" s="1"/>
  <c r="N3529" i="4"/>
  <c r="V3529" i="4" s="1"/>
  <c r="N1478" i="4"/>
  <c r="V1478" i="4" s="1"/>
  <c r="N68" i="4"/>
  <c r="V68" i="4" s="1"/>
  <c r="N125" i="4"/>
  <c r="V125" i="4" s="1"/>
  <c r="N1410" i="4"/>
  <c r="V1410" i="4" s="1"/>
  <c r="N617" i="4"/>
  <c r="V617" i="4" s="1"/>
  <c r="N4398" i="4"/>
  <c r="V4398" i="4" s="1"/>
  <c r="N2482" i="4"/>
  <c r="V2482" i="4" s="1"/>
  <c r="N2934" i="4"/>
  <c r="V2934" i="4" s="1"/>
  <c r="N3864" i="4"/>
  <c r="V3864" i="4" s="1"/>
  <c r="N2830" i="4"/>
  <c r="V2830" i="4" s="1"/>
  <c r="N658" i="4"/>
  <c r="V658" i="4" s="1"/>
  <c r="N2433" i="4"/>
  <c r="V2433" i="4" s="1"/>
  <c r="N561" i="4"/>
  <c r="V561" i="4" s="1"/>
  <c r="N4864" i="4"/>
  <c r="V4864" i="4" s="1"/>
  <c r="N3876" i="4"/>
  <c r="V3876" i="4" s="1"/>
  <c r="N3112" i="4"/>
  <c r="V3112" i="4" s="1"/>
  <c r="N15" i="4"/>
  <c r="V15" i="4" s="1"/>
  <c r="N3094" i="4"/>
  <c r="V3094" i="4" s="1"/>
  <c r="N2217" i="4"/>
  <c r="V2217" i="4" s="1"/>
  <c r="N2147" i="4"/>
  <c r="V2147" i="4" s="1"/>
  <c r="N3258" i="4"/>
  <c r="V3258" i="4" s="1"/>
  <c r="N3640" i="4"/>
  <c r="V3640" i="4" s="1"/>
  <c r="N4391" i="4"/>
  <c r="V4391" i="4" s="1"/>
  <c r="N453" i="4"/>
  <c r="V453" i="4" s="1"/>
  <c r="N2202" i="4"/>
  <c r="V2202" i="4" s="1"/>
  <c r="N3474" i="4"/>
  <c r="V3474" i="4" s="1"/>
  <c r="N2506" i="4"/>
  <c r="V2506" i="4" s="1"/>
  <c r="N4680" i="4"/>
  <c r="V4680" i="4" s="1"/>
  <c r="N1251" i="4"/>
  <c r="V1251" i="4" s="1"/>
  <c r="N3655" i="4"/>
  <c r="V3655" i="4" s="1"/>
  <c r="N1628" i="4"/>
  <c r="V1628" i="4" s="1"/>
  <c r="N4109" i="4"/>
  <c r="V4109" i="4" s="1"/>
  <c r="N2999" i="4"/>
  <c r="V2999" i="4" s="1"/>
  <c r="N1231" i="4"/>
  <c r="V1231" i="4" s="1"/>
  <c r="N1862" i="4"/>
  <c r="V1862" i="4" s="1"/>
  <c r="N3316" i="4"/>
  <c r="V3316" i="4" s="1"/>
  <c r="N4987" i="4"/>
  <c r="V4987" i="4" s="1"/>
  <c r="N3578" i="4"/>
  <c r="V3578" i="4" s="1"/>
  <c r="N2460" i="4"/>
  <c r="V2460" i="4" s="1"/>
  <c r="N2249" i="4"/>
  <c r="V2249" i="4" s="1"/>
  <c r="N1081" i="4"/>
  <c r="V1081" i="4" s="1"/>
  <c r="N454" i="4"/>
  <c r="V454" i="4" s="1"/>
  <c r="N1520" i="4"/>
  <c r="V1520" i="4" s="1"/>
  <c r="N4555" i="4"/>
  <c r="V4555" i="4" s="1"/>
  <c r="N214" i="4"/>
  <c r="V214" i="4" s="1"/>
  <c r="N260" i="4"/>
  <c r="V260" i="4" s="1"/>
  <c r="N133" i="4"/>
  <c r="V133" i="4" s="1"/>
  <c r="N3302" i="4"/>
  <c r="V3302" i="4" s="1"/>
  <c r="N2278" i="4"/>
  <c r="V2278" i="4" s="1"/>
  <c r="N3368" i="4"/>
  <c r="V3368" i="4" s="1"/>
  <c r="N3333" i="4"/>
  <c r="V3333" i="4" s="1"/>
  <c r="N4545" i="4"/>
  <c r="V4545" i="4" s="1"/>
  <c r="N3413" i="4"/>
  <c r="V3413" i="4" s="1"/>
  <c r="N4314" i="4"/>
  <c r="V4314" i="4" s="1"/>
  <c r="N3514" i="4"/>
  <c r="V3514" i="4" s="1"/>
  <c r="N3259" i="4"/>
  <c r="V3259" i="4" s="1"/>
  <c r="N4126" i="4"/>
  <c r="V4126" i="4" s="1"/>
  <c r="N3733" i="4"/>
  <c r="V3733" i="4" s="1"/>
  <c r="N1946" i="4"/>
  <c r="V1946" i="4" s="1"/>
  <c r="N2279" i="4"/>
  <c r="V2279" i="4" s="1"/>
  <c r="N1105" i="4"/>
  <c r="V1105" i="4" s="1"/>
  <c r="N946" i="4"/>
  <c r="V946" i="4" s="1"/>
  <c r="N3741" i="4"/>
  <c r="V3741" i="4" s="1"/>
  <c r="N3380" i="4"/>
  <c r="V3380" i="4" s="1"/>
  <c r="N215" i="4"/>
  <c r="V215" i="4" s="1"/>
  <c r="N618" i="4"/>
  <c r="V618" i="4" s="1"/>
  <c r="N1917" i="4"/>
  <c r="V1917" i="4" s="1"/>
  <c r="N1826" i="4"/>
  <c r="V1826" i="4" s="1"/>
  <c r="N2250" i="4"/>
  <c r="V2250" i="4" s="1"/>
  <c r="N659" i="4"/>
  <c r="V659" i="4" s="1"/>
  <c r="N1001" i="4"/>
  <c r="V1001" i="4" s="1"/>
  <c r="N2584" i="4"/>
  <c r="V2584" i="4" s="1"/>
  <c r="N3046" i="4"/>
  <c r="V3046" i="4" s="1"/>
  <c r="N1260" i="4"/>
  <c r="V1260" i="4" s="1"/>
  <c r="N1261" i="4"/>
  <c r="V1261" i="4" s="1"/>
  <c r="N224" i="4"/>
  <c r="V224" i="4" s="1"/>
  <c r="N1061" i="4"/>
  <c r="V1061" i="4" s="1"/>
  <c r="N3579" i="4"/>
  <c r="V3579" i="4" s="1"/>
  <c r="N2059" i="4"/>
  <c r="V2059" i="4" s="1"/>
  <c r="N3870" i="4"/>
  <c r="V3870" i="4" s="1"/>
  <c r="N4092" i="4"/>
  <c r="V4092" i="4" s="1"/>
  <c r="N1908" i="4"/>
  <c r="V1908" i="4" s="1"/>
  <c r="N3439" i="4"/>
  <c r="V3439" i="4" s="1"/>
  <c r="N4856" i="4"/>
  <c r="V4856" i="4" s="1"/>
  <c r="N4244" i="4"/>
  <c r="V4244" i="4" s="1"/>
  <c r="N3797" i="4"/>
  <c r="V3797" i="4" s="1"/>
  <c r="N2139" i="4"/>
  <c r="V2139" i="4" s="1"/>
  <c r="N4268" i="4"/>
  <c r="V4268" i="4" s="1"/>
  <c r="N3519" i="4"/>
  <c r="V3519" i="4" s="1"/>
  <c r="N54" i="4"/>
  <c r="V54" i="4" s="1"/>
  <c r="N3247" i="4"/>
  <c r="V3247" i="4" s="1"/>
  <c r="N1075" i="4"/>
  <c r="V1075" i="4" s="1"/>
  <c r="N2685" i="4"/>
  <c r="V2685" i="4" s="1"/>
  <c r="N1526" i="4"/>
  <c r="V1526" i="4" s="1"/>
  <c r="N1178" i="4"/>
  <c r="V1178" i="4" s="1"/>
  <c r="N1752" i="4"/>
  <c r="V1752" i="4" s="1"/>
  <c r="N4128" i="4"/>
  <c r="V4128" i="4" s="1"/>
  <c r="N887" i="4"/>
  <c r="V887" i="4" s="1"/>
  <c r="N3425" i="4"/>
  <c r="V3425" i="4" s="1"/>
  <c r="N1635" i="4"/>
  <c r="V1635" i="4" s="1"/>
  <c r="N4546" i="4"/>
  <c r="V4546" i="4" s="1"/>
  <c r="N3840" i="4"/>
  <c r="V3840" i="4" s="1"/>
  <c r="N195" i="4"/>
  <c r="V195" i="4" s="1"/>
  <c r="N4369" i="4"/>
  <c r="V4369" i="4" s="1"/>
  <c r="N4991" i="4"/>
  <c r="V4991" i="4" s="1"/>
  <c r="N1068" i="4"/>
  <c r="V1068" i="4" s="1"/>
  <c r="N55" i="4"/>
  <c r="V55" i="4" s="1"/>
  <c r="N3348" i="4"/>
  <c r="V3348" i="4" s="1"/>
  <c r="N539" i="4"/>
  <c r="V539" i="4" s="1"/>
  <c r="N2669" i="4"/>
  <c r="V2669" i="4" s="1"/>
  <c r="N756" i="4"/>
  <c r="V756" i="4" s="1"/>
  <c r="N1459" i="4"/>
  <c r="V1459" i="4" s="1"/>
  <c r="N3746" i="4"/>
  <c r="V3746" i="4" s="1"/>
  <c r="N4345" i="4"/>
  <c r="V4345" i="4" s="1"/>
  <c r="N2100" i="4"/>
  <c r="V2100" i="4" s="1"/>
  <c r="N207" i="4"/>
  <c r="V207" i="4" s="1"/>
  <c r="N3610" i="4"/>
  <c r="V3610" i="4" s="1"/>
  <c r="N2327" i="4"/>
  <c r="V2327" i="4" s="1"/>
  <c r="N4093" i="4"/>
  <c r="V4093" i="4" s="1"/>
  <c r="N4250" i="4"/>
  <c r="V4250" i="4" s="1"/>
  <c r="N736" i="4"/>
  <c r="V736" i="4" s="1"/>
  <c r="N2169" i="4"/>
  <c r="V2169" i="4" s="1"/>
  <c r="N1194" i="4"/>
  <c r="V1194" i="4" s="1"/>
  <c r="N579" i="4"/>
  <c r="V579" i="4" s="1"/>
  <c r="N3260" i="4"/>
  <c r="V3260" i="4" s="1"/>
  <c r="N1807" i="4"/>
  <c r="V1807" i="4" s="1"/>
  <c r="N4353" i="4"/>
  <c r="V4353" i="4" s="1"/>
  <c r="N4955" i="4"/>
  <c r="V4955" i="4" s="1"/>
  <c r="N979" i="4"/>
  <c r="V979" i="4" s="1"/>
  <c r="N3369" i="4"/>
  <c r="V3369" i="4" s="1"/>
  <c r="N1648" i="4"/>
  <c r="V1648" i="4" s="1"/>
  <c r="N1555" i="4"/>
  <c r="V1555" i="4" s="1"/>
  <c r="N4134" i="4"/>
  <c r="V4134" i="4" s="1"/>
  <c r="N4607" i="4"/>
  <c r="V4607" i="4" s="1"/>
  <c r="N900" i="4"/>
  <c r="V900" i="4" s="1"/>
  <c r="N3482" i="4"/>
  <c r="V3482" i="4" s="1"/>
  <c r="N1286" i="4"/>
  <c r="V1286" i="4" s="1"/>
  <c r="N1296" i="4"/>
  <c r="V1296" i="4" s="1"/>
  <c r="N4478" i="4"/>
  <c r="V4478" i="4" s="1"/>
  <c r="N4034" i="4"/>
  <c r="V4034" i="4" s="1"/>
  <c r="N396" i="4"/>
  <c r="V396" i="4" s="1"/>
  <c r="N1890" i="4"/>
  <c r="V1890" i="4" s="1"/>
  <c r="N1287" i="4"/>
  <c r="V1287" i="4" s="1"/>
  <c r="N3129" i="4"/>
  <c r="V3129" i="4" s="1"/>
  <c r="N779" i="4"/>
  <c r="V779" i="4" s="1"/>
  <c r="N2135" i="4"/>
  <c r="V2135" i="4" s="1"/>
  <c r="N1125" i="4"/>
  <c r="V1125" i="4" s="1"/>
  <c r="N2405" i="4"/>
  <c r="V2405" i="4" s="1"/>
  <c r="N3017" i="4"/>
  <c r="V3017" i="4" s="1"/>
  <c r="N3756" i="4"/>
  <c r="V3756" i="4" s="1"/>
  <c r="N2260" i="4"/>
  <c r="V2260" i="4" s="1"/>
  <c r="N4197" i="4"/>
  <c r="V4197" i="4" s="1"/>
  <c r="N2453" i="4"/>
  <c r="V2453" i="4" s="1"/>
  <c r="N861" i="4"/>
  <c r="V861" i="4" s="1"/>
  <c r="N3357" i="4"/>
  <c r="V3357" i="4" s="1"/>
  <c r="N2558" i="4"/>
  <c r="V2558" i="4" s="1"/>
  <c r="N2623" i="4"/>
  <c r="V2623" i="4" s="1"/>
  <c r="N2295" i="4"/>
  <c r="V2295" i="4" s="1"/>
  <c r="N1358" i="4"/>
  <c r="V1358" i="4" s="1"/>
  <c r="N3322" i="4"/>
  <c r="V3322" i="4" s="1"/>
  <c r="N1955" i="4"/>
  <c r="V1955" i="4" s="1"/>
  <c r="N3388" i="4"/>
  <c r="V3388" i="4" s="1"/>
  <c r="N1472" i="4"/>
  <c r="V1472" i="4" s="1"/>
  <c r="N82" i="4"/>
  <c r="V82" i="4" s="1"/>
  <c r="N2648" i="4"/>
  <c r="V2648" i="4" s="1"/>
  <c r="N1937" i="4"/>
  <c r="V1937" i="4" s="1"/>
  <c r="N134" i="4"/>
  <c r="V134" i="4" s="1"/>
  <c r="N907" i="4"/>
  <c r="V907" i="4" s="1"/>
  <c r="N939" i="4"/>
  <c r="V939" i="4" s="1"/>
  <c r="N3414" i="4"/>
  <c r="V3414" i="4" s="1"/>
  <c r="N4722" i="4"/>
  <c r="V4722" i="4" s="1"/>
  <c r="N2935" i="4"/>
  <c r="V2935" i="4" s="1"/>
  <c r="N1126" i="4"/>
  <c r="V1126" i="4" s="1"/>
  <c r="N4094" i="4"/>
  <c r="V4094" i="4" s="1"/>
  <c r="N1381" i="4"/>
  <c r="V1381" i="4" s="1"/>
  <c r="N3832" i="4"/>
  <c r="V3832" i="4" s="1"/>
  <c r="N2690" i="4"/>
  <c r="V2690" i="4" s="1"/>
  <c r="N1629" i="4"/>
  <c r="V1629" i="4" s="1"/>
  <c r="N2469" i="4"/>
  <c r="V2469" i="4" s="1"/>
  <c r="N1359" i="4"/>
  <c r="V1359" i="4" s="1"/>
  <c r="N1680" i="4"/>
  <c r="V1680" i="4" s="1"/>
  <c r="N4214" i="4"/>
  <c r="V4214" i="4" s="1"/>
  <c r="N4304" i="4"/>
  <c r="V4304" i="4" s="1"/>
  <c r="N4159" i="4"/>
  <c r="V4159" i="4" s="1"/>
  <c r="N4592" i="4"/>
  <c r="V4592" i="4" s="1"/>
  <c r="N1785" i="4"/>
  <c r="V1785" i="4" s="1"/>
  <c r="N62" i="4"/>
  <c r="V62" i="4" s="1"/>
  <c r="N1582" i="4"/>
  <c r="V1582" i="4" s="1"/>
  <c r="N3373" i="4"/>
  <c r="V3373" i="4" s="1"/>
  <c r="N2110" i="4"/>
  <c r="V2110" i="4" s="1"/>
  <c r="N3977" i="4"/>
  <c r="V3977" i="4" s="1"/>
  <c r="N4282" i="4"/>
  <c r="V4282" i="4" s="1"/>
  <c r="N1527" i="4"/>
  <c r="V1527" i="4" s="1"/>
  <c r="N4215" i="4"/>
  <c r="V4215" i="4" s="1"/>
  <c r="N3675" i="4"/>
  <c r="V3675" i="4" s="1"/>
  <c r="N4072" i="4"/>
  <c r="V4072" i="4" s="1"/>
  <c r="N4688" i="4"/>
  <c r="V4688" i="4" s="1"/>
  <c r="N2483" i="4"/>
  <c r="V2483" i="4" s="1"/>
  <c r="N189" i="4"/>
  <c r="V189" i="4" s="1"/>
  <c r="N3717" i="4"/>
  <c r="V3717" i="4" s="1"/>
  <c r="N1002" i="4"/>
  <c r="V1002" i="4" s="1"/>
  <c r="N429" i="4"/>
  <c r="V429" i="4" s="1"/>
  <c r="N2012" i="4"/>
  <c r="V2012" i="4" s="1"/>
  <c r="N1076" i="4"/>
  <c r="V1076" i="4" s="1"/>
  <c r="N1040" i="4"/>
  <c r="V1040" i="4" s="1"/>
  <c r="N4487" i="4"/>
  <c r="V4487" i="4" s="1"/>
  <c r="N894" i="4"/>
  <c r="V894" i="4" s="1"/>
  <c r="N4315" i="4"/>
  <c r="V4315" i="4" s="1"/>
  <c r="N3490" i="4"/>
  <c r="V3490" i="4" s="1"/>
  <c r="N3426" i="4"/>
  <c r="V3426" i="4" s="1"/>
  <c r="N2497" i="4"/>
  <c r="V2497" i="4" s="1"/>
  <c r="N3587" i="4"/>
  <c r="V3587" i="4" s="1"/>
  <c r="N443" i="4"/>
  <c r="V443" i="4" s="1"/>
  <c r="N2251" i="4"/>
  <c r="V2251" i="4" s="1"/>
  <c r="N2921" i="4"/>
  <c r="V2921" i="4" s="1"/>
  <c r="N4095" i="4"/>
  <c r="V4095" i="4" s="1"/>
  <c r="N3991" i="4"/>
  <c r="V3991" i="4" s="1"/>
  <c r="N2227" i="4"/>
  <c r="V2227" i="4" s="1"/>
  <c r="N1473" i="4"/>
  <c r="V1473" i="4" s="1"/>
  <c r="N362" i="4"/>
  <c r="V362" i="4" s="1"/>
  <c r="N2613" i="4"/>
  <c r="V2613" i="4" s="1"/>
  <c r="N649" i="4"/>
  <c r="V649" i="4" s="1"/>
  <c r="N16" i="4"/>
  <c r="V16" i="4" s="1"/>
  <c r="N4451" i="4"/>
  <c r="V4451" i="4" s="1"/>
  <c r="N2434" i="4"/>
  <c r="V2434" i="4" s="1"/>
  <c r="N4918" i="4"/>
  <c r="V4918" i="4" s="1"/>
  <c r="N2570" i="4"/>
  <c r="V2570" i="4" s="1"/>
  <c r="N4929" i="4"/>
  <c r="V4929" i="4" s="1"/>
  <c r="N3978" i="4"/>
  <c r="V3978" i="4" s="1"/>
  <c r="N2633" i="4"/>
  <c r="V2633" i="4" s="1"/>
  <c r="N580" i="4"/>
  <c r="V580" i="4" s="1"/>
  <c r="N2498" i="4"/>
  <c r="V2498" i="4" s="1"/>
  <c r="N3000" i="4"/>
  <c r="V3000" i="4" s="1"/>
  <c r="N2850" i="4"/>
  <c r="V2850" i="4" s="1"/>
  <c r="N1082" i="4"/>
  <c r="V1082" i="4" s="1"/>
  <c r="N176" i="4"/>
  <c r="V176" i="4" s="1"/>
  <c r="N2016" i="4"/>
  <c r="V2016" i="4" s="1"/>
  <c r="N216" i="4"/>
  <c r="V216" i="4" s="1"/>
  <c r="N3757" i="4"/>
  <c r="V3757" i="4" s="1"/>
  <c r="N2900" i="4"/>
  <c r="V2900" i="4" s="1"/>
  <c r="N3109" i="4"/>
  <c r="V3109" i="4" s="1"/>
  <c r="M4656" i="4"/>
  <c r="U4656" i="4" s="1"/>
  <c r="W4656" i="4" s="1"/>
  <c r="M3664" i="4"/>
  <c r="U3664" i="4" s="1"/>
  <c r="W3664" i="4" s="1"/>
  <c r="M3123" i="4"/>
  <c r="U3123" i="4" s="1"/>
  <c r="W3123" i="4" s="1"/>
  <c r="M2624" i="4"/>
  <c r="U2624" i="4" s="1"/>
  <c r="W2624" i="4" s="1"/>
  <c r="M1152" i="4"/>
  <c r="U1152" i="4" s="1"/>
  <c r="W1152" i="4" s="1"/>
  <c r="M2111" i="4"/>
  <c r="U2111" i="4" s="1"/>
  <c r="W2111" i="4" s="1"/>
  <c r="M3248" i="4"/>
  <c r="U3248" i="4" s="1"/>
  <c r="W3248" i="4" s="1"/>
  <c r="M2580" i="4"/>
  <c r="U2580" i="4" s="1"/>
  <c r="W2580" i="4" s="1"/>
  <c r="M3118" i="4"/>
  <c r="U3118" i="4" s="1"/>
  <c r="W3118" i="4" s="1"/>
  <c r="M1288" i="4"/>
  <c r="U1288" i="4" s="1"/>
  <c r="W1288" i="4" s="1"/>
  <c r="M3184" i="4"/>
  <c r="U3184" i="4" s="1"/>
  <c r="W3184" i="4" s="1"/>
  <c r="M4842" i="4"/>
  <c r="U4842" i="4" s="1"/>
  <c r="W4842" i="4" s="1"/>
  <c r="M2203" i="4"/>
  <c r="U2203" i="4" s="1"/>
  <c r="W2203" i="4" s="1"/>
  <c r="M1185" i="4"/>
  <c r="U1185" i="4" s="1"/>
  <c r="W1185" i="4" s="1"/>
  <c r="M4354" i="4"/>
  <c r="U4354" i="4" s="1"/>
  <c r="W4354" i="4" s="1"/>
  <c r="M1798" i="4"/>
  <c r="U1798" i="4" s="1"/>
  <c r="W1798" i="4" s="1"/>
  <c r="M698" i="4"/>
  <c r="U698" i="4" s="1"/>
  <c r="W698" i="4" s="1"/>
  <c r="M980" i="4"/>
  <c r="U980" i="4" s="1"/>
  <c r="W980" i="4" s="1"/>
  <c r="M1704" i="4"/>
  <c r="U1704" i="4" s="1"/>
  <c r="W1704" i="4" s="1"/>
  <c r="M2069" i="4"/>
  <c r="U2069" i="4" s="1"/>
  <c r="W2069" i="4" s="1"/>
  <c r="M1990" i="4"/>
  <c r="U1990" i="4" s="1"/>
  <c r="W1990" i="4" s="1"/>
  <c r="M2793" i="4"/>
  <c r="U2793" i="4" s="1"/>
  <c r="W2793" i="4" s="1"/>
  <c r="M1135" i="4"/>
  <c r="U1135" i="4" s="1"/>
  <c r="W1135" i="4" s="1"/>
  <c r="M3219" i="4"/>
  <c r="U3219" i="4" s="1"/>
  <c r="W3219" i="4" s="1"/>
  <c r="M2218" i="4"/>
  <c r="U2218" i="4" s="1"/>
  <c r="W2218" i="4" s="1"/>
  <c r="M4082" i="4"/>
  <c r="U4082" i="4" s="1"/>
  <c r="W4082" i="4" s="1"/>
  <c r="M1863" i="4"/>
  <c r="U1863" i="4" s="1"/>
  <c r="W1863" i="4" s="1"/>
  <c r="M1062" i="4"/>
  <c r="U1062" i="4" s="1"/>
  <c r="W1062" i="4" s="1"/>
  <c r="M1360" i="4"/>
  <c r="U1360" i="4" s="1"/>
  <c r="W1360" i="4" s="1"/>
  <c r="M1852" i="4"/>
  <c r="U1852" i="4" s="1"/>
  <c r="W1852" i="4" s="1"/>
  <c r="M1636" i="4"/>
  <c r="U1636" i="4" s="1"/>
  <c r="W1636" i="4" s="1"/>
  <c r="M332" i="4"/>
  <c r="U332" i="4" s="1"/>
  <c r="W332" i="4" s="1"/>
  <c r="M4581" i="4"/>
  <c r="U4581" i="4" s="1"/>
  <c r="W4581" i="4" s="1"/>
  <c r="M3919" i="4"/>
  <c r="U3919" i="4" s="1"/>
  <c r="M675" i="4"/>
  <c r="U675" i="4" s="1"/>
  <c r="W675" i="4" s="1"/>
  <c r="M4119" i="4"/>
  <c r="U4119" i="4" s="1"/>
  <c r="W4119" i="4" s="1"/>
  <c r="M872" i="4"/>
  <c r="U872" i="4" s="1"/>
  <c r="W872" i="4" s="1"/>
  <c r="M2296" i="4"/>
  <c r="U2296" i="4" s="1"/>
  <c r="W2296" i="4" s="1"/>
  <c r="M2794" i="4"/>
  <c r="U2794" i="4" s="1"/>
  <c r="W2794" i="4" s="1"/>
  <c r="M4316" i="4"/>
  <c r="U4316" i="4" s="1"/>
  <c r="W4316" i="4" s="1"/>
  <c r="M3211" i="4"/>
  <c r="U3211" i="4" s="1"/>
  <c r="W3211" i="4" s="1"/>
  <c r="M2182" i="4"/>
  <c r="U2182" i="4" s="1"/>
  <c r="W2182" i="4" s="1"/>
  <c r="M1753" i="4"/>
  <c r="U1753" i="4" s="1"/>
  <c r="W1753" i="4" s="1"/>
  <c r="M2398" i="4"/>
  <c r="U2398" i="4" s="1"/>
  <c r="W2398" i="4" s="1"/>
  <c r="M4474" i="4"/>
  <c r="U4474" i="4" s="1"/>
  <c r="W4474" i="4" s="1"/>
  <c r="M873" i="4"/>
  <c r="U873" i="4" s="1"/>
  <c r="W873" i="4" s="1"/>
  <c r="M1567" i="4"/>
  <c r="U1567" i="4" s="1"/>
  <c r="W1567" i="4" s="1"/>
  <c r="M202" i="4"/>
  <c r="U202" i="4" s="1"/>
  <c r="W202" i="4" s="1"/>
  <c r="M171" i="4"/>
  <c r="U171" i="4" s="1"/>
  <c r="W171" i="4" s="1"/>
  <c r="M2435" i="4"/>
  <c r="U2435" i="4" s="1"/>
  <c r="W2435" i="4" s="1"/>
  <c r="M851" i="4"/>
  <c r="U851" i="4" s="1"/>
  <c r="W851" i="4" s="1"/>
  <c r="M2399" i="4"/>
  <c r="U2399" i="4" s="1"/>
  <c r="W2399" i="4" s="1"/>
  <c r="M4044" i="4"/>
  <c r="U4044" i="4" s="1"/>
  <c r="W4044" i="4" s="1"/>
  <c r="M3032" i="4"/>
  <c r="U3032" i="4" s="1"/>
  <c r="W3032" i="4" s="1"/>
  <c r="M139" i="4"/>
  <c r="U139" i="4" s="1"/>
  <c r="W139" i="4" s="1"/>
  <c r="M2315" i="4"/>
  <c r="U2315" i="4" s="1"/>
  <c r="W2315" i="4" s="1"/>
  <c r="M4100" i="4"/>
  <c r="U4100" i="4" s="1"/>
  <c r="W4100" i="4" s="1"/>
  <c r="M1446" i="4"/>
  <c r="U1446" i="4" s="1"/>
  <c r="W1446" i="4" s="1"/>
  <c r="M1991" i="4"/>
  <c r="U1991" i="4" s="1"/>
  <c r="W1991" i="4" s="1"/>
  <c r="M1210" i="4"/>
  <c r="U1210" i="4" s="1"/>
  <c r="W1210" i="4" s="1"/>
  <c r="M895" i="4"/>
  <c r="U895" i="4" s="1"/>
  <c r="W895" i="4" s="1"/>
  <c r="M3224" i="4"/>
  <c r="U3224" i="4" s="1"/>
  <c r="W3224" i="4" s="1"/>
  <c r="M2072" i="4"/>
  <c r="U2072" i="4" s="1"/>
  <c r="W2072" i="4" s="1"/>
  <c r="M3266" i="4"/>
  <c r="U3266" i="4" s="1"/>
  <c r="W3266" i="4" s="1"/>
  <c r="M3491" i="4"/>
  <c r="U3491" i="4" s="1"/>
  <c r="W3491" i="4" s="1"/>
  <c r="M1435" i="4"/>
  <c r="U1435" i="4" s="1"/>
  <c r="W1435" i="4" s="1"/>
  <c r="M3747" i="4"/>
  <c r="U3747" i="4" s="1"/>
  <c r="W3747" i="4" s="1"/>
  <c r="M4574" i="4"/>
  <c r="U4574" i="4" s="1"/>
  <c r="W4574" i="4" s="1"/>
  <c r="M1956" i="4"/>
  <c r="U1956" i="4" s="1"/>
  <c r="W1956" i="4" s="1"/>
  <c r="M4533" i="4"/>
  <c r="U4533" i="4" s="1"/>
  <c r="W4533" i="4" s="1"/>
  <c r="M1720" i="4"/>
  <c r="U1720" i="4" s="1"/>
  <c r="W1720" i="4" s="1"/>
  <c r="M2336" i="4"/>
  <c r="U2336" i="4" s="1"/>
  <c r="W2336" i="4" s="1"/>
  <c r="M3001" i="4"/>
  <c r="U3001" i="4" s="1"/>
  <c r="W3001" i="4" s="1"/>
  <c r="M3459" i="4"/>
  <c r="U3459" i="4" s="1"/>
  <c r="W3459" i="4" s="1"/>
  <c r="M767" i="4"/>
  <c r="U767" i="4" s="1"/>
  <c r="W767" i="4" s="1"/>
  <c r="M562" i="4"/>
  <c r="U562" i="4" s="1"/>
  <c r="W562" i="4" s="1"/>
  <c r="M2851" i="4"/>
  <c r="U2851" i="4" s="1"/>
  <c r="W2851" i="4" s="1"/>
  <c r="M4190" i="4"/>
  <c r="U4190" i="4" s="1"/>
  <c r="W4190" i="4" s="1"/>
  <c r="M4507" i="4"/>
  <c r="U4507" i="4" s="1"/>
  <c r="W4507" i="4" s="1"/>
  <c r="M3095" i="4"/>
  <c r="U3095" i="4" s="1"/>
  <c r="W3095" i="4" s="1"/>
  <c r="M4713" i="4"/>
  <c r="U4713" i="4" s="1"/>
  <c r="W4713" i="4" s="1"/>
  <c r="M2709" i="4"/>
  <c r="U2709" i="4" s="1"/>
  <c r="W2709" i="4" s="1"/>
  <c r="M716" i="4"/>
  <c r="U716" i="4" s="1"/>
  <c r="W716" i="4" s="1"/>
  <c r="M4774" i="4"/>
  <c r="U4774" i="4" s="1"/>
  <c r="W4774" i="4" s="1"/>
  <c r="M4946" i="4"/>
  <c r="U4946" i="4" s="1"/>
  <c r="W4946" i="4" s="1"/>
  <c r="M2273" i="4"/>
  <c r="U2273" i="4" s="1"/>
  <c r="W2273" i="4" s="1"/>
  <c r="M746" i="4"/>
  <c r="U746" i="4" s="1"/>
  <c r="W746" i="4" s="1"/>
  <c r="M1531" i="4"/>
  <c r="U1531" i="4" s="1"/>
  <c r="W1531" i="4" s="1"/>
  <c r="M4564" i="4"/>
  <c r="U4564" i="4" s="1"/>
  <c r="W4564" i="4" s="1"/>
  <c r="M293" i="4"/>
  <c r="U293" i="4" s="1"/>
  <c r="W293" i="4" s="1"/>
  <c r="M874" i="4"/>
  <c r="U874" i="4" s="1"/>
  <c r="W874" i="4" s="1"/>
  <c r="M4895" i="4"/>
  <c r="U4895" i="4" s="1"/>
  <c r="M4290" i="4"/>
  <c r="U4290" i="4" s="1"/>
  <c r="W4290" i="4" s="1"/>
  <c r="M2297" i="4"/>
  <c r="U2297" i="4" s="1"/>
  <c r="W2297" i="4" s="1"/>
  <c r="M3171" i="4"/>
  <c r="U3171" i="4" s="1"/>
  <c r="W3171" i="4" s="1"/>
  <c r="M3742" i="4"/>
  <c r="U3742" i="4" s="1"/>
  <c r="W3742" i="4" s="1"/>
  <c r="M2714" i="4"/>
  <c r="U2714" i="4" s="1"/>
  <c r="W2714" i="4" s="1"/>
  <c r="M2266" i="4"/>
  <c r="U2266" i="4" s="1"/>
  <c r="W2266" i="4" s="1"/>
  <c r="M413" i="4"/>
  <c r="U413" i="4" s="1"/>
  <c r="W413" i="4" s="1"/>
  <c r="M660" i="4"/>
  <c r="U660" i="4" s="1"/>
  <c r="W660" i="4" s="1"/>
  <c r="M357" i="4"/>
  <c r="U357" i="4" s="1"/>
  <c r="W357" i="4" s="1"/>
  <c r="M1764" i="4"/>
  <c r="U1764" i="4" s="1"/>
  <c r="W1764" i="4" s="1"/>
  <c r="M1617" i="4"/>
  <c r="U1617" i="4" s="1"/>
  <c r="W1617" i="4" s="1"/>
  <c r="M4135" i="4"/>
  <c r="U4135" i="4" s="1"/>
  <c r="W4135" i="4" s="1"/>
  <c r="M1541" i="4"/>
  <c r="U1541" i="4" s="1"/>
  <c r="W1541" i="4" s="1"/>
  <c r="M1300" i="4"/>
  <c r="U1300" i="4" s="1"/>
  <c r="W1300" i="4" s="1"/>
  <c r="M245" i="4"/>
  <c r="U245" i="4" s="1"/>
  <c r="W245" i="4" s="1"/>
  <c r="M4608" i="4"/>
  <c r="U4608" i="4" s="1"/>
  <c r="W4608" i="4" s="1"/>
  <c r="M2868" i="4"/>
  <c r="U2868" i="4" s="1"/>
  <c r="W2868" i="4" s="1"/>
  <c r="M3688" i="4"/>
  <c r="U3688" i="4" s="1"/>
  <c r="W3688" i="4" s="1"/>
  <c r="M4168" i="4"/>
  <c r="U4168" i="4" s="1"/>
  <c r="W4168" i="4" s="1"/>
  <c r="M2344" i="4"/>
  <c r="U2344" i="4" s="1"/>
  <c r="W2344" i="4" s="1"/>
  <c r="M1618" i="4"/>
  <c r="U1618" i="4" s="1"/>
  <c r="W1618" i="4" s="1"/>
  <c r="M607" i="4"/>
  <c r="U607" i="4" s="1"/>
  <c r="W607" i="4" s="1"/>
  <c r="M3934" i="4"/>
  <c r="U3934" i="4" s="1"/>
  <c r="W3934" i="4" s="1"/>
  <c r="M3172" i="4"/>
  <c r="U3172" i="4" s="1"/>
  <c r="W3172" i="4" s="1"/>
  <c r="M3002" i="4"/>
  <c r="U3002" i="4" s="1"/>
  <c r="W3002" i="4" s="1"/>
  <c r="M2499" i="4"/>
  <c r="U2499" i="4" s="1"/>
  <c r="W2499" i="4" s="1"/>
  <c r="M2219" i="4"/>
  <c r="U2219" i="4" s="1"/>
  <c r="W2219" i="4" s="1"/>
  <c r="M1216" i="4"/>
  <c r="U1216" i="4" s="1"/>
  <c r="W1216" i="4" s="1"/>
  <c r="M1591" i="4"/>
  <c r="U1591" i="4" s="1"/>
  <c r="W1591" i="4" s="1"/>
  <c r="M1136" i="4"/>
  <c r="U1136" i="4" s="1"/>
  <c r="W1136" i="4" s="1"/>
  <c r="M4203" i="4"/>
  <c r="U4203" i="4" s="1"/>
  <c r="W4203" i="4" s="1"/>
  <c r="M3130" i="4"/>
  <c r="U3130" i="4" s="1"/>
  <c r="W3130" i="4" s="1"/>
  <c r="M4723" i="4"/>
  <c r="U4723" i="4" s="1"/>
  <c r="W4723" i="4" s="1"/>
  <c r="M1542" i="4"/>
  <c r="U1542" i="4" s="1"/>
  <c r="W1542" i="4" s="1"/>
  <c r="M2489" i="4"/>
  <c r="U2489" i="4" s="1"/>
  <c r="W2489" i="4" s="1"/>
  <c r="M2091" i="4"/>
  <c r="U2091" i="4" s="1"/>
  <c r="W2091" i="4" s="1"/>
  <c r="M480" i="4"/>
  <c r="U480" i="4" s="1"/>
  <c r="W480" i="4" s="1"/>
  <c r="M4160" i="4"/>
  <c r="U4160" i="4" s="1"/>
  <c r="W4160" i="4" s="1"/>
  <c r="M768" i="4"/>
  <c r="U768" i="4" s="1"/>
  <c r="W768" i="4" s="1"/>
  <c r="M3530" i="4"/>
  <c r="U3530" i="4" s="1"/>
  <c r="W3530" i="4" s="1"/>
  <c r="M3267" i="4"/>
  <c r="U3267" i="4" s="1"/>
  <c r="W3267" i="4" s="1"/>
  <c r="M2614" i="4"/>
  <c r="U2614" i="4" s="1"/>
  <c r="W2614" i="4" s="1"/>
  <c r="M2914" i="4"/>
  <c r="U2914" i="4" s="1"/>
  <c r="W2914" i="4" s="1"/>
  <c r="M3268" i="4"/>
  <c r="U3268" i="4" s="1"/>
  <c r="W3268" i="4" s="1"/>
  <c r="M4096" i="4"/>
  <c r="U4096" i="4" s="1"/>
  <c r="W4096" i="4" s="1"/>
  <c r="M4234" i="4"/>
  <c r="U4234" i="4" s="1"/>
  <c r="W4234" i="4" s="1"/>
  <c r="M1512" i="4"/>
  <c r="U1512" i="4" s="1"/>
  <c r="W1512" i="4" s="1"/>
  <c r="M4494" i="4"/>
  <c r="U4494" i="4" s="1"/>
  <c r="W4494" i="4" s="1"/>
  <c r="M2420" i="4"/>
  <c r="U2420" i="4" s="1"/>
  <c r="W2420" i="4" s="1"/>
  <c r="M203" i="4"/>
  <c r="U203" i="4" s="1"/>
  <c r="W203" i="4" s="1"/>
  <c r="M4330" i="4"/>
  <c r="U4330" i="4" s="1"/>
  <c r="W4330" i="4" s="1"/>
  <c r="M1278" i="4"/>
  <c r="U1278" i="4" s="1"/>
  <c r="W1278" i="4" s="1"/>
  <c r="M3358" i="4"/>
  <c r="U3358" i="4" s="1"/>
  <c r="W3358" i="4" s="1"/>
  <c r="M2490" i="4"/>
  <c r="U2490" i="4" s="1"/>
  <c r="W2490" i="4" s="1"/>
  <c r="M3563" i="4"/>
  <c r="U3563" i="4" s="1"/>
  <c r="W3563" i="4" s="1"/>
  <c r="M4753" i="4"/>
  <c r="U4753" i="4" s="1"/>
  <c r="W4753" i="4" s="1"/>
  <c r="M2615" i="4"/>
  <c r="U2615" i="4" s="1"/>
  <c r="W2615" i="4" s="1"/>
  <c r="M2581" i="4"/>
  <c r="U2581" i="4" s="1"/>
  <c r="W2581" i="4" s="1"/>
  <c r="M2244" i="4"/>
  <c r="U2244" i="4" s="1"/>
  <c r="W2244" i="4" s="1"/>
  <c r="M3492" i="4"/>
  <c r="U3492" i="4" s="1"/>
  <c r="W3492" i="4" s="1"/>
  <c r="M455" i="4"/>
  <c r="U455" i="4" s="1"/>
  <c r="W455" i="4" s="1"/>
  <c r="M2845" i="4"/>
  <c r="U2845" i="4" s="1"/>
  <c r="W2845" i="4" s="1"/>
  <c r="M2051" i="4"/>
  <c r="U2051" i="4" s="1"/>
  <c r="W2051" i="4" s="1"/>
  <c r="M2406" i="4"/>
  <c r="U2406" i="4" s="1"/>
  <c r="W2406" i="4" s="1"/>
  <c r="M2660" i="4"/>
  <c r="U2660" i="4" s="1"/>
  <c r="W2660" i="4" s="1"/>
  <c r="M239" i="4"/>
  <c r="U239" i="4" s="1"/>
  <c r="W239" i="4" s="1"/>
  <c r="M4819" i="4"/>
  <c r="U4819" i="4" s="1"/>
  <c r="W4819" i="4" s="1"/>
  <c r="M785" i="4"/>
  <c r="U785" i="4" s="1"/>
  <c r="W785" i="4" s="1"/>
  <c r="M3415" i="4"/>
  <c r="U3415" i="4" s="1"/>
  <c r="W3415" i="4" s="1"/>
  <c r="M1237" i="4"/>
  <c r="U1237" i="4" s="1"/>
  <c r="W1237" i="4" s="1"/>
  <c r="M2824" i="4"/>
  <c r="U2824" i="4" s="1"/>
  <c r="W2824" i="4" s="1"/>
  <c r="M140" i="4"/>
  <c r="U140" i="4" s="1"/>
  <c r="W140" i="4" s="1"/>
  <c r="M1548" i="4"/>
  <c r="U1548" i="4" s="1"/>
  <c r="W1548" i="4" s="1"/>
  <c r="M4717" i="4"/>
  <c r="U4717" i="4" s="1"/>
  <c r="W4717" i="4" s="1"/>
  <c r="M3774" i="4"/>
  <c r="U3774" i="4" s="1"/>
  <c r="W3774" i="4" s="1"/>
  <c r="M2804" i="4"/>
  <c r="U2804" i="4" s="1"/>
  <c r="W2804" i="4" s="1"/>
  <c r="M3855" i="4"/>
  <c r="U3855" i="4" s="1"/>
  <c r="M4294" i="4"/>
  <c r="U4294" i="4" s="1"/>
  <c r="W4294" i="4" s="1"/>
  <c r="M1619" i="4"/>
  <c r="U1619" i="4" s="1"/>
  <c r="W1619" i="4" s="1"/>
  <c r="M2593" i="4"/>
  <c r="U2593" i="4" s="1"/>
  <c r="W2593" i="4" s="1"/>
  <c r="M750" i="4"/>
  <c r="U750" i="4" s="1"/>
  <c r="W750" i="4" s="1"/>
  <c r="M1984" i="4"/>
  <c r="U1984" i="4" s="1"/>
  <c r="W1984" i="4" s="1"/>
  <c r="M177" i="4"/>
  <c r="U177" i="4" s="1"/>
  <c r="W177" i="4" s="1"/>
  <c r="M151" i="4"/>
  <c r="U151" i="4" s="1"/>
  <c r="W151" i="4" s="1"/>
  <c r="M3572" i="4"/>
  <c r="U3572" i="4" s="1"/>
  <c r="W3572" i="4" s="1"/>
  <c r="M3593" i="4"/>
  <c r="U3593" i="4" s="1"/>
  <c r="W3593" i="4" s="1"/>
  <c r="M3206" i="4"/>
  <c r="U3206" i="4" s="1"/>
  <c r="W3206" i="4" s="1"/>
  <c r="M3023" i="4"/>
  <c r="U3023" i="4" s="1"/>
  <c r="W3023" i="4" s="1"/>
  <c r="M4235" i="4"/>
  <c r="U4235" i="4" s="1"/>
  <c r="W4235" i="4" s="1"/>
  <c r="M757" i="4"/>
  <c r="U757" i="4" s="1"/>
  <c r="W757" i="4" s="1"/>
  <c r="M2655" i="4"/>
  <c r="U2655" i="4" s="1"/>
  <c r="W2655" i="4" s="1"/>
  <c r="M456" i="4"/>
  <c r="U456" i="4" s="1"/>
  <c r="W456" i="4" s="1"/>
  <c r="M3088" i="4"/>
  <c r="U3088" i="4" s="1"/>
  <c r="W3088" i="4" s="1"/>
  <c r="M2427" i="4"/>
  <c r="U2427" i="4" s="1"/>
  <c r="W2427" i="4" s="1"/>
  <c r="M3475" i="4"/>
  <c r="U3475" i="4" s="1"/>
  <c r="W3475" i="4" s="1"/>
  <c r="M1168" i="4"/>
  <c r="U1168" i="4" s="1"/>
  <c r="W1168" i="4" s="1"/>
  <c r="M699" i="4"/>
  <c r="U699" i="4" s="1"/>
  <c r="W699" i="4" s="1"/>
  <c r="M4889" i="4"/>
  <c r="U4889" i="4" s="1"/>
  <c r="W4889" i="4" s="1"/>
  <c r="M4689" i="4"/>
  <c r="U4689" i="4" s="1"/>
  <c r="W4689" i="4" s="1"/>
  <c r="M1656" i="4"/>
  <c r="U1656" i="4" s="1"/>
  <c r="W1656" i="4" s="1"/>
  <c r="M4399" i="4"/>
  <c r="U4399" i="4" s="1"/>
  <c r="M650" i="4"/>
  <c r="U650" i="4" s="1"/>
  <c r="W650" i="4" s="1"/>
  <c r="M2559" i="4"/>
  <c r="U2559" i="4" s="1"/>
  <c r="W2559" i="4" s="1"/>
  <c r="M3290" i="4"/>
  <c r="U3290" i="4" s="1"/>
  <c r="W3290" i="4" s="1"/>
  <c r="M1252" i="4"/>
  <c r="U1252" i="4" s="1"/>
  <c r="W1252" i="4" s="1"/>
  <c r="M231" i="4"/>
  <c r="U231" i="4" s="1"/>
  <c r="W231" i="4" s="1"/>
  <c r="M4458" i="4"/>
  <c r="U4458" i="4" s="1"/>
  <c r="W4458" i="4" s="1"/>
  <c r="M4875" i="4"/>
  <c r="U4875" i="4" s="1"/>
  <c r="W4875" i="4" s="1"/>
  <c r="M4204" i="4"/>
  <c r="U4204" i="4" s="1"/>
  <c r="W4204" i="4" s="1"/>
  <c r="M4175" i="4"/>
  <c r="U4175" i="4" s="1"/>
  <c r="M305" i="4"/>
  <c r="U305" i="4" s="1"/>
  <c r="W305" i="4" s="1"/>
  <c r="M995" i="4"/>
  <c r="U995" i="4" s="1"/>
  <c r="W995" i="4" s="1"/>
  <c r="M4767" i="4"/>
  <c r="U4767" i="4" s="1"/>
  <c r="M4672" i="4"/>
  <c r="U4672" i="4" s="1"/>
  <c r="W4672" i="4" s="1"/>
  <c r="M1203" i="4"/>
  <c r="U1203" i="4" s="1"/>
  <c r="W1203" i="4" s="1"/>
  <c r="M1342" i="4"/>
  <c r="U1342" i="4" s="1"/>
  <c r="W1342" i="4" s="1"/>
  <c r="M2795" i="4"/>
  <c r="U2795" i="4" s="1"/>
  <c r="W2795" i="4" s="1"/>
  <c r="M1069" i="4"/>
  <c r="U1069" i="4" s="1"/>
  <c r="W1069" i="4" s="1"/>
  <c r="M589" i="4"/>
  <c r="U589" i="4" s="1"/>
  <c r="W589" i="4" s="1"/>
  <c r="M1979" i="4"/>
  <c r="U1979" i="4" s="1"/>
  <c r="W1979" i="4" s="1"/>
  <c r="M2320" i="4"/>
  <c r="U2320" i="4" s="1"/>
  <c r="W2320" i="4" s="1"/>
  <c r="M628" i="4"/>
  <c r="U628" i="4" s="1"/>
  <c r="W628" i="4" s="1"/>
  <c r="M2661" i="4"/>
  <c r="U2661" i="4" s="1"/>
  <c r="W2661" i="4" s="1"/>
  <c r="M1781" i="4"/>
  <c r="U1781" i="4" s="1"/>
  <c r="W1781" i="4" s="1"/>
  <c r="M3785" i="4"/>
  <c r="U3785" i="4" s="1"/>
  <c r="W3785" i="4" s="1"/>
  <c r="M1094" i="4"/>
  <c r="U1094" i="4" s="1"/>
  <c r="W1094" i="4" s="1"/>
  <c r="M3508" i="4"/>
  <c r="U3508" i="4" s="1"/>
  <c r="W3508" i="4" s="1"/>
  <c r="M269" i="4"/>
  <c r="U269" i="4" s="1"/>
  <c r="W269" i="4" s="1"/>
  <c r="M1077" i="4"/>
  <c r="U1077" i="4" s="1"/>
  <c r="W1077" i="4" s="1"/>
  <c r="M178" i="4"/>
  <c r="U178" i="4" s="1"/>
  <c r="W178" i="4" s="1"/>
  <c r="M519" i="4"/>
  <c r="U519" i="4" s="1"/>
  <c r="W519" i="4" s="1"/>
  <c r="M4459" i="4"/>
  <c r="U4459" i="4" s="1"/>
  <c r="W4459" i="4" s="1"/>
  <c r="M3323" i="4"/>
  <c r="U3323" i="4" s="1"/>
  <c r="W3323" i="4" s="1"/>
  <c r="M2649" i="4"/>
  <c r="U2649" i="4" s="1"/>
  <c r="W2649" i="4" s="1"/>
  <c r="M3132" i="4"/>
  <c r="U3132" i="4" s="1"/>
  <c r="W3132" i="4" s="1"/>
  <c r="M382" i="4"/>
  <c r="U382" i="4" s="1"/>
  <c r="W382" i="4" s="1"/>
  <c r="M1927" i="4"/>
  <c r="U1927" i="4" s="1"/>
  <c r="W1927" i="4" s="1"/>
  <c r="M553" i="4"/>
  <c r="U553" i="4" s="1"/>
  <c r="W553" i="4" s="1"/>
  <c r="M1560" i="4"/>
  <c r="U1560" i="4" s="1"/>
  <c r="W1560" i="4" s="1"/>
  <c r="M2736" i="4"/>
  <c r="U2736" i="4" s="1"/>
  <c r="W2736" i="4" s="1"/>
  <c r="M1003" i="4"/>
  <c r="U1003" i="4" s="1"/>
  <c r="W1003" i="4" s="1"/>
  <c r="M196" i="4"/>
  <c r="U196" i="4" s="1"/>
  <c r="W196" i="4" s="1"/>
  <c r="M4058" i="4"/>
  <c r="U4058" i="4" s="1"/>
  <c r="W4058" i="4" s="1"/>
  <c r="M3381" i="4"/>
  <c r="U3381" i="4" s="1"/>
  <c r="W3381" i="4" s="1"/>
  <c r="M4876" i="4"/>
  <c r="U4876" i="4" s="1"/>
  <c r="W4876" i="4" s="1"/>
  <c r="M3443" i="4"/>
  <c r="U3443" i="4" s="1"/>
  <c r="W3443" i="4" s="1"/>
  <c r="M2585" i="4"/>
  <c r="U2585" i="4" s="1"/>
  <c r="W2585" i="4" s="1"/>
  <c r="M2204" i="4"/>
  <c r="U2204" i="4" s="1"/>
  <c r="W2204" i="4" s="1"/>
  <c r="M1137" i="4"/>
  <c r="U1137" i="4" s="1"/>
  <c r="W1137" i="4" s="1"/>
  <c r="M35" i="4"/>
  <c r="U35" i="4" s="1"/>
  <c r="W35" i="4" s="1"/>
  <c r="M3564" i="4"/>
  <c r="U3564" i="4" s="1"/>
  <c r="W3564" i="4" s="1"/>
  <c r="M2512" i="4"/>
  <c r="U2512" i="4" s="1"/>
  <c r="W2512" i="4" s="1"/>
  <c r="M3212" i="4"/>
  <c r="U3212" i="4" s="1"/>
  <c r="W3212" i="4" s="1"/>
  <c r="M1914" i="4"/>
  <c r="U1914" i="4" s="1"/>
  <c r="W1914" i="4" s="1"/>
  <c r="M4547" i="4"/>
  <c r="U4547" i="4" s="1"/>
  <c r="W4547" i="4" s="1"/>
  <c r="M1521" i="4"/>
  <c r="U1521" i="4" s="1"/>
  <c r="W1521" i="4" s="1"/>
  <c r="M402" i="4"/>
  <c r="U402" i="4" s="1"/>
  <c r="W402" i="4" s="1"/>
  <c r="M2786" i="4"/>
  <c r="U2786" i="4" s="1"/>
  <c r="W2786" i="4" s="1"/>
  <c r="M3718" i="4"/>
  <c r="U3718" i="4" s="1"/>
  <c r="W3718" i="4" s="1"/>
  <c r="M3885" i="4"/>
  <c r="U3885" i="4" s="1"/>
  <c r="W3885" i="4" s="1"/>
  <c r="M1238" i="4"/>
  <c r="U1238" i="4" s="1"/>
  <c r="W1238" i="4" s="1"/>
  <c r="M2101" i="4"/>
  <c r="U2101" i="4" s="1"/>
  <c r="W2101" i="4" s="1"/>
  <c r="M2407" i="4"/>
  <c r="U2407" i="4" s="1"/>
  <c r="W2407" i="4" s="1"/>
  <c r="M2267" i="4"/>
  <c r="U2267" i="4" s="1"/>
  <c r="W2267" i="4" s="1"/>
  <c r="M1159" i="4"/>
  <c r="U1159" i="4" s="1"/>
  <c r="W1159" i="4" s="1"/>
  <c r="M844" i="4"/>
  <c r="U844" i="4" s="1"/>
  <c r="W844" i="4" s="1"/>
  <c r="M1361" i="4"/>
  <c r="U1361" i="4" s="1"/>
  <c r="W1361" i="4" s="1"/>
  <c r="M4556" i="4"/>
  <c r="U4556" i="4" s="1"/>
  <c r="W4556" i="4" s="1"/>
  <c r="M2778" i="4"/>
  <c r="U2778" i="4" s="1"/>
  <c r="W2778" i="4" s="1"/>
  <c r="M2373" i="4"/>
  <c r="U2373" i="4" s="1"/>
  <c r="W2373" i="4" s="1"/>
  <c r="M1419" i="4"/>
  <c r="U1419" i="4" s="1"/>
  <c r="W1419" i="4" s="1"/>
  <c r="M908" i="4"/>
  <c r="U908" i="4" s="1"/>
  <c r="W908" i="4" s="1"/>
  <c r="M3291" i="4"/>
  <c r="U3291" i="4" s="1"/>
  <c r="W3291" i="4" s="1"/>
  <c r="M4789" i="4"/>
  <c r="U4789" i="4" s="1"/>
  <c r="W4789" i="4" s="1"/>
  <c r="M1583" i="4"/>
  <c r="U1583" i="4" s="1"/>
  <c r="W1583" i="4" s="1"/>
  <c r="M3292" i="4"/>
  <c r="U3292" i="4" s="1"/>
  <c r="W3292" i="4" s="1"/>
  <c r="M3861" i="4"/>
  <c r="U3861" i="4" s="1"/>
  <c r="W3861" i="4" s="1"/>
  <c r="M554" i="4"/>
  <c r="U554" i="4" s="1"/>
  <c r="W554" i="4" s="1"/>
  <c r="M1947" i="4"/>
  <c r="U1947" i="4" s="1"/>
  <c r="W1947" i="4" s="1"/>
  <c r="M4729" i="4"/>
  <c r="U4729" i="4" s="1"/>
  <c r="W4729" i="4" s="1"/>
  <c r="M4593" i="4"/>
  <c r="U4593" i="4" s="1"/>
  <c r="W4593" i="4" s="1"/>
  <c r="M444" i="4"/>
  <c r="U444" i="4" s="1"/>
  <c r="W444" i="4" s="1"/>
  <c r="M4775" i="4"/>
  <c r="U4775" i="4" s="1"/>
  <c r="W4775" i="4" s="1"/>
  <c r="M2893" i="4"/>
  <c r="U2893" i="4" s="1"/>
  <c r="W2893" i="4" s="1"/>
  <c r="M2321" i="4"/>
  <c r="U2321" i="4" s="1"/>
  <c r="W2321" i="4" s="1"/>
  <c r="M373" i="4"/>
  <c r="U373" i="4" s="1"/>
  <c r="W373" i="4" s="1"/>
  <c r="M1502" i="4"/>
  <c r="U1502" i="4" s="1"/>
  <c r="W1502" i="4" s="1"/>
  <c r="M2291" i="4"/>
  <c r="U2291" i="4" s="1"/>
  <c r="W2291" i="4" s="1"/>
  <c r="M1289" i="4"/>
  <c r="U1289" i="4" s="1"/>
  <c r="W1289" i="4" s="1"/>
  <c r="M2915" i="4"/>
  <c r="U2915" i="4" s="1"/>
  <c r="W2915" i="4" s="1"/>
  <c r="M3180" i="4"/>
  <c r="U3180" i="4" s="1"/>
  <c r="W3180" i="4" s="1"/>
  <c r="M3003" i="4"/>
  <c r="U3003" i="4" s="1"/>
  <c r="W3003" i="4" s="1"/>
  <c r="M4790" i="4"/>
  <c r="U4790" i="4" s="1"/>
  <c r="W4790" i="4" s="1"/>
  <c r="M2922" i="4"/>
  <c r="U2922" i="4" s="1"/>
  <c r="W2922" i="4" s="1"/>
  <c r="M3520" i="4"/>
  <c r="U3520" i="4" s="1"/>
  <c r="W3520" i="4" s="1"/>
  <c r="M3278" i="4"/>
  <c r="U3278" i="4" s="1"/>
  <c r="W3278" i="4" s="1"/>
  <c r="M2345" i="4"/>
  <c r="U2345" i="4" s="1"/>
  <c r="W2345" i="4" s="1"/>
  <c r="M619" i="4"/>
  <c r="U619" i="4" s="1"/>
  <c r="W619" i="4" s="1"/>
  <c r="M2995" i="4"/>
  <c r="U2995" i="4" s="1"/>
  <c r="W2995" i="4" s="1"/>
  <c r="M737" i="4"/>
  <c r="U737" i="4" s="1"/>
  <c r="W737" i="4" s="1"/>
  <c r="M1211" i="4"/>
  <c r="U1211" i="4" s="1"/>
  <c r="W1211" i="4" s="1"/>
  <c r="M923" i="4"/>
  <c r="U923" i="4" s="1"/>
  <c r="W923" i="4" s="1"/>
  <c r="M758" i="4"/>
  <c r="U758" i="4" s="1"/>
  <c r="W758" i="4" s="1"/>
  <c r="M2365" i="4"/>
  <c r="U2365" i="4" s="1"/>
  <c r="W2365" i="4" s="1"/>
  <c r="M2670" i="4"/>
  <c r="U2670" i="4" s="1"/>
  <c r="W2670" i="4" s="1"/>
  <c r="M4508" i="4"/>
  <c r="U4508" i="4" s="1"/>
  <c r="W4508" i="4" s="1"/>
  <c r="M4565" i="4"/>
  <c r="U4565" i="4" s="1"/>
  <c r="W4565" i="4" s="1"/>
  <c r="M1915" i="4"/>
  <c r="U1915" i="4" s="1"/>
  <c r="W1915" i="4" s="1"/>
  <c r="M1883" i="4"/>
  <c r="U1883" i="4" s="1"/>
  <c r="W1883" i="4" s="1"/>
  <c r="M2" i="4"/>
  <c r="U2" i="4" s="1"/>
  <c r="W2" i="4" s="1"/>
  <c r="M3173" i="4"/>
  <c r="U3173" i="4" s="1"/>
  <c r="W3173" i="4" s="1"/>
  <c r="M2337" i="4"/>
  <c r="U2337" i="4" s="1"/>
  <c r="W2337" i="4" s="1"/>
  <c r="M2274" i="4"/>
  <c r="U2274" i="4" s="1"/>
  <c r="W2274" i="4" s="1"/>
  <c r="M370" i="4"/>
  <c r="U370" i="4" s="1"/>
  <c r="W370" i="4" s="1"/>
  <c r="M2017" i="4"/>
  <c r="U2017" i="4" s="1"/>
  <c r="W2017" i="4" s="1"/>
  <c r="M3580" i="4"/>
  <c r="U3580" i="4" s="1"/>
  <c r="W3580" i="4" s="1"/>
  <c r="M4470" i="4"/>
  <c r="U4470" i="4" s="1"/>
  <c r="W4470" i="4" s="1"/>
  <c r="M3004" i="4"/>
  <c r="U3004" i="4" s="1"/>
  <c r="W3004" i="4" s="1"/>
  <c r="M1696" i="4"/>
  <c r="U1696" i="4" s="1"/>
  <c r="W1696" i="4" s="1"/>
  <c r="M1832" i="4"/>
  <c r="U1832" i="4" s="1"/>
  <c r="W1832" i="4" s="1"/>
  <c r="M1034" i="4"/>
  <c r="U1034" i="4" s="1"/>
  <c r="W1034" i="4" s="1"/>
  <c r="M4930" i="4"/>
  <c r="U4930" i="4" s="1"/>
  <c r="W4930" i="4" s="1"/>
  <c r="M1114" i="4"/>
  <c r="U1114" i="4" s="1"/>
  <c r="W1114" i="4" s="1"/>
  <c r="M1353" i="4"/>
  <c r="U1353" i="4" s="1"/>
  <c r="W1353" i="4" s="1"/>
  <c r="M740" i="4"/>
  <c r="U740" i="4" s="1"/>
  <c r="W740" i="4" s="1"/>
  <c r="M1503" i="4"/>
  <c r="U1503" i="4" s="1"/>
  <c r="W1503" i="4" s="1"/>
  <c r="M2348" i="4"/>
  <c r="U2348" i="4" s="1"/>
  <c r="W2348" i="4" s="1"/>
  <c r="M2119" i="4"/>
  <c r="U2119" i="4" s="1"/>
  <c r="W2119" i="4" s="1"/>
  <c r="M1948" i="4"/>
  <c r="U1948" i="4" s="1"/>
  <c r="W1948" i="4" s="1"/>
  <c r="M953" i="4"/>
  <c r="U953" i="4" s="1"/>
  <c r="W953" i="4" s="1"/>
  <c r="M3493" i="4"/>
  <c r="U3493" i="4" s="1"/>
  <c r="W3493" i="4" s="1"/>
  <c r="M4251" i="4"/>
  <c r="U4251" i="4" s="1"/>
  <c r="W4251" i="4" s="1"/>
  <c r="M2387" i="4"/>
  <c r="U2387" i="4" s="1"/>
  <c r="W2387" i="4" s="1"/>
  <c r="M497" i="4"/>
  <c r="U497" i="4" s="1"/>
  <c r="W497" i="4" s="1"/>
  <c r="M751" i="4"/>
  <c r="U751" i="4" s="1"/>
  <c r="W751" i="4" s="1"/>
  <c r="M1873" i="4"/>
  <c r="U1873" i="4" s="1"/>
  <c r="W1873" i="4" s="1"/>
  <c r="M4548" i="4"/>
  <c r="U4548" i="4" s="1"/>
  <c r="W4548" i="4" s="1"/>
  <c r="M1992" i="4"/>
  <c r="U1992" i="4" s="1"/>
  <c r="W1992" i="4" s="1"/>
  <c r="M3775" i="4"/>
  <c r="U3775" i="4" s="1"/>
  <c r="M2484" i="4"/>
  <c r="U2484" i="4" s="1"/>
  <c r="W2484" i="4" s="1"/>
  <c r="M48" i="4"/>
  <c r="U48" i="4" s="1"/>
  <c r="W48" i="4" s="1"/>
  <c r="M2220" i="4"/>
  <c r="U2220" i="4" s="1"/>
  <c r="W2220" i="4" s="1"/>
  <c r="M1878" i="4"/>
  <c r="U1878" i="4" s="1"/>
  <c r="W1878" i="4" s="1"/>
  <c r="M1827" i="4"/>
  <c r="U1827" i="4" s="1"/>
  <c r="W1827" i="4" s="1"/>
  <c r="M2176" i="4"/>
  <c r="U2176" i="4" s="1"/>
  <c r="W2176" i="4" s="1"/>
  <c r="M3540" i="4"/>
  <c r="U3540" i="4" s="1"/>
  <c r="W3540" i="4" s="1"/>
  <c r="M3382" i="4"/>
  <c r="U3382" i="4" s="1"/>
  <c r="W3382" i="4" s="1"/>
  <c r="M4488" i="4"/>
  <c r="U4488" i="4" s="1"/>
  <c r="W4488" i="4" s="1"/>
  <c r="M403" i="4"/>
  <c r="U403" i="4" s="1"/>
  <c r="W403" i="4" s="1"/>
  <c r="M2018" i="4"/>
  <c r="U2018" i="4" s="1"/>
  <c r="W2018" i="4" s="1"/>
  <c r="M1411" i="4"/>
  <c r="U1411" i="4" s="1"/>
  <c r="W1411" i="4" s="1"/>
  <c r="M56" i="4"/>
  <c r="U56" i="4" s="1"/>
  <c r="W56" i="4" s="1"/>
  <c r="M1153" i="4"/>
  <c r="U1153" i="4" s="1"/>
  <c r="W1153" i="4" s="1"/>
  <c r="M1324" i="4"/>
  <c r="U1324" i="4" s="1"/>
  <c r="W1324" i="4" s="1"/>
  <c r="M1279" i="4"/>
  <c r="U1279" i="4" s="1"/>
  <c r="W1279" i="4" s="1"/>
  <c r="M383" i="4"/>
  <c r="U383" i="4" s="1"/>
  <c r="W383" i="4" s="1"/>
  <c r="M1791" i="4"/>
  <c r="U1791" i="4" s="1"/>
  <c r="W1791" i="4" s="1"/>
  <c r="M1799" i="4"/>
  <c r="U1799" i="4" s="1"/>
  <c r="W1799" i="4" s="1"/>
  <c r="M4205" i="4"/>
  <c r="U4205" i="4" s="1"/>
  <c r="W4205" i="4" s="1"/>
  <c r="M1253" i="4"/>
  <c r="U1253" i="4" s="1"/>
  <c r="W1253" i="4" s="1"/>
  <c r="M4291" i="4"/>
  <c r="U4291" i="4" s="1"/>
  <c r="W4291" i="4" s="1"/>
  <c r="M4956" i="4"/>
  <c r="U4956" i="4" s="1"/>
  <c r="W4956" i="4" s="1"/>
  <c r="M63" i="4"/>
  <c r="U63" i="4" s="1"/>
  <c r="W63" i="4" s="1"/>
  <c r="M2678" i="4"/>
  <c r="U2678" i="4" s="1"/>
  <c r="W2678" i="4" s="1"/>
  <c r="M4681" i="4"/>
  <c r="U4681" i="4" s="1"/>
  <c r="W4681" i="4" s="1"/>
  <c r="M1195" i="4"/>
  <c r="U1195" i="4" s="1"/>
  <c r="W1195" i="4" s="1"/>
  <c r="M4035" i="4"/>
  <c r="U4035" i="4" s="1"/>
  <c r="W4035" i="4" s="1"/>
  <c r="M145" i="4"/>
  <c r="U145" i="4" s="1"/>
  <c r="W145" i="4" s="1"/>
  <c r="M3113" i="4"/>
  <c r="U3113" i="4" s="1"/>
  <c r="W3113" i="4" s="1"/>
  <c r="M2539" i="4"/>
  <c r="U2539" i="4" s="1"/>
  <c r="W2539" i="4" s="1"/>
  <c r="M3024" i="4"/>
  <c r="U3024" i="4" s="1"/>
  <c r="W3024" i="4" s="1"/>
  <c r="M3124" i="4"/>
  <c r="U3124" i="4" s="1"/>
  <c r="W3124" i="4" s="1"/>
  <c r="M1620" i="4"/>
  <c r="U1620" i="4" s="1"/>
  <c r="W1620" i="4" s="1"/>
  <c r="M3979" i="4"/>
  <c r="U3979" i="4" s="1"/>
  <c r="W3979" i="4" s="1"/>
  <c r="M4696" i="4"/>
  <c r="U4696" i="4" s="1"/>
  <c r="W4696" i="4" s="1"/>
  <c r="M197" i="4"/>
  <c r="U197" i="4" s="1"/>
  <c r="W197" i="4" s="1"/>
  <c r="M1870" i="4"/>
  <c r="U1870" i="4" s="1"/>
  <c r="W1870" i="4" s="1"/>
  <c r="M3605" i="4"/>
  <c r="U3605" i="4" s="1"/>
  <c r="W3605" i="4" s="1"/>
  <c r="M2625" i="4"/>
  <c r="U2625" i="4" s="1"/>
  <c r="W2625" i="4" s="1"/>
  <c r="M811" i="4"/>
  <c r="U811" i="4" s="1"/>
  <c r="W811" i="4" s="1"/>
  <c r="M340" i="4"/>
  <c r="U340" i="4" s="1"/>
  <c r="W340" i="4" s="1"/>
  <c r="M4594" i="4"/>
  <c r="U4594" i="4" s="1"/>
  <c r="W4594" i="4" s="1"/>
  <c r="M717" i="4"/>
  <c r="U717" i="4" s="1"/>
  <c r="W717" i="4" s="1"/>
  <c r="M3293" i="4"/>
  <c r="U3293" i="4" s="1"/>
  <c r="W3293" i="4" s="1"/>
  <c r="M1402" i="4"/>
  <c r="U1402" i="4" s="1"/>
  <c r="W1402" i="4" s="1"/>
  <c r="M3941" i="4"/>
  <c r="U3941" i="4" s="1"/>
  <c r="W3941" i="4" s="1"/>
  <c r="M1436" i="4"/>
  <c r="U1436" i="4" s="1"/>
  <c r="W1436" i="4" s="1"/>
  <c r="M2268" i="4"/>
  <c r="U2268" i="4" s="1"/>
  <c r="W2268" i="4" s="1"/>
  <c r="M2831" i="4"/>
  <c r="U2831" i="4" s="1"/>
  <c r="W2831" i="4" s="1"/>
  <c r="M1362" i="4"/>
  <c r="U1362" i="4" s="1"/>
  <c r="W1362" i="4" s="1"/>
  <c r="M924" i="4"/>
  <c r="U924" i="4" s="1"/>
  <c r="W924" i="4" s="1"/>
  <c r="M2042" i="4"/>
  <c r="U2042" i="4" s="1"/>
  <c r="W2042" i="4" s="1"/>
  <c r="M2885" i="4"/>
  <c r="U2885" i="4" s="1"/>
  <c r="W2885" i="4" s="1"/>
  <c r="M3523" i="4"/>
  <c r="U3523" i="4" s="1"/>
  <c r="W3523" i="4" s="1"/>
  <c r="M4489" i="4"/>
  <c r="U4489" i="4" s="1"/>
  <c r="W4489" i="4" s="1"/>
  <c r="M2261" i="4"/>
  <c r="U2261" i="4" s="1"/>
  <c r="W2261" i="4" s="1"/>
  <c r="M629" i="4"/>
  <c r="U629" i="4" s="1"/>
  <c r="W629" i="4" s="1"/>
  <c r="M2322" i="4"/>
  <c r="U2322" i="4" s="1"/>
  <c r="W2322" i="4" s="1"/>
  <c r="M2328" i="4"/>
  <c r="U2328" i="4" s="1"/>
  <c r="W2328" i="4" s="1"/>
  <c r="M1808" i="4"/>
  <c r="U1808" i="4" s="1"/>
  <c r="W1808" i="4" s="1"/>
  <c r="M3389" i="4"/>
  <c r="U3389" i="4" s="1"/>
  <c r="W3389" i="4" s="1"/>
  <c r="M1853" i="4"/>
  <c r="U1853" i="4" s="1"/>
  <c r="W1853" i="4" s="1"/>
  <c r="M2846" i="4"/>
  <c r="U2846" i="4" s="1"/>
  <c r="W2846" i="4" s="1"/>
  <c r="M4549" i="4"/>
  <c r="U4549" i="4" s="1"/>
  <c r="W4549" i="4" s="1"/>
  <c r="M2292" i="4"/>
  <c r="U2292" i="4" s="1"/>
  <c r="W2292" i="4" s="1"/>
  <c r="M4831" i="4"/>
  <c r="U4831" i="4" s="1"/>
  <c r="M4076" i="4"/>
  <c r="U4076" i="4" s="1"/>
  <c r="W4076" i="4" s="1"/>
  <c r="M2832" i="4"/>
  <c r="U2832" i="4" s="1"/>
  <c r="W2832" i="4" s="1"/>
  <c r="M818" i="4"/>
  <c r="U818" i="4" s="1"/>
  <c r="W818" i="4" s="1"/>
  <c r="M3408" i="4"/>
  <c r="U3408" i="4" s="1"/>
  <c r="W3408" i="4" s="1"/>
  <c r="M1604" i="4"/>
  <c r="U1604" i="4" s="1"/>
  <c r="W1604" i="4" s="1"/>
  <c r="M2766" i="4"/>
  <c r="U2766" i="4" s="1"/>
  <c r="W2766" i="4" s="1"/>
  <c r="M759" i="4"/>
  <c r="U759" i="4" s="1"/>
  <c r="W759" i="4" s="1"/>
  <c r="M608" i="4"/>
  <c r="U608" i="4" s="1"/>
  <c r="W608" i="4" s="1"/>
  <c r="M1813" i="4"/>
  <c r="U1813" i="4" s="1"/>
  <c r="W1813" i="4" s="1"/>
  <c r="M1599" i="4"/>
  <c r="U1599" i="4" s="1"/>
  <c r="W1599" i="4" s="1"/>
  <c r="M3324" i="4"/>
  <c r="U3324" i="4" s="1"/>
  <c r="W3324" i="4" s="1"/>
  <c r="M2441" i="4"/>
  <c r="U2441" i="4" s="1"/>
  <c r="W2441" i="4" s="1"/>
  <c r="M4836" i="4"/>
  <c r="U4836" i="4" s="1"/>
  <c r="W4836" i="4" s="1"/>
  <c r="M4101" i="4"/>
  <c r="U4101" i="4" s="1"/>
  <c r="W4101" i="4" s="1"/>
  <c r="M4931" i="4"/>
  <c r="U4931" i="4" s="1"/>
  <c r="W4931" i="4" s="1"/>
  <c r="M609" i="4"/>
  <c r="U609" i="4" s="1"/>
  <c r="W609" i="4" s="1"/>
  <c r="M1004" i="4"/>
  <c r="U1004" i="4" s="1"/>
  <c r="W1004" i="4" s="1"/>
  <c r="M4734" i="4"/>
  <c r="U4734" i="4" s="1"/>
  <c r="W4734" i="4" s="1"/>
  <c r="M2092" i="4"/>
  <c r="U2092" i="4" s="1"/>
  <c r="W2092" i="4" s="1"/>
  <c r="M4036" i="4"/>
  <c r="U4036" i="4" s="1"/>
  <c r="W4036" i="4" s="1"/>
  <c r="M3648" i="4"/>
  <c r="U3648" i="4" s="1"/>
  <c r="W3648" i="4" s="1"/>
  <c r="M4471" i="4"/>
  <c r="U4471" i="4" s="1"/>
  <c r="W4471" i="4" s="1"/>
  <c r="M374" i="4"/>
  <c r="U374" i="4" s="1"/>
  <c r="W374" i="4" s="1"/>
  <c r="M4411" i="4"/>
  <c r="U4411" i="4" s="1"/>
  <c r="W4411" i="4" s="1"/>
  <c r="M3541" i="4"/>
  <c r="U3541" i="4" s="1"/>
  <c r="W3541" i="4" s="1"/>
  <c r="M2329" i="4"/>
  <c r="U2329" i="4" s="1"/>
  <c r="W2329" i="4" s="1"/>
  <c r="M4992" i="4"/>
  <c r="U4992" i="4" s="1"/>
  <c r="W4992" i="4" s="1"/>
  <c r="M1891" i="4"/>
  <c r="U1891" i="4" s="1"/>
  <c r="W1891" i="4" s="1"/>
  <c r="M57" i="4"/>
  <c r="U57" i="4" s="1"/>
  <c r="W57" i="4" s="1"/>
  <c r="M3903" i="4"/>
  <c r="U3903" i="4" s="1"/>
  <c r="M3825" i="4"/>
  <c r="U3825" i="4" s="1"/>
  <c r="W3825" i="4" s="1"/>
  <c r="M4161" i="4"/>
  <c r="U4161" i="4" s="1"/>
  <c r="W4161" i="4" s="1"/>
  <c r="M4331" i="4"/>
  <c r="U4331" i="4" s="1"/>
  <c r="W4331" i="4" s="1"/>
  <c r="M3944" i="4"/>
  <c r="U3944" i="4" s="1"/>
  <c r="W3944" i="4" s="1"/>
  <c r="M1403" i="4"/>
  <c r="U1403" i="4" s="1"/>
  <c r="W1403" i="4" s="1"/>
  <c r="M1412" i="4"/>
  <c r="U1412" i="4" s="1"/>
  <c r="W1412" i="4" s="1"/>
  <c r="M3743" i="4"/>
  <c r="U3743" i="4" s="1"/>
  <c r="M3719" i="4"/>
  <c r="U3719" i="4" s="1"/>
  <c r="W3719" i="4" s="1"/>
  <c r="M710" i="4"/>
  <c r="U710" i="4" s="1"/>
  <c r="W710" i="4" s="1"/>
  <c r="M3343" i="4"/>
  <c r="U3343" i="4" s="1"/>
  <c r="W3343" i="4" s="1"/>
  <c r="M4882" i="4"/>
  <c r="U4882" i="4" s="1"/>
  <c r="W4882" i="4" s="1"/>
  <c r="M69" i="4"/>
  <c r="U69" i="4" s="1"/>
  <c r="W69" i="4" s="1"/>
  <c r="M2701" i="4"/>
  <c r="U2701" i="4" s="1"/>
  <c r="W2701" i="4" s="1"/>
  <c r="M1083" i="4"/>
  <c r="U1083" i="4" s="1"/>
  <c r="W1083" i="4" s="1"/>
  <c r="M3626" i="4"/>
  <c r="U3626" i="4" s="1"/>
  <c r="W3626" i="4" s="1"/>
  <c r="M1630" i="4"/>
  <c r="U1630" i="4" s="1"/>
  <c r="W1630" i="4" s="1"/>
  <c r="M2308" i="4"/>
  <c r="U2308" i="4" s="1"/>
  <c r="W2308" i="4" s="1"/>
  <c r="M901" i="4"/>
  <c r="U901" i="4" s="1"/>
  <c r="W901" i="4" s="1"/>
  <c r="M3641" i="4"/>
  <c r="U3641" i="4" s="1"/>
  <c r="W3641" i="4" s="1"/>
  <c r="M1741" i="4"/>
  <c r="U1741" i="4" s="1"/>
  <c r="W1741" i="4" s="1"/>
  <c r="M711" i="4"/>
  <c r="U711" i="4" s="1"/>
  <c r="W711" i="4" s="1"/>
  <c r="M2231" i="4"/>
  <c r="U2231" i="4" s="1"/>
  <c r="W2231" i="4" s="1"/>
  <c r="M1127" i="4"/>
  <c r="U1127" i="4" s="1"/>
  <c r="W1127" i="4" s="1"/>
  <c r="M4228" i="4"/>
  <c r="U4228" i="4" s="1"/>
  <c r="W4228" i="4" s="1"/>
  <c r="M461" i="4"/>
  <c r="U461" i="4" s="1"/>
  <c r="W461" i="4" s="1"/>
  <c r="M363" i="4"/>
  <c r="U363" i="4" s="1"/>
  <c r="W363" i="4" s="1"/>
  <c r="M1631" i="4"/>
  <c r="U1631" i="4" s="1"/>
  <c r="W1631" i="4" s="1"/>
  <c r="M940" i="4"/>
  <c r="U940" i="4" s="1"/>
  <c r="W940" i="4" s="1"/>
  <c r="M438" i="4"/>
  <c r="U438" i="4" s="1"/>
  <c r="W438" i="4" s="1"/>
  <c r="M4620" i="4"/>
  <c r="U4620" i="4" s="1"/>
  <c r="W4620" i="4" s="1"/>
  <c r="M1280" i="4"/>
  <c r="U1280" i="4" s="1"/>
  <c r="W1280" i="4" s="1"/>
  <c r="M1644" i="4"/>
  <c r="U1644" i="4" s="1"/>
  <c r="W1644" i="4" s="1"/>
  <c r="M4412" i="4"/>
  <c r="U4412" i="4" s="1"/>
  <c r="W4412" i="4" s="1"/>
  <c r="M2112" i="4"/>
  <c r="U2112" i="4" s="1"/>
  <c r="W2112" i="4" s="1"/>
  <c r="M3207" i="4"/>
  <c r="U3207" i="4" s="1"/>
  <c r="W3207" i="4" s="1"/>
  <c r="M2730" i="4"/>
  <c r="U2730" i="4" s="1"/>
  <c r="W2730" i="4" s="1"/>
  <c r="M2374" i="4"/>
  <c r="U2374" i="4" s="1"/>
  <c r="W2374" i="4" s="1"/>
  <c r="M2941" i="4"/>
  <c r="U2941" i="4" s="1"/>
  <c r="W2941" i="4" s="1"/>
  <c r="M3151" i="4"/>
  <c r="U3151" i="4" s="1"/>
  <c r="W3151" i="4" s="1"/>
  <c r="M2183" i="4"/>
  <c r="U2183" i="4" s="1"/>
  <c r="W2183" i="4" s="1"/>
  <c r="M670" i="4"/>
  <c r="U670" i="4" s="1"/>
  <c r="W670" i="4" s="1"/>
  <c r="M4644" i="4"/>
  <c r="U4644" i="4" s="1"/>
  <c r="W4644" i="4" s="1"/>
  <c r="M1900" i="4"/>
  <c r="U1900" i="4" s="1"/>
  <c r="W1900" i="4" s="1"/>
  <c r="M2428" i="4"/>
  <c r="U2428" i="4" s="1"/>
  <c r="W2428" i="4" s="1"/>
  <c r="M4191" i="4"/>
  <c r="U4191" i="4" s="1"/>
  <c r="M1262" i="4"/>
  <c r="U1262" i="4" s="1"/>
  <c r="W1262" i="4" s="1"/>
  <c r="M3241" i="4"/>
  <c r="U3241" i="4" s="1"/>
  <c r="W3241" i="4" s="1"/>
  <c r="M1160" i="4"/>
  <c r="U1160" i="4" s="1"/>
  <c r="W1160" i="4" s="1"/>
  <c r="M3069" i="4"/>
  <c r="U3069" i="4" s="1"/>
  <c r="W3069" i="4" s="1"/>
  <c r="M2113" i="4"/>
  <c r="U2113" i="4" s="1"/>
  <c r="W2113" i="4" s="1"/>
  <c r="M1909" i="4"/>
  <c r="U1909" i="4" s="1"/>
  <c r="W1909" i="4" s="1"/>
  <c r="M1786" i="4"/>
  <c r="U1786" i="4" s="1"/>
  <c r="W1786" i="4" s="1"/>
  <c r="M2964" i="4"/>
  <c r="U2964" i="4" s="1"/>
  <c r="W2964" i="4" s="1"/>
  <c r="M4957" i="4"/>
  <c r="U4957" i="4" s="1"/>
  <c r="W4957" i="4" s="1"/>
  <c r="M58" i="4"/>
  <c r="U58" i="4" s="1"/>
  <c r="W58" i="4" s="1"/>
  <c r="M179" i="4"/>
  <c r="U179" i="4" s="1"/>
  <c r="W179" i="4" s="1"/>
  <c r="M2205" i="4"/>
  <c r="U2205" i="4" s="1"/>
  <c r="W2205" i="4" s="1"/>
  <c r="M3542" i="4"/>
  <c r="U3542" i="4" s="1"/>
  <c r="W3542" i="4" s="1"/>
  <c r="M3470" i="4"/>
  <c r="U3470" i="4" s="1"/>
  <c r="W3470" i="4" s="1"/>
  <c r="M1217" i="4"/>
  <c r="U1217" i="4" s="1"/>
  <c r="W1217" i="4" s="1"/>
  <c r="M712" i="4"/>
  <c r="U712" i="4" s="1"/>
  <c r="W712" i="4" s="1"/>
  <c r="M2298" i="4"/>
  <c r="U2298" i="4" s="1"/>
  <c r="W2298" i="4" s="1"/>
  <c r="M925" i="4"/>
  <c r="U925" i="4" s="1"/>
  <c r="W925" i="4" s="1"/>
  <c r="M1290" i="4"/>
  <c r="U1290" i="4" s="1"/>
  <c r="W1290" i="4" s="1"/>
  <c r="M4192" i="4"/>
  <c r="U4192" i="4" s="1"/>
  <c r="W4192" i="4" s="1"/>
  <c r="M2875" i="4"/>
  <c r="U2875" i="4" s="1"/>
  <c r="W2875" i="4" s="1"/>
  <c r="M2355" i="4"/>
  <c r="U2355" i="4" s="1"/>
  <c r="W2355" i="4" s="1"/>
  <c r="M1721" i="4"/>
  <c r="U1721" i="4" s="1"/>
  <c r="W1721" i="4" s="1"/>
  <c r="M3103" i="4"/>
  <c r="U3103" i="4" s="1"/>
  <c r="W3103" i="4" s="1"/>
  <c r="M180" i="4"/>
  <c r="U180" i="4" s="1"/>
  <c r="W180" i="4" s="1"/>
  <c r="M3453" i="4"/>
  <c r="U3453" i="4" s="1"/>
  <c r="W3453" i="4" s="1"/>
  <c r="M4424" i="4"/>
  <c r="U4424" i="4" s="1"/>
  <c r="W4424" i="4" s="1"/>
  <c r="M346" i="4"/>
  <c r="U346" i="4" s="1"/>
  <c r="W346" i="4" s="1"/>
  <c r="M1993" i="4"/>
  <c r="U1993" i="4" s="1"/>
  <c r="W1993" i="4" s="1"/>
  <c r="M70" i="4"/>
  <c r="U70" i="4" s="1"/>
  <c r="W70" i="4" s="1"/>
  <c r="M954" i="4"/>
  <c r="U954" i="4" s="1"/>
  <c r="W954" i="4" s="1"/>
  <c r="M4370" i="4"/>
  <c r="U4370" i="4" s="1"/>
  <c r="W4370" i="4" s="1"/>
  <c r="M1532" i="4"/>
  <c r="U1532" i="4" s="1"/>
  <c r="W1532" i="4" s="1"/>
  <c r="M2634" i="4"/>
  <c r="U2634" i="4" s="1"/>
  <c r="W2634" i="4" s="1"/>
  <c r="M445" i="4"/>
  <c r="U445" i="4" s="1"/>
  <c r="W445" i="4" s="1"/>
  <c r="M4256" i="4"/>
  <c r="U4256" i="4" s="1"/>
  <c r="W4256" i="4" s="1"/>
  <c r="M3920" i="4"/>
  <c r="U3920" i="4" s="1"/>
  <c r="W3920" i="4" s="1"/>
  <c r="M4216" i="4"/>
  <c r="U4216" i="4" s="1"/>
  <c r="W4216" i="4" s="1"/>
  <c r="M1874" i="4"/>
  <c r="U1874" i="4" s="1"/>
  <c r="W1874" i="4" s="1"/>
  <c r="M161" i="4"/>
  <c r="U161" i="4" s="1"/>
  <c r="W161" i="4" s="1"/>
  <c r="M1747" i="4"/>
  <c r="U1747" i="4" s="1"/>
  <c r="W1747" i="4" s="1"/>
  <c r="M4440" i="4"/>
  <c r="U4440" i="4" s="1"/>
  <c r="W4440" i="4" s="1"/>
  <c r="M3220" i="4"/>
  <c r="U3220" i="4" s="1"/>
  <c r="W3220" i="4" s="1"/>
  <c r="M2910" i="4"/>
  <c r="U2910" i="4" s="1"/>
  <c r="W2910" i="4" s="1"/>
  <c r="M92" i="4"/>
  <c r="U92" i="4" s="1"/>
  <c r="W92" i="4" s="1"/>
  <c r="M100" i="4"/>
  <c r="U100" i="4" s="1"/>
  <c r="W100" i="4" s="1"/>
  <c r="M2601" i="4"/>
  <c r="U2601" i="4" s="1"/>
  <c r="W2601" i="4" s="1"/>
  <c r="M4295" i="4"/>
  <c r="U4295" i="4" s="1"/>
  <c r="W4295" i="4" s="1"/>
  <c r="M186" i="4"/>
  <c r="U186" i="4" s="1"/>
  <c r="W186" i="4" s="1"/>
  <c r="M4073" i="4"/>
  <c r="U4073" i="4" s="1"/>
  <c r="W4073" i="4" s="1"/>
  <c r="M2691" i="4"/>
  <c r="U2691" i="4" s="1"/>
  <c r="W2691" i="4" s="1"/>
  <c r="M2245" i="4"/>
  <c r="U2245" i="4" s="1"/>
  <c r="W2245" i="4" s="1"/>
  <c r="M1994" i="4"/>
  <c r="U1994" i="4" s="1"/>
  <c r="W1994" i="4" s="1"/>
  <c r="M3249" i="4"/>
  <c r="U3249" i="4" s="1"/>
  <c r="W3249" i="4" s="1"/>
  <c r="M914" i="4"/>
  <c r="U914" i="4" s="1"/>
  <c r="W914" i="4" s="1"/>
  <c r="M812" i="4"/>
  <c r="U812" i="4" s="1"/>
  <c r="W812" i="4" s="1"/>
  <c r="M4768" i="4"/>
  <c r="U4768" i="4" s="1"/>
  <c r="W4768" i="4" s="1"/>
  <c r="M969" i="4"/>
  <c r="U969" i="4" s="1"/>
  <c r="W969" i="4" s="1"/>
  <c r="M4500" i="4"/>
  <c r="U4500" i="4" s="1"/>
  <c r="W4500" i="4" s="1"/>
  <c r="M469" i="4"/>
  <c r="U469" i="4" s="1"/>
  <c r="W469" i="4" s="1"/>
  <c r="M3758" i="4"/>
  <c r="U3758" i="4" s="1"/>
  <c r="W3758" i="4" s="1"/>
  <c r="M4958" i="4"/>
  <c r="U4958" i="4" s="1"/>
  <c r="W4958" i="4" s="1"/>
  <c r="M2060" i="4"/>
  <c r="U2060" i="4" s="1"/>
  <c r="W2060" i="4" s="1"/>
  <c r="M741" i="4"/>
  <c r="U741" i="4" s="1"/>
  <c r="W741" i="4" s="1"/>
  <c r="M255" i="4"/>
  <c r="U255" i="4" s="1"/>
  <c r="W255" i="4" s="1"/>
  <c r="M2485" i="4"/>
  <c r="U2485" i="4" s="1"/>
  <c r="W2485" i="4" s="1"/>
  <c r="M2656" i="4"/>
  <c r="U2656" i="4" s="1"/>
  <c r="W2656" i="4" s="1"/>
  <c r="M71" i="4"/>
  <c r="U71" i="4" s="1"/>
  <c r="W71" i="4" s="1"/>
  <c r="M3798" i="4"/>
  <c r="U3798" i="4" s="1"/>
  <c r="W3798" i="4" s="1"/>
  <c r="M4675" i="4"/>
  <c r="U4675" i="4" s="1"/>
  <c r="W4675" i="4" s="1"/>
  <c r="M1681" i="4"/>
  <c r="U1681" i="4" s="1"/>
  <c r="W1681" i="4" s="1"/>
  <c r="M595" i="4"/>
  <c r="U595" i="4" s="1"/>
  <c r="W595" i="4" s="1"/>
  <c r="M4490" i="4"/>
  <c r="U4490" i="4" s="1"/>
  <c r="W4490" i="4" s="1"/>
  <c r="M4937" i="4"/>
  <c r="U4937" i="4" s="1"/>
  <c r="W4937" i="4" s="1"/>
  <c r="M4274" i="4"/>
  <c r="U4274" i="4" s="1"/>
  <c r="W4274" i="4" s="1"/>
  <c r="M1854" i="4"/>
  <c r="U1854" i="4" s="1"/>
  <c r="W1854" i="4" s="1"/>
  <c r="M4283" i="4"/>
  <c r="U4283" i="4" s="1"/>
  <c r="W4283" i="4" s="1"/>
  <c r="M1447" i="4"/>
  <c r="U1447" i="4" s="1"/>
  <c r="W1447" i="4" s="1"/>
  <c r="M2323" i="4"/>
  <c r="U2323" i="4" s="1"/>
  <c r="W2323" i="4" s="1"/>
  <c r="M3104" i="4"/>
  <c r="U3104" i="4" s="1"/>
  <c r="W3104" i="4" s="1"/>
  <c r="M1423" i="4"/>
  <c r="U1423" i="4" s="1"/>
  <c r="W1423" i="4" s="1"/>
  <c r="M1513" i="4"/>
  <c r="U1513" i="4" s="1"/>
  <c r="W1513" i="4" s="1"/>
  <c r="M2299" i="4"/>
  <c r="U2299" i="4" s="1"/>
  <c r="W2299" i="4" s="1"/>
  <c r="M2155" i="4"/>
  <c r="U2155" i="4" s="1"/>
  <c r="W2155" i="4" s="1"/>
  <c r="M4074" i="4"/>
  <c r="U4074" i="4" s="1"/>
  <c r="W4074" i="4" s="1"/>
  <c r="M2857" i="4"/>
  <c r="U2857" i="4" s="1"/>
  <c r="W2857" i="4" s="1"/>
  <c r="M2043" i="4"/>
  <c r="U2043" i="4" s="1"/>
  <c r="W2043" i="4" s="1"/>
  <c r="M4973" i="4"/>
  <c r="U4973" i="4" s="1"/>
  <c r="W4973" i="4" s="1"/>
  <c r="M3390" i="4"/>
  <c r="U3390" i="4" s="1"/>
  <c r="W3390" i="4" s="1"/>
  <c r="M3581" i="4"/>
  <c r="U3581" i="4" s="1"/>
  <c r="W3581" i="4" s="1"/>
  <c r="M355" i="4"/>
  <c r="U355" i="4" s="1"/>
  <c r="W355" i="4" s="1"/>
  <c r="M3744" i="4"/>
  <c r="U3744" i="4" s="1"/>
  <c r="W3744" i="4" s="1"/>
  <c r="M3695" i="4"/>
  <c r="U3695" i="4" s="1"/>
  <c r="M1115" i="4"/>
  <c r="U1115" i="4" s="1"/>
  <c r="W1115" i="4" s="1"/>
  <c r="M2833" i="4"/>
  <c r="U2833" i="4" s="1"/>
  <c r="W2833" i="4" s="1"/>
  <c r="M3776" i="4"/>
  <c r="U3776" i="4" s="1"/>
  <c r="W3776" i="4" s="1"/>
  <c r="M4342" i="4"/>
  <c r="U4342" i="4" s="1"/>
  <c r="W4342" i="4" s="1"/>
  <c r="M261" i="4"/>
  <c r="U261" i="4" s="1"/>
  <c r="W261" i="4" s="1"/>
  <c r="M384" i="4"/>
  <c r="U384" i="4" s="1"/>
  <c r="W384" i="4" s="1"/>
  <c r="M4404" i="4"/>
  <c r="U4404" i="4" s="1"/>
  <c r="W4404" i="4" s="1"/>
  <c r="M1143" i="4"/>
  <c r="U1143" i="4" s="1"/>
  <c r="W1143" i="4" s="1"/>
  <c r="M2916" i="4"/>
  <c r="U2916" i="4" s="1"/>
  <c r="W2916" i="4" s="1"/>
  <c r="M1722" i="4"/>
  <c r="U1722" i="4" s="1"/>
  <c r="W1722" i="4" s="1"/>
  <c r="M1833" i="4"/>
  <c r="U1833" i="4" s="1"/>
  <c r="W1833" i="4" s="1"/>
  <c r="M4169" i="4"/>
  <c r="U4169" i="4" s="1"/>
  <c r="W4169" i="4" s="1"/>
  <c r="M4857" i="4"/>
  <c r="U4857" i="4" s="1"/>
  <c r="W4857" i="4" s="1"/>
  <c r="M1748" i="4"/>
  <c r="U1748" i="4" s="1"/>
  <c r="W1748" i="4" s="1"/>
  <c r="M462" i="4"/>
  <c r="U462" i="4" s="1"/>
  <c r="W462" i="4" s="1"/>
  <c r="M955" i="4"/>
  <c r="U955" i="4" s="1"/>
  <c r="W955" i="4" s="1"/>
  <c r="M2396" i="4"/>
  <c r="U2396" i="4" s="1"/>
  <c r="W2396" i="4" s="1"/>
  <c r="M3710" i="4"/>
  <c r="U3710" i="4" s="1"/>
  <c r="W3710" i="4" s="1"/>
  <c r="M4017" i="4"/>
  <c r="U4017" i="4" s="1"/>
  <c r="W4017" i="4" s="1"/>
  <c r="M3349" i="4"/>
  <c r="U3349" i="4" s="1"/>
  <c r="W3349" i="4" s="1"/>
  <c r="M4145" i="4"/>
  <c r="U4145" i="4" s="1"/>
  <c r="W4145" i="4" s="1"/>
  <c r="M1106" i="4"/>
  <c r="U1106" i="4" s="1"/>
  <c r="W1106" i="4" s="1"/>
  <c r="M1901" i="4"/>
  <c r="U1901" i="4" s="1"/>
  <c r="W1901" i="4" s="1"/>
  <c r="M3409" i="4"/>
  <c r="U3409" i="4" s="1"/>
  <c r="W3409" i="4" s="1"/>
  <c r="M4006" i="4"/>
  <c r="U4006" i="4" s="1"/>
  <c r="W4006" i="4" s="1"/>
  <c r="M1128" i="4"/>
  <c r="U1128" i="4" s="1"/>
  <c r="W1128" i="4" s="1"/>
  <c r="M358" i="4"/>
  <c r="U358" i="4" s="1"/>
  <c r="W358" i="4" s="1"/>
  <c r="M4988" i="4"/>
  <c r="U4988" i="4" s="1"/>
  <c r="W4988" i="4" s="1"/>
  <c r="M1918" i="4"/>
  <c r="U1918" i="4" s="1"/>
  <c r="W1918" i="4" s="1"/>
  <c r="M2679" i="4"/>
  <c r="U2679" i="4" s="1"/>
  <c r="W2679" i="4" s="1"/>
  <c r="M1782" i="4"/>
  <c r="U1782" i="4" s="1"/>
  <c r="W1782" i="4" s="1"/>
  <c r="M3656" i="4"/>
  <c r="U3656" i="4" s="1"/>
  <c r="W3656" i="4" s="1"/>
  <c r="M154" i="4"/>
  <c r="U154" i="4" s="1"/>
  <c r="W154" i="4" s="1"/>
  <c r="M630" i="4"/>
  <c r="U630" i="4" s="1"/>
  <c r="W630" i="4" s="1"/>
  <c r="M3192" i="4"/>
  <c r="U3192" i="4" s="1"/>
  <c r="W3192" i="4" s="1"/>
  <c r="M3047" i="4"/>
  <c r="U3047" i="4" s="1"/>
  <c r="W3047" i="4" s="1"/>
  <c r="M4479" i="4"/>
  <c r="U4479" i="4" s="1"/>
  <c r="M3005" i="4"/>
  <c r="U3005" i="4" s="1"/>
  <c r="W3005" i="4" s="1"/>
  <c r="M3820" i="4"/>
  <c r="U3820" i="4" s="1"/>
  <c r="W3820" i="4" s="1"/>
  <c r="M718" i="4"/>
  <c r="U718" i="4" s="1"/>
  <c r="W718" i="4" s="1"/>
  <c r="M3193" i="4"/>
  <c r="U3193" i="4" s="1"/>
  <c r="W3193" i="4" s="1"/>
  <c r="M4888" i="4"/>
  <c r="U4888" i="4" s="1"/>
  <c r="W4888" i="4" s="1"/>
  <c r="M3594" i="4"/>
  <c r="U3594" i="4" s="1"/>
  <c r="W3594" i="4" s="1"/>
  <c r="M829" i="4"/>
  <c r="U829" i="4" s="1"/>
  <c r="W829" i="4" s="1"/>
  <c r="M3445" i="4"/>
  <c r="U3445" i="4" s="1"/>
  <c r="W3445" i="4" s="1"/>
  <c r="M51" i="4"/>
  <c r="U51" i="4" s="1"/>
  <c r="W51" i="4" s="1"/>
  <c r="M270" i="4"/>
  <c r="U270" i="4" s="1"/>
  <c r="W270" i="4" s="1"/>
  <c r="M3841" i="4"/>
  <c r="U3841" i="4" s="1"/>
  <c r="W3841" i="4" s="1"/>
  <c r="M1674" i="4"/>
  <c r="U1674" i="4" s="1"/>
  <c r="W1674" i="4" s="1"/>
  <c r="M4083" i="4"/>
  <c r="U4083" i="4" s="1"/>
  <c r="W4083" i="4" s="1"/>
  <c r="M208" i="4"/>
  <c r="U208" i="4" s="1"/>
  <c r="W208" i="4" s="1"/>
  <c r="M2996" i="4"/>
  <c r="U2996" i="4" s="1"/>
  <c r="W2996" i="4" s="1"/>
  <c r="M2671" i="4"/>
  <c r="U2671" i="4" s="1"/>
  <c r="W2671" i="4" s="1"/>
  <c r="M2637" i="4"/>
  <c r="U2637" i="4" s="1"/>
  <c r="W2637" i="4" s="1"/>
  <c r="M3812" i="4"/>
  <c r="U3812" i="4" s="1"/>
  <c r="W3812" i="4" s="1"/>
  <c r="M1268" i="4"/>
  <c r="U1268" i="4" s="1"/>
  <c r="W1268" i="4" s="1"/>
  <c r="M2461" i="4"/>
  <c r="U2461" i="4" s="1"/>
  <c r="W2461" i="4" s="1"/>
  <c r="M4405" i="4"/>
  <c r="U4405" i="4" s="1"/>
  <c r="W4405" i="4" s="1"/>
  <c r="M4550" i="4"/>
  <c r="U4550" i="4" s="1"/>
  <c r="W4550" i="4" s="1"/>
  <c r="M520" i="4"/>
  <c r="U520" i="4" s="1"/>
  <c r="W520" i="4" s="1"/>
  <c r="M2346" i="4"/>
  <c r="U2346" i="4" s="1"/>
  <c r="W2346" i="4" s="1"/>
  <c r="M1592" i="4"/>
  <c r="U1592" i="4" s="1"/>
  <c r="W1592" i="4" s="1"/>
  <c r="M3821" i="4"/>
  <c r="U3821" i="4" s="1"/>
  <c r="W3821" i="4" s="1"/>
  <c r="M4587" i="4"/>
  <c r="U4587" i="4" s="1"/>
  <c r="W4587" i="4" s="1"/>
  <c r="M2616" i="4"/>
  <c r="U2616" i="4" s="1"/>
  <c r="W2616" i="4" s="1"/>
  <c r="M359" i="4"/>
  <c r="U359" i="4" s="1"/>
  <c r="W359" i="4" s="1"/>
  <c r="M1800" i="4"/>
  <c r="U1800" i="4" s="1"/>
  <c r="W1800" i="4" s="1"/>
  <c r="M4114" i="4"/>
  <c r="U4114" i="4" s="1"/>
  <c r="W4114" i="4" s="1"/>
  <c r="M1844" i="4"/>
  <c r="U1844" i="4" s="1"/>
  <c r="W1844" i="4" s="1"/>
  <c r="M4996" i="4"/>
  <c r="U4996" i="4" s="1"/>
  <c r="W4996" i="4" s="1"/>
  <c r="M2470" i="4"/>
  <c r="U2470" i="4" s="1"/>
  <c r="W2470" i="4" s="1"/>
  <c r="M3611" i="4"/>
  <c r="U3611" i="4" s="1"/>
  <c r="W3611" i="4" s="1"/>
  <c r="M4296" i="4"/>
  <c r="U4296" i="4" s="1"/>
  <c r="W4296" i="4" s="1"/>
  <c r="M3935" i="4"/>
  <c r="U3935" i="4" s="1"/>
  <c r="M3627" i="4"/>
  <c r="U3627" i="4" s="1"/>
  <c r="W3627" i="4" s="1"/>
  <c r="M3945" i="4"/>
  <c r="U3945" i="4" s="1"/>
  <c r="W3945" i="4" s="1"/>
  <c r="M3446" i="4"/>
  <c r="U3446" i="4" s="1"/>
  <c r="W3446" i="4" s="1"/>
  <c r="M3886" i="4"/>
  <c r="U3886" i="4" s="1"/>
  <c r="W3886" i="4" s="1"/>
  <c r="M1221" i="4"/>
  <c r="U1221" i="4" s="1"/>
  <c r="W1221" i="4" s="1"/>
  <c r="M4425" i="4"/>
  <c r="U4425" i="4" s="1"/>
  <c r="W4425" i="4" s="1"/>
  <c r="M1621" i="4"/>
  <c r="U1621" i="4" s="1"/>
  <c r="W1621" i="4" s="1"/>
  <c r="M41" i="4"/>
  <c r="U41" i="4" s="1"/>
  <c r="W41" i="4" s="1"/>
  <c r="M430" i="4"/>
  <c r="U430" i="4" s="1"/>
  <c r="W430" i="4" s="1"/>
  <c r="M4615" i="4"/>
  <c r="U4615" i="4" s="1"/>
  <c r="W4615" i="4" s="1"/>
  <c r="M3454" i="4"/>
  <c r="U3454" i="4" s="1"/>
  <c r="W3454" i="4" s="1"/>
  <c r="M3119" i="4"/>
  <c r="U3119" i="4" s="1"/>
  <c r="W3119" i="4" s="1"/>
  <c r="M3696" i="4"/>
  <c r="U3696" i="4" s="1"/>
  <c r="W3696" i="4" s="1"/>
  <c r="M1682" i="4"/>
  <c r="U1682" i="4" s="1"/>
  <c r="W1682" i="4" s="1"/>
  <c r="M1985" i="4"/>
  <c r="U1985" i="4" s="1"/>
  <c r="W1985" i="4" s="1"/>
  <c r="M2206" i="4"/>
  <c r="U2206" i="4" s="1"/>
  <c r="W2206" i="4" s="1"/>
  <c r="M1871" i="4"/>
  <c r="U1871" i="4" s="1"/>
  <c r="W1871" i="4" s="1"/>
  <c r="M2731" i="4"/>
  <c r="U2731" i="4" s="1"/>
  <c r="W2731" i="4" s="1"/>
  <c r="M4415" i="4"/>
  <c r="U4415" i="4" s="1"/>
  <c r="M2366" i="4"/>
  <c r="U2366" i="4" s="1"/>
  <c r="W2366" i="4" s="1"/>
  <c r="M3185" i="4"/>
  <c r="U3185" i="4" s="1"/>
  <c r="W3185" i="4" s="1"/>
  <c r="M3877" i="4"/>
  <c r="U3877" i="4" s="1"/>
  <c r="W3877" i="4" s="1"/>
  <c r="M1204" i="4"/>
  <c r="U1204" i="4" s="1"/>
  <c r="W1204" i="4" s="1"/>
  <c r="M1044" i="4"/>
  <c r="U1044" i="4" s="1"/>
  <c r="W1044" i="4" s="1"/>
  <c r="M4059" i="4"/>
  <c r="U4059" i="4" s="1"/>
  <c r="W4059" i="4" s="1"/>
  <c r="M385" i="4"/>
  <c r="U385" i="4" s="1"/>
  <c r="W385" i="4" s="1"/>
  <c r="M4495" i="4"/>
  <c r="U4495" i="4" s="1"/>
  <c r="M4452" i="4"/>
  <c r="U4452" i="4" s="1"/>
  <c r="W4452" i="4" s="1"/>
  <c r="M2106" i="4"/>
  <c r="U2106" i="4" s="1"/>
  <c r="W2106" i="4" s="1"/>
  <c r="M2774" i="4"/>
  <c r="U2774" i="4" s="1"/>
  <c r="W2774" i="4" s="1"/>
  <c r="M4170" i="4"/>
  <c r="U4170" i="4" s="1"/>
  <c r="W4170" i="4" s="1"/>
  <c r="M3745" i="4"/>
  <c r="U3745" i="4" s="1"/>
  <c r="W3745" i="4" s="1"/>
  <c r="M1021" i="4"/>
  <c r="U1021" i="4" s="1"/>
  <c r="W1021" i="4" s="1"/>
  <c r="M2082" i="4"/>
  <c r="U2082" i="4" s="1"/>
  <c r="W2082" i="4" s="1"/>
  <c r="M3152" i="4"/>
  <c r="U3152" i="4" s="1"/>
  <c r="W3152" i="4" s="1"/>
  <c r="M4551" i="4"/>
  <c r="U4551" i="4" s="1"/>
  <c r="W4551" i="4" s="1"/>
  <c r="M2309" i="4"/>
  <c r="U2309" i="4" s="1"/>
  <c r="W2309" i="4" s="1"/>
  <c r="M3904" i="4"/>
  <c r="U3904" i="4" s="1"/>
  <c r="W3904" i="4" s="1"/>
  <c r="M217" i="4"/>
  <c r="U217" i="4" s="1"/>
  <c r="W217" i="4" s="1"/>
  <c r="M3509" i="4"/>
  <c r="U3509" i="4" s="1"/>
  <c r="W3509" i="4" s="1"/>
  <c r="M4959" i="4"/>
  <c r="U4959" i="4" s="1"/>
  <c r="M439" i="4"/>
  <c r="U439" i="4" s="1"/>
  <c r="W439" i="4" s="1"/>
  <c r="M2594" i="4"/>
  <c r="U2594" i="4" s="1"/>
  <c r="W2594" i="4" s="1"/>
  <c r="M2513" i="4"/>
  <c r="U2513" i="4" s="1"/>
  <c r="W2513" i="4" s="1"/>
  <c r="M4865" i="4"/>
  <c r="U4865" i="4" s="1"/>
  <c r="W4865" i="4" s="1"/>
  <c r="M271" i="4"/>
  <c r="U271" i="4" s="1"/>
  <c r="W271" i="4" s="1"/>
  <c r="M581" i="4"/>
  <c r="U581" i="4" s="1"/>
  <c r="W581" i="4" s="1"/>
  <c r="M4115" i="4"/>
  <c r="U4115" i="4" s="1"/>
  <c r="W4115" i="4" s="1"/>
  <c r="M3344" i="4"/>
  <c r="U3344" i="4" s="1"/>
  <c r="W3344" i="4" s="1"/>
  <c r="M1919" i="4"/>
  <c r="U1919" i="4" s="1"/>
  <c r="W1919" i="4" s="1"/>
  <c r="M563" i="4"/>
  <c r="U563" i="4" s="1"/>
  <c r="W563" i="4" s="1"/>
  <c r="M4673" i="4"/>
  <c r="U4673" i="4" s="1"/>
  <c r="W4673" i="4" s="1"/>
  <c r="M521" i="4"/>
  <c r="U521" i="4" s="1"/>
  <c r="W521" i="4" s="1"/>
  <c r="M3012" i="4"/>
  <c r="U3012" i="4" s="1"/>
  <c r="W3012" i="4" s="1"/>
  <c r="M4870" i="4"/>
  <c r="U4870" i="4" s="1"/>
  <c r="W4870" i="4" s="1"/>
  <c r="M3766" i="4"/>
  <c r="U3766" i="4" s="1"/>
  <c r="W3766" i="4" s="1"/>
  <c r="M4858" i="4"/>
  <c r="U4858" i="4" s="1"/>
  <c r="W4858" i="4" s="1"/>
  <c r="M3898" i="4"/>
  <c r="U3898" i="4" s="1"/>
  <c r="W3898" i="4" s="1"/>
  <c r="M3792" i="4"/>
  <c r="U3792" i="4" s="1"/>
  <c r="W3792" i="4" s="1"/>
  <c r="M4847" i="4"/>
  <c r="U4847" i="4" s="1"/>
  <c r="M3649" i="4"/>
  <c r="U3649" i="4" s="1"/>
  <c r="W3649" i="4" s="1"/>
  <c r="M610" i="4"/>
  <c r="U610" i="4" s="1"/>
  <c r="W610" i="4" s="1"/>
  <c r="M4803" i="4"/>
  <c r="U4803" i="4" s="1"/>
  <c r="W4803" i="4" s="1"/>
  <c r="M3294" i="4"/>
  <c r="U3294" i="4" s="1"/>
  <c r="W3294" i="4" s="1"/>
  <c r="M3501" i="4"/>
  <c r="U3501" i="4" s="1"/>
  <c r="W3501" i="4" s="1"/>
  <c r="M3936" i="4"/>
  <c r="U3936" i="4" s="1"/>
  <c r="W3936" i="4" s="1"/>
  <c r="M2003" i="4"/>
  <c r="U2003" i="4" s="1"/>
  <c r="W2003" i="4" s="1"/>
  <c r="M3557" i="4"/>
  <c r="U3557" i="4" s="1"/>
  <c r="W3557" i="4" s="1"/>
  <c r="M3213" i="4"/>
  <c r="U3213" i="4" s="1"/>
  <c r="W3213" i="4" s="1"/>
  <c r="M3194" i="4"/>
  <c r="U3194" i="4" s="1"/>
  <c r="W3194" i="4" s="1"/>
  <c r="M4007" i="4"/>
  <c r="U4007" i="4" s="1"/>
  <c r="W4007" i="4" s="1"/>
  <c r="M3042" i="4"/>
  <c r="U3042" i="4" s="1"/>
  <c r="W3042" i="4" s="1"/>
  <c r="M4317" i="4"/>
  <c r="U4317" i="4" s="1"/>
  <c r="W4317" i="4" s="1"/>
  <c r="M4848" i="4"/>
  <c r="U4848" i="4" s="1"/>
  <c r="W4848" i="4" s="1"/>
  <c r="M126" i="4"/>
  <c r="U126" i="4" s="1"/>
  <c r="W126" i="4" s="1"/>
  <c r="M3383" i="4"/>
  <c r="U3383" i="4" s="1"/>
  <c r="W3383" i="4" s="1"/>
  <c r="M299" i="4"/>
  <c r="U299" i="4" s="1"/>
  <c r="W299" i="4" s="1"/>
  <c r="M306" i="4"/>
  <c r="U306" i="4" s="1"/>
  <c r="W306" i="4" s="1"/>
  <c r="M1035" i="4"/>
  <c r="U1035" i="4" s="1"/>
  <c r="W1035" i="4" s="1"/>
  <c r="M3058" i="4"/>
  <c r="U3058" i="4" s="1"/>
  <c r="W3058" i="4" s="1"/>
  <c r="M830" i="4"/>
  <c r="U830" i="4" s="1"/>
  <c r="W830" i="4" s="1"/>
  <c r="M2839" i="4"/>
  <c r="U2839" i="4" s="1"/>
  <c r="W2839" i="4" s="1"/>
  <c r="M603" i="4"/>
  <c r="U603" i="4" s="1"/>
  <c r="W603" i="4" s="1"/>
  <c r="M3720" i="4"/>
  <c r="U3720" i="4" s="1"/>
  <c r="W3720" i="4" s="1"/>
  <c r="M3269" i="4"/>
  <c r="U3269" i="4" s="1"/>
  <c r="W3269" i="4" s="1"/>
  <c r="M4582" i="4"/>
  <c r="U4582" i="4" s="1"/>
  <c r="W4582" i="4" s="1"/>
  <c r="M3013" i="4"/>
  <c r="U3013" i="4" s="1"/>
  <c r="W3013" i="4" s="1"/>
  <c r="M990" i="4"/>
  <c r="U990" i="4" s="1"/>
  <c r="W990" i="4" s="1"/>
  <c r="M2397" i="4"/>
  <c r="U2397" i="4" s="1"/>
  <c r="W2397" i="4" s="1"/>
  <c r="M1090" i="4"/>
  <c r="U1090" i="4" s="1"/>
  <c r="W1090" i="4" s="1"/>
  <c r="M262" i="4"/>
  <c r="U262" i="4" s="1"/>
  <c r="W262" i="4" s="1"/>
  <c r="M2602" i="4"/>
  <c r="U2602" i="4" s="1"/>
  <c r="W2602" i="4" s="1"/>
  <c r="M4520" i="4"/>
  <c r="U4520" i="4" s="1"/>
  <c r="W4520" i="4" s="1"/>
  <c r="M1331" i="4"/>
  <c r="U1331" i="4" s="1"/>
  <c r="W1331" i="4" s="1"/>
  <c r="M155" i="4"/>
  <c r="U155" i="4" s="1"/>
  <c r="W155" i="4" s="1"/>
  <c r="M4176" i="4"/>
  <c r="U4176" i="4" s="1"/>
  <c r="W4176" i="4" s="1"/>
  <c r="M2722" i="4"/>
  <c r="U2722" i="4" s="1"/>
  <c r="W2722" i="4" s="1"/>
  <c r="M1980" i="4"/>
  <c r="U1980" i="4" s="1"/>
  <c r="W1980" i="4" s="1"/>
  <c r="M4804" i="4"/>
  <c r="U4804" i="4" s="1"/>
  <c r="W4804" i="4" s="1"/>
  <c r="M4782" i="4"/>
  <c r="U4782" i="4" s="1"/>
  <c r="W4782" i="4" s="1"/>
  <c r="M3374" i="4"/>
  <c r="U3374" i="4" s="1"/>
  <c r="W3374" i="4" s="1"/>
  <c r="M3725" i="4"/>
  <c r="U3725" i="4" s="1"/>
  <c r="W3725" i="4" s="1"/>
  <c r="M3139" i="4"/>
  <c r="U3139" i="4" s="1"/>
  <c r="W3139" i="4" s="1"/>
  <c r="M3565" i="4"/>
  <c r="U3565" i="4" s="1"/>
  <c r="W3565" i="4" s="1"/>
  <c r="M1343" i="4"/>
  <c r="U1343" i="4" s="1"/>
  <c r="W1343" i="4" s="1"/>
  <c r="M4871" i="4"/>
  <c r="U4871" i="4" s="1"/>
  <c r="W4871" i="4" s="1"/>
  <c r="M2093" i="4"/>
  <c r="U2093" i="4" s="1"/>
  <c r="W2093" i="4" s="1"/>
  <c r="M4406" i="4"/>
  <c r="U4406" i="4" s="1"/>
  <c r="W4406" i="4" s="1"/>
  <c r="M1759" i="4"/>
  <c r="U1759" i="4" s="1"/>
  <c r="W1759" i="4" s="1"/>
  <c r="M875" i="4"/>
  <c r="U875" i="4" s="1"/>
  <c r="W875" i="4" s="1"/>
  <c r="M330" i="4"/>
  <c r="U330" i="4" s="1"/>
  <c r="W330" i="4" s="1"/>
  <c r="M4018" i="4"/>
  <c r="U4018" i="4" s="1"/>
  <c r="W4018" i="4" s="1"/>
  <c r="M4824" i="4"/>
  <c r="U4824" i="4" s="1"/>
  <c r="W4824" i="4" s="1"/>
  <c r="M2140" i="4"/>
  <c r="U2140" i="4" s="1"/>
  <c r="W2140" i="4" s="1"/>
  <c r="M636" i="4"/>
  <c r="U636" i="4" s="1"/>
  <c r="W636" i="4" s="1"/>
  <c r="M4938" i="4"/>
  <c r="U4938" i="4" s="1"/>
  <c r="W4938" i="4" s="1"/>
  <c r="M1765" i="4"/>
  <c r="U1765" i="4" s="1"/>
  <c r="W1765" i="4" s="1"/>
  <c r="M4932" i="4"/>
  <c r="U4932" i="4" s="1"/>
  <c r="W4932" i="4" s="1"/>
  <c r="M915" i="4"/>
  <c r="U915" i="4" s="1"/>
  <c r="W915" i="4" s="1"/>
  <c r="M963" i="4"/>
  <c r="U963" i="4" s="1"/>
  <c r="W963" i="4" s="1"/>
  <c r="M4676" i="4"/>
  <c r="U4676" i="4" s="1"/>
  <c r="W4676" i="4" s="1"/>
  <c r="M4896" i="4"/>
  <c r="U4896" i="4" s="1"/>
  <c r="W4896" i="4" s="1"/>
  <c r="M101" i="4"/>
  <c r="U101" i="4" s="1"/>
  <c r="W101" i="4" s="1"/>
  <c r="M1100" i="4"/>
  <c r="U1100" i="4" s="1"/>
  <c r="W1100" i="4" s="1"/>
  <c r="M555" i="4"/>
  <c r="U555" i="4" s="1"/>
  <c r="W555" i="4" s="1"/>
  <c r="M1129" i="4"/>
  <c r="U1129" i="4" s="1"/>
  <c r="W1129" i="4" s="1"/>
  <c r="M1875" i="4"/>
  <c r="U1875" i="4" s="1"/>
  <c r="W1875" i="4" s="1"/>
  <c r="M333" i="4"/>
  <c r="U333" i="4" s="1"/>
  <c r="W333" i="4" s="1"/>
  <c r="M4359" i="4"/>
  <c r="U4359" i="4" s="1"/>
  <c r="W4359" i="4" s="1"/>
  <c r="M3006" i="4"/>
  <c r="U3006" i="4" s="1"/>
  <c r="W3006" i="4" s="1"/>
  <c r="M17" i="4"/>
  <c r="U17" i="4" s="1"/>
  <c r="W17" i="4" s="1"/>
  <c r="M4682" i="4"/>
  <c r="U4682" i="4" s="1"/>
  <c r="W4682" i="4" s="1"/>
  <c r="M3921" i="4"/>
  <c r="U3921" i="4" s="1"/>
  <c r="W3921" i="4" s="1"/>
  <c r="M2262" i="4"/>
  <c r="U2262" i="4" s="1"/>
  <c r="W2262" i="4" s="1"/>
  <c r="M1325" i="4"/>
  <c r="U1325" i="4" s="1"/>
  <c r="W1325" i="4" s="1"/>
  <c r="M1892" i="4"/>
  <c r="U1892" i="4" s="1"/>
  <c r="W1892" i="4" s="1"/>
  <c r="M1986" i="4"/>
  <c r="U1986" i="4" s="1"/>
  <c r="W1986" i="4" s="1"/>
  <c r="M2680" i="4"/>
  <c r="U2680" i="4" s="1"/>
  <c r="W2680" i="4" s="1"/>
  <c r="M1884" i="4"/>
  <c r="U1884" i="4" s="1"/>
  <c r="W1884" i="4" s="1"/>
  <c r="M246" i="4"/>
  <c r="U246" i="4" s="1"/>
  <c r="W246" i="4" s="1"/>
  <c r="M1382" i="4"/>
  <c r="U1382" i="4" s="1"/>
  <c r="W1382" i="4" s="1"/>
  <c r="M2936" i="4"/>
  <c r="U2936" i="4" s="1"/>
  <c r="W2936" i="4" s="1"/>
  <c r="M498" i="4"/>
  <c r="U498" i="4" s="1"/>
  <c r="W498" i="4" s="1"/>
  <c r="M3317" i="4"/>
  <c r="U3317" i="4" s="1"/>
  <c r="W3317" i="4" s="1"/>
  <c r="M3231" i="4"/>
  <c r="U3231" i="4" s="1"/>
  <c r="W3231" i="4" s="1"/>
  <c r="M404" i="4"/>
  <c r="U404" i="4" s="1"/>
  <c r="W404" i="4" s="1"/>
  <c r="M4037" i="4"/>
  <c r="U4037" i="4" s="1"/>
  <c r="W4037" i="4" s="1"/>
  <c r="M4435" i="4"/>
  <c r="U4435" i="4" s="1"/>
  <c r="W4435" i="4" s="1"/>
  <c r="M1154" i="4"/>
  <c r="U1154" i="4" s="1"/>
  <c r="W1154" i="4" s="1"/>
  <c r="M1186" i="4"/>
  <c r="U1186" i="4" s="1"/>
  <c r="W1186" i="4" s="1"/>
  <c r="M1920" i="4"/>
  <c r="U1920" i="4" s="1"/>
  <c r="W1920" i="4" s="1"/>
  <c r="M1928" i="4"/>
  <c r="U1928" i="4" s="1"/>
  <c r="W1928" i="4" s="1"/>
  <c r="M2595" i="4"/>
  <c r="U2595" i="4" s="1"/>
  <c r="W2595" i="4" s="1"/>
  <c r="M3676" i="4"/>
  <c r="U3676" i="4" s="1"/>
  <c r="W3676" i="4" s="1"/>
  <c r="M4837" i="4"/>
  <c r="U4837" i="4" s="1"/>
  <c r="W4837" i="4" s="1"/>
  <c r="M4919" i="4"/>
  <c r="U4919" i="4" s="1"/>
  <c r="W4919" i="4" s="1"/>
  <c r="M263" i="4"/>
  <c r="U263" i="4" s="1"/>
  <c r="W263" i="4" s="1"/>
  <c r="M1508" i="4"/>
  <c r="U1508" i="4" s="1"/>
  <c r="W1508" i="4" s="1"/>
  <c r="M3471" i="4"/>
  <c r="U3471" i="4" s="1"/>
  <c r="M3998" i="4"/>
  <c r="U3998" i="4" s="1"/>
  <c r="W3998" i="4" s="1"/>
  <c r="M876" i="4"/>
  <c r="U876" i="4" s="1"/>
  <c r="W876" i="4" s="1"/>
  <c r="M4872" i="4"/>
  <c r="U4872" i="4" s="1"/>
  <c r="W4872" i="4" s="1"/>
  <c r="M481" i="4"/>
  <c r="U481" i="4" s="1"/>
  <c r="W481" i="4" s="1"/>
  <c r="M4820" i="4"/>
  <c r="U4820" i="4" s="1"/>
  <c r="W4820" i="4" s="1"/>
  <c r="M499" i="4"/>
  <c r="U499" i="4" s="1"/>
  <c r="W499" i="4" s="1"/>
  <c r="M2148" i="4"/>
  <c r="U2148" i="4" s="1"/>
  <c r="W2148" i="4" s="1"/>
  <c r="M3734" i="4"/>
  <c r="U3734" i="4" s="1"/>
  <c r="W3734" i="4" s="1"/>
  <c r="M623" i="4"/>
  <c r="U623" i="4" s="1"/>
  <c r="W623" i="4" s="1"/>
  <c r="M1107" i="4"/>
  <c r="U1107" i="4" s="1"/>
  <c r="W1107" i="4" s="1"/>
  <c r="M2349" i="4"/>
  <c r="U2349" i="4" s="1"/>
  <c r="W2349" i="4" s="1"/>
  <c r="M3427" i="4"/>
  <c r="U3427" i="4" s="1"/>
  <c r="W3427" i="4" s="1"/>
  <c r="M4252" i="4"/>
  <c r="U4252" i="4" s="1"/>
  <c r="W4252" i="4" s="1"/>
  <c r="M3942" i="4"/>
  <c r="U3942" i="4" s="1"/>
  <c r="W3942" i="4" s="1"/>
  <c r="M1637" i="4"/>
  <c r="U1637" i="4" s="1"/>
  <c r="W1637" i="4" s="1"/>
  <c r="M2723" i="4"/>
  <c r="U2723" i="4" s="1"/>
  <c r="W2723" i="4" s="1"/>
  <c r="M831" i="4"/>
  <c r="U831" i="4" s="1"/>
  <c r="W831" i="4" s="1"/>
  <c r="M2120" i="4"/>
  <c r="U2120" i="4" s="1"/>
  <c r="W2120" i="4" s="1"/>
  <c r="M102" i="4"/>
  <c r="U102" i="4" s="1"/>
  <c r="W102" i="4" s="1"/>
  <c r="M1344" i="4"/>
  <c r="U1344" i="4" s="1"/>
  <c r="W1344" i="4" s="1"/>
  <c r="M2948" i="4"/>
  <c r="U2948" i="4" s="1"/>
  <c r="W2948" i="4" s="1"/>
  <c r="M1729" i="4"/>
  <c r="U1729" i="4" s="1"/>
  <c r="W1729" i="4" s="1"/>
  <c r="M1187" i="4"/>
  <c r="U1187" i="4" s="1"/>
  <c r="W1187" i="4" s="1"/>
  <c r="M687" i="4"/>
  <c r="U687" i="4" s="1"/>
  <c r="W687" i="4" s="1"/>
  <c r="M3862" i="4"/>
  <c r="U3862" i="4" s="1"/>
  <c r="W3862" i="4" s="1"/>
  <c r="M4566" i="4"/>
  <c r="U4566" i="4" s="1"/>
  <c r="W4566" i="4" s="1"/>
  <c r="M1370" i="4"/>
  <c r="U1370" i="4" s="1"/>
  <c r="W1370" i="4" s="1"/>
  <c r="M2586" i="4"/>
  <c r="U2586" i="4" s="1"/>
  <c r="W2586" i="4" s="1"/>
  <c r="M4372" i="4"/>
  <c r="U4372" i="4" s="1"/>
  <c r="W4372" i="4" s="1"/>
  <c r="M3726" i="4"/>
  <c r="U3726" i="4" s="1"/>
  <c r="W3726" i="4" s="1"/>
  <c r="M4621" i="4"/>
  <c r="U4621" i="4" s="1"/>
  <c r="W4621" i="4" s="1"/>
  <c r="M947" i="4"/>
  <c r="U947" i="4" s="1"/>
  <c r="W947" i="4" s="1"/>
  <c r="M2280" i="4"/>
  <c r="U2280" i="4" s="1"/>
  <c r="W2280" i="4" s="1"/>
  <c r="M418" i="4"/>
  <c r="U418" i="4" s="1"/>
  <c r="W418" i="4" s="1"/>
  <c r="M1683" i="4"/>
  <c r="U1683" i="4" s="1"/>
  <c r="W1683" i="4" s="1"/>
  <c r="M319" i="4"/>
  <c r="U319" i="4" s="1"/>
  <c r="W319" i="4" s="1"/>
  <c r="M2617" i="4"/>
  <c r="U2617" i="4" s="1"/>
  <c r="W2617" i="4" s="1"/>
  <c r="M2775" i="4"/>
  <c r="U2775" i="4" s="1"/>
  <c r="W2775" i="4" s="1"/>
  <c r="M2529" i="4"/>
  <c r="U2529" i="4" s="1"/>
  <c r="W2529" i="4" s="1"/>
  <c r="M2852" i="4"/>
  <c r="U2852" i="4" s="1"/>
  <c r="W2852" i="4" s="1"/>
  <c r="M2228" i="4"/>
  <c r="U2228" i="4" s="1"/>
  <c r="W2228" i="4" s="1"/>
  <c r="M156" i="4"/>
  <c r="U156" i="4" s="1"/>
  <c r="W156" i="4" s="1"/>
  <c r="M225" i="4"/>
  <c r="U225" i="4" s="1"/>
  <c r="W225" i="4" s="1"/>
  <c r="M4832" i="4"/>
  <c r="U4832" i="4" s="1"/>
  <c r="W4832" i="4" s="1"/>
  <c r="M2702" i="4"/>
  <c r="U2702" i="4" s="1"/>
  <c r="W2702" i="4" s="1"/>
  <c r="M2737" i="4"/>
  <c r="U2737" i="4" s="1"/>
  <c r="W2737" i="4" s="1"/>
  <c r="M2500" i="4"/>
  <c r="U2500" i="4" s="1"/>
  <c r="W2500" i="4" s="1"/>
  <c r="M3428" i="4"/>
  <c r="U3428" i="4" s="1"/>
  <c r="W3428" i="4" s="1"/>
  <c r="M700" i="4"/>
  <c r="U700" i="4" s="1"/>
  <c r="W700" i="4" s="1"/>
  <c r="M240" i="4"/>
  <c r="U240" i="4" s="1"/>
  <c r="W240" i="4" s="1"/>
  <c r="M2894" i="4"/>
  <c r="U2894" i="4" s="1"/>
  <c r="W2894" i="4" s="1"/>
  <c r="M3628" i="4"/>
  <c r="U3628" i="4" s="1"/>
  <c r="W3628" i="4" s="1"/>
  <c r="M2141" i="4"/>
  <c r="U2141" i="4" s="1"/>
  <c r="W2141" i="4" s="1"/>
  <c r="M2618" i="4"/>
  <c r="U2618" i="4" s="1"/>
  <c r="W2618" i="4" s="1"/>
  <c r="M4575" i="4"/>
  <c r="U4575" i="4" s="1"/>
  <c r="M2986" i="4"/>
  <c r="U2986" i="4" s="1"/>
  <c r="W2986" i="4" s="1"/>
  <c r="M1736" i="4"/>
  <c r="U1736" i="4" s="1"/>
  <c r="W1736" i="4" s="1"/>
  <c r="M1022" i="4"/>
  <c r="U1022" i="4" s="1"/>
  <c r="W1022" i="4" s="1"/>
  <c r="M3813" i="4"/>
  <c r="U3813" i="4" s="1"/>
  <c r="W3813" i="4" s="1"/>
  <c r="M2657" i="4"/>
  <c r="U2657" i="4" s="1"/>
  <c r="W2657" i="4" s="1"/>
  <c r="M307" i="4"/>
  <c r="U307" i="4" s="1"/>
  <c r="W307" i="4" s="1"/>
  <c r="M2207" i="4"/>
  <c r="U2207" i="4" s="1"/>
  <c r="W2207" i="4" s="1"/>
  <c r="M1144" i="4"/>
  <c r="U1144" i="4" s="1"/>
  <c r="W1144" i="4" s="1"/>
  <c r="M3946" i="4"/>
  <c r="U3946" i="4" s="1"/>
  <c r="W3946" i="4" s="1"/>
  <c r="M4521" i="4"/>
  <c r="U4521" i="4" s="1"/>
  <c r="W4521" i="4" s="1"/>
  <c r="M1045" i="4"/>
  <c r="U1045" i="4" s="1"/>
  <c r="W1045" i="4" s="1"/>
  <c r="M3225" i="4"/>
  <c r="U3225" i="4" s="1"/>
  <c r="W3225" i="4" s="1"/>
  <c r="M2540" i="4"/>
  <c r="U2540" i="4" s="1"/>
  <c r="W2540" i="4" s="1"/>
  <c r="M1910" i="4"/>
  <c r="U1910" i="4" s="1"/>
  <c r="W1910" i="4" s="1"/>
  <c r="M4808" i="4"/>
  <c r="U4808" i="4" s="1"/>
  <c r="W4808" i="4" s="1"/>
  <c r="M2033" i="4"/>
  <c r="U2033" i="4" s="1"/>
  <c r="W2033" i="4" s="1"/>
  <c r="M334" i="4"/>
  <c r="U334" i="4" s="1"/>
  <c r="W334" i="4" s="1"/>
  <c r="M2415" i="4"/>
  <c r="U2415" i="4" s="1"/>
  <c r="W2415" i="4" s="1"/>
  <c r="M2356" i="4"/>
  <c r="U2356" i="4" s="1"/>
  <c r="W2356" i="4" s="1"/>
  <c r="M1967" i="4"/>
  <c r="U1967" i="4" s="1"/>
  <c r="W1967" i="4" s="1"/>
  <c r="M3295" i="4"/>
  <c r="U3295" i="4" s="1"/>
  <c r="W3295" i="4" s="1"/>
  <c r="M4557" i="4"/>
  <c r="U4557" i="4" s="1"/>
  <c r="W4557" i="4" s="1"/>
  <c r="M4269" i="4"/>
  <c r="U4269" i="4" s="1"/>
  <c r="W4269" i="4" s="1"/>
  <c r="M2571" i="4"/>
  <c r="U2571" i="4" s="1"/>
  <c r="W2571" i="4" s="1"/>
  <c r="M4116" i="4"/>
  <c r="U4116" i="4" s="1"/>
  <c r="W4116" i="4" s="1"/>
  <c r="M2710" i="4"/>
  <c r="U2710" i="4" s="1"/>
  <c r="W2710" i="4" s="1"/>
  <c r="M1911" i="4"/>
  <c r="U1911" i="4" s="1"/>
  <c r="W1911" i="4" s="1"/>
  <c r="M926" i="4"/>
  <c r="U926" i="4" s="1"/>
  <c r="W926" i="4" s="1"/>
  <c r="M896" i="4"/>
  <c r="U896" i="4" s="1"/>
  <c r="W896" i="4" s="1"/>
  <c r="M2421" i="4"/>
  <c r="U2421" i="4" s="1"/>
  <c r="W2421" i="4" s="1"/>
  <c r="M2004" i="4"/>
  <c r="U2004" i="4" s="1"/>
  <c r="W2004" i="4" s="1"/>
  <c r="M582" i="4"/>
  <c r="U582" i="4" s="1"/>
  <c r="W582" i="4" s="1"/>
  <c r="M3059" i="4"/>
  <c r="U3059" i="4" s="1"/>
  <c r="W3059" i="4" s="1"/>
  <c r="M232" i="4"/>
  <c r="U232" i="4" s="1"/>
  <c r="W232" i="4" s="1"/>
  <c r="M1600" i="4"/>
  <c r="U1600" i="4" s="1"/>
  <c r="W1600" i="4" s="1"/>
  <c r="M1429" i="4"/>
  <c r="U1429" i="4" s="1"/>
  <c r="W1429" i="4" s="1"/>
  <c r="M388" i="4"/>
  <c r="U388" i="4" s="1"/>
  <c r="W388" i="4" s="1"/>
  <c r="M4661" i="4"/>
  <c r="U4661" i="4" s="1"/>
  <c r="W4661" i="4" s="1"/>
  <c r="M2886" i="4"/>
  <c r="U2886" i="4" s="1"/>
  <c r="W2886" i="4" s="1"/>
  <c r="M2102" i="4"/>
  <c r="U2102" i="4" s="1"/>
  <c r="W2102" i="4" s="1"/>
  <c r="M611" i="4"/>
  <c r="U611" i="4" s="1"/>
  <c r="W611" i="4" s="1"/>
  <c r="M3910" i="4"/>
  <c r="U3910" i="4" s="1"/>
  <c r="W3910" i="4" s="1"/>
  <c r="M1675" i="4"/>
  <c r="U1675" i="4" s="1"/>
  <c r="W1675" i="4" s="1"/>
  <c r="M2825" i="4"/>
  <c r="U2825" i="4" s="1"/>
  <c r="W2825" i="4" s="1"/>
  <c r="M2724" i="4"/>
  <c r="U2724" i="4" s="1"/>
  <c r="W2724" i="4" s="1"/>
  <c r="M1968" i="4"/>
  <c r="U1968" i="4" s="1"/>
  <c r="W1968" i="4" s="1"/>
  <c r="M3887" i="4"/>
  <c r="U3887" i="4" s="1"/>
  <c r="M2787" i="4"/>
  <c r="U2787" i="4" s="1"/>
  <c r="W2787" i="4" s="1"/>
  <c r="M2743" i="4"/>
  <c r="U2743" i="4" s="1"/>
  <c r="W2743" i="4" s="1"/>
  <c r="M932" i="4"/>
  <c r="U932" i="4" s="1"/>
  <c r="W932" i="4" s="1"/>
  <c r="M375" i="4"/>
  <c r="U375" i="4" s="1"/>
  <c r="W375" i="4" s="1"/>
  <c r="M1561" i="4"/>
  <c r="U1561" i="4" s="1"/>
  <c r="W1561" i="4" s="1"/>
  <c r="M4616" i="4"/>
  <c r="U4616" i="4" s="1"/>
  <c r="W4616" i="4" s="1"/>
  <c r="M2806" i="4"/>
  <c r="U2806" i="4" s="1"/>
  <c r="W2806" i="4" s="1"/>
  <c r="M3786" i="4"/>
  <c r="U3786" i="4" s="1"/>
  <c r="W3786" i="4" s="1"/>
  <c r="M2788" i="4"/>
  <c r="U2788" i="4" s="1"/>
  <c r="W2788" i="4" s="1"/>
  <c r="M3787" i="4"/>
  <c r="U3787" i="4" s="1"/>
  <c r="W3787" i="4" s="1"/>
  <c r="M1232" i="4"/>
  <c r="U1232" i="4" s="1"/>
  <c r="W1232" i="4" s="1"/>
  <c r="M1281" i="4"/>
  <c r="U1281" i="4" s="1"/>
  <c r="W1281" i="4" s="1"/>
  <c r="M3842" i="4"/>
  <c r="U3842" i="4" s="1"/>
  <c r="W3842" i="4" s="1"/>
  <c r="M470" i="4"/>
  <c r="U470" i="4" s="1"/>
  <c r="W470" i="4" s="1"/>
  <c r="M3826" i="4"/>
  <c r="U3826" i="4" s="1"/>
  <c r="W3826" i="4" s="1"/>
  <c r="M1345" i="4"/>
  <c r="U1345" i="4" s="1"/>
  <c r="W1345" i="4" s="1"/>
  <c r="M1893" i="4"/>
  <c r="U1893" i="4" s="1"/>
  <c r="W1893" i="4" s="1"/>
  <c r="M1282" i="4"/>
  <c r="U1282" i="4" s="1"/>
  <c r="W1282" i="4" s="1"/>
  <c r="M1116" i="4"/>
  <c r="U1116" i="4" s="1"/>
  <c r="W1116" i="4" s="1"/>
  <c r="M1383" i="4"/>
  <c r="U1383" i="4" s="1"/>
  <c r="W1383" i="4" s="1"/>
  <c r="M2149" i="4"/>
  <c r="U2149" i="4" s="1"/>
  <c r="W2149" i="4" s="1"/>
  <c r="M1876" i="4"/>
  <c r="U1876" i="4" s="1"/>
  <c r="W1876" i="4" s="1"/>
  <c r="M1593" i="4"/>
  <c r="U1593" i="4" s="1"/>
  <c r="W1593" i="4" s="1"/>
  <c r="M2107" i="4"/>
  <c r="U2107" i="4" s="1"/>
  <c r="W2107" i="4" s="1"/>
  <c r="M1437" i="4"/>
  <c r="U1437" i="4" s="1"/>
  <c r="W1437" i="4" s="1"/>
  <c r="M4825" i="4"/>
  <c r="U4825" i="4" s="1"/>
  <c r="W4825" i="4" s="1"/>
  <c r="M2871" i="4"/>
  <c r="U2871" i="4" s="1"/>
  <c r="W2871" i="4" s="1"/>
  <c r="M241" i="4"/>
  <c r="U241" i="4" s="1"/>
  <c r="W241" i="4" s="1"/>
  <c r="M1063" i="4"/>
  <c r="U1063" i="4" s="1"/>
  <c r="W1063" i="4" s="1"/>
  <c r="M93" i="4"/>
  <c r="U93" i="4" s="1"/>
  <c r="W93" i="4" s="1"/>
  <c r="M4332" i="4"/>
  <c r="U4332" i="4" s="1"/>
  <c r="W4332" i="4" s="1"/>
  <c r="M1514" i="4"/>
  <c r="U1514" i="4" s="1"/>
  <c r="W1514" i="4" s="1"/>
  <c r="M3365" i="4"/>
  <c r="U3365" i="4" s="1"/>
  <c r="W3365" i="4" s="1"/>
  <c r="M2462" i="4"/>
  <c r="U2462" i="4" s="1"/>
  <c r="W2462" i="4" s="1"/>
  <c r="M3953" i="4"/>
  <c r="U3953" i="4" s="1"/>
  <c r="W3953" i="4" s="1"/>
  <c r="M3359" i="4"/>
  <c r="U3359" i="4" s="1"/>
  <c r="W3359" i="4" s="1"/>
  <c r="M1010" i="4"/>
  <c r="U1010" i="4" s="1"/>
  <c r="W1010" i="4" s="1"/>
  <c r="M2876" i="4"/>
  <c r="U2876" i="4" s="1"/>
  <c r="W2876" i="4" s="1"/>
  <c r="M4077" i="4"/>
  <c r="U4077" i="4" s="1"/>
  <c r="W4077" i="4" s="1"/>
  <c r="M902" i="4"/>
  <c r="U902" i="4" s="1"/>
  <c r="W902" i="4" s="1"/>
  <c r="M556" i="4"/>
  <c r="U556" i="4" s="1"/>
  <c r="W556" i="4" s="1"/>
  <c r="M2034" i="4"/>
  <c r="U2034" i="4" s="1"/>
  <c r="W2034" i="4" s="1"/>
  <c r="M226" i="4"/>
  <c r="U226" i="4" s="1"/>
  <c r="W226" i="4" s="1"/>
  <c r="M335" i="4"/>
  <c r="U335" i="4" s="1"/>
  <c r="W335" i="4" s="1"/>
  <c r="M1774" i="4"/>
  <c r="U1774" i="4" s="1"/>
  <c r="W1774" i="4" s="1"/>
  <c r="M2491" i="4"/>
  <c r="U2491" i="4" s="1"/>
  <c r="W2491" i="4" s="1"/>
  <c r="M4491" i="4"/>
  <c r="U4491" i="4" s="1"/>
  <c r="W4491" i="4" s="1"/>
  <c r="M4346" i="4"/>
  <c r="U4346" i="4" s="1"/>
  <c r="W4346" i="4" s="1"/>
  <c r="M347" i="4"/>
  <c r="U347" i="4" s="1"/>
  <c r="W347" i="4" s="1"/>
  <c r="M2814" i="4"/>
  <c r="U2814" i="4" s="1"/>
  <c r="W2814" i="4" s="1"/>
  <c r="M2608" i="4"/>
  <c r="U2608" i="4" s="1"/>
  <c r="W2608" i="4" s="1"/>
  <c r="M2738" i="4"/>
  <c r="U2738" i="4" s="1"/>
  <c r="W2738" i="4" s="1"/>
  <c r="M3384" i="4"/>
  <c r="U3384" i="4" s="1"/>
  <c r="W3384" i="4" s="1"/>
  <c r="M2005" i="4"/>
  <c r="U2005" i="4" s="1"/>
  <c r="W2005" i="4" s="1"/>
  <c r="M2642" i="4"/>
  <c r="U2642" i="4" s="1"/>
  <c r="W2642" i="4" s="1"/>
  <c r="M4791" i="4"/>
  <c r="U4791" i="4" s="1"/>
  <c r="W4791" i="4" s="1"/>
  <c r="M3515" i="4"/>
  <c r="U3515" i="4" s="1"/>
  <c r="W3515" i="4" s="1"/>
  <c r="M348" i="4"/>
  <c r="U348" i="4" s="1"/>
  <c r="W348" i="4" s="1"/>
  <c r="M701" i="4"/>
  <c r="U701" i="4" s="1"/>
  <c r="W701" i="4" s="1"/>
  <c r="M604" i="4"/>
  <c r="U604" i="4" s="1"/>
  <c r="W604" i="4" s="1"/>
  <c r="M4920" i="4"/>
  <c r="U4920" i="4" s="1"/>
  <c r="W4920" i="4" s="1"/>
  <c r="M2807" i="4"/>
  <c r="U2807" i="4" s="1"/>
  <c r="W2807" i="4" s="1"/>
  <c r="M1188" i="4"/>
  <c r="U1188" i="4" s="1"/>
  <c r="W1188" i="4" s="1"/>
  <c r="M4019" i="4"/>
  <c r="U4019" i="4" s="1"/>
  <c r="W4019" i="4" s="1"/>
  <c r="M2560" i="4"/>
  <c r="U2560" i="4" s="1"/>
  <c r="W2560" i="4" s="1"/>
  <c r="M1605" i="4"/>
  <c r="U1605" i="4" s="1"/>
  <c r="W1605" i="4" s="1"/>
  <c r="M4198" i="4"/>
  <c r="U4198" i="4" s="1"/>
  <c r="W4198" i="4" s="1"/>
  <c r="M2156" i="4"/>
  <c r="U2156" i="4" s="1"/>
  <c r="W2156" i="4" s="1"/>
  <c r="M349" i="4"/>
  <c r="U349" i="4" s="1"/>
  <c r="W349" i="4" s="1"/>
  <c r="M1233" i="4"/>
  <c r="U1233" i="4" s="1"/>
  <c r="W1233" i="4" s="1"/>
  <c r="M693" i="4"/>
  <c r="U693" i="4" s="1"/>
  <c r="W693" i="4" s="1"/>
  <c r="M3677" i="4"/>
  <c r="U3677" i="4" s="1"/>
  <c r="W3677" i="4" s="1"/>
  <c r="M3711" i="4"/>
  <c r="U3711" i="4" s="1"/>
  <c r="M1036" i="4"/>
  <c r="U1036" i="4" s="1"/>
  <c r="W1036" i="4" s="1"/>
  <c r="M2748" i="4"/>
  <c r="U2748" i="4" s="1"/>
  <c r="W2748" i="4" s="1"/>
  <c r="M1742" i="4"/>
  <c r="U1742" i="4" s="1"/>
  <c r="W1742" i="4" s="1"/>
  <c r="M4668" i="4"/>
  <c r="U4668" i="4" s="1"/>
  <c r="W4668" i="4" s="1"/>
  <c r="M1879" i="4"/>
  <c r="U1879" i="4" s="1"/>
  <c r="W1879" i="4" s="1"/>
  <c r="M3018" i="4"/>
  <c r="U3018" i="4" s="1"/>
  <c r="W3018" i="4" s="1"/>
  <c r="M272" i="4"/>
  <c r="U272" i="4" s="1"/>
  <c r="W272" i="4" s="1"/>
  <c r="M314" i="4"/>
  <c r="U314" i="4" s="1"/>
  <c r="W314" i="4" s="1"/>
  <c r="M2269" i="4"/>
  <c r="U2269" i="4" s="1"/>
  <c r="W2269" i="4" s="1"/>
  <c r="M2975" i="4"/>
  <c r="U2975" i="4" s="1"/>
  <c r="W2975" i="4" s="1"/>
  <c r="M2672" i="4"/>
  <c r="U2672" i="4" s="1"/>
  <c r="W2672" i="4" s="1"/>
  <c r="M2626" i="4"/>
  <c r="U2626" i="4" s="1"/>
  <c r="W2626" i="4" s="1"/>
  <c r="M2442" i="4"/>
  <c r="U2442" i="4" s="1"/>
  <c r="W2442" i="4" s="1"/>
  <c r="M4635" i="4"/>
  <c r="U4635" i="4" s="1"/>
  <c r="W4635" i="4" s="1"/>
  <c r="M727" i="4"/>
  <c r="U727" i="4" s="1"/>
  <c r="W727" i="4" s="1"/>
  <c r="M2997" i="4"/>
  <c r="U2997" i="4" s="1"/>
  <c r="W2997" i="4" s="1"/>
  <c r="M4360" i="4"/>
  <c r="U4360" i="4" s="1"/>
  <c r="W4360" i="4" s="1"/>
  <c r="M4066" i="4"/>
  <c r="U4066" i="4" s="1"/>
  <c r="W4066" i="4" s="1"/>
  <c r="M2572" i="4"/>
  <c r="U2572" i="4" s="1"/>
  <c r="W2572" i="4" s="1"/>
  <c r="M2582" i="4"/>
  <c r="U2582" i="4" s="1"/>
  <c r="W2582" i="4" s="1"/>
  <c r="M2627" i="4"/>
  <c r="U2627" i="4" s="1"/>
  <c r="W2627" i="4" s="1"/>
  <c r="M3287" i="4"/>
  <c r="U3287" i="4" s="1"/>
  <c r="W3287" i="4" s="1"/>
  <c r="M2177" i="4"/>
  <c r="U2177" i="4" s="1"/>
  <c r="W2177" i="4" s="1"/>
  <c r="M4149" i="4"/>
  <c r="U4149" i="4" s="1"/>
  <c r="W4149" i="4" s="1"/>
  <c r="M187" i="4"/>
  <c r="U187" i="4" s="1"/>
  <c r="W187" i="4" s="1"/>
  <c r="M1775" i="4"/>
  <c r="U1775" i="4" s="1"/>
  <c r="W1775" i="4" s="1"/>
  <c r="M1981" i="4"/>
  <c r="U1981" i="4" s="1"/>
  <c r="W1981" i="4" s="1"/>
  <c r="M3865" i="4"/>
  <c r="U3865" i="4" s="1"/>
  <c r="W3865" i="4" s="1"/>
  <c r="M1912" i="4"/>
  <c r="U1912" i="4" s="1"/>
  <c r="W1912" i="4" s="1"/>
  <c r="M3235" i="4"/>
  <c r="U3235" i="4" s="1"/>
  <c r="W3235" i="4" s="1"/>
  <c r="M1885" i="4"/>
  <c r="U1885" i="4" s="1"/>
  <c r="W1885" i="4" s="1"/>
  <c r="M3727" i="4"/>
  <c r="U3727" i="4" s="1"/>
  <c r="M631" i="4"/>
  <c r="U631" i="4" s="1"/>
  <c r="W631" i="4" s="1"/>
  <c r="M4662" i="4"/>
  <c r="U4662" i="4" s="1"/>
  <c r="W4662" i="4" s="1"/>
  <c r="M3375" i="4"/>
  <c r="U3375" i="4" s="1"/>
  <c r="W3375" i="4" s="1"/>
  <c r="M3483" i="4"/>
  <c r="U3483" i="4" s="1"/>
  <c r="W3483" i="4" s="1"/>
  <c r="M3878" i="4"/>
  <c r="U3878" i="4" s="1"/>
  <c r="W3878" i="4" s="1"/>
  <c r="M3899" i="4"/>
  <c r="U3899" i="4" s="1"/>
  <c r="W3899" i="4" s="1"/>
  <c r="M819" i="4"/>
  <c r="U819" i="4" s="1"/>
  <c r="W819" i="4" s="1"/>
  <c r="M557" i="4"/>
  <c r="U557" i="4" s="1"/>
  <c r="W557" i="4" s="1"/>
  <c r="M2949" i="4"/>
  <c r="U2949" i="4" s="1"/>
  <c r="W2949" i="4" s="1"/>
  <c r="M4583" i="4"/>
  <c r="U4583" i="4" s="1"/>
  <c r="W4583" i="4" s="1"/>
  <c r="M3174" i="4"/>
  <c r="U3174" i="4" s="1"/>
  <c r="W3174" i="4" s="1"/>
  <c r="M3033" i="4"/>
  <c r="U3033" i="4" s="1"/>
  <c r="W3033" i="4" s="1"/>
  <c r="M127" i="4"/>
  <c r="U127" i="4" s="1"/>
  <c r="W127" i="4" s="1"/>
  <c r="M3954" i="4"/>
  <c r="U3954" i="4" s="1"/>
  <c r="W3954" i="4" s="1"/>
  <c r="M3799" i="4"/>
  <c r="U3799" i="4" s="1"/>
  <c r="W3799" i="4" s="1"/>
  <c r="M2927" i="4"/>
  <c r="U2927" i="4" s="1"/>
  <c r="W2927" i="4" s="1"/>
  <c r="M1938" i="4"/>
  <c r="U1938" i="4" s="1"/>
  <c r="W1938" i="4" s="1"/>
  <c r="M4270" i="4"/>
  <c r="U4270" i="4" s="1"/>
  <c r="W4270" i="4" s="1"/>
  <c r="M4883" i="4"/>
  <c r="U4883" i="4" s="1"/>
  <c r="W4883" i="4" s="1"/>
  <c r="M2178" i="4"/>
  <c r="U2178" i="4" s="1"/>
  <c r="W2178" i="4" s="1"/>
  <c r="M1283" i="4"/>
  <c r="U1283" i="4" s="1"/>
  <c r="W1283" i="4" s="1"/>
  <c r="M3888" i="4"/>
  <c r="U3888" i="4" s="1"/>
  <c r="W3888" i="4" s="1"/>
  <c r="M4383" i="4"/>
  <c r="U4383" i="4" s="1"/>
  <c r="M3672" i="4"/>
  <c r="U3672" i="4" s="1"/>
  <c r="W3672" i="4" s="1"/>
  <c r="M3161" i="4"/>
  <c r="U3161" i="4" s="1"/>
  <c r="W3161" i="4" s="1"/>
  <c r="M1649" i="4"/>
  <c r="U1649" i="4" s="1"/>
  <c r="W1649" i="4" s="1"/>
  <c r="M4783" i="4"/>
  <c r="U4783" i="4" s="1"/>
  <c r="M1496" i="4"/>
  <c r="U1496" i="4" s="1"/>
  <c r="W1496" i="4" s="1"/>
  <c r="M2779" i="4"/>
  <c r="U2779" i="4" s="1"/>
  <c r="W2779" i="4" s="1"/>
  <c r="M2238" i="4"/>
  <c r="U2238" i="4" s="1"/>
  <c r="W2238" i="4" s="1"/>
  <c r="M4177" i="4"/>
  <c r="U4177" i="4" s="1"/>
  <c r="W4177" i="4" s="1"/>
  <c r="M612" i="4"/>
  <c r="U612" i="4" s="1"/>
  <c r="W612" i="4" s="1"/>
  <c r="M3678" i="4"/>
  <c r="U3678" i="4" s="1"/>
  <c r="W3678" i="4" s="1"/>
  <c r="M752" i="4"/>
  <c r="U752" i="4" s="1"/>
  <c r="W752" i="4" s="1"/>
  <c r="M2263" i="4"/>
  <c r="U2263" i="4" s="1"/>
  <c r="W2263" i="4" s="1"/>
  <c r="M3429" i="4"/>
  <c r="U3429" i="4" s="1"/>
  <c r="W3429" i="4" s="1"/>
  <c r="M2917" i="4"/>
  <c r="U2917" i="4" s="1"/>
  <c r="W2917" i="4" s="1"/>
  <c r="M2150" i="4"/>
  <c r="U2150" i="4" s="1"/>
  <c r="W2150" i="4" s="1"/>
  <c r="M1326" i="4"/>
  <c r="U1326" i="4" s="1"/>
  <c r="W1326" i="4" s="1"/>
  <c r="M4964" i="4"/>
  <c r="U4964" i="4" s="1"/>
  <c r="W4964" i="4" s="1"/>
  <c r="M4120" i="4"/>
  <c r="U4120" i="4" s="1"/>
  <c r="W4120" i="4" s="1"/>
  <c r="M4305" i="4"/>
  <c r="U4305" i="4" s="1"/>
  <c r="W4305" i="4" s="1"/>
  <c r="M3153" i="4"/>
  <c r="U3153" i="4" s="1"/>
  <c r="W3153" i="4" s="1"/>
  <c r="M2643" i="4"/>
  <c r="U2643" i="4" s="1"/>
  <c r="W2643" i="4" s="1"/>
  <c r="M1845" i="4"/>
  <c r="U1845" i="4" s="1"/>
  <c r="W1845" i="4" s="1"/>
  <c r="M3195" i="4"/>
  <c r="U3195" i="4" s="1"/>
  <c r="W3195" i="4" s="1"/>
  <c r="M1395" i="4"/>
  <c r="U1395" i="4" s="1"/>
  <c r="W1395" i="4" s="1"/>
  <c r="M4472" i="4"/>
  <c r="U4472" i="4" s="1"/>
  <c r="W4472" i="4" s="1"/>
  <c r="M4347" i="4"/>
  <c r="U4347" i="4" s="1"/>
  <c r="W4347" i="4" s="1"/>
  <c r="M4284" i="4"/>
  <c r="U4284" i="4" s="1"/>
  <c r="W4284" i="4" s="1"/>
  <c r="M3767" i="4"/>
  <c r="U3767" i="4" s="1"/>
  <c r="W3767" i="4" s="1"/>
  <c r="M320" i="4"/>
  <c r="U320" i="4" s="1"/>
  <c r="W320" i="4" s="1"/>
  <c r="M1697" i="4"/>
  <c r="U1697" i="4" s="1"/>
  <c r="W1697" i="4" s="1"/>
  <c r="M2416" i="4"/>
  <c r="U2416" i="4" s="1"/>
  <c r="W2416" i="4" s="1"/>
  <c r="M3588" i="4"/>
  <c r="U3588" i="4" s="1"/>
  <c r="W3588" i="4" s="1"/>
  <c r="M3232" i="4"/>
  <c r="U3232" i="4" s="1"/>
  <c r="W3232" i="4" s="1"/>
  <c r="M4480" i="4"/>
  <c r="U4480" i="4" s="1"/>
  <c r="W4480" i="4" s="1"/>
  <c r="M3110" i="4"/>
  <c r="U3110" i="4" s="1"/>
  <c r="W3110" i="4" s="1"/>
  <c r="M1297" i="4"/>
  <c r="U1297" i="4" s="1"/>
  <c r="W1297" i="4" s="1"/>
  <c r="M1737" i="4"/>
  <c r="U1737" i="4" s="1"/>
  <c r="W1737" i="4" s="1"/>
  <c r="M2191" i="4"/>
  <c r="U2191" i="4" s="1"/>
  <c r="W2191" i="4" s="1"/>
  <c r="M1987" i="4"/>
  <c r="U1987" i="4" s="1"/>
  <c r="W1987" i="4" s="1"/>
  <c r="M2965" i="4"/>
  <c r="U2965" i="4" s="1"/>
  <c r="W2965" i="4" s="1"/>
  <c r="M1309" i="4"/>
  <c r="U1309" i="4" s="1"/>
  <c r="W1309" i="4" s="1"/>
  <c r="M3848" i="4"/>
  <c r="U3848" i="4" s="1"/>
  <c r="W3848" i="4" s="1"/>
  <c r="M1413" i="4"/>
  <c r="U1413" i="4" s="1"/>
  <c r="W1413" i="4" s="1"/>
  <c r="M2950" i="4"/>
  <c r="U2950" i="4" s="1"/>
  <c r="W2950" i="4" s="1"/>
  <c r="M1549" i="4"/>
  <c r="U1549" i="4" s="1"/>
  <c r="W1549" i="4" s="1"/>
  <c r="M489" i="4"/>
  <c r="U489" i="4" s="1"/>
  <c r="W489" i="4" s="1"/>
  <c r="M747" i="4"/>
  <c r="U747" i="4" s="1"/>
  <c r="W747" i="4" s="1"/>
  <c r="M1801" i="4"/>
  <c r="U1801" i="4" s="1"/>
  <c r="W1801" i="4" s="1"/>
  <c r="M1802" i="4"/>
  <c r="U1802" i="4" s="1"/>
  <c r="W1802" i="4" s="1"/>
  <c r="M2573" i="4"/>
  <c r="U2573" i="4" s="1"/>
  <c r="W2573" i="4" s="1"/>
  <c r="M4275" i="4"/>
  <c r="U4275" i="4" s="1"/>
  <c r="W4275" i="4" s="1"/>
  <c r="M4384" i="4"/>
  <c r="U4384" i="4" s="1"/>
  <c r="W4384" i="4" s="1"/>
  <c r="M3516" i="4"/>
  <c r="U3516" i="4" s="1"/>
  <c r="W3516" i="4" s="1"/>
  <c r="M1145" i="4"/>
  <c r="U1145" i="4" s="1"/>
  <c r="W1145" i="4" s="1"/>
  <c r="M2006" i="4"/>
  <c r="U2006" i="4" s="1"/>
  <c r="W2006" i="4" s="1"/>
  <c r="M1095" i="4"/>
  <c r="U1095" i="4" s="1"/>
  <c r="W1095" i="4" s="1"/>
  <c r="M1709" i="4"/>
  <c r="U1709" i="4" s="1"/>
  <c r="W1709" i="4" s="1"/>
  <c r="M3829" i="4"/>
  <c r="U3829" i="4" s="1"/>
  <c r="W3829" i="4" s="1"/>
  <c r="M3612" i="4"/>
  <c r="U3612" i="4" s="1"/>
  <c r="W3612" i="4" s="1"/>
  <c r="M3721" i="4"/>
  <c r="U3721" i="4" s="1"/>
  <c r="W3721" i="4" s="1"/>
  <c r="M1584" i="4"/>
  <c r="U1584" i="4" s="1"/>
  <c r="W1584" i="4" s="1"/>
  <c r="M386" i="4"/>
  <c r="U386" i="4" s="1"/>
  <c r="W386" i="4" s="1"/>
  <c r="M2818" i="4"/>
  <c r="U2818" i="4" s="1"/>
  <c r="W2818" i="4" s="1"/>
  <c r="M3242" i="4"/>
  <c r="U3242" i="4" s="1"/>
  <c r="W3242" i="4" s="1"/>
  <c r="M605" i="4"/>
  <c r="U605" i="4" s="1"/>
  <c r="W605" i="4" s="1"/>
  <c r="M1138" i="4"/>
  <c r="U1138" i="4" s="1"/>
  <c r="W1138" i="4" s="1"/>
  <c r="M2507" i="4"/>
  <c r="U2507" i="4" s="1"/>
  <c r="W2507" i="4" s="1"/>
  <c r="M2094" i="4"/>
  <c r="U2094" i="4" s="1"/>
  <c r="W2094" i="4" s="1"/>
  <c r="M419" i="4"/>
  <c r="U419" i="4" s="1"/>
  <c r="W419" i="4" s="1"/>
  <c r="M2052" i="4"/>
  <c r="U2052" i="4" s="1"/>
  <c r="W2052" i="4" s="1"/>
  <c r="M916" i="4"/>
  <c r="U916" i="4" s="1"/>
  <c r="W916" i="4" s="1"/>
  <c r="M500" i="4"/>
  <c r="U500" i="4" s="1"/>
  <c r="W500" i="4" s="1"/>
  <c r="M651" i="4"/>
  <c r="U651" i="4" s="1"/>
  <c r="W651" i="4" s="1"/>
  <c r="M4171" i="4"/>
  <c r="U4171" i="4" s="1"/>
  <c r="W4171" i="4" s="1"/>
  <c r="M903" i="4"/>
  <c r="U903" i="4" s="1"/>
  <c r="W903" i="4" s="1"/>
  <c r="M3589" i="4"/>
  <c r="U3589" i="4" s="1"/>
  <c r="W3589" i="4" s="1"/>
  <c r="M694" i="4"/>
  <c r="U694" i="4" s="1"/>
  <c r="W694" i="4" s="1"/>
  <c r="M141" i="4"/>
  <c r="U141" i="4" s="1"/>
  <c r="W141" i="4" s="1"/>
  <c r="M862" i="4"/>
  <c r="U862" i="4" s="1"/>
  <c r="W862" i="4" s="1"/>
  <c r="M3980" i="4"/>
  <c r="U3980" i="4" s="1"/>
  <c r="W3980" i="4" s="1"/>
  <c r="M2628" i="4"/>
  <c r="U2628" i="4" s="1"/>
  <c r="W2628" i="4" s="1"/>
  <c r="M1657" i="4"/>
  <c r="U1657" i="4" s="1"/>
  <c r="W1657" i="4" s="1"/>
  <c r="M4481" i="4"/>
  <c r="U4481" i="4" s="1"/>
  <c r="W4481" i="4" s="1"/>
  <c r="M838" i="4"/>
  <c r="U838" i="4" s="1"/>
  <c r="W838" i="4" s="1"/>
  <c r="M4257" i="4"/>
  <c r="U4257" i="4" s="1"/>
  <c r="W4257" i="4" s="1"/>
  <c r="M4776" i="4"/>
  <c r="U4776" i="4" s="1"/>
  <c r="W4776" i="4" s="1"/>
  <c r="M4297" i="4"/>
  <c r="U4297" i="4" s="1"/>
  <c r="W4297" i="4" s="1"/>
  <c r="M2907" i="4"/>
  <c r="U2907" i="4" s="1"/>
  <c r="W2907" i="4" s="1"/>
  <c r="M3447" i="4"/>
  <c r="U3447" i="4" s="1"/>
  <c r="W3447" i="4" s="1"/>
  <c r="M637" i="4"/>
  <c r="U637" i="4" s="1"/>
  <c r="W637" i="4" s="1"/>
  <c r="M4645" i="4"/>
  <c r="U4645" i="4" s="1"/>
  <c r="W4645" i="4" s="1"/>
  <c r="M3019" i="4"/>
  <c r="U3019" i="4" s="1"/>
  <c r="W3019" i="4" s="1"/>
  <c r="M308" i="4"/>
  <c r="U308" i="4" s="1"/>
  <c r="W308" i="4" s="1"/>
  <c r="M2281" i="4"/>
  <c r="U2281" i="4" s="1"/>
  <c r="W2281" i="4" s="1"/>
  <c r="M1218" i="4"/>
  <c r="U1218" i="4" s="1"/>
  <c r="W1218" i="4" s="1"/>
  <c r="M1346" i="4"/>
  <c r="U1346" i="4" s="1"/>
  <c r="W1346" i="4" s="1"/>
  <c r="M501" i="4"/>
  <c r="U501" i="4" s="1"/>
  <c r="W501" i="4" s="1"/>
  <c r="M4509" i="4"/>
  <c r="U4509" i="4" s="1"/>
  <c r="W4509" i="4" s="1"/>
  <c r="M4045" i="4"/>
  <c r="U4045" i="4" s="1"/>
  <c r="W4045" i="4" s="1"/>
  <c r="M3849" i="4"/>
  <c r="U3849" i="4" s="1"/>
  <c r="W3849" i="4" s="1"/>
  <c r="M4361" i="4"/>
  <c r="U4361" i="4" s="1"/>
  <c r="W4361" i="4" s="1"/>
  <c r="M4843" i="4"/>
  <c r="U4843" i="4" s="1"/>
  <c r="W4843" i="4" s="1"/>
  <c r="M2463" i="4"/>
  <c r="U2463" i="4" s="1"/>
  <c r="W2463" i="4" s="1"/>
  <c r="M1650" i="4"/>
  <c r="U1650" i="4" s="1"/>
  <c r="W1650" i="4" s="1"/>
  <c r="M1710" i="4"/>
  <c r="U1710" i="4" s="1"/>
  <c r="W1710" i="4" s="1"/>
  <c r="M1263" i="4"/>
  <c r="U1263" i="4" s="1"/>
  <c r="W1263" i="4" s="1"/>
  <c r="M181" i="4"/>
  <c r="U181" i="4" s="1"/>
  <c r="W181" i="4" s="1"/>
  <c r="M2918" i="4"/>
  <c r="U2918" i="4" s="1"/>
  <c r="W2918" i="4" s="1"/>
  <c r="M793" i="4"/>
  <c r="U793" i="4" s="1"/>
  <c r="W793" i="4" s="1"/>
  <c r="M172" i="4"/>
  <c r="U172" i="4" s="1"/>
  <c r="W172" i="4" s="1"/>
  <c r="M1460" i="4"/>
  <c r="U1460" i="4" s="1"/>
  <c r="W1460" i="4" s="1"/>
  <c r="M3833" i="4"/>
  <c r="U3833" i="4" s="1"/>
  <c r="W3833" i="4" s="1"/>
  <c r="M1504" i="4"/>
  <c r="U1504" i="4" s="1"/>
  <c r="W1504" i="4" s="1"/>
  <c r="M3550" i="4"/>
  <c r="U3550" i="4" s="1"/>
  <c r="W3550" i="4" s="1"/>
  <c r="M251" i="4"/>
  <c r="U251" i="4" s="1"/>
  <c r="W251" i="4" s="1"/>
  <c r="M2541" i="4"/>
  <c r="U2541" i="4" s="1"/>
  <c r="W2541" i="4" s="1"/>
  <c r="M4441" i="4"/>
  <c r="U4441" i="4" s="1"/>
  <c r="W4441" i="4" s="1"/>
  <c r="M2408" i="4"/>
  <c r="U2408" i="4" s="1"/>
  <c r="W2408" i="4" s="1"/>
  <c r="M336" i="4"/>
  <c r="U336" i="4" s="1"/>
  <c r="W336" i="4" s="1"/>
  <c r="M3494" i="4"/>
  <c r="U3494" i="4" s="1"/>
  <c r="W3494" i="4" s="1"/>
  <c r="M2170" i="4"/>
  <c r="U2170" i="4" s="1"/>
  <c r="W2170" i="4" s="1"/>
  <c r="M4023" i="4"/>
  <c r="U4023" i="4" s="1"/>
  <c r="W4023" i="4" s="1"/>
  <c r="M4298" i="4"/>
  <c r="U4298" i="4" s="1"/>
  <c r="W4298" i="4" s="1"/>
  <c r="M1792" i="4"/>
  <c r="U1792" i="4" s="1"/>
  <c r="W1792" i="4" s="1"/>
  <c r="M798" i="4"/>
  <c r="U798" i="4" s="1"/>
  <c r="W798" i="4" s="1"/>
  <c r="M4053" i="4"/>
  <c r="U4053" i="4" s="1"/>
  <c r="W4053" i="4" s="1"/>
  <c r="M2300" i="4"/>
  <c r="U2300" i="4" s="1"/>
  <c r="W2300" i="4" s="1"/>
  <c r="M728" i="4"/>
  <c r="U728" i="4" s="1"/>
  <c r="W728" i="4" s="1"/>
  <c r="M2128" i="4"/>
  <c r="U2128" i="4" s="1"/>
  <c r="W2128" i="4" s="1"/>
  <c r="M1562" i="4"/>
  <c r="U1562" i="4" s="1"/>
  <c r="W1562" i="4" s="1"/>
  <c r="M103" i="4"/>
  <c r="U103" i="4" s="1"/>
  <c r="W103" i="4" s="1"/>
  <c r="M2388" i="4"/>
  <c r="U2388" i="4" s="1"/>
  <c r="W2388" i="4" s="1"/>
  <c r="M4809" i="4"/>
  <c r="U4809" i="4" s="1"/>
  <c r="W4809" i="4" s="1"/>
  <c r="M4271" i="4"/>
  <c r="U4271" i="4" s="1"/>
  <c r="M1301" i="4"/>
  <c r="U1301" i="4" s="1"/>
  <c r="W1301" i="4" s="1"/>
  <c r="M1161" i="4"/>
  <c r="U1161" i="4" s="1"/>
  <c r="W1161" i="4" s="1"/>
  <c r="M446" i="4"/>
  <c r="U446" i="4" s="1"/>
  <c r="W446" i="4" s="1"/>
  <c r="M4299" i="4"/>
  <c r="U4299" i="4" s="1"/>
  <c r="W4299" i="4" s="1"/>
  <c r="M1658" i="4"/>
  <c r="U1658" i="4" s="1"/>
  <c r="W1658" i="4" s="1"/>
  <c r="M904" i="4"/>
  <c r="U904" i="4" s="1"/>
  <c r="W904" i="4" s="1"/>
  <c r="M2574" i="4"/>
  <c r="U2574" i="4" s="1"/>
  <c r="W2574" i="4" s="1"/>
  <c r="M540" i="4"/>
  <c r="U540" i="4" s="1"/>
  <c r="W540" i="4" s="1"/>
  <c r="M713" i="4"/>
  <c r="U713" i="4" s="1"/>
  <c r="W713" i="4" s="1"/>
  <c r="M3531" i="4"/>
  <c r="U3531" i="4" s="1"/>
  <c r="W3531" i="4" s="1"/>
  <c r="M2389" i="4"/>
  <c r="U2389" i="4" s="1"/>
  <c r="W2389" i="4" s="1"/>
  <c r="M162" i="4"/>
  <c r="U162" i="4" s="1"/>
  <c r="W162" i="4" s="1"/>
  <c r="M4724" i="4"/>
  <c r="U4724" i="4" s="1"/>
  <c r="W4724" i="4" s="1"/>
  <c r="M3517" i="4"/>
  <c r="U3517" i="4" s="1"/>
  <c r="W3517" i="4" s="1"/>
  <c r="M1667" i="4"/>
  <c r="U1667" i="4" s="1"/>
  <c r="W1667" i="4" s="1"/>
  <c r="M4496" i="4"/>
  <c r="U4496" i="4" s="1"/>
  <c r="W4496" i="4" s="1"/>
  <c r="M4338" i="4"/>
  <c r="U4338" i="4" s="1"/>
  <c r="W4338" i="4" s="1"/>
  <c r="M393" i="4"/>
  <c r="U393" i="4" s="1"/>
  <c r="W393" i="4" s="1"/>
  <c r="M780" i="4"/>
  <c r="U780" i="4" s="1"/>
  <c r="W780" i="4" s="1"/>
  <c r="M3969" i="4"/>
  <c r="U3969" i="4" s="1"/>
  <c r="W3969" i="4" s="1"/>
  <c r="M1975" i="4"/>
  <c r="U1975" i="4" s="1"/>
  <c r="W1975" i="4" s="1"/>
  <c r="M1814" i="4"/>
  <c r="U1814" i="4" s="1"/>
  <c r="W1814" i="4" s="1"/>
  <c r="M1855" i="4"/>
  <c r="U1855" i="4" s="1"/>
  <c r="W1855" i="4" s="1"/>
  <c r="M1314" i="4"/>
  <c r="U1314" i="4" s="1"/>
  <c r="W1314" i="4" s="1"/>
  <c r="M1424" i="4"/>
  <c r="U1424" i="4" s="1"/>
  <c r="W1424" i="4" s="1"/>
  <c r="M52" i="4"/>
  <c r="U52" i="4" s="1"/>
  <c r="W52" i="4" s="1"/>
  <c r="M3642" i="4"/>
  <c r="U3642" i="4" s="1"/>
  <c r="W3642" i="4" s="1"/>
  <c r="M4355" i="4"/>
  <c r="U4355" i="4" s="1"/>
  <c r="W4355" i="4" s="1"/>
  <c r="M2758" i="4"/>
  <c r="U2758" i="4" s="1"/>
  <c r="W2758" i="4" s="1"/>
  <c r="M2911" i="4"/>
  <c r="U2911" i="4" s="1"/>
  <c r="W2911" i="4" s="1"/>
  <c r="M83" i="4"/>
  <c r="U83" i="4" s="1"/>
  <c r="W83" i="4" s="1"/>
  <c r="M1272" i="4"/>
  <c r="U1272" i="4" s="1"/>
  <c r="W1272" i="4" s="1"/>
  <c r="M3850" i="4"/>
  <c r="U3850" i="4" s="1"/>
  <c r="W3850" i="4" s="1"/>
  <c r="M389" i="4"/>
  <c r="U389" i="4" s="1"/>
  <c r="W389" i="4" s="1"/>
  <c r="M25" i="4"/>
  <c r="U25" i="4" s="1"/>
  <c r="W25" i="4" s="1"/>
  <c r="M4534" i="4"/>
  <c r="U4534" i="4" s="1"/>
  <c r="W4534" i="4" s="1"/>
  <c r="M4373" i="4"/>
  <c r="U4373" i="4" s="1"/>
  <c r="W4373" i="4" s="1"/>
  <c r="M1492" i="4"/>
  <c r="U1492" i="4" s="1"/>
  <c r="W1492" i="4" s="1"/>
  <c r="M1684" i="4"/>
  <c r="U1684" i="4" s="1"/>
  <c r="W1684" i="4" s="1"/>
  <c r="M4127" i="4"/>
  <c r="U4127" i="4" s="1"/>
  <c r="M42" i="4"/>
  <c r="U42" i="4" s="1"/>
  <c r="W42" i="4" s="1"/>
  <c r="M3140" i="4"/>
  <c r="U3140" i="4" s="1"/>
  <c r="W3140" i="4" s="1"/>
  <c r="M4001" i="4"/>
  <c r="U4001" i="4" s="1"/>
  <c r="W4001" i="4" s="1"/>
  <c r="M888" i="4"/>
  <c r="U888" i="4" s="1"/>
  <c r="W888" i="4" s="1"/>
  <c r="M549" i="4"/>
  <c r="U549" i="4" s="1"/>
  <c r="W549" i="4" s="1"/>
  <c r="M4008" i="4"/>
  <c r="U4008" i="4" s="1"/>
  <c r="W4008" i="4" s="1"/>
  <c r="M1815" i="4"/>
  <c r="U1815" i="4" s="1"/>
  <c r="W1815" i="4" s="1"/>
  <c r="M2007" i="4"/>
  <c r="U2007" i="4" s="1"/>
  <c r="W2007" i="4" s="1"/>
  <c r="M4416" i="4"/>
  <c r="U4416" i="4" s="1"/>
  <c r="W4416" i="4" s="1"/>
  <c r="M1939" i="4"/>
  <c r="U1939" i="4" s="1"/>
  <c r="W1939" i="4" s="1"/>
  <c r="M1011" i="4"/>
  <c r="U1011" i="4" s="1"/>
  <c r="W1011" i="4" s="1"/>
  <c r="M26" i="4"/>
  <c r="U26" i="4" s="1"/>
  <c r="W26" i="4" s="1"/>
  <c r="M1856" i="4"/>
  <c r="U1856" i="4" s="1"/>
  <c r="W1856" i="4" s="1"/>
  <c r="M760" i="4"/>
  <c r="U760" i="4" s="1"/>
  <c r="W760" i="4" s="1"/>
  <c r="M364" i="4"/>
  <c r="U364" i="4" s="1"/>
  <c r="W364" i="4" s="1"/>
  <c r="M2282" i="4"/>
  <c r="U2282" i="4" s="1"/>
  <c r="W2282" i="4" s="1"/>
  <c r="M882" i="4"/>
  <c r="U882" i="4" s="1"/>
  <c r="W882" i="4" s="1"/>
  <c r="M256" i="4"/>
  <c r="U256" i="4" s="1"/>
  <c r="W256" i="4" s="1"/>
  <c r="M3014" i="4"/>
  <c r="U3014" i="4" s="1"/>
  <c r="W3014" i="4" s="1"/>
  <c r="M4067" i="4"/>
  <c r="U4067" i="4" s="1"/>
  <c r="W4067" i="4" s="1"/>
  <c r="M3582" i="4"/>
  <c r="U3582" i="4" s="1"/>
  <c r="W3582" i="4" s="1"/>
  <c r="M4759" i="4"/>
  <c r="U4759" i="4" s="1"/>
  <c r="W4759" i="4" s="1"/>
  <c r="M4110" i="4"/>
  <c r="U4110" i="4" s="1"/>
  <c r="W4110" i="4" s="1"/>
  <c r="M3120" i="4"/>
  <c r="U3120" i="4" s="1"/>
  <c r="W3120" i="4" s="1"/>
  <c r="M4792" i="4"/>
  <c r="U4792" i="4" s="1"/>
  <c r="W4792" i="4" s="1"/>
  <c r="M3048" i="4"/>
  <c r="U3048" i="4" s="1"/>
  <c r="W3048" i="4" s="1"/>
  <c r="M3296" i="4"/>
  <c r="U3296" i="4" s="1"/>
  <c r="W3296" i="4" s="1"/>
  <c r="M285" i="4"/>
  <c r="U285" i="4" s="1"/>
  <c r="W285" i="4" s="1"/>
  <c r="M1515" i="4"/>
  <c r="U1515" i="4" s="1"/>
  <c r="W1515" i="4" s="1"/>
  <c r="M3879" i="4"/>
  <c r="U3879" i="4" s="1"/>
  <c r="W3879" i="4" s="1"/>
  <c r="M3352" i="4"/>
  <c r="U3352" i="4" s="1"/>
  <c r="W3352" i="4" s="1"/>
  <c r="M2998" i="4"/>
  <c r="U2998" i="4" s="1"/>
  <c r="W2998" i="4" s="1"/>
  <c r="M2887" i="4"/>
  <c r="U2887" i="4" s="1"/>
  <c r="W2887" i="4" s="1"/>
  <c r="M1550" i="4"/>
  <c r="U1550" i="4" s="1"/>
  <c r="W1550" i="4" s="1"/>
  <c r="M1969" i="4"/>
  <c r="U1969" i="4" s="1"/>
  <c r="W1969" i="4" s="1"/>
  <c r="M2301" i="4"/>
  <c r="U2301" i="4" s="1"/>
  <c r="W2301" i="4" s="1"/>
  <c r="M4690" i="4"/>
  <c r="U4690" i="4" s="1"/>
  <c r="W4690" i="4" s="1"/>
  <c r="M4617" i="4"/>
  <c r="U4617" i="4" s="1"/>
  <c r="W4617" i="4" s="1"/>
  <c r="M4901" i="4"/>
  <c r="U4901" i="4" s="1"/>
  <c r="W4901" i="4" s="1"/>
  <c r="M2717" i="4"/>
  <c r="U2717" i="4" s="1"/>
  <c r="W2717" i="4" s="1"/>
  <c r="M3937" i="4"/>
  <c r="U3937" i="4" s="1"/>
  <c r="W3937" i="4" s="1"/>
  <c r="M2246" i="4"/>
  <c r="U2246" i="4" s="1"/>
  <c r="W2246" i="4" s="1"/>
  <c r="M1404" i="4"/>
  <c r="U1404" i="4" s="1"/>
  <c r="W1404" i="4" s="1"/>
  <c r="M2375" i="4"/>
  <c r="U2375" i="4" s="1"/>
  <c r="W2375" i="4" s="1"/>
  <c r="M2638" i="4"/>
  <c r="U2638" i="4" s="1"/>
  <c r="W2638" i="4" s="1"/>
  <c r="M839" i="4"/>
  <c r="U839" i="4" s="1"/>
  <c r="W839" i="4" s="1"/>
  <c r="M4009" i="4"/>
  <c r="U4009" i="4" s="1"/>
  <c r="W4009" i="4" s="1"/>
  <c r="M1384" i="4"/>
  <c r="U1384" i="4" s="1"/>
  <c r="W1384" i="4" s="1"/>
  <c r="M3689" i="4"/>
  <c r="U3689" i="4" s="1"/>
  <c r="W3689" i="4" s="1"/>
  <c r="M889" i="4"/>
  <c r="U889" i="4" s="1"/>
  <c r="W889" i="4" s="1"/>
  <c r="M1012" i="4"/>
  <c r="U1012" i="4" s="1"/>
  <c r="W1012" i="4" s="1"/>
  <c r="M1776" i="4"/>
  <c r="U1776" i="4" s="1"/>
  <c r="W1776" i="4" s="1"/>
  <c r="M852" i="4"/>
  <c r="U852" i="4" s="1"/>
  <c r="W852" i="4" s="1"/>
  <c r="M321" i="4"/>
  <c r="U321" i="4" s="1"/>
  <c r="W321" i="4" s="1"/>
  <c r="M3748" i="4"/>
  <c r="U3748" i="4" s="1"/>
  <c r="W3748" i="4" s="1"/>
  <c r="M2662" i="4"/>
  <c r="U2662" i="4" s="1"/>
  <c r="W2662" i="4" s="1"/>
  <c r="M4588" i="4"/>
  <c r="U4588" i="4" s="1"/>
  <c r="W4588" i="4" s="1"/>
  <c r="M3370" i="4"/>
  <c r="U3370" i="4" s="1"/>
  <c r="W3370" i="4" s="1"/>
  <c r="M877" i="4"/>
  <c r="U877" i="4" s="1"/>
  <c r="W877" i="4" s="1"/>
  <c r="M3911" i="4"/>
  <c r="U3911" i="4" s="1"/>
  <c r="W3911" i="4" s="1"/>
  <c r="M3025" i="4"/>
  <c r="U3025" i="4" s="1"/>
  <c r="W3025" i="4" s="1"/>
  <c r="M3261" i="4"/>
  <c r="U3261" i="4" s="1"/>
  <c r="W3261" i="4" s="1"/>
  <c r="M2171" i="4"/>
  <c r="U2171" i="4" s="1"/>
  <c r="W2171" i="4" s="1"/>
  <c r="M273" i="4"/>
  <c r="U273" i="4" s="1"/>
  <c r="W273" i="4" s="1"/>
  <c r="M981" i="4"/>
  <c r="U981" i="4" s="1"/>
  <c r="W981" i="4" s="1"/>
  <c r="M1949" i="4"/>
  <c r="U1949" i="4" s="1"/>
  <c r="W1949" i="4" s="1"/>
  <c r="M3673" i="4"/>
  <c r="U3673" i="4" s="1"/>
  <c r="W3673" i="4" s="1"/>
  <c r="M3606" i="4"/>
  <c r="U3606" i="4" s="1"/>
  <c r="W3606" i="4" s="1"/>
  <c r="M4436" i="4"/>
  <c r="U4436" i="4" s="1"/>
  <c r="W4436" i="4" s="1"/>
  <c r="M2583" i="4"/>
  <c r="U2583" i="4" s="1"/>
  <c r="W2583" i="4" s="1"/>
  <c r="M4178" i="4"/>
  <c r="U4178" i="4" s="1"/>
  <c r="W4178" i="4" s="1"/>
  <c r="M1239" i="4"/>
  <c r="U1239" i="4" s="1"/>
  <c r="W1239" i="4" s="1"/>
  <c r="M2477" i="4"/>
  <c r="U2477" i="4" s="1"/>
  <c r="W2477" i="4" s="1"/>
  <c r="M4833" i="4"/>
  <c r="U4833" i="4" s="1"/>
  <c r="W4833" i="4" s="1"/>
  <c r="M3060" i="4"/>
  <c r="U3060" i="4" s="1"/>
  <c r="W3060" i="4" s="1"/>
  <c r="M3947" i="4"/>
  <c r="U3947" i="4" s="1"/>
  <c r="W3947" i="4" s="1"/>
  <c r="M558" i="4"/>
  <c r="U558" i="4" s="1"/>
  <c r="W558" i="4" s="1"/>
  <c r="M64" i="4"/>
  <c r="U64" i="4" s="1"/>
  <c r="W64" i="4" s="1"/>
  <c r="M4356" i="4"/>
  <c r="U4356" i="4" s="1"/>
  <c r="W4356" i="4" s="1"/>
  <c r="M3034" i="4"/>
  <c r="U3034" i="4" s="1"/>
  <c r="W3034" i="4" s="1"/>
  <c r="M2629" i="4"/>
  <c r="U2629" i="4" s="1"/>
  <c r="W2629" i="4" s="1"/>
  <c r="M3912" i="4"/>
  <c r="U3912" i="4" s="1"/>
  <c r="W3912" i="4" s="1"/>
  <c r="M104" i="4"/>
  <c r="U104" i="4" s="1"/>
  <c r="W104" i="4" s="1"/>
  <c r="M4769" i="4"/>
  <c r="U4769" i="4" s="1"/>
  <c r="W4769" i="4" s="1"/>
  <c r="M2575" i="4"/>
  <c r="U2575" i="4" s="1"/>
  <c r="W2575" i="4" s="1"/>
  <c r="M2749" i="4"/>
  <c r="U2749" i="4" s="1"/>
  <c r="W2749" i="4" s="1"/>
  <c r="M31" i="4"/>
  <c r="U31" i="4" s="1"/>
  <c r="W31" i="4" s="1"/>
  <c r="M1962" i="4"/>
  <c r="U1962" i="4" s="1"/>
  <c r="W1962" i="4" s="1"/>
  <c r="M1084" i="4"/>
  <c r="U1084" i="4" s="1"/>
  <c r="W1084" i="4" s="1"/>
  <c r="M350" i="4"/>
  <c r="U350" i="4" s="1"/>
  <c r="W350" i="4" s="1"/>
  <c r="M4206" i="4"/>
  <c r="U4206" i="4" s="1"/>
  <c r="W4206" i="4" s="1"/>
  <c r="M1921" i="4"/>
  <c r="U1921" i="4" s="1"/>
  <c r="W1921" i="4" s="1"/>
  <c r="M1057" i="4"/>
  <c r="U1057" i="4" s="1"/>
  <c r="W1057" i="4" s="1"/>
  <c r="M502" i="4"/>
  <c r="U502" i="4" s="1"/>
  <c r="W502" i="4" s="1"/>
  <c r="M4413" i="4"/>
  <c r="U4413" i="4" s="1"/>
  <c r="W4413" i="4" s="1"/>
  <c r="M4236" i="4"/>
  <c r="U4236" i="4" s="1"/>
  <c r="W4236" i="4" s="1"/>
  <c r="M933" i="4"/>
  <c r="U933" i="4" s="1"/>
  <c r="W933" i="4" s="1"/>
  <c r="M2264" i="4"/>
  <c r="U2264" i="4" s="1"/>
  <c r="W2264" i="4" s="1"/>
  <c r="M2877" i="4"/>
  <c r="U2877" i="4" s="1"/>
  <c r="W2877" i="4" s="1"/>
  <c r="M917" i="4"/>
  <c r="U917" i="4" s="1"/>
  <c r="W917" i="4" s="1"/>
  <c r="M813" i="4"/>
  <c r="U813" i="4" s="1"/>
  <c r="W813" i="4" s="1"/>
  <c r="M128" i="4"/>
  <c r="U128" i="4" s="1"/>
  <c r="W128" i="4" s="1"/>
  <c r="M1816" i="4"/>
  <c r="U1816" i="4" s="1"/>
  <c r="W1816" i="4" s="1"/>
  <c r="M3836" i="4"/>
  <c r="U3836" i="4" s="1"/>
  <c r="W3836" i="4" s="1"/>
  <c r="M2044" i="4"/>
  <c r="U2044" i="4" s="1"/>
  <c r="W2044" i="4" s="1"/>
  <c r="M4598" i="4"/>
  <c r="U4598" i="4" s="1"/>
  <c r="W4598" i="4" s="1"/>
  <c r="M1146" i="4"/>
  <c r="U1146" i="4" s="1"/>
  <c r="W1146" i="4" s="1"/>
  <c r="M566" i="4"/>
  <c r="U566" i="4" s="1"/>
  <c r="W566" i="4" s="1"/>
  <c r="M294" i="4"/>
  <c r="U294" i="4" s="1"/>
  <c r="W294" i="4" s="1"/>
  <c r="M905" i="4"/>
  <c r="U905" i="4" s="1"/>
  <c r="W905" i="4" s="1"/>
  <c r="M1601" i="4"/>
  <c r="U1601" i="4" s="1"/>
  <c r="W1601" i="4" s="1"/>
  <c r="M4514" i="4"/>
  <c r="U4514" i="4" s="1"/>
  <c r="W4514" i="4" s="1"/>
  <c r="M3366" i="4"/>
  <c r="U3366" i="4" s="1"/>
  <c r="W3366" i="4" s="1"/>
  <c r="M4087" i="4"/>
  <c r="U4087" i="4" s="1"/>
  <c r="W4087" i="4" s="1"/>
  <c r="M3250" i="4"/>
  <c r="U3250" i="4" s="1"/>
  <c r="W3250" i="4" s="1"/>
  <c r="M1857" i="4"/>
  <c r="U1857" i="4" s="1"/>
  <c r="W1857" i="4" s="1"/>
  <c r="M2942" i="4"/>
  <c r="U2942" i="4" s="1"/>
  <c r="W2942" i="4" s="1"/>
  <c r="M2514" i="4"/>
  <c r="U2514" i="4" s="1"/>
  <c r="W2514" i="4" s="1"/>
  <c r="M247" i="4"/>
  <c r="U247" i="4" s="1"/>
  <c r="W247" i="4" s="1"/>
  <c r="M3495" i="4"/>
  <c r="U3495" i="4" s="1"/>
  <c r="W3495" i="4" s="1"/>
  <c r="M1572" i="4"/>
  <c r="U1572" i="4" s="1"/>
  <c r="W1572" i="4" s="1"/>
  <c r="M4258" i="4"/>
  <c r="U4258" i="4" s="1"/>
  <c r="W4258" i="4" s="1"/>
  <c r="M1108" i="4"/>
  <c r="U1108" i="4" s="1"/>
  <c r="W1108" i="4" s="1"/>
  <c r="M814" i="4"/>
  <c r="U814" i="4" s="1"/>
  <c r="W814" i="4" s="1"/>
  <c r="M3279" i="4"/>
  <c r="U3279" i="4" s="1"/>
  <c r="W3279" i="4" s="1"/>
  <c r="M3162" i="4"/>
  <c r="U3162" i="4" s="1"/>
  <c r="W3162" i="4" s="1"/>
  <c r="M2508" i="4"/>
  <c r="U2508" i="4" s="1"/>
  <c r="W2508" i="4" s="1"/>
  <c r="M1013" i="4"/>
  <c r="U1013" i="4" s="1"/>
  <c r="W1013" i="4" s="1"/>
  <c r="M2808" i="4"/>
  <c r="U2808" i="4" s="1"/>
  <c r="W2808" i="4" s="1"/>
  <c r="M2073" i="4"/>
  <c r="U2073" i="4" s="1"/>
  <c r="W2073" i="4" s="1"/>
  <c r="M2966" i="4"/>
  <c r="U2966" i="4" s="1"/>
  <c r="W2966" i="4" s="1"/>
  <c r="M120" i="4"/>
  <c r="U120" i="4" s="1"/>
  <c r="W120" i="4" s="1"/>
  <c r="M4921" i="4"/>
  <c r="U4921" i="4" s="1"/>
  <c r="W4921" i="4" s="1"/>
  <c r="M2663" i="4"/>
  <c r="U2663" i="4" s="1"/>
  <c r="W2663" i="4" s="1"/>
  <c r="M3802" i="4"/>
  <c r="U3802" i="4" s="1"/>
  <c r="W3802" i="4" s="1"/>
  <c r="M1573" i="4"/>
  <c r="U1573" i="4" s="1"/>
  <c r="W1573" i="4" s="1"/>
  <c r="M1196" i="4"/>
  <c r="U1196" i="4" s="1"/>
  <c r="W1196" i="4" s="1"/>
  <c r="M1078" i="4"/>
  <c r="U1078" i="4" s="1"/>
  <c r="W1078" i="4" s="1"/>
  <c r="M1730" i="4"/>
  <c r="U1730" i="4" s="1"/>
  <c r="W1730" i="4" s="1"/>
  <c r="M4482" i="4"/>
  <c r="U4482" i="4" s="1"/>
  <c r="W4482" i="4" s="1"/>
  <c r="M84" i="4"/>
  <c r="U84" i="4" s="1"/>
  <c r="W84" i="4" s="1"/>
  <c r="M4078" i="4"/>
  <c r="U4078" i="4" s="1"/>
  <c r="W4078" i="4" s="1"/>
  <c r="M3970" i="4"/>
  <c r="U3970" i="4" s="1"/>
  <c r="W3970" i="4" s="1"/>
  <c r="M2609" i="4"/>
  <c r="U2609" i="4" s="1"/>
  <c r="W2609" i="4" s="1"/>
  <c r="M2074" i="4"/>
  <c r="U2074" i="4" s="1"/>
  <c r="W2074" i="4" s="1"/>
  <c r="M4627" i="4"/>
  <c r="U4627" i="4" s="1"/>
  <c r="W4627" i="4" s="1"/>
  <c r="M4777" i="4"/>
  <c r="U4777" i="4" s="1"/>
  <c r="W4777" i="4" s="1"/>
  <c r="M1817" i="4"/>
  <c r="U1817" i="4" s="1"/>
  <c r="W1817" i="4" s="1"/>
  <c r="M3518" i="4"/>
  <c r="U3518" i="4" s="1"/>
  <c r="W3518" i="4" s="1"/>
  <c r="M4683" i="4"/>
  <c r="U4683" i="4" s="1"/>
  <c r="W4683" i="4" s="1"/>
  <c r="M4306" i="4"/>
  <c r="U4306" i="4" s="1"/>
  <c r="W4306" i="4" s="1"/>
  <c r="M666" i="4"/>
  <c r="U666" i="4" s="1"/>
  <c r="W666" i="4" s="1"/>
  <c r="M295" i="4"/>
  <c r="U295" i="4" s="1"/>
  <c r="W295" i="4" s="1"/>
  <c r="M3020" i="4"/>
  <c r="U3020" i="4" s="1"/>
  <c r="W3020" i="4" s="1"/>
  <c r="M173" i="4"/>
  <c r="U173" i="4" s="1"/>
  <c r="W173" i="4" s="1"/>
  <c r="M661" i="4"/>
  <c r="U661" i="4" s="1"/>
  <c r="W661" i="4" s="1"/>
  <c r="M4609" i="4"/>
  <c r="U4609" i="4" s="1"/>
  <c r="W4609" i="4" s="1"/>
  <c r="M3943" i="4"/>
  <c r="U3943" i="4" s="1"/>
  <c r="W3943" i="4" s="1"/>
  <c r="M3460" i="4"/>
  <c r="U3460" i="4" s="1"/>
  <c r="W3460" i="4" s="1"/>
  <c r="M420" i="4"/>
  <c r="U420" i="4" s="1"/>
  <c r="W420" i="4" s="1"/>
  <c r="M2596" i="4"/>
  <c r="U2596" i="4" s="1"/>
  <c r="W2596" i="4" s="1"/>
  <c r="M3175" i="4"/>
  <c r="U3175" i="4" s="1"/>
  <c r="W3175" i="4" s="1"/>
  <c r="M3657" i="4"/>
  <c r="U3657" i="4" s="1"/>
  <c r="W3657" i="4" s="1"/>
  <c r="M3214" i="4"/>
  <c r="U3214" i="4" s="1"/>
  <c r="W3214" i="4" s="1"/>
  <c r="M1743" i="4"/>
  <c r="U1743" i="4" s="1"/>
  <c r="W1743" i="4" s="1"/>
  <c r="M3461" i="4"/>
  <c r="U3461" i="4" s="1"/>
  <c r="W3461" i="4" s="1"/>
  <c r="M4735" i="4"/>
  <c r="U4735" i="4" s="1"/>
  <c r="M59" i="4"/>
  <c r="U59" i="4" s="1"/>
  <c r="W59" i="4" s="1"/>
  <c r="M3629" i="4"/>
  <c r="U3629" i="4" s="1"/>
  <c r="W3629" i="4" s="1"/>
  <c r="M3270" i="4"/>
  <c r="U3270" i="4" s="1"/>
  <c r="W3270" i="4" s="1"/>
  <c r="M4522" i="4"/>
  <c r="U4522" i="4" s="1"/>
  <c r="W4522" i="4" s="1"/>
  <c r="M3196" i="4"/>
  <c r="U3196" i="4" s="1"/>
  <c r="W3196" i="4" s="1"/>
  <c r="M1685" i="4"/>
  <c r="U1685" i="4" s="1"/>
  <c r="W1685" i="4" s="1"/>
  <c r="M3448" i="4"/>
  <c r="U3448" i="4" s="1"/>
  <c r="W3448" i="4" s="1"/>
  <c r="M4038" i="4"/>
  <c r="U4038" i="4" s="1"/>
  <c r="W4038" i="4" s="1"/>
  <c r="M3999" i="4"/>
  <c r="U3999" i="4" s="1"/>
  <c r="M4749" i="4"/>
  <c r="U4749" i="4" s="1"/>
  <c r="W4749" i="4" s="1"/>
  <c r="M3251" i="4"/>
  <c r="U3251" i="4" s="1"/>
  <c r="W3251" i="4" s="1"/>
  <c r="M2172" i="4"/>
  <c r="U2172" i="4" s="1"/>
  <c r="W2172" i="4" s="1"/>
  <c r="M279" i="4"/>
  <c r="U279" i="4" s="1"/>
  <c r="W279" i="4" s="1"/>
  <c r="M3927" i="4"/>
  <c r="U3927" i="4" s="1"/>
  <c r="W3927" i="4" s="1"/>
  <c r="M4054" i="4"/>
  <c r="U4054" i="4" s="1"/>
  <c r="W4054" i="4" s="1"/>
  <c r="M3793" i="4"/>
  <c r="U3793" i="4" s="1"/>
  <c r="W3793" i="4" s="1"/>
  <c r="M863" i="4"/>
  <c r="U863" i="4" s="1"/>
  <c r="W863" i="4" s="1"/>
  <c r="M1222" i="4"/>
  <c r="U1222" i="4" s="1"/>
  <c r="W1222" i="4" s="1"/>
  <c r="M3532" i="4"/>
  <c r="U3532" i="4" s="1"/>
  <c r="W3532" i="4" s="1"/>
  <c r="M4385" i="4"/>
  <c r="U4385" i="4" s="1"/>
  <c r="W4385" i="4" s="1"/>
  <c r="M748" i="4"/>
  <c r="U748" i="4" s="1"/>
  <c r="W748" i="4" s="1"/>
  <c r="M2013" i="4"/>
  <c r="U2013" i="4" s="1"/>
  <c r="W2013" i="4" s="1"/>
  <c r="M2486" i="4"/>
  <c r="U2486" i="4" s="1"/>
  <c r="W2486" i="4" s="1"/>
  <c r="M1070" i="4"/>
  <c r="U1070" i="4" s="1"/>
  <c r="W1070" i="4" s="1"/>
  <c r="M1130" i="4"/>
  <c r="U1130" i="4" s="1"/>
  <c r="W1130" i="4" s="1"/>
  <c r="M3566" i="4"/>
  <c r="U3566" i="4" s="1"/>
  <c r="W3566" i="4" s="1"/>
  <c r="M1551" i="4"/>
  <c r="U1551" i="4" s="1"/>
  <c r="W1551" i="4" s="1"/>
  <c r="M526" i="4"/>
  <c r="U526" i="4" s="1"/>
  <c r="W526" i="4" s="1"/>
  <c r="M996" i="4"/>
  <c r="U996" i="4" s="1"/>
  <c r="W996" i="4" s="1"/>
  <c r="M331" i="4"/>
  <c r="U331" i="4" s="1"/>
  <c r="W331" i="4" s="1"/>
  <c r="M3643" i="4"/>
  <c r="U3643" i="4" s="1"/>
  <c r="W3643" i="4" s="1"/>
  <c r="M4442" i="4"/>
  <c r="U4442" i="4" s="1"/>
  <c r="W4442" i="4" s="1"/>
  <c r="M2780" i="4"/>
  <c r="U2780" i="4" s="1"/>
  <c r="W2780" i="4" s="1"/>
  <c r="M1430" i="4"/>
  <c r="U1430" i="4" s="1"/>
  <c r="W1430" i="4" s="1"/>
  <c r="M2639" i="4"/>
  <c r="U2639" i="4" s="1"/>
  <c r="W2639" i="4" s="1"/>
  <c r="M2330" i="4"/>
  <c r="U2330" i="4" s="1"/>
  <c r="W2330" i="4" s="1"/>
  <c r="M2436" i="4"/>
  <c r="U2436" i="4" s="1"/>
  <c r="W2436" i="4" s="1"/>
  <c r="M94" i="4"/>
  <c r="U94" i="4" s="1"/>
  <c r="W94" i="4" s="1"/>
  <c r="M761" i="4"/>
  <c r="U761" i="4" s="1"/>
  <c r="W761" i="4" s="1"/>
  <c r="M3981" i="4"/>
  <c r="U3981" i="4" s="1"/>
  <c r="W3981" i="4" s="1"/>
  <c r="M4333" i="4"/>
  <c r="U4333" i="4" s="1"/>
  <c r="W4333" i="4" s="1"/>
  <c r="M3186" i="4"/>
  <c r="U3186" i="4" s="1"/>
  <c r="W3186" i="4" s="1"/>
  <c r="M2732" i="4"/>
  <c r="U2732" i="4" s="1"/>
  <c r="W2732" i="4" s="1"/>
  <c r="M3484" i="4"/>
  <c r="U3484" i="4" s="1"/>
  <c r="W3484" i="4" s="1"/>
  <c r="M1327" i="4"/>
  <c r="U1327" i="4" s="1"/>
  <c r="W1327" i="4" s="1"/>
  <c r="M722" i="4"/>
  <c r="U722" i="4" s="1"/>
  <c r="W722" i="4" s="1"/>
  <c r="M3353" i="4"/>
  <c r="U3353" i="4" s="1"/>
  <c r="W3353" i="4" s="1"/>
  <c r="M2443" i="4"/>
  <c r="U2443" i="4" s="1"/>
  <c r="W2443" i="4" s="1"/>
  <c r="M3665" i="4"/>
  <c r="U3665" i="4" s="1"/>
  <c r="W3665" i="4" s="1"/>
  <c r="M3007" i="4"/>
  <c r="U3007" i="4" s="1"/>
  <c r="W3007" i="4" s="1"/>
  <c r="M4997" i="4"/>
  <c r="U4997" i="4" s="1"/>
  <c r="W4997" i="4" s="1"/>
  <c r="M840" i="4"/>
  <c r="U840" i="4" s="1"/>
  <c r="W840" i="4" s="1"/>
  <c r="M3197" i="4"/>
  <c r="U3197" i="4" s="1"/>
  <c r="W3197" i="4" s="1"/>
  <c r="M3573" i="4"/>
  <c r="U3573" i="4" s="1"/>
  <c r="W3573" i="4" s="1"/>
  <c r="M4628" i="4"/>
  <c r="U4628" i="4" s="1"/>
  <c r="W4628" i="4" s="1"/>
  <c r="M1091" i="4"/>
  <c r="U1091" i="4" s="1"/>
  <c r="W1091" i="4" s="1"/>
  <c r="M3803" i="4"/>
  <c r="U3803" i="4" s="1"/>
  <c r="W3803" i="4" s="1"/>
  <c r="M3334" i="4"/>
  <c r="U3334" i="4" s="1"/>
  <c r="W3334" i="4" s="1"/>
  <c r="M2878" i="4"/>
  <c r="U2878" i="4" s="1"/>
  <c r="W2878" i="4" s="1"/>
  <c r="M1793" i="4"/>
  <c r="U1793" i="4" s="1"/>
  <c r="W1793" i="4" s="1"/>
  <c r="M4462" i="4"/>
  <c r="U4462" i="4" s="1"/>
  <c r="W4462" i="4" s="1"/>
  <c r="M2928" i="4"/>
  <c r="U2928" i="4" s="1"/>
  <c r="W2928" i="4" s="1"/>
  <c r="M3880" i="4"/>
  <c r="U3880" i="4" s="1"/>
  <c r="W3880" i="4" s="1"/>
  <c r="M1131" i="4"/>
  <c r="U1131" i="4" s="1"/>
  <c r="W1131" i="4" s="1"/>
  <c r="M794" i="4"/>
  <c r="U794" i="4" s="1"/>
  <c r="W794" i="4" s="1"/>
  <c r="M3620" i="4"/>
  <c r="U3620" i="4" s="1"/>
  <c r="W3620" i="4" s="1"/>
  <c r="M1497" i="4"/>
  <c r="U1497" i="4" s="1"/>
  <c r="W1497" i="4" s="1"/>
  <c r="M4873" i="4"/>
  <c r="U4873" i="4" s="1"/>
  <c r="W4873" i="4" s="1"/>
  <c r="M2086" i="4"/>
  <c r="U2086" i="4" s="1"/>
  <c r="W2086" i="4" s="1"/>
  <c r="M1117" i="4"/>
  <c r="U1117" i="4" s="1"/>
  <c r="W1117" i="4" s="1"/>
  <c r="M4117" i="4"/>
  <c r="U4117" i="4" s="1"/>
  <c r="W4117" i="4" s="1"/>
  <c r="M280" i="4"/>
  <c r="U280" i="4" s="1"/>
  <c r="W280" i="4" s="1"/>
  <c r="M2681" i="4"/>
  <c r="U2681" i="4" s="1"/>
  <c r="W2681" i="4" s="1"/>
  <c r="M2872" i="4"/>
  <c r="U2872" i="4" s="1"/>
  <c r="W2872" i="4" s="1"/>
  <c r="M1025" i="4"/>
  <c r="U1025" i="4" s="1"/>
  <c r="W1025" i="4" s="1"/>
  <c r="M3982" i="4"/>
  <c r="U3982" i="4" s="1"/>
  <c r="W3982" i="4" s="1"/>
  <c r="M2809" i="4"/>
  <c r="U2809" i="4" s="1"/>
  <c r="W2809" i="4" s="1"/>
  <c r="M2376" i="4"/>
  <c r="U2376" i="4" s="1"/>
  <c r="W2376" i="4" s="1"/>
  <c r="M2008" i="4"/>
  <c r="U2008" i="4" s="1"/>
  <c r="W2008" i="4" s="1"/>
  <c r="M4736" i="4"/>
  <c r="U4736" i="4" s="1"/>
  <c r="W4736" i="4" s="1"/>
  <c r="M4510" i="4"/>
  <c r="U4510" i="4" s="1"/>
  <c r="W4510" i="4" s="1"/>
  <c r="M4913" i="4"/>
  <c r="U4913" i="4" s="1"/>
  <c r="W4913" i="4" s="1"/>
  <c r="M1612" i="4"/>
  <c r="U1612" i="4" s="1"/>
  <c r="W1612" i="4" s="1"/>
  <c r="M309" i="4"/>
  <c r="U309" i="4" s="1"/>
  <c r="W309" i="4" s="1"/>
  <c r="M4172" i="4"/>
  <c r="U4172" i="4" s="1"/>
  <c r="W4172" i="4" s="1"/>
  <c r="M2422" i="4"/>
  <c r="U2422" i="4" s="1"/>
  <c r="W2422" i="4" s="1"/>
  <c r="M1929" i="4"/>
  <c r="U1929" i="4" s="1"/>
  <c r="W1929" i="4" s="1"/>
  <c r="M1046" i="4"/>
  <c r="U1046" i="4" s="1"/>
  <c r="W1046" i="4" s="1"/>
  <c r="M3986" i="4"/>
  <c r="U3986" i="4" s="1"/>
  <c r="W3986" i="4" s="1"/>
  <c r="M719" i="4"/>
  <c r="U719" i="4" s="1"/>
  <c r="W719" i="4" s="1"/>
  <c r="M1212" i="4"/>
  <c r="U1212" i="4" s="1"/>
  <c r="W1212" i="4" s="1"/>
  <c r="M3962" i="4"/>
  <c r="U3962" i="4" s="1"/>
  <c r="W3962" i="4" s="1"/>
  <c r="M897" i="4"/>
  <c r="U897" i="4" s="1"/>
  <c r="W897" i="4" s="1"/>
  <c r="M624" i="4"/>
  <c r="U624" i="4" s="1"/>
  <c r="W624" i="4" s="1"/>
  <c r="M3788" i="4"/>
  <c r="U3788" i="4" s="1"/>
  <c r="W3788" i="4" s="1"/>
  <c r="M1219" i="4"/>
  <c r="U1219" i="4" s="1"/>
  <c r="W1219" i="4" s="1"/>
  <c r="M4121" i="4"/>
  <c r="U4121" i="4" s="1"/>
  <c r="W4121" i="4" s="1"/>
  <c r="M2888" i="4"/>
  <c r="U2888" i="4" s="1"/>
  <c r="W2888" i="4" s="1"/>
  <c r="M853" i="4"/>
  <c r="U853" i="4" s="1"/>
  <c r="W853" i="4" s="1"/>
  <c r="M1766" i="4"/>
  <c r="U1766" i="4" s="1"/>
  <c r="W1766" i="4" s="1"/>
  <c r="M1291" i="4"/>
  <c r="U1291" i="4" s="1"/>
  <c r="W1291" i="4" s="1"/>
  <c r="M3385" i="4"/>
  <c r="U3385" i="4" s="1"/>
  <c r="W3385" i="4" s="1"/>
  <c r="M1841" i="4"/>
  <c r="U1841" i="4" s="1"/>
  <c r="W1841" i="4" s="1"/>
  <c r="M3236" i="4"/>
  <c r="U3236" i="4" s="1"/>
  <c r="W3236" i="4" s="1"/>
  <c r="M1902" i="4"/>
  <c r="U1902" i="4" s="1"/>
  <c r="W1902" i="4" s="1"/>
  <c r="M2252" i="4"/>
  <c r="U2252" i="4" s="1"/>
  <c r="W2252" i="4" s="1"/>
  <c r="M3595" i="4"/>
  <c r="U3595" i="4" s="1"/>
  <c r="W3595" i="4" s="1"/>
  <c r="M1179" i="4"/>
  <c r="U1179" i="4" s="1"/>
  <c r="W1179" i="4" s="1"/>
  <c r="M527" i="4"/>
  <c r="U527" i="4" s="1"/>
  <c r="W527" i="4" s="1"/>
  <c r="M2316" i="4"/>
  <c r="U2316" i="4" s="1"/>
  <c r="W2316" i="4" s="1"/>
  <c r="M365" i="4"/>
  <c r="U365" i="4" s="1"/>
  <c r="W365" i="4" s="1"/>
  <c r="M3567" i="4"/>
  <c r="U3567" i="4" s="1"/>
  <c r="M3181" i="4"/>
  <c r="U3181" i="4" s="1"/>
  <c r="W3181" i="4" s="1"/>
  <c r="M2151" i="4"/>
  <c r="U2151" i="4" s="1"/>
  <c r="W2151" i="4" s="1"/>
  <c r="M4826" i="4"/>
  <c r="U4826" i="4" s="1"/>
  <c r="W4826" i="4" s="1"/>
  <c r="M1030" i="4"/>
  <c r="U1030" i="4" s="1"/>
  <c r="W1030" i="4" s="1"/>
  <c r="M2929" i="4"/>
  <c r="U2929" i="4" s="1"/>
  <c r="W2929" i="4" s="1"/>
  <c r="M4426" i="4"/>
  <c r="U4426" i="4" s="1"/>
  <c r="W4426" i="4" s="1"/>
  <c r="M4610" i="4"/>
  <c r="U4610" i="4" s="1"/>
  <c r="W4610" i="4" s="1"/>
  <c r="M2053" i="4"/>
  <c r="U2053" i="4" s="1"/>
  <c r="W2053" i="4" s="1"/>
  <c r="M2858" i="4"/>
  <c r="U2858" i="4" s="1"/>
  <c r="W2858" i="4" s="1"/>
  <c r="M1903" i="4"/>
  <c r="U1903" i="4" s="1"/>
  <c r="W1903" i="4" s="1"/>
  <c r="M3280" i="4"/>
  <c r="U3280" i="4" s="1"/>
  <c r="W3280" i="4" s="1"/>
  <c r="M4492" i="4"/>
  <c r="U4492" i="4" s="1"/>
  <c r="W4492" i="4" s="1"/>
  <c r="M264" i="4"/>
  <c r="U264" i="4" s="1"/>
  <c r="W264" i="4" s="1"/>
  <c r="M2229" i="4"/>
  <c r="U2229" i="4" s="1"/>
  <c r="W2229" i="4" s="1"/>
  <c r="M2157" i="4"/>
  <c r="U2157" i="4" s="1"/>
  <c r="W2157" i="4" s="1"/>
  <c r="M3105" i="4"/>
  <c r="U3105" i="4" s="1"/>
  <c r="W3105" i="4" s="1"/>
  <c r="M1172" i="4"/>
  <c r="U1172" i="4" s="1"/>
  <c r="W1172" i="4" s="1"/>
  <c r="M4463" i="4"/>
  <c r="U4463" i="4" s="1"/>
  <c r="M4046" i="4"/>
  <c r="U4046" i="4" s="1"/>
  <c r="W4046" i="4" s="1"/>
  <c r="M3804" i="4"/>
  <c r="U3804" i="4" s="1"/>
  <c r="W3804" i="4" s="1"/>
  <c r="M1659" i="4"/>
  <c r="U1659" i="4" s="1"/>
  <c r="W1659" i="4" s="1"/>
  <c r="M3262" i="4"/>
  <c r="U3262" i="4" s="1"/>
  <c r="W3262" i="4" s="1"/>
  <c r="M1205" i="4"/>
  <c r="U1205" i="4" s="1"/>
  <c r="W1205" i="4" s="1"/>
  <c r="M3558" i="4"/>
  <c r="U3558" i="4" s="1"/>
  <c r="W3558" i="4" s="1"/>
  <c r="M2860" i="4"/>
  <c r="U2860" i="4" s="1"/>
  <c r="W2860" i="4" s="1"/>
  <c r="M3502" i="4"/>
  <c r="U3502" i="4" s="1"/>
  <c r="W3502" i="4" s="1"/>
  <c r="M248" i="4"/>
  <c r="U248" i="4" s="1"/>
  <c r="W248" i="4" s="1"/>
  <c r="M2943" i="4"/>
  <c r="U2943" i="4" s="1"/>
  <c r="W2943" i="4" s="1"/>
  <c r="M3889" i="4"/>
  <c r="U3889" i="4" s="1"/>
  <c r="W3889" i="4" s="1"/>
  <c r="M749" i="4"/>
  <c r="U749" i="4" s="1"/>
  <c r="W749" i="4" s="1"/>
  <c r="M4079" i="4"/>
  <c r="U4079" i="4" s="1"/>
  <c r="M642" i="4"/>
  <c r="U642" i="4" s="1"/>
  <c r="W642" i="4" s="1"/>
  <c r="M918" i="4"/>
  <c r="U918" i="4" s="1"/>
  <c r="W918" i="4" s="1"/>
  <c r="M4754" i="4"/>
  <c r="U4754" i="4" s="1"/>
  <c r="W4754" i="4" s="1"/>
  <c r="M4237" i="4"/>
  <c r="U4237" i="4" s="1"/>
  <c r="W4237" i="4" s="1"/>
  <c r="M4475" i="4"/>
  <c r="U4475" i="4" s="1"/>
  <c r="W4475" i="4" s="1"/>
  <c r="M4374" i="4"/>
  <c r="U4374" i="4" s="1"/>
  <c r="W4374" i="4" s="1"/>
  <c r="M1846" i="4"/>
  <c r="U1846" i="4" s="1"/>
  <c r="W1846" i="4" s="1"/>
  <c r="M550" i="4"/>
  <c r="U550" i="4" s="1"/>
  <c r="W550" i="4" s="1"/>
  <c r="M2211" i="4"/>
  <c r="U2211" i="4" s="1"/>
  <c r="W2211" i="4" s="1"/>
  <c r="M1574" i="4"/>
  <c r="U1574" i="4" s="1"/>
  <c r="W1574" i="4" s="1"/>
  <c r="M3049" i="4"/>
  <c r="U3049" i="4" s="1"/>
  <c r="W3049" i="4" s="1"/>
  <c r="M2967" i="4"/>
  <c r="U2967" i="4" s="1"/>
  <c r="W2967" i="4" s="1"/>
  <c r="M2576" i="4"/>
  <c r="U2576" i="4" s="1"/>
  <c r="W2576" i="4" s="1"/>
  <c r="M1543" i="4"/>
  <c r="U1543" i="4" s="1"/>
  <c r="W1543" i="4" s="1"/>
  <c r="M3440" i="4"/>
  <c r="U3440" i="4" s="1"/>
  <c r="W3440" i="4" s="1"/>
  <c r="M4576" i="4"/>
  <c r="U4576" i="4" s="1"/>
  <c r="W4576" i="4" s="1"/>
  <c r="M1223" i="4"/>
  <c r="U1223" i="4" s="1"/>
  <c r="W1223" i="4" s="1"/>
  <c r="M2310" i="4"/>
  <c r="U2310" i="4" s="1"/>
  <c r="W2310" i="4" s="1"/>
  <c r="M2454" i="4"/>
  <c r="U2454" i="4" s="1"/>
  <c r="W2454" i="4" s="1"/>
  <c r="M1754" i="4"/>
  <c r="U1754" i="4" s="1"/>
  <c r="W1754" i="4" s="1"/>
  <c r="M440" i="4"/>
  <c r="U440" i="4" s="1"/>
  <c r="W440" i="4" s="1"/>
  <c r="M662" i="4"/>
  <c r="U662" i="4" s="1"/>
  <c r="W662" i="4" s="1"/>
  <c r="M919" i="4"/>
  <c r="U919" i="4" s="1"/>
  <c r="W919" i="4" s="1"/>
  <c r="M4443" i="4"/>
  <c r="U4443" i="4" s="1"/>
  <c r="W4443" i="4" s="1"/>
  <c r="M1298" i="4"/>
  <c r="U1298" i="4" s="1"/>
  <c r="W1298" i="4" s="1"/>
  <c r="M4922" i="4"/>
  <c r="U4922" i="4" s="1"/>
  <c r="W4922" i="4" s="1"/>
  <c r="M2317" i="4"/>
  <c r="U2317" i="4" s="1"/>
  <c r="W2317" i="4" s="1"/>
  <c r="M771" i="4"/>
  <c r="U771" i="4" s="1"/>
  <c r="W771" i="4" s="1"/>
  <c r="M1479" i="4"/>
  <c r="U1479" i="4" s="1"/>
  <c r="W1479" i="4" s="1"/>
  <c r="M1963" i="4"/>
  <c r="U1963" i="4" s="1"/>
  <c r="W1963" i="4" s="1"/>
  <c r="M2400" i="4"/>
  <c r="U2400" i="4" s="1"/>
  <c r="W2400" i="4" s="1"/>
  <c r="M3728" i="4"/>
  <c r="U3728" i="4" s="1"/>
  <c r="W3728" i="4" s="1"/>
  <c r="M3834" i="4"/>
  <c r="U3834" i="4" s="1"/>
  <c r="W3834" i="4" s="1"/>
  <c r="M2976" i="4"/>
  <c r="U2976" i="4" s="1"/>
  <c r="W2976" i="4" s="1"/>
  <c r="M310" i="4"/>
  <c r="U310" i="4" s="1"/>
  <c r="W310" i="4" s="1"/>
  <c r="M864" i="4"/>
  <c r="U864" i="4" s="1"/>
  <c r="W864" i="4" s="1"/>
  <c r="M1940" i="4"/>
  <c r="U1940" i="4" s="1"/>
  <c r="W1940" i="4" s="1"/>
  <c r="M2767" i="4"/>
  <c r="U2767" i="4" s="1"/>
  <c r="W2767" i="4" s="1"/>
  <c r="M1047" i="4"/>
  <c r="U1047" i="4" s="1"/>
  <c r="W1047" i="4" s="1"/>
  <c r="M1594" i="4"/>
  <c r="U1594" i="4" s="1"/>
  <c r="W1594" i="4" s="1"/>
  <c r="M4741" i="4"/>
  <c r="U4741" i="4" s="1"/>
  <c r="W4741" i="4" s="1"/>
  <c r="M1363" i="4"/>
  <c r="U1363" i="4" s="1"/>
  <c r="W1363" i="4" s="1"/>
  <c r="M2515" i="4"/>
  <c r="U2515" i="4" s="1"/>
  <c r="W2515" i="4" s="1"/>
  <c r="M2664" i="4"/>
  <c r="U2664" i="4" s="1"/>
  <c r="W2664" i="4" s="1"/>
  <c r="M2184" i="4"/>
  <c r="U2184" i="4" s="1"/>
  <c r="W2184" i="4" s="1"/>
  <c r="M920" i="4"/>
  <c r="U920" i="4" s="1"/>
  <c r="W920" i="4" s="1"/>
  <c r="M4558" i="4"/>
  <c r="U4558" i="4" s="1"/>
  <c r="W4558" i="4" s="1"/>
  <c r="M2492" i="4"/>
  <c r="U2492" i="4" s="1"/>
  <c r="W2492" i="4" s="1"/>
  <c r="M4386" i="4"/>
  <c r="U4386" i="4" s="1"/>
  <c r="W4386" i="4" s="1"/>
  <c r="M1332" i="4"/>
  <c r="U1332" i="4" s="1"/>
  <c r="W1332" i="4" s="1"/>
  <c r="M2302" i="4"/>
  <c r="U2302" i="4" s="1"/>
  <c r="W2302" i="4" s="1"/>
  <c r="M1364" i="4"/>
  <c r="U1364" i="4" s="1"/>
  <c r="W1364" i="4" s="1"/>
  <c r="M1995" i="4"/>
  <c r="U1995" i="4" s="1"/>
  <c r="W1995" i="4" s="1"/>
  <c r="M4020" i="4"/>
  <c r="U4020" i="4" s="1"/>
  <c r="W4020" i="4" s="1"/>
  <c r="M3928" i="4"/>
  <c r="U3928" i="4" s="1"/>
  <c r="W3928" i="4" s="1"/>
  <c r="M341" i="4"/>
  <c r="U341" i="4" s="1"/>
  <c r="W341" i="4" s="1"/>
  <c r="M1438" i="4"/>
  <c r="U1438" i="4" s="1"/>
  <c r="W1438" i="4" s="1"/>
  <c r="M2095" i="4"/>
  <c r="U2095" i="4" s="1"/>
  <c r="W2095" i="4" s="1"/>
  <c r="M4184" i="4"/>
  <c r="U4184" i="4" s="1"/>
  <c r="W4184" i="4" s="1"/>
  <c r="M2516" i="4"/>
  <c r="U2516" i="4" s="1"/>
  <c r="W2516" i="4" s="1"/>
  <c r="M528" i="4"/>
  <c r="U528" i="4" s="1"/>
  <c r="W528" i="4" s="1"/>
  <c r="M4663" i="4"/>
  <c r="U4663" i="4" s="1"/>
  <c r="W4663" i="4" s="1"/>
  <c r="M1632" i="4"/>
  <c r="U1632" i="4" s="1"/>
  <c r="W1632" i="4" s="1"/>
  <c r="M2530" i="4"/>
  <c r="U2530" i="4" s="1"/>
  <c r="W2530" i="4" s="1"/>
  <c r="M2944" i="4"/>
  <c r="U2944" i="4" s="1"/>
  <c r="W2944" i="4" s="1"/>
  <c r="M18" i="4"/>
  <c r="U18" i="4" s="1"/>
  <c r="W18" i="4" s="1"/>
  <c r="M1292" i="4"/>
  <c r="U1292" i="4" s="1"/>
  <c r="W1292" i="4" s="1"/>
  <c r="M1396" i="4"/>
  <c r="U1396" i="4" s="1"/>
  <c r="W1396" i="4" s="1"/>
  <c r="M2519" i="4"/>
  <c r="U2519" i="4" s="1"/>
  <c r="W2519" i="4" s="1"/>
  <c r="M738" i="4"/>
  <c r="U738" i="4" s="1"/>
  <c r="W738" i="4" s="1"/>
  <c r="M832" i="4"/>
  <c r="U832" i="4" s="1"/>
  <c r="W832" i="4" s="1"/>
  <c r="M2338" i="4"/>
  <c r="U2338" i="4" s="1"/>
  <c r="W2338" i="4" s="1"/>
  <c r="M2253" i="4"/>
  <c r="U2253" i="4" s="1"/>
  <c r="W2253" i="4" s="1"/>
  <c r="M4259" i="4"/>
  <c r="U4259" i="4" s="1"/>
  <c r="W4259" i="4" s="1"/>
  <c r="M2054" i="4"/>
  <c r="U2054" i="4" s="1"/>
  <c r="W2054" i="4" s="1"/>
  <c r="M2561" i="4"/>
  <c r="U2561" i="4" s="1"/>
  <c r="W2561" i="4" s="1"/>
  <c r="M4691" i="4"/>
  <c r="U4691" i="4" s="1"/>
  <c r="W4691" i="4" s="1"/>
  <c r="M2577" i="4"/>
  <c r="U2577" i="4" s="1"/>
  <c r="W2577" i="4" s="1"/>
  <c r="M3768" i="4"/>
  <c r="U3768" i="4" s="1"/>
  <c r="W3768" i="4" s="1"/>
  <c r="M2930" i="4"/>
  <c r="U2930" i="4" s="1"/>
  <c r="W2930" i="4" s="1"/>
  <c r="M4414" i="4"/>
  <c r="U4414" i="4" s="1"/>
  <c r="W4414" i="4" s="1"/>
  <c r="M625" i="4"/>
  <c r="U625" i="4" s="1"/>
  <c r="W625" i="4" s="1"/>
  <c r="M2526" i="4"/>
  <c r="U2526" i="4" s="1"/>
  <c r="W2526" i="4" s="1"/>
  <c r="M4849" i="4"/>
  <c r="U4849" i="4" s="1"/>
  <c r="W4849" i="4" s="1"/>
  <c r="M2853" i="4"/>
  <c r="U2853" i="4" s="1"/>
  <c r="W2853" i="4" s="1"/>
  <c r="M2185" i="4"/>
  <c r="U2185" i="4" s="1"/>
  <c r="W2185" i="4" s="1"/>
  <c r="M95" i="4"/>
  <c r="U95" i="4" s="1"/>
  <c r="W95" i="4" s="1"/>
  <c r="M4010" i="4"/>
  <c r="U4010" i="4" s="1"/>
  <c r="W4010" i="4" s="1"/>
  <c r="M3679" i="4"/>
  <c r="U3679" i="4" s="1"/>
  <c r="M671" i="4"/>
  <c r="U671" i="4" s="1"/>
  <c r="W671" i="4" s="1"/>
  <c r="M820" i="4"/>
  <c r="U820" i="4" s="1"/>
  <c r="W820" i="4" s="1"/>
  <c r="M2121" i="4"/>
  <c r="U2121" i="4" s="1"/>
  <c r="W2121" i="4" s="1"/>
  <c r="M2597" i="4"/>
  <c r="U2597" i="4" s="1"/>
  <c r="W2597" i="4" s="1"/>
  <c r="M1109" i="4"/>
  <c r="U1109" i="4" s="1"/>
  <c r="W1109" i="4" s="1"/>
  <c r="M4810" i="4"/>
  <c r="U4810" i="4" s="1"/>
  <c r="W4810" i="4" s="1"/>
  <c r="M1651" i="4"/>
  <c r="U1651" i="4" s="1"/>
  <c r="W1651" i="4" s="1"/>
  <c r="M1941" i="4"/>
  <c r="U1941" i="4" s="1"/>
  <c r="W1941" i="4" s="1"/>
  <c r="M1385" i="4"/>
  <c r="U1385" i="4" s="1"/>
  <c r="W1385" i="4" s="1"/>
  <c r="M4162" i="4"/>
  <c r="U4162" i="4" s="1"/>
  <c r="W4162" i="4" s="1"/>
  <c r="M4923" i="4"/>
  <c r="U4923" i="4" s="1"/>
  <c r="W4923" i="4" s="1"/>
  <c r="M4515" i="4"/>
  <c r="U4515" i="4" s="1"/>
  <c r="W4515" i="4" s="1"/>
  <c r="M702" i="4"/>
  <c r="U702" i="4" s="1"/>
  <c r="W702" i="4" s="1"/>
  <c r="M113" i="4"/>
  <c r="U113" i="4" s="1"/>
  <c r="W113" i="4" s="1"/>
  <c r="M1333" i="4"/>
  <c r="U1333" i="4" s="1"/>
  <c r="W1333" i="4" s="1"/>
  <c r="M4097" i="4"/>
  <c r="U4097" i="4" s="1"/>
  <c r="W4097" i="4" s="1"/>
  <c r="M1139" i="4"/>
  <c r="U1139" i="4" s="1"/>
  <c r="W1139" i="4" s="1"/>
  <c r="M190" i="4"/>
  <c r="U190" i="4" s="1"/>
  <c r="W190" i="4" s="1"/>
  <c r="M1328" i="4"/>
  <c r="U1328" i="4" s="1"/>
  <c r="W1328" i="4" s="1"/>
  <c r="M2587" i="4"/>
  <c r="U2587" i="4" s="1"/>
  <c r="W2587" i="4" s="1"/>
  <c r="M233" i="4"/>
  <c r="U233" i="4" s="1"/>
  <c r="W233" i="4" s="1"/>
  <c r="M4185" i="4"/>
  <c r="U4185" i="4" s="1"/>
  <c r="W4185" i="4" s="1"/>
  <c r="M3078" i="4"/>
  <c r="U3078" i="4" s="1"/>
  <c r="W3078" i="4" s="1"/>
  <c r="M3559" i="4"/>
  <c r="U3559" i="4" s="1"/>
  <c r="W3559" i="4" s="1"/>
  <c r="M1755" i="4"/>
  <c r="U1755" i="4" s="1"/>
  <c r="W1755" i="4" s="1"/>
  <c r="M2208" i="4"/>
  <c r="U2208" i="4" s="1"/>
  <c r="W2208" i="4" s="1"/>
  <c r="M865" i="4"/>
  <c r="U865" i="4" s="1"/>
  <c r="W865" i="4" s="1"/>
  <c r="M257" i="4"/>
  <c r="U257" i="4" s="1"/>
  <c r="W257" i="4" s="1"/>
  <c r="M2744" i="4"/>
  <c r="U2744" i="4" s="1"/>
  <c r="W2744" i="4" s="1"/>
  <c r="M3050" i="4"/>
  <c r="U3050" i="4" s="1"/>
  <c r="W3050" i="4" s="1"/>
  <c r="M2293" i="4"/>
  <c r="U2293" i="4" s="1"/>
  <c r="W2293" i="4" s="1"/>
  <c r="M2834" i="4"/>
  <c r="U2834" i="4" s="1"/>
  <c r="W2834" i="4" s="1"/>
  <c r="M2542" i="4"/>
  <c r="U2542" i="4" s="1"/>
  <c r="W2542" i="4" s="1"/>
  <c r="M3271" i="4"/>
  <c r="U3271" i="4" s="1"/>
  <c r="W3271" i="4" s="1"/>
  <c r="M234" i="4"/>
  <c r="U234" i="4" s="1"/>
  <c r="W234" i="4" s="1"/>
  <c r="M2847" i="4"/>
  <c r="U2847" i="4" s="1"/>
  <c r="W2847" i="4" s="1"/>
  <c r="M19" i="4"/>
  <c r="U19" i="4" s="1"/>
  <c r="W19" i="4" s="1"/>
  <c r="M4939" i="4"/>
  <c r="U4939" i="4" s="1"/>
  <c r="W4939" i="4" s="1"/>
  <c r="M121" i="4"/>
  <c r="U121" i="4" s="1"/>
  <c r="W121" i="4" s="1"/>
  <c r="M4098" i="4"/>
  <c r="U4098" i="4" s="1"/>
  <c r="W4098" i="4" s="1"/>
  <c r="M3835" i="4"/>
  <c r="U3835" i="4" s="1"/>
  <c r="W3835" i="4" s="1"/>
  <c r="M4718" i="4"/>
  <c r="U4718" i="4" s="1"/>
  <c r="W4718" i="4" s="1"/>
  <c r="M4272" i="4"/>
  <c r="U4272" i="4" s="1"/>
  <c r="W4272" i="4" s="1"/>
  <c r="M4516" i="4"/>
  <c r="U4516" i="4" s="1"/>
  <c r="W4516" i="4" s="1"/>
  <c r="M753" i="4"/>
  <c r="U753" i="4" s="1"/>
  <c r="W753" i="4" s="1"/>
  <c r="M1466" i="4"/>
  <c r="U1466" i="4" s="1"/>
  <c r="W1466" i="4" s="1"/>
  <c r="M1894" i="4"/>
  <c r="U1894" i="4" s="1"/>
  <c r="W1894" i="4" s="1"/>
  <c r="M2692" i="4"/>
  <c r="U2692" i="4" s="1"/>
  <c r="W2692" i="4" s="1"/>
  <c r="M3650" i="4"/>
  <c r="U3650" i="4" s="1"/>
  <c r="W3650" i="4" s="1"/>
  <c r="M209" i="4"/>
  <c r="U209" i="4" s="1"/>
  <c r="W209" i="4" s="1"/>
  <c r="M3198" i="4"/>
  <c r="U3198" i="4" s="1"/>
  <c r="W3198" i="4" s="1"/>
  <c r="M1698" i="4"/>
  <c r="U1698" i="4" s="1"/>
  <c r="W1698" i="4" s="1"/>
  <c r="M909" i="4"/>
  <c r="U909" i="4" s="1"/>
  <c r="W909" i="4" s="1"/>
  <c r="M4453" i="4"/>
  <c r="U4453" i="4" s="1"/>
  <c r="W4453" i="4" s="1"/>
  <c r="M1738" i="4"/>
  <c r="U1738" i="4" s="1"/>
  <c r="W1738" i="4" s="1"/>
  <c r="M3971" i="4"/>
  <c r="U3971" i="4" s="1"/>
  <c r="W3971" i="4" s="1"/>
  <c r="M3963" i="4"/>
  <c r="U3963" i="4" s="1"/>
  <c r="W3963" i="4" s="1"/>
  <c r="M4697" i="4"/>
  <c r="U4697" i="4" s="1"/>
  <c r="W4697" i="4" s="1"/>
  <c r="M2129" i="4"/>
  <c r="U2129" i="4" s="1"/>
  <c r="W2129" i="4" s="1"/>
  <c r="M342" i="4"/>
  <c r="U342" i="4" s="1"/>
  <c r="W342" i="4" s="1"/>
  <c r="M1568" i="4"/>
  <c r="U1568" i="4" s="1"/>
  <c r="W1568" i="4" s="1"/>
  <c r="M4122" i="4"/>
  <c r="U4122" i="4" s="1"/>
  <c r="W4122" i="4" s="1"/>
  <c r="M4217" i="4"/>
  <c r="U4217" i="4" s="1"/>
  <c r="W4217" i="4" s="1"/>
  <c r="M1425" i="4"/>
  <c r="U1425" i="4" s="1"/>
  <c r="W1425" i="4" s="1"/>
  <c r="M60" i="4"/>
  <c r="U60" i="4" s="1"/>
  <c r="W60" i="4" s="1"/>
  <c r="M1563" i="4"/>
  <c r="U1563" i="4" s="1"/>
  <c r="W1563" i="4" s="1"/>
  <c r="M3089" i="4"/>
  <c r="U3089" i="4" s="1"/>
  <c r="W3089" i="4" s="1"/>
  <c r="M4362" i="4"/>
  <c r="U4362" i="4" s="1"/>
  <c r="W4362" i="4" s="1"/>
  <c r="M2879" i="4"/>
  <c r="U2879" i="4" s="1"/>
  <c r="W2879" i="4" s="1"/>
  <c r="M3410" i="4"/>
  <c r="U3410" i="4" s="1"/>
  <c r="W3410" i="4" s="1"/>
  <c r="M1930" i="4"/>
  <c r="U1930" i="4" s="1"/>
  <c r="W1930" i="4" s="1"/>
  <c r="M3318" i="4"/>
  <c r="U3318" i="4" s="1"/>
  <c r="W3318" i="4" s="1"/>
  <c r="M1552" i="4"/>
  <c r="U1552" i="4" s="1"/>
  <c r="W1552" i="4" s="1"/>
  <c r="M4567" i="4"/>
  <c r="U4567" i="4" s="1"/>
  <c r="W4567" i="4" s="1"/>
  <c r="M3992" i="4"/>
  <c r="U3992" i="4" s="1"/>
  <c r="W3992" i="4" s="1"/>
  <c r="M2750" i="4"/>
  <c r="U2750" i="4" s="1"/>
  <c r="W2750" i="4" s="1"/>
  <c r="M4965" i="4"/>
  <c r="U4965" i="4" s="1"/>
  <c r="W4965" i="4" s="1"/>
  <c r="M3079" i="4"/>
  <c r="U3079" i="4" s="1"/>
  <c r="W3079" i="4" s="1"/>
  <c r="M2423" i="4"/>
  <c r="U2423" i="4" s="1"/>
  <c r="W2423" i="4" s="1"/>
  <c r="M4501" i="4"/>
  <c r="U4501" i="4" s="1"/>
  <c r="W4501" i="4" s="1"/>
  <c r="M2130" i="4"/>
  <c r="U2130" i="4" s="1"/>
  <c r="W2130" i="4" s="1"/>
  <c r="M2739" i="4"/>
  <c r="U2739" i="4" s="1"/>
  <c r="W2739" i="4" s="1"/>
  <c r="M4850" i="4"/>
  <c r="U4850" i="4" s="1"/>
  <c r="W4850" i="4" s="1"/>
  <c r="M3096" i="4"/>
  <c r="U3096" i="4" s="1"/>
  <c r="W3096" i="4" s="1"/>
  <c r="M4827" i="4"/>
  <c r="U4827" i="4" s="1"/>
  <c r="W4827" i="4" s="1"/>
  <c r="M890" i="4"/>
  <c r="U890" i="4" s="1"/>
  <c r="W890" i="4" s="1"/>
  <c r="M1315" i="4"/>
  <c r="U1315" i="4" s="1"/>
  <c r="W1315" i="4" s="1"/>
  <c r="M3449" i="4"/>
  <c r="U3449" i="4" s="1"/>
  <c r="W3449" i="4" s="1"/>
  <c r="M4417" i="4"/>
  <c r="U4417" i="4" s="1"/>
  <c r="W4417" i="4" s="1"/>
  <c r="M2377" i="4"/>
  <c r="U2377" i="4" s="1"/>
  <c r="W2377" i="4" s="1"/>
  <c r="M2987" i="4"/>
  <c r="U2987" i="4" s="1"/>
  <c r="W2987" i="4" s="1"/>
  <c r="M2957" i="4"/>
  <c r="U2957" i="4" s="1"/>
  <c r="W2957" i="4" s="1"/>
  <c r="M2331" i="4"/>
  <c r="U2331" i="4" s="1"/>
  <c r="W2331" i="4" s="1"/>
  <c r="M3794" i="4"/>
  <c r="U3794" i="4" s="1"/>
  <c r="W3794" i="4" s="1"/>
  <c r="M2703" i="4"/>
  <c r="U2703" i="4" s="1"/>
  <c r="W2703" i="4" s="1"/>
  <c r="M1613" i="4"/>
  <c r="U1613" i="4" s="1"/>
  <c r="W1613" i="4" s="1"/>
  <c r="M3376" i="4"/>
  <c r="U3376" i="4" s="1"/>
  <c r="W3376" i="4" s="1"/>
  <c r="M1173" i="4"/>
  <c r="U1173" i="4" s="1"/>
  <c r="W1173" i="4" s="1"/>
  <c r="M3297" i="4"/>
  <c r="U3297" i="4" s="1"/>
  <c r="W3297" i="4" s="1"/>
  <c r="M1595" i="4"/>
  <c r="U1595" i="4" s="1"/>
  <c r="W1595" i="4" s="1"/>
  <c r="M4636" i="4"/>
  <c r="U4636" i="4" s="1"/>
  <c r="W4636" i="4" s="1"/>
  <c r="M4392" i="4"/>
  <c r="U4392" i="4" s="1"/>
  <c r="W4392" i="4" s="1"/>
  <c r="M720" i="4"/>
  <c r="U720" i="4" s="1"/>
  <c r="W720" i="4" s="1"/>
  <c r="M1316" i="4"/>
  <c r="U1316" i="4" s="1"/>
  <c r="W1316" i="4" s="1"/>
  <c r="M405" i="4"/>
  <c r="U405" i="4" s="1"/>
  <c r="W405" i="4" s="1"/>
  <c r="M2324" i="4"/>
  <c r="U2324" i="4" s="1"/>
  <c r="W2324" i="4" s="1"/>
  <c r="M1467" i="4"/>
  <c r="U1467" i="4" s="1"/>
  <c r="W1467" i="4" s="1"/>
  <c r="M4947" i="4"/>
  <c r="U4947" i="4" s="1"/>
  <c r="W4947" i="4" s="1"/>
  <c r="M2075" i="4"/>
  <c r="U2075" i="4" s="1"/>
  <c r="W2075" i="4" s="1"/>
  <c r="M2367" i="4"/>
  <c r="U2367" i="4" s="1"/>
  <c r="W2367" i="4" s="1"/>
  <c r="M4793" i="4"/>
  <c r="U4793" i="4" s="1"/>
  <c r="W4793" i="4" s="1"/>
  <c r="M204" i="4"/>
  <c r="U204" i="4" s="1"/>
  <c r="W204" i="4" s="1"/>
  <c r="M2977" i="4"/>
  <c r="U2977" i="4" s="1"/>
  <c r="W2977" i="4" s="1"/>
  <c r="M4111" i="4"/>
  <c r="U4111" i="4" s="1"/>
  <c r="M4924" i="4"/>
  <c r="U4924" i="4" s="1"/>
  <c r="W4924" i="4" s="1"/>
  <c r="M2471" i="4"/>
  <c r="U2471" i="4" s="1"/>
  <c r="W2471" i="4" s="1"/>
  <c r="M105" i="4"/>
  <c r="U105" i="4" s="1"/>
  <c r="W105" i="4" s="1"/>
  <c r="M3929" i="4"/>
  <c r="U3929" i="4" s="1"/>
  <c r="W3929" i="4" s="1"/>
  <c r="M2424" i="4"/>
  <c r="U2424" i="4" s="1"/>
  <c r="W2424" i="4" s="1"/>
  <c r="M3272" i="4"/>
  <c r="U3272" i="4" s="1"/>
  <c r="W3272" i="4" s="1"/>
  <c r="M198" i="4"/>
  <c r="U198" i="4" s="1"/>
  <c r="W198" i="4" s="1"/>
  <c r="M3043" i="4"/>
  <c r="U3043" i="4" s="1"/>
  <c r="W3043" i="4" s="1"/>
  <c r="M4984" i="4"/>
  <c r="U4984" i="4" s="1"/>
  <c r="W4984" i="4" s="1"/>
  <c r="M781" i="4"/>
  <c r="U781" i="4" s="1"/>
  <c r="W781" i="4" s="1"/>
  <c r="M3319" i="4"/>
  <c r="U3319" i="4" s="1"/>
  <c r="W3319" i="4" s="1"/>
  <c r="M106" i="4"/>
  <c r="U106" i="4" s="1"/>
  <c r="W106" i="4" s="1"/>
  <c r="M122" i="4"/>
  <c r="U122" i="4" s="1"/>
  <c r="W122" i="4" s="1"/>
  <c r="M643" i="4"/>
  <c r="U643" i="4" s="1"/>
  <c r="W643" i="4" s="1"/>
  <c r="M1777" i="4"/>
  <c r="U1777" i="4" s="1"/>
  <c r="W1777" i="4" s="1"/>
  <c r="M2509" i="4"/>
  <c r="U2509" i="4" s="1"/>
  <c r="W2509" i="4" s="1"/>
  <c r="M3621" i="4"/>
  <c r="U3621" i="4" s="1"/>
  <c r="W3621" i="4" s="1"/>
  <c r="M191" i="4"/>
  <c r="U191" i="4" s="1"/>
  <c r="W191" i="4" s="1"/>
  <c r="M2776" i="4"/>
  <c r="U2776" i="4" s="1"/>
  <c r="W2776" i="4" s="1"/>
  <c r="M2819" i="4"/>
  <c r="U2819" i="4" s="1"/>
  <c r="W2819" i="4" s="1"/>
  <c r="M281" i="4"/>
  <c r="U281" i="4" s="1"/>
  <c r="W281" i="4" s="1"/>
  <c r="M4914" i="4"/>
  <c r="U4914" i="4" s="1"/>
  <c r="W4914" i="4" s="1"/>
  <c r="M11" i="4"/>
  <c r="U11" i="4" s="1"/>
  <c r="W11" i="4" s="1"/>
  <c r="M3021" i="4"/>
  <c r="U3021" i="4" s="1"/>
  <c r="W3021" i="4" s="1"/>
  <c r="M3462" i="4"/>
  <c r="U3462" i="4" s="1"/>
  <c r="W3462" i="4" s="1"/>
  <c r="M2945" i="4"/>
  <c r="U2945" i="4" s="1"/>
  <c r="W2945" i="4" s="1"/>
  <c r="M2686" i="4"/>
  <c r="U2686" i="4" s="1"/>
  <c r="W2686" i="4" s="1"/>
  <c r="M3890" i="4"/>
  <c r="U3890" i="4" s="1"/>
  <c r="W3890" i="4" s="1"/>
  <c r="M1197" i="4"/>
  <c r="U1197" i="4" s="1"/>
  <c r="W1197" i="4" s="1"/>
  <c r="M3430" i="4"/>
  <c r="U3430" i="4" s="1"/>
  <c r="W3430" i="4" s="1"/>
  <c r="M3061" i="4"/>
  <c r="U3061" i="4" s="1"/>
  <c r="W3061" i="4" s="1"/>
  <c r="M1118" i="4"/>
  <c r="U1118" i="4" s="1"/>
  <c r="W1118" i="4" s="1"/>
  <c r="M3051" i="4"/>
  <c r="U3051" i="4" s="1"/>
  <c r="W3051" i="4" s="1"/>
  <c r="M729" i="4"/>
  <c r="U729" i="4" s="1"/>
  <c r="W729" i="4" s="1"/>
  <c r="M2390" i="4"/>
  <c r="U2390" i="4" s="1"/>
  <c r="W2390" i="4" s="1"/>
  <c r="M1886" i="4"/>
  <c r="U1886" i="4" s="1"/>
  <c r="W1886" i="4" s="1"/>
  <c r="M2464" i="4"/>
  <c r="U2464" i="4" s="1"/>
  <c r="W2464" i="4" s="1"/>
  <c r="M4797" i="4"/>
  <c r="U4797" i="4" s="1"/>
  <c r="W4797" i="4" s="1"/>
  <c r="M2368" i="4"/>
  <c r="U2368" i="4" s="1"/>
  <c r="W2368" i="4" s="1"/>
  <c r="M1803" i="4"/>
  <c r="U1803" i="4" s="1"/>
  <c r="W1803" i="4" s="1"/>
  <c r="M1189" i="4"/>
  <c r="U1189" i="4" s="1"/>
  <c r="W1189" i="4" s="1"/>
  <c r="M4669" i="4"/>
  <c r="U4669" i="4" s="1"/>
  <c r="W4669" i="4" s="1"/>
  <c r="M2988" i="4"/>
  <c r="U2988" i="4" s="1"/>
  <c r="W2988" i="4" s="1"/>
  <c r="M921" i="4"/>
  <c r="U921" i="4" s="1"/>
  <c r="W921" i="4" s="1"/>
  <c r="M2465" i="4"/>
  <c r="U2465" i="4" s="1"/>
  <c r="W2465" i="4" s="1"/>
  <c r="M2212" i="4"/>
  <c r="U2212" i="4" s="1"/>
  <c r="W2212" i="4" s="1"/>
  <c r="M723" i="4"/>
  <c r="U723" i="4" s="1"/>
  <c r="W723" i="4" s="1"/>
  <c r="M821" i="4"/>
  <c r="U821" i="4" s="1"/>
  <c r="W821" i="4" s="1"/>
  <c r="M3735" i="4"/>
  <c r="U3735" i="4" s="1"/>
  <c r="W3735" i="4" s="1"/>
  <c r="M3391" i="4"/>
  <c r="U3391" i="4" s="1"/>
  <c r="W3391" i="4" s="1"/>
  <c r="M4778" i="4"/>
  <c r="U4778" i="4" s="1"/>
  <c r="W4778" i="4" s="1"/>
  <c r="M3" i="4"/>
  <c r="U3" i="4" s="1"/>
  <c r="W3" i="4" s="1"/>
  <c r="M567" i="4"/>
  <c r="U567" i="4" s="1"/>
  <c r="W567" i="4" s="1"/>
  <c r="M4146" i="4"/>
  <c r="U4146" i="4" s="1"/>
  <c r="W4146" i="4" s="1"/>
  <c r="M4798" i="4"/>
  <c r="U4798" i="4" s="1"/>
  <c r="W4798" i="4" s="1"/>
  <c r="M152" i="4"/>
  <c r="U152" i="4" s="1"/>
  <c r="W152" i="4" s="1"/>
  <c r="M2619" i="4"/>
  <c r="U2619" i="4" s="1"/>
  <c r="W2619" i="4" s="1"/>
  <c r="M1293" i="4"/>
  <c r="U1293" i="4" s="1"/>
  <c r="W1293" i="4" s="1"/>
  <c r="M975" i="4"/>
  <c r="U975" i="4" s="1"/>
  <c r="W975" i="4" s="1"/>
  <c r="M883" i="4"/>
  <c r="U883" i="4" s="1"/>
  <c r="W883" i="4" s="1"/>
  <c r="M237" i="4"/>
  <c r="U237" i="4" s="1"/>
  <c r="W237" i="4" s="1"/>
  <c r="M3496" i="4"/>
  <c r="U3496" i="4" s="1"/>
  <c r="W3496" i="4" s="1"/>
  <c r="M1522" i="4"/>
  <c r="U1522" i="4" s="1"/>
  <c r="W1522" i="4" s="1"/>
  <c r="M322" i="4"/>
  <c r="U322" i="4" s="1"/>
  <c r="W322" i="4" s="1"/>
  <c r="M4902" i="4"/>
  <c r="U4902" i="4" s="1"/>
  <c r="W4902" i="4" s="1"/>
  <c r="M3729" i="4"/>
  <c r="U3729" i="4" s="1"/>
  <c r="W3729" i="4" s="1"/>
  <c r="M2311" i="4"/>
  <c r="U2311" i="4" s="1"/>
  <c r="W2311" i="4" s="1"/>
  <c r="M4646" i="4"/>
  <c r="U4646" i="4" s="1"/>
  <c r="W4646" i="4" s="1"/>
  <c r="M286" i="4"/>
  <c r="U286" i="4" s="1"/>
  <c r="W286" i="4" s="1"/>
  <c r="M4844" i="4"/>
  <c r="U4844" i="4" s="1"/>
  <c r="W4844" i="4" s="1"/>
  <c r="M3574" i="4"/>
  <c r="U3574" i="4" s="1"/>
  <c r="W3574" i="4" s="1"/>
  <c r="M3215" i="4"/>
  <c r="U3215" i="4" s="1"/>
  <c r="W3215" i="4" s="1"/>
  <c r="M4877" i="4"/>
  <c r="U4877" i="4" s="1"/>
  <c r="W4877" i="4" s="1"/>
  <c r="M568" i="4"/>
  <c r="U568" i="4" s="1"/>
  <c r="W568" i="4" s="1"/>
  <c r="M1670" i="4"/>
  <c r="U1670" i="4" s="1"/>
  <c r="W1670" i="4" s="1"/>
  <c r="M2035" i="4"/>
  <c r="U2035" i="4" s="1"/>
  <c r="W2035" i="4" s="1"/>
  <c r="M2357" i="4"/>
  <c r="U2357" i="4" s="1"/>
  <c r="W2357" i="4" s="1"/>
  <c r="M3497" i="4"/>
  <c r="U3497" i="4" s="1"/>
  <c r="W3497" i="4" s="1"/>
  <c r="M833" i="4"/>
  <c r="U833" i="4" s="1"/>
  <c r="W833" i="4" s="1"/>
  <c r="M3476" i="4"/>
  <c r="U3476" i="4" s="1"/>
  <c r="W3476" i="4" s="1"/>
  <c r="M4011" i="4"/>
  <c r="U4011" i="4" s="1"/>
  <c r="W4011" i="4" s="1"/>
  <c r="M2895" i="4"/>
  <c r="U2895" i="4" s="1"/>
  <c r="W2895" i="4" s="1"/>
  <c r="M4599" i="4"/>
  <c r="U4599" i="4" s="1"/>
  <c r="W4599" i="4" s="1"/>
  <c r="M1711" i="4"/>
  <c r="U1711" i="4" s="1"/>
  <c r="W1711" i="4" s="1"/>
  <c r="M3080" i="4"/>
  <c r="U3080" i="4" s="1"/>
  <c r="W3080" i="4" s="1"/>
  <c r="M4012" i="4"/>
  <c r="U4012" i="4" s="1"/>
  <c r="W4012" i="4" s="1"/>
  <c r="M1723" i="4"/>
  <c r="U1723" i="4" s="1"/>
  <c r="W1723" i="4" s="1"/>
  <c r="M4186" i="4"/>
  <c r="U4186" i="4" s="1"/>
  <c r="W4186" i="4" s="1"/>
  <c r="M854" i="4"/>
  <c r="U854" i="4" s="1"/>
  <c r="W854" i="4" s="1"/>
  <c r="M300" i="4"/>
  <c r="U300" i="4" s="1"/>
  <c r="W300" i="4" s="1"/>
  <c r="M3216" i="4"/>
  <c r="U3216" i="4" s="1"/>
  <c r="W3216" i="4" s="1"/>
  <c r="M2861" i="4"/>
  <c r="U2861" i="4" s="1"/>
  <c r="W2861" i="4" s="1"/>
  <c r="M4742" i="4"/>
  <c r="U4742" i="4" s="1"/>
  <c r="W4742" i="4" s="1"/>
  <c r="M2466" i="4"/>
  <c r="U2466" i="4" s="1"/>
  <c r="W2466" i="4" s="1"/>
  <c r="M2339" i="4"/>
  <c r="U2339" i="4" s="1"/>
  <c r="W2339" i="4" s="1"/>
  <c r="M2768" i="4"/>
  <c r="U2768" i="4" s="1"/>
  <c r="W2768" i="4" s="1"/>
  <c r="M551" i="4"/>
  <c r="U551" i="4" s="1"/>
  <c r="W551" i="4" s="1"/>
  <c r="M4238" i="4"/>
  <c r="U4238" i="4" s="1"/>
  <c r="W4238" i="4" s="1"/>
  <c r="M1264" i="4"/>
  <c r="U1264" i="4" s="1"/>
  <c r="W1264" i="4" s="1"/>
  <c r="M2520" i="4"/>
  <c r="U2520" i="4" s="1"/>
  <c r="W2520" i="4" s="1"/>
  <c r="M2640" i="4"/>
  <c r="U2640" i="4" s="1"/>
  <c r="W2640" i="4" s="1"/>
  <c r="M2103" i="4"/>
  <c r="U2103" i="4" s="1"/>
  <c r="W2103" i="4" s="1"/>
  <c r="M4075" i="4"/>
  <c r="U4075" i="4" s="1"/>
  <c r="W4075" i="4" s="1"/>
  <c r="M2239" i="4"/>
  <c r="U2239" i="4" s="1"/>
  <c r="W2239" i="4" s="1"/>
  <c r="M2340" i="4"/>
  <c r="U2340" i="4" s="1"/>
  <c r="W2340" i="4" s="1"/>
  <c r="M2543" i="4"/>
  <c r="U2543" i="4" s="1"/>
  <c r="W2543" i="4" s="1"/>
  <c r="M1386" i="4"/>
  <c r="U1386" i="4" s="1"/>
  <c r="W1386" i="4" s="1"/>
  <c r="M4348" i="4"/>
  <c r="U4348" i="4" s="1"/>
  <c r="W4348" i="4" s="1"/>
  <c r="M1614" i="4"/>
  <c r="U1614" i="4" s="1"/>
  <c r="W1614" i="4" s="1"/>
  <c r="M4940" i="4"/>
  <c r="U4940" i="4" s="1"/>
  <c r="W4940" i="4" s="1"/>
  <c r="M3524" i="4"/>
  <c r="U3524" i="4" s="1"/>
  <c r="W3524" i="4" s="1"/>
  <c r="M4224" i="4"/>
  <c r="U4224" i="4" s="1"/>
  <c r="W4224" i="4" s="1"/>
  <c r="M3856" i="4"/>
  <c r="U3856" i="4" s="1"/>
  <c r="W3856" i="4" s="1"/>
  <c r="M2341" i="4"/>
  <c r="U2341" i="4" s="1"/>
  <c r="W2341" i="4" s="1"/>
  <c r="M2751" i="4"/>
  <c r="U2751" i="4" s="1"/>
  <c r="W2751" i="4" s="1"/>
  <c r="M1414" i="4"/>
  <c r="U1414" i="4" s="1"/>
  <c r="W1414" i="4" s="1"/>
  <c r="M855" i="4"/>
  <c r="U855" i="4" s="1"/>
  <c r="W855" i="4" s="1"/>
  <c r="M315" i="4"/>
  <c r="U315" i="4" s="1"/>
  <c r="W315" i="4" s="1"/>
  <c r="M96" i="4"/>
  <c r="U96" i="4" s="1"/>
  <c r="W96" i="4" s="1"/>
  <c r="M1596" i="4"/>
  <c r="U1596" i="4" s="1"/>
  <c r="W1596" i="4" s="1"/>
  <c r="M2651" i="4"/>
  <c r="U2651" i="4" s="1"/>
  <c r="W2651" i="4" s="1"/>
  <c r="M541" i="4"/>
  <c r="U541" i="4" s="1"/>
  <c r="W541" i="4" s="1"/>
  <c r="M4535" i="4"/>
  <c r="U4535" i="4" s="1"/>
  <c r="W4535" i="4" s="1"/>
  <c r="M3795" i="4"/>
  <c r="U3795" i="4" s="1"/>
  <c r="W3795" i="4" s="1"/>
  <c r="M3596" i="4"/>
  <c r="U3596" i="4" s="1"/>
  <c r="W3596" i="4" s="1"/>
  <c r="M4725" i="4"/>
  <c r="U4725" i="4" s="1"/>
  <c r="W4725" i="4" s="1"/>
  <c r="M2045" i="4"/>
  <c r="U2045" i="4" s="1"/>
  <c r="W2045" i="4" s="1"/>
  <c r="M1858" i="4"/>
  <c r="U1858" i="4" s="1"/>
  <c r="W1858" i="4" s="1"/>
  <c r="M4629" i="4"/>
  <c r="U4629" i="4" s="1"/>
  <c r="W4629" i="4" s="1"/>
  <c r="M1155" i="4"/>
  <c r="U1155" i="4" s="1"/>
  <c r="W1155" i="4" s="1"/>
  <c r="M3697" i="4"/>
  <c r="U3697" i="4" s="1"/>
  <c r="W3697" i="4" s="1"/>
  <c r="M3114" i="4"/>
  <c r="U3114" i="4" s="1"/>
  <c r="W3114" i="4" s="1"/>
  <c r="M1349" i="4"/>
  <c r="U1349" i="4" s="1"/>
  <c r="W1349" i="4" s="1"/>
  <c r="M906" i="4"/>
  <c r="U906" i="4" s="1"/>
  <c r="W906" i="4" s="1"/>
  <c r="M1864" i="4"/>
  <c r="U1864" i="4" s="1"/>
  <c r="W1864" i="4" s="1"/>
  <c r="M1794" i="4"/>
  <c r="U1794" i="4" s="1"/>
  <c r="W1794" i="4" s="1"/>
  <c r="M2158" i="4"/>
  <c r="U2158" i="4" s="1"/>
  <c r="W2158" i="4" s="1"/>
  <c r="M2173" i="4"/>
  <c r="U2173" i="4" s="1"/>
  <c r="W2173" i="4" s="1"/>
  <c r="M1982" i="4"/>
  <c r="U1982" i="4" s="1"/>
  <c r="W1982" i="4" s="1"/>
  <c r="M590" i="4"/>
  <c r="U590" i="4" s="1"/>
  <c r="W590" i="4" s="1"/>
  <c r="M3613" i="4"/>
  <c r="U3613" i="4" s="1"/>
  <c r="W3613" i="4" s="1"/>
  <c r="M613" i="4"/>
  <c r="U613" i="4" s="1"/>
  <c r="W613" i="4" s="1"/>
  <c r="M3199" i="4"/>
  <c r="U3199" i="4" s="1"/>
  <c r="W3199" i="4" s="1"/>
  <c r="M3814" i="4"/>
  <c r="U3814" i="4" s="1"/>
  <c r="W3814" i="4" s="1"/>
  <c r="M4933" i="4"/>
  <c r="U4933" i="4" s="1"/>
  <c r="W4933" i="4" s="1"/>
  <c r="M841" i="4"/>
  <c r="U841" i="4" s="1"/>
  <c r="W841" i="4" s="1"/>
  <c r="M1556" i="4"/>
  <c r="U1556" i="4" s="1"/>
  <c r="W1556" i="4" s="1"/>
  <c r="M1749" i="4"/>
  <c r="U1749" i="4" s="1"/>
  <c r="W1749" i="4" s="1"/>
  <c r="M964" i="4"/>
  <c r="U964" i="4" s="1"/>
  <c r="W964" i="4" s="1"/>
  <c r="M1365" i="4"/>
  <c r="U1365" i="4" s="1"/>
  <c r="W1365" i="4" s="1"/>
  <c r="M1156" i="4"/>
  <c r="U1156" i="4" s="1"/>
  <c r="W1156" i="4" s="1"/>
  <c r="M1265" i="4"/>
  <c r="U1265" i="4" s="1"/>
  <c r="W1265" i="4" s="1"/>
  <c r="M311" i="4"/>
  <c r="U311" i="4" s="1"/>
  <c r="W311" i="4" s="1"/>
  <c r="M2449" i="4"/>
  <c r="U2449" i="4" s="1"/>
  <c r="W2449" i="4" s="1"/>
  <c r="M1157" i="4"/>
  <c r="U1157" i="4" s="1"/>
  <c r="W1157" i="4" s="1"/>
  <c r="M991" i="4"/>
  <c r="U991" i="4" s="1"/>
  <c r="W991" i="4" s="1"/>
  <c r="M4150" i="4"/>
  <c r="U4150" i="4" s="1"/>
  <c r="W4150" i="4" s="1"/>
  <c r="M296" i="4"/>
  <c r="U296" i="4" s="1"/>
  <c r="W296" i="4" s="1"/>
  <c r="M2009" i="4"/>
  <c r="U2009" i="4" s="1"/>
  <c r="W2009" i="4" s="1"/>
  <c r="M4136" i="4"/>
  <c r="U4136" i="4" s="1"/>
  <c r="W4136" i="4" s="1"/>
  <c r="M2014" i="4"/>
  <c r="U2014" i="4" s="1"/>
  <c r="W2014" i="4" s="1"/>
  <c r="M43" i="4"/>
  <c r="U43" i="4" s="1"/>
  <c r="W43" i="4" s="1"/>
  <c r="M3683" i="4"/>
  <c r="U3683" i="4" s="1"/>
  <c r="W3683" i="4" s="1"/>
  <c r="M4318" i="4"/>
  <c r="U4318" i="4" s="1"/>
  <c r="W4318" i="4" s="1"/>
  <c r="M730" i="4"/>
  <c r="U730" i="4" s="1"/>
  <c r="W730" i="4" s="1"/>
  <c r="M287" i="4"/>
  <c r="U287" i="4" s="1"/>
  <c r="W287" i="4" s="1"/>
  <c r="M1269" i="4"/>
  <c r="U1269" i="4" s="1"/>
  <c r="W1269" i="4" s="1"/>
  <c r="M4611" i="4"/>
  <c r="U4611" i="4" s="1"/>
  <c r="W4611" i="4" s="1"/>
  <c r="M129" i="4"/>
  <c r="U129" i="4" s="1"/>
  <c r="W129" i="4" s="1"/>
  <c r="M1904" i="4"/>
  <c r="U1904" i="4" s="1"/>
  <c r="W1904" i="4" s="1"/>
  <c r="M2472" i="4"/>
  <c r="U2472" i="4" s="1"/>
  <c r="W2472" i="4" s="1"/>
  <c r="M4989" i="4"/>
  <c r="U4989" i="4" s="1"/>
  <c r="W4989" i="4" s="1"/>
  <c r="M2450" i="4"/>
  <c r="U2450" i="4" s="1"/>
  <c r="W2450" i="4" s="1"/>
  <c r="M1294" i="4"/>
  <c r="U1294" i="4" s="1"/>
  <c r="W1294" i="4" s="1"/>
  <c r="M3485" i="4"/>
  <c r="U3485" i="4" s="1"/>
  <c r="W3485" i="4" s="1"/>
  <c r="M3221" i="4"/>
  <c r="U3221" i="4" s="1"/>
  <c r="W3221" i="4" s="1"/>
  <c r="M72" i="4"/>
  <c r="U72" i="4" s="1"/>
  <c r="W72" i="4" s="1"/>
  <c r="M1387" i="4"/>
  <c r="U1387" i="4" s="1"/>
  <c r="W1387" i="4" s="1"/>
  <c r="M703" i="4"/>
  <c r="U703" i="4" s="1"/>
  <c r="W703" i="4" s="1"/>
  <c r="M4218" i="4"/>
  <c r="U4218" i="4" s="1"/>
  <c r="W4218" i="4" s="1"/>
  <c r="M1505" i="4"/>
  <c r="U1505" i="4" s="1"/>
  <c r="W1505" i="4" s="1"/>
  <c r="M2104" i="4"/>
  <c r="U2104" i="4" s="1"/>
  <c r="W2104" i="4" s="1"/>
  <c r="M676" i="4"/>
  <c r="U676" i="4" s="1"/>
  <c r="W676" i="4" s="1"/>
  <c r="M2247" i="4"/>
  <c r="U2247" i="4" s="1"/>
  <c r="W2247" i="4" s="1"/>
  <c r="M4137" i="4"/>
  <c r="U4137" i="4" s="1"/>
  <c r="W4137" i="4" s="1"/>
  <c r="M4859" i="4"/>
  <c r="U4859" i="4" s="1"/>
  <c r="W4859" i="4" s="1"/>
  <c r="M2769" i="4"/>
  <c r="U2769" i="4" s="1"/>
  <c r="W2769" i="4" s="1"/>
  <c r="M4" i="4"/>
  <c r="U4" i="4" s="1"/>
  <c r="W4" i="4" s="1"/>
  <c r="M3964" i="4"/>
  <c r="U3964" i="4" s="1"/>
  <c r="W3964" i="4" s="1"/>
  <c r="M3431" i="4"/>
  <c r="U3431" i="4" s="1"/>
  <c r="W3431" i="4" s="1"/>
  <c r="M2603" i="4"/>
  <c r="U2603" i="4" s="1"/>
  <c r="W2603" i="4" s="1"/>
  <c r="M2401" i="4"/>
  <c r="U2401" i="4" s="1"/>
  <c r="W2401" i="4" s="1"/>
  <c r="M4974" i="4"/>
  <c r="U4974" i="4" s="1"/>
  <c r="W4974" i="4" s="1"/>
  <c r="M73" i="4"/>
  <c r="U73" i="4" s="1"/>
  <c r="W73" i="4" s="1"/>
  <c r="M4915" i="4"/>
  <c r="U4915" i="4" s="1"/>
  <c r="W4915" i="4" s="1"/>
  <c r="M3837" i="4"/>
  <c r="U3837" i="4" s="1"/>
  <c r="W3837" i="4" s="1"/>
  <c r="M1480" i="4"/>
  <c r="U1480" i="4" s="1"/>
  <c r="W1480" i="4" s="1"/>
  <c r="M4948" i="4"/>
  <c r="U4948" i="4" s="1"/>
  <c r="W4948" i="4" s="1"/>
  <c r="M4245" i="4"/>
  <c r="U4245" i="4" s="1"/>
  <c r="W4245" i="4" s="1"/>
  <c r="M638" i="4"/>
  <c r="U638" i="4" s="1"/>
  <c r="W638" i="4" s="1"/>
  <c r="M182" i="4"/>
  <c r="U182" i="4" s="1"/>
  <c r="W182" i="4" s="1"/>
  <c r="M2192" i="4"/>
  <c r="U2192" i="4" s="1"/>
  <c r="W2192" i="4" s="1"/>
  <c r="M3455" i="4"/>
  <c r="U3455" i="4" s="1"/>
  <c r="M2142" i="4"/>
  <c r="U2142" i="4" s="1"/>
  <c r="W2142" i="4" s="1"/>
  <c r="M1224" i="4"/>
  <c r="U1224" i="4" s="1"/>
  <c r="W1224" i="4" s="1"/>
  <c r="M227" i="4"/>
  <c r="U227" i="4" s="1"/>
  <c r="W227" i="4" s="1"/>
  <c r="M2673" i="4"/>
  <c r="U2673" i="4" s="1"/>
  <c r="W2673" i="4" s="1"/>
  <c r="M2835" i="4"/>
  <c r="U2835" i="4" s="1"/>
  <c r="W2835" i="4" s="1"/>
  <c r="M1377" i="4"/>
  <c r="U1377" i="4" s="1"/>
  <c r="W1377" i="4" s="1"/>
  <c r="M3543" i="4"/>
  <c r="U3543" i="4" s="1"/>
  <c r="W3543" i="4" s="1"/>
  <c r="M3684" i="4"/>
  <c r="U3684" i="4" s="1"/>
  <c r="W3684" i="4" s="1"/>
  <c r="M490" i="4"/>
  <c r="U490" i="4" s="1"/>
  <c r="W490" i="4" s="1"/>
  <c r="M3111" i="4"/>
  <c r="U3111" i="4" s="1"/>
  <c r="W3111" i="4" s="1"/>
  <c r="M4084" i="4"/>
  <c r="U4084" i="4" s="1"/>
  <c r="W4084" i="4" s="1"/>
  <c r="M4705" i="4"/>
  <c r="U4705" i="4" s="1"/>
  <c r="W4705" i="4" s="1"/>
  <c r="M522" i="4"/>
  <c r="U522" i="4" s="1"/>
  <c r="W522" i="4" s="1"/>
  <c r="M3070" i="4"/>
  <c r="U3070" i="4" s="1"/>
  <c r="W3070" i="4" s="1"/>
  <c r="M2444" i="4"/>
  <c r="U2444" i="4" s="1"/>
  <c r="W2444" i="4" s="1"/>
  <c r="M5" i="4"/>
  <c r="U5" i="4" s="1"/>
  <c r="W5" i="4" s="1"/>
  <c r="M4589" i="4"/>
  <c r="U4589" i="4" s="1"/>
  <c r="W4589" i="4" s="1"/>
  <c r="M2796" i="4"/>
  <c r="U2796" i="4" s="1"/>
  <c r="W2796" i="4" s="1"/>
  <c r="M1371" i="4"/>
  <c r="U1371" i="4" s="1"/>
  <c r="W1371" i="4" s="1"/>
  <c r="M491" i="4"/>
  <c r="U491" i="4" s="1"/>
  <c r="W491" i="4" s="1"/>
  <c r="M652" i="4"/>
  <c r="U652" i="4" s="1"/>
  <c r="W652" i="4" s="1"/>
  <c r="M672" i="4"/>
  <c r="U672" i="4" s="1"/>
  <c r="W672" i="4" s="1"/>
  <c r="M2254" i="4"/>
  <c r="U2254" i="4" s="1"/>
  <c r="W2254" i="4" s="1"/>
  <c r="M3822" i="4"/>
  <c r="U3822" i="4" s="1"/>
  <c r="W3822" i="4" s="1"/>
  <c r="M3308" i="4"/>
  <c r="U3308" i="4" s="1"/>
  <c r="W3308" i="4" s="1"/>
  <c r="M529" i="4"/>
  <c r="U529" i="4" s="1"/>
  <c r="W529" i="4" s="1"/>
  <c r="M682" i="4"/>
  <c r="U682" i="4" s="1"/>
  <c r="W682" i="4" s="1"/>
  <c r="M2968" i="4"/>
  <c r="U2968" i="4" s="1"/>
  <c r="W2968" i="4" s="1"/>
  <c r="M2937" i="4"/>
  <c r="U2937" i="4" s="1"/>
  <c r="W2937" i="4" s="1"/>
  <c r="M1334" i="4"/>
  <c r="U1334" i="4" s="1"/>
  <c r="W1334" i="4" s="1"/>
  <c r="M596" i="4"/>
  <c r="U596" i="4" s="1"/>
  <c r="W596" i="4" s="1"/>
  <c r="M1048" i="4"/>
  <c r="U1048" i="4" s="1"/>
  <c r="W1048" i="4" s="1"/>
  <c r="M4600" i="4"/>
  <c r="U4600" i="4" s="1"/>
  <c r="W4600" i="4" s="1"/>
  <c r="M471" i="4"/>
  <c r="U471" i="4" s="1"/>
  <c r="W471" i="4" s="1"/>
  <c r="M2598" i="4"/>
  <c r="U2598" i="4" s="1"/>
  <c r="W2598" i="4" s="1"/>
  <c r="M1347" i="4"/>
  <c r="U1347" i="4" s="1"/>
  <c r="W1347" i="4" s="1"/>
  <c r="M1633" i="4"/>
  <c r="U1633" i="4" s="1"/>
  <c r="W1633" i="4" s="1"/>
  <c r="M3690" i="4"/>
  <c r="U3690" i="4" s="1"/>
  <c r="W3690" i="4" s="1"/>
  <c r="M4307" i="4"/>
  <c r="U4307" i="4" s="1"/>
  <c r="W4307" i="4" s="1"/>
  <c r="M2777" i="4"/>
  <c r="U2777" i="4" s="1"/>
  <c r="W2777" i="4" s="1"/>
  <c r="M2114" i="4"/>
  <c r="U2114" i="4" s="1"/>
  <c r="W2114" i="4" s="1"/>
  <c r="M4229" i="4"/>
  <c r="U4229" i="4" s="1"/>
  <c r="W4229" i="4" s="1"/>
  <c r="M2487" i="4"/>
  <c r="U2487" i="4" s="1"/>
  <c r="W2487" i="4" s="1"/>
  <c r="M2718" i="4"/>
  <c r="U2718" i="4" s="1"/>
  <c r="W2718" i="4" s="1"/>
  <c r="M3163" i="4"/>
  <c r="U3163" i="4" s="1"/>
  <c r="W3163" i="4" s="1"/>
  <c r="M3891" i="4"/>
  <c r="U3891" i="4" s="1"/>
  <c r="W3891" i="4" s="1"/>
  <c r="M4801" i="4"/>
  <c r="U4801" i="4" s="1"/>
  <c r="W4801" i="4" s="1"/>
  <c r="M3730" i="4"/>
  <c r="U3730" i="4" s="1"/>
  <c r="W3730" i="4" s="1"/>
  <c r="M1405" i="4"/>
  <c r="U1405" i="4" s="1"/>
  <c r="W1405" i="4" s="1"/>
  <c r="M4444" i="4"/>
  <c r="U4444" i="4" s="1"/>
  <c r="W4444" i="4" s="1"/>
  <c r="M2674" i="4"/>
  <c r="U2674" i="4" s="1"/>
  <c r="W2674" i="4" s="1"/>
  <c r="M799" i="4"/>
  <c r="U799" i="4" s="1"/>
  <c r="W799" i="4" s="1"/>
  <c r="M2862" i="4"/>
  <c r="U2862" i="4" s="1"/>
  <c r="W2862" i="4" s="1"/>
  <c r="M3325" i="4"/>
  <c r="U3325" i="4" s="1"/>
  <c r="W3325" i="4" s="1"/>
  <c r="M4559" i="4"/>
  <c r="U4559" i="4" s="1"/>
  <c r="M2391" i="4"/>
  <c r="U2391" i="4" s="1"/>
  <c r="W2391" i="4" s="1"/>
  <c r="M2232" i="4"/>
  <c r="U2232" i="4" s="1"/>
  <c r="W2232" i="4" s="1"/>
  <c r="M4916" i="4"/>
  <c r="U4916" i="4" s="1"/>
  <c r="W4916" i="4" s="1"/>
  <c r="M2122" i="4"/>
  <c r="U2122" i="4" s="1"/>
  <c r="W2122" i="4" s="1"/>
  <c r="M1553" i="4"/>
  <c r="U1553" i="4" s="1"/>
  <c r="W1553" i="4" s="1"/>
  <c r="M878" i="4"/>
  <c r="U878" i="4" s="1"/>
  <c r="W878" i="4" s="1"/>
  <c r="M4743" i="4"/>
  <c r="U4743" i="4" s="1"/>
  <c r="W4743" i="4" s="1"/>
  <c r="M1638" i="4"/>
  <c r="U1638" i="4" s="1"/>
  <c r="W1638" i="4" s="1"/>
  <c r="M1329" i="4"/>
  <c r="U1329" i="4" s="1"/>
  <c r="W1329" i="4" s="1"/>
  <c r="M1731" i="4"/>
  <c r="U1731" i="4" s="1"/>
  <c r="W1731" i="4" s="1"/>
  <c r="M1523" i="4"/>
  <c r="U1523" i="4" s="1"/>
  <c r="W1523" i="4" s="1"/>
  <c r="M1699" i="4"/>
  <c r="U1699" i="4" s="1"/>
  <c r="W1699" i="4" s="1"/>
  <c r="M3607" i="4"/>
  <c r="U3607" i="4" s="1"/>
  <c r="W3607" i="4" s="1"/>
  <c r="M4285" i="4"/>
  <c r="U4285" i="4" s="1"/>
  <c r="W4285" i="4" s="1"/>
  <c r="M1676" i="4"/>
  <c r="U1676" i="4" s="1"/>
  <c r="W1676" i="4" s="1"/>
  <c r="M3335" i="4"/>
  <c r="U3335" i="4" s="1"/>
  <c r="W3335" i="4" s="1"/>
  <c r="M2131" i="4"/>
  <c r="U2131" i="4" s="1"/>
  <c r="W2131" i="4" s="1"/>
  <c r="M4966" i="4"/>
  <c r="U4966" i="4" s="1"/>
  <c r="W4966" i="4" s="1"/>
  <c r="M20" i="4"/>
  <c r="U20" i="4" s="1"/>
  <c r="W20" i="4" s="1"/>
  <c r="M3608" i="4"/>
  <c r="U3608" i="4" s="1"/>
  <c r="W3608" i="4" s="1"/>
  <c r="M4706" i="4"/>
  <c r="U4706" i="4" s="1"/>
  <c r="W4706" i="4" s="1"/>
  <c r="M4253" i="4"/>
  <c r="U4253" i="4" s="1"/>
  <c r="W4253" i="4" s="1"/>
  <c r="M4199" i="4"/>
  <c r="U4199" i="4" s="1"/>
  <c r="W4199" i="4" s="1"/>
  <c r="M3463" i="4"/>
  <c r="U3463" i="4" s="1"/>
  <c r="W3463" i="4" s="1"/>
  <c r="M1712" i="4"/>
  <c r="U1712" i="4" s="1"/>
  <c r="W1712" i="4" s="1"/>
  <c r="M2759" i="4"/>
  <c r="U2759" i="4" s="1"/>
  <c r="W2759" i="4" s="1"/>
  <c r="M1767" i="4"/>
  <c r="U1767" i="4" s="1"/>
  <c r="W1767" i="4" s="1"/>
  <c r="M4949" i="4"/>
  <c r="U4949" i="4" s="1"/>
  <c r="W4949" i="4" s="1"/>
  <c r="M511" i="4"/>
  <c r="U511" i="4" s="1"/>
  <c r="W511" i="4" s="1"/>
  <c r="M228" i="4"/>
  <c r="U228" i="4" s="1"/>
  <c r="W228" i="4" s="1"/>
  <c r="M3759" i="4"/>
  <c r="U3759" i="4" s="1"/>
  <c r="M2303" i="4"/>
  <c r="U2303" i="4" s="1"/>
  <c r="W2303" i="4" s="1"/>
  <c r="M3680" i="4"/>
  <c r="U3680" i="4" s="1"/>
  <c r="W3680" i="4" s="1"/>
  <c r="M3666" i="4"/>
  <c r="U3666" i="4" s="1"/>
  <c r="W3666" i="4" s="1"/>
  <c r="M1096" i="4"/>
  <c r="U1096" i="4" s="1"/>
  <c r="W1096" i="4" s="1"/>
  <c r="M2378" i="4"/>
  <c r="U2378" i="4" s="1"/>
  <c r="W2378" i="4" s="1"/>
  <c r="M4349" i="4"/>
  <c r="U4349" i="4" s="1"/>
  <c r="W4349" i="4" s="1"/>
  <c r="M3583" i="4"/>
  <c r="U3583" i="4" s="1"/>
  <c r="M4323" i="4"/>
  <c r="U4323" i="4" s="1"/>
  <c r="W4323" i="4" s="1"/>
  <c r="M1471" i="4"/>
  <c r="U1471" i="4" s="1"/>
  <c r="W1471" i="4" s="1"/>
  <c r="M3892" i="4"/>
  <c r="U3892" i="4" s="1"/>
  <c r="W3892" i="4" s="1"/>
  <c r="M4860" i="4"/>
  <c r="U4860" i="4" s="1"/>
  <c r="W4860" i="4" s="1"/>
  <c r="M1865" i="4"/>
  <c r="U1865" i="4" s="1"/>
  <c r="W1865" i="4" s="1"/>
  <c r="M4400" i="4"/>
  <c r="U4400" i="4" s="1"/>
  <c r="W4400" i="4" s="1"/>
  <c r="M1213" i="4"/>
  <c r="U1213" i="4" s="1"/>
  <c r="W1213" i="4" s="1"/>
  <c r="M4568" i="4"/>
  <c r="U4568" i="4" s="1"/>
  <c r="W4568" i="4" s="1"/>
  <c r="M3857" i="4"/>
  <c r="U3857" i="4" s="1"/>
  <c r="W3857" i="4" s="1"/>
  <c r="M2969" i="4"/>
  <c r="U2969" i="4" s="1"/>
  <c r="W2969" i="4" s="1"/>
  <c r="M4454" i="4"/>
  <c r="U4454" i="4" s="1"/>
  <c r="W4454" i="4" s="1"/>
  <c r="M2350" i="4"/>
  <c r="U2350" i="4" s="1"/>
  <c r="W2350" i="4" s="1"/>
  <c r="M4401" i="4"/>
  <c r="U4401" i="4" s="1"/>
  <c r="W4401" i="4" s="1"/>
  <c r="M1880" i="4"/>
  <c r="U1880" i="4" s="1"/>
  <c r="W1880" i="4" s="1"/>
  <c r="M3008" i="4"/>
  <c r="U3008" i="4" s="1"/>
  <c r="W3008" i="4" s="1"/>
  <c r="M1535" i="4"/>
  <c r="U1535" i="4" s="1"/>
  <c r="W1535" i="4" s="1"/>
  <c r="M1439" i="4"/>
  <c r="U1439" i="4" s="1"/>
  <c r="W1439" i="4" s="1"/>
  <c r="M3658" i="4"/>
  <c r="U3658" i="4" s="1"/>
  <c r="W3658" i="4" s="1"/>
  <c r="M4239" i="4"/>
  <c r="U4239" i="4" s="1"/>
  <c r="M3667" i="4"/>
  <c r="U3667" i="4" s="1"/>
  <c r="W3667" i="4" s="1"/>
  <c r="M782" i="4"/>
  <c r="U782" i="4" s="1"/>
  <c r="W782" i="4" s="1"/>
  <c r="M3948" i="4"/>
  <c r="U3948" i="4" s="1"/>
  <c r="W3948" i="4" s="1"/>
  <c r="M2873" i="4"/>
  <c r="U2873" i="4" s="1"/>
  <c r="W2873" i="4" s="1"/>
  <c r="M1190" i="4"/>
  <c r="U1190" i="4" s="1"/>
  <c r="W1190" i="4" s="1"/>
  <c r="M879" i="4"/>
  <c r="U879" i="4" s="1"/>
  <c r="W879" i="4" s="1"/>
  <c r="M4805" i="4"/>
  <c r="U4805" i="4" s="1"/>
  <c r="W4805" i="4" s="1"/>
  <c r="M414" i="4"/>
  <c r="U414" i="4" s="1"/>
  <c r="W414" i="4" s="1"/>
  <c r="M4511" i="4"/>
  <c r="U4511" i="4" s="1"/>
  <c r="M2760" i="4"/>
  <c r="U2760" i="4" s="1"/>
  <c r="W2760" i="4" s="1"/>
  <c r="M2409" i="4"/>
  <c r="U2409" i="4" s="1"/>
  <c r="W2409" i="4" s="1"/>
  <c r="M1162" i="4"/>
  <c r="U1162" i="4" s="1"/>
  <c r="W1162" i="4" s="1"/>
  <c r="M2473" i="4"/>
  <c r="U2473" i="4" s="1"/>
  <c r="W2473" i="4" s="1"/>
  <c r="M2923" i="4"/>
  <c r="U2923" i="4" s="1"/>
  <c r="W2923" i="4" s="1"/>
  <c r="M376" i="4"/>
  <c r="U376" i="4" s="1"/>
  <c r="W376" i="4" s="1"/>
  <c r="M3614" i="4"/>
  <c r="U3614" i="4" s="1"/>
  <c r="W3614" i="4" s="1"/>
  <c r="M3062" i="4"/>
  <c r="U3062" i="4" s="1"/>
  <c r="W3062" i="4" s="1"/>
  <c r="M1744" i="4"/>
  <c r="U1744" i="4" s="1"/>
  <c r="W1744" i="4" s="1"/>
  <c r="M4200" i="4"/>
  <c r="U4200" i="4" s="1"/>
  <c r="W4200" i="4" s="1"/>
  <c r="M731" i="4"/>
  <c r="U731" i="4" s="1"/>
  <c r="W731" i="4" s="1"/>
  <c r="M1575" i="4"/>
  <c r="U1575" i="4" s="1"/>
  <c r="W1575" i="4" s="1"/>
  <c r="M1964" i="4"/>
  <c r="U1964" i="4" s="1"/>
  <c r="W1964" i="4" s="1"/>
  <c r="M2693" i="4"/>
  <c r="U2693" i="4" s="1"/>
  <c r="W2693" i="4" s="1"/>
  <c r="M1895" i="4"/>
  <c r="U1895" i="4" s="1"/>
  <c r="W1895" i="4" s="1"/>
  <c r="M1905" i="4"/>
  <c r="U1905" i="4" s="1"/>
  <c r="W1905" i="4" s="1"/>
  <c r="M447" i="4"/>
  <c r="U447" i="4" s="1"/>
  <c r="W447" i="4" s="1"/>
  <c r="M845" i="4"/>
  <c r="U845" i="4" s="1"/>
  <c r="W845" i="4" s="1"/>
  <c r="M2970" i="4"/>
  <c r="U2970" i="4" s="1"/>
  <c r="W2970" i="4" s="1"/>
  <c r="M4300" i="4"/>
  <c r="U4300" i="4" s="1"/>
  <c r="W4300" i="4" s="1"/>
  <c r="M1950" i="4"/>
  <c r="U1950" i="4" s="1"/>
  <c r="W1950" i="4" s="1"/>
  <c r="M2761" i="4"/>
  <c r="U2761" i="4" s="1"/>
  <c r="W2761" i="4" s="1"/>
  <c r="M3955" i="4"/>
  <c r="U3955" i="4" s="1"/>
  <c r="W3955" i="4" s="1"/>
  <c r="M506" i="4"/>
  <c r="U506" i="4" s="1"/>
  <c r="W506" i="4" s="1"/>
  <c r="M3866" i="4"/>
  <c r="U3866" i="4" s="1"/>
  <c r="W3866" i="4" s="1"/>
  <c r="M4260" i="4"/>
  <c r="U4260" i="4" s="1"/>
  <c r="W4260" i="4" s="1"/>
  <c r="M2083" i="4"/>
  <c r="U2083" i="4" s="1"/>
  <c r="W2083" i="4" s="1"/>
  <c r="M323" i="4"/>
  <c r="U323" i="4" s="1"/>
  <c r="W323" i="4" s="1"/>
  <c r="M1140" i="4"/>
  <c r="U1140" i="4" s="1"/>
  <c r="W1140" i="4" s="1"/>
  <c r="M3544" i="4"/>
  <c r="U3544" i="4" s="1"/>
  <c r="W3544" i="4" s="1"/>
  <c r="M482" i="4"/>
  <c r="U482" i="4" s="1"/>
  <c r="W482" i="4" s="1"/>
  <c r="M4375" i="4"/>
  <c r="U4375" i="4" s="1"/>
  <c r="W4375" i="4" s="1"/>
  <c r="M3867" i="4"/>
  <c r="U3867" i="4" s="1"/>
  <c r="W3867" i="4" s="1"/>
  <c r="M3993" i="4"/>
  <c r="U3993" i="4" s="1"/>
  <c r="W3993" i="4" s="1"/>
  <c r="M4207" i="4"/>
  <c r="U4207" i="4" s="1"/>
  <c r="M2221" i="4"/>
  <c r="U2221" i="4" s="1"/>
  <c r="W2221" i="4" s="1"/>
  <c r="M3125" i="4"/>
  <c r="U3125" i="4" s="1"/>
  <c r="W3125" i="4" s="1"/>
  <c r="M242" i="4"/>
  <c r="U242" i="4" s="1"/>
  <c r="W242" i="4" s="1"/>
  <c r="M822" i="4"/>
  <c r="U822" i="4" s="1"/>
  <c r="W822" i="4" s="1"/>
  <c r="M2222" i="4"/>
  <c r="U2222" i="4" s="1"/>
  <c r="W2222" i="4" s="1"/>
  <c r="M4960" i="4"/>
  <c r="U4960" i="4" s="1"/>
  <c r="W4960" i="4" s="1"/>
  <c r="M644" i="4"/>
  <c r="U644" i="4" s="1"/>
  <c r="W644" i="4" s="1"/>
  <c r="M4088" i="4"/>
  <c r="U4088" i="4" s="1"/>
  <c r="W4088" i="4" s="1"/>
  <c r="M1302" i="4"/>
  <c r="U1302" i="4" s="1"/>
  <c r="W1302" i="4" s="1"/>
  <c r="M3930" i="4"/>
  <c r="U3930" i="4" s="1"/>
  <c r="W3930" i="4" s="1"/>
  <c r="M2789" i="4"/>
  <c r="U2789" i="4" s="1"/>
  <c r="W2789" i="4" s="1"/>
  <c r="M2694" i="4"/>
  <c r="U2694" i="4" s="1"/>
  <c r="W2694" i="4" s="1"/>
  <c r="M2179" i="4"/>
  <c r="U2179" i="4" s="1"/>
  <c r="W2179" i="4" s="1"/>
  <c r="M1493" i="4"/>
  <c r="U1493" i="4" s="1"/>
  <c r="W1493" i="4" s="1"/>
  <c r="M846" i="4"/>
  <c r="U846" i="4" s="1"/>
  <c r="W846" i="4" s="1"/>
  <c r="M210" i="4"/>
  <c r="U210" i="4" s="1"/>
  <c r="W210" i="4" s="1"/>
  <c r="M337" i="4"/>
  <c r="U337" i="4" s="1"/>
  <c r="W337" i="4" s="1"/>
  <c r="M3913" i="4"/>
  <c r="U3913" i="4" s="1"/>
  <c r="W3913" i="4" s="1"/>
  <c r="M2901" i="4"/>
  <c r="U2901" i="4" s="1"/>
  <c r="W2901" i="4" s="1"/>
  <c r="M762" i="4"/>
  <c r="U762" i="4" s="1"/>
  <c r="W762" i="4" s="1"/>
  <c r="M4925" i="4"/>
  <c r="U4925" i="4" s="1"/>
  <c r="W4925" i="4" s="1"/>
  <c r="M4601" i="4"/>
  <c r="U4601" i="4" s="1"/>
  <c r="W4601" i="4" s="1"/>
  <c r="M2531" i="4"/>
  <c r="U2531" i="4" s="1"/>
  <c r="W2531" i="4" s="1"/>
  <c r="M1887" i="4"/>
  <c r="U1887" i="4" s="1"/>
  <c r="W1887" i="4" s="1"/>
  <c r="M1158" i="4"/>
  <c r="U1158" i="4" s="1"/>
  <c r="W1158" i="4" s="1"/>
  <c r="M4173" i="4"/>
  <c r="U4173" i="4" s="1"/>
  <c r="W4173" i="4" s="1"/>
  <c r="M2115" i="4"/>
  <c r="U2115" i="4" s="1"/>
  <c r="W2115" i="4" s="1"/>
  <c r="M2644" i="4"/>
  <c r="U2644" i="4" s="1"/>
  <c r="W2644" i="4" s="1"/>
  <c r="M1031" i="4"/>
  <c r="U1031" i="4" s="1"/>
  <c r="W1031" i="4" s="1"/>
  <c r="M3336" i="4"/>
  <c r="U3336" i="4" s="1"/>
  <c r="W3336" i="4" s="1"/>
  <c r="M1859" i="4"/>
  <c r="U1859" i="4" s="1"/>
  <c r="W1859" i="4" s="1"/>
  <c r="M523" i="4"/>
  <c r="U523" i="4" s="1"/>
  <c r="W523" i="4" s="1"/>
  <c r="M1976" i="4"/>
  <c r="U1976" i="4" s="1"/>
  <c r="W1976" i="4" s="1"/>
  <c r="M1005" i="4"/>
  <c r="U1005" i="4" s="1"/>
  <c r="W1005" i="4" s="1"/>
  <c r="M1668" i="4"/>
  <c r="U1668" i="4" s="1"/>
  <c r="W1668" i="4" s="1"/>
  <c r="M3704" i="4"/>
  <c r="U3704" i="4" s="1"/>
  <c r="W3704" i="4" s="1"/>
  <c r="M1041" i="4"/>
  <c r="U1041" i="4" s="1"/>
  <c r="W1041" i="4" s="1"/>
  <c r="M4523" i="4"/>
  <c r="U4523" i="4" s="1"/>
  <c r="W4523" i="4" s="1"/>
  <c r="M724" i="4"/>
  <c r="U724" i="4" s="1"/>
  <c r="W724" i="4" s="1"/>
  <c r="M3243" i="4"/>
  <c r="U3243" i="4" s="1"/>
  <c r="W3243" i="4" s="1"/>
  <c r="M891" i="4"/>
  <c r="U891" i="4" s="1"/>
  <c r="W891" i="4" s="1"/>
  <c r="M4129" i="4"/>
  <c r="U4129" i="4" s="1"/>
  <c r="W4129" i="4" s="1"/>
  <c r="M2762" i="4"/>
  <c r="U2762" i="4" s="1"/>
  <c r="W2762" i="4" s="1"/>
  <c r="M4950" i="4"/>
  <c r="U4950" i="4" s="1"/>
  <c r="W4950" i="4" s="1"/>
  <c r="M4714" i="4"/>
  <c r="U4714" i="4" s="1"/>
  <c r="W4714" i="4" s="1"/>
  <c r="M3533" i="4"/>
  <c r="U3533" i="4" s="1"/>
  <c r="W3533" i="4" s="1"/>
  <c r="M406" i="4"/>
  <c r="U406" i="4" s="1"/>
  <c r="W406" i="4" s="1"/>
  <c r="M2213" i="4"/>
  <c r="U2213" i="4" s="1"/>
  <c r="W2213" i="4" s="1"/>
  <c r="M4013" i="4"/>
  <c r="U4013" i="4" s="1"/>
  <c r="W4013" i="4" s="1"/>
  <c r="M786" i="4"/>
  <c r="U786" i="4" s="1"/>
  <c r="W786" i="4" s="1"/>
  <c r="M997" i="4"/>
  <c r="U997" i="4" s="1"/>
  <c r="W997" i="4" s="1"/>
  <c r="M1828" i="4"/>
  <c r="U1828" i="4" s="1"/>
  <c r="W1828" i="4" s="1"/>
  <c r="M910" i="4"/>
  <c r="U910" i="4" s="1"/>
  <c r="W910" i="4" s="1"/>
  <c r="M1174" i="4"/>
  <c r="U1174" i="4" s="1"/>
  <c r="W1174" i="4" s="1"/>
  <c r="M85" i="4"/>
  <c r="U85" i="4" s="1"/>
  <c r="W85" i="4" s="1"/>
  <c r="M3126" i="4"/>
  <c r="U3126" i="4" s="1"/>
  <c r="W3126" i="4" s="1"/>
  <c r="M2180" i="4"/>
  <c r="U2180" i="4" s="1"/>
  <c r="W2180" i="4" s="1"/>
  <c r="M3392" i="4"/>
  <c r="U3392" i="4" s="1"/>
  <c r="W3392" i="4" s="1"/>
  <c r="M2193" i="4"/>
  <c r="U2193" i="4" s="1"/>
  <c r="W2193" i="4" s="1"/>
  <c r="M3987" i="4"/>
  <c r="U3987" i="4" s="1"/>
  <c r="W3987" i="4" s="1"/>
  <c r="M3026" i="4"/>
  <c r="U3026" i="4" s="1"/>
  <c r="W3026" i="4" s="1"/>
  <c r="M4102" i="4"/>
  <c r="U4102" i="4" s="1"/>
  <c r="W4102" i="4" s="1"/>
  <c r="M956" i="4"/>
  <c r="U956" i="4" s="1"/>
  <c r="W956" i="4" s="1"/>
  <c r="M282" i="4"/>
  <c r="U282" i="4" s="1"/>
  <c r="W282" i="4" s="1"/>
  <c r="M4418" i="4"/>
  <c r="U4418" i="4" s="1"/>
  <c r="W4418" i="4" s="1"/>
  <c r="M1284" i="4"/>
  <c r="U1284" i="4" s="1"/>
  <c r="W1284" i="4" s="1"/>
  <c r="M472" i="4"/>
  <c r="U472" i="4" s="1"/>
  <c r="W472" i="4" s="1"/>
  <c r="M431" i="4"/>
  <c r="U431" i="4" s="1"/>
  <c r="W431" i="4" s="1"/>
  <c r="M1163" i="4"/>
  <c r="U1163" i="4" s="1"/>
  <c r="W1163" i="4" s="1"/>
  <c r="M2896" i="4"/>
  <c r="U2896" i="4" s="1"/>
  <c r="W2896" i="4" s="1"/>
  <c r="M4821" i="4"/>
  <c r="U4821" i="4" s="1"/>
  <c r="W4821" i="4" s="1"/>
  <c r="M542" i="4"/>
  <c r="U542" i="4" s="1"/>
  <c r="W542" i="4" s="1"/>
  <c r="M4080" i="4"/>
  <c r="U4080" i="4" s="1"/>
  <c r="W4080" i="4" s="1"/>
  <c r="M3411" i="4"/>
  <c r="U3411" i="4" s="1"/>
  <c r="W3411" i="4" s="1"/>
  <c r="M1426" i="4"/>
  <c r="U1426" i="4" s="1"/>
  <c r="W1426" i="4" s="1"/>
  <c r="M2063" i="4"/>
  <c r="U2063" i="4" s="1"/>
  <c r="W2063" i="4" s="1"/>
  <c r="M4897" i="4"/>
  <c r="U4897" i="4" s="1"/>
  <c r="W4897" i="4" s="1"/>
  <c r="M1388" i="4"/>
  <c r="U1388" i="4" s="1"/>
  <c r="W1388" i="4" s="1"/>
  <c r="M77" i="4"/>
  <c r="U77" i="4" s="1"/>
  <c r="W77" i="4" s="1"/>
  <c r="M1622" i="4"/>
  <c r="U1622" i="4" s="1"/>
  <c r="W1622" i="4" s="1"/>
  <c r="M1198" i="4"/>
  <c r="U1198" i="4" s="1"/>
  <c r="W1198" i="4" s="1"/>
  <c r="M1822" i="4"/>
  <c r="U1822" i="4" s="1"/>
  <c r="W1822" i="4" s="1"/>
  <c r="M597" i="4"/>
  <c r="U597" i="4" s="1"/>
  <c r="W597" i="4" s="1"/>
  <c r="M4476" i="4"/>
  <c r="U4476" i="4" s="1"/>
  <c r="W4476" i="4" s="1"/>
  <c r="M2283" i="4"/>
  <c r="U2283" i="4" s="1"/>
  <c r="W2283" i="4" s="1"/>
  <c r="M135" i="4"/>
  <c r="U135" i="4" s="1"/>
  <c r="W135" i="4" s="1"/>
  <c r="M1951" i="4"/>
  <c r="U1951" i="4" s="1"/>
  <c r="W1951" i="4" s="1"/>
  <c r="M4208" i="4"/>
  <c r="U4208" i="4" s="1"/>
  <c r="W4208" i="4" s="1"/>
  <c r="M1739" i="4"/>
  <c r="U1739" i="4" s="1"/>
  <c r="W1739" i="4" s="1"/>
  <c r="M626" i="4"/>
  <c r="U626" i="4" s="1"/>
  <c r="W626" i="4" s="1"/>
  <c r="M3777" i="4"/>
  <c r="U3777" i="4" s="1"/>
  <c r="W3777" i="4" s="1"/>
  <c r="M2978" i="4"/>
  <c r="U2978" i="4" s="1"/>
  <c r="W2978" i="4" s="1"/>
  <c r="M4657" i="4"/>
  <c r="U4657" i="4" s="1"/>
  <c r="W4657" i="4" s="1"/>
  <c r="M2836" i="4"/>
  <c r="U2836" i="4" s="1"/>
  <c r="W2836" i="4" s="1"/>
  <c r="M1554" i="4"/>
  <c r="U1554" i="4" s="1"/>
  <c r="W1554" i="4" s="1"/>
  <c r="M3281" i="4"/>
  <c r="U3281" i="4" s="1"/>
  <c r="W3281" i="4" s="1"/>
  <c r="M2214" i="4"/>
  <c r="U2214" i="4" s="1"/>
  <c r="W2214" i="4" s="1"/>
  <c r="M448" i="4"/>
  <c r="U448" i="4" s="1"/>
  <c r="W448" i="4" s="1"/>
  <c r="M3187" i="4"/>
  <c r="U3187" i="4" s="1"/>
  <c r="W3187" i="4" s="1"/>
  <c r="M1147" i="4"/>
  <c r="U1147" i="4" s="1"/>
  <c r="W1147" i="4" s="1"/>
  <c r="M714" i="4"/>
  <c r="U714" i="4" s="1"/>
  <c r="W714" i="4" s="1"/>
  <c r="M2695" i="4"/>
  <c r="U2695" i="4" s="1"/>
  <c r="W2695" i="4" s="1"/>
  <c r="M4692" i="4"/>
  <c r="U4692" i="4" s="1"/>
  <c r="W4692" i="4" s="1"/>
  <c r="M1372" i="4"/>
  <c r="U1372" i="4" s="1"/>
  <c r="W1372" i="4" s="1"/>
  <c r="M4334" i="4"/>
  <c r="U4334" i="4" s="1"/>
  <c r="W4334" i="4" s="1"/>
  <c r="M4622" i="4"/>
  <c r="U4622" i="4" s="1"/>
  <c r="W4622" i="4" s="1"/>
  <c r="M2704" i="4"/>
  <c r="U2704" i="4" s="1"/>
  <c r="W2704" i="4" s="1"/>
  <c r="M4230" i="4"/>
  <c r="U4230" i="4" s="1"/>
  <c r="W4230" i="4" s="1"/>
  <c r="M632" i="4"/>
  <c r="U632" i="4" s="1"/>
  <c r="W632" i="4" s="1"/>
  <c r="M4363" i="4"/>
  <c r="U4363" i="4" s="1"/>
  <c r="W4363" i="4" s="1"/>
  <c r="M856" i="4"/>
  <c r="U856" i="4" s="1"/>
  <c r="W856" i="4" s="1"/>
  <c r="M36" i="4"/>
  <c r="U36" i="4" s="1"/>
  <c r="W36" i="4" s="1"/>
  <c r="M4693" i="4"/>
  <c r="U4693" i="4" s="1"/>
  <c r="W4693" i="4" s="1"/>
  <c r="M1860" i="4"/>
  <c r="U1860" i="4" s="1"/>
  <c r="W1860" i="4" s="1"/>
  <c r="M1026" i="4"/>
  <c r="U1026" i="4" s="1"/>
  <c r="W1026" i="4" s="1"/>
  <c r="M1756" i="4"/>
  <c r="U1756" i="4" s="1"/>
  <c r="W1756" i="4" s="1"/>
  <c r="M4024" i="4"/>
  <c r="U4024" i="4" s="1"/>
  <c r="W4024" i="4" s="1"/>
  <c r="M3154" i="4"/>
  <c r="U3154" i="4" s="1"/>
  <c r="W3154" i="4" s="1"/>
  <c r="M3071" i="4"/>
  <c r="U3071" i="4" s="1"/>
  <c r="W3071" i="4" s="1"/>
  <c r="M1273" i="4"/>
  <c r="U1273" i="4" s="1"/>
  <c r="W1273" i="4" s="1"/>
  <c r="M4694" i="4"/>
  <c r="U4694" i="4" s="1"/>
  <c r="W4694" i="4" s="1"/>
  <c r="M3731" i="4"/>
  <c r="U3731" i="4" s="1"/>
  <c r="W3731" i="4" s="1"/>
  <c r="M2588" i="4"/>
  <c r="U2588" i="4" s="1"/>
  <c r="W2588" i="4" s="1"/>
  <c r="M3659" i="4"/>
  <c r="U3659" i="4" s="1"/>
  <c r="W3659" i="4" s="1"/>
  <c r="M2417" i="4"/>
  <c r="U2417" i="4" s="1"/>
  <c r="W2417" i="4" s="1"/>
  <c r="M530" i="4"/>
  <c r="U530" i="4" s="1"/>
  <c r="W530" i="4" s="1"/>
  <c r="M3922" i="4"/>
  <c r="U3922" i="4" s="1"/>
  <c r="W3922" i="4" s="1"/>
  <c r="M3815" i="4"/>
  <c r="U3815" i="4" s="1"/>
  <c r="W3815" i="4" s="1"/>
  <c r="M2437" i="4"/>
  <c r="U2437" i="4" s="1"/>
  <c r="W2437" i="4" s="1"/>
  <c r="M1199" i="4"/>
  <c r="U1199" i="4" s="1"/>
  <c r="W1199" i="4" s="1"/>
  <c r="M3851" i="4"/>
  <c r="U3851" i="4" s="1"/>
  <c r="W3851" i="4" s="1"/>
  <c r="M205" i="4"/>
  <c r="U205" i="4" s="1"/>
  <c r="W205" i="4" s="1"/>
  <c r="M4014" i="4"/>
  <c r="U4014" i="4" s="1"/>
  <c r="W4014" i="4" s="1"/>
  <c r="M2351" i="4"/>
  <c r="U2351" i="4" s="1"/>
  <c r="W2351" i="4" s="1"/>
  <c r="M3510" i="4"/>
  <c r="U3510" i="4" s="1"/>
  <c r="W3510" i="4" s="1"/>
  <c r="M407" i="4"/>
  <c r="U407" i="4" s="1"/>
  <c r="W407" i="4" s="1"/>
  <c r="M1677" i="4"/>
  <c r="U1677" i="4" s="1"/>
  <c r="W1677" i="4" s="1"/>
  <c r="M2979" i="4"/>
  <c r="U2979" i="4" s="1"/>
  <c r="W2979" i="4" s="1"/>
  <c r="M1606" i="4"/>
  <c r="U1606" i="4" s="1"/>
  <c r="W1606" i="4" s="1"/>
  <c r="M1872" i="4"/>
  <c r="U1872" i="4" s="1"/>
  <c r="W1872" i="4" s="1"/>
  <c r="M1787" i="4"/>
  <c r="U1787" i="4" s="1"/>
  <c r="W1787" i="4" s="1"/>
  <c r="M4536" i="4"/>
  <c r="U4536" i="4" s="1"/>
  <c r="W4536" i="4" s="1"/>
  <c r="M2020" i="4"/>
  <c r="U2020" i="4" s="1"/>
  <c r="W2020" i="4" s="1"/>
  <c r="M4903" i="4"/>
  <c r="U4903" i="4" s="1"/>
  <c r="W4903" i="4" s="1"/>
  <c r="M3097" i="4"/>
  <c r="U3097" i="4" s="1"/>
  <c r="W3097" i="4" s="1"/>
  <c r="M3660" i="4"/>
  <c r="U3660" i="4" s="1"/>
  <c r="W3660" i="4" s="1"/>
  <c r="M4934" i="4"/>
  <c r="U4934" i="4" s="1"/>
  <c r="W4934" i="4" s="1"/>
  <c r="M543" i="4"/>
  <c r="U543" i="4" s="1"/>
  <c r="W543" i="4" s="1"/>
  <c r="M4799" i="4"/>
  <c r="U4799" i="4" s="1"/>
  <c r="M2645" i="4"/>
  <c r="U2645" i="4" s="1"/>
  <c r="W2645" i="4" s="1"/>
  <c r="M4630" i="4"/>
  <c r="U4630" i="4" s="1"/>
  <c r="W4630" i="4" s="1"/>
  <c r="M163" i="4"/>
  <c r="U163" i="4" s="1"/>
  <c r="W163" i="4" s="1"/>
  <c r="M136" i="4"/>
  <c r="U136" i="4" s="1"/>
  <c r="W136" i="4" s="1"/>
  <c r="M4737" i="4"/>
  <c r="U4737" i="4" s="1"/>
  <c r="W4737" i="4" s="1"/>
  <c r="M3651" i="4"/>
  <c r="U3651" i="4" s="1"/>
  <c r="W3651" i="4" s="1"/>
  <c r="M1206" i="4"/>
  <c r="U1206" i="4" s="1"/>
  <c r="W1206" i="4" s="1"/>
  <c r="M1576" i="4"/>
  <c r="U1576" i="4" s="1"/>
  <c r="W1576" i="4" s="1"/>
  <c r="M4151" i="4"/>
  <c r="U4151" i="4" s="1"/>
  <c r="W4151" i="4" s="1"/>
  <c r="M4884" i="4"/>
  <c r="U4884" i="4" s="1"/>
  <c r="W4884" i="4" s="1"/>
  <c r="M3698" i="4"/>
  <c r="U3698" i="4" s="1"/>
  <c r="W3698" i="4" s="1"/>
  <c r="M2687" i="4"/>
  <c r="U2687" i="4" s="1"/>
  <c r="W2687" i="4" s="1"/>
  <c r="M2544" i="4"/>
  <c r="U2544" i="4" s="1"/>
  <c r="W2544" i="4" s="1"/>
  <c r="M324" i="4"/>
  <c r="U324" i="4" s="1"/>
  <c r="W324" i="4" s="1"/>
  <c r="M1406" i="4"/>
  <c r="U1406" i="4" s="1"/>
  <c r="W1406" i="4" s="1"/>
  <c r="M2652" i="4"/>
  <c r="U2652" i="4" s="1"/>
  <c r="W2652" i="4" s="1"/>
  <c r="M2797" i="4"/>
  <c r="U2797" i="4" s="1"/>
  <c r="W2797" i="4" s="1"/>
  <c r="M3511" i="4"/>
  <c r="U3511" i="4" s="1"/>
  <c r="W3511" i="4" s="1"/>
  <c r="M3237" i="4"/>
  <c r="U3237" i="4" s="1"/>
  <c r="W3237" i="4" s="1"/>
  <c r="M2123" i="4"/>
  <c r="U2123" i="4" s="1"/>
  <c r="W2123" i="4" s="1"/>
  <c r="M4517" i="4"/>
  <c r="U4517" i="4" s="1"/>
  <c r="W4517" i="4" s="1"/>
  <c r="M4364" i="4"/>
  <c r="U4364" i="4" s="1"/>
  <c r="W4364" i="4" s="1"/>
  <c r="M2230" i="4"/>
  <c r="U2230" i="4" s="1"/>
  <c r="W2230" i="4" s="1"/>
  <c r="M4967" i="4"/>
  <c r="U4967" i="4" s="1"/>
  <c r="W4967" i="4" s="1"/>
  <c r="M1079" i="4"/>
  <c r="U1079" i="4" s="1"/>
  <c r="W1079" i="4" s="1"/>
  <c r="M1207" i="4"/>
  <c r="U1207" i="4" s="1"/>
  <c r="W1207" i="4" s="1"/>
  <c r="M4497" i="4"/>
  <c r="U4497" i="4" s="1"/>
  <c r="W4497" i="4" s="1"/>
  <c r="M2021" i="4"/>
  <c r="U2021" i="4" s="1"/>
  <c r="W2021" i="4" s="1"/>
  <c r="M2545" i="4"/>
  <c r="U2545" i="4" s="1"/>
  <c r="W2545" i="4" s="1"/>
  <c r="M4112" i="4"/>
  <c r="U4112" i="4" s="1"/>
  <c r="W4112" i="4" s="1"/>
  <c r="M742" i="4"/>
  <c r="U742" i="4" s="1"/>
  <c r="W742" i="4" s="1"/>
  <c r="M3200" i="4"/>
  <c r="U3200" i="4" s="1"/>
  <c r="W3200" i="4" s="1"/>
  <c r="M1988" i="4"/>
  <c r="U1988" i="4" s="1"/>
  <c r="W1988" i="4" s="1"/>
  <c r="M2022" i="4"/>
  <c r="U2022" i="4" s="1"/>
  <c r="W2022" i="4" s="1"/>
  <c r="M4085" i="4"/>
  <c r="U4085" i="4" s="1"/>
  <c r="W4085" i="4" s="1"/>
  <c r="M1639" i="4"/>
  <c r="U1639" i="4" s="1"/>
  <c r="W1639" i="4" s="1"/>
  <c r="M965" i="4"/>
  <c r="U965" i="4" s="1"/>
  <c r="W965" i="4" s="1"/>
  <c r="M4650" i="4"/>
  <c r="U4650" i="4" s="1"/>
  <c r="W4650" i="4" s="1"/>
  <c r="M2763" i="4"/>
  <c r="U2763" i="4" s="1"/>
  <c r="W2763" i="4" s="1"/>
  <c r="M1274" i="4"/>
  <c r="U1274" i="4" s="1"/>
  <c r="W1274" i="4" s="1"/>
  <c r="M3691" i="4"/>
  <c r="U3691" i="4" s="1"/>
  <c r="W3691" i="4" s="1"/>
  <c r="M620" i="4"/>
  <c r="U620" i="4" s="1"/>
  <c r="W620" i="4" s="1"/>
  <c r="M3736" i="4"/>
  <c r="U3736" i="4" s="1"/>
  <c r="W3736" i="4" s="1"/>
  <c r="M927" i="4"/>
  <c r="U927" i="4" s="1"/>
  <c r="W927" i="4" s="1"/>
  <c r="M1528" i="4"/>
  <c r="U1528" i="4" s="1"/>
  <c r="W1528" i="4" s="1"/>
  <c r="M3282" i="4"/>
  <c r="U3282" i="4" s="1"/>
  <c r="W3282" i="4" s="1"/>
  <c r="M754" i="4"/>
  <c r="U754" i="4" s="1"/>
  <c r="W754" i="4" s="1"/>
  <c r="M1085" i="4"/>
  <c r="U1085" i="4" s="1"/>
  <c r="W1085" i="4" s="1"/>
  <c r="M1180" i="4"/>
  <c r="U1180" i="4" s="1"/>
  <c r="W1180" i="4" s="1"/>
  <c r="M4179" i="4"/>
  <c r="U4179" i="4" s="1"/>
  <c r="W4179" i="4" s="1"/>
  <c r="M2705" i="4"/>
  <c r="U2705" i="4" s="1"/>
  <c r="W2705" i="4" s="1"/>
  <c r="M4715" i="4"/>
  <c r="U4715" i="4" s="1"/>
  <c r="W4715" i="4" s="1"/>
  <c r="M3176" i="4"/>
  <c r="U3176" i="4" s="1"/>
  <c r="W3176" i="4" s="1"/>
  <c r="M1175" i="4"/>
  <c r="U1175" i="4" s="1"/>
  <c r="W1175" i="4" s="1"/>
  <c r="M1240" i="4"/>
  <c r="U1240" i="4" s="1"/>
  <c r="W1240" i="4" s="1"/>
  <c r="M3568" i="4"/>
  <c r="U3568" i="4" s="1"/>
  <c r="W3568" i="4" s="1"/>
  <c r="M4985" i="4"/>
  <c r="U4985" i="4" s="1"/>
  <c r="W4985" i="4" s="1"/>
  <c r="M4103" i="4"/>
  <c r="U4103" i="4" s="1"/>
  <c r="W4103" i="4" s="1"/>
  <c r="M1536" i="4"/>
  <c r="U1536" i="4" s="1"/>
  <c r="W1536" i="4" s="1"/>
  <c r="M3437" i="4"/>
  <c r="U3437" i="4" s="1"/>
  <c r="W3437" i="4" s="1"/>
  <c r="M4407" i="4"/>
  <c r="U4407" i="4" s="1"/>
  <c r="W4407" i="4" s="1"/>
  <c r="M297" i="4"/>
  <c r="U297" i="4" s="1"/>
  <c r="W297" i="4" s="1"/>
  <c r="M2418" i="4"/>
  <c r="U2418" i="4" s="1"/>
  <c r="W2418" i="4" s="1"/>
  <c r="M3063" i="4"/>
  <c r="U3063" i="4" s="1"/>
  <c r="W3063" i="4" s="1"/>
  <c r="M2635" i="4"/>
  <c r="U2635" i="4" s="1"/>
  <c r="W2635" i="4" s="1"/>
  <c r="M4770" i="4"/>
  <c r="U4770" i="4" s="1"/>
  <c r="W4770" i="4" s="1"/>
  <c r="M4319" i="4"/>
  <c r="U4319" i="4" s="1"/>
  <c r="M2164" i="4"/>
  <c r="U2164" i="4" s="1"/>
  <c r="W2164" i="4" s="1"/>
  <c r="M4464" i="4"/>
  <c r="U4464" i="4" s="1"/>
  <c r="W4464" i="4" s="1"/>
  <c r="M1431" i="4"/>
  <c r="U1431" i="4" s="1"/>
  <c r="W1431" i="4" s="1"/>
  <c r="M3397" i="4"/>
  <c r="U3397" i="4" s="1"/>
  <c r="W3397" i="4" s="1"/>
  <c r="M4670" i="4"/>
  <c r="U4670" i="4" s="1"/>
  <c r="W4670" i="4" s="1"/>
  <c r="M4584" i="4"/>
  <c r="U4584" i="4" s="1"/>
  <c r="W4584" i="4" s="1"/>
  <c r="M531" i="4"/>
  <c r="U531" i="4" s="1"/>
  <c r="W531" i="4" s="1"/>
  <c r="M532" i="4"/>
  <c r="U532" i="4" s="1"/>
  <c r="W532" i="4" s="1"/>
  <c r="M982" i="4"/>
  <c r="U982" i="4" s="1"/>
  <c r="W982" i="4" s="1"/>
  <c r="M1373" i="4"/>
  <c r="U1373" i="4" s="1"/>
  <c r="W1373" i="4" s="1"/>
  <c r="M1686" i="4"/>
  <c r="U1686" i="4" s="1"/>
  <c r="W1686" i="4" s="1"/>
  <c r="M114" i="4"/>
  <c r="U114" i="4" s="1"/>
  <c r="W114" i="4" s="1"/>
  <c r="M4784" i="4"/>
  <c r="U4784" i="4" s="1"/>
  <c r="W4784" i="4" s="1"/>
  <c r="M4698" i="4"/>
  <c r="U4698" i="4" s="1"/>
  <c r="W4698" i="4" s="1"/>
  <c r="M4702" i="4"/>
  <c r="U4702" i="4" s="1"/>
  <c r="W4702" i="4" s="1"/>
  <c r="M86" i="4"/>
  <c r="U86" i="4" s="1"/>
  <c r="W86" i="4" s="1"/>
  <c r="M4707" i="4"/>
  <c r="U4707" i="4" s="1"/>
  <c r="W4707" i="4" s="1"/>
  <c r="M2790" i="4"/>
  <c r="U2790" i="4" s="1"/>
  <c r="W2790" i="4" s="1"/>
  <c r="M3283" i="4"/>
  <c r="U3283" i="4" s="1"/>
  <c r="W3283" i="4" s="1"/>
  <c r="M2036" i="4"/>
  <c r="U2036" i="4" s="1"/>
  <c r="W2036" i="4" s="1"/>
  <c r="M3027" i="4"/>
  <c r="U3027" i="4" s="1"/>
  <c r="W3027" i="4" s="1"/>
  <c r="M3769" i="4"/>
  <c r="U3769" i="4" s="1"/>
  <c r="W3769" i="4" s="1"/>
  <c r="M4708" i="4"/>
  <c r="U4708" i="4" s="1"/>
  <c r="W4708" i="4" s="1"/>
  <c r="M4730" i="4"/>
  <c r="U4730" i="4" s="1"/>
  <c r="W4730" i="4" s="1"/>
  <c r="M970" i="4"/>
  <c r="U970" i="4" s="1"/>
  <c r="W970" i="4" s="1"/>
  <c r="M2108" i="4"/>
  <c r="U2108" i="4" s="1"/>
  <c r="W2108" i="4" s="1"/>
  <c r="M4719" i="4"/>
  <c r="U4719" i="4" s="1"/>
  <c r="M4585" i="4"/>
  <c r="U4585" i="4" s="1"/>
  <c r="W4585" i="4" s="1"/>
  <c r="M2826" i="4"/>
  <c r="U2826" i="4" s="1"/>
  <c r="W2826" i="4" s="1"/>
  <c r="M3534" i="4"/>
  <c r="U3534" i="4" s="1"/>
  <c r="W3534" i="4" s="1"/>
  <c r="M3681" i="4"/>
  <c r="U3681" i="4" s="1"/>
  <c r="W3681" i="4" s="1"/>
  <c r="M3789" i="4"/>
  <c r="U3789" i="4" s="1"/>
  <c r="W3789" i="4" s="1"/>
  <c r="M2553" i="4"/>
  <c r="U2553" i="4" s="1"/>
  <c r="W2553" i="4" s="1"/>
  <c r="M4709" i="4"/>
  <c r="U4709" i="4" s="1"/>
  <c r="W4709" i="4" s="1"/>
  <c r="M2610" i="4"/>
  <c r="U2610" i="4" s="1"/>
  <c r="W2610" i="4" s="1"/>
  <c r="M1350" i="4"/>
  <c r="U1350" i="4" s="1"/>
  <c r="W1350" i="4" s="1"/>
  <c r="M3560" i="4"/>
  <c r="U3560" i="4" s="1"/>
  <c r="W3560" i="4" s="1"/>
  <c r="M3403" i="4"/>
  <c r="U3403" i="4" s="1"/>
  <c r="W3403" i="4" s="1"/>
  <c r="M1922" i="4"/>
  <c r="U1922" i="4" s="1"/>
  <c r="W1922" i="4" s="1"/>
  <c r="M274" i="4"/>
  <c r="U274" i="4" s="1"/>
  <c r="W274" i="4" s="1"/>
  <c r="M351" i="4"/>
  <c r="U351" i="4" s="1"/>
  <c r="W351" i="4" s="1"/>
  <c r="M4744" i="4"/>
  <c r="U4744" i="4" s="1"/>
  <c r="W4744" i="4" s="1"/>
  <c r="M130" i="4"/>
  <c r="U130" i="4" s="1"/>
  <c r="W130" i="4" s="1"/>
  <c r="M3905" i="4"/>
  <c r="U3905" i="4" s="1"/>
  <c r="W3905" i="4" s="1"/>
  <c r="M2096" i="4"/>
  <c r="U2096" i="4" s="1"/>
  <c r="W2096" i="4" s="1"/>
  <c r="M1660" i="4"/>
  <c r="U1660" i="4" s="1"/>
  <c r="W1660" i="4" s="1"/>
  <c r="M3188" i="4"/>
  <c r="U3188" i="4" s="1"/>
  <c r="W3188" i="4" s="1"/>
  <c r="M3444" i="4"/>
  <c r="U3444" i="4" s="1"/>
  <c r="W3444" i="4" s="1"/>
  <c r="M4029" i="4"/>
  <c r="U4029" i="4" s="1"/>
  <c r="W4029" i="4" s="1"/>
  <c r="M483" i="4"/>
  <c r="U483" i="4" s="1"/>
  <c r="W483" i="4" s="1"/>
  <c r="M3790" i="4"/>
  <c r="U3790" i="4" s="1"/>
  <c r="W3790" i="4" s="1"/>
  <c r="M218" i="4"/>
  <c r="U218" i="4" s="1"/>
  <c r="W218" i="4" s="1"/>
  <c r="M1275" i="4"/>
  <c r="U1275" i="4" s="1"/>
  <c r="W1275" i="4" s="1"/>
  <c r="M3551" i="4"/>
  <c r="U3551" i="4" s="1"/>
  <c r="M823" i="4"/>
  <c r="U823" i="4" s="1"/>
  <c r="W823" i="4" s="1"/>
  <c r="M3035" i="4"/>
  <c r="U3035" i="4" s="1"/>
  <c r="W3035" i="4" s="1"/>
  <c r="M415" i="4"/>
  <c r="U415" i="4" s="1"/>
  <c r="W415" i="4" s="1"/>
  <c r="M795" i="4"/>
  <c r="U795" i="4" s="1"/>
  <c r="W795" i="4" s="1"/>
  <c r="M3121" i="4"/>
  <c r="U3121" i="4" s="1"/>
  <c r="W3121" i="4" s="1"/>
  <c r="M606" i="4"/>
  <c r="U606" i="4" s="1"/>
  <c r="W606" i="4" s="1"/>
  <c r="M3584" i="4"/>
  <c r="U3584" i="4" s="1"/>
  <c r="W3584" i="4" s="1"/>
  <c r="M1818" i="4"/>
  <c r="U1818" i="4" s="1"/>
  <c r="W1818" i="4" s="1"/>
  <c r="M3416" i="4"/>
  <c r="U3416" i="4" s="1"/>
  <c r="W3416" i="4" s="1"/>
  <c r="M4286" i="4"/>
  <c r="U4286" i="4" s="1"/>
  <c r="W4286" i="4" s="1"/>
  <c r="M4320" i="4"/>
  <c r="U4320" i="4" s="1"/>
  <c r="W4320" i="4" s="1"/>
  <c r="M325" i="4"/>
  <c r="U325" i="4" s="1"/>
  <c r="W325" i="4" s="1"/>
  <c r="M2143" i="4"/>
  <c r="U2143" i="4" s="1"/>
  <c r="W2143" i="4" s="1"/>
  <c r="M326" i="4"/>
  <c r="U326" i="4" s="1"/>
  <c r="W326" i="4" s="1"/>
  <c r="M1254" i="4"/>
  <c r="U1254" i="4" s="1"/>
  <c r="W1254" i="4" s="1"/>
  <c r="M2478" i="4"/>
  <c r="U2478" i="4" s="1"/>
  <c r="W2478" i="4" s="1"/>
  <c r="M3553" i="4"/>
  <c r="U3553" i="4" s="1"/>
  <c r="W3553" i="4" s="1"/>
  <c r="M3201" i="4"/>
  <c r="U3201" i="4" s="1"/>
  <c r="W3201" i="4" s="1"/>
  <c r="M3350" i="4"/>
  <c r="U3350" i="4" s="1"/>
  <c r="W3350" i="4" s="1"/>
  <c r="M3303" i="4"/>
  <c r="U3303" i="4" s="1"/>
  <c r="W3303" i="4" s="1"/>
  <c r="M1132" i="4"/>
  <c r="U1132" i="4" s="1"/>
  <c r="W1132" i="4" s="1"/>
  <c r="M3988" i="4"/>
  <c r="U3988" i="4" s="1"/>
  <c r="W3988" i="4" s="1"/>
  <c r="M4890" i="4"/>
  <c r="U4890" i="4" s="1"/>
  <c r="W4890" i="4" s="1"/>
  <c r="M4246" i="4"/>
  <c r="U4246" i="4" s="1"/>
  <c r="W4246" i="4" s="1"/>
  <c r="M4623" i="4"/>
  <c r="U4623" i="4" s="1"/>
  <c r="M3938" i="4"/>
  <c r="U3938" i="4" s="1"/>
  <c r="W3938" i="4" s="1"/>
  <c r="M4710" i="4"/>
  <c r="U4710" i="4" s="1"/>
  <c r="W4710" i="4" s="1"/>
  <c r="M1415" i="4"/>
  <c r="U1415" i="4" s="1"/>
  <c r="W1415" i="4" s="1"/>
  <c r="M356" i="4"/>
  <c r="U356" i="4" s="1"/>
  <c r="W356" i="4" s="1"/>
  <c r="M1529" i="4"/>
  <c r="U1529" i="4" s="1"/>
  <c r="W1529" i="4" s="1"/>
  <c r="M948" i="4"/>
  <c r="U948" i="4" s="1"/>
  <c r="W948" i="4" s="1"/>
  <c r="M783" i="4"/>
  <c r="U783" i="4" s="1"/>
  <c r="W783" i="4" s="1"/>
  <c r="M3949" i="4"/>
  <c r="U3949" i="4" s="1"/>
  <c r="W3949" i="4" s="1"/>
  <c r="M4455" i="4"/>
  <c r="U4455" i="4" s="1"/>
  <c r="W4455" i="4" s="1"/>
  <c r="M4335" i="4"/>
  <c r="U4335" i="4" s="1"/>
  <c r="M645" i="4"/>
  <c r="U645" i="4" s="1"/>
  <c r="W645" i="4" s="1"/>
  <c r="M2023" i="4"/>
  <c r="U2023" i="4" s="1"/>
  <c r="W2023" i="4" s="1"/>
  <c r="M3360" i="4"/>
  <c r="U3360" i="4" s="1"/>
  <c r="W3360" i="4" s="1"/>
  <c r="M559" i="4"/>
  <c r="U559" i="4" s="1"/>
  <c r="W559" i="4" s="1"/>
  <c r="M37" i="4"/>
  <c r="U37" i="4" s="1"/>
  <c r="W37" i="4" s="1"/>
  <c r="M2848" i="4"/>
  <c r="U2848" i="4" s="1"/>
  <c r="W2848" i="4" s="1"/>
  <c r="M4828" i="4"/>
  <c r="U4828" i="4" s="1"/>
  <c r="W4828" i="4" s="1"/>
  <c r="M3585" i="4"/>
  <c r="U3585" i="4" s="1"/>
  <c r="W3585" i="4" s="1"/>
  <c r="M87" i="4"/>
  <c r="U87" i="4" s="1"/>
  <c r="W87" i="4" s="1"/>
  <c r="M1970" i="4"/>
  <c r="U1970" i="4" s="1"/>
  <c r="W1970" i="4" s="1"/>
  <c r="M1058" i="4"/>
  <c r="U1058" i="4" s="1"/>
  <c r="W1058" i="4" s="1"/>
  <c r="M4089" i="4"/>
  <c r="U4089" i="4" s="1"/>
  <c r="W4089" i="4" s="1"/>
  <c r="M2980" i="4"/>
  <c r="U2980" i="4" s="1"/>
  <c r="W2980" i="4" s="1"/>
  <c r="M3081" i="4"/>
  <c r="U3081" i="4" s="1"/>
  <c r="W3081" i="4" s="1"/>
  <c r="M998" i="4"/>
  <c r="U998" i="4" s="1"/>
  <c r="W998" i="4" s="1"/>
  <c r="M327" i="4"/>
  <c r="U327" i="4" s="1"/>
  <c r="W327" i="4" s="1"/>
  <c r="M3238" i="4"/>
  <c r="U3238" i="4" s="1"/>
  <c r="W3238" i="4" s="1"/>
  <c r="M3072" i="4"/>
  <c r="U3072" i="4" s="1"/>
  <c r="W3072" i="4" s="1"/>
  <c r="M1299" i="4"/>
  <c r="U1299" i="4" s="1"/>
  <c r="W1299" i="4" s="1"/>
  <c r="M4225" i="4"/>
  <c r="U4225" i="4" s="1"/>
  <c r="W4225" i="4" s="1"/>
  <c r="M1557" i="4"/>
  <c r="U1557" i="4" s="1"/>
  <c r="W1557" i="4" s="1"/>
  <c r="M880" i="4"/>
  <c r="U880" i="4" s="1"/>
  <c r="W880" i="4" s="1"/>
  <c r="M3313" i="4"/>
  <c r="U3313" i="4" s="1"/>
  <c r="W3313" i="4" s="1"/>
  <c r="M32" i="4"/>
  <c r="U32" i="4" s="1"/>
  <c r="W32" i="4" s="1"/>
  <c r="M4961" i="4"/>
  <c r="U4961" i="4" s="1"/>
  <c r="W4961" i="4" s="1"/>
  <c r="M2255" i="4"/>
  <c r="U2255" i="4" s="1"/>
  <c r="W2255" i="4" s="1"/>
  <c r="M1133" i="4"/>
  <c r="U1133" i="4" s="1"/>
  <c r="W1133" i="4" s="1"/>
  <c r="M2989" i="4"/>
  <c r="U2989" i="4" s="1"/>
  <c r="W2989" i="4" s="1"/>
  <c r="M1687" i="4"/>
  <c r="U1687" i="4" s="1"/>
  <c r="W1687" i="4" s="1"/>
  <c r="M4904" i="4"/>
  <c r="U4904" i="4" s="1"/>
  <c r="W4904" i="4" s="1"/>
  <c r="M1097" i="4"/>
  <c r="U1097" i="4" s="1"/>
  <c r="W1097" i="4" s="1"/>
  <c r="M1006" i="4"/>
  <c r="U1006" i="4" s="1"/>
  <c r="W1006" i="4" s="1"/>
  <c r="M1225" i="4"/>
  <c r="U1225" i="4" s="1"/>
  <c r="W1225" i="4" s="1"/>
  <c r="M157" i="4"/>
  <c r="U157" i="4" s="1"/>
  <c r="W157" i="4" s="1"/>
  <c r="M2535" i="4"/>
  <c r="U2535" i="4" s="1"/>
  <c r="W2535" i="4" s="1"/>
  <c r="M2752" i="4"/>
  <c r="U2752" i="4" s="1"/>
  <c r="W2752" i="4" s="1"/>
  <c r="M4595" i="4"/>
  <c r="U4595" i="4" s="1"/>
  <c r="W4595" i="4" s="1"/>
  <c r="M107" i="4"/>
  <c r="U107" i="4" s="1"/>
  <c r="W107" i="4" s="1"/>
  <c r="M4021" i="4"/>
  <c r="U4021" i="4" s="1"/>
  <c r="W4021" i="4" s="1"/>
  <c r="M360" i="4"/>
  <c r="U360" i="4" s="1"/>
  <c r="W360" i="4" s="1"/>
  <c r="M503" i="4"/>
  <c r="U503" i="4" s="1"/>
  <c r="W503" i="4" s="1"/>
  <c r="M49" i="4"/>
  <c r="U49" i="4" s="1"/>
  <c r="W49" i="4" s="1"/>
  <c r="M1310" i="4"/>
  <c r="U1310" i="4" s="1"/>
  <c r="W1310" i="4" s="1"/>
  <c r="M1585" i="4"/>
  <c r="U1585" i="4" s="1"/>
  <c r="W1585" i="4" s="1"/>
  <c r="M2827" i="4"/>
  <c r="U2827" i="4" s="1"/>
  <c r="W2827" i="4" s="1"/>
  <c r="M847" i="4"/>
  <c r="U847" i="4" s="1"/>
  <c r="W847" i="4" s="1"/>
  <c r="M966" i="4"/>
  <c r="U966" i="4" s="1"/>
  <c r="W966" i="4" s="1"/>
  <c r="M4998" i="4"/>
  <c r="U4998" i="4" s="1"/>
  <c r="W4998" i="4" s="1"/>
  <c r="M4612" i="4"/>
  <c r="U4612" i="4" s="1"/>
  <c r="W4612" i="4" s="1"/>
  <c r="M3712" i="4"/>
  <c r="U3712" i="4" s="1"/>
  <c r="W3712" i="4" s="1"/>
  <c r="M2410" i="4"/>
  <c r="U2410" i="4" s="1"/>
  <c r="W2410" i="4" s="1"/>
  <c r="M3754" i="4"/>
  <c r="U3754" i="4" s="1"/>
  <c r="W3754" i="4" s="1"/>
  <c r="M2124" i="4"/>
  <c r="U2124" i="4" s="1"/>
  <c r="W2124" i="4" s="1"/>
  <c r="M1169" i="4"/>
  <c r="U1169" i="4" s="1"/>
  <c r="W1169" i="4" s="1"/>
  <c r="M653" i="4"/>
  <c r="U653" i="4" s="1"/>
  <c r="W653" i="4" s="1"/>
  <c r="M123" i="4"/>
  <c r="U123" i="4" s="1"/>
  <c r="W123" i="4" s="1"/>
  <c r="M504" i="4"/>
  <c r="U504" i="4" s="1"/>
  <c r="W504" i="4" s="1"/>
  <c r="M4745" i="4"/>
  <c r="U4745" i="4" s="1"/>
  <c r="W4745" i="4" s="1"/>
  <c r="M1276" i="4"/>
  <c r="U1276" i="4" s="1"/>
  <c r="W1276" i="4" s="1"/>
  <c r="M44" i="4"/>
  <c r="U44" i="4" s="1"/>
  <c r="W44" i="4" s="1"/>
  <c r="M4537" i="4"/>
  <c r="U4537" i="4" s="1"/>
  <c r="W4537" i="4" s="1"/>
  <c r="M3931" i="4"/>
  <c r="U3931" i="4" s="1"/>
  <c r="W3931" i="4" s="1"/>
  <c r="M983" i="4"/>
  <c r="U983" i="4" s="1"/>
  <c r="W983" i="4" s="1"/>
  <c r="M3972" i="4"/>
  <c r="U3972" i="4" s="1"/>
  <c r="W3972" i="4" s="1"/>
  <c r="M4760" i="4"/>
  <c r="U4760" i="4" s="1"/>
  <c r="W4760" i="4" s="1"/>
  <c r="M2863" i="4"/>
  <c r="U2863" i="4" s="1"/>
  <c r="W2863" i="4" s="1"/>
  <c r="M2688" i="4"/>
  <c r="U2688" i="4" s="1"/>
  <c r="W2688" i="4" s="1"/>
  <c r="M992" i="4"/>
  <c r="U992" i="4" s="1"/>
  <c r="W992" i="4" s="1"/>
  <c r="M4726" i="4"/>
  <c r="U4726" i="4" s="1"/>
  <c r="W4726" i="4" s="1"/>
  <c r="M2312" i="4"/>
  <c r="U2312" i="4" s="1"/>
  <c r="W2312" i="4" s="1"/>
  <c r="M1200" i="4"/>
  <c r="U1200" i="4" s="1"/>
  <c r="W1200" i="4" s="1"/>
  <c r="M473" i="4"/>
  <c r="U473" i="4" s="1"/>
  <c r="W473" i="4" s="1"/>
  <c r="M1014" i="4"/>
  <c r="U1014" i="4" s="1"/>
  <c r="W1014" i="4" s="1"/>
  <c r="M2971" i="4"/>
  <c r="U2971" i="4" s="1"/>
  <c r="W2971" i="4" s="1"/>
  <c r="M4794" i="4"/>
  <c r="U4794" i="4" s="1"/>
  <c r="W4794" i="4" s="1"/>
  <c r="M2924" i="4"/>
  <c r="U2924" i="4" s="1"/>
  <c r="W2924" i="4" s="1"/>
  <c r="M934" i="4"/>
  <c r="U934" i="4" s="1"/>
  <c r="W934" i="4" s="1"/>
  <c r="M4357" i="4"/>
  <c r="U4357" i="4" s="1"/>
  <c r="W4357" i="4" s="1"/>
  <c r="M2837" i="4"/>
  <c r="U2837" i="4" s="1"/>
  <c r="W2837" i="4" s="1"/>
  <c r="M2981" i="4"/>
  <c r="U2981" i="4" s="1"/>
  <c r="W2981" i="4" s="1"/>
  <c r="M627" i="4"/>
  <c r="U627" i="4" s="1"/>
  <c r="W627" i="4" s="1"/>
  <c r="M4393" i="4"/>
  <c r="U4393" i="4" s="1"/>
  <c r="W4393" i="4" s="1"/>
  <c r="M3843" i="4"/>
  <c r="U3843" i="4" s="1"/>
  <c r="W3843" i="4" s="1"/>
  <c r="M3141" i="4"/>
  <c r="U3141" i="4" s="1"/>
  <c r="W3141" i="4" s="1"/>
  <c r="M2209" i="4"/>
  <c r="U2209" i="4" s="1"/>
  <c r="W2209" i="4" s="1"/>
  <c r="M1448" i="4"/>
  <c r="U1448" i="4" s="1"/>
  <c r="W1448" i="4" s="1"/>
  <c r="M3630" i="4"/>
  <c r="U3630" i="4" s="1"/>
  <c r="W3630" i="4" s="1"/>
  <c r="M2798" i="4"/>
  <c r="U2798" i="4" s="1"/>
  <c r="W2798" i="4" s="1"/>
  <c r="M2076" i="4"/>
  <c r="U2076" i="4" s="1"/>
  <c r="W2076" i="4" s="1"/>
  <c r="M4699" i="4"/>
  <c r="U4699" i="4" s="1"/>
  <c r="W4699" i="4" s="1"/>
  <c r="M2951" i="4"/>
  <c r="U2951" i="4" s="1"/>
  <c r="W2951" i="4" s="1"/>
  <c r="M2562" i="4"/>
  <c r="U2562" i="4" s="1"/>
  <c r="W2562" i="4" s="1"/>
  <c r="M3208" i="4"/>
  <c r="U3208" i="4" s="1"/>
  <c r="W3208" i="4" s="1"/>
  <c r="M1804" i="4"/>
  <c r="U1804" i="4" s="1"/>
  <c r="W1804" i="4" s="1"/>
  <c r="M2194" i="4"/>
  <c r="U2194" i="4" s="1"/>
  <c r="W2194" i="4" s="1"/>
  <c r="M928" i="4"/>
  <c r="U928" i="4" s="1"/>
  <c r="W928" i="4" s="1"/>
  <c r="M463" i="4"/>
  <c r="U463" i="4" s="1"/>
  <c r="W463" i="4" s="1"/>
  <c r="M4975" i="4"/>
  <c r="U4975" i="4" s="1"/>
  <c r="M2275" i="4"/>
  <c r="U2275" i="4" s="1"/>
  <c r="W2275" i="4" s="1"/>
  <c r="M3393" i="4"/>
  <c r="U3393" i="4" s="1"/>
  <c r="W3393" i="4" s="1"/>
  <c r="M115" i="4"/>
  <c r="U115" i="4" s="1"/>
  <c r="W115" i="4" s="1"/>
  <c r="M1713" i="4"/>
  <c r="U1713" i="4" s="1"/>
  <c r="W1713" i="4" s="1"/>
  <c r="M4671" i="4"/>
  <c r="U4671" i="4" s="1"/>
  <c r="M971" i="4"/>
  <c r="U971" i="4" s="1"/>
  <c r="W971" i="4" s="1"/>
  <c r="M4664" i="4"/>
  <c r="U4664" i="4" s="1"/>
  <c r="W4664" i="4" s="1"/>
  <c r="M2248" i="4"/>
  <c r="U2248" i="4" s="1"/>
  <c r="W2248" i="4" s="1"/>
  <c r="M2284" i="4"/>
  <c r="U2284" i="4" s="1"/>
  <c r="W2284" i="4" s="1"/>
  <c r="M3830" i="4"/>
  <c r="U3830" i="4" s="1"/>
  <c r="W3830" i="4" s="1"/>
  <c r="M2517" i="4"/>
  <c r="U2517" i="4" s="1"/>
  <c r="W2517" i="4" s="1"/>
  <c r="M4039" i="4"/>
  <c r="U4039" i="4" s="1"/>
  <c r="W4039" i="4" s="1"/>
  <c r="M1378" i="4"/>
  <c r="U1378" i="4" s="1"/>
  <c r="W1378" i="4" s="1"/>
  <c r="M3398" i="4"/>
  <c r="U3398" i="4" s="1"/>
  <c r="W3398" i="4" s="1"/>
  <c r="M3906" i="4"/>
  <c r="U3906" i="4" s="1"/>
  <c r="W3906" i="4" s="1"/>
  <c r="M3881" i="4"/>
  <c r="U3881" i="4" s="1"/>
  <c r="W3881" i="4" s="1"/>
  <c r="M6" i="4"/>
  <c r="U6" i="4" s="1"/>
  <c r="W6" i="4" s="1"/>
  <c r="M3298" i="4"/>
  <c r="U3298" i="4" s="1"/>
  <c r="W3298" i="4" s="1"/>
  <c r="M387" i="4"/>
  <c r="U387" i="4" s="1"/>
  <c r="W387" i="4" s="1"/>
  <c r="M1586" i="4"/>
  <c r="U1586" i="4" s="1"/>
  <c r="W1586" i="4" s="1"/>
  <c r="M4596" i="4"/>
  <c r="U4596" i="4" s="1"/>
  <c r="W4596" i="4" s="1"/>
  <c r="M1303" i="4"/>
  <c r="U1303" i="4" s="1"/>
  <c r="W1303" i="4" s="1"/>
  <c r="M3858" i="4"/>
  <c r="U3858" i="4" s="1"/>
  <c r="W3858" i="4" s="1"/>
  <c r="M1661" i="4"/>
  <c r="U1661" i="4" s="1"/>
  <c r="W1661" i="4" s="1"/>
  <c r="M1474" i="4"/>
  <c r="U1474" i="4" s="1"/>
  <c r="W1474" i="4" s="1"/>
  <c r="M4123" i="4"/>
  <c r="U4123" i="4" s="1"/>
  <c r="W4123" i="4" s="1"/>
  <c r="M1304" i="4"/>
  <c r="U1304" i="4" s="1"/>
  <c r="W1304" i="4" s="1"/>
  <c r="M1234" i="4"/>
  <c r="U1234" i="4" s="1"/>
  <c r="W1234" i="4" s="1"/>
  <c r="M3739" i="4"/>
  <c r="U3739" i="4" s="1"/>
  <c r="W3739" i="4" s="1"/>
  <c r="M725" i="4"/>
  <c r="U725" i="4" s="1"/>
  <c r="W725" i="4" s="1"/>
  <c r="M3182" i="4"/>
  <c r="U3182" i="4" s="1"/>
  <c r="W3182" i="4" s="1"/>
  <c r="M4976" i="4"/>
  <c r="U4976" i="4" s="1"/>
  <c r="W4976" i="4" s="1"/>
  <c r="M4771" i="4"/>
  <c r="U4771" i="4" s="1"/>
  <c r="W4771" i="4" s="1"/>
  <c r="M2379" i="4"/>
  <c r="U2379" i="4" s="1"/>
  <c r="W2379" i="4" s="1"/>
  <c r="M2563" i="4"/>
  <c r="U2563" i="4" s="1"/>
  <c r="W2563" i="4" s="1"/>
  <c r="M2791" i="4"/>
  <c r="U2791" i="4" s="1"/>
  <c r="W2791" i="4" s="1"/>
  <c r="M4665" i="4"/>
  <c r="U4665" i="4" s="1"/>
  <c r="W4665" i="4" s="1"/>
  <c r="M1623" i="4"/>
  <c r="U1623" i="4" s="1"/>
  <c r="W1623" i="4" s="1"/>
  <c r="M432" i="4"/>
  <c r="U432" i="4" s="1"/>
  <c r="W432" i="4" s="1"/>
  <c r="M1768" i="4"/>
  <c r="U1768" i="4" s="1"/>
  <c r="W1768" i="4" s="1"/>
  <c r="M667" i="4"/>
  <c r="U667" i="4" s="1"/>
  <c r="W667" i="4" s="1"/>
  <c r="M2510" i="4"/>
  <c r="U2510" i="4" s="1"/>
  <c r="W2510" i="4" s="1"/>
  <c r="M4727" i="4"/>
  <c r="U4727" i="4" s="1"/>
  <c r="W4727" i="4" s="1"/>
  <c r="M848" i="4"/>
  <c r="U848" i="4" s="1"/>
  <c r="W848" i="4" s="1"/>
  <c r="M1214" i="4"/>
  <c r="U1214" i="4" s="1"/>
  <c r="W1214" i="4" s="1"/>
  <c r="M88" i="4"/>
  <c r="U88" i="4" s="1"/>
  <c r="W88" i="4" s="1"/>
  <c r="M3590" i="4"/>
  <c r="U3590" i="4" s="1"/>
  <c r="W3590" i="4" s="1"/>
  <c r="M787" i="4"/>
  <c r="U787" i="4" s="1"/>
  <c r="W787" i="4" s="1"/>
  <c r="M1015" i="4"/>
  <c r="U1015" i="4" s="1"/>
  <c r="W1015" i="4" s="1"/>
  <c r="M4152" i="4"/>
  <c r="U4152" i="4" s="1"/>
  <c r="W4152" i="4" s="1"/>
  <c r="M743" i="4"/>
  <c r="U743" i="4" s="1"/>
  <c r="W743" i="4" s="1"/>
  <c r="M544" i="4"/>
  <c r="U544" i="4" s="1"/>
  <c r="W544" i="4" s="1"/>
  <c r="M3142" i="4"/>
  <c r="U3142" i="4" s="1"/>
  <c r="W3142" i="4" s="1"/>
  <c r="M3525" i="4"/>
  <c r="U3525" i="4" s="1"/>
  <c r="W3525" i="4" s="1"/>
  <c r="M911" i="4"/>
  <c r="U911" i="4" s="1"/>
  <c r="W911" i="4" s="1"/>
  <c r="M116" i="4"/>
  <c r="U116" i="4" s="1"/>
  <c r="W116" i="4" s="1"/>
  <c r="M3354" i="4"/>
  <c r="U3354" i="4" s="1"/>
  <c r="W3354" i="4" s="1"/>
  <c r="M474" i="4"/>
  <c r="U474" i="4" s="1"/>
  <c r="W474" i="4" s="1"/>
  <c r="M2411" i="4"/>
  <c r="U2411" i="4" s="1"/>
  <c r="W2411" i="4" s="1"/>
  <c r="M124" i="4"/>
  <c r="U124" i="4" s="1"/>
  <c r="W124" i="4" s="1"/>
  <c r="M38" i="4"/>
  <c r="U38" i="4" s="1"/>
  <c r="W38" i="4" s="1"/>
  <c r="M2589" i="4"/>
  <c r="U2589" i="4" s="1"/>
  <c r="W2589" i="4" s="1"/>
  <c r="M2165" i="4"/>
  <c r="U2165" i="4" s="1"/>
  <c r="W2165" i="4" s="1"/>
  <c r="M4700" i="4"/>
  <c r="U4700" i="4" s="1"/>
  <c r="W4700" i="4" s="1"/>
  <c r="M1640" i="4"/>
  <c r="U1640" i="4" s="1"/>
  <c r="W1640" i="4" s="1"/>
  <c r="M1877" i="4"/>
  <c r="U1877" i="4" s="1"/>
  <c r="W1877" i="4" s="1"/>
  <c r="M2840" i="4"/>
  <c r="U2840" i="4" s="1"/>
  <c r="W2840" i="4" s="1"/>
  <c r="M2087" i="4"/>
  <c r="U2087" i="4" s="1"/>
  <c r="W2087" i="4" s="1"/>
  <c r="M2270" i="4"/>
  <c r="U2270" i="4" s="1"/>
  <c r="W2270" i="4" s="1"/>
  <c r="M739" i="4"/>
  <c r="U739" i="4" s="1"/>
  <c r="W739" i="4" s="1"/>
  <c r="M4834" i="4"/>
  <c r="U4834" i="4" s="1"/>
  <c r="W4834" i="4" s="1"/>
  <c r="M3168" i="4"/>
  <c r="U3168" i="4" s="1"/>
  <c r="W3168" i="4" s="1"/>
  <c r="M2532" i="4"/>
  <c r="U2532" i="4" s="1"/>
  <c r="W2532" i="4" s="1"/>
  <c r="M2952" i="4"/>
  <c r="U2952" i="4" s="1"/>
  <c r="W2952" i="4" s="1"/>
  <c r="M2880" i="4"/>
  <c r="U2880" i="4" s="1"/>
  <c r="W2880" i="4" s="1"/>
  <c r="M4538" i="4"/>
  <c r="U4538" i="4" s="1"/>
  <c r="W4538" i="4" s="1"/>
  <c r="M2841" i="4"/>
  <c r="U2841" i="4" s="1"/>
  <c r="W2841" i="4" s="1"/>
  <c r="M957" i="4"/>
  <c r="U957" i="4" s="1"/>
  <c r="W957" i="4" s="1"/>
  <c r="M1049" i="4"/>
  <c r="U1049" i="4" s="1"/>
  <c r="W1049" i="4" s="1"/>
  <c r="M3597" i="4"/>
  <c r="U3597" i="4" s="1"/>
  <c r="W3597" i="4" s="1"/>
  <c r="M146" i="4"/>
  <c r="U146" i="4" s="1"/>
  <c r="W146" i="4" s="1"/>
  <c r="M1461" i="4"/>
  <c r="U1461" i="4" s="1"/>
  <c r="W1461" i="4" s="1"/>
  <c r="M4376" i="4"/>
  <c r="U4376" i="4" s="1"/>
  <c r="W4376" i="4" s="1"/>
  <c r="M275" i="4"/>
  <c r="U275" i="4" s="1"/>
  <c r="W275" i="4" s="1"/>
  <c r="M3644" i="4"/>
  <c r="U3644" i="4" s="1"/>
  <c r="W3644" i="4" s="1"/>
  <c r="M53" i="4"/>
  <c r="U53" i="4" s="1"/>
  <c r="W53" i="4" s="1"/>
  <c r="M4905" i="4"/>
  <c r="U4905" i="4" s="1"/>
  <c r="W4905" i="4" s="1"/>
  <c r="M695" i="4"/>
  <c r="U695" i="4" s="1"/>
  <c r="W695" i="4" s="1"/>
  <c r="M1027" i="4"/>
  <c r="U1027" i="4" s="1"/>
  <c r="W1027" i="4" s="1"/>
  <c r="M328" i="4"/>
  <c r="U328" i="4" s="1"/>
  <c r="W328" i="4" s="1"/>
  <c r="M3131" i="4"/>
  <c r="U3131" i="4" s="1"/>
  <c r="W3131" i="4" s="1"/>
  <c r="M2781" i="4"/>
  <c r="U2781" i="4" s="1"/>
  <c r="W2781" i="4" s="1"/>
  <c r="M3900" i="4"/>
  <c r="U3900" i="4" s="1"/>
  <c r="W3900" i="4" s="1"/>
  <c r="M1732" i="4"/>
  <c r="U1732" i="4" s="1"/>
  <c r="W1732" i="4" s="1"/>
  <c r="M1255" i="4"/>
  <c r="U1255" i="4" s="1"/>
  <c r="W1255" i="4" s="1"/>
  <c r="M633" i="4"/>
  <c r="U633" i="4" s="1"/>
  <c r="W633" i="4" s="1"/>
  <c r="M147" i="4"/>
  <c r="U147" i="4" s="1"/>
  <c r="W147" i="4" s="1"/>
  <c r="M2972" i="4"/>
  <c r="U2972" i="4" s="1"/>
  <c r="W2972" i="4" s="1"/>
  <c r="M3685" i="4"/>
  <c r="U3685" i="4" s="1"/>
  <c r="W3685" i="4" s="1"/>
  <c r="M2304" i="4"/>
  <c r="U2304" i="4" s="1"/>
  <c r="W2304" i="4" s="1"/>
  <c r="M1942" i="4"/>
  <c r="U1942" i="4" s="1"/>
  <c r="W1942" i="4" s="1"/>
  <c r="M1449" i="4"/>
  <c r="U1449" i="4" s="1"/>
  <c r="W1449" i="4" s="1"/>
  <c r="M2982" i="4"/>
  <c r="U2982" i="4" s="1"/>
  <c r="W2982" i="4" s="1"/>
  <c r="M183" i="4"/>
  <c r="U183" i="4" s="1"/>
  <c r="W183" i="4" s="1"/>
  <c r="M2369" i="4"/>
  <c r="U2369" i="4" s="1"/>
  <c r="W2369" i="4" s="1"/>
  <c r="M2554" i="4"/>
  <c r="U2554" i="4" s="1"/>
  <c r="W2554" i="4" s="1"/>
  <c r="M4577" i="4"/>
  <c r="U4577" i="4" s="1"/>
  <c r="W4577" i="4" s="1"/>
  <c r="M283" i="4"/>
  <c r="U283" i="4" s="1"/>
  <c r="W283" i="4" s="1"/>
  <c r="M4261" i="4"/>
  <c r="U4261" i="4" s="1"/>
  <c r="W4261" i="4" s="1"/>
  <c r="M484" i="4"/>
  <c r="U484" i="4" s="1"/>
  <c r="W484" i="4" s="1"/>
  <c r="M4586" i="4"/>
  <c r="U4586" i="4" s="1"/>
  <c r="W4586" i="4" s="1"/>
  <c r="M857" i="4"/>
  <c r="U857" i="4" s="1"/>
  <c r="W857" i="4" s="1"/>
  <c r="M3956" i="4"/>
  <c r="U3956" i="4" s="1"/>
  <c r="W3956" i="4" s="1"/>
  <c r="M2682" i="4"/>
  <c r="U2682" i="4" s="1"/>
  <c r="W2682" i="4" s="1"/>
  <c r="M3273" i="4"/>
  <c r="U3273" i="4" s="1"/>
  <c r="W3273" i="4" s="1"/>
  <c r="M1181" i="4"/>
  <c r="U1181" i="4" s="1"/>
  <c r="W1181" i="4" s="1"/>
  <c r="M3778" i="4"/>
  <c r="U3778" i="4" s="1"/>
  <c r="W3778" i="4" s="1"/>
  <c r="M184" i="4"/>
  <c r="U184" i="4" s="1"/>
  <c r="W184" i="4" s="1"/>
  <c r="M97" i="4"/>
  <c r="U97" i="4" s="1"/>
  <c r="W97" i="4" s="1"/>
  <c r="M788" i="4"/>
  <c r="U788" i="4" s="1"/>
  <c r="W788" i="4" s="1"/>
  <c r="M3957" i="4"/>
  <c r="U3957" i="4" s="1"/>
  <c r="W3957" i="4" s="1"/>
  <c r="M377" i="4"/>
  <c r="U377" i="4" s="1"/>
  <c r="W377" i="4" s="1"/>
  <c r="M4845" i="4"/>
  <c r="U4845" i="4" s="1"/>
  <c r="W4845" i="4" s="1"/>
  <c r="M1191" i="4"/>
  <c r="U1191" i="4" s="1"/>
  <c r="W1191" i="4" s="1"/>
  <c r="M4130" i="4"/>
  <c r="U4130" i="4" s="1"/>
  <c r="W4130" i="4" s="1"/>
  <c r="M2313" i="4"/>
  <c r="U2313" i="4" s="1"/>
  <c r="W2313" i="4" s="1"/>
  <c r="M2908" i="4"/>
  <c r="U2908" i="4" s="1"/>
  <c r="W2908" i="4" s="1"/>
  <c r="M1965" i="4"/>
  <c r="U1965" i="4" s="1"/>
  <c r="W1965" i="4" s="1"/>
  <c r="M2152" i="4"/>
  <c r="U2152" i="4" s="1"/>
  <c r="W2152" i="4" s="1"/>
  <c r="M4365" i="4"/>
  <c r="U4365" i="4" s="1"/>
  <c r="W4365" i="4" s="1"/>
  <c r="M1486" i="4"/>
  <c r="U1486" i="4" s="1"/>
  <c r="W1486" i="4" s="1"/>
  <c r="M4193" i="4"/>
  <c r="U4193" i="4" s="1"/>
  <c r="W4193" i="4" s="1"/>
  <c r="M1366" i="4"/>
  <c r="U1366" i="4" s="1"/>
  <c r="W1366" i="4" s="1"/>
  <c r="M3404" i="4"/>
  <c r="U3404" i="4" s="1"/>
  <c r="W3404" i="4" s="1"/>
  <c r="M3394" i="4"/>
  <c r="U3394" i="4" s="1"/>
  <c r="W3394" i="4" s="1"/>
  <c r="M2715" i="4"/>
  <c r="U2715" i="4" s="1"/>
  <c r="W2715" i="4" s="1"/>
  <c r="M1819" i="4"/>
  <c r="U1819" i="4" s="1"/>
  <c r="W1819" i="4" s="1"/>
  <c r="M677" i="4"/>
  <c r="U677" i="4" s="1"/>
  <c r="W677" i="4" s="1"/>
  <c r="M1769" i="4"/>
  <c r="U1769" i="4" s="1"/>
  <c r="W1769" i="4" s="1"/>
  <c r="M4906" i="4"/>
  <c r="U4906" i="4" s="1"/>
  <c r="W4906" i="4" s="1"/>
  <c r="M2815" i="4"/>
  <c r="U2815" i="4" s="1"/>
  <c r="W2815" i="4" s="1"/>
  <c r="M27" i="4"/>
  <c r="U27" i="4" s="1"/>
  <c r="W27" i="4" s="1"/>
  <c r="M2445" i="4"/>
  <c r="U2445" i="4" s="1"/>
  <c r="W2445" i="4" s="1"/>
  <c r="M464" i="4"/>
  <c r="U464" i="4" s="1"/>
  <c r="W464" i="4" s="1"/>
  <c r="M164" i="4"/>
  <c r="U164" i="4" s="1"/>
  <c r="W164" i="4" s="1"/>
  <c r="M3252" i="4"/>
  <c r="U3252" i="4" s="1"/>
  <c r="W3252" i="4" s="1"/>
  <c r="M892" i="4"/>
  <c r="U892" i="4" s="1"/>
  <c r="W892" i="4" s="1"/>
  <c r="M2611" i="4"/>
  <c r="U2611" i="4" s="1"/>
  <c r="W2611" i="4" s="1"/>
  <c r="M3217" i="4"/>
  <c r="U3217" i="4" s="1"/>
  <c r="W3217" i="4" s="1"/>
  <c r="M3090" i="4"/>
  <c r="U3090" i="4" s="1"/>
  <c r="W3090" i="4" s="1"/>
  <c r="M1420" i="4"/>
  <c r="U1420" i="4" s="1"/>
  <c r="W1420" i="4" s="1"/>
  <c r="M3326" i="4"/>
  <c r="U3326" i="4" s="1"/>
  <c r="W3326" i="4" s="1"/>
  <c r="M2061" i="4"/>
  <c r="U2061" i="4" s="1"/>
  <c r="W2061" i="4" s="1"/>
  <c r="M2285" i="4"/>
  <c r="U2285" i="4" s="1"/>
  <c r="W2285" i="4" s="1"/>
  <c r="M4483" i="4"/>
  <c r="U4483" i="4" s="1"/>
  <c r="W4483" i="4" s="1"/>
  <c r="M3143" i="4"/>
  <c r="U3143" i="4" s="1"/>
  <c r="W3143" i="4" s="1"/>
  <c r="M4829" i="4"/>
  <c r="U4829" i="4" s="1"/>
  <c r="W4829" i="4" s="1"/>
  <c r="M3575" i="4"/>
  <c r="U3575" i="4" s="1"/>
  <c r="W3575" i="4" s="1"/>
  <c r="M108" i="4"/>
  <c r="U108" i="4" s="1"/>
  <c r="W108" i="4" s="1"/>
  <c r="M2332" i="4"/>
  <c r="U2332" i="4" s="1"/>
  <c r="W2332" i="4" s="1"/>
  <c r="M4962" i="4"/>
  <c r="U4962" i="4" s="1"/>
  <c r="W4962" i="4" s="1"/>
  <c r="M1245" i="4"/>
  <c r="U1245" i="4" s="1"/>
  <c r="W1245" i="4" s="1"/>
  <c r="M1996" i="4"/>
  <c r="U1996" i="4" s="1"/>
  <c r="W1996" i="4" s="1"/>
  <c r="M1997" i="4"/>
  <c r="U1997" i="4" s="1"/>
  <c r="W1997" i="4" s="1"/>
  <c r="M3450" i="4"/>
  <c r="U3450" i="4" s="1"/>
  <c r="W3450" i="4" s="1"/>
  <c r="M3800" i="4"/>
  <c r="U3800" i="4" s="1"/>
  <c r="W3800" i="4" s="1"/>
  <c r="M4163" i="4"/>
  <c r="U4163" i="4" s="1"/>
  <c r="W4163" i="4" s="1"/>
  <c r="M449" i="4"/>
  <c r="U449" i="4" s="1"/>
  <c r="W449" i="4" s="1"/>
  <c r="M276" i="4"/>
  <c r="U276" i="4" s="1"/>
  <c r="W276" i="4" s="1"/>
  <c r="M1220" i="4"/>
  <c r="U1220" i="4" s="1"/>
  <c r="W1220" i="4" s="1"/>
  <c r="M4800" i="4"/>
  <c r="U4800" i="4" s="1"/>
  <c r="W4800" i="4" s="1"/>
  <c r="M569" i="4"/>
  <c r="U569" i="4" s="1"/>
  <c r="W569" i="4" s="1"/>
  <c r="M3345" i="4"/>
  <c r="U3345" i="4" s="1"/>
  <c r="W3345" i="4" s="1"/>
  <c r="M4287" i="4"/>
  <c r="U4287" i="4" s="1"/>
  <c r="M3304" i="4"/>
  <c r="U3304" i="4" s="1"/>
  <c r="W3304" i="4" s="1"/>
  <c r="M1760" i="4"/>
  <c r="U1760" i="4" s="1"/>
  <c r="W1760" i="4" s="1"/>
  <c r="M243" i="4"/>
  <c r="U243" i="4" s="1"/>
  <c r="W243" i="4" s="1"/>
  <c r="M1256" i="4"/>
  <c r="U1256" i="4" s="1"/>
  <c r="W1256" i="4" s="1"/>
  <c r="M570" i="4"/>
  <c r="U570" i="4" s="1"/>
  <c r="W570" i="4" s="1"/>
  <c r="M3503" i="4"/>
  <c r="U3503" i="4" s="1"/>
  <c r="M972" i="4"/>
  <c r="U972" i="4" s="1"/>
  <c r="W972" i="4" s="1"/>
  <c r="M3441" i="4"/>
  <c r="U3441" i="4" s="1"/>
  <c r="W3441" i="4" s="1"/>
  <c r="M4219" i="4"/>
  <c r="U4219" i="4" s="1"/>
  <c r="W4219" i="4" s="1"/>
  <c r="M583" i="4"/>
  <c r="U583" i="4" s="1"/>
  <c r="W583" i="4" s="1"/>
  <c r="M2077" i="4"/>
  <c r="U2077" i="4" s="1"/>
  <c r="W2077" i="4" s="1"/>
  <c r="M800" i="4"/>
  <c r="U800" i="4" s="1"/>
  <c r="W800" i="4" s="1"/>
  <c r="M4047" i="4"/>
  <c r="U4047" i="4" s="1"/>
  <c r="M4262" i="4"/>
  <c r="U4262" i="4" s="1"/>
  <c r="W4262" i="4" s="1"/>
  <c r="M3314" i="4"/>
  <c r="U3314" i="4" s="1"/>
  <c r="W3314" i="4" s="1"/>
  <c r="M3177" i="4"/>
  <c r="U3177" i="4" s="1"/>
  <c r="W3177" i="4" s="1"/>
  <c r="M4339" i="4"/>
  <c r="U4339" i="4" s="1"/>
  <c r="W4339" i="4" s="1"/>
  <c r="M4677" i="4"/>
  <c r="U4677" i="4" s="1"/>
  <c r="W4677" i="4" s="1"/>
  <c r="M1498" i="4"/>
  <c r="U1498" i="4" s="1"/>
  <c r="W1498" i="4" s="1"/>
  <c r="M352" i="4"/>
  <c r="U352" i="4" s="1"/>
  <c r="W352" i="4" s="1"/>
  <c r="M621" i="4"/>
  <c r="U621" i="4" s="1"/>
  <c r="W621" i="4" s="1"/>
  <c r="M2088" i="4"/>
  <c r="U2088" i="4" s="1"/>
  <c r="W2088" i="4" s="1"/>
  <c r="M4025" i="4"/>
  <c r="U4025" i="4" s="1"/>
  <c r="W4025" i="4" s="1"/>
  <c r="M457" i="4"/>
  <c r="U457" i="4" s="1"/>
  <c r="W457" i="4" s="1"/>
  <c r="M4977" i="4"/>
  <c r="U4977" i="4" s="1"/>
  <c r="W4977" i="4" s="1"/>
  <c r="M3340" i="4"/>
  <c r="U3340" i="4" s="1"/>
  <c r="W3340" i="4" s="1"/>
  <c r="M2990" i="4"/>
  <c r="U2990" i="4" s="1"/>
  <c r="W2990" i="4" s="1"/>
  <c r="M2024" i="4"/>
  <c r="U2024" i="4" s="1"/>
  <c r="W2024" i="4" s="1"/>
  <c r="M3028" i="4"/>
  <c r="U3028" i="4" s="1"/>
  <c r="W3028" i="4" s="1"/>
  <c r="M1998" i="4"/>
  <c r="U1998" i="4" s="1"/>
  <c r="W1998" i="4" s="1"/>
  <c r="M4220" i="4"/>
  <c r="U4220" i="4" s="1"/>
  <c r="W4220" i="4" s="1"/>
  <c r="M2665" i="4"/>
  <c r="U2665" i="4" s="1"/>
  <c r="W2665" i="4" s="1"/>
  <c r="M912" i="4"/>
  <c r="U912" i="4" s="1"/>
  <c r="W912" i="4" s="1"/>
  <c r="M3965" i="4"/>
  <c r="U3965" i="4" s="1"/>
  <c r="W3965" i="4" s="1"/>
  <c r="M3144" i="4"/>
  <c r="U3144" i="4" s="1"/>
  <c r="W3144" i="4" s="1"/>
  <c r="M288" i="4"/>
  <c r="U288" i="4" s="1"/>
  <c r="W288" i="4" s="1"/>
  <c r="M789" i="4"/>
  <c r="U789" i="4" s="1"/>
  <c r="W789" i="4" s="1"/>
  <c r="M408" i="4"/>
  <c r="U408" i="4" s="1"/>
  <c r="W408" i="4" s="1"/>
  <c r="M1750" i="4"/>
  <c r="U1750" i="4" s="1"/>
  <c r="W1750" i="4" s="1"/>
  <c r="M4194" i="4"/>
  <c r="U4194" i="4" s="1"/>
  <c r="W4194" i="4" s="1"/>
  <c r="M4898" i="4"/>
  <c r="U4898" i="4" s="1"/>
  <c r="W4898" i="4" s="1"/>
  <c r="M824" i="4"/>
  <c r="U824" i="4" s="1"/>
  <c r="W824" i="4" s="1"/>
  <c r="M3091" i="4"/>
  <c r="U3091" i="4" s="1"/>
  <c r="W3091" i="4" s="1"/>
  <c r="M3823" i="4"/>
  <c r="U3823" i="4" s="1"/>
  <c r="M1201" i="4"/>
  <c r="U1201" i="4" s="1"/>
  <c r="W1201" i="4" s="1"/>
  <c r="M1440" i="4"/>
  <c r="U1440" i="4" s="1"/>
  <c r="W1440" i="4" s="1"/>
  <c r="M4716" i="4"/>
  <c r="U4716" i="4" s="1"/>
  <c r="W4716" i="4" s="1"/>
  <c r="M4187" i="4"/>
  <c r="U4187" i="4" s="1"/>
  <c r="W4187" i="4" s="1"/>
  <c r="M2370" i="4"/>
  <c r="U2370" i="4" s="1"/>
  <c r="W2370" i="4" s="1"/>
  <c r="M1023" i="4"/>
  <c r="U1023" i="4" s="1"/>
  <c r="W1023" i="4" s="1"/>
  <c r="M3615" i="4"/>
  <c r="U3615" i="4" s="1"/>
  <c r="M4986" i="4"/>
  <c r="U4986" i="4" s="1"/>
  <c r="W4986" i="4" s="1"/>
  <c r="M941" i="4"/>
  <c r="U941" i="4" s="1"/>
  <c r="W941" i="4" s="1"/>
  <c r="M2711" i="4"/>
  <c r="U2711" i="4" s="1"/>
  <c r="W2711" i="4" s="1"/>
  <c r="M744" i="4"/>
  <c r="U744" i="4" s="1"/>
  <c r="W744" i="4" s="1"/>
  <c r="M4377" i="4"/>
  <c r="U4377" i="4" s="1"/>
  <c r="W4377" i="4" s="1"/>
  <c r="M1226" i="4"/>
  <c r="U1226" i="4" s="1"/>
  <c r="W1226" i="4" s="1"/>
  <c r="M4785" i="4"/>
  <c r="U4785" i="4" s="1"/>
  <c r="W4785" i="4" s="1"/>
  <c r="M211" i="4"/>
  <c r="U211" i="4" s="1"/>
  <c r="W211" i="4" s="1"/>
  <c r="M3805" i="4"/>
  <c r="U3805" i="4" s="1"/>
  <c r="W3805" i="4" s="1"/>
  <c r="M4838" i="4"/>
  <c r="U4838" i="4" s="1"/>
  <c r="W4838" i="4" s="1"/>
  <c r="M2358" i="4"/>
  <c r="U2358" i="4" s="1"/>
  <c r="W2358" i="4" s="1"/>
  <c r="M4201" i="4"/>
  <c r="U4201" i="4" s="1"/>
  <c r="W4201" i="4" s="1"/>
  <c r="M3422" i="4"/>
  <c r="U3422" i="4" s="1"/>
  <c r="W3422" i="4" s="1"/>
  <c r="M935" i="4"/>
  <c r="U935" i="4" s="1"/>
  <c r="W935" i="4" s="1"/>
  <c r="M289" i="4"/>
  <c r="U289" i="4" s="1"/>
  <c r="W289" i="4" s="1"/>
  <c r="M265" i="4"/>
  <c r="U265" i="4" s="1"/>
  <c r="W265" i="4" s="1"/>
  <c r="M2429" i="4"/>
  <c r="U2429" i="4" s="1"/>
  <c r="W2429" i="4" s="1"/>
  <c r="M2181" i="4"/>
  <c r="U2181" i="4" s="1"/>
  <c r="W2181" i="4" s="1"/>
  <c r="M78" i="4"/>
  <c r="U78" i="4" s="1"/>
  <c r="W78" i="4" s="1"/>
  <c r="M21" i="4"/>
  <c r="U21" i="4" s="1"/>
  <c r="W21" i="4" s="1"/>
  <c r="M2764" i="4"/>
  <c r="U2764" i="4" s="1"/>
  <c r="W2764" i="4" s="1"/>
  <c r="M942" i="4"/>
  <c r="U942" i="4" s="1"/>
  <c r="W942" i="4" s="1"/>
  <c r="M3082" i="4"/>
  <c r="U3082" i="4" s="1"/>
  <c r="W3082" i="4" s="1"/>
  <c r="M1524" i="4"/>
  <c r="U1524" i="4" s="1"/>
  <c r="W1524" i="4" s="1"/>
  <c r="M137" i="4"/>
  <c r="U137" i="4" s="1"/>
  <c r="W137" i="4" s="1"/>
  <c r="M1516" i="4"/>
  <c r="U1516" i="4" s="1"/>
  <c r="W1516" i="4" s="1"/>
  <c r="M2546" i="4"/>
  <c r="U2546" i="4" s="1"/>
  <c r="W2546" i="4" s="1"/>
  <c r="M3226" i="4"/>
  <c r="U3226" i="4" s="1"/>
  <c r="W3226" i="4" s="1"/>
  <c r="M3227" i="4"/>
  <c r="U3227" i="4" s="1"/>
  <c r="W3227" i="4" s="1"/>
  <c r="M1176" i="4"/>
  <c r="U1176" i="4" s="1"/>
  <c r="W1176" i="4" s="1"/>
  <c r="M2931" i="4"/>
  <c r="U2931" i="4" s="1"/>
  <c r="W2931" i="4" s="1"/>
  <c r="M4978" i="4"/>
  <c r="U4978" i="4" s="1"/>
  <c r="W4978" i="4" s="1"/>
  <c r="M4022" i="4"/>
  <c r="U4022" i="4" s="1"/>
  <c r="W4022" i="4" s="1"/>
  <c r="M3631" i="4"/>
  <c r="U3631" i="4" s="1"/>
  <c r="M4427" i="4"/>
  <c r="U4427" i="4" s="1"/>
  <c r="W4427" i="4" s="1"/>
  <c r="M3893" i="4"/>
  <c r="U3893" i="4" s="1"/>
  <c r="W3893" i="4" s="1"/>
  <c r="M2630" i="4"/>
  <c r="U2630" i="4" s="1"/>
  <c r="W2630" i="4" s="1"/>
  <c r="M673" i="4"/>
  <c r="U673" i="4" s="1"/>
  <c r="W673" i="4" s="1"/>
  <c r="M1778" i="4"/>
  <c r="U1778" i="4" s="1"/>
  <c r="W1778" i="4" s="1"/>
  <c r="M3871" i="4"/>
  <c r="U3871" i="4" s="1"/>
  <c r="M266" i="4"/>
  <c r="U266" i="4" s="1"/>
  <c r="W266" i="4" s="1"/>
  <c r="M2380" i="4"/>
  <c r="U2380" i="4" s="1"/>
  <c r="W2380" i="4" s="1"/>
  <c r="M4090" i="4"/>
  <c r="U4090" i="4" s="1"/>
  <c r="W4090" i="4" s="1"/>
  <c r="M1481" i="4"/>
  <c r="U1481" i="4" s="1"/>
  <c r="W1481" i="4" s="1"/>
  <c r="M2641" i="4"/>
  <c r="U2641" i="4" s="1"/>
  <c r="W2641" i="4" s="1"/>
  <c r="M4138" i="4"/>
  <c r="U4138" i="4" s="1"/>
  <c r="W4138" i="4" s="1"/>
  <c r="M2958" i="4"/>
  <c r="U2958" i="4" s="1"/>
  <c r="W2958" i="4" s="1"/>
  <c r="M1866" i="4"/>
  <c r="U1866" i="4" s="1"/>
  <c r="W1866" i="4" s="1"/>
  <c r="M2037" i="4"/>
  <c r="U2037" i="4" s="1"/>
  <c r="W2037" i="4" s="1"/>
  <c r="M3632" i="4"/>
  <c r="U3632" i="4" s="1"/>
  <c r="W3632" i="4" s="1"/>
  <c r="M1678" i="4"/>
  <c r="U1678" i="4" s="1"/>
  <c r="W1678" i="4" s="1"/>
  <c r="M1544" i="4"/>
  <c r="U1544" i="4" s="1"/>
  <c r="W1544" i="4" s="1"/>
  <c r="M2849" i="4"/>
  <c r="U2849" i="4" s="1"/>
  <c r="W2849" i="4" s="1"/>
  <c r="M4666" i="4"/>
  <c r="U4666" i="4" s="1"/>
  <c r="W4666" i="4" s="1"/>
  <c r="M507" i="4"/>
  <c r="U507" i="4" s="1"/>
  <c r="W507" i="4" s="1"/>
  <c r="M2755" i="4"/>
  <c r="U2755" i="4" s="1"/>
  <c r="W2755" i="4" s="1"/>
  <c r="M4247" i="4"/>
  <c r="U4247" i="4" s="1"/>
  <c r="W4247" i="4" s="1"/>
  <c r="M2451" i="4"/>
  <c r="U2451" i="4" s="1"/>
  <c r="W2451" i="4" s="1"/>
  <c r="M1577" i="4"/>
  <c r="U1577" i="4" s="1"/>
  <c r="W1577" i="4" s="1"/>
  <c r="M4602" i="4"/>
  <c r="U4602" i="4" s="1"/>
  <c r="W4602" i="4" s="1"/>
  <c r="M3036" i="4"/>
  <c r="U3036" i="4" s="1"/>
  <c r="W3036" i="4" s="1"/>
  <c r="M704" i="4"/>
  <c r="U704" i="4" s="1"/>
  <c r="W704" i="4" s="1"/>
  <c r="M545" i="4"/>
  <c r="U545" i="4" s="1"/>
  <c r="W545" i="4" s="1"/>
  <c r="M338" i="4"/>
  <c r="U338" i="4" s="1"/>
  <c r="W338" i="4" s="1"/>
  <c r="M1317" i="4"/>
  <c r="U1317" i="4" s="1"/>
  <c r="W1317" i="4" s="1"/>
  <c r="M869" i="4"/>
  <c r="U869" i="4" s="1"/>
  <c r="W869" i="4" s="1"/>
  <c r="M4371" i="4"/>
  <c r="U4371" i="4" s="1"/>
  <c r="W4371" i="4" s="1"/>
  <c r="M3239" i="4"/>
  <c r="U3239" i="4" s="1"/>
  <c r="W3239" i="4" s="1"/>
  <c r="M4658" i="4"/>
  <c r="U4658" i="4" s="1"/>
  <c r="W4658" i="4" s="1"/>
  <c r="M4091" i="4"/>
  <c r="U4091" i="4" s="1"/>
  <c r="W4091" i="4" s="1"/>
  <c r="M465" i="4"/>
  <c r="U465" i="4" s="1"/>
  <c r="W465" i="4" s="1"/>
  <c r="M2658" i="4"/>
  <c r="U2658" i="4" s="1"/>
  <c r="W2658" i="4" s="1"/>
  <c r="M2725" i="4"/>
  <c r="U2725" i="4" s="1"/>
  <c r="W2725" i="4" s="1"/>
  <c r="M2604" i="4"/>
  <c r="U2604" i="4" s="1"/>
  <c r="W2604" i="4" s="1"/>
  <c r="M3806" i="4"/>
  <c r="U3806" i="4" s="1"/>
  <c r="W3806" i="4" s="1"/>
  <c r="M2753" i="4"/>
  <c r="U2753" i="4" s="1"/>
  <c r="W2753" i="4" s="1"/>
  <c r="M45" i="4"/>
  <c r="U45" i="4" s="1"/>
  <c r="W45" i="4" s="1"/>
  <c r="M571" i="4"/>
  <c r="U571" i="4" s="1"/>
  <c r="W571" i="4" s="1"/>
  <c r="M4139" i="4"/>
  <c r="U4139" i="4" s="1"/>
  <c r="W4139" i="4" s="1"/>
  <c r="M1578" i="4"/>
  <c r="U1578" i="4" s="1"/>
  <c r="W1578" i="4" s="1"/>
  <c r="M3932" i="4"/>
  <c r="U3932" i="4" s="1"/>
  <c r="W3932" i="4" s="1"/>
  <c r="M2381" i="4"/>
  <c r="U2381" i="4" s="1"/>
  <c r="W2381" i="4" s="1"/>
  <c r="M801" i="4"/>
  <c r="U801" i="4" s="1"/>
  <c r="W801" i="4" s="1"/>
  <c r="M3073" i="4"/>
  <c r="U3073" i="4" s="1"/>
  <c r="W3073" i="4" s="1"/>
  <c r="M1235" i="4"/>
  <c r="U1235" i="4" s="1"/>
  <c r="W1235" i="4" s="1"/>
  <c r="M4651" i="4"/>
  <c r="U4651" i="4" s="1"/>
  <c r="W4651" i="4" s="1"/>
  <c r="M343" i="4"/>
  <c r="U343" i="4" s="1"/>
  <c r="W343" i="4" s="1"/>
  <c r="M2412" i="4"/>
  <c r="U2412" i="4" s="1"/>
  <c r="W2412" i="4" s="1"/>
  <c r="M2650" i="4"/>
  <c r="U2650" i="4" s="1"/>
  <c r="W2650" i="4" s="1"/>
  <c r="M3609" i="4"/>
  <c r="U3609" i="4" s="1"/>
  <c r="W3609" i="4" s="1"/>
  <c r="M3852" i="4"/>
  <c r="U3852" i="4" s="1"/>
  <c r="W3852" i="4" s="1"/>
  <c r="M4569" i="4"/>
  <c r="U4569" i="4" s="1"/>
  <c r="W4569" i="4" s="1"/>
  <c r="M4631" i="4"/>
  <c r="U4631" i="4" s="1"/>
  <c r="W4631" i="4" s="1"/>
  <c r="M4387" i="4"/>
  <c r="U4387" i="4" s="1"/>
  <c r="W4387" i="4" s="1"/>
  <c r="M3015" i="4"/>
  <c r="U3015" i="4" s="1"/>
  <c r="W3015" i="4" s="1"/>
  <c r="M2881" i="4"/>
  <c r="U2881" i="4" s="1"/>
  <c r="W2881" i="4" s="1"/>
  <c r="M3994" i="4"/>
  <c r="U3994" i="4" s="1"/>
  <c r="W3994" i="4" s="1"/>
  <c r="M1192" i="4"/>
  <c r="U1192" i="4" s="1"/>
  <c r="W1192" i="4" s="1"/>
  <c r="M4226" i="4"/>
  <c r="U4226" i="4" s="1"/>
  <c r="W4226" i="4" s="1"/>
  <c r="M3914" i="4"/>
  <c r="U3914" i="4" s="1"/>
  <c r="W3914" i="4" s="1"/>
  <c r="M1587" i="4"/>
  <c r="U1587" i="4" s="1"/>
  <c r="W1587" i="4" s="1"/>
  <c r="M3029" i="4"/>
  <c r="U3029" i="4" s="1"/>
  <c r="W3029" i="4" s="1"/>
  <c r="M3106" i="4"/>
  <c r="U3106" i="4" s="1"/>
  <c r="W3106" i="4" s="1"/>
  <c r="M4048" i="4"/>
  <c r="U4048" i="4" s="1"/>
  <c r="W4048" i="4" s="1"/>
  <c r="M235" i="4"/>
  <c r="U235" i="4" s="1"/>
  <c r="W235" i="4" s="1"/>
  <c r="M634" i="4"/>
  <c r="U634" i="4" s="1"/>
  <c r="W634" i="4" s="1"/>
  <c r="M1427" i="4"/>
  <c r="U1427" i="4" s="1"/>
  <c r="W1427" i="4" s="1"/>
  <c r="M3044" i="4"/>
  <c r="U3044" i="4" s="1"/>
  <c r="W3044" i="4" s="1"/>
  <c r="M1487" i="4"/>
  <c r="U1487" i="4" s="1"/>
  <c r="W1487" i="4" s="1"/>
  <c r="M2696" i="4"/>
  <c r="U2696" i="4" s="1"/>
  <c r="W2696" i="4" s="1"/>
  <c r="M1788" i="4"/>
  <c r="U1788" i="4" s="1"/>
  <c r="W1788" i="4" s="1"/>
  <c r="M2256" i="4"/>
  <c r="U2256" i="4" s="1"/>
  <c r="W2256" i="4" s="1"/>
  <c r="M1823" i="4"/>
  <c r="U1823" i="4" s="1"/>
  <c r="W1823" i="4" s="1"/>
  <c r="M3371" i="4"/>
  <c r="U3371" i="4" s="1"/>
  <c r="W3371" i="4" s="1"/>
  <c r="M2046" i="4"/>
  <c r="U2046" i="4" s="1"/>
  <c r="W2046" i="4" s="1"/>
  <c r="M1032" i="4"/>
  <c r="U1032" i="4" s="1"/>
  <c r="W1032" i="4" s="1"/>
  <c r="M1488" i="4"/>
  <c r="U1488" i="4" s="1"/>
  <c r="W1488" i="4" s="1"/>
  <c r="M4221" i="4"/>
  <c r="U4221" i="4" s="1"/>
  <c r="W4221" i="4" s="1"/>
  <c r="M3367" i="4"/>
  <c r="U3367" i="4" s="1"/>
  <c r="W3367" i="4" s="1"/>
  <c r="M913" i="4"/>
  <c r="U913" i="4" s="1"/>
  <c r="W913" i="4" s="1"/>
  <c r="M4055" i="4"/>
  <c r="U4055" i="4" s="1"/>
  <c r="W4055" i="4" s="1"/>
  <c r="M802" i="4"/>
  <c r="U802" i="4" s="1"/>
  <c r="W802" i="4" s="1"/>
  <c r="M4524" i="4"/>
  <c r="U4524" i="4" s="1"/>
  <c r="W4524" i="4" s="1"/>
  <c r="M353" i="4"/>
  <c r="U353" i="4" s="1"/>
  <c r="W353" i="4" s="1"/>
  <c r="M2501" i="4"/>
  <c r="U2501" i="4" s="1"/>
  <c r="W2501" i="4" s="1"/>
  <c r="M870" i="4"/>
  <c r="U870" i="4" s="1"/>
  <c r="W870" i="4" s="1"/>
  <c r="M654" i="4"/>
  <c r="U654" i="4" s="1"/>
  <c r="W654" i="4" s="1"/>
  <c r="M2631" i="4"/>
  <c r="U2631" i="4" s="1"/>
  <c r="W2631" i="4" s="1"/>
  <c r="M2392" i="4"/>
  <c r="U2392" i="4" s="1"/>
  <c r="W2392" i="4" s="1"/>
  <c r="M2697" i="4"/>
  <c r="U2697" i="4" s="1"/>
  <c r="W2697" i="4" s="1"/>
  <c r="M4603" i="4"/>
  <c r="U4603" i="4" s="1"/>
  <c r="W4603" i="4" s="1"/>
  <c r="M3801" i="4"/>
  <c r="U3801" i="4" s="1"/>
  <c r="W3801" i="4" s="1"/>
  <c r="M1367" i="4"/>
  <c r="U1367" i="4" s="1"/>
  <c r="W1367" i="4" s="1"/>
  <c r="M1397" i="4"/>
  <c r="U1397" i="4" s="1"/>
  <c r="W1397" i="4" s="1"/>
  <c r="M4311" i="4"/>
  <c r="U4311" i="4" s="1"/>
  <c r="W4311" i="4" s="1"/>
  <c r="M1545" i="4"/>
  <c r="U1545" i="4" s="1"/>
  <c r="W1545" i="4" s="1"/>
  <c r="M138" i="4"/>
  <c r="U138" i="4" s="1"/>
  <c r="W138" i="4" s="1"/>
  <c r="M1270" i="4"/>
  <c r="U1270" i="4" s="1"/>
  <c r="W1270" i="4" s="1"/>
  <c r="M2536" i="4"/>
  <c r="U2536" i="4" s="1"/>
  <c r="W2536" i="4" s="1"/>
  <c r="M3807" i="4"/>
  <c r="U3807" i="4" s="1"/>
  <c r="M3098" i="4"/>
  <c r="U3098" i="4" s="1"/>
  <c r="W3098" i="4" s="1"/>
  <c r="M2902" i="4"/>
  <c r="U2902" i="4" s="1"/>
  <c r="W2902" i="4" s="1"/>
  <c r="M2653" i="4"/>
  <c r="U2653" i="4" s="1"/>
  <c r="W2653" i="4" s="1"/>
  <c r="M1119" i="4"/>
  <c r="U1119" i="4" s="1"/>
  <c r="W1119" i="4" s="1"/>
  <c r="M705" i="4"/>
  <c r="U705" i="4" s="1"/>
  <c r="W705" i="4" s="1"/>
  <c r="M2342" i="4"/>
  <c r="U2342" i="4" s="1"/>
  <c r="W2342" i="4" s="1"/>
  <c r="M2564" i="4"/>
  <c r="U2564" i="4" s="1"/>
  <c r="W2564" i="4" s="1"/>
  <c r="M4761" i="4"/>
  <c r="U4761" i="4" s="1"/>
  <c r="W4761" i="4" s="1"/>
  <c r="M4118" i="4"/>
  <c r="U4118" i="4" s="1"/>
  <c r="W4118" i="4" s="1"/>
  <c r="M1537" i="4"/>
  <c r="U1537" i="4" s="1"/>
  <c r="W1537" i="4" s="1"/>
  <c r="M3009" i="4"/>
  <c r="U3009" i="4" s="1"/>
  <c r="W3009" i="4" s="1"/>
  <c r="M2770" i="4"/>
  <c r="U2770" i="4" s="1"/>
  <c r="W2770" i="4" s="1"/>
  <c r="M2174" i="4"/>
  <c r="U2174" i="4" s="1"/>
  <c r="W2174" i="4" s="1"/>
  <c r="M4231" i="4"/>
  <c r="U4231" i="4" s="1"/>
  <c r="W4231" i="4" s="1"/>
  <c r="M512" i="4"/>
  <c r="U512" i="4" s="1"/>
  <c r="W512" i="4" s="1"/>
  <c r="M416" i="4"/>
  <c r="U416" i="4" s="1"/>
  <c r="W416" i="4" s="1"/>
  <c r="M3083" i="4"/>
  <c r="U3083" i="4" s="1"/>
  <c r="W3083" i="4" s="1"/>
  <c r="M2636" i="4"/>
  <c r="U2636" i="4" s="1"/>
  <c r="W2636" i="4" s="1"/>
  <c r="M683" i="4"/>
  <c r="U683" i="4" s="1"/>
  <c r="W683" i="4" s="1"/>
  <c r="M1634" i="4"/>
  <c r="U1634" i="4" s="1"/>
  <c r="W1634" i="4" s="1"/>
  <c r="M1368" i="4"/>
  <c r="U1368" i="4" s="1"/>
  <c r="W1368" i="4" s="1"/>
  <c r="M4578" i="4"/>
  <c r="U4578" i="4" s="1"/>
  <c r="W4578" i="4" s="1"/>
  <c r="M4288" i="4"/>
  <c r="U4288" i="4" s="1"/>
  <c r="W4288" i="4" s="1"/>
  <c r="M3417" i="4"/>
  <c r="U3417" i="4" s="1"/>
  <c r="W3417" i="4" s="1"/>
  <c r="M3222" i="4"/>
  <c r="U3222" i="4" s="1"/>
  <c r="W3222" i="4" s="1"/>
  <c r="M3645" i="4"/>
  <c r="U3645" i="4" s="1"/>
  <c r="W3645" i="4" s="1"/>
  <c r="M3989" i="4"/>
  <c r="U3989" i="4" s="1"/>
  <c r="W3989" i="4" s="1"/>
  <c r="M3189" i="4"/>
  <c r="U3189" i="4" s="1"/>
  <c r="W3189" i="4" s="1"/>
  <c r="M3779" i="4"/>
  <c r="U3779" i="4" s="1"/>
  <c r="W3779" i="4" s="1"/>
  <c r="M4324" i="4"/>
  <c r="U4324" i="4" s="1"/>
  <c r="W4324" i="4" s="1"/>
  <c r="M2233" i="4"/>
  <c r="U2233" i="4" s="1"/>
  <c r="W2233" i="4" s="1"/>
  <c r="M1783" i="4"/>
  <c r="U1783" i="4" s="1"/>
  <c r="W1783" i="4" s="1"/>
  <c r="M2359" i="4"/>
  <c r="U2359" i="4" s="1"/>
  <c r="W2359" i="4" s="1"/>
  <c r="M614" i="4"/>
  <c r="U614" i="4" s="1"/>
  <c r="W614" i="4" s="1"/>
  <c r="M117" i="4"/>
  <c r="U117" i="4" s="1"/>
  <c r="W117" i="4" s="1"/>
  <c r="M284" i="4"/>
  <c r="U284" i="4" s="1"/>
  <c r="W284" i="4" s="1"/>
  <c r="M1971" i="4"/>
  <c r="U1971" i="4" s="1"/>
  <c r="W1971" i="4" s="1"/>
  <c r="M3084" i="4"/>
  <c r="U3084" i="4" s="1"/>
  <c r="W3084" i="4" s="1"/>
  <c r="M790" i="4"/>
  <c r="U790" i="4" s="1"/>
  <c r="W790" i="4" s="1"/>
  <c r="M3591" i="4"/>
  <c r="U3591" i="4" s="1"/>
  <c r="W3591" i="4" s="1"/>
  <c r="M4263" i="4"/>
  <c r="U4263" i="4" s="1"/>
  <c r="W4263" i="4" s="1"/>
  <c r="M4979" i="4"/>
  <c r="U4979" i="4" s="1"/>
  <c r="W4979" i="4" s="1"/>
  <c r="M3535" i="4"/>
  <c r="U3535" i="4" s="1"/>
  <c r="M1120" i="4"/>
  <c r="U1120" i="4" s="1"/>
  <c r="W1120" i="4" s="1"/>
  <c r="M1538" i="4"/>
  <c r="U1538" i="4" s="1"/>
  <c r="W1538" i="4" s="1"/>
  <c r="M2132" i="4"/>
  <c r="U2132" i="4" s="1"/>
  <c r="W2132" i="4" s="1"/>
  <c r="M3155" i="4"/>
  <c r="U3155" i="4" s="1"/>
  <c r="W3155" i="4" s="1"/>
  <c r="M936" i="4"/>
  <c r="U936" i="4" s="1"/>
  <c r="W936" i="4" s="1"/>
  <c r="M803" i="4"/>
  <c r="U803" i="4" s="1"/>
  <c r="W803" i="4" s="1"/>
  <c r="M4131" i="4"/>
  <c r="U4131" i="4" s="1"/>
  <c r="W4131" i="4" s="1"/>
  <c r="M4040" i="4"/>
  <c r="U4040" i="4" s="1"/>
  <c r="W4040" i="4" s="1"/>
  <c r="M1842" i="4"/>
  <c r="U1842" i="4" s="1"/>
  <c r="W1842" i="4" s="1"/>
  <c r="M3598" i="4"/>
  <c r="U3598" i="4" s="1"/>
  <c r="W3598" i="4" s="1"/>
  <c r="M2305" i="4"/>
  <c r="U2305" i="4" s="1"/>
  <c r="W2305" i="4" s="1"/>
  <c r="M3327" i="4"/>
  <c r="U3327" i="4" s="1"/>
  <c r="W3327" i="4" s="1"/>
  <c r="M4445" i="4"/>
  <c r="U4445" i="4" s="1"/>
  <c r="W4445" i="4" s="1"/>
  <c r="M458" i="4"/>
  <c r="U458" i="4" s="1"/>
  <c r="W458" i="4" s="1"/>
  <c r="M804" i="4"/>
  <c r="U804" i="4" s="1"/>
  <c r="W804" i="4" s="1"/>
  <c r="M1335" i="4"/>
  <c r="U1335" i="4" s="1"/>
  <c r="W1335" i="4" s="1"/>
  <c r="M3633" i="4"/>
  <c r="U3633" i="4" s="1"/>
  <c r="W3633" i="4" s="1"/>
  <c r="M2064" i="4"/>
  <c r="U2064" i="4" s="1"/>
  <c r="W2064" i="4" s="1"/>
  <c r="M1482" i="4"/>
  <c r="U1482" i="4" s="1"/>
  <c r="W1482" i="4" s="1"/>
  <c r="M2474" i="4"/>
  <c r="U2474" i="4" s="1"/>
  <c r="W2474" i="4" s="1"/>
  <c r="M3561" i="4"/>
  <c r="U3561" i="4" s="1"/>
  <c r="W3561" i="4" s="1"/>
  <c r="M1257" i="4"/>
  <c r="U1257" i="4" s="1"/>
  <c r="W1257" i="4" s="1"/>
  <c r="M219" i="4"/>
  <c r="U219" i="4" s="1"/>
  <c r="W219" i="4" s="1"/>
  <c r="M3074" i="4"/>
  <c r="U3074" i="4" s="1"/>
  <c r="W3074" i="4" s="1"/>
  <c r="M2973" i="4"/>
  <c r="U2973" i="4" s="1"/>
  <c r="W2973" i="4" s="1"/>
  <c r="M7" i="4"/>
  <c r="U7" i="4" s="1"/>
  <c r="W7" i="4" s="1"/>
  <c r="M3713" i="4"/>
  <c r="U3713" i="4" s="1"/>
  <c r="W3713" i="4" s="1"/>
  <c r="M3037" i="4"/>
  <c r="U3037" i="4" s="1"/>
  <c r="W3037" i="4" s="1"/>
  <c r="M4408" i="4"/>
  <c r="U4408" i="4" s="1"/>
  <c r="W4408" i="4" s="1"/>
  <c r="M2347" i="4"/>
  <c r="U2347" i="4" s="1"/>
  <c r="W2347" i="4" s="1"/>
  <c r="M572" i="4"/>
  <c r="U572" i="4" s="1"/>
  <c r="W572" i="4" s="1"/>
  <c r="M4104" i="4"/>
  <c r="U4104" i="4" s="1"/>
  <c r="W4104" i="4" s="1"/>
  <c r="M1416" i="4"/>
  <c r="U1416" i="4" s="1"/>
  <c r="W1416" i="4" s="1"/>
  <c r="M546" i="4"/>
  <c r="U546" i="4" s="1"/>
  <c r="W546" i="4" s="1"/>
  <c r="M2565" i="4"/>
  <c r="U2565" i="4" s="1"/>
  <c r="W2565" i="4" s="1"/>
  <c r="M1688" i="4"/>
  <c r="U1688" i="4" s="1"/>
  <c r="W1688" i="4" s="1"/>
  <c r="M1652" i="4"/>
  <c r="U1652" i="4" s="1"/>
  <c r="W1652" i="4" s="1"/>
  <c r="M1318" i="4"/>
  <c r="U1318" i="4" s="1"/>
  <c r="W1318" i="4" s="1"/>
  <c r="M2712" i="4"/>
  <c r="U2712" i="4" s="1"/>
  <c r="W2712" i="4" s="1"/>
  <c r="M3737" i="4"/>
  <c r="U3737" i="4" s="1"/>
  <c r="W3737" i="4" s="1"/>
  <c r="M3274" i="4"/>
  <c r="U3274" i="4" s="1"/>
  <c r="W3274" i="4" s="1"/>
  <c r="M4366" i="4"/>
  <c r="U4366" i="4" s="1"/>
  <c r="W4366" i="4" s="1"/>
  <c r="M4325" i="4"/>
  <c r="U4325" i="4" s="1"/>
  <c r="W4325" i="4" s="1"/>
  <c r="M4802" i="4"/>
  <c r="U4802" i="4" s="1"/>
  <c r="W4802" i="4" s="1"/>
  <c r="M3405" i="4"/>
  <c r="U3405" i="4" s="1"/>
  <c r="W3405" i="4" s="1"/>
  <c r="M3399" i="4"/>
  <c r="U3399" i="4" s="1"/>
  <c r="W3399" i="4" s="1"/>
  <c r="M2903" i="4"/>
  <c r="U2903" i="4" s="1"/>
  <c r="W2903" i="4" s="1"/>
  <c r="M2294" i="4"/>
  <c r="U2294" i="4" s="1"/>
  <c r="W2294" i="4" s="1"/>
  <c r="M3464" i="4"/>
  <c r="U3464" i="4" s="1"/>
  <c r="W3464" i="4" s="1"/>
  <c r="M3504" i="4"/>
  <c r="U3504" i="4" s="1"/>
  <c r="W3504" i="4" s="1"/>
  <c r="M3099" i="4"/>
  <c r="U3099" i="4" s="1"/>
  <c r="W3099" i="4" s="1"/>
  <c r="M4308" i="4"/>
  <c r="U4308" i="4" s="1"/>
  <c r="W4308" i="4" s="1"/>
  <c r="M3882" i="4"/>
  <c r="U3882" i="4" s="1"/>
  <c r="W3882" i="4" s="1"/>
  <c r="M252" i="4"/>
  <c r="U252" i="4" s="1"/>
  <c r="W252" i="4" s="1"/>
  <c r="M4711" i="4"/>
  <c r="U4711" i="4" s="1"/>
  <c r="W4711" i="4" s="1"/>
  <c r="M4164" i="4"/>
  <c r="U4164" i="4" s="1"/>
  <c r="W4164" i="4" s="1"/>
  <c r="M3052" i="4"/>
  <c r="U3052" i="4" s="1"/>
  <c r="W3052" i="4" s="1"/>
  <c r="M1588" i="4"/>
  <c r="U1588" i="4" s="1"/>
  <c r="W1588" i="4" s="1"/>
  <c r="M4301" i="4"/>
  <c r="U4301" i="4" s="1"/>
  <c r="W4301" i="4" s="1"/>
  <c r="M4786" i="4"/>
  <c r="U4786" i="4" s="1"/>
  <c r="W4786" i="4" s="1"/>
  <c r="M3699" i="4"/>
  <c r="U3699" i="4" s="1"/>
  <c r="W3699" i="4" s="1"/>
  <c r="M4264" i="4"/>
  <c r="U4264" i="4" s="1"/>
  <c r="W4264" i="4" s="1"/>
  <c r="M2782" i="4"/>
  <c r="U2782" i="4" s="1"/>
  <c r="W2782" i="4" s="1"/>
  <c r="M4105" i="4"/>
  <c r="U4105" i="4" s="1"/>
  <c r="W4105" i="4" s="1"/>
  <c r="M984" i="4"/>
  <c r="U984" i="4" s="1"/>
  <c r="W984" i="4" s="1"/>
  <c r="M1227" i="4"/>
  <c r="U1227" i="4" s="1"/>
  <c r="W1227" i="4" s="1"/>
  <c r="M3622" i="4"/>
  <c r="U3622" i="4" s="1"/>
  <c r="W3622" i="4" s="1"/>
  <c r="M4165" i="4"/>
  <c r="U4165" i="4" s="1"/>
  <c r="W4165" i="4" s="1"/>
  <c r="M1824" i="4"/>
  <c r="U1824" i="4" s="1"/>
  <c r="W1824" i="4" s="1"/>
  <c r="M2828" i="4"/>
  <c r="U2828" i="4" s="1"/>
  <c r="W2828" i="4" s="1"/>
  <c r="M1931" i="4"/>
  <c r="U1931" i="4" s="1"/>
  <c r="W1931" i="4" s="1"/>
  <c r="M316" i="4"/>
  <c r="U316" i="4" s="1"/>
  <c r="W316" i="4" s="1"/>
  <c r="M2455" i="4"/>
  <c r="U2455" i="4" s="1"/>
  <c r="W2455" i="4" s="1"/>
  <c r="M1952" i="4"/>
  <c r="U1952" i="4" s="1"/>
  <c r="W1952" i="4" s="1"/>
  <c r="M2537" i="4"/>
  <c r="U2537" i="4" s="1"/>
  <c r="W2537" i="4" s="1"/>
  <c r="M772" i="4"/>
  <c r="U772" i="4" s="1"/>
  <c r="W772" i="4" s="1"/>
  <c r="M3526" i="4"/>
  <c r="U3526" i="4" s="1"/>
  <c r="W3526" i="4" s="1"/>
  <c r="M1896" i="4"/>
  <c r="U1896" i="4" s="1"/>
  <c r="W1896" i="4" s="1"/>
  <c r="M220" i="4"/>
  <c r="U220" i="4" s="1"/>
  <c r="W220" i="4" s="1"/>
  <c r="M2446" i="4"/>
  <c r="U2446" i="4" s="1"/>
  <c r="W2446" i="4" s="1"/>
  <c r="M4428" i="4"/>
  <c r="U4428" i="4" s="1"/>
  <c r="W4428" i="4" s="1"/>
  <c r="M2555" i="4"/>
  <c r="U2555" i="4" s="1"/>
  <c r="W2555" i="4" s="1"/>
  <c r="M4811" i="4"/>
  <c r="U4811" i="4" s="1"/>
  <c r="W4811" i="4" s="1"/>
  <c r="M1101" i="4"/>
  <c r="U1101" i="4" s="1"/>
  <c r="W1101" i="4" s="1"/>
  <c r="M2010" i="4"/>
  <c r="U2010" i="4" s="1"/>
  <c r="W2010" i="4" s="1"/>
  <c r="M3868" i="4"/>
  <c r="U3868" i="4" s="1"/>
  <c r="W3868" i="4" s="1"/>
  <c r="M4762" i="4"/>
  <c r="U4762" i="4" s="1"/>
  <c r="W4762" i="4" s="1"/>
  <c r="M2675" i="4"/>
  <c r="U2675" i="4" s="1"/>
  <c r="W2675" i="4" s="1"/>
  <c r="M1050" i="4"/>
  <c r="U1050" i="4" s="1"/>
  <c r="W1050" i="4" s="1"/>
  <c r="M2805" i="4"/>
  <c r="U2805" i="4" s="1"/>
  <c r="W2805" i="4" s="1"/>
  <c r="M884" i="4"/>
  <c r="U884" i="4" s="1"/>
  <c r="W884" i="4" s="1"/>
  <c r="M3156" i="4"/>
  <c r="U3156" i="4" s="1"/>
  <c r="W3156" i="4" s="1"/>
  <c r="M4779" i="4"/>
  <c r="U4779" i="4" s="1"/>
  <c r="W4779" i="4" s="1"/>
  <c r="M2740" i="4"/>
  <c r="U2740" i="4" s="1"/>
  <c r="W2740" i="4" s="1"/>
  <c r="M4026" i="4"/>
  <c r="U4026" i="4" s="1"/>
  <c r="W4026" i="4" s="1"/>
  <c r="M466" i="4"/>
  <c r="U466" i="4" s="1"/>
  <c r="W466" i="4" s="1"/>
  <c r="M3218" i="4"/>
  <c r="U3218" i="4" s="1"/>
  <c r="W3218" i="4" s="1"/>
  <c r="M39" i="4"/>
  <c r="U39" i="4" s="1"/>
  <c r="W39" i="4" s="1"/>
  <c r="M769" i="4"/>
  <c r="U769" i="4" s="1"/>
  <c r="W769" i="4" s="1"/>
  <c r="M2070" i="4"/>
  <c r="U2070" i="4" s="1"/>
  <c r="W2070" i="4" s="1"/>
  <c r="M893" i="4"/>
  <c r="U893" i="4" s="1"/>
  <c r="W893" i="4" s="1"/>
  <c r="M22" i="4"/>
  <c r="U22" i="4" s="1"/>
  <c r="W22" i="4" s="1"/>
  <c r="M696" i="4"/>
  <c r="U696" i="4" s="1"/>
  <c r="W696" i="4" s="1"/>
  <c r="M976" i="4"/>
  <c r="U976" i="4" s="1"/>
  <c r="W976" i="4" s="1"/>
  <c r="M1428" i="4"/>
  <c r="U1428" i="4" s="1"/>
  <c r="W1428" i="4" s="1"/>
  <c r="M2371" i="4"/>
  <c r="U2371" i="4" s="1"/>
  <c r="W2371" i="4" s="1"/>
  <c r="M1847" i="4"/>
  <c r="U1847" i="4" s="1"/>
  <c r="W1847" i="4" s="1"/>
  <c r="M1374" i="4"/>
  <c r="U1374" i="4" s="1"/>
  <c r="W1374" i="4" s="1"/>
  <c r="M721" i="4"/>
  <c r="U721" i="4" s="1"/>
  <c r="W721" i="4" s="1"/>
  <c r="M3133" i="4"/>
  <c r="U3133" i="4" s="1"/>
  <c r="W3133" i="4" s="1"/>
  <c r="M591" i="4"/>
  <c r="U591" i="4" s="1"/>
  <c r="W591" i="4" s="1"/>
  <c r="M2654" i="4"/>
  <c r="U2654" i="4" s="1"/>
  <c r="W2654" i="4" s="1"/>
  <c r="M1597" i="4"/>
  <c r="U1597" i="4" s="1"/>
  <c r="W1597" i="4" s="1"/>
  <c r="M3145" i="4"/>
  <c r="U3145" i="4" s="1"/>
  <c r="W3145" i="4" s="1"/>
  <c r="M1653" i="4"/>
  <c r="U1653" i="4" s="1"/>
  <c r="W1653" i="4" s="1"/>
  <c r="M4240" i="4"/>
  <c r="U4240" i="4" s="1"/>
  <c r="W4240" i="4" s="1"/>
  <c r="M4132" i="4"/>
  <c r="U4132" i="4" s="1"/>
  <c r="W4132" i="4" s="1"/>
  <c r="M4060" i="4"/>
  <c r="U4060" i="4" s="1"/>
  <c r="W4060" i="4" s="1"/>
  <c r="M4367" i="4"/>
  <c r="U4367" i="4" s="1"/>
  <c r="M485" i="4"/>
  <c r="U485" i="4" s="1"/>
  <c r="W485" i="4" s="1"/>
  <c r="M1757" i="4"/>
  <c r="U1757" i="4" s="1"/>
  <c r="W1757" i="4" s="1"/>
  <c r="M773" i="4"/>
  <c r="U773" i="4" s="1"/>
  <c r="W773" i="4" s="1"/>
  <c r="M4552" i="4"/>
  <c r="U4552" i="4" s="1"/>
  <c r="W4552" i="4" s="1"/>
  <c r="M3838" i="4"/>
  <c r="U3838" i="4" s="1"/>
  <c r="W3838" i="4" s="1"/>
  <c r="M508" i="4"/>
  <c r="U508" i="4" s="1"/>
  <c r="W508" i="4" s="1"/>
  <c r="M4839" i="4"/>
  <c r="U4839" i="4" s="1"/>
  <c r="W4839" i="4" s="1"/>
  <c r="M3808" i="4"/>
  <c r="U3808" i="4" s="1"/>
  <c r="W3808" i="4" s="1"/>
  <c r="M4539" i="4"/>
  <c r="U4539" i="4" s="1"/>
  <c r="W4539" i="4" s="1"/>
  <c r="M4180" i="4"/>
  <c r="U4180" i="4" s="1"/>
  <c r="W4180" i="4" s="1"/>
  <c r="M3075" i="4"/>
  <c r="U3075" i="4" s="1"/>
  <c r="W3075" i="4" s="1"/>
  <c r="M3700" i="4"/>
  <c r="U3700" i="4" s="1"/>
  <c r="W3700" i="4" s="1"/>
  <c r="M4647" i="4"/>
  <c r="U4647" i="4" s="1"/>
  <c r="W4647" i="4" s="1"/>
  <c r="M2333" i="4"/>
  <c r="U2333" i="4" s="1"/>
  <c r="W2333" i="4" s="1"/>
  <c r="M3923" i="4"/>
  <c r="U3923" i="4" s="1"/>
  <c r="W3923" i="4" s="1"/>
  <c r="M1539" i="4"/>
  <c r="U1539" i="4" s="1"/>
  <c r="W1539" i="4" s="1"/>
  <c r="M277" i="4"/>
  <c r="U277" i="4" s="1"/>
  <c r="W277" i="4" s="1"/>
  <c r="M2925" i="4"/>
  <c r="U2925" i="4" s="1"/>
  <c r="W2925" i="4" s="1"/>
  <c r="M2125" i="4"/>
  <c r="U2125" i="4" s="1"/>
  <c r="W2125" i="4" s="1"/>
  <c r="M2289" i="4"/>
  <c r="U2289" i="4" s="1"/>
  <c r="W2289" i="4" s="1"/>
  <c r="M3053" i="4"/>
  <c r="U3053" i="4" s="1"/>
  <c r="W3053" i="4" s="1"/>
  <c r="M3288" i="4"/>
  <c r="U3288" i="4" s="1"/>
  <c r="W3288" i="4" s="1"/>
  <c r="M4181" i="4"/>
  <c r="U4181" i="4" s="1"/>
  <c r="W4181" i="4" s="1"/>
  <c r="M4465" i="4"/>
  <c r="U4465" i="4" s="1"/>
  <c r="W4465" i="4" s="1"/>
  <c r="M3623" i="4"/>
  <c r="U3623" i="4" s="1"/>
  <c r="W3623" i="4" s="1"/>
  <c r="M3146" i="4"/>
  <c r="U3146" i="4" s="1"/>
  <c r="W3146" i="4" s="1"/>
  <c r="M450" i="4"/>
  <c r="U450" i="4" s="1"/>
  <c r="W450" i="4" s="1"/>
  <c r="M4787" i="4"/>
  <c r="U4787" i="4" s="1"/>
  <c r="W4787" i="4" s="1"/>
  <c r="M1645" i="4"/>
  <c r="U1645" i="4" s="1"/>
  <c r="W1645" i="4" s="1"/>
  <c r="M253" i="4"/>
  <c r="U253" i="4" s="1"/>
  <c r="W253" i="4" s="1"/>
  <c r="M4570" i="4"/>
  <c r="U4570" i="4" s="1"/>
  <c r="W4570" i="4" s="1"/>
  <c r="M290" i="4"/>
  <c r="U290" i="4" s="1"/>
  <c r="W290" i="4" s="1"/>
  <c r="M2479" i="4"/>
  <c r="U2479" i="4" s="1"/>
  <c r="W2479" i="4" s="1"/>
  <c r="M409" i="4"/>
  <c r="U409" i="4" s="1"/>
  <c r="W409" i="4" s="1"/>
  <c r="M2186" i="4"/>
  <c r="U2186" i="4" s="1"/>
  <c r="W2186" i="4" s="1"/>
  <c r="M2334" i="4"/>
  <c r="U2334" i="4" s="1"/>
  <c r="W2334" i="4" s="1"/>
  <c r="M2854" i="4"/>
  <c r="U2854" i="4" s="1"/>
  <c r="W2854" i="4" s="1"/>
  <c r="M3289" i="4"/>
  <c r="U3289" i="4" s="1"/>
  <c r="W3289" i="4" s="1"/>
  <c r="M390" i="4"/>
  <c r="U390" i="4" s="1"/>
  <c r="W390" i="4" s="1"/>
  <c r="M2502" i="4"/>
  <c r="U2502" i="4" s="1"/>
  <c r="W2502" i="4" s="1"/>
  <c r="M1646" i="4"/>
  <c r="U1646" i="4" s="1"/>
  <c r="W1646" i="4" s="1"/>
  <c r="M4750" i="4"/>
  <c r="U4750" i="4" s="1"/>
  <c r="W4750" i="4" s="1"/>
  <c r="M573" i="4"/>
  <c r="U573" i="4" s="1"/>
  <c r="W573" i="4" s="1"/>
  <c r="M4068" i="4"/>
  <c r="U4068" i="4" s="1"/>
  <c r="W4068" i="4" s="1"/>
  <c r="M4720" i="4"/>
  <c r="U4720" i="4" s="1"/>
  <c r="W4720" i="4" s="1"/>
  <c r="M4648" i="4"/>
  <c r="U4648" i="4" s="1"/>
  <c r="W4648" i="4" s="1"/>
  <c r="M2820" i="4"/>
  <c r="U2820" i="4" s="1"/>
  <c r="W2820" i="4" s="1"/>
  <c r="M2382" i="4"/>
  <c r="U2382" i="4" s="1"/>
  <c r="W2382" i="4" s="1"/>
  <c r="M958" i="4"/>
  <c r="U958" i="4" s="1"/>
  <c r="W958" i="4" s="1"/>
  <c r="M2926" i="4"/>
  <c r="U2926" i="4" s="1"/>
  <c r="W2926" i="4" s="1"/>
  <c r="M4935" i="4"/>
  <c r="U4935" i="4" s="1"/>
  <c r="W4935" i="4" s="1"/>
  <c r="M4343" i="4"/>
  <c r="U4343" i="4" s="1"/>
  <c r="W4343" i="4" s="1"/>
  <c r="M3714" i="4"/>
  <c r="U3714" i="4" s="1"/>
  <c r="W3714" i="4" s="1"/>
  <c r="M2741" i="4"/>
  <c r="U2741" i="4" s="1"/>
  <c r="W2741" i="4" s="1"/>
  <c r="M4232" i="4"/>
  <c r="U4232" i="4" s="1"/>
  <c r="W4232" i="4" s="1"/>
  <c r="M344" i="4"/>
  <c r="U344" i="4" s="1"/>
  <c r="W344" i="4" s="1"/>
  <c r="M4731" i="4"/>
  <c r="U4731" i="4" s="1"/>
  <c r="W4731" i="4" s="1"/>
  <c r="M3512" i="4"/>
  <c r="U3512" i="4" s="1"/>
  <c r="W3512" i="4" s="1"/>
  <c r="M3418" i="4"/>
  <c r="U3418" i="4" s="1"/>
  <c r="W3418" i="4" s="1"/>
  <c r="M1913" i="4"/>
  <c r="U1913" i="4" s="1"/>
  <c r="W1913" i="4" s="1"/>
  <c r="M1202" i="4"/>
  <c r="U1202" i="4" s="1"/>
  <c r="W1202" i="4" s="1"/>
  <c r="M937" i="4"/>
  <c r="U937" i="4" s="1"/>
  <c r="W937" i="4" s="1"/>
  <c r="M2475" i="4"/>
  <c r="U2475" i="4" s="1"/>
  <c r="W2475" i="4" s="1"/>
  <c r="M2065" i="4"/>
  <c r="U2065" i="4" s="1"/>
  <c r="W2065" i="4" s="1"/>
  <c r="M4980" i="4"/>
  <c r="U4980" i="4" s="1"/>
  <c r="W4980" i="4" s="1"/>
  <c r="M2413" i="4"/>
  <c r="U2413" i="4" s="1"/>
  <c r="W2413" i="4" s="1"/>
  <c r="M1450" i="4"/>
  <c r="U1450" i="4" s="1"/>
  <c r="W1450" i="4" s="1"/>
  <c r="M475" i="4"/>
  <c r="U475" i="4" s="1"/>
  <c r="W475" i="4" s="1"/>
  <c r="M4241" i="4"/>
  <c r="U4241" i="4" s="1"/>
  <c r="W4241" i="4" s="1"/>
  <c r="M2242" i="4"/>
  <c r="U2242" i="4" s="1"/>
  <c r="W2242" i="4" s="1"/>
  <c r="M2276" i="4"/>
  <c r="U2276" i="4" s="1"/>
  <c r="W2276" i="4" s="1"/>
  <c r="M3844" i="4"/>
  <c r="U3844" i="4" s="1"/>
  <c r="W3844" i="4" s="1"/>
  <c r="M985" i="4"/>
  <c r="U985" i="4" s="1"/>
  <c r="W985" i="4" s="1"/>
  <c r="M1024" i="4"/>
  <c r="U1024" i="4" s="1"/>
  <c r="W1024" i="4" s="1"/>
  <c r="M4002" i="4"/>
  <c r="U4002" i="4" s="1"/>
  <c r="W4002" i="4" s="1"/>
  <c r="M858" i="4"/>
  <c r="U858" i="4" s="1"/>
  <c r="W858" i="4" s="1"/>
  <c r="M3924" i="4"/>
  <c r="U3924" i="4" s="1"/>
  <c r="W3924" i="4" s="1"/>
  <c r="M4477" i="4"/>
  <c r="U4477" i="4" s="1"/>
  <c r="W4477" i="4" s="1"/>
  <c r="M4637" i="4"/>
  <c r="U4637" i="4" s="1"/>
  <c r="W4637" i="4" s="1"/>
  <c r="M4525" i="4"/>
  <c r="U4525" i="4" s="1"/>
  <c r="W4525" i="4" s="1"/>
  <c r="M2521" i="4"/>
  <c r="U2521" i="4" s="1"/>
  <c r="W2521" i="4" s="1"/>
  <c r="M2025" i="4"/>
  <c r="U2025" i="4" s="1"/>
  <c r="W2025" i="4" s="1"/>
  <c r="M4409" i="4"/>
  <c r="U4409" i="4" s="1"/>
  <c r="W4409" i="4" s="1"/>
  <c r="M3076" i="4"/>
  <c r="U3076" i="4" s="1"/>
  <c r="W3076" i="4" s="1"/>
  <c r="M2265" i="4"/>
  <c r="U2265" i="4" s="1"/>
  <c r="W2265" i="4" s="1"/>
  <c r="M3253" i="4"/>
  <c r="U3253" i="4" s="1"/>
  <c r="W3253" i="4" s="1"/>
  <c r="M3552" i="4"/>
  <c r="U3552" i="4" s="1"/>
  <c r="W3552" i="4" s="1"/>
  <c r="M4624" i="4"/>
  <c r="U4624" i="4" s="1"/>
  <c r="W4624" i="4" s="1"/>
  <c r="M943" i="4"/>
  <c r="U943" i="4" s="1"/>
  <c r="W943" i="4" s="1"/>
  <c r="M668" i="4"/>
  <c r="U668" i="4" s="1"/>
  <c r="W668" i="4" s="1"/>
  <c r="M1442" i="4"/>
  <c r="U1442" i="4" s="1"/>
  <c r="W1442" i="4" s="1"/>
  <c r="M12" i="4"/>
  <c r="U12" i="4" s="1"/>
  <c r="W12" i="4" s="1"/>
  <c r="M1295" i="4"/>
  <c r="U1295" i="4" s="1"/>
  <c r="W1295" i="4" s="1"/>
  <c r="M3624" i="4"/>
  <c r="U3624" i="4" s="1"/>
  <c r="W3624" i="4" s="1"/>
  <c r="M655" i="4"/>
  <c r="U655" i="4" s="1"/>
  <c r="W655" i="4" s="1"/>
  <c r="M4061" i="4"/>
  <c r="U4061" i="4" s="1"/>
  <c r="W4061" i="4" s="1"/>
  <c r="M2438" i="4"/>
  <c r="U2438" i="4" s="1"/>
  <c r="W2438" i="4" s="1"/>
  <c r="M3732" i="4"/>
  <c r="U3732" i="4" s="1"/>
  <c r="W3732" i="4" s="1"/>
  <c r="M441" i="4"/>
  <c r="U441" i="4" s="1"/>
  <c r="W441" i="4" s="1"/>
  <c r="M3907" i="4"/>
  <c r="U3907" i="4" s="1"/>
  <c r="W3907" i="4" s="1"/>
  <c r="M1689" i="4"/>
  <c r="U1689" i="4" s="1"/>
  <c r="W1689" i="4" s="1"/>
  <c r="M1558" i="4"/>
  <c r="U1558" i="4" s="1"/>
  <c r="W1558" i="4" s="1"/>
  <c r="M4891" i="4"/>
  <c r="U4891" i="4" s="1"/>
  <c r="W4891" i="4" s="1"/>
  <c r="M3178" i="4"/>
  <c r="U3178" i="4" s="1"/>
  <c r="W3178" i="4" s="1"/>
  <c r="M394" i="4"/>
  <c r="U394" i="4" s="1"/>
  <c r="W394" i="4" s="1"/>
  <c r="M3395" i="4"/>
  <c r="U3395" i="4" s="1"/>
  <c r="W3395" i="4" s="1"/>
  <c r="M2019" i="4"/>
  <c r="U2019" i="4" s="1"/>
  <c r="W2019" i="4" s="1"/>
  <c r="M421" i="4"/>
  <c r="U421" i="4" s="1"/>
  <c r="W421" i="4" s="1"/>
  <c r="M1228" i="4"/>
  <c r="U1228" i="4" s="1"/>
  <c r="W1228" i="4" s="1"/>
  <c r="M2882" i="4"/>
  <c r="U2882" i="4" s="1"/>
  <c r="W2882" i="4" s="1"/>
  <c r="M2234" i="4"/>
  <c r="U2234" i="4" s="1"/>
  <c r="W2234" i="4" s="1"/>
  <c r="M3377" i="4"/>
  <c r="U3377" i="4" s="1"/>
  <c r="W3377" i="4" s="1"/>
  <c r="M2904" i="4"/>
  <c r="U2904" i="4" s="1"/>
  <c r="W2904" i="4" s="1"/>
  <c r="M4049" i="4"/>
  <c r="U4049" i="4" s="1"/>
  <c r="W4049" i="4" s="1"/>
  <c r="M1389" i="4"/>
  <c r="U1389" i="4" s="1"/>
  <c r="W1389" i="4" s="1"/>
  <c r="M4336" i="4"/>
  <c r="U4336" i="4" s="1"/>
  <c r="W4336" i="4" s="1"/>
  <c r="M3780" i="4"/>
  <c r="U3780" i="4" s="1"/>
  <c r="W3780" i="4" s="1"/>
  <c r="M3701" i="4"/>
  <c r="U3701" i="4" s="1"/>
  <c r="W3701" i="4" s="1"/>
  <c r="M3134" i="4"/>
  <c r="U3134" i="4" s="1"/>
  <c r="W3134" i="4" s="1"/>
  <c r="M4885" i="4"/>
  <c r="U4885" i="4" s="1"/>
  <c r="W4885" i="4" s="1"/>
  <c r="M2745" i="4"/>
  <c r="U2745" i="4" s="1"/>
  <c r="W2745" i="4" s="1"/>
  <c r="M1733" i="4"/>
  <c r="U1733" i="4" s="1"/>
  <c r="W1733" i="4" s="1"/>
  <c r="M2240" i="4"/>
  <c r="U2240" i="4" s="1"/>
  <c r="W2240" i="4" s="1"/>
  <c r="M2425" i="4"/>
  <c r="U2425" i="4" s="1"/>
  <c r="W2425" i="4" s="1"/>
  <c r="M2503" i="4"/>
  <c r="U2503" i="4" s="1"/>
  <c r="W2503" i="4" s="1"/>
  <c r="M4460" i="4"/>
  <c r="U4460" i="4" s="1"/>
  <c r="W4460" i="4" s="1"/>
  <c r="M4419" i="4"/>
  <c r="U4419" i="4" s="1"/>
  <c r="W4419" i="4" s="1"/>
  <c r="M3705" i="4"/>
  <c r="U3705" i="4" s="1"/>
  <c r="W3705" i="4" s="1"/>
  <c r="M564" i="4"/>
  <c r="U564" i="4" s="1"/>
  <c r="W564" i="4" s="1"/>
  <c r="M4437" i="4"/>
  <c r="U4437" i="4" s="1"/>
  <c r="W4437" i="4" s="1"/>
  <c r="M2511" i="4"/>
  <c r="U2511" i="4" s="1"/>
  <c r="W2511" i="4" s="1"/>
  <c r="M4678" i="4"/>
  <c r="U4678" i="4" s="1"/>
  <c r="W4678" i="4" s="1"/>
  <c r="M1881" i="4"/>
  <c r="U1881" i="4" s="1"/>
  <c r="W1881" i="4" s="1"/>
  <c r="M1705" i="4"/>
  <c r="U1705" i="4" s="1"/>
  <c r="W1705" i="4" s="1"/>
  <c r="M4590" i="4"/>
  <c r="U4590" i="4" s="1"/>
  <c r="W4590" i="4" s="1"/>
  <c r="M2084" i="4"/>
  <c r="U2084" i="4" s="1"/>
  <c r="W2084" i="4" s="1"/>
  <c r="M3284" i="4"/>
  <c r="U3284" i="4" s="1"/>
  <c r="W3284" i="4" s="1"/>
  <c r="M2078" i="4"/>
  <c r="U2078" i="4" s="1"/>
  <c r="W2078" i="4" s="1"/>
  <c r="M1016" i="4"/>
  <c r="U1016" i="4" s="1"/>
  <c r="W1016" i="4" s="1"/>
  <c r="M4553" i="4"/>
  <c r="U4553" i="4" s="1"/>
  <c r="W4553" i="4" s="1"/>
  <c r="M3423" i="4"/>
  <c r="U3423" i="4" s="1"/>
  <c r="W3423" i="4" s="1"/>
  <c r="M2066" i="4"/>
  <c r="U2066" i="4" s="1"/>
  <c r="W2066" i="4" s="1"/>
  <c r="M3973" i="4"/>
  <c r="U3973" i="4" s="1"/>
  <c r="W3973" i="4" s="1"/>
  <c r="M1671" i="4"/>
  <c r="U1671" i="4" s="1"/>
  <c r="W1671" i="4" s="1"/>
  <c r="M4166" i="4"/>
  <c r="U4166" i="4" s="1"/>
  <c r="W4166" i="4" s="1"/>
  <c r="M4195" i="4"/>
  <c r="U4195" i="4" s="1"/>
  <c r="W4195" i="4" s="1"/>
  <c r="M999" i="4"/>
  <c r="U999" i="4" s="1"/>
  <c r="W999" i="4" s="1"/>
  <c r="M4540" i="4"/>
  <c r="U4540" i="4" s="1"/>
  <c r="W4540" i="4" s="1"/>
  <c r="M1569" i="4"/>
  <c r="U1569" i="4" s="1"/>
  <c r="W1569" i="4" s="1"/>
  <c r="M3616" i="4"/>
  <c r="U3616" i="4" s="1"/>
  <c r="W3616" i="4" s="1"/>
  <c r="M1564" i="4"/>
  <c r="U1564" i="4" s="1"/>
  <c r="W1564" i="4" s="1"/>
  <c r="M4147" i="4"/>
  <c r="U4147" i="4" s="1"/>
  <c r="W4147" i="4" s="1"/>
  <c r="M4420" i="4"/>
  <c r="U4420" i="4" s="1"/>
  <c r="W4420" i="4" s="1"/>
  <c r="M1654" i="4"/>
  <c r="U1654" i="4" s="1"/>
  <c r="W1654" i="4" s="1"/>
  <c r="M4106" i="4"/>
  <c r="U4106" i="4" s="1"/>
  <c r="W4106" i="4" s="1"/>
  <c r="M2659" i="4"/>
  <c r="U2659" i="4" s="1"/>
  <c r="W2659" i="4" s="1"/>
  <c r="M1809" i="4"/>
  <c r="U1809" i="4" s="1"/>
  <c r="W1809" i="4" s="1"/>
  <c r="M1311" i="4"/>
  <c r="U1311" i="4" s="1"/>
  <c r="W1311" i="4" s="1"/>
  <c r="M2842" i="4"/>
  <c r="U2842" i="4" s="1"/>
  <c r="W2842" i="4" s="1"/>
  <c r="M1086" i="4"/>
  <c r="U1086" i="4" s="1"/>
  <c r="W1086" i="4" s="1"/>
  <c r="M3527" i="4"/>
  <c r="U3527" i="4" s="1"/>
  <c r="W3527" i="4" s="1"/>
  <c r="M4755" i="4"/>
  <c r="U4755" i="4" s="1"/>
  <c r="W4755" i="4" s="1"/>
  <c r="M301" i="4"/>
  <c r="U301" i="4" s="1"/>
  <c r="W301" i="4" s="1"/>
  <c r="M2383" i="4"/>
  <c r="U2383" i="4" s="1"/>
  <c r="W2383" i="4" s="1"/>
  <c r="M492" i="4"/>
  <c r="U492" i="4" s="1"/>
  <c r="W492" i="4" s="1"/>
  <c r="M3722" i="4"/>
  <c r="U3722" i="4" s="1"/>
  <c r="W3722" i="4" s="1"/>
  <c r="M688" i="4"/>
  <c r="U688" i="4" s="1"/>
  <c r="W688" i="4" s="1"/>
  <c r="M1170" i="4"/>
  <c r="U1170" i="4" s="1"/>
  <c r="W1170" i="4" s="1"/>
  <c r="M1700" i="4"/>
  <c r="U1700" i="4" s="1"/>
  <c r="W1700" i="4" s="1"/>
  <c r="M2476" i="4"/>
  <c r="U2476" i="4" s="1"/>
  <c r="W2476" i="4" s="1"/>
  <c r="M796" i="4"/>
  <c r="U796" i="4" s="1"/>
  <c r="W796" i="4" s="1"/>
  <c r="M1834" i="4"/>
  <c r="U1834" i="4" s="1"/>
  <c r="W1834" i="4" s="1"/>
  <c r="M2015" i="4"/>
  <c r="U2015" i="4" s="1"/>
  <c r="W2015" i="4" s="1"/>
  <c r="M2698" i="4"/>
  <c r="U2698" i="4" s="1"/>
  <c r="W2698" i="4" s="1"/>
  <c r="M2527" i="4"/>
  <c r="U2527" i="4" s="1"/>
  <c r="W2527" i="4" s="1"/>
  <c r="M4086" i="4"/>
  <c r="U4086" i="4" s="1"/>
  <c r="W4086" i="4" s="1"/>
  <c r="M4276" i="4"/>
  <c r="U4276" i="4" s="1"/>
  <c r="W4276" i="4" s="1"/>
  <c r="M2959" i="4"/>
  <c r="U2959" i="4" s="1"/>
  <c r="W2959" i="4" s="1"/>
  <c r="M4133" i="4"/>
  <c r="U4133" i="4" s="1"/>
  <c r="W4133" i="4" s="1"/>
  <c r="M3634" i="4"/>
  <c r="U3634" i="4" s="1"/>
  <c r="W3634" i="4" s="1"/>
  <c r="M547" i="4"/>
  <c r="U547" i="4" s="1"/>
  <c r="W547" i="4" s="1"/>
  <c r="M3477" i="4"/>
  <c r="U3477" i="4" s="1"/>
  <c r="W3477" i="4" s="1"/>
  <c r="M1602" i="4"/>
  <c r="U1602" i="4" s="1"/>
  <c r="W1602" i="4" s="1"/>
  <c r="M1354" i="4"/>
  <c r="U1354" i="4" s="1"/>
  <c r="W1354" i="4" s="1"/>
  <c r="M929" i="4"/>
  <c r="U929" i="4" s="1"/>
  <c r="W929" i="4" s="1"/>
  <c r="M1570" i="4"/>
  <c r="U1570" i="4" s="1"/>
  <c r="W1570" i="4" s="1"/>
  <c r="M513" i="4"/>
  <c r="U513" i="4" s="1"/>
  <c r="W513" i="4" s="1"/>
  <c r="M476" i="4"/>
  <c r="U476" i="4" s="1"/>
  <c r="W476" i="4" s="1"/>
  <c r="M1246" i="4"/>
  <c r="U1246" i="4" s="1"/>
  <c r="W1246" i="4" s="1"/>
  <c r="M3328" i="4"/>
  <c r="U3328" i="4" s="1"/>
  <c r="W3328" i="4" s="1"/>
  <c r="M74" i="4"/>
  <c r="U74" i="4" s="1"/>
  <c r="W74" i="4" s="1"/>
  <c r="M3085" i="4"/>
  <c r="U3085" i="4" s="1"/>
  <c r="W3085" i="4" s="1"/>
  <c r="M2493" i="4"/>
  <c r="U2493" i="4" s="1"/>
  <c r="W2493" i="4" s="1"/>
  <c r="M4638" i="4"/>
  <c r="U4638" i="4" s="1"/>
  <c r="W4638" i="4" s="1"/>
  <c r="M1071" i="4"/>
  <c r="U1071" i="4" s="1"/>
  <c r="W1071" i="4" s="1"/>
  <c r="M3147" i="4"/>
  <c r="U3147" i="4" s="1"/>
  <c r="W3147" i="4" s="1"/>
  <c r="M4579" i="4"/>
  <c r="U4579" i="4" s="1"/>
  <c r="W4579" i="4" s="1"/>
  <c r="M977" i="4"/>
  <c r="U977" i="4" s="1"/>
  <c r="W977" i="4" s="1"/>
  <c r="M4812" i="4"/>
  <c r="U4812" i="4" s="1"/>
  <c r="W4812" i="4" s="1"/>
  <c r="M1624" i="4"/>
  <c r="U1624" i="4" s="1"/>
  <c r="W1624" i="4" s="1"/>
  <c r="M2765" i="4"/>
  <c r="U2765" i="4" s="1"/>
  <c r="W2765" i="4" s="1"/>
  <c r="M3770" i="4"/>
  <c r="U3770" i="4" s="1"/>
  <c r="W3770" i="4" s="1"/>
  <c r="M1390" i="4"/>
  <c r="U1390" i="4" s="1"/>
  <c r="W1390" i="4" s="1"/>
  <c r="M3010" i="4"/>
  <c r="U3010" i="4" s="1"/>
  <c r="W3010" i="4" s="1"/>
  <c r="M2869" i="4"/>
  <c r="U2869" i="4" s="1"/>
  <c r="W2869" i="4" s="1"/>
  <c r="M1092" i="4"/>
  <c r="U1092" i="4" s="1"/>
  <c r="W1092" i="4" s="1"/>
  <c r="M2991" i="4"/>
  <c r="U2991" i="4" s="1"/>
  <c r="W2991" i="4" s="1"/>
  <c r="M1042" i="4"/>
  <c r="U1042" i="4" s="1"/>
  <c r="W1042" i="4" s="1"/>
  <c r="M2286" i="4"/>
  <c r="U2286" i="4" s="1"/>
  <c r="W2286" i="4" s="1"/>
  <c r="M3915" i="4"/>
  <c r="U3915" i="4" s="1"/>
  <c r="W3915" i="4" s="1"/>
  <c r="M3545" i="4"/>
  <c r="U3545" i="4" s="1"/>
  <c r="W3545" i="4" s="1"/>
  <c r="M1164" i="4"/>
  <c r="U1164" i="4" s="1"/>
  <c r="W1164" i="4" s="1"/>
  <c r="M3486" i="4"/>
  <c r="U3486" i="4" s="1"/>
  <c r="W3486" i="4" s="1"/>
  <c r="M2097" i="4"/>
  <c r="U2097" i="4" s="1"/>
  <c r="W2097" i="4" s="1"/>
  <c r="M774" i="4"/>
  <c r="U774" i="4" s="1"/>
  <c r="W774" i="4" s="1"/>
  <c r="M2467" i="4"/>
  <c r="U2467" i="4" s="1"/>
  <c r="W2467" i="4" s="1"/>
  <c r="M378" i="4"/>
  <c r="U378" i="4" s="1"/>
  <c r="W378" i="4" s="1"/>
  <c r="M514" i="4"/>
  <c r="U514" i="4" s="1"/>
  <c r="W514" i="4" s="1"/>
  <c r="M212" i="4"/>
  <c r="U212" i="4" s="1"/>
  <c r="W212" i="4" s="1"/>
  <c r="M4999" i="4"/>
  <c r="U4999" i="4" s="1"/>
  <c r="W4999" i="4" s="1"/>
  <c r="M3845" i="4"/>
  <c r="U3845" i="4" s="1"/>
  <c r="W3845" i="4" s="1"/>
  <c r="M4652" i="4"/>
  <c r="U4652" i="4" s="1"/>
  <c r="W4652" i="4" s="1"/>
  <c r="M1662" i="4"/>
  <c r="U1662" i="4" s="1"/>
  <c r="W1662" i="4" s="1"/>
  <c r="M4526" i="4"/>
  <c r="U4526" i="4" s="1"/>
  <c r="W4526" i="4" s="1"/>
  <c r="M3337" i="4"/>
  <c r="U3337" i="4" s="1"/>
  <c r="W3337" i="4" s="1"/>
  <c r="M1506" i="4"/>
  <c r="U1506" i="4" s="1"/>
  <c r="W1506" i="4" s="1"/>
  <c r="M371" i="4"/>
  <c r="U371" i="4" s="1"/>
  <c r="W371" i="4" s="1"/>
  <c r="M4309" i="4"/>
  <c r="U4309" i="4" s="1"/>
  <c r="W4309" i="4" s="1"/>
  <c r="M3386" i="4"/>
  <c r="U3386" i="4" s="1"/>
  <c r="W3386" i="4" s="1"/>
  <c r="M515" i="4"/>
  <c r="U515" i="4" s="1"/>
  <c r="W515" i="4" s="1"/>
  <c r="M2116" i="4"/>
  <c r="U2116" i="4" s="1"/>
  <c r="W2116" i="4" s="1"/>
  <c r="M4062" i="4"/>
  <c r="U4062" i="4" s="1"/>
  <c r="W4062" i="4" s="1"/>
  <c r="M1017" i="4"/>
  <c r="U1017" i="4" s="1"/>
  <c r="W1017" i="4" s="1"/>
  <c r="M3569" i="4"/>
  <c r="U3569" i="4" s="1"/>
  <c r="W3569" i="4" s="1"/>
  <c r="M4388" i="4"/>
  <c r="U4388" i="4" s="1"/>
  <c r="W4388" i="4" s="1"/>
  <c r="M2953" i="4"/>
  <c r="U2953" i="4" s="1"/>
  <c r="W2953" i="4" s="1"/>
  <c r="M1398" i="4"/>
  <c r="U1398" i="4" s="1"/>
  <c r="W1398" i="4" s="1"/>
  <c r="M1051" i="4"/>
  <c r="U1051" i="4" s="1"/>
  <c r="W1051" i="4" s="1"/>
  <c r="M4738" i="4"/>
  <c r="U4738" i="4" s="1"/>
  <c r="W4738" i="4" s="1"/>
  <c r="M1957" i="4"/>
  <c r="U1957" i="4" s="1"/>
  <c r="W1957" i="4" s="1"/>
  <c r="M1770" i="4"/>
  <c r="U1770" i="4" s="1"/>
  <c r="W1770" i="4" s="1"/>
  <c r="M5000" i="4"/>
  <c r="U5000" i="4" s="1"/>
  <c r="W5000" i="4" s="1"/>
  <c r="M3831" i="4"/>
  <c r="U3831" i="4" s="1"/>
  <c r="W3831" i="4" s="1"/>
  <c r="M3372" i="4"/>
  <c r="U3372" i="4" s="1"/>
  <c r="W3372" i="4" s="1"/>
  <c r="M4639" i="4"/>
  <c r="U4639" i="4" s="1"/>
  <c r="M3341" i="4"/>
  <c r="U3341" i="4" s="1"/>
  <c r="W3341" i="4" s="1"/>
  <c r="M2538" i="4"/>
  <c r="U2538" i="4" s="1"/>
  <c r="W2538" i="4" s="1"/>
  <c r="M1923" i="4"/>
  <c r="U1923" i="4" s="1"/>
  <c r="W1923" i="4" s="1"/>
  <c r="M1037" i="4"/>
  <c r="U1037" i="4" s="1"/>
  <c r="W1037" i="4" s="1"/>
  <c r="M4153" i="4"/>
  <c r="U4153" i="4" s="1"/>
  <c r="W4153" i="4" s="1"/>
  <c r="M2430" i="4"/>
  <c r="U2430" i="4" s="1"/>
  <c r="W2430" i="4" s="1"/>
  <c r="M2954" i="4"/>
  <c r="U2954" i="4" s="1"/>
  <c r="W2954" i="4" s="1"/>
  <c r="M395" i="4"/>
  <c r="U395" i="4" s="1"/>
  <c r="W395" i="4" s="1"/>
  <c r="M1236" i="4"/>
  <c r="U1236" i="4" s="1"/>
  <c r="W1236" i="4" s="1"/>
  <c r="M3723" i="4"/>
  <c r="U3723" i="4" s="1"/>
  <c r="W3723" i="4" s="1"/>
  <c r="M2098" i="4"/>
  <c r="U2098" i="4" s="1"/>
  <c r="W2098" i="4" s="1"/>
  <c r="M1208" i="4"/>
  <c r="U1208" i="4" s="1"/>
  <c r="W1208" i="4" s="1"/>
  <c r="M1848" i="4"/>
  <c r="U1848" i="4" s="1"/>
  <c r="W1848" i="4" s="1"/>
  <c r="M4649" i="4"/>
  <c r="U4649" i="4" s="1"/>
  <c r="W4649" i="4" s="1"/>
  <c r="M3115" i="4"/>
  <c r="U3115" i="4" s="1"/>
  <c r="W3115" i="4" s="1"/>
  <c r="M2821" i="4"/>
  <c r="U2821" i="4" s="1"/>
  <c r="W2821" i="4" s="1"/>
  <c r="M2055" i="4"/>
  <c r="U2055" i="4" s="1"/>
  <c r="W2055" i="4" s="1"/>
  <c r="M312" i="4"/>
  <c r="U312" i="4" s="1"/>
  <c r="W312" i="4" s="1"/>
  <c r="M1451" i="4"/>
  <c r="U1451" i="4" s="1"/>
  <c r="W1451" i="4" s="1"/>
  <c r="M23" i="4"/>
  <c r="U23" i="4" s="1"/>
  <c r="W23" i="4" s="1"/>
  <c r="M165" i="4"/>
  <c r="U165" i="4" s="1"/>
  <c r="W165" i="4" s="1"/>
  <c r="M4695" i="4"/>
  <c r="U4695" i="4" s="1"/>
  <c r="W4695" i="4" s="1"/>
  <c r="M2799" i="4"/>
  <c r="U2799" i="4" s="1"/>
  <c r="W2799" i="4" s="1"/>
  <c r="M993" i="4"/>
  <c r="U993" i="4" s="1"/>
  <c r="W993" i="4" s="1"/>
  <c r="M2897" i="4"/>
  <c r="U2897" i="4" s="1"/>
  <c r="W2897" i="4" s="1"/>
  <c r="M4597" i="4"/>
  <c r="U4597" i="4" s="1"/>
  <c r="W4597" i="4" s="1"/>
  <c r="M4502" i="4"/>
  <c r="U4502" i="4" s="1"/>
  <c r="W4502" i="4" s="1"/>
  <c r="M1706" i="4"/>
  <c r="U1706" i="4" s="1"/>
  <c r="W1706" i="4" s="1"/>
  <c r="M3771" i="4"/>
  <c r="U3771" i="4" s="1"/>
  <c r="W3771" i="4" s="1"/>
  <c r="M1148" i="4"/>
  <c r="U1148" i="4" s="1"/>
  <c r="W1148" i="4" s="1"/>
  <c r="M4640" i="4"/>
  <c r="U4640" i="4" s="1"/>
  <c r="W4640" i="4" s="1"/>
  <c r="M298" i="4"/>
  <c r="U298" i="4" s="1"/>
  <c r="W298" i="4" s="1"/>
  <c r="M3995" i="4"/>
  <c r="U3995" i="4" s="1"/>
  <c r="W3995" i="4" s="1"/>
  <c r="M4993" i="4"/>
  <c r="U4993" i="4" s="1"/>
  <c r="W4993" i="4" s="1"/>
  <c r="M142" i="4"/>
  <c r="U142" i="4" s="1"/>
  <c r="W142" i="4" s="1"/>
  <c r="M1443" i="4"/>
  <c r="U1443" i="4" s="1"/>
  <c r="W1443" i="4" s="1"/>
  <c r="M4739" i="4"/>
  <c r="U4739" i="4" s="1"/>
  <c r="W4739" i="4" s="1"/>
  <c r="M3682" i="4"/>
  <c r="U3682" i="4" s="1"/>
  <c r="W3682" i="4" s="1"/>
  <c r="M79" i="4"/>
  <c r="U79" i="4" s="1"/>
  <c r="W79" i="4" s="1"/>
  <c r="M4701" i="4"/>
  <c r="U4701" i="4" s="1"/>
  <c r="W4701" i="4" s="1"/>
  <c r="M4003" i="4"/>
  <c r="U4003" i="4" s="1"/>
  <c r="W4003" i="4" s="1"/>
  <c r="M825" i="4"/>
  <c r="U825" i="4" s="1"/>
  <c r="W825" i="4" s="1"/>
  <c r="M1336" i="4"/>
  <c r="U1336" i="4" s="1"/>
  <c r="W1336" i="4" s="1"/>
  <c r="M1953" i="4"/>
  <c r="U1953" i="4" s="1"/>
  <c r="W1953" i="4" s="1"/>
  <c r="M1483" i="4"/>
  <c r="U1483" i="4" s="1"/>
  <c r="W1483" i="4" s="1"/>
  <c r="M4000" i="4"/>
  <c r="U4000" i="4" s="1"/>
  <c r="W4000" i="4" s="1"/>
  <c r="M4653" i="4"/>
  <c r="U4653" i="4" s="1"/>
  <c r="W4653" i="4" s="1"/>
  <c r="M516" i="4"/>
  <c r="U516" i="4" s="1"/>
  <c r="W516" i="4" s="1"/>
  <c r="M4512" i="4"/>
  <c r="U4512" i="4" s="1"/>
  <c r="W4512" i="4" s="1"/>
  <c r="M938" i="4"/>
  <c r="U938" i="4" s="1"/>
  <c r="W938" i="4" s="1"/>
  <c r="M3456" i="4"/>
  <c r="U3456" i="4" s="1"/>
  <c r="W3456" i="4" s="1"/>
  <c r="M486" i="4"/>
  <c r="U486" i="4" s="1"/>
  <c r="W486" i="4" s="1"/>
  <c r="M755" i="4"/>
  <c r="U755" i="4" s="1"/>
  <c r="W755" i="4" s="1"/>
  <c r="M4878" i="4"/>
  <c r="U4878" i="4" s="1"/>
  <c r="W4878" i="4" s="1"/>
  <c r="M379" i="4"/>
  <c r="U379" i="4" s="1"/>
  <c r="W379" i="4" s="1"/>
  <c r="M3135" i="4"/>
  <c r="U3135" i="4" s="1"/>
  <c r="W3135" i="4" s="1"/>
  <c r="M2067" i="4"/>
  <c r="U2067" i="4" s="1"/>
  <c r="W2067" i="4" s="1"/>
  <c r="M1690" i="4"/>
  <c r="U1690" i="4" s="1"/>
  <c r="W1690" i="4" s="1"/>
  <c r="M329" i="4"/>
  <c r="U329" i="4" s="1"/>
  <c r="W329" i="4" s="1"/>
  <c r="M2384" i="4"/>
  <c r="U2384" i="4" s="1"/>
  <c r="W2384" i="4" s="1"/>
  <c r="M859" i="4"/>
  <c r="U859" i="4" s="1"/>
  <c r="W859" i="4" s="1"/>
  <c r="M4667" i="4"/>
  <c r="U4667" i="4" s="1"/>
  <c r="W4667" i="4" s="1"/>
  <c r="M2746" i="4"/>
  <c r="U2746" i="4" s="1"/>
  <c r="W2746" i="4" s="1"/>
  <c r="M221" i="4"/>
  <c r="U221" i="4" s="1"/>
  <c r="W221" i="4" s="1"/>
  <c r="M4968" i="4"/>
  <c r="U4968" i="4" s="1"/>
  <c r="W4968" i="4" s="1"/>
  <c r="M3064" i="4"/>
  <c r="U3064" i="4" s="1"/>
  <c r="W3064" i="4" s="1"/>
  <c r="M3859" i="4"/>
  <c r="U3859" i="4" s="1"/>
  <c r="W3859" i="4" s="1"/>
  <c r="M4746" i="4"/>
  <c r="U4746" i="4" s="1"/>
  <c r="W4746" i="4" s="1"/>
  <c r="M3164" i="4"/>
  <c r="U3164" i="4" s="1"/>
  <c r="W3164" i="4" s="1"/>
  <c r="M4703" i="4"/>
  <c r="U4703" i="4" s="1"/>
  <c r="M158" i="4"/>
  <c r="U158" i="4" s="1"/>
  <c r="W158" i="4" s="1"/>
  <c r="M4030" i="4"/>
  <c r="U4030" i="4" s="1"/>
  <c r="W4030" i="4" s="1"/>
  <c r="M2547" i="4"/>
  <c r="U2547" i="4" s="1"/>
  <c r="W2547" i="4" s="1"/>
  <c r="M339" i="4"/>
  <c r="U339" i="4" s="1"/>
  <c r="W339" i="4" s="1"/>
  <c r="M4632" i="4"/>
  <c r="U4632" i="4" s="1"/>
  <c r="W4632" i="4" s="1"/>
  <c r="M1072" i="4"/>
  <c r="U1072" i="4" s="1"/>
  <c r="W1072" i="4" s="1"/>
  <c r="M1932" i="4"/>
  <c r="U1932" i="4" s="1"/>
  <c r="W1932" i="4" s="1"/>
  <c r="M118" i="4"/>
  <c r="U118" i="4" s="1"/>
  <c r="W118" i="4" s="1"/>
  <c r="M3883" i="4"/>
  <c r="U3883" i="4" s="1"/>
  <c r="W3883" i="4" s="1"/>
  <c r="M3570" i="4"/>
  <c r="U3570" i="4" s="1"/>
  <c r="W3570" i="4" s="1"/>
  <c r="M4209" i="4"/>
  <c r="U4209" i="4" s="1"/>
  <c r="W4209" i="4" s="1"/>
  <c r="M2195" i="4"/>
  <c r="U2195" i="4" s="1"/>
  <c r="W2195" i="4" s="1"/>
  <c r="M2938" i="4"/>
  <c r="U2938" i="4" s="1"/>
  <c r="W2938" i="4" s="1"/>
  <c r="M1098" i="4"/>
  <c r="U1098" i="4" s="1"/>
  <c r="W1098" i="4" s="1"/>
  <c r="M3819" i="4"/>
  <c r="U3819" i="4" s="1"/>
  <c r="W3819" i="4" s="1"/>
  <c r="M159" i="4"/>
  <c r="U159" i="4" s="1"/>
  <c r="W159" i="4" s="1"/>
  <c r="M3223" i="4"/>
  <c r="U3223" i="4" s="1"/>
  <c r="W3223" i="4" s="1"/>
  <c r="M1761" i="4"/>
  <c r="U1761" i="4" s="1"/>
  <c r="W1761" i="4" s="1"/>
  <c r="M3054" i="4"/>
  <c r="U3054" i="4" s="1"/>
  <c r="W3054" i="4" s="1"/>
  <c r="M1355" i="4"/>
  <c r="U1355" i="4" s="1"/>
  <c r="W1355" i="4" s="1"/>
  <c r="M3668" i="4"/>
  <c r="U3668" i="4" s="1"/>
  <c r="W3668" i="4" s="1"/>
  <c r="M978" i="4"/>
  <c r="U978" i="4" s="1"/>
  <c r="W978" i="4" s="1"/>
  <c r="M2889" i="4"/>
  <c r="U2889" i="4" s="1"/>
  <c r="W2889" i="4" s="1"/>
  <c r="M4368" i="4"/>
  <c r="U4368" i="4" s="1"/>
  <c r="W4368" i="4" s="1"/>
  <c r="M3100" i="4"/>
  <c r="U3100" i="4" s="1"/>
  <c r="W3100" i="4" s="1"/>
  <c r="M2605" i="4"/>
  <c r="U2605" i="4" s="1"/>
  <c r="W2605" i="4" s="1"/>
  <c r="M2196" i="4"/>
  <c r="U2196" i="4" s="1"/>
  <c r="W2196" i="4" s="1"/>
  <c r="M1663" i="4"/>
  <c r="U1663" i="4" s="1"/>
  <c r="W1663" i="4" s="1"/>
  <c r="M3498" i="4"/>
  <c r="U3498" i="4" s="1"/>
  <c r="W3498" i="4" s="1"/>
  <c r="M3536" i="4"/>
  <c r="U3536" i="4" s="1"/>
  <c r="W3536" i="4" s="1"/>
  <c r="M4822" i="4"/>
  <c r="U4822" i="4" s="1"/>
  <c r="W4822" i="4" s="1"/>
  <c r="M3576" i="4"/>
  <c r="U3576" i="4" s="1"/>
  <c r="W3576" i="4" s="1"/>
  <c r="M1789" i="4"/>
  <c r="U1789" i="4" s="1"/>
  <c r="W1789" i="4" s="1"/>
  <c r="M2187" i="4"/>
  <c r="U2187" i="4" s="1"/>
  <c r="W2187" i="4" s="1"/>
  <c r="M2197" i="4"/>
  <c r="U2197" i="4" s="1"/>
  <c r="W2197" i="4" s="1"/>
  <c r="M3202" i="4"/>
  <c r="U3202" i="4" s="1"/>
  <c r="W3202" i="4" s="1"/>
  <c r="M1810" i="4"/>
  <c r="U1810" i="4" s="1"/>
  <c r="W1810" i="4" s="1"/>
  <c r="M1579" i="4"/>
  <c r="U1579" i="4" s="1"/>
  <c r="W1579" i="4" s="1"/>
  <c r="M4580" i="4"/>
  <c r="U4580" i="4" s="1"/>
  <c r="W4580" i="4" s="1"/>
  <c r="M1052" i="4"/>
  <c r="U1052" i="4" s="1"/>
  <c r="W1052" i="4" s="1"/>
  <c r="M770" i="4"/>
  <c r="U770" i="4" s="1"/>
  <c r="W770" i="4" s="1"/>
  <c r="M4081" i="4"/>
  <c r="U4081" i="4" s="1"/>
  <c r="W4081" i="4" s="1"/>
  <c r="M1972" i="4"/>
  <c r="U1972" i="4" s="1"/>
  <c r="W1972" i="4" s="1"/>
  <c r="M2960" i="4"/>
  <c r="U2960" i="4" s="1"/>
  <c r="W2960" i="4" s="1"/>
  <c r="M1375" i="4"/>
  <c r="U1375" i="4" s="1"/>
  <c r="W1375" i="4" s="1"/>
  <c r="M3329" i="4"/>
  <c r="U3329" i="4" s="1"/>
  <c r="W3329" i="4" s="1"/>
  <c r="M3652" i="4"/>
  <c r="U3652" i="4" s="1"/>
  <c r="W3652" i="4" s="1"/>
  <c r="M2223" i="4"/>
  <c r="U2223" i="4" s="1"/>
  <c r="W2223" i="4" s="1"/>
  <c r="M4124" i="4"/>
  <c r="U4124" i="4" s="1"/>
  <c r="W4124" i="4" s="1"/>
  <c r="M4154" i="4"/>
  <c r="U4154" i="4" s="1"/>
  <c r="W4154" i="4" s="1"/>
  <c r="M1266" i="4"/>
  <c r="U1266" i="4" s="1"/>
  <c r="W1266" i="4" s="1"/>
  <c r="M3958" i="4"/>
  <c r="U3958" i="4" s="1"/>
  <c r="W3958" i="4" s="1"/>
  <c r="M3309" i="4"/>
  <c r="U3309" i="4" s="1"/>
  <c r="W3309" i="4" s="1"/>
  <c r="M2144" i="4"/>
  <c r="U2144" i="4" s="1"/>
  <c r="W2144" i="4" s="1"/>
  <c r="M3996" i="4"/>
  <c r="U3996" i="4" s="1"/>
  <c r="W3996" i="4" s="1"/>
  <c r="M3706" i="4"/>
  <c r="U3706" i="4" s="1"/>
  <c r="W3706" i="4" s="1"/>
  <c r="M2612" i="4"/>
  <c r="U2612" i="4" s="1"/>
  <c r="W2612" i="4" s="1"/>
  <c r="M2159" i="4"/>
  <c r="U2159" i="4" s="1"/>
  <c r="W2159" i="4" s="1"/>
  <c r="M40" i="4"/>
  <c r="U40" i="4" s="1"/>
  <c r="W40" i="4" s="1"/>
  <c r="M791" i="4"/>
  <c r="U791" i="4" s="1"/>
  <c r="W791" i="4" s="1"/>
  <c r="M656" i="4"/>
  <c r="U656" i="4" s="1"/>
  <c r="W656" i="4" s="1"/>
  <c r="M3472" i="4"/>
  <c r="U3472" i="4" s="1"/>
  <c r="W3472" i="4" s="1"/>
  <c r="M3738" i="4"/>
  <c r="U3738" i="4" s="1"/>
  <c r="W3738" i="4" s="1"/>
  <c r="M3361" i="4"/>
  <c r="U3361" i="4" s="1"/>
  <c r="W3361" i="4" s="1"/>
  <c r="M881" i="4"/>
  <c r="U881" i="4" s="1"/>
  <c r="W881" i="4" s="1"/>
  <c r="M1319" i="4"/>
  <c r="U1319" i="4" s="1"/>
  <c r="W1319" i="4" s="1"/>
  <c r="M3692" i="4"/>
  <c r="U3692" i="4" s="1"/>
  <c r="W3692" i="4" s="1"/>
  <c r="M3478" i="4"/>
  <c r="U3478" i="4" s="1"/>
  <c r="W3478" i="4" s="1"/>
  <c r="M1835" i="4"/>
  <c r="U1835" i="4" s="1"/>
  <c r="W1835" i="4" s="1"/>
  <c r="M313" i="4"/>
  <c r="U313" i="4" s="1"/>
  <c r="W313" i="4" s="1"/>
  <c r="M4813" i="4"/>
  <c r="U4813" i="4" s="1"/>
  <c r="W4813" i="4" s="1"/>
  <c r="M4951" i="4"/>
  <c r="U4951" i="4" s="1"/>
  <c r="W4951" i="4" s="1"/>
  <c r="M674" i="4"/>
  <c r="U674" i="4" s="1"/>
  <c r="W674" i="4" s="1"/>
  <c r="M1589" i="4"/>
  <c r="U1589" i="4" s="1"/>
  <c r="W1589" i="4" s="1"/>
  <c r="M3983" i="4"/>
  <c r="U3983" i="4" s="1"/>
  <c r="M1829" i="4"/>
  <c r="U1829" i="4" s="1"/>
  <c r="W1829" i="4" s="1"/>
  <c r="M1771" i="4"/>
  <c r="U1771" i="4" s="1"/>
  <c r="W1771" i="4" s="1"/>
  <c r="M4604" i="4"/>
  <c r="U4604" i="4" s="1"/>
  <c r="W4604" i="4" s="1"/>
  <c r="M2504" i="4"/>
  <c r="U2504" i="4" s="1"/>
  <c r="W2504" i="4" s="1"/>
  <c r="M397" i="4"/>
  <c r="U397" i="4" s="1"/>
  <c r="W397" i="4" s="1"/>
  <c r="M3209" i="4"/>
  <c r="U3209" i="4" s="1"/>
  <c r="W3209" i="4" s="1"/>
  <c r="M1882" i="4"/>
  <c r="U1882" i="4" s="1"/>
  <c r="W1882" i="4" s="1"/>
  <c r="M199" i="4"/>
  <c r="U199" i="4" s="1"/>
  <c r="W199" i="4" s="1"/>
  <c r="M3419" i="4"/>
  <c r="U3419" i="4" s="1"/>
  <c r="W3419" i="4" s="1"/>
  <c r="M3465" i="4"/>
  <c r="U3465" i="4" s="1"/>
  <c r="W3465" i="4" s="1"/>
  <c r="M410" i="4"/>
  <c r="U410" i="4" s="1"/>
  <c r="W410" i="4" s="1"/>
  <c r="M1028" i="4"/>
  <c r="U1028" i="4" s="1"/>
  <c r="W1028" i="4" s="1"/>
  <c r="M28" i="4"/>
  <c r="U28" i="4" s="1"/>
  <c r="W28" i="4" s="1"/>
  <c r="M2822" i="4"/>
  <c r="U2822" i="4" s="1"/>
  <c r="W2822" i="4" s="1"/>
  <c r="M2026" i="4"/>
  <c r="U2026" i="4" s="1"/>
  <c r="W2026" i="4" s="1"/>
  <c r="M584" i="4"/>
  <c r="U584" i="4" s="1"/>
  <c r="W584" i="4" s="1"/>
  <c r="M29" i="4"/>
  <c r="U29" i="4" s="1"/>
  <c r="W29" i="4" s="1"/>
  <c r="M4892" i="4"/>
  <c r="U4892" i="4" s="1"/>
  <c r="W4892" i="4" s="1"/>
  <c r="M2855" i="4"/>
  <c r="U2855" i="4" s="1"/>
  <c r="W2855" i="4" s="1"/>
  <c r="M706" i="4"/>
  <c r="U706" i="4" s="1"/>
  <c r="W706" i="4" s="1"/>
  <c r="M1452" i="4"/>
  <c r="U1452" i="4" s="1"/>
  <c r="W1452" i="4" s="1"/>
  <c r="M4188" i="4"/>
  <c r="U4188" i="4" s="1"/>
  <c r="W4188" i="4" s="1"/>
  <c r="M3702" i="4"/>
  <c r="U3702" i="4" s="1"/>
  <c r="W3702" i="4" s="1"/>
  <c r="M1322" i="4"/>
  <c r="U1322" i="4" s="1"/>
  <c r="W1322" i="4" s="1"/>
  <c r="M477" i="4"/>
  <c r="U477" i="4" s="1"/>
  <c r="W477" i="4" s="1"/>
  <c r="M3183" i="4"/>
  <c r="U3183" i="4" s="1"/>
  <c r="W3183" i="4" s="1"/>
  <c r="M3863" i="4"/>
  <c r="U3863" i="4" s="1"/>
  <c r="W3863" i="4" s="1"/>
  <c r="M4780" i="4"/>
  <c r="U4780" i="4" s="1"/>
  <c r="W4780" i="4" s="1"/>
  <c r="M3346" i="4"/>
  <c r="U3346" i="4" s="1"/>
  <c r="W3346" i="4" s="1"/>
  <c r="M2452" i="4"/>
  <c r="U2452" i="4" s="1"/>
  <c r="W2452" i="4" s="1"/>
  <c r="M33" i="4"/>
  <c r="U33" i="4" s="1"/>
  <c r="W33" i="4" s="1"/>
  <c r="M3466" i="4"/>
  <c r="U3466" i="4" s="1"/>
  <c r="W3466" i="4" s="1"/>
  <c r="M3599" i="4"/>
  <c r="U3599" i="4" s="1"/>
  <c r="M2754" i="4"/>
  <c r="U2754" i="4" s="1"/>
  <c r="W2754" i="4" s="1"/>
  <c r="M973" i="4"/>
  <c r="U973" i="4" s="1"/>
  <c r="W973" i="4" s="1"/>
  <c r="M2890" i="4"/>
  <c r="U2890" i="4" s="1"/>
  <c r="W2890" i="4" s="1"/>
  <c r="M2548" i="4"/>
  <c r="U2548" i="4" s="1"/>
  <c r="W2548" i="4" s="1"/>
  <c r="M3473" i="4"/>
  <c r="U3473" i="4" s="1"/>
  <c r="W3473" i="4" s="1"/>
  <c r="M4421" i="4"/>
  <c r="U4421" i="4" s="1"/>
  <c r="W4421" i="4" s="1"/>
  <c r="M411" i="4"/>
  <c r="U411" i="4" s="1"/>
  <c r="W411" i="4" s="1"/>
  <c r="M622" i="4"/>
  <c r="U622" i="4" s="1"/>
  <c r="W622" i="4" s="1"/>
  <c r="M1607" i="4"/>
  <c r="U1607" i="4" s="1"/>
  <c r="W1607" i="4" s="1"/>
  <c r="M815" i="4"/>
  <c r="U815" i="4" s="1"/>
  <c r="W815" i="4" s="1"/>
  <c r="M4210" i="4"/>
  <c r="U4210" i="4" s="1"/>
  <c r="W4210" i="4" s="1"/>
  <c r="M2843" i="4"/>
  <c r="U2843" i="4" s="1"/>
  <c r="W2843" i="4" s="1"/>
  <c r="M646" i="4"/>
  <c r="U646" i="4" s="1"/>
  <c r="W646" i="4" s="1"/>
  <c r="M3546" i="4"/>
  <c r="U3546" i="4" s="1"/>
  <c r="W3546" i="4" s="1"/>
  <c r="M1906" i="4"/>
  <c r="U1906" i="4" s="1"/>
  <c r="W1906" i="4" s="1"/>
  <c r="M1007" i="4"/>
  <c r="U1007" i="4" s="1"/>
  <c r="W1007" i="4" s="1"/>
  <c r="M663" i="4"/>
  <c r="U663" i="4" s="1"/>
  <c r="W663" i="4" s="1"/>
  <c r="M509" i="4"/>
  <c r="U509" i="4" s="1"/>
  <c r="W509" i="4" s="1"/>
  <c r="M1351" i="4"/>
  <c r="U1351" i="4" s="1"/>
  <c r="W1351" i="4" s="1"/>
  <c r="M1453" i="4"/>
  <c r="U1453" i="4" s="1"/>
  <c r="W1453" i="4" s="1"/>
  <c r="M3950" i="4"/>
  <c r="U3950" i="4" s="1"/>
  <c r="W3950" i="4" s="1"/>
  <c r="M4899" i="4"/>
  <c r="U4899" i="4" s="1"/>
  <c r="W4899" i="4" s="1"/>
  <c r="M3724" i="4"/>
  <c r="U3724" i="4" s="1"/>
  <c r="W3724" i="4" s="1"/>
  <c r="M866" i="4"/>
  <c r="U866" i="4" s="1"/>
  <c r="W866" i="4" s="1"/>
  <c r="M2599" i="4"/>
  <c r="U2599" i="4" s="1"/>
  <c r="W2599" i="4" s="1"/>
  <c r="M2992" i="4"/>
  <c r="U2992" i="4" s="1"/>
  <c r="W2992" i="4" s="1"/>
  <c r="M4846" i="4"/>
  <c r="U4846" i="4" s="1"/>
  <c r="W4846" i="4" s="1"/>
  <c r="M2224" i="4"/>
  <c r="U2224" i="4" s="1"/>
  <c r="W2224" i="4" s="1"/>
  <c r="M3263" i="4"/>
  <c r="U3263" i="4" s="1"/>
  <c r="W3263" i="4" s="1"/>
  <c r="M267" i="4"/>
  <c r="U267" i="4" s="1"/>
  <c r="W267" i="4" s="1"/>
  <c r="M4340" i="4"/>
  <c r="U4340" i="4" s="1"/>
  <c r="W4340" i="4" s="1"/>
  <c r="M4248" i="4"/>
  <c r="U4248" i="4" s="1"/>
  <c r="W4248" i="4" s="1"/>
  <c r="M254" i="4"/>
  <c r="U254" i="4" s="1"/>
  <c r="W254" i="4" s="1"/>
  <c r="M986" i="4"/>
  <c r="U986" i="4" s="1"/>
  <c r="W986" i="4" s="1"/>
  <c r="M2198" i="4"/>
  <c r="U2198" i="4" s="1"/>
  <c r="W2198" i="4" s="1"/>
  <c r="M3901" i="4"/>
  <c r="U3901" i="4" s="1"/>
  <c r="W3901" i="4" s="1"/>
  <c r="M174" i="4"/>
  <c r="U174" i="4" s="1"/>
  <c r="W174" i="4" s="1"/>
  <c r="M4554" i="4"/>
  <c r="U4554" i="4" s="1"/>
  <c r="W4554" i="4" s="1"/>
  <c r="M4498" i="4"/>
  <c r="U4498" i="4" s="1"/>
  <c r="W4498" i="4" s="1"/>
  <c r="M4125" i="4"/>
  <c r="U4125" i="4" s="1"/>
  <c r="W4125" i="4" s="1"/>
  <c r="M3592" i="4"/>
  <c r="U3592" i="4" s="1"/>
  <c r="W3592" i="4" s="1"/>
  <c r="M2810" i="4"/>
  <c r="U2810" i="4" s="1"/>
  <c r="W2810" i="4" s="1"/>
  <c r="M8" i="4"/>
  <c r="U8" i="4" s="1"/>
  <c r="W8" i="4" s="1"/>
  <c r="M3760" i="4"/>
  <c r="U3760" i="4" s="1"/>
  <c r="W3760" i="4" s="1"/>
  <c r="M2919" i="4"/>
  <c r="U2919" i="4" s="1"/>
  <c r="W2919" i="4" s="1"/>
  <c r="M3791" i="4"/>
  <c r="U3791" i="4" s="1"/>
  <c r="M278" i="4"/>
  <c r="U278" i="4" s="1"/>
  <c r="W278" i="4" s="1"/>
  <c r="M615" i="4"/>
  <c r="U615" i="4" s="1"/>
  <c r="W615" i="4" s="1"/>
  <c r="M3210" i="4"/>
  <c r="U3210" i="4" s="1"/>
  <c r="W3210" i="4" s="1"/>
  <c r="M4756" i="4"/>
  <c r="U4756" i="4" s="1"/>
  <c r="W4756" i="4" s="1"/>
  <c r="M1691" i="4"/>
  <c r="U1691" i="4" s="1"/>
  <c r="W1691" i="4" s="1"/>
  <c r="M3347" i="4"/>
  <c r="U3347" i="4" s="1"/>
  <c r="W3347" i="4" s="1"/>
  <c r="M4981" i="4"/>
  <c r="U4981" i="4" s="1"/>
  <c r="W4981" i="4" s="1"/>
  <c r="M1407" i="4"/>
  <c r="U1407" i="4" s="1"/>
  <c r="W1407" i="4" s="1"/>
  <c r="M3442" i="4"/>
  <c r="U3442" i="4" s="1"/>
  <c r="W3442" i="4" s="1"/>
  <c r="M4633" i="4"/>
  <c r="U4633" i="4" s="1"/>
  <c r="W4633" i="4" s="1"/>
  <c r="M4378" i="4"/>
  <c r="U4378" i="4" s="1"/>
  <c r="W4378" i="4" s="1"/>
  <c r="M3661" i="4"/>
  <c r="U3661" i="4" s="1"/>
  <c r="W3661" i="4" s="1"/>
  <c r="M3285" i="4"/>
  <c r="U3285" i="4" s="1"/>
  <c r="W3285" i="4" s="1"/>
  <c r="M4254" i="4"/>
  <c r="U4254" i="4" s="1"/>
  <c r="W4254" i="4" s="1"/>
  <c r="M3686" i="4"/>
  <c r="U3686" i="4" s="1"/>
  <c r="W3686" i="4" s="1"/>
  <c r="M2905" i="4"/>
  <c r="U2905" i="4" s="1"/>
  <c r="W2905" i="4" s="1"/>
  <c r="M3749" i="4"/>
  <c r="U3749" i="4" s="1"/>
  <c r="W3749" i="4" s="1"/>
  <c r="M3487" i="4"/>
  <c r="U3487" i="4" s="1"/>
  <c r="M4402" i="4"/>
  <c r="U4402" i="4" s="1"/>
  <c r="W4402" i="4" s="1"/>
  <c r="M1102" i="4"/>
  <c r="U1102" i="4" s="1"/>
  <c r="W1102" i="4" s="1"/>
  <c r="M1954" i="4"/>
  <c r="U1954" i="4" s="1"/>
  <c r="W1954" i="4" s="1"/>
  <c r="M3781" i="4"/>
  <c r="U3781" i="4" s="1"/>
  <c r="W3781" i="4" s="1"/>
  <c r="M200" i="4"/>
  <c r="U200" i="4" s="1"/>
  <c r="W200" i="4" s="1"/>
  <c r="M1043" i="4"/>
  <c r="U1043" i="4" s="1"/>
  <c r="W1043" i="4" s="1"/>
  <c r="M153" i="4"/>
  <c r="U153" i="4" s="1"/>
  <c r="W153" i="4" s="1"/>
  <c r="M2666" i="4"/>
  <c r="U2666" i="4" s="1"/>
  <c r="W2666" i="4" s="1"/>
  <c r="M1454" i="4"/>
  <c r="U1454" i="4" s="1"/>
  <c r="W1454" i="4" s="1"/>
  <c r="M30" i="4"/>
  <c r="U30" i="4" s="1"/>
  <c r="W30" i="4" s="1"/>
  <c r="M1215" i="4"/>
  <c r="U1215" i="4" s="1"/>
  <c r="W1215" i="4" s="1"/>
  <c r="M1029" i="4"/>
  <c r="U1029" i="4" s="1"/>
  <c r="W1029" i="4" s="1"/>
  <c r="M1323" i="4"/>
  <c r="U1323" i="4" s="1"/>
  <c r="W1323" i="4" s="1"/>
  <c r="M2556" i="4"/>
  <c r="U2556" i="4" s="1"/>
  <c r="W2556" i="4" s="1"/>
  <c r="M2257" i="4"/>
  <c r="U2257" i="4" s="1"/>
  <c r="W2257" i="4" s="1"/>
  <c r="M3974" i="4"/>
  <c r="U3974" i="4" s="1"/>
  <c r="W3974" i="4" s="1"/>
  <c r="M3908" i="4"/>
  <c r="U3908" i="4" s="1"/>
  <c r="W3908" i="4" s="1"/>
  <c r="M3432" i="4"/>
  <c r="U3432" i="4" s="1"/>
  <c r="W3432" i="4" s="1"/>
  <c r="M2166" i="4"/>
  <c r="U2166" i="4" s="1"/>
  <c r="W2166" i="4" s="1"/>
  <c r="M1714" i="4"/>
  <c r="U1714" i="4" s="1"/>
  <c r="W1714" i="4" s="1"/>
  <c r="M1369" i="4"/>
  <c r="U1369" i="4" s="1"/>
  <c r="W1369" i="4" s="1"/>
  <c r="M3169" i="4"/>
  <c r="U3169" i="4" s="1"/>
  <c r="W3169" i="4" s="1"/>
  <c r="M1533" i="4"/>
  <c r="U1533" i="4" s="1"/>
  <c r="W1533" i="4" s="1"/>
  <c r="M3846" i="4"/>
  <c r="U3846" i="4" s="1"/>
  <c r="W3846" i="4" s="1"/>
  <c r="M3816" i="4"/>
  <c r="U3816" i="4" s="1"/>
  <c r="W3816" i="4" s="1"/>
  <c r="M1000" i="4"/>
  <c r="U1000" i="4" s="1"/>
  <c r="W1000" i="4" s="1"/>
  <c r="M3761" i="4"/>
  <c r="U3761" i="4" s="1"/>
  <c r="W3761" i="4" s="1"/>
  <c r="M1379" i="4"/>
  <c r="U1379" i="4" s="1"/>
  <c r="W1379" i="4" s="1"/>
  <c r="M2620" i="4"/>
  <c r="U2620" i="4" s="1"/>
  <c r="W2620" i="4" s="1"/>
  <c r="M4041" i="4"/>
  <c r="U4041" i="4" s="1"/>
  <c r="W4041" i="4" s="1"/>
  <c r="M61" i="4"/>
  <c r="U61" i="4" s="1"/>
  <c r="W61" i="4" s="1"/>
  <c r="M3669" i="4"/>
  <c r="U3669" i="4" s="1"/>
  <c r="W3669" i="4" s="1"/>
  <c r="M1356" i="4"/>
  <c r="U1356" i="4" s="1"/>
  <c r="W1356" i="4" s="1"/>
  <c r="M3092" i="4"/>
  <c r="U3092" i="4" s="1"/>
  <c r="W3092" i="4" s="1"/>
  <c r="M1999" i="4"/>
  <c r="U1999" i="4" s="1"/>
  <c r="W1999" i="4" s="1"/>
  <c r="M930" i="4"/>
  <c r="U930" i="4" s="1"/>
  <c r="W930" i="4" s="1"/>
  <c r="M3101" i="4"/>
  <c r="U3101" i="4" s="1"/>
  <c r="W3101" i="4" s="1"/>
  <c r="M3975" i="4"/>
  <c r="U3975" i="4" s="1"/>
  <c r="W3975" i="4" s="1"/>
  <c r="M1305" i="4"/>
  <c r="U1305" i="4" s="1"/>
  <c r="W1305" i="4" s="1"/>
  <c r="M4493" i="4"/>
  <c r="U4493" i="4" s="1"/>
  <c r="W4493" i="4" s="1"/>
  <c r="M2683" i="4"/>
  <c r="U2683" i="4" s="1"/>
  <c r="W2683" i="4" s="1"/>
  <c r="M574" i="4"/>
  <c r="U574" i="4" s="1"/>
  <c r="W574" i="4" s="1"/>
  <c r="M4222" i="4"/>
  <c r="U4222" i="4" s="1"/>
  <c r="W4222" i="4" s="1"/>
  <c r="M4056" i="4"/>
  <c r="U4056" i="4" s="1"/>
  <c r="W4056" i="4" s="1"/>
  <c r="M4941" i="4"/>
  <c r="U4941" i="4" s="1"/>
  <c r="W4941" i="4" s="1"/>
  <c r="M898" i="4"/>
  <c r="U898" i="4" s="1"/>
  <c r="W898" i="4" s="1"/>
  <c r="M1399" i="4"/>
  <c r="U1399" i="4" s="1"/>
  <c r="W1399" i="4" s="1"/>
  <c r="M3762" i="4"/>
  <c r="U3762" i="4" s="1"/>
  <c r="W3762" i="4" s="1"/>
  <c r="M1053" i="4"/>
  <c r="U1053" i="4" s="1"/>
  <c r="W1053" i="4" s="1"/>
  <c r="M4926" i="4"/>
  <c r="U4926" i="4" s="1"/>
  <c r="W4926" i="4" s="1"/>
  <c r="M4310" i="4"/>
  <c r="U4310" i="4" s="1"/>
  <c r="W4310" i="4" s="1"/>
  <c r="M616" i="4"/>
  <c r="U616" i="4" s="1"/>
  <c r="W616" i="4" s="1"/>
  <c r="M4751" i="4"/>
  <c r="U4751" i="4" s="1"/>
  <c r="M3055" i="4"/>
  <c r="U3055" i="4" s="1"/>
  <c r="W3055" i="4" s="1"/>
  <c r="M1924" i="4"/>
  <c r="U1924" i="4" s="1"/>
  <c r="W1924" i="4" s="1"/>
  <c r="M2402" i="4"/>
  <c r="U2402" i="4" s="1"/>
  <c r="W2402" i="4" s="1"/>
  <c r="M1724" i="4"/>
  <c r="U1724" i="4" s="1"/>
  <c r="W1724" i="4" s="1"/>
  <c r="M302" i="4"/>
  <c r="U302" i="4" s="1"/>
  <c r="W302" i="4" s="1"/>
  <c r="M148" i="4"/>
  <c r="U148" i="4" s="1"/>
  <c r="W148" i="4" s="1"/>
  <c r="M3872" i="4"/>
  <c r="U3872" i="4" s="1"/>
  <c r="W3872" i="4" s="1"/>
  <c r="M4541" i="4"/>
  <c r="U4541" i="4" s="1"/>
  <c r="W4541" i="4" s="1"/>
  <c r="M2314" i="4"/>
  <c r="U2314" i="4" s="1"/>
  <c r="W2314" i="4" s="1"/>
  <c r="M1391" i="4"/>
  <c r="U1391" i="4" s="1"/>
  <c r="W1391" i="4" s="1"/>
  <c r="M4004" i="4"/>
  <c r="U4004" i="4" s="1"/>
  <c r="W4004" i="4" s="1"/>
  <c r="M3148" i="4"/>
  <c r="U3148" i="4" s="1"/>
  <c r="W3148" i="4" s="1"/>
  <c r="M3355" i="4"/>
  <c r="U3355" i="4" s="1"/>
  <c r="W3355" i="4" s="1"/>
  <c r="M4050" i="4"/>
  <c r="U4050" i="4" s="1"/>
  <c r="W4050" i="4" s="1"/>
  <c r="M2747" i="4"/>
  <c r="U2747" i="4" s="1"/>
  <c r="W2747" i="4" s="1"/>
  <c r="M80" i="4"/>
  <c r="U80" i="4" s="1"/>
  <c r="W80" i="4" s="1"/>
  <c r="M4503" i="4"/>
  <c r="U4503" i="4" s="1"/>
  <c r="W4503" i="4" s="1"/>
  <c r="M1008" i="4"/>
  <c r="U1008" i="4" s="1"/>
  <c r="W1008" i="4" s="1"/>
  <c r="M1725" i="4"/>
  <c r="U1725" i="4" s="1"/>
  <c r="W1725" i="4" s="1"/>
  <c r="M1625" i="4"/>
  <c r="U1625" i="4" s="1"/>
  <c r="W1625" i="4" s="1"/>
  <c r="M1958" i="4"/>
  <c r="U1958" i="4" s="1"/>
  <c r="W1958" i="4" s="1"/>
  <c r="M775" i="4"/>
  <c r="U775" i="4" s="1"/>
  <c r="W775" i="4" s="1"/>
  <c r="M222" i="4"/>
  <c r="U222" i="4" s="1"/>
  <c r="W222" i="4" s="1"/>
  <c r="M2621" i="4"/>
  <c r="U2621" i="4" s="1"/>
  <c r="W2621" i="4" s="1"/>
  <c r="M1751" i="4"/>
  <c r="U1751" i="4" s="1"/>
  <c r="W1751" i="4" s="1"/>
  <c r="M317" i="4"/>
  <c r="U317" i="4" s="1"/>
  <c r="W317" i="4" s="1"/>
  <c r="M2600" i="4"/>
  <c r="U2600" i="4" s="1"/>
  <c r="W2600" i="4" s="1"/>
  <c r="M1897" i="4"/>
  <c r="U1897" i="4" s="1"/>
  <c r="W1897" i="4" s="1"/>
  <c r="M1209" i="4"/>
  <c r="U1209" i="4" s="1"/>
  <c r="W1209" i="4" s="1"/>
  <c r="M3228" i="4"/>
  <c r="U3228" i="4" s="1"/>
  <c r="W3228" i="4" s="1"/>
  <c r="M4069" i="4"/>
  <c r="U4069" i="4" s="1"/>
  <c r="W4069" i="4" s="1"/>
  <c r="M3873" i="4"/>
  <c r="U3873" i="4" s="1"/>
  <c r="W3873" i="4" s="1"/>
  <c r="M4907" i="4"/>
  <c r="U4907" i="4" s="1"/>
  <c r="W4907" i="4" s="1"/>
  <c r="M2756" i="4"/>
  <c r="U2756" i="4" s="1"/>
  <c r="W2756" i="4" s="1"/>
  <c r="M3674" i="4"/>
  <c r="U3674" i="4" s="1"/>
  <c r="W3674" i="4" s="1"/>
  <c r="M2667" i="4"/>
  <c r="U2667" i="4" s="1"/>
  <c r="W2667" i="4" s="1"/>
  <c r="M4156" i="4"/>
  <c r="U4156" i="4" s="1"/>
  <c r="W4156" i="4" s="1"/>
  <c r="M3902" i="4"/>
  <c r="U3902" i="4" s="1"/>
  <c r="W3902" i="4" s="1"/>
  <c r="M2829" i="4"/>
  <c r="U2829" i="4" s="1"/>
  <c r="W2829" i="4" s="1"/>
  <c r="M1726" i="4"/>
  <c r="U1726" i="4" s="1"/>
  <c r="W1726" i="4" s="1"/>
  <c r="M3056" i="4"/>
  <c r="U3056" i="4" s="1"/>
  <c r="W3056" i="4" s="1"/>
  <c r="M3420" i="4"/>
  <c r="U3420" i="4" s="1"/>
  <c r="W3420" i="4" s="1"/>
  <c r="M4795" i="4"/>
  <c r="U4795" i="4" s="1"/>
  <c r="W4795" i="4" s="1"/>
  <c r="M4927" i="4"/>
  <c r="U4927" i="4" s="1"/>
  <c r="M1494" i="4"/>
  <c r="U1494" i="4" s="1"/>
  <c r="W1494" i="4" s="1"/>
  <c r="M1121" i="4"/>
  <c r="U1121" i="4" s="1"/>
  <c r="W1121" i="4" s="1"/>
  <c r="M2079" i="4"/>
  <c r="U2079" i="4" s="1"/>
  <c r="W2079" i="4" s="1"/>
  <c r="M487" i="4"/>
  <c r="U487" i="4" s="1"/>
  <c r="W487" i="4" s="1"/>
  <c r="M959" i="4"/>
  <c r="U959" i="4" s="1"/>
  <c r="W959" i="4" s="1"/>
  <c r="M149" i="4"/>
  <c r="U149" i="4" s="1"/>
  <c r="W149" i="4" s="1"/>
  <c r="M4015" i="4"/>
  <c r="U4015" i="4" s="1"/>
  <c r="M2528" i="4"/>
  <c r="U2528" i="4" s="1"/>
  <c r="W2528" i="4" s="1"/>
  <c r="M1064" i="4"/>
  <c r="U1064" i="4" s="1"/>
  <c r="W1064" i="4" s="1"/>
  <c r="M3772" i="4"/>
  <c r="U3772" i="4" s="1"/>
  <c r="W3772" i="4" s="1"/>
  <c r="M3165" i="4"/>
  <c r="U3165" i="4" s="1"/>
  <c r="W3165" i="4" s="1"/>
  <c r="M1392" i="4"/>
  <c r="U1392" i="4" s="1"/>
  <c r="W1392" i="4" s="1"/>
  <c r="M2955" i="4"/>
  <c r="U2955" i="4" s="1"/>
  <c r="W2955" i="4" s="1"/>
  <c r="M842" i="4"/>
  <c r="U842" i="4" s="1"/>
  <c r="W842" i="4" s="1"/>
  <c r="M598" i="4"/>
  <c r="U598" i="4" s="1"/>
  <c r="W598" i="4" s="1"/>
  <c r="M1475" i="4"/>
  <c r="U1475" i="4" s="1"/>
  <c r="W1475" i="4" s="1"/>
  <c r="M1103" i="4"/>
  <c r="U1103" i="4" s="1"/>
  <c r="W1103" i="4" s="1"/>
  <c r="M967" i="4"/>
  <c r="U967" i="4" s="1"/>
  <c r="W967" i="4" s="1"/>
  <c r="M4466" i="4"/>
  <c r="U4466" i="4" s="1"/>
  <c r="W4466" i="4" s="1"/>
  <c r="M4422" i="4"/>
  <c r="U4422" i="4" s="1"/>
  <c r="W4422" i="4" s="1"/>
  <c r="M3554" i="4"/>
  <c r="U3554" i="4" s="1"/>
  <c r="W3554" i="4" s="1"/>
  <c r="M2038" i="4"/>
  <c r="U2038" i="4" s="1"/>
  <c r="W2038" i="4" s="1"/>
  <c r="M4613" i="4"/>
  <c r="U4613" i="4" s="1"/>
  <c r="W4613" i="4" s="1"/>
  <c r="M188" i="4"/>
  <c r="U188" i="4" s="1"/>
  <c r="W188" i="4" s="1"/>
  <c r="M4851" i="4"/>
  <c r="U4851" i="4" s="1"/>
  <c r="W4851" i="4" s="1"/>
  <c r="M2360" i="4"/>
  <c r="U2360" i="4" s="1"/>
  <c r="W2360" i="4" s="1"/>
  <c r="M2393" i="4"/>
  <c r="U2393" i="4" s="1"/>
  <c r="W2393" i="4" s="1"/>
  <c r="M3438" i="4"/>
  <c r="U3438" i="4" s="1"/>
  <c r="W3438" i="4" s="1"/>
  <c r="M3166" i="4"/>
  <c r="U3166" i="4" s="1"/>
  <c r="W3166" i="4" s="1"/>
  <c r="M3976" i="4"/>
  <c r="U3976" i="4" s="1"/>
  <c r="W3976" i="4" s="1"/>
  <c r="M2632" i="4"/>
  <c r="U2632" i="4" s="1"/>
  <c r="W2632" i="4" s="1"/>
  <c r="M2160" i="4"/>
  <c r="U2160" i="4" s="1"/>
  <c r="W2160" i="4" s="1"/>
  <c r="M826" i="4"/>
  <c r="U826" i="4" s="1"/>
  <c r="W826" i="4" s="1"/>
  <c r="M3275" i="4"/>
  <c r="U3275" i="4" s="1"/>
  <c r="W3275" i="4" s="1"/>
  <c r="M3276" i="4"/>
  <c r="U3276" i="4" s="1"/>
  <c r="W3276" i="4" s="1"/>
  <c r="M3136" i="4"/>
  <c r="U3136" i="4" s="1"/>
  <c r="W3136" i="4" s="1"/>
  <c r="M291" i="4"/>
  <c r="U291" i="4" s="1"/>
  <c r="W291" i="4" s="1"/>
  <c r="M2480" i="4"/>
  <c r="U2480" i="4" s="1"/>
  <c r="W2480" i="4" s="1"/>
  <c r="M3809" i="4"/>
  <c r="U3809" i="4" s="1"/>
  <c r="W3809" i="4" s="1"/>
  <c r="M1795" i="4"/>
  <c r="U1795" i="4" s="1"/>
  <c r="W1795" i="4" s="1"/>
  <c r="M2891" i="4"/>
  <c r="U2891" i="4" s="1"/>
  <c r="W2891" i="4" s="1"/>
  <c r="M1408" i="4"/>
  <c r="U1408" i="4" s="1"/>
  <c r="W1408" i="4" s="1"/>
  <c r="M4684" i="4"/>
  <c r="U4684" i="4" s="1"/>
  <c r="W4684" i="4" s="1"/>
  <c r="M478" i="4"/>
  <c r="U478" i="4" s="1"/>
  <c r="W478" i="4" s="1"/>
  <c r="M2039" i="4"/>
  <c r="U2039" i="4" s="1"/>
  <c r="W2039" i="4" s="1"/>
  <c r="M1615" i="4"/>
  <c r="U1615" i="4" s="1"/>
  <c r="W1615" i="4" s="1"/>
  <c r="M2939" i="4"/>
  <c r="U2939" i="4" s="1"/>
  <c r="W2939" i="4" s="1"/>
  <c r="M2494" i="4"/>
  <c r="U2494" i="4" s="1"/>
  <c r="W2494" i="4" s="1"/>
  <c r="M1065" i="4"/>
  <c r="U1065" i="4" s="1"/>
  <c r="W1065" i="4" s="1"/>
  <c r="M635" i="4"/>
  <c r="U635" i="4" s="1"/>
  <c r="W635" i="4" s="1"/>
  <c r="M4542" i="4"/>
  <c r="U4542" i="4" s="1"/>
  <c r="W4542" i="4" s="1"/>
  <c r="M3435" i="4"/>
  <c r="U3435" i="4" s="1"/>
  <c r="W3435" i="4" s="1"/>
  <c r="M4255" i="4"/>
  <c r="U4255" i="4" s="1"/>
  <c r="M2027" i="4"/>
  <c r="U2027" i="4" s="1"/>
  <c r="W2027" i="4" s="1"/>
  <c r="M2892" i="4"/>
  <c r="U2892" i="4" s="1"/>
  <c r="W2892" i="4" s="1"/>
  <c r="M2277" i="4"/>
  <c r="U2277" i="4" s="1"/>
  <c r="W2277" i="4" s="1"/>
  <c r="M3662" i="4"/>
  <c r="U3662" i="4" s="1"/>
  <c r="W3662" i="4" s="1"/>
  <c r="M4917" i="4"/>
  <c r="U4917" i="4" s="1"/>
  <c r="W4917" i="4" s="1"/>
  <c r="M3909" i="4"/>
  <c r="U3909" i="4" s="1"/>
  <c r="W3909" i="4" s="1"/>
  <c r="M2456" i="4"/>
  <c r="U2456" i="4" s="1"/>
  <c r="W2456" i="4" s="1"/>
  <c r="M4140" i="4"/>
  <c r="U4140" i="4" s="1"/>
  <c r="W4140" i="4" s="1"/>
  <c r="M3351" i="4"/>
  <c r="U3351" i="4" s="1"/>
  <c r="W3351" i="4" s="1"/>
  <c r="M2566" i="4"/>
  <c r="U2566" i="4" s="1"/>
  <c r="W2566" i="4" s="1"/>
  <c r="M1565" i="4"/>
  <c r="U1565" i="4" s="1"/>
  <c r="W1565" i="4" s="1"/>
  <c r="M1546" i="4"/>
  <c r="U1546" i="4" s="1"/>
  <c r="W1546" i="4" s="1"/>
  <c r="M2447" i="4"/>
  <c r="U2447" i="4" s="1"/>
  <c r="W2447" i="4" s="1"/>
  <c r="M65" i="4"/>
  <c r="U65" i="4" s="1"/>
  <c r="W65" i="4" s="1"/>
  <c r="M268" i="4"/>
  <c r="U268" i="4" s="1"/>
  <c r="W268" i="4" s="1"/>
  <c r="M4005" i="4"/>
  <c r="U4005" i="4" s="1"/>
  <c r="W4005" i="4" s="1"/>
  <c r="M834" i="4"/>
  <c r="U834" i="4" s="1"/>
  <c r="W834" i="4" s="1"/>
  <c r="M2870" i="4"/>
  <c r="U2870" i="4" s="1"/>
  <c r="W2870" i="4" s="1"/>
  <c r="M3179" i="4"/>
  <c r="U3179" i="4" s="1"/>
  <c r="W3179" i="4" s="1"/>
  <c r="M3127" i="4"/>
  <c r="U3127" i="4" s="1"/>
  <c r="W3127" i="4" s="1"/>
  <c r="M2811" i="4"/>
  <c r="U2811" i="4" s="1"/>
  <c r="W2811" i="4" s="1"/>
  <c r="M732" i="4"/>
  <c r="U732" i="4" s="1"/>
  <c r="W732" i="4" s="1"/>
  <c r="M4830" i="4"/>
  <c r="U4830" i="4" s="1"/>
  <c r="W4830" i="4" s="1"/>
  <c r="M4852" i="4"/>
  <c r="U4852" i="4" s="1"/>
  <c r="W4852" i="4" s="1"/>
  <c r="M784" i="4"/>
  <c r="U784" i="4" s="1"/>
  <c r="W784" i="4" s="1"/>
  <c r="M3951" i="4"/>
  <c r="U3951" i="4" s="1"/>
  <c r="M1707" i="4"/>
  <c r="U1707" i="4" s="1"/>
  <c r="W1707" i="4" s="1"/>
  <c r="M166" i="4"/>
  <c r="U166" i="4" s="1"/>
  <c r="W166" i="4" s="1"/>
  <c r="M2431" i="4"/>
  <c r="U2431" i="4" s="1"/>
  <c r="W2431" i="4" s="1"/>
  <c r="M552" i="4"/>
  <c r="U552" i="4" s="1"/>
  <c r="W552" i="4" s="1"/>
  <c r="M763" i="4"/>
  <c r="U763" i="4" s="1"/>
  <c r="W763" i="4" s="1"/>
  <c r="M2028" i="4"/>
  <c r="U2028" i="4" s="1"/>
  <c r="W2028" i="4" s="1"/>
  <c r="M2726" i="4"/>
  <c r="U2726" i="4" s="1"/>
  <c r="W2726" i="4" s="1"/>
  <c r="M2188" i="4"/>
  <c r="U2188" i="4" s="1"/>
  <c r="W2188" i="4" s="1"/>
  <c r="M3750" i="4"/>
  <c r="U3750" i="4" s="1"/>
  <c r="W3750" i="4" s="1"/>
  <c r="M1337" i="4"/>
  <c r="U1337" i="4" s="1"/>
  <c r="W1337" i="4" s="1"/>
  <c r="M4456" i="4"/>
  <c r="U4456" i="4" s="1"/>
  <c r="W4456" i="4" s="1"/>
  <c r="M1033" i="4"/>
  <c r="U1033" i="4" s="1"/>
  <c r="W1033" i="4" s="1"/>
  <c r="M2676" i="4"/>
  <c r="U2676" i="4" s="1"/>
  <c r="W2676" i="4" s="1"/>
  <c r="M2215" i="4"/>
  <c r="U2215" i="4" s="1"/>
  <c r="W2215" i="4" s="1"/>
  <c r="M987" i="4"/>
  <c r="U987" i="4" s="1"/>
  <c r="W987" i="4" s="1"/>
  <c r="M422" i="4"/>
  <c r="U422" i="4" s="1"/>
  <c r="W422" i="4" s="1"/>
  <c r="M560" i="4"/>
  <c r="U560" i="4" s="1"/>
  <c r="W560" i="4" s="1"/>
  <c r="M3782" i="4"/>
  <c r="U3782" i="4" s="1"/>
  <c r="W3782" i="4" s="1"/>
  <c r="M4879" i="4"/>
  <c r="U4879" i="4" s="1"/>
  <c r="M592" i="4"/>
  <c r="U592" i="4" s="1"/>
  <c r="W592" i="4" s="1"/>
  <c r="M533" i="4"/>
  <c r="U533" i="4" s="1"/>
  <c r="W533" i="4" s="1"/>
  <c r="M1530" i="4"/>
  <c r="U1530" i="4" s="1"/>
  <c r="W1530" i="4" s="1"/>
  <c r="M1647" i="4"/>
  <c r="U1647" i="4" s="1"/>
  <c r="W1647" i="4" s="1"/>
  <c r="M2318" i="4"/>
  <c r="U2318" i="4" s="1"/>
  <c r="W2318" i="4" s="1"/>
  <c r="M968" i="4"/>
  <c r="U968" i="4" s="1"/>
  <c r="W968" i="4" s="1"/>
  <c r="M1258" i="4"/>
  <c r="U1258" i="4" s="1"/>
  <c r="W1258" i="4" s="1"/>
  <c r="M3600" i="4"/>
  <c r="U3600" i="4" s="1"/>
  <c r="W3600" i="4" s="1"/>
  <c r="M4174" i="4"/>
  <c r="U4174" i="4" s="1"/>
  <c r="W4174" i="4" s="1"/>
  <c r="M1608" i="4"/>
  <c r="U1608" i="4" s="1"/>
  <c r="W1608" i="4" s="1"/>
  <c r="M1306" i="4"/>
  <c r="U1306" i="4" s="1"/>
  <c r="W1306" i="4" s="1"/>
  <c r="M4289" i="4"/>
  <c r="U4289" i="4" s="1"/>
  <c r="W4289" i="4" s="1"/>
  <c r="M4942" i="4"/>
  <c r="U4942" i="4" s="1"/>
  <c r="W4942" i="4" s="1"/>
  <c r="M2306" i="4"/>
  <c r="U2306" i="4" s="1"/>
  <c r="W2306" i="4" s="1"/>
  <c r="M4341" i="4"/>
  <c r="U4341" i="4" s="1"/>
  <c r="W4341" i="4" s="1"/>
  <c r="M1672" i="4"/>
  <c r="U1672" i="4" s="1"/>
  <c r="W1672" i="4" s="1"/>
  <c r="M3916" i="4"/>
  <c r="U3916" i="4" s="1"/>
  <c r="W3916" i="4" s="1"/>
  <c r="M4866" i="4"/>
  <c r="U4866" i="4" s="1"/>
  <c r="W4866" i="4" s="1"/>
  <c r="M3984" i="4"/>
  <c r="U3984" i="4" s="1"/>
  <c r="W3984" i="4" s="1"/>
  <c r="M2719" i="4"/>
  <c r="U2719" i="4" s="1"/>
  <c r="W2719" i="4" s="1"/>
  <c r="M459" i="4"/>
  <c r="U459" i="4" s="1"/>
  <c r="W459" i="4" s="1"/>
  <c r="M1701" i="4"/>
  <c r="U1701" i="4" s="1"/>
  <c r="W1701" i="4" s="1"/>
  <c r="M2040" i="4"/>
  <c r="U2040" i="4" s="1"/>
  <c r="W2040" i="4" s="1"/>
  <c r="M2518" i="4"/>
  <c r="U2518" i="4" s="1"/>
  <c r="W2518" i="4" s="1"/>
  <c r="M2000" i="4"/>
  <c r="U2000" i="4" s="1"/>
  <c r="W2000" i="4" s="1"/>
  <c r="M433" i="4"/>
  <c r="U433" i="4" s="1"/>
  <c r="W433" i="4" s="1"/>
  <c r="M593" i="4"/>
  <c r="U593" i="4" s="1"/>
  <c r="W593" i="4" s="1"/>
  <c r="M4242" i="4"/>
  <c r="U4242" i="4" s="1"/>
  <c r="W4242" i="4" s="1"/>
  <c r="M4880" i="4"/>
  <c r="U4880" i="4" s="1"/>
  <c r="W4880" i="4" s="1"/>
  <c r="M1626" i="4"/>
  <c r="U1626" i="4" s="1"/>
  <c r="W1626" i="4" s="1"/>
  <c r="M575" i="4"/>
  <c r="U575" i="4" s="1"/>
  <c r="W575" i="4" s="1"/>
  <c r="M1229" i="4"/>
  <c r="U1229" i="4" s="1"/>
  <c r="W1229" i="4" s="1"/>
  <c r="M1241" i="4"/>
  <c r="U1241" i="4" s="1"/>
  <c r="W1241" i="4" s="1"/>
  <c r="M2622" i="4"/>
  <c r="U2622" i="4" s="1"/>
  <c r="W2622" i="4" s="1"/>
  <c r="M46" i="4"/>
  <c r="U46" i="4" s="1"/>
  <c r="W46" i="4" s="1"/>
  <c r="M354" i="4"/>
  <c r="U354" i="4" s="1"/>
  <c r="W354" i="4" s="1"/>
  <c r="M3884" i="4"/>
  <c r="U3884" i="4" s="1"/>
  <c r="W3884" i="4" s="1"/>
  <c r="M2161" i="4"/>
  <c r="U2161" i="4" s="1"/>
  <c r="W2161" i="4" s="1"/>
  <c r="M2287" i="4"/>
  <c r="U2287" i="4" s="1"/>
  <c r="W2287" i="4" s="1"/>
  <c r="M1476" i="4"/>
  <c r="U1476" i="4" s="1"/>
  <c r="W1476" i="4" s="1"/>
  <c r="M3254" i="4"/>
  <c r="U3254" i="4" s="1"/>
  <c r="W3254" i="4" s="1"/>
  <c r="M534" i="4"/>
  <c r="U534" i="4" s="1"/>
  <c r="W534" i="4" s="1"/>
  <c r="M2136" i="4"/>
  <c r="U2136" i="4" s="1"/>
  <c r="W2136" i="4" s="1"/>
  <c r="M1484" i="4"/>
  <c r="U1484" i="4" s="1"/>
  <c r="W1484" i="4" s="1"/>
  <c r="M249" i="4"/>
  <c r="U249" i="4" s="1"/>
  <c r="W249" i="4" s="1"/>
  <c r="M9" i="4"/>
  <c r="U9" i="4" s="1"/>
  <c r="W9" i="4" s="1"/>
  <c r="M4389" i="4"/>
  <c r="U4389" i="4" s="1"/>
  <c r="W4389" i="4" s="1"/>
  <c r="M3810" i="4"/>
  <c r="U3810" i="4" s="1"/>
  <c r="W3810" i="4" s="1"/>
  <c r="M4292" i="4"/>
  <c r="U4292" i="4" s="1"/>
  <c r="W4292" i="4" s="1"/>
  <c r="M4861" i="4"/>
  <c r="U4861" i="4" s="1"/>
  <c r="W4861" i="4" s="1"/>
  <c r="M2733" i="4"/>
  <c r="U2733" i="4" s="1"/>
  <c r="W2733" i="4" s="1"/>
  <c r="M3310" i="4"/>
  <c r="U3310" i="4" s="1"/>
  <c r="W3310" i="4" s="1"/>
  <c r="M805" i="4"/>
  <c r="U805" i="4" s="1"/>
  <c r="W805" i="4" s="1"/>
  <c r="M3305" i="4"/>
  <c r="U3305" i="4" s="1"/>
  <c r="W3305" i="4" s="1"/>
  <c r="M2258" i="4"/>
  <c r="U2258" i="4" s="1"/>
  <c r="W2258" i="4" s="1"/>
  <c r="M3038" i="4"/>
  <c r="U3038" i="4" s="1"/>
  <c r="W3038" i="4" s="1"/>
  <c r="M1702" i="4"/>
  <c r="U1702" i="4" s="1"/>
  <c r="W1702" i="4" s="1"/>
  <c r="M535" i="4"/>
  <c r="U535" i="4" s="1"/>
  <c r="W535" i="4" s="1"/>
  <c r="M4814" i="4"/>
  <c r="U4814" i="4" s="1"/>
  <c r="W4814" i="4" s="1"/>
  <c r="M185" i="4"/>
  <c r="U185" i="4" s="1"/>
  <c r="W185" i="4" s="1"/>
  <c r="M3203" i="4"/>
  <c r="U3203" i="4" s="1"/>
  <c r="W3203" i="4" s="1"/>
  <c r="M1547" i="4"/>
  <c r="U1547" i="4" s="1"/>
  <c r="W1547" i="4" s="1"/>
  <c r="M1825" i="4"/>
  <c r="U1825" i="4" s="1"/>
  <c r="W1825" i="4" s="1"/>
  <c r="M3157" i="4"/>
  <c r="U3157" i="4" s="1"/>
  <c r="W3157" i="4" s="1"/>
  <c r="M835" i="4"/>
  <c r="U835" i="4" s="1"/>
  <c r="W835" i="4" s="1"/>
  <c r="M345" i="4"/>
  <c r="U345" i="4" s="1"/>
  <c r="W345" i="4" s="1"/>
  <c r="M1811" i="4"/>
  <c r="U1811" i="4" s="1"/>
  <c r="W1811" i="4" s="1"/>
  <c r="M3751" i="4"/>
  <c r="U3751" i="4" s="1"/>
  <c r="W3751" i="4" s="1"/>
  <c r="M3959" i="4"/>
  <c r="U3959" i="4" s="1"/>
  <c r="W3959" i="4" s="1"/>
  <c r="M1455" i="4"/>
  <c r="U1455" i="4" s="1"/>
  <c r="W1455" i="4" s="1"/>
  <c r="M4543" i="4"/>
  <c r="U4543" i="4" s="1"/>
  <c r="M3547" i="4"/>
  <c r="U3547" i="4" s="1"/>
  <c r="W3547" i="4" s="1"/>
  <c r="M2099" i="4"/>
  <c r="U2099" i="4" s="1"/>
  <c r="W2099" i="4" s="1"/>
  <c r="M733" i="4"/>
  <c r="U733" i="4" s="1"/>
  <c r="W733" i="4" s="1"/>
  <c r="M3571" i="4"/>
  <c r="U3571" i="4" s="1"/>
  <c r="W3571" i="4" s="1"/>
  <c r="M467" i="4"/>
  <c r="U467" i="4" s="1"/>
  <c r="W467" i="4" s="1"/>
  <c r="M229" i="4"/>
  <c r="U229" i="4" s="1"/>
  <c r="W229" i="4" s="1"/>
  <c r="M4659" i="4"/>
  <c r="U4659" i="4" s="1"/>
  <c r="W4659" i="4" s="1"/>
  <c r="M24" i="4"/>
  <c r="U24" i="4" s="1"/>
  <c r="W24" i="4" s="1"/>
  <c r="M536" i="4"/>
  <c r="U536" i="4" s="1"/>
  <c r="W536" i="4" s="1"/>
  <c r="M4654" i="4"/>
  <c r="U4654" i="4" s="1"/>
  <c r="W4654" i="4" s="1"/>
  <c r="M1247" i="4"/>
  <c r="U1247" i="4" s="1"/>
  <c r="W1247" i="4" s="1"/>
  <c r="M2699" i="4"/>
  <c r="U2699" i="4" s="1"/>
  <c r="W2699" i="4" s="1"/>
  <c r="M4202" i="4"/>
  <c r="U4202" i="4" s="1"/>
  <c r="W4202" i="4" s="1"/>
  <c r="M3467" i="4"/>
  <c r="U3467" i="4" s="1"/>
  <c r="W3467" i="4" s="1"/>
  <c r="M2864" i="4"/>
  <c r="U2864" i="4" s="1"/>
  <c r="W2864" i="4" s="1"/>
  <c r="M1740" i="4"/>
  <c r="U1740" i="4" s="1"/>
  <c r="W1740" i="4" s="1"/>
  <c r="M764" i="4"/>
  <c r="U764" i="4" s="1"/>
  <c r="W764" i="4" s="1"/>
  <c r="M3378" i="4"/>
  <c r="U3378" i="4" s="1"/>
  <c r="W3378" i="4" s="1"/>
  <c r="M1499" i="4"/>
  <c r="U1499" i="4" s="1"/>
  <c r="W1499" i="4" s="1"/>
  <c r="M4527" i="4"/>
  <c r="U4527" i="4" s="1"/>
  <c r="M3670" i="4"/>
  <c r="U3670" i="4" s="1"/>
  <c r="W3670" i="4" s="1"/>
  <c r="M3646" i="4"/>
  <c r="U3646" i="4" s="1"/>
  <c r="W3646" i="4" s="1"/>
  <c r="M647" i="4"/>
  <c r="U647" i="4" s="1"/>
  <c r="W647" i="4" s="1"/>
  <c r="M2448" i="4"/>
  <c r="U2448" i="4" s="1"/>
  <c r="W2448" i="4" s="1"/>
  <c r="M4277" i="4"/>
  <c r="U4277" i="4" s="1"/>
  <c r="W4277" i="4" s="1"/>
  <c r="M13" i="4"/>
  <c r="U13" i="4" s="1"/>
  <c r="W13" i="4" s="1"/>
  <c r="M1141" i="4"/>
  <c r="U1141" i="4" s="1"/>
  <c r="W1141" i="4" s="1"/>
  <c r="M1509" i="4"/>
  <c r="U1509" i="4" s="1"/>
  <c r="W1509" i="4" s="1"/>
  <c r="M1054" i="4"/>
  <c r="U1054" i="4" s="1"/>
  <c r="W1054" i="4" s="1"/>
  <c r="M4504" i="4"/>
  <c r="U4504" i="4" s="1"/>
  <c r="W4504" i="4" s="1"/>
  <c r="M1165" i="4"/>
  <c r="U1165" i="4" s="1"/>
  <c r="W1165" i="4" s="1"/>
  <c r="M1149" i="4"/>
  <c r="U1149" i="4" s="1"/>
  <c r="W1149" i="4" s="1"/>
  <c r="M1641" i="4"/>
  <c r="U1641" i="4" s="1"/>
  <c r="W1641" i="4" s="1"/>
  <c r="M1285" i="4"/>
  <c r="U1285" i="4" s="1"/>
  <c r="W1285" i="4" s="1"/>
  <c r="M2706" i="4"/>
  <c r="U2706" i="4" s="1"/>
  <c r="W2706" i="4" s="1"/>
  <c r="M1703" i="4"/>
  <c r="U1703" i="4" s="1"/>
  <c r="W1703" i="4" s="1"/>
  <c r="M4886" i="4"/>
  <c r="U4886" i="4" s="1"/>
  <c r="W4886" i="4" s="1"/>
  <c r="M1836" i="4"/>
  <c r="U1836" i="4" s="1"/>
  <c r="W1836" i="4" s="1"/>
  <c r="M2844" i="4"/>
  <c r="U2844" i="4" s="1"/>
  <c r="W2844" i="4" s="1"/>
  <c r="M3057" i="4"/>
  <c r="U3057" i="4" s="1"/>
  <c r="W3057" i="4" s="1"/>
  <c r="M4321" i="4"/>
  <c r="U4321" i="4" s="1"/>
  <c r="W4321" i="4" s="1"/>
  <c r="M1843" i="4"/>
  <c r="U1843" i="4" s="1"/>
  <c r="W1843" i="4" s="1"/>
  <c r="M2167" i="4"/>
  <c r="U2167" i="4" s="1"/>
  <c r="W2167" i="4" s="1"/>
  <c r="M3320" i="4"/>
  <c r="U3320" i="4" s="1"/>
  <c r="W3320" i="4" s="1"/>
  <c r="M816" i="4"/>
  <c r="U816" i="4" s="1"/>
  <c r="W816" i="4" s="1"/>
  <c r="M3939" i="4"/>
  <c r="U3939" i="4" s="1"/>
  <c r="W3939" i="4" s="1"/>
  <c r="M1540" i="4"/>
  <c r="U1540" i="4" s="1"/>
  <c r="W1540" i="4" s="1"/>
  <c r="M4513" i="4"/>
  <c r="U4513" i="4" s="1"/>
  <c r="W4513" i="4" s="1"/>
  <c r="M4446" i="4"/>
  <c r="U4446" i="4" s="1"/>
  <c r="W4446" i="4" s="1"/>
  <c r="M1812" i="4"/>
  <c r="U1812" i="4" s="1"/>
  <c r="W1812" i="4" s="1"/>
  <c r="M4815" i="4"/>
  <c r="U4815" i="4" s="1"/>
  <c r="M442" i="4"/>
  <c r="U442" i="4" s="1"/>
  <c r="W442" i="4" s="1"/>
  <c r="M2290" i="4"/>
  <c r="U2290" i="4" s="1"/>
  <c r="W2290" i="4" s="1"/>
  <c r="M4113" i="4"/>
  <c r="U4113" i="4" s="1"/>
  <c r="W4113" i="4" s="1"/>
  <c r="M4461" i="4"/>
  <c r="U4461" i="4" s="1"/>
  <c r="W4461" i="4" s="1"/>
  <c r="M4994" i="4"/>
  <c r="U4994" i="4" s="1"/>
  <c r="W4994" i="4" s="1"/>
  <c r="M3586" i="4"/>
  <c r="U3586" i="4" s="1"/>
  <c r="W3586" i="4" s="1"/>
  <c r="M2940" i="4"/>
  <c r="U2940" i="4" s="1"/>
  <c r="W2940" i="4" s="1"/>
  <c r="M3338" i="4"/>
  <c r="U3338" i="4" s="1"/>
  <c r="W3338" i="4" s="1"/>
  <c r="M4900" i="4"/>
  <c r="U4900" i="4" s="1"/>
  <c r="W4900" i="4" s="1"/>
  <c r="M1507" i="4"/>
  <c r="U1507" i="4" s="1"/>
  <c r="W1507" i="4" s="1"/>
  <c r="M3521" i="4"/>
  <c r="U3521" i="4" s="1"/>
  <c r="W3521" i="4" s="1"/>
  <c r="M4969" i="4"/>
  <c r="U4969" i="4" s="1"/>
  <c r="W4969" i="4" s="1"/>
  <c r="M2426" i="4"/>
  <c r="U2426" i="4" s="1"/>
  <c r="W2426" i="4" s="1"/>
  <c r="M2993" i="4"/>
  <c r="U2993" i="4" s="1"/>
  <c r="W2993" i="4" s="1"/>
  <c r="M944" i="4"/>
  <c r="U944" i="4" s="1"/>
  <c r="W944" i="4" s="1"/>
  <c r="M2235" i="4"/>
  <c r="U2235" i="4" s="1"/>
  <c r="W2235" i="4" s="1"/>
  <c r="M1171" i="4"/>
  <c r="U1171" i="4" s="1"/>
  <c r="W1171" i="4" s="1"/>
  <c r="M4732" i="4"/>
  <c r="U4732" i="4" s="1"/>
  <c r="W4732" i="4" s="1"/>
  <c r="M1444" i="4"/>
  <c r="U1444" i="4" s="1"/>
  <c r="W1444" i="4" s="1"/>
  <c r="M3264" i="4"/>
  <c r="U3264" i="4" s="1"/>
  <c r="W3264" i="4" s="1"/>
  <c r="M417" i="4"/>
  <c r="U417" i="4" s="1"/>
  <c r="W417" i="4" s="1"/>
  <c r="M4674" i="4"/>
  <c r="U4674" i="4" s="1"/>
  <c r="W4674" i="4" s="1"/>
  <c r="M2689" i="4"/>
  <c r="U2689" i="4" s="1"/>
  <c r="W2689" i="4" s="1"/>
  <c r="M4982" i="4"/>
  <c r="U4982" i="4" s="1"/>
  <c r="W4982" i="4" s="1"/>
  <c r="M4141" i="4"/>
  <c r="U4141" i="4" s="1"/>
  <c r="W4141" i="4" s="1"/>
  <c r="M1983" i="4"/>
  <c r="U1983" i="4" s="1"/>
  <c r="W1983" i="4" s="1"/>
  <c r="M2352" i="4"/>
  <c r="U2352" i="4" s="1"/>
  <c r="W2352" i="4" s="1"/>
  <c r="M1642" i="4"/>
  <c r="U1642" i="4" s="1"/>
  <c r="W1642" i="4" s="1"/>
  <c r="M1087" i="4"/>
  <c r="U1087" i="4" s="1"/>
  <c r="W1087" i="4" s="1"/>
  <c r="M206" i="4"/>
  <c r="U206" i="4" s="1"/>
  <c r="W206" i="4" s="1"/>
  <c r="M3167" i="4"/>
  <c r="U3167" i="4" s="1"/>
  <c r="W3167" i="4" s="1"/>
  <c r="M3356" i="4"/>
  <c r="U3356" i="4" s="1"/>
  <c r="W3356" i="4" s="1"/>
  <c r="M4042" i="4"/>
  <c r="U4042" i="4" s="1"/>
  <c r="W4042" i="4" s="1"/>
  <c r="M3116" i="4"/>
  <c r="U3116" i="4" s="1"/>
  <c r="W3116" i="4" s="1"/>
  <c r="M2578" i="4"/>
  <c r="U2578" i="4" s="1"/>
  <c r="W2578" i="4" s="1"/>
  <c r="M398" i="4"/>
  <c r="U398" i="4" s="1"/>
  <c r="W398" i="4" s="1"/>
  <c r="M1692" i="4"/>
  <c r="U1692" i="4" s="1"/>
  <c r="W1692" i="4" s="1"/>
  <c r="M4625" i="4"/>
  <c r="U4625" i="4" s="1"/>
  <c r="W4625" i="4" s="1"/>
  <c r="M1150" i="4"/>
  <c r="U1150" i="4" s="1"/>
  <c r="W1150" i="4" s="1"/>
  <c r="M3755" i="4"/>
  <c r="U3755" i="4" s="1"/>
  <c r="W3755" i="4" s="1"/>
  <c r="M1609" i="4"/>
  <c r="U1609" i="4" s="1"/>
  <c r="W1609" i="4" s="1"/>
  <c r="M4027" i="4"/>
  <c r="U4027" i="4" s="1"/>
  <c r="W4027" i="4" s="1"/>
  <c r="M258" i="4"/>
  <c r="U258" i="4" s="1"/>
  <c r="W258" i="4" s="1"/>
  <c r="M3847" i="4"/>
  <c r="U3847" i="4" s="1"/>
  <c r="W3847" i="4" s="1"/>
  <c r="M1734" i="4"/>
  <c r="U1734" i="4" s="1"/>
  <c r="W1734" i="4" s="1"/>
  <c r="M648" i="4"/>
  <c r="U648" i="4" s="1"/>
  <c r="W648" i="4" s="1"/>
  <c r="M3577" i="4"/>
  <c r="U3577" i="4" s="1"/>
  <c r="W3577" i="4" s="1"/>
  <c r="M2241" i="4"/>
  <c r="U2241" i="4" s="1"/>
  <c r="W2241" i="4" s="1"/>
  <c r="M867" i="4"/>
  <c r="U867" i="4" s="1"/>
  <c r="W867" i="4" s="1"/>
  <c r="M4063" i="4"/>
  <c r="U4063" i="4" s="1"/>
  <c r="M2068" i="4"/>
  <c r="U2068" i="4" s="1"/>
  <c r="W2068" i="4" s="1"/>
  <c r="M899" i="4"/>
  <c r="U899" i="4" s="1"/>
  <c r="W899" i="4" s="1"/>
  <c r="M2325" i="4"/>
  <c r="U2325" i="4" s="1"/>
  <c r="W2325" i="4" s="1"/>
  <c r="M3647" i="4"/>
  <c r="U3647" i="4" s="1"/>
  <c r="M4447" i="4"/>
  <c r="U4447" i="4" s="1"/>
  <c r="M2495" i="4"/>
  <c r="U2495" i="4" s="1"/>
  <c r="W2495" i="4" s="1"/>
  <c r="M2056" i="4"/>
  <c r="U2056" i="4" s="1"/>
  <c r="W2056" i="4" s="1"/>
  <c r="M4326" i="4"/>
  <c r="U4326" i="4" s="1"/>
  <c r="W4326" i="4" s="1"/>
  <c r="M1134" i="4"/>
  <c r="U1134" i="4" s="1"/>
  <c r="W1134" i="4" s="1"/>
  <c r="M3687" i="4"/>
  <c r="U3687" i="4" s="1"/>
  <c r="W3687" i="4" s="1"/>
  <c r="M361" i="4"/>
  <c r="U361" i="4" s="1"/>
  <c r="W361" i="4" s="1"/>
  <c r="M50" i="4"/>
  <c r="U50" i="4" s="1"/>
  <c r="W50" i="4" s="1"/>
  <c r="M849" i="4"/>
  <c r="U849" i="4" s="1"/>
  <c r="W849" i="4" s="1"/>
  <c r="M488" i="4"/>
  <c r="U488" i="4" s="1"/>
  <c r="W488" i="4" s="1"/>
  <c r="M1867" i="4"/>
  <c r="U1867" i="4" s="1"/>
  <c r="W1867" i="4" s="1"/>
  <c r="M1772" i="4"/>
  <c r="U1772" i="4" s="1"/>
  <c r="W1772" i="4" s="1"/>
  <c r="M2567" i="4"/>
  <c r="U2567" i="4" s="1"/>
  <c r="W2567" i="4" s="1"/>
  <c r="M599" i="4"/>
  <c r="U599" i="4" s="1"/>
  <c r="W599" i="4" s="1"/>
  <c r="M2816" i="4"/>
  <c r="U2816" i="4" s="1"/>
  <c r="W2816" i="4" s="1"/>
  <c r="M4796" i="4"/>
  <c r="U4796" i="4" s="1"/>
  <c r="W4796" i="4" s="1"/>
  <c r="M1973" i="4"/>
  <c r="U1973" i="4" s="1"/>
  <c r="W1973" i="4" s="1"/>
  <c r="M2898" i="4"/>
  <c r="U2898" i="4" s="1"/>
  <c r="W2898" i="4" s="1"/>
  <c r="M2361" i="4"/>
  <c r="U2361" i="4" s="1"/>
  <c r="W2361" i="4" s="1"/>
  <c r="M3396" i="4"/>
  <c r="U3396" i="4" s="1"/>
  <c r="W3396" i="4" s="1"/>
  <c r="M4840" i="4"/>
  <c r="U4840" i="4" s="1"/>
  <c r="W4840" i="4" s="1"/>
  <c r="M2385" i="4"/>
  <c r="U2385" i="4" s="1"/>
  <c r="W2385" i="4" s="1"/>
  <c r="M3555" i="4"/>
  <c r="U3555" i="4" s="1"/>
  <c r="W3555" i="4" s="1"/>
  <c r="M3617" i="4"/>
  <c r="U3617" i="4" s="1"/>
  <c r="W3617" i="4" s="1"/>
  <c r="M1193" i="4"/>
  <c r="U1193" i="4" s="1"/>
  <c r="W1193" i="4" s="1"/>
  <c r="M1664" i="4"/>
  <c r="U1664" i="4" s="1"/>
  <c r="W1664" i="4" s="1"/>
  <c r="M1338" i="4"/>
  <c r="U1338" i="4" s="1"/>
  <c r="W1338" i="4" s="1"/>
  <c r="M3311" i="4"/>
  <c r="U3311" i="4" s="1"/>
  <c r="W3311" i="4" s="1"/>
  <c r="M3299" i="4"/>
  <c r="U3299" i="4" s="1"/>
  <c r="W3299" i="4" s="1"/>
  <c r="M1400" i="4"/>
  <c r="U1400" i="4" s="1"/>
  <c r="W1400" i="4" s="1"/>
  <c r="M493" i="4"/>
  <c r="U493" i="4" s="1"/>
  <c r="W493" i="4" s="1"/>
  <c r="M1779" i="4"/>
  <c r="U1779" i="4" s="1"/>
  <c r="W1779" i="4" s="1"/>
  <c r="M3925" i="4"/>
  <c r="U3925" i="4" s="1"/>
  <c r="W3925" i="4" s="1"/>
  <c r="M3137" i="4"/>
  <c r="U3137" i="4" s="1"/>
  <c r="W3137" i="4" s="1"/>
  <c r="M192" i="4"/>
  <c r="U192" i="4" s="1"/>
  <c r="W192" i="4" s="1"/>
  <c r="M109" i="4"/>
  <c r="U109" i="4" s="1"/>
  <c r="W109" i="4" s="1"/>
  <c r="M1066" i="4"/>
  <c r="U1066" i="4" s="1"/>
  <c r="W1066" i="4" s="1"/>
  <c r="M1468" i="4"/>
  <c r="U1468" i="4" s="1"/>
  <c r="W1468" i="4" s="1"/>
  <c r="M3556" i="4"/>
  <c r="U3556" i="4" s="1"/>
  <c r="W3556" i="4" s="1"/>
  <c r="M4278" i="4"/>
  <c r="U4278" i="4" s="1"/>
  <c r="W4278" i="4" s="1"/>
  <c r="M494" i="4"/>
  <c r="U494" i="4" s="1"/>
  <c r="W494" i="4" s="1"/>
  <c r="M2145" i="4"/>
  <c r="U2145" i="4" s="1"/>
  <c r="W2145" i="4" s="1"/>
  <c r="M4788" i="4"/>
  <c r="U4788" i="4" s="1"/>
  <c r="W4788" i="4" s="1"/>
  <c r="M2946" i="4"/>
  <c r="U2946" i="4" s="1"/>
  <c r="W2946" i="4" s="1"/>
  <c r="M4448" i="4"/>
  <c r="U4448" i="4" s="1"/>
  <c r="W4448" i="4" s="1"/>
  <c r="M2734" i="4"/>
  <c r="U2734" i="4" s="1"/>
  <c r="W2734" i="4" s="1"/>
  <c r="M4051" i="4"/>
  <c r="U4051" i="4" s="1"/>
  <c r="W4051" i="4" s="1"/>
  <c r="M1974" i="4"/>
  <c r="U1974" i="4" s="1"/>
  <c r="W1974" i="4" s="1"/>
  <c r="M3827" i="4"/>
  <c r="U3827" i="4" s="1"/>
  <c r="W3827" i="4" s="1"/>
  <c r="M2874" i="4"/>
  <c r="U2874" i="4" s="1"/>
  <c r="W2874" i="4" s="1"/>
  <c r="M4394" i="4"/>
  <c r="U4394" i="4" s="1"/>
  <c r="W4394" i="4" s="1"/>
  <c r="M1417" i="4"/>
  <c r="U1417" i="4" s="1"/>
  <c r="W1417" i="4" s="1"/>
  <c r="M4874" i="4"/>
  <c r="U4874" i="4" s="1"/>
  <c r="W4874" i="4" s="1"/>
  <c r="M1110" i="4"/>
  <c r="U1110" i="4" s="1"/>
  <c r="W1110" i="4" s="1"/>
  <c r="M2029" i="4"/>
  <c r="U2029" i="4" s="1"/>
  <c r="W2029" i="4" s="1"/>
  <c r="M250" i="4"/>
  <c r="U250" i="4" s="1"/>
  <c r="W250" i="4" s="1"/>
  <c r="M1715" i="4"/>
  <c r="U1715" i="4" s="1"/>
  <c r="W1715" i="4" s="1"/>
  <c r="M2057" i="4"/>
  <c r="U2057" i="4" s="1"/>
  <c r="W2057" i="4" s="1"/>
  <c r="M4823" i="4"/>
  <c r="U4823" i="4" s="1"/>
  <c r="W4823" i="4" s="1"/>
  <c r="M1708" i="4"/>
  <c r="U1708" i="4" s="1"/>
  <c r="W1708" i="4" s="1"/>
  <c r="M3601" i="4"/>
  <c r="U3601" i="4" s="1"/>
  <c r="W3601" i="4" s="1"/>
  <c r="M3505" i="4"/>
  <c r="U3505" i="4" s="1"/>
  <c r="W3505" i="4" s="1"/>
  <c r="M167" i="4"/>
  <c r="U167" i="4" s="1"/>
  <c r="W167" i="4" s="1"/>
  <c r="M537" i="4"/>
  <c r="U537" i="4" s="1"/>
  <c r="W537" i="4" s="1"/>
  <c r="M4641" i="4"/>
  <c r="U4641" i="4" s="1"/>
  <c r="W4641" i="4" s="1"/>
  <c r="M4312" i="4"/>
  <c r="U4312" i="4" s="1"/>
  <c r="W4312" i="4" s="1"/>
  <c r="M1330" i="4"/>
  <c r="U1330" i="4" s="1"/>
  <c r="W1330" i="4" s="1"/>
  <c r="M168" i="4"/>
  <c r="U168" i="4" s="1"/>
  <c r="W168" i="4" s="1"/>
  <c r="M3635" i="4"/>
  <c r="U3635" i="4" s="1"/>
  <c r="W3635" i="4" s="1"/>
  <c r="M806" i="4"/>
  <c r="U806" i="4" s="1"/>
  <c r="W806" i="4" s="1"/>
  <c r="M3997" i="4"/>
  <c r="U3997" i="4" s="1"/>
  <c r="W3997" i="4" s="1"/>
  <c r="M1432" i="4"/>
  <c r="U1432" i="4" s="1"/>
  <c r="W1432" i="4" s="1"/>
  <c r="M4614" i="4"/>
  <c r="U4614" i="4" s="1"/>
  <c r="W4614" i="4" s="1"/>
  <c r="M2001" i="4"/>
  <c r="U2001" i="4" s="1"/>
  <c r="W2001" i="4" s="1"/>
  <c r="M1693" i="4"/>
  <c r="U1693" i="4" s="1"/>
  <c r="W1693" i="4" s="1"/>
  <c r="M2735" i="4"/>
  <c r="U2735" i="4" s="1"/>
  <c r="W2735" i="4" s="1"/>
  <c r="M3960" i="4"/>
  <c r="U3960" i="4" s="1"/>
  <c r="W3960" i="4" s="1"/>
  <c r="M1409" i="4"/>
  <c r="U1409" i="4" s="1"/>
  <c r="W1409" i="4" s="1"/>
  <c r="M1898" i="4"/>
  <c r="U1898" i="4" s="1"/>
  <c r="W1898" i="4" s="1"/>
  <c r="M1462" i="4"/>
  <c r="U1462" i="4" s="1"/>
  <c r="W1462" i="4" s="1"/>
  <c r="M4142" i="4"/>
  <c r="U4142" i="4" s="1"/>
  <c r="W4142" i="4" s="1"/>
  <c r="M4560" i="4"/>
  <c r="U4560" i="4" s="1"/>
  <c r="W4560" i="4" s="1"/>
  <c r="M3874" i="4"/>
  <c r="U3874" i="4" s="1"/>
  <c r="W3874" i="4" s="1"/>
  <c r="M2859" i="4"/>
  <c r="U2859" i="4" s="1"/>
  <c r="W2859" i="4" s="1"/>
  <c r="M3138" i="4"/>
  <c r="U3138" i="4" s="1"/>
  <c r="W3138" i="4" s="1"/>
  <c r="M4227" i="4"/>
  <c r="U4227" i="4" s="1"/>
  <c r="W4227" i="4" s="1"/>
  <c r="M4395" i="4"/>
  <c r="U4395" i="4" s="1"/>
  <c r="W4395" i="4" s="1"/>
  <c r="M1489" i="4"/>
  <c r="U1489" i="4" s="1"/>
  <c r="W1489" i="4" s="1"/>
  <c r="M4772" i="4"/>
  <c r="U4772" i="4" s="1"/>
  <c r="W4772" i="4" s="1"/>
  <c r="M4660" i="4"/>
  <c r="U4660" i="4" s="1"/>
  <c r="W4660" i="4" s="1"/>
  <c r="M1916" i="4"/>
  <c r="U1916" i="4" s="1"/>
  <c r="W1916" i="4" s="1"/>
  <c r="M2137" i="4"/>
  <c r="U2137" i="4" s="1"/>
  <c r="W2137" i="4" s="1"/>
  <c r="M1610" i="4"/>
  <c r="U1610" i="4" s="1"/>
  <c r="W1610" i="4" s="1"/>
  <c r="M994" i="4"/>
  <c r="U994" i="4" s="1"/>
  <c r="W994" i="4" s="1"/>
  <c r="M1861" i="4"/>
  <c r="U1861" i="4" s="1"/>
  <c r="W1861" i="4" s="1"/>
  <c r="M3894" i="4"/>
  <c r="U3894" i="4" s="1"/>
  <c r="W3894" i="4" s="1"/>
  <c r="M4379" i="4"/>
  <c r="U4379" i="4" s="1"/>
  <c r="W4379" i="4" s="1"/>
  <c r="M4028" i="4"/>
  <c r="U4028" i="4" s="1"/>
  <c r="W4028" i="4" s="1"/>
  <c r="M3158" i="4"/>
  <c r="U3158" i="4" s="1"/>
  <c r="W3158" i="4" s="1"/>
  <c r="M2812" i="4"/>
  <c r="U2812" i="4" s="1"/>
  <c r="W2812" i="4" s="1"/>
  <c r="M2271" i="4"/>
  <c r="U2271" i="4" s="1"/>
  <c r="W2271" i="4" s="1"/>
  <c r="M2961" i="4"/>
  <c r="U2961" i="4" s="1"/>
  <c r="W2961" i="4" s="1"/>
  <c r="M2326" i="4"/>
  <c r="U2326" i="4" s="1"/>
  <c r="W2326" i="4" s="1"/>
  <c r="M960" i="4"/>
  <c r="U960" i="4" s="1"/>
  <c r="W960" i="4" s="1"/>
  <c r="M4467" i="4"/>
  <c r="U4467" i="4" s="1"/>
  <c r="W4467" i="4" s="1"/>
  <c r="M3618" i="4"/>
  <c r="U3618" i="4" s="1"/>
  <c r="W3618" i="4" s="1"/>
  <c r="M4358" i="4"/>
  <c r="U4358" i="4" s="1"/>
  <c r="W4358" i="4" s="1"/>
  <c r="M366" i="4"/>
  <c r="U366" i="4" s="1"/>
  <c r="W366" i="4" s="1"/>
  <c r="M2549" i="4"/>
  <c r="U2549" i="4" s="1"/>
  <c r="W2549" i="4" s="1"/>
  <c r="M4396" i="4"/>
  <c r="U4396" i="4" s="1"/>
  <c r="W4396" i="4" s="1"/>
  <c r="M817" i="4"/>
  <c r="U817" i="4" s="1"/>
  <c r="W817" i="4" s="1"/>
  <c r="M451" i="4"/>
  <c r="U451" i="4" s="1"/>
  <c r="W451" i="4" s="1"/>
  <c r="M3277" i="4"/>
  <c r="U3277" i="4" s="1"/>
  <c r="W3277" i="4" s="1"/>
  <c r="M1463" i="4"/>
  <c r="U1463" i="4" s="1"/>
  <c r="W1463" i="4" s="1"/>
  <c r="M3917" i="4"/>
  <c r="U3917" i="4" s="1"/>
  <c r="W3917" i="4" s="1"/>
  <c r="M1380" i="4"/>
  <c r="U1380" i="4" s="1"/>
  <c r="W1380" i="4" s="1"/>
  <c r="M2439" i="4"/>
  <c r="U2439" i="4" s="1"/>
  <c r="W2439" i="4" s="1"/>
  <c r="M3107" i="4"/>
  <c r="U3107" i="4" s="1"/>
  <c r="W3107" i="4" s="1"/>
  <c r="M961" i="4"/>
  <c r="U961" i="4" s="1"/>
  <c r="W961" i="4" s="1"/>
  <c r="M3940" i="4"/>
  <c r="U3940" i="4" s="1"/>
  <c r="W3940" i="4" s="1"/>
  <c r="M4952" i="4"/>
  <c r="U4952" i="4" s="1"/>
  <c r="W4952" i="4" s="1"/>
  <c r="M2956" i="4"/>
  <c r="U2956" i="4" s="1"/>
  <c r="W2956" i="4" s="1"/>
  <c r="M1418" i="4"/>
  <c r="U1418" i="4" s="1"/>
  <c r="W1418" i="4" s="1"/>
  <c r="M2362" i="4"/>
  <c r="U2362" i="4" s="1"/>
  <c r="W2362" i="4" s="1"/>
  <c r="M259" i="4"/>
  <c r="U259" i="4" s="1"/>
  <c r="W259" i="4" s="1"/>
  <c r="M1242" i="4"/>
  <c r="U1242" i="4" s="1"/>
  <c r="W1242" i="4" s="1"/>
  <c r="M3653" i="4"/>
  <c r="U3653" i="4" s="1"/>
  <c r="W3653" i="4" s="1"/>
  <c r="M1307" i="4"/>
  <c r="U1307" i="4" s="1"/>
  <c r="W1307" i="4" s="1"/>
  <c r="M3636" i="4"/>
  <c r="U3636" i="4" s="1"/>
  <c r="W3636" i="4" s="1"/>
  <c r="M4685" i="4"/>
  <c r="U4685" i="4" s="1"/>
  <c r="W4685" i="4" s="1"/>
  <c r="M4273" i="4"/>
  <c r="U4273" i="4" s="1"/>
  <c r="W4273" i="4" s="1"/>
  <c r="M1469" i="4"/>
  <c r="U1469" i="4" s="1"/>
  <c r="W1469" i="4" s="1"/>
  <c r="M3306" i="4"/>
  <c r="U3306" i="4" s="1"/>
  <c r="W3306" i="4" s="1"/>
  <c r="M4182" i="4"/>
  <c r="U4182" i="4" s="1"/>
  <c r="W4182" i="4" s="1"/>
  <c r="M1517" i="4"/>
  <c r="U1517" i="4" s="1"/>
  <c r="W1517" i="4" s="1"/>
  <c r="M1073" i="4"/>
  <c r="U1073" i="4" s="1"/>
  <c r="W1073" i="4" s="1"/>
  <c r="M3707" i="4"/>
  <c r="U3707" i="4" s="1"/>
  <c r="W3707" i="4" s="1"/>
  <c r="M423" i="4"/>
  <c r="U423" i="4" s="1"/>
  <c r="W423" i="4" s="1"/>
  <c r="M2727" i="4"/>
  <c r="U2727" i="4" s="1"/>
  <c r="W2727" i="4" s="1"/>
  <c r="M2800" i="4"/>
  <c r="U2800" i="4" s="1"/>
  <c r="W2800" i="4" s="1"/>
  <c r="M678" i="4"/>
  <c r="U678" i="4" s="1"/>
  <c r="W678" i="4" s="1"/>
  <c r="M1122" i="4"/>
  <c r="U1122" i="4" s="1"/>
  <c r="W1122" i="4" s="1"/>
  <c r="M4429" i="4"/>
  <c r="U4429" i="4" s="1"/>
  <c r="W4429" i="4" s="1"/>
  <c r="M3229" i="4"/>
  <c r="U3229" i="4" s="1"/>
  <c r="W3229" i="4" s="1"/>
  <c r="M2909" i="4"/>
  <c r="U2909" i="4" s="1"/>
  <c r="W2909" i="4" s="1"/>
  <c r="M2771" i="4"/>
  <c r="U2771" i="4" s="1"/>
  <c r="W2771" i="4" s="1"/>
  <c r="M2138" i="4"/>
  <c r="U2138" i="4" s="1"/>
  <c r="W2138" i="4" s="1"/>
  <c r="M4740" i="4"/>
  <c r="U4740" i="4" s="1"/>
  <c r="W4740" i="4" s="1"/>
  <c r="M1464" i="4"/>
  <c r="U1464" i="4" s="1"/>
  <c r="W1464" i="4" s="1"/>
  <c r="M3330" i="4"/>
  <c r="U3330" i="4" s="1"/>
  <c r="W3330" i="4" s="1"/>
  <c r="M2823" i="4"/>
  <c r="U2823" i="4" s="1"/>
  <c r="W2823" i="4" s="1"/>
  <c r="M98" i="4"/>
  <c r="U98" i="4" s="1"/>
  <c r="W98" i="4" s="1"/>
  <c r="M1745" i="4"/>
  <c r="U1745" i="4" s="1"/>
  <c r="W1745" i="4" s="1"/>
  <c r="M4430" i="4"/>
  <c r="U4430" i="4" s="1"/>
  <c r="W4430" i="4" s="1"/>
  <c r="M4544" i="4"/>
  <c r="U4544" i="4" s="1"/>
  <c r="W4544" i="4" s="1"/>
  <c r="M2772" i="4"/>
  <c r="U2772" i="4" s="1"/>
  <c r="W2772" i="4" s="1"/>
  <c r="M3240" i="4"/>
  <c r="U3240" i="4" s="1"/>
  <c r="W3240" i="4" s="1"/>
  <c r="M2983" i="4"/>
  <c r="U2983" i="4" s="1"/>
  <c r="W2983" i="4" s="1"/>
  <c r="M3522" i="4"/>
  <c r="U3522" i="4" s="1"/>
  <c r="W3522" i="4" s="1"/>
  <c r="M4908" i="4"/>
  <c r="U4908" i="4" s="1"/>
  <c r="W4908" i="4" s="1"/>
  <c r="M4561" i="4"/>
  <c r="U4561" i="4" s="1"/>
  <c r="W4561" i="4" s="1"/>
  <c r="M2085" i="4"/>
  <c r="U2085" i="4" s="1"/>
  <c r="W2085" i="4" s="1"/>
  <c r="M1888" i="4"/>
  <c r="U1888" i="4" s="1"/>
  <c r="W1888" i="4" s="1"/>
  <c r="M679" i="4"/>
  <c r="U679" i="4" s="1"/>
  <c r="W679" i="4" s="1"/>
  <c r="M3433" i="4"/>
  <c r="U3433" i="4" s="1"/>
  <c r="W3433" i="4" s="1"/>
  <c r="M4099" i="4"/>
  <c r="U4099" i="4" s="1"/>
  <c r="W4099" i="4" s="1"/>
  <c r="M4634" i="4"/>
  <c r="U4634" i="4" s="1"/>
  <c r="W4634" i="4" s="1"/>
  <c r="M600" i="4"/>
  <c r="U600" i="4" s="1"/>
  <c r="W600" i="4" s="1"/>
  <c r="M2932" i="4"/>
  <c r="U2932" i="4" s="1"/>
  <c r="W2932" i="4" s="1"/>
  <c r="M5001" i="4"/>
  <c r="U5001" i="4" s="1"/>
  <c r="W5001" i="4" s="1"/>
  <c r="M594" i="4"/>
  <c r="U594" i="4" s="1"/>
  <c r="W594" i="4" s="1"/>
  <c r="M1277" i="4"/>
  <c r="U1277" i="4" s="1"/>
  <c r="W1277" i="4" s="1"/>
  <c r="M3537" i="4"/>
  <c r="U3537" i="4" s="1"/>
  <c r="W3537" i="4" s="1"/>
  <c r="M2133" i="4"/>
  <c r="U2133" i="4" s="1"/>
  <c r="W2133" i="4" s="1"/>
  <c r="M4909" i="4"/>
  <c r="U4909" i="4" s="1"/>
  <c r="W4909" i="4" s="1"/>
  <c r="M3895" i="4"/>
  <c r="U3895" i="4" s="1"/>
  <c r="W3895" i="4" s="1"/>
  <c r="M1603" i="4"/>
  <c r="U1603" i="4" s="1"/>
  <c r="W1603" i="4" s="1"/>
  <c r="M1665" i="4"/>
  <c r="U1665" i="4" s="1"/>
  <c r="W1665" i="4" s="1"/>
  <c r="M4431" i="4"/>
  <c r="U4431" i="4" s="1"/>
  <c r="M3966" i="4"/>
  <c r="U3966" i="4" s="1"/>
  <c r="W3966" i="4" s="1"/>
  <c r="M2962" i="4"/>
  <c r="U2962" i="4" s="1"/>
  <c r="W2962" i="4" s="1"/>
  <c r="M2189" i="4"/>
  <c r="U2189" i="4" s="1"/>
  <c r="W2189" i="4" s="1"/>
  <c r="M1679" i="4"/>
  <c r="U1679" i="4" s="1"/>
  <c r="W1679" i="4" s="1"/>
  <c r="M424" i="4"/>
  <c r="U424" i="4" s="1"/>
  <c r="W424" i="4" s="1"/>
  <c r="M434" i="4"/>
  <c r="U434" i="4" s="1"/>
  <c r="W434" i="4" s="1"/>
  <c r="M3315" i="4"/>
  <c r="U3315" i="4" s="1"/>
  <c r="W3315" i="4" s="1"/>
  <c r="M1088" i="4"/>
  <c r="U1088" i="4" s="1"/>
  <c r="W1088" i="4" s="1"/>
  <c r="M1456" i="4"/>
  <c r="U1456" i="4" s="1"/>
  <c r="W1456" i="4" s="1"/>
  <c r="M380" i="4"/>
  <c r="U380" i="4" s="1"/>
  <c r="W380" i="4" s="1"/>
  <c r="M2505" i="4"/>
  <c r="U2505" i="4" s="1"/>
  <c r="W2505" i="4" s="1"/>
  <c r="M2394" i="4"/>
  <c r="U2394" i="4" s="1"/>
  <c r="W2394" i="4" s="1"/>
  <c r="M2210" i="4"/>
  <c r="U2210" i="4" s="1"/>
  <c r="W2210" i="4" s="1"/>
  <c r="M1104" i="4"/>
  <c r="U1104" i="4" s="1"/>
  <c r="W1104" i="4" s="1"/>
  <c r="M3602" i="4"/>
  <c r="U3602" i="4" s="1"/>
  <c r="W3602" i="4" s="1"/>
  <c r="M2590" i="4"/>
  <c r="U2590" i="4" s="1"/>
  <c r="W2590" i="4" s="1"/>
  <c r="M2883" i="4"/>
  <c r="U2883" i="4" s="1"/>
  <c r="W2883" i="4" s="1"/>
  <c r="M3093" i="4"/>
  <c r="U3093" i="4" s="1"/>
  <c r="W3093" i="4" s="1"/>
  <c r="M1758" i="4"/>
  <c r="U1758" i="4" s="1"/>
  <c r="W1758" i="4" s="1"/>
  <c r="M1820" i="4"/>
  <c r="U1820" i="4" s="1"/>
  <c r="W1820" i="4" s="1"/>
  <c r="M4943" i="4"/>
  <c r="U4943" i="4" s="1"/>
  <c r="M4423" i="4"/>
  <c r="U4423" i="4" s="1"/>
  <c r="W4423" i="4" s="1"/>
  <c r="M4211" i="4"/>
  <c r="U4211" i="4" s="1"/>
  <c r="W4211" i="4" s="1"/>
  <c r="M1441" i="4"/>
  <c r="U1441" i="4" s="1"/>
  <c r="W1441" i="4" s="1"/>
  <c r="M3190" i="4"/>
  <c r="U3190" i="4" s="1"/>
  <c r="W3190" i="4" s="1"/>
  <c r="M1518" i="4"/>
  <c r="U1518" i="4" s="1"/>
  <c r="W1518" i="4" s="1"/>
  <c r="M4618" i="4"/>
  <c r="U4618" i="4" s="1"/>
  <c r="W4618" i="4" s="1"/>
  <c r="M4862" i="4"/>
  <c r="U4862" i="4" s="1"/>
  <c r="W4862" i="4" s="1"/>
  <c r="M4064" i="4"/>
  <c r="U4064" i="4" s="1"/>
  <c r="W4064" i="4" s="1"/>
  <c r="M4043" i="4"/>
  <c r="U4043" i="4" s="1"/>
  <c r="W4043" i="4" s="1"/>
  <c r="M4397" i="4"/>
  <c r="U4397" i="4" s="1"/>
  <c r="W4397" i="4" s="1"/>
  <c r="M885" i="4"/>
  <c r="U885" i="4" s="1"/>
  <c r="W885" i="4" s="1"/>
  <c r="M3362" i="4"/>
  <c r="U3362" i="4" s="1"/>
  <c r="W3362" i="4" s="1"/>
  <c r="M236" i="4"/>
  <c r="U236" i="4" s="1"/>
  <c r="W236" i="4" s="1"/>
  <c r="M2199" i="4"/>
  <c r="U2199" i="4" s="1"/>
  <c r="W2199" i="4" s="1"/>
  <c r="M110" i="4"/>
  <c r="U110" i="4" s="1"/>
  <c r="W110" i="4" s="1"/>
  <c r="M2557" i="4"/>
  <c r="U2557" i="4" s="1"/>
  <c r="W2557" i="4" s="1"/>
  <c r="M1059" i="4"/>
  <c r="U1059" i="4" s="1"/>
  <c r="W1059" i="4" s="1"/>
  <c r="M3513" i="4"/>
  <c r="U3513" i="4" s="1"/>
  <c r="W3513" i="4" s="1"/>
  <c r="M3985" i="4"/>
  <c r="U3985" i="4" s="1"/>
  <c r="W3985" i="4" s="1"/>
  <c r="M4642" i="4"/>
  <c r="U4642" i="4" s="1"/>
  <c r="W4642" i="4" s="1"/>
  <c r="M111" i="4"/>
  <c r="U111" i="4" s="1"/>
  <c r="W111" i="4" s="1"/>
  <c r="M2126" i="4"/>
  <c r="U2126" i="4" s="1"/>
  <c r="W2126" i="4" s="1"/>
  <c r="M3451" i="4"/>
  <c r="U3451" i="4" s="1"/>
  <c r="W3451" i="4" s="1"/>
  <c r="M836" i="4"/>
  <c r="U836" i="4" s="1"/>
  <c r="W836" i="4" s="1"/>
  <c r="M3637" i="4"/>
  <c r="U3637" i="4" s="1"/>
  <c r="W3637" i="4" s="1"/>
  <c r="M3499" i="4"/>
  <c r="U3499" i="4" s="1"/>
  <c r="W3499" i="4" s="1"/>
  <c r="M1099" i="4"/>
  <c r="U1099" i="4" s="1"/>
  <c r="W1099" i="4" s="1"/>
  <c r="M3990" i="4"/>
  <c r="U3990" i="4" s="1"/>
  <c r="W3990" i="4" s="1"/>
  <c r="M4867" i="4"/>
  <c r="U4867" i="4" s="1"/>
  <c r="W4867" i="4" s="1"/>
  <c r="M4887" i="4"/>
  <c r="U4887" i="4" s="1"/>
  <c r="W4887" i="4" s="1"/>
  <c r="M2030" i="4"/>
  <c r="U2030" i="4" s="1"/>
  <c r="W2030" i="4" s="1"/>
  <c r="M4484" i="4"/>
  <c r="U4484" i="4" s="1"/>
  <c r="W4484" i="4" s="1"/>
  <c r="M131" i="4"/>
  <c r="U131" i="4" s="1"/>
  <c r="W131" i="4" s="1"/>
  <c r="M1669" i="4"/>
  <c r="U1669" i="4" s="1"/>
  <c r="W1669" i="4" s="1"/>
  <c r="M949" i="4"/>
  <c r="U949" i="4" s="1"/>
  <c r="W949" i="4" s="1"/>
  <c r="M3715" i="4"/>
  <c r="U3715" i="4" s="1"/>
  <c r="W3715" i="4" s="1"/>
  <c r="M576" i="4"/>
  <c r="U576" i="4" s="1"/>
  <c r="W576" i="4" s="1"/>
  <c r="M99" i="4"/>
  <c r="U99" i="4" s="1"/>
  <c r="W99" i="4" s="1"/>
  <c r="M4070" i="4"/>
  <c r="U4070" i="4" s="1"/>
  <c r="W4070" i="4" s="1"/>
  <c r="M4350" i="4"/>
  <c r="U4350" i="4" s="1"/>
  <c r="W4350" i="4" s="1"/>
  <c r="M4071" i="4"/>
  <c r="U4071" i="4" s="1"/>
  <c r="W4071" i="4" s="1"/>
  <c r="M1166" i="4"/>
  <c r="U1166" i="4" s="1"/>
  <c r="W1166" i="4" s="1"/>
  <c r="M3412" i="4"/>
  <c r="U3412" i="4" s="1"/>
  <c r="W3412" i="4" s="1"/>
  <c r="M3796" i="4"/>
  <c r="U3796" i="4" s="1"/>
  <c r="W3796" i="4" s="1"/>
  <c r="M807" i="4"/>
  <c r="U807" i="4" s="1"/>
  <c r="W807" i="4" s="1"/>
  <c r="M1666" i="4"/>
  <c r="U1666" i="4" s="1"/>
  <c r="W1666" i="4" s="1"/>
  <c r="M4655" i="4"/>
  <c r="U4655" i="4" s="1"/>
  <c r="M843" i="4"/>
  <c r="U843" i="4" s="1"/>
  <c r="W843" i="4" s="1"/>
  <c r="M4265" i="4"/>
  <c r="U4265" i="4" s="1"/>
  <c r="W4265" i="4" s="1"/>
  <c r="M1018" i="4"/>
  <c r="U1018" i="4" s="1"/>
  <c r="W1018" i="4" s="1"/>
  <c r="M1837" i="4"/>
  <c r="U1837" i="4" s="1"/>
  <c r="W1837" i="4" s="1"/>
  <c r="M4953" i="4"/>
  <c r="U4953" i="4" s="1"/>
  <c r="W4953" i="4" s="1"/>
  <c r="M175" i="4"/>
  <c r="U175" i="4" s="1"/>
  <c r="W175" i="4" s="1"/>
  <c r="M4266" i="4"/>
  <c r="U4266" i="4" s="1"/>
  <c r="W4266" i="4" s="1"/>
  <c r="M689" i="4"/>
  <c r="U689" i="4" s="1"/>
  <c r="W689" i="4" s="1"/>
  <c r="M4403" i="4"/>
  <c r="U4403" i="4" s="1"/>
  <c r="W4403" i="4" s="1"/>
  <c r="M1735" i="4"/>
  <c r="U1735" i="4" s="1"/>
  <c r="W1735" i="4" s="1"/>
  <c r="M1182" i="4"/>
  <c r="U1182" i="4" s="1"/>
  <c r="W1182" i="4" s="1"/>
  <c r="M2134" i="4"/>
  <c r="U2134" i="4" s="1"/>
  <c r="W2134" i="4" s="1"/>
  <c r="M3528" i="4"/>
  <c r="U3528" i="4" s="1"/>
  <c r="W3528" i="4" s="1"/>
  <c r="M412" i="4"/>
  <c r="U412" i="4" s="1"/>
  <c r="W412" i="4" s="1"/>
  <c r="M3233" i="4"/>
  <c r="U3233" i="4" s="1"/>
  <c r="W3233" i="4" s="1"/>
  <c r="M1401" i="4"/>
  <c r="U1401" i="4" s="1"/>
  <c r="W1401" i="4" s="1"/>
  <c r="M3548" i="4"/>
  <c r="U3548" i="4" s="1"/>
  <c r="W3548" i="4" s="1"/>
  <c r="M2071" i="4"/>
  <c r="U2071" i="4" s="1"/>
  <c r="W2071" i="4" s="1"/>
  <c r="M1780" i="4"/>
  <c r="U1780" i="4" s="1"/>
  <c r="W1780" i="4" s="1"/>
  <c r="M4853" i="4"/>
  <c r="U4853" i="4" s="1"/>
  <c r="W4853" i="4" s="1"/>
  <c r="M1627" i="4"/>
  <c r="U1627" i="4" s="1"/>
  <c r="W1627" i="4" s="1"/>
  <c r="M3244" i="4"/>
  <c r="U3244" i="4" s="1"/>
  <c r="W3244" i="4" s="1"/>
  <c r="M1977" i="4"/>
  <c r="U1977" i="4" s="1"/>
  <c r="W1977" i="4" s="1"/>
  <c r="M4344" i="4"/>
  <c r="U4344" i="4" s="1"/>
  <c r="W4344" i="4" s="1"/>
  <c r="M4757" i="4"/>
  <c r="U4757" i="4" s="1"/>
  <c r="W4757" i="4" s="1"/>
  <c r="M680" i="4"/>
  <c r="U680" i="4" s="1"/>
  <c r="W680" i="4" s="1"/>
  <c r="M2522" i="4"/>
  <c r="U2522" i="4" s="1"/>
  <c r="W2522" i="4" s="1"/>
  <c r="M4327" i="4"/>
  <c r="U4327" i="4" s="1"/>
  <c r="W4327" i="4" s="1"/>
  <c r="M3065" i="4"/>
  <c r="U3065" i="4" s="1"/>
  <c r="W3065" i="4" s="1"/>
  <c r="M808" i="4"/>
  <c r="U808" i="4" s="1"/>
  <c r="W808" i="4" s="1"/>
  <c r="M1009" i="4"/>
  <c r="U1009" i="4" s="1"/>
  <c r="W1009" i="4" s="1"/>
  <c r="M4293" i="4"/>
  <c r="U4293" i="4" s="1"/>
  <c r="W4293" i="4" s="1"/>
  <c r="M3967" i="4"/>
  <c r="U3967" i="4" s="1"/>
  <c r="M4816" i="4"/>
  <c r="U4816" i="4" s="1"/>
  <c r="W4816" i="4" s="1"/>
  <c r="M4410" i="4"/>
  <c r="U4410" i="4" s="1"/>
  <c r="W4410" i="4" s="1"/>
  <c r="M4432" i="4"/>
  <c r="U4432" i="4" s="1"/>
  <c r="W4432" i="4" s="1"/>
  <c r="M1038" i="4"/>
  <c r="U1038" i="4" s="1"/>
  <c r="W1038" i="4" s="1"/>
  <c r="M4016" i="4"/>
  <c r="U4016" i="4" s="1"/>
  <c r="W4016" i="4" s="1"/>
  <c r="M1830" i="4"/>
  <c r="U1830" i="4" s="1"/>
  <c r="W1830" i="4" s="1"/>
  <c r="M4841" i="4"/>
  <c r="U4841" i="4" s="1"/>
  <c r="W4841" i="4" s="1"/>
  <c r="M1805" i="4"/>
  <c r="U1805" i="4" s="1"/>
  <c r="W1805" i="4" s="1"/>
  <c r="M435" i="4"/>
  <c r="U435" i="4" s="1"/>
  <c r="W435" i="4" s="1"/>
  <c r="M3479" i="4"/>
  <c r="U3479" i="4" s="1"/>
  <c r="W3479" i="4" s="1"/>
  <c r="M639" i="4"/>
  <c r="U639" i="4" s="1"/>
  <c r="W639" i="4" s="1"/>
  <c r="M1312" i="4"/>
  <c r="U1312" i="4" s="1"/>
  <c r="W1312" i="4" s="1"/>
  <c r="M4279" i="4"/>
  <c r="U4279" i="4" s="1"/>
  <c r="W4279" i="4" s="1"/>
  <c r="M3828" i="4"/>
  <c r="U3828" i="4" s="1"/>
  <c r="W3828" i="4" s="1"/>
  <c r="M143" i="4"/>
  <c r="U143" i="4" s="1"/>
  <c r="W143" i="4" s="1"/>
  <c r="M4733" i="4"/>
  <c r="U4733" i="4" s="1"/>
  <c r="W4733" i="4" s="1"/>
  <c r="M2457" i="4"/>
  <c r="U2457" i="4" s="1"/>
  <c r="W2457" i="4" s="1"/>
  <c r="M945" i="4"/>
  <c r="U945" i="4" s="1"/>
  <c r="W945" i="4" s="1"/>
  <c r="M3817" i="4"/>
  <c r="U3817" i="4" s="1"/>
  <c r="W3817" i="4" s="1"/>
  <c r="M399" i="4"/>
  <c r="U399" i="4" s="1"/>
  <c r="W399" i="4" s="1"/>
  <c r="M2288" i="4"/>
  <c r="U2288" i="4" s="1"/>
  <c r="W2288" i="4" s="1"/>
  <c r="M3300" i="4"/>
  <c r="U3300" i="4" s="1"/>
  <c r="W3300" i="4" s="1"/>
  <c r="M1611" i="4"/>
  <c r="U1611" i="4" s="1"/>
  <c r="W1611" i="4" s="1"/>
  <c r="M4910" i="4"/>
  <c r="U4910" i="4" s="1"/>
  <c r="W4910" i="4" s="1"/>
  <c r="M868" i="4"/>
  <c r="U868" i="4" s="1"/>
  <c r="W868" i="4" s="1"/>
  <c r="M640" i="4"/>
  <c r="U640" i="4" s="1"/>
  <c r="W640" i="4" s="1"/>
  <c r="M4518" i="4"/>
  <c r="U4518" i="4" s="1"/>
  <c r="W4518" i="4" s="1"/>
  <c r="M3896" i="4"/>
  <c r="U3896" i="4" s="1"/>
  <c r="W3896" i="4" s="1"/>
  <c r="M4223" i="4"/>
  <c r="U4223" i="4" s="1"/>
  <c r="M510" i="4"/>
  <c r="U510" i="4" s="1"/>
  <c r="W510" i="4" s="1"/>
  <c r="M871" i="4"/>
  <c r="U871" i="4" s="1"/>
  <c r="W871" i="4" s="1"/>
  <c r="M2550" i="4"/>
  <c r="U2550" i="4" s="1"/>
  <c r="W2550" i="4" s="1"/>
  <c r="M4963" i="4"/>
  <c r="U4963" i="4" s="1"/>
  <c r="W4963" i="4" s="1"/>
  <c r="M3693" i="4"/>
  <c r="U3693" i="4" s="1"/>
  <c r="W3693" i="4" s="1"/>
  <c r="M89" i="4"/>
  <c r="U89" i="4" s="1"/>
  <c r="W89" i="4" s="1"/>
  <c r="M292" i="4"/>
  <c r="U292" i="4" s="1"/>
  <c r="W292" i="4" s="1"/>
  <c r="M1590" i="4"/>
  <c r="U1590" i="4" s="1"/>
  <c r="W1590" i="4" s="1"/>
  <c r="M988" i="4"/>
  <c r="U988" i="4" s="1"/>
  <c r="W988" i="4" s="1"/>
  <c r="M3149" i="4"/>
  <c r="U3149" i="4" s="1"/>
  <c r="W3149" i="4" s="1"/>
  <c r="M4485" i="4"/>
  <c r="U4485" i="4" s="1"/>
  <c r="W4485" i="4" s="1"/>
  <c r="M3549" i="4"/>
  <c r="U3549" i="4" s="1"/>
  <c r="W3549" i="4" s="1"/>
  <c r="M4280" i="4"/>
  <c r="U4280" i="4" s="1"/>
  <c r="W4280" i="4" s="1"/>
  <c r="M3234" i="4"/>
  <c r="U3234" i="4" s="1"/>
  <c r="W3234" i="4" s="1"/>
  <c r="M3331" i="4"/>
  <c r="U3331" i="4" s="1"/>
  <c r="W3331" i="4" s="1"/>
  <c r="M367" i="4"/>
  <c r="U367" i="4" s="1"/>
  <c r="W367" i="4" s="1"/>
  <c r="M2319" i="4"/>
  <c r="U2319" i="4" s="1"/>
  <c r="W2319" i="4" s="1"/>
  <c r="M3824" i="4"/>
  <c r="U3824" i="4" s="1"/>
  <c r="W3824" i="4" s="1"/>
  <c r="M169" i="4"/>
  <c r="U169" i="4" s="1"/>
  <c r="W169" i="4" s="1"/>
  <c r="M4970" i="4"/>
  <c r="U4970" i="4" s="1"/>
  <c r="W4970" i="4" s="1"/>
  <c r="M1313" i="4"/>
  <c r="U1313" i="4" s="1"/>
  <c r="W1313" i="4" s="1"/>
  <c r="M3400" i="4"/>
  <c r="U3400" i="4" s="1"/>
  <c r="W3400" i="4" s="1"/>
  <c r="M3506" i="4"/>
  <c r="U3506" i="4" s="1"/>
  <c r="W3506" i="4" s="1"/>
  <c r="M230" i="4"/>
  <c r="U230" i="4" s="1"/>
  <c r="W230" i="4" s="1"/>
  <c r="M2488" i="4"/>
  <c r="U2488" i="4" s="1"/>
  <c r="W2488" i="4" s="1"/>
  <c r="M150" i="4"/>
  <c r="U150" i="4" s="1"/>
  <c r="W150" i="4" s="1"/>
  <c r="M2933" i="4"/>
  <c r="U2933" i="4" s="1"/>
  <c r="W2933" i="4" s="1"/>
  <c r="M4619" i="4"/>
  <c r="U4619" i="4" s="1"/>
  <c r="W4619" i="4" s="1"/>
  <c r="M505" i="4"/>
  <c r="U505" i="4" s="1"/>
  <c r="W505" i="4" s="1"/>
  <c r="M2307" i="4"/>
  <c r="U2307" i="4" s="1"/>
  <c r="W2307" i="4" s="1"/>
  <c r="M2865" i="4"/>
  <c r="U2865" i="4" s="1"/>
  <c r="W2865" i="4" s="1"/>
  <c r="M3245" i="4"/>
  <c r="U3245" i="4" s="1"/>
  <c r="W3245" i="4" s="1"/>
  <c r="M2395" i="4"/>
  <c r="U2395" i="4" s="1"/>
  <c r="W2395" i="4" s="1"/>
  <c r="M1933" i="4"/>
  <c r="U1933" i="4" s="1"/>
  <c r="W1933" i="4" s="1"/>
  <c r="M2363" i="4"/>
  <c r="U2363" i="4" s="1"/>
  <c r="W2363" i="4" s="1"/>
  <c r="M1470" i="4"/>
  <c r="U1470" i="4" s="1"/>
  <c r="W1470" i="4" s="1"/>
  <c r="M10" i="4"/>
  <c r="U10" i="4" s="1"/>
  <c r="W10" i="4" s="1"/>
  <c r="M1320" i="4"/>
  <c r="U1320" i="4" s="1"/>
  <c r="W1320" i="4" s="1"/>
  <c r="M1838" i="4"/>
  <c r="U1838" i="4" s="1"/>
  <c r="W1838" i="4" s="1"/>
  <c r="M3773" i="4"/>
  <c r="U3773" i="4" s="1"/>
  <c r="W3773" i="4" s="1"/>
  <c r="M931" i="4"/>
  <c r="U931" i="4" s="1"/>
  <c r="W931" i="4" s="1"/>
  <c r="M1039" i="4"/>
  <c r="U1039" i="4" s="1"/>
  <c r="W1039" i="4" s="1"/>
  <c r="M3401" i="4"/>
  <c r="U3401" i="4" s="1"/>
  <c r="W3401" i="4" s="1"/>
  <c r="M1943" i="4"/>
  <c r="U1943" i="4" s="1"/>
  <c r="W1943" i="4" s="1"/>
  <c r="M4468" i="4"/>
  <c r="U4468" i="4" s="1"/>
  <c r="W4468" i="4" s="1"/>
  <c r="M2058" i="4"/>
  <c r="U2058" i="4" s="1"/>
  <c r="W2058" i="4" s="1"/>
  <c r="M4438" i="4"/>
  <c r="U4438" i="4" s="1"/>
  <c r="W4438" i="4" s="1"/>
  <c r="M3507" i="4"/>
  <c r="U3507" i="4" s="1"/>
  <c r="W3507" i="4" s="1"/>
  <c r="M2403" i="4"/>
  <c r="U2403" i="4" s="1"/>
  <c r="W2403" i="4" s="1"/>
  <c r="M4302" i="4"/>
  <c r="U4302" i="4" s="1"/>
  <c r="W4302" i="4" s="1"/>
  <c r="M1580" i="4"/>
  <c r="U1580" i="4" s="1"/>
  <c r="W1580" i="4" s="1"/>
  <c r="M3654" i="4"/>
  <c r="U3654" i="4" s="1"/>
  <c r="W3654" i="4" s="1"/>
  <c r="M1762" i="4"/>
  <c r="U1762" i="4" s="1"/>
  <c r="W1762" i="4" s="1"/>
  <c r="M2089" i="4"/>
  <c r="U2089" i="4" s="1"/>
  <c r="W2089" i="4" s="1"/>
  <c r="M3039" i="4"/>
  <c r="U3039" i="4" s="1"/>
  <c r="W3039" i="4" s="1"/>
  <c r="M4433" i="4"/>
  <c r="U4433" i="4" s="1"/>
  <c r="W4433" i="4" s="1"/>
  <c r="M4781" i="4"/>
  <c r="U4781" i="4" s="1"/>
  <c r="W4781" i="4" s="1"/>
  <c r="M2031" i="4"/>
  <c r="U2031" i="4" s="1"/>
  <c r="W2031" i="4" s="1"/>
  <c r="M1248" i="4"/>
  <c r="U1248" i="4" s="1"/>
  <c r="W1248" i="4" s="1"/>
  <c r="M1457" i="4"/>
  <c r="U1457" i="4" s="1"/>
  <c r="W1457" i="4" s="1"/>
  <c r="M3387" i="4"/>
  <c r="U3387" i="4" s="1"/>
  <c r="W3387" i="4" s="1"/>
  <c r="M400" i="4"/>
  <c r="U400" i="4" s="1"/>
  <c r="W400" i="4" s="1"/>
  <c r="M1559" i="4"/>
  <c r="U1559" i="4" s="1"/>
  <c r="W1559" i="4" s="1"/>
  <c r="M4773" i="4"/>
  <c r="U4773" i="4" s="1"/>
  <c r="W4773" i="4" s="1"/>
  <c r="M4155" i="4"/>
  <c r="U4155" i="4" s="1"/>
  <c r="W4155" i="4" s="1"/>
  <c r="M1321" i="4"/>
  <c r="U1321" i="4" s="1"/>
  <c r="W1321" i="4" s="1"/>
  <c r="M14" i="4"/>
  <c r="U14" i="4" s="1"/>
  <c r="W14" i="4" s="1"/>
  <c r="M1763" i="4"/>
  <c r="U1763" i="4" s="1"/>
  <c r="W1763" i="4" s="1"/>
  <c r="M2127" i="4"/>
  <c r="U2127" i="4" s="1"/>
  <c r="W2127" i="4" s="1"/>
  <c r="M3968" i="4"/>
  <c r="U3968" i="4" s="1"/>
  <c r="W3968" i="4" s="1"/>
  <c r="M4052" i="4"/>
  <c r="U4052" i="4" s="1"/>
  <c r="W4052" i="4" s="1"/>
  <c r="M1934" i="4"/>
  <c r="U1934" i="4" s="1"/>
  <c r="W1934" i="4" s="1"/>
  <c r="M1019" i="4"/>
  <c r="U1019" i="4" s="1"/>
  <c r="W1019" i="4" s="1"/>
  <c r="M1868" i="4"/>
  <c r="U1868" i="4" s="1"/>
  <c r="W1868" i="4" s="1"/>
  <c r="M1935" i="4"/>
  <c r="U1935" i="4" s="1"/>
  <c r="W1935" i="4" s="1"/>
  <c r="M1510" i="4"/>
  <c r="U1510" i="4" s="1"/>
  <c r="W1510" i="4" s="1"/>
  <c r="M669" i="4"/>
  <c r="U669" i="4" s="1"/>
  <c r="W669" i="4" s="1"/>
  <c r="M2047" i="4"/>
  <c r="U2047" i="4" s="1"/>
  <c r="W2047" i="4" s="1"/>
  <c r="M4505" i="4"/>
  <c r="U4505" i="4" s="1"/>
  <c r="W4505" i="4" s="1"/>
  <c r="M1271" i="4"/>
  <c r="U1271" i="4" s="1"/>
  <c r="W1271" i="4" s="1"/>
  <c r="M3619" i="4"/>
  <c r="U3619" i="4" s="1"/>
  <c r="W3619" i="4" s="1"/>
  <c r="M1571" i="4"/>
  <c r="U1571" i="4" s="1"/>
  <c r="W1571" i="4" s="1"/>
  <c r="M479" i="4"/>
  <c r="U479" i="4" s="1"/>
  <c r="W479" i="4" s="1"/>
  <c r="M2236" i="4"/>
  <c r="U2236" i="4" s="1"/>
  <c r="W2236" i="4" s="1"/>
  <c r="M2728" i="4"/>
  <c r="U2728" i="4" s="1"/>
  <c r="W2728" i="4" s="1"/>
  <c r="M2912" i="4"/>
  <c r="U2912" i="4" s="1"/>
  <c r="W2912" i="4" s="1"/>
  <c r="M2963" i="4"/>
  <c r="U2963" i="4" s="1"/>
  <c r="W2963" i="4" s="1"/>
  <c r="M850" i="4"/>
  <c r="U850" i="4" s="1"/>
  <c r="W850" i="4" s="1"/>
  <c r="M2175" i="4"/>
  <c r="U2175" i="4" s="1"/>
  <c r="W2175" i="4" s="1"/>
  <c r="M4817" i="4"/>
  <c r="U4817" i="4" s="1"/>
  <c r="W4817" i="4" s="1"/>
  <c r="M2523" i="4"/>
  <c r="U2523" i="4" s="1"/>
  <c r="W2523" i="4" s="1"/>
  <c r="M2783" i="4"/>
  <c r="U2783" i="4" s="1"/>
  <c r="W2783" i="4" s="1"/>
  <c r="M1339" i="4"/>
  <c r="U1339" i="4" s="1"/>
  <c r="W1339" i="4" s="1"/>
  <c r="M4881" i="4"/>
  <c r="U4881" i="4" s="1"/>
  <c r="W4881" i="4" s="1"/>
  <c r="M4928" i="4"/>
  <c r="U4928" i="4" s="1"/>
  <c r="W4928" i="4" s="1"/>
  <c r="M2162" i="4"/>
  <c r="U2162" i="4" s="1"/>
  <c r="W2162" i="4" s="1"/>
  <c r="M3301" i="4"/>
  <c r="U3301" i="4" s="1"/>
  <c r="W3301" i="4" s="1"/>
  <c r="M1519" i="4"/>
  <c r="U1519" i="4" s="1"/>
  <c r="W1519" i="4" s="1"/>
  <c r="M2668" i="4"/>
  <c r="U2668" i="4" s="1"/>
  <c r="W2668" i="4" s="1"/>
  <c r="M2200" i="4"/>
  <c r="U2200" i="4" s="1"/>
  <c r="W2200" i="4" s="1"/>
  <c r="M3663" i="4"/>
  <c r="U3663" i="4" s="1"/>
  <c r="M2190" i="4"/>
  <c r="U2190" i="4" s="1"/>
  <c r="W2190" i="4" s="1"/>
  <c r="M3480" i="4"/>
  <c r="U3480" i="4" s="1"/>
  <c r="W3480" i="4" s="1"/>
  <c r="M1784" i="4"/>
  <c r="U1784" i="4" s="1"/>
  <c r="W1784" i="4" s="1"/>
  <c r="M4763" i="4"/>
  <c r="U4763" i="4" s="1"/>
  <c r="W4763" i="4" s="1"/>
  <c r="M1959" i="4"/>
  <c r="U1959" i="4" s="1"/>
  <c r="W1959" i="4" s="1"/>
  <c r="M776" i="4"/>
  <c r="U776" i="4" s="1"/>
  <c r="W776" i="4" s="1"/>
  <c r="M303" i="4"/>
  <c r="U303" i="4" s="1"/>
  <c r="W303" i="4" s="1"/>
  <c r="M1074" i="4"/>
  <c r="U1074" i="4" s="1"/>
  <c r="W1074" i="4" s="1"/>
  <c r="M3918" i="4"/>
  <c r="U3918" i="4" s="1"/>
  <c r="W3918" i="4" s="1"/>
  <c r="M1716" i="4"/>
  <c r="U1716" i="4" s="1"/>
  <c r="W1716" i="4" s="1"/>
  <c r="M170" i="4"/>
  <c r="U170" i="4" s="1"/>
  <c r="W170" i="4" s="1"/>
  <c r="M4721" i="4"/>
  <c r="U4721" i="4" s="1"/>
  <c r="W4721" i="4" s="1"/>
  <c r="M707" i="4"/>
  <c r="U707" i="4" s="1"/>
  <c r="W707" i="4" s="1"/>
  <c r="M2551" i="4"/>
  <c r="U2551" i="4" s="1"/>
  <c r="W2551" i="4" s="1"/>
  <c r="M4764" i="4"/>
  <c r="U4764" i="4" s="1"/>
  <c r="W4764" i="4" s="1"/>
  <c r="M4189" i="4"/>
  <c r="U4189" i="4" s="1"/>
  <c r="W4189" i="4" s="1"/>
  <c r="M2568" i="4"/>
  <c r="U2568" i="4" s="1"/>
  <c r="W2568" i="4" s="1"/>
  <c r="M2225" i="4"/>
  <c r="U2225" i="4" s="1"/>
  <c r="W2225" i="4" s="1"/>
  <c r="M1267" i="4"/>
  <c r="U1267" i="4" s="1"/>
  <c r="W1267" i="4" s="1"/>
  <c r="M3363" i="4"/>
  <c r="U3363" i="4" s="1"/>
  <c r="W3363" i="4" s="1"/>
  <c r="M1183" i="4"/>
  <c r="U1183" i="4" s="1"/>
  <c r="W1183" i="4" s="1"/>
  <c r="M425" i="4"/>
  <c r="U425" i="4" s="1"/>
  <c r="W425" i="4" s="1"/>
  <c r="M4449" i="4"/>
  <c r="U4449" i="4" s="1"/>
  <c r="W4449" i="4" s="1"/>
  <c r="M950" i="4"/>
  <c r="U950" i="4" s="1"/>
  <c r="W950" i="4" s="1"/>
  <c r="M4605" i="4"/>
  <c r="U4605" i="4" s="1"/>
  <c r="W4605" i="4" s="1"/>
  <c r="M4911" i="4"/>
  <c r="U4911" i="4" s="1"/>
  <c r="M3860" i="4"/>
  <c r="U3860" i="4" s="1"/>
  <c r="W3860" i="4" s="1"/>
  <c r="M3638" i="4"/>
  <c r="U3638" i="4" s="1"/>
  <c r="W3638" i="4" s="1"/>
  <c r="M690" i="4"/>
  <c r="U690" i="4" s="1"/>
  <c r="W690" i="4" s="1"/>
  <c r="M2524" i="4"/>
  <c r="U2524" i="4" s="1"/>
  <c r="W2524" i="4" s="1"/>
  <c r="M2906" i="4"/>
  <c r="U2906" i="4" s="1"/>
  <c r="W2906" i="4" s="1"/>
  <c r="M436" i="4"/>
  <c r="U436" i="4" s="1"/>
  <c r="W436" i="4" s="1"/>
  <c r="M2579" i="4"/>
  <c r="U2579" i="4" s="1"/>
  <c r="W2579" i="4" s="1"/>
  <c r="M3246" i="4"/>
  <c r="U3246" i="4" s="1"/>
  <c r="W3246" i="4" s="1"/>
  <c r="M1717" i="4"/>
  <c r="U1717" i="4" s="1"/>
  <c r="W1717" i="4" s="1"/>
  <c r="M3086" i="4"/>
  <c r="U3086" i="4" s="1"/>
  <c r="W3086" i="4" s="1"/>
  <c r="M437" i="4"/>
  <c r="U437" i="4" s="1"/>
  <c r="W437" i="4" s="1"/>
  <c r="M1821" i="4"/>
  <c r="U1821" i="4" s="1"/>
  <c r="W1821" i="4" s="1"/>
  <c r="M3452" i="4"/>
  <c r="U3452" i="4" s="1"/>
  <c r="W3452" i="4" s="1"/>
  <c r="M4212" i="4"/>
  <c r="U4212" i="4" s="1"/>
  <c r="W4212" i="4" s="1"/>
  <c r="M4328" i="4"/>
  <c r="U4328" i="4" s="1"/>
  <c r="W4328" i="4" s="1"/>
  <c r="M4679" i="4"/>
  <c r="U4679" i="4" s="1"/>
  <c r="W4679" i="4" s="1"/>
  <c r="M3671" i="4"/>
  <c r="U3671" i="4" s="1"/>
  <c r="W3671" i="4" s="1"/>
  <c r="M4854" i="4"/>
  <c r="U4854" i="4" s="1"/>
  <c r="W4854" i="4" s="1"/>
  <c r="M1899" i="4"/>
  <c r="U1899" i="4" s="1"/>
  <c r="W1899" i="4" s="1"/>
  <c r="M3230" i="4"/>
  <c r="U3230" i="4" s="1"/>
  <c r="W3230" i="4" s="1"/>
  <c r="M1960" i="4"/>
  <c r="U1960" i="4" s="1"/>
  <c r="W1960" i="4" s="1"/>
  <c r="M4747" i="4"/>
  <c r="U4747" i="4" s="1"/>
  <c r="W4747" i="4" s="1"/>
  <c r="M1243" i="4"/>
  <c r="U1243" i="4" s="1"/>
  <c r="W1243" i="4" s="1"/>
  <c r="M4107" i="4"/>
  <c r="U4107" i="4" s="1"/>
  <c r="W4107" i="4" s="1"/>
  <c r="M4322" i="4"/>
  <c r="U4322" i="4" s="1"/>
  <c r="W4322" i="4" s="1"/>
  <c r="M4157" i="4"/>
  <c r="U4157" i="4" s="1"/>
  <c r="W4157" i="4" s="1"/>
  <c r="M4944" i="4"/>
  <c r="U4944" i="4" s="1"/>
  <c r="W4944" i="4" s="1"/>
  <c r="M2866" i="4"/>
  <c r="U2866" i="4" s="1"/>
  <c r="W2866" i="4" s="1"/>
  <c r="M3406" i="4"/>
  <c r="U3406" i="4" s="1"/>
  <c r="W3406" i="4" s="1"/>
  <c r="M1961" i="4"/>
  <c r="U1961" i="4" s="1"/>
  <c r="W1961" i="4" s="1"/>
  <c r="M2720" i="4"/>
  <c r="U2720" i="4" s="1"/>
  <c r="W2720" i="4" s="1"/>
  <c r="M2032" i="4"/>
  <c r="U2032" i="4" s="1"/>
  <c r="W2032" i="4" s="1"/>
  <c r="M2984" i="4"/>
  <c r="U2984" i="4" s="1"/>
  <c r="W2984" i="4" s="1"/>
  <c r="M3783" i="4"/>
  <c r="U3783" i="4" s="1"/>
  <c r="W3783" i="4" s="1"/>
  <c r="M726" i="4"/>
  <c r="U726" i="4" s="1"/>
  <c r="W726" i="4" s="1"/>
  <c r="M66" i="4"/>
  <c r="U66" i="4" s="1"/>
  <c r="W66" i="4" s="1"/>
  <c r="M3926" i="4"/>
  <c r="U3926" i="4" s="1"/>
  <c r="W3926" i="4" s="1"/>
  <c r="M3286" i="4"/>
  <c r="U3286" i="4" s="1"/>
  <c r="W3286" i="4" s="1"/>
  <c r="M2153" i="4"/>
  <c r="U2153" i="4" s="1"/>
  <c r="W2153" i="4" s="1"/>
  <c r="M1773" i="4"/>
  <c r="U1773" i="4" s="1"/>
  <c r="W1773" i="4" s="1"/>
  <c r="M3434" i="4"/>
  <c r="U3434" i="4" s="1"/>
  <c r="W3434" i="4" s="1"/>
  <c r="M2168" i="4"/>
  <c r="U2168" i="4" s="1"/>
  <c r="W2168" i="4" s="1"/>
  <c r="M2838" i="4"/>
  <c r="U2838" i="4" s="1"/>
  <c r="W2838" i="4" s="1"/>
  <c r="M1123" i="4"/>
  <c r="U1123" i="4" s="1"/>
  <c r="W1123" i="4" s="1"/>
  <c r="M3364" i="4"/>
  <c r="U3364" i="4" s="1"/>
  <c r="W3364" i="4" s="1"/>
  <c r="M1067" i="4"/>
  <c r="U1067" i="4" s="1"/>
  <c r="W1067" i="4" s="1"/>
  <c r="M1490" i="4"/>
  <c r="U1490" i="4" s="1"/>
  <c r="W1490" i="4" s="1"/>
  <c r="M3639" i="4"/>
  <c r="U3639" i="4" s="1"/>
  <c r="W3639" i="4" s="1"/>
  <c r="M4712" i="4"/>
  <c r="U4712" i="4" s="1"/>
  <c r="W4712" i="4" s="1"/>
  <c r="M4954" i="4"/>
  <c r="U4954" i="4" s="1"/>
  <c r="W4954" i="4" s="1"/>
  <c r="M495" i="4"/>
  <c r="U495" i="4" s="1"/>
  <c r="W495" i="4" s="1"/>
  <c r="M3407" i="4"/>
  <c r="U3407" i="4" s="1"/>
  <c r="W3407" i="4" s="1"/>
  <c r="M4528" i="4"/>
  <c r="U4528" i="4" s="1"/>
  <c r="W4528" i="4" s="1"/>
  <c r="M2243" i="4"/>
  <c r="U2243" i="4" s="1"/>
  <c r="W2243" i="4" s="1"/>
  <c r="M4313" i="4"/>
  <c r="U4313" i="4" s="1"/>
  <c r="W4313" i="4" s="1"/>
  <c r="M2048" i="4"/>
  <c r="U2048" i="4" s="1"/>
  <c r="W2048" i="4" s="1"/>
  <c r="M2920" i="4"/>
  <c r="U2920" i="4" s="1"/>
  <c r="W2920" i="4" s="1"/>
  <c r="M426" i="4"/>
  <c r="U426" i="4" s="1"/>
  <c r="W426" i="4" s="1"/>
  <c r="M1944" i="4"/>
  <c r="U1944" i="4" s="1"/>
  <c r="W1944" i="4" s="1"/>
  <c r="M4519" i="4"/>
  <c r="U4519" i="4" s="1"/>
  <c r="W4519" i="4" s="1"/>
  <c r="M827" i="4"/>
  <c r="U827" i="4" s="1"/>
  <c r="W827" i="4" s="1"/>
  <c r="M3481" i="4"/>
  <c r="U3481" i="4" s="1"/>
  <c r="W3481" i="4" s="1"/>
  <c r="M2090" i="4"/>
  <c r="U2090" i="4" s="1"/>
  <c r="W2090" i="4" s="1"/>
  <c r="M2646" i="4"/>
  <c r="U2646" i="4" s="1"/>
  <c r="W2646" i="4" s="1"/>
  <c r="M1907" i="4"/>
  <c r="U1907" i="4" s="1"/>
  <c r="W1907" i="4" s="1"/>
  <c r="M2117" i="4"/>
  <c r="U2117" i="4" s="1"/>
  <c r="W2117" i="4" s="1"/>
  <c r="M1849" i="4"/>
  <c r="U1849" i="4" s="1"/>
  <c r="W1849" i="4" s="1"/>
  <c r="M47" i="4"/>
  <c r="U47" i="4" s="1"/>
  <c r="W47" i="4" s="1"/>
  <c r="M3339" i="4"/>
  <c r="U3339" i="4" s="1"/>
  <c r="W3339" i="4" s="1"/>
  <c r="M1259" i="4"/>
  <c r="U1259" i="4" s="1"/>
  <c r="W1259" i="4" s="1"/>
  <c r="M2525" i="4"/>
  <c r="U2525" i="4" s="1"/>
  <c r="W2525" i="4" s="1"/>
  <c r="M3204" i="4"/>
  <c r="U3204" i="4" s="1"/>
  <c r="W3204" i="4" s="1"/>
  <c r="M4439" i="4"/>
  <c r="U4439" i="4" s="1"/>
  <c r="W4439" i="4" s="1"/>
  <c r="M2729" i="4"/>
  <c r="U2729" i="4" s="1"/>
  <c r="W2729" i="4" s="1"/>
  <c r="M201" i="4"/>
  <c r="U201" i="4" s="1"/>
  <c r="W201" i="4" s="1"/>
  <c r="M565" i="4"/>
  <c r="U565" i="4" s="1"/>
  <c r="W565" i="4" s="1"/>
  <c r="M1796" i="4"/>
  <c r="U1796" i="4" s="1"/>
  <c r="W1796" i="4" s="1"/>
  <c r="M2707" i="4"/>
  <c r="U2707" i="4" s="1"/>
  <c r="W2707" i="4" s="1"/>
  <c r="M1727" i="4"/>
  <c r="U1727" i="4" s="1"/>
  <c r="W1727" i="4" s="1"/>
  <c r="M2533" i="4"/>
  <c r="U2533" i="4" s="1"/>
  <c r="W2533" i="4" s="1"/>
  <c r="M3128" i="4"/>
  <c r="U3128" i="4" s="1"/>
  <c r="W3128" i="4" s="1"/>
  <c r="M4855" i="4"/>
  <c r="U4855" i="4" s="1"/>
  <c r="W4855" i="4" s="1"/>
  <c r="M4728" i="4"/>
  <c r="U4728" i="4" s="1"/>
  <c r="W4728" i="4" s="1"/>
  <c r="M1393" i="4"/>
  <c r="U1393" i="4" s="1"/>
  <c r="W1393" i="4" s="1"/>
  <c r="M3436" i="4"/>
  <c r="U3436" i="4" s="1"/>
  <c r="W3436" i="4" s="1"/>
  <c r="M2569" i="4"/>
  <c r="U2569" i="4" s="1"/>
  <c r="W2569" i="4" s="1"/>
  <c r="M2913" i="4"/>
  <c r="U2913" i="4" s="1"/>
  <c r="W2913" i="4" s="1"/>
  <c r="M1433" i="4"/>
  <c r="U1433" i="4" s="1"/>
  <c r="W1433" i="4" s="1"/>
  <c r="M4380" i="4"/>
  <c r="U4380" i="4" s="1"/>
  <c r="W4380" i="4" s="1"/>
  <c r="M2272" i="4"/>
  <c r="U2272" i="4" s="1"/>
  <c r="W2272" i="4" s="1"/>
  <c r="M3603" i="4"/>
  <c r="U3603" i="4" s="1"/>
  <c r="W3603" i="4" s="1"/>
  <c r="M517" i="4"/>
  <c r="U517" i="4" s="1"/>
  <c r="W517" i="4" s="1"/>
  <c r="M4686" i="4"/>
  <c r="U4686" i="4" s="1"/>
  <c r="W4686" i="4" s="1"/>
  <c r="M3159" i="4"/>
  <c r="U3159" i="4" s="1"/>
  <c r="W3159" i="4" s="1"/>
  <c r="M2419" i="4"/>
  <c r="U2419" i="4" s="1"/>
  <c r="W2419" i="4" s="1"/>
  <c r="M213" i="4"/>
  <c r="U213" i="4" s="1"/>
  <c r="W213" i="4" s="1"/>
  <c r="M1352" i="4"/>
  <c r="U1352" i="4" s="1"/>
  <c r="W1352" i="4" s="1"/>
  <c r="M67" i="4"/>
  <c r="U67" i="4" s="1"/>
  <c r="W67" i="4" s="1"/>
  <c r="M1495" i="4"/>
  <c r="U1495" i="4" s="1"/>
  <c r="W1495" i="4" s="1"/>
  <c r="M601" i="4"/>
  <c r="U601" i="4" s="1"/>
  <c r="W601" i="4" s="1"/>
  <c r="M1376" i="4"/>
  <c r="U1376" i="4" s="1"/>
  <c r="W1376" i="4" s="1"/>
  <c r="M2118" i="4"/>
  <c r="U2118" i="4" s="1"/>
  <c r="W2118" i="4" s="1"/>
  <c r="M951" i="4"/>
  <c r="U951" i="4" s="1"/>
  <c r="W951" i="4" s="1"/>
  <c r="M3897" i="4"/>
  <c r="U3897" i="4" s="1"/>
  <c r="W3897" i="4" s="1"/>
  <c r="M4748" i="4"/>
  <c r="U4748" i="4" s="1"/>
  <c r="W4748" i="4" s="1"/>
  <c r="M2353" i="4"/>
  <c r="U2353" i="4" s="1"/>
  <c r="W2353" i="4" s="1"/>
  <c r="M2237" i="4"/>
  <c r="U2237" i="4" s="1"/>
  <c r="W2237" i="4" s="1"/>
  <c r="M548" i="4"/>
  <c r="U548" i="4" s="1"/>
  <c r="W548" i="4" s="1"/>
  <c r="M1790" i="4"/>
  <c r="U1790" i="4" s="1"/>
  <c r="W1790" i="4" s="1"/>
  <c r="M2364" i="4"/>
  <c r="U2364" i="4" s="1"/>
  <c r="W2364" i="4" s="1"/>
  <c r="M1124" i="4"/>
  <c r="U1124" i="4" s="1"/>
  <c r="W1124" i="4" s="1"/>
  <c r="M34" i="4"/>
  <c r="U34" i="4" s="1"/>
  <c r="W34" i="4" s="1"/>
  <c r="M4243" i="4"/>
  <c r="U4243" i="4" s="1"/>
  <c r="W4243" i="4" s="1"/>
  <c r="M1465" i="4"/>
  <c r="U1465" i="4" s="1"/>
  <c r="W1465" i="4" s="1"/>
  <c r="M2591" i="4"/>
  <c r="U2591" i="4" s="1"/>
  <c r="W2591" i="4" s="1"/>
  <c r="M4529" i="4"/>
  <c r="U4529" i="4" s="1"/>
  <c r="W4529" i="4" s="1"/>
  <c r="M2677" i="4"/>
  <c r="U2677" i="4" s="1"/>
  <c r="W2677" i="4" s="1"/>
  <c r="M3255" i="4"/>
  <c r="U3255" i="4" s="1"/>
  <c r="W3255" i="4" s="1"/>
  <c r="M2154" i="4"/>
  <c r="U2154" i="4" s="1"/>
  <c r="W2154" i="4" s="1"/>
  <c r="M952" i="4"/>
  <c r="U952" i="4" s="1"/>
  <c r="W952" i="4" s="1"/>
  <c r="M4381" i="4"/>
  <c r="U4381" i="4" s="1"/>
  <c r="W4381" i="4" s="1"/>
  <c r="M1525" i="4"/>
  <c r="U1525" i="4" s="1"/>
  <c r="W1525" i="4" s="1"/>
  <c r="M496" i="4"/>
  <c r="U496" i="4" s="1"/>
  <c r="W496" i="4" s="1"/>
  <c r="M238" i="4"/>
  <c r="U238" i="4" s="1"/>
  <c r="W238" i="4" s="1"/>
  <c r="M2080" i="4"/>
  <c r="U2080" i="4" s="1"/>
  <c r="W2080" i="4" s="1"/>
  <c r="M193" i="4"/>
  <c r="U193" i="4" s="1"/>
  <c r="W193" i="4" s="1"/>
  <c r="M2081" i="4"/>
  <c r="U2081" i="4" s="1"/>
  <c r="W2081" i="4" s="1"/>
  <c r="M3961" i="4"/>
  <c r="U3961" i="4" s="1"/>
  <c r="W3961" i="4" s="1"/>
  <c r="M2041" i="4"/>
  <c r="U2041" i="4" s="1"/>
  <c r="W2041" i="4" s="1"/>
  <c r="M90" i="4"/>
  <c r="U90" i="4" s="1"/>
  <c r="W90" i="4" s="1"/>
  <c r="M4351" i="4"/>
  <c r="U4351" i="4" s="1"/>
  <c r="M3045" i="4"/>
  <c r="U3045" i="4" s="1"/>
  <c r="W3045" i="4" s="1"/>
  <c r="M2757" i="4"/>
  <c r="U2757" i="4" s="1"/>
  <c r="W2757" i="4" s="1"/>
  <c r="M2647" i="4"/>
  <c r="U2647" i="4" s="1"/>
  <c r="W2647" i="4" s="1"/>
  <c r="M91" i="4"/>
  <c r="U91" i="4" s="1"/>
  <c r="W91" i="4" s="1"/>
  <c r="M4352" i="4"/>
  <c r="U4352" i="4" s="1"/>
  <c r="W4352" i="4" s="1"/>
  <c r="M3102" i="4"/>
  <c r="U3102" i="4" s="1"/>
  <c r="W3102" i="4" s="1"/>
  <c r="M3022" i="4"/>
  <c r="U3022" i="4" s="1"/>
  <c r="W3022" i="4" s="1"/>
  <c r="M828" i="4"/>
  <c r="U828" i="4" s="1"/>
  <c r="W828" i="4" s="1"/>
  <c r="M585" i="4"/>
  <c r="U585" i="4" s="1"/>
  <c r="W585" i="4" s="1"/>
  <c r="M4337" i="4"/>
  <c r="U4337" i="4" s="1"/>
  <c r="W4337" i="4" s="1"/>
  <c r="M2708" i="4"/>
  <c r="U2708" i="4" s="1"/>
  <c r="W2708" i="4" s="1"/>
  <c r="M4303" i="4"/>
  <c r="U4303" i="4" s="1"/>
  <c r="M4530" i="4"/>
  <c r="U4530" i="4" s="1"/>
  <c r="W4530" i="4" s="1"/>
  <c r="M2163" i="4"/>
  <c r="U2163" i="4" s="1"/>
  <c r="W2163" i="4" s="1"/>
  <c r="M4031" i="4"/>
  <c r="U4031" i="4" s="1"/>
  <c r="M1055" i="4"/>
  <c r="U1055" i="4" s="1"/>
  <c r="W1055" i="4" s="1"/>
  <c r="M3562" i="4"/>
  <c r="U3562" i="4" s="1"/>
  <c r="W3562" i="4" s="1"/>
  <c r="M3307" i="4"/>
  <c r="U3307" i="4" s="1"/>
  <c r="W3307" i="4" s="1"/>
  <c r="M2011" i="4"/>
  <c r="U2011" i="4" s="1"/>
  <c r="W2011" i="4" s="1"/>
  <c r="M1616" i="4"/>
  <c r="U1616" i="4" s="1"/>
  <c r="W1616" i="4" s="1"/>
  <c r="M3379" i="4"/>
  <c r="U3379" i="4" s="1"/>
  <c r="W3379" i="4" s="1"/>
  <c r="M974" i="4"/>
  <c r="U974" i="4" s="1"/>
  <c r="W974" i="4" s="1"/>
  <c r="M4065" i="4"/>
  <c r="U4065" i="4" s="1"/>
  <c r="W4065" i="4" s="1"/>
  <c r="M2801" i="4"/>
  <c r="U2801" i="4" s="1"/>
  <c r="W2801" i="4" s="1"/>
  <c r="M4835" i="4"/>
  <c r="U4835" i="4" s="1"/>
  <c r="W4835" i="4" s="1"/>
  <c r="M4158" i="4"/>
  <c r="U4158" i="4" s="1"/>
  <c r="W4158" i="4" s="1"/>
  <c r="M4606" i="4"/>
  <c r="U4606" i="4" s="1"/>
  <c r="W4606" i="4" s="1"/>
  <c r="M1534" i="4"/>
  <c r="U1534" i="4" s="1"/>
  <c r="W1534" i="4" s="1"/>
  <c r="M797" i="4"/>
  <c r="U797" i="4" s="1"/>
  <c r="W797" i="4" s="1"/>
  <c r="M664" i="4"/>
  <c r="U664" i="4" s="1"/>
  <c r="W664" i="4" s="1"/>
  <c r="M586" i="4"/>
  <c r="U586" i="4" s="1"/>
  <c r="W586" i="4" s="1"/>
  <c r="M1797" i="4"/>
  <c r="U1797" i="4" s="1"/>
  <c r="W1797" i="4" s="1"/>
  <c r="M1167" i="4"/>
  <c r="U1167" i="4" s="1"/>
  <c r="W1167" i="4" s="1"/>
  <c r="M4818" i="4"/>
  <c r="U4818" i="4" s="1"/>
  <c r="W4818" i="4" s="1"/>
  <c r="M602" i="4"/>
  <c r="U602" i="4" s="1"/>
  <c r="W602" i="4" s="1"/>
  <c r="M2372" i="4"/>
  <c r="U2372" i="4" s="1"/>
  <c r="W2372" i="4" s="1"/>
  <c r="M2146" i="4"/>
  <c r="U2146" i="4" s="1"/>
  <c r="W2146" i="4" s="1"/>
  <c r="M4057" i="4"/>
  <c r="U4057" i="4" s="1"/>
  <c r="W4057" i="4" s="1"/>
  <c r="M691" i="4"/>
  <c r="U691" i="4" s="1"/>
  <c r="W691" i="4" s="1"/>
  <c r="M2606" i="4"/>
  <c r="U2606" i="4" s="1"/>
  <c r="W2606" i="4" s="1"/>
  <c r="M3853" i="4"/>
  <c r="U3853" i="4" s="1"/>
  <c r="W3853" i="4" s="1"/>
  <c r="M1978" i="4"/>
  <c r="U1978" i="4" s="1"/>
  <c r="W1978" i="4" s="1"/>
  <c r="M3694" i="4"/>
  <c r="U3694" i="4" s="1"/>
  <c r="W3694" i="4" s="1"/>
  <c r="M1500" i="4"/>
  <c r="U1500" i="4" s="1"/>
  <c r="W1500" i="4" s="1"/>
  <c r="M244" i="4"/>
  <c r="U244" i="4" s="1"/>
  <c r="W244" i="4" s="1"/>
  <c r="M665" i="4"/>
  <c r="U665" i="4" s="1"/>
  <c r="W665" i="4" s="1"/>
  <c r="M1889" i="4"/>
  <c r="U1889" i="4" s="1"/>
  <c r="W1889" i="4" s="1"/>
  <c r="M2049" i="4"/>
  <c r="U2049" i="4" s="1"/>
  <c r="W2049" i="4" s="1"/>
  <c r="M2721" i="4"/>
  <c r="U2721" i="4" s="1"/>
  <c r="W2721" i="4" s="1"/>
  <c r="M81" i="4"/>
  <c r="U81" i="4" s="1"/>
  <c r="W81" i="4" s="1"/>
  <c r="M4032" i="4"/>
  <c r="U4032" i="4" s="1"/>
  <c r="W4032" i="4" s="1"/>
  <c r="M1831" i="4"/>
  <c r="U1831" i="4" s="1"/>
  <c r="W1831" i="4" s="1"/>
  <c r="M2985" i="4"/>
  <c r="U2985" i="4" s="1"/>
  <c r="W2985" i="4" s="1"/>
  <c r="M368" i="4"/>
  <c r="U368" i="4" s="1"/>
  <c r="W368" i="4" s="1"/>
  <c r="M3839" i="4"/>
  <c r="U3839" i="4" s="1"/>
  <c r="M3488" i="4"/>
  <c r="U3488" i="4" s="1"/>
  <c r="W3488" i="4" s="1"/>
  <c r="M1655" i="4"/>
  <c r="U1655" i="4" s="1"/>
  <c r="W1655" i="4" s="1"/>
  <c r="M2684" i="4"/>
  <c r="U2684" i="4" s="1"/>
  <c r="W2684" i="4" s="1"/>
  <c r="M3763" i="4"/>
  <c r="U3763" i="4" s="1"/>
  <c r="W3763" i="4" s="1"/>
  <c r="M708" i="4"/>
  <c r="U708" i="4" s="1"/>
  <c r="W708" i="4" s="1"/>
  <c r="M3933" i="4"/>
  <c r="U3933" i="4" s="1"/>
  <c r="W3933" i="4" s="1"/>
  <c r="M427" i="4"/>
  <c r="U427" i="4" s="1"/>
  <c r="W427" i="4" s="1"/>
  <c r="M3040" i="4"/>
  <c r="U3040" i="4" s="1"/>
  <c r="W3040" i="4" s="1"/>
  <c r="M4945" i="4"/>
  <c r="U4945" i="4" s="1"/>
  <c r="W4945" i="4" s="1"/>
  <c r="M4167" i="4"/>
  <c r="U4167" i="4" s="1"/>
  <c r="W4167" i="4" s="1"/>
  <c r="M3740" i="4"/>
  <c r="U3740" i="4" s="1"/>
  <c r="W3740" i="4" s="1"/>
  <c r="M4765" i="4"/>
  <c r="U4765" i="4" s="1"/>
  <c r="W4765" i="4" s="1"/>
  <c r="M1111" i="4"/>
  <c r="U1111" i="4" s="1"/>
  <c r="W1111" i="4" s="1"/>
  <c r="M1348" i="4"/>
  <c r="U1348" i="4" s="1"/>
  <c r="W1348" i="4" s="1"/>
  <c r="M4863" i="4"/>
  <c r="U4863" i="4" s="1"/>
  <c r="M1020" i="4"/>
  <c r="U1020" i="4" s="1"/>
  <c r="W1020" i="4" s="1"/>
  <c r="M1249" i="4"/>
  <c r="U1249" i="4" s="1"/>
  <c r="W1249" i="4" s="1"/>
  <c r="M792" i="4"/>
  <c r="U792" i="4" s="1"/>
  <c r="W792" i="4" s="1"/>
  <c r="M1945" i="4"/>
  <c r="U1945" i="4" s="1"/>
  <c r="W1945" i="4" s="1"/>
  <c r="M4995" i="4"/>
  <c r="U4995" i="4" s="1"/>
  <c r="W4995" i="4" s="1"/>
  <c r="M4806" i="4"/>
  <c r="U4806" i="4" s="1"/>
  <c r="W4806" i="4" s="1"/>
  <c r="M1806" i="4"/>
  <c r="U1806" i="4" s="1"/>
  <c r="W1806" i="4" s="1"/>
  <c r="M1850" i="4"/>
  <c r="U1850" i="4" s="1"/>
  <c r="W1850" i="4" s="1"/>
  <c r="M2552" i="4"/>
  <c r="U2552" i="4" s="1"/>
  <c r="W2552" i="4" s="1"/>
  <c r="M1250" i="4"/>
  <c r="U1250" i="4" s="1"/>
  <c r="W1250" i="4" s="1"/>
  <c r="M4893" i="4"/>
  <c r="U4893" i="4" s="1"/>
  <c r="W4893" i="4" s="1"/>
  <c r="M4382" i="4"/>
  <c r="U4382" i="4" s="1"/>
  <c r="W4382" i="4" s="1"/>
  <c r="M1340" i="4"/>
  <c r="U1340" i="4" s="1"/>
  <c r="W1340" i="4" s="1"/>
  <c r="M681" i="4"/>
  <c r="U681" i="4" s="1"/>
  <c r="W681" i="4" s="1"/>
  <c r="M2792" i="4"/>
  <c r="U2792" i="4" s="1"/>
  <c r="W2792" i="4" s="1"/>
  <c r="M3332" i="4"/>
  <c r="U3332" i="4" s="1"/>
  <c r="W3332" i="4" s="1"/>
  <c r="M3342" i="4"/>
  <c r="U3342" i="4" s="1"/>
  <c r="W3342" i="4" s="1"/>
  <c r="M3066" i="4"/>
  <c r="U3066" i="4" s="1"/>
  <c r="W3066" i="4" s="1"/>
  <c r="M641" i="4"/>
  <c r="U641" i="4" s="1"/>
  <c r="W641" i="4" s="1"/>
  <c r="M3150" i="4"/>
  <c r="U3150" i="4" s="1"/>
  <c r="W3150" i="4" s="1"/>
  <c r="M1308" i="4"/>
  <c r="U1308" i="4" s="1"/>
  <c r="W1308" i="4" s="1"/>
  <c r="M1093" i="4"/>
  <c r="U1093" i="4" s="1"/>
  <c r="W1093" i="4" s="1"/>
  <c r="M75" i="4"/>
  <c r="U75" i="4" s="1"/>
  <c r="W75" i="4" s="1"/>
  <c r="M3468" i="4"/>
  <c r="U3468" i="4" s="1"/>
  <c r="W3468" i="4" s="1"/>
  <c r="M3752" i="4"/>
  <c r="U3752" i="4" s="1"/>
  <c r="W3752" i="4" s="1"/>
  <c r="M2354" i="4"/>
  <c r="U2354" i="4" s="1"/>
  <c r="W2354" i="4" s="1"/>
  <c r="M369" i="4"/>
  <c r="U369" i="4" s="1"/>
  <c r="W369" i="4" s="1"/>
  <c r="M1394" i="4"/>
  <c r="U1394" i="4" s="1"/>
  <c r="W1394" i="4" s="1"/>
  <c r="M697" i="4"/>
  <c r="U697" i="4" s="1"/>
  <c r="W697" i="4" s="1"/>
  <c r="M3604" i="4"/>
  <c r="U3604" i="4" s="1"/>
  <c r="W3604" i="4" s="1"/>
  <c r="M577" i="4"/>
  <c r="U577" i="4" s="1"/>
  <c r="W577" i="4" s="1"/>
  <c r="M1112" i="4"/>
  <c r="U1112" i="4" s="1"/>
  <c r="W1112" i="4" s="1"/>
  <c r="M1869" i="4"/>
  <c r="U1869" i="4" s="1"/>
  <c r="W1869" i="4" s="1"/>
  <c r="M962" i="4"/>
  <c r="U962" i="4" s="1"/>
  <c r="W962" i="4" s="1"/>
  <c r="M2534" i="4"/>
  <c r="U2534" i="4" s="1"/>
  <c r="W2534" i="4" s="1"/>
  <c r="M4531" i="4"/>
  <c r="U4531" i="4" s="1"/>
  <c r="W4531" i="4" s="1"/>
  <c r="M2802" i="4"/>
  <c r="U2802" i="4" s="1"/>
  <c r="W2802" i="4" s="1"/>
  <c r="M2404" i="4"/>
  <c r="U2404" i="4" s="1"/>
  <c r="W2404" i="4" s="1"/>
  <c r="M160" i="4"/>
  <c r="U160" i="4" s="1"/>
  <c r="W160" i="4" s="1"/>
  <c r="M1839" i="4"/>
  <c r="U1839" i="4" s="1"/>
  <c r="W1839" i="4" s="1"/>
  <c r="M1718" i="4"/>
  <c r="U1718" i="4" s="1"/>
  <c r="W1718" i="4" s="1"/>
  <c r="M3170" i="4"/>
  <c r="U3170" i="4" s="1"/>
  <c r="W3170" i="4" s="1"/>
  <c r="M4687" i="4"/>
  <c r="U4687" i="4" s="1"/>
  <c r="M4868" i="4"/>
  <c r="U4868" i="4" s="1"/>
  <c r="W4868" i="4" s="1"/>
  <c r="M119" i="4"/>
  <c r="U119" i="4" s="1"/>
  <c r="W119" i="4" s="1"/>
  <c r="M715" i="4"/>
  <c r="U715" i="4" s="1"/>
  <c r="W715" i="4" s="1"/>
  <c r="M4148" i="4"/>
  <c r="U4148" i="4" s="1"/>
  <c r="W4148" i="4" s="1"/>
  <c r="M3265" i="4"/>
  <c r="U3265" i="4" s="1"/>
  <c r="W3265" i="4" s="1"/>
  <c r="M3424" i="4"/>
  <c r="U3424" i="4" s="1"/>
  <c r="W3424" i="4" s="1"/>
  <c r="M4434" i="4"/>
  <c r="U4434" i="4" s="1"/>
  <c r="W4434" i="4" s="1"/>
  <c r="M4869" i="4"/>
  <c r="U4869" i="4" s="1"/>
  <c r="W4869" i="4" s="1"/>
  <c r="M4281" i="4"/>
  <c r="U4281" i="4" s="1"/>
  <c r="W4281" i="4" s="1"/>
  <c r="M1184" i="4"/>
  <c r="U1184" i="4" s="1"/>
  <c r="W1184" i="4" s="1"/>
  <c r="M1142" i="4"/>
  <c r="U1142" i="4" s="1"/>
  <c r="W1142" i="4" s="1"/>
  <c r="M2002" i="4"/>
  <c r="U2002" i="4" s="1"/>
  <c r="W2002" i="4" s="1"/>
  <c r="M4233" i="4"/>
  <c r="U4233" i="4" s="1"/>
  <c r="W4233" i="4" s="1"/>
  <c r="M1113" i="4"/>
  <c r="U1113" i="4" s="1"/>
  <c r="W1113" i="4" s="1"/>
  <c r="M3500" i="4"/>
  <c r="U3500" i="4" s="1"/>
  <c r="W3500" i="4" s="1"/>
  <c r="M4990" i="4"/>
  <c r="U4990" i="4" s="1"/>
  <c r="W4990" i="4" s="1"/>
  <c r="M2784" i="4"/>
  <c r="U2784" i="4" s="1"/>
  <c r="W2784" i="4" s="1"/>
  <c r="M4450" i="4"/>
  <c r="U4450" i="4" s="1"/>
  <c r="W4450" i="4" s="1"/>
  <c r="M4894" i="4"/>
  <c r="U4894" i="4" s="1"/>
  <c r="W4894" i="4" s="1"/>
  <c r="M391" i="4"/>
  <c r="U391" i="4" s="1"/>
  <c r="W391" i="4" s="1"/>
  <c r="M684" i="4"/>
  <c r="U684" i="4" s="1"/>
  <c r="W684" i="4" s="1"/>
  <c r="M4766" i="4"/>
  <c r="U4766" i="4" s="1"/>
  <c r="W4766" i="4" s="1"/>
  <c r="M3457" i="4"/>
  <c r="U3457" i="4" s="1"/>
  <c r="W3457" i="4" s="1"/>
  <c r="M4469" i="4"/>
  <c r="U4469" i="4" s="1"/>
  <c r="W4469" i="4" s="1"/>
  <c r="M1491" i="4"/>
  <c r="U1491" i="4" s="1"/>
  <c r="W1491" i="4" s="1"/>
  <c r="M518" i="4"/>
  <c r="U518" i="4" s="1"/>
  <c r="W518" i="4" s="1"/>
  <c r="M2813" i="4"/>
  <c r="U2813" i="4" s="1"/>
  <c r="W2813" i="4" s="1"/>
  <c r="M4506" i="4"/>
  <c r="U4506" i="4" s="1"/>
  <c r="W4506" i="4" s="1"/>
  <c r="M1511" i="4"/>
  <c r="U1511" i="4" s="1"/>
  <c r="W1511" i="4" s="1"/>
  <c r="M1925" i="4"/>
  <c r="U1925" i="4" s="1"/>
  <c r="W1925" i="4" s="1"/>
  <c r="M1421" i="4"/>
  <c r="U1421" i="4" s="1"/>
  <c r="W1421" i="4" s="1"/>
  <c r="M4571" i="4"/>
  <c r="U4571" i="4" s="1"/>
  <c r="W4571" i="4" s="1"/>
  <c r="M1501" i="4"/>
  <c r="U1501" i="4" s="1"/>
  <c r="W1501" i="4" s="1"/>
  <c r="M2481" i="4"/>
  <c r="U2481" i="4" s="1"/>
  <c r="W2481" i="4" s="1"/>
  <c r="M2201" i="4"/>
  <c r="U2201" i="4" s="1"/>
  <c r="W2201" i="4" s="1"/>
  <c r="M1151" i="4"/>
  <c r="U1151" i="4" s="1"/>
  <c r="W1151" i="4" s="1"/>
  <c r="M401" i="4"/>
  <c r="U401" i="4" s="1"/>
  <c r="W401" i="4" s="1"/>
  <c r="M460" i="4"/>
  <c r="U460" i="4" s="1"/>
  <c r="W460" i="4" s="1"/>
  <c r="M3160" i="4"/>
  <c r="U3160" i="4" s="1"/>
  <c r="W3160" i="4" s="1"/>
  <c r="M2458" i="4"/>
  <c r="U2458" i="4" s="1"/>
  <c r="W2458" i="4" s="1"/>
  <c r="M3117" i="4"/>
  <c r="U3117" i="4" s="1"/>
  <c r="W3117" i="4" s="1"/>
  <c r="M1673" i="4"/>
  <c r="U1673" i="4" s="1"/>
  <c r="W1673" i="4" s="1"/>
  <c r="M765" i="4"/>
  <c r="U765" i="4" s="1"/>
  <c r="W765" i="4" s="1"/>
  <c r="M2994" i="4"/>
  <c r="U2994" i="4" s="1"/>
  <c r="W2994" i="4" s="1"/>
  <c r="M1434" i="4"/>
  <c r="U1434" i="4" s="1"/>
  <c r="W1434" i="4" s="1"/>
  <c r="M745" i="4"/>
  <c r="U745" i="4" s="1"/>
  <c r="W745" i="4" s="1"/>
  <c r="M1080" i="4"/>
  <c r="U1080" i="4" s="1"/>
  <c r="W1080" i="4" s="1"/>
  <c r="M538" i="4"/>
  <c r="U538" i="4" s="1"/>
  <c r="W538" i="4" s="1"/>
  <c r="M318" i="4"/>
  <c r="U318" i="4" s="1"/>
  <c r="W318" i="4" s="1"/>
  <c r="M1694" i="4"/>
  <c r="U1694" i="4" s="1"/>
  <c r="W1694" i="4" s="1"/>
  <c r="M1244" i="4"/>
  <c r="U1244" i="4" s="1"/>
  <c r="W1244" i="4" s="1"/>
  <c r="M1719" i="4"/>
  <c r="U1719" i="4" s="1"/>
  <c r="W1719" i="4" s="1"/>
  <c r="M766" i="4"/>
  <c r="U766" i="4" s="1"/>
  <c r="W766" i="4" s="1"/>
  <c r="M524" i="4"/>
  <c r="U524" i="4" s="1"/>
  <c r="W524" i="4" s="1"/>
  <c r="M3753" i="4"/>
  <c r="U3753" i="4" s="1"/>
  <c r="W3753" i="4" s="1"/>
  <c r="M1840" i="4"/>
  <c r="U1840" i="4" s="1"/>
  <c r="W1840" i="4" s="1"/>
  <c r="M709" i="4"/>
  <c r="U709" i="4" s="1"/>
  <c r="W709" i="4" s="1"/>
  <c r="M3703" i="4"/>
  <c r="U3703" i="4" s="1"/>
  <c r="W3703" i="4" s="1"/>
  <c r="M4457" i="4"/>
  <c r="U4457" i="4" s="1"/>
  <c r="W4457" i="4" s="1"/>
  <c r="M1445" i="4"/>
  <c r="U1445" i="4" s="1"/>
  <c r="W1445" i="4" s="1"/>
  <c r="M2343" i="4"/>
  <c r="U2343" i="4" s="1"/>
  <c r="W2343" i="4" s="1"/>
  <c r="M1177" i="4"/>
  <c r="U1177" i="4" s="1"/>
  <c r="W1177" i="4" s="1"/>
  <c r="M1989" i="4"/>
  <c r="U1989" i="4" s="1"/>
  <c r="W1989" i="4" s="1"/>
  <c r="M809" i="4"/>
  <c r="U809" i="4" s="1"/>
  <c r="W809" i="4" s="1"/>
  <c r="M1851" i="4"/>
  <c r="U1851" i="4" s="1"/>
  <c r="W1851" i="4" s="1"/>
  <c r="M3030" i="4"/>
  <c r="U3030" i="4" s="1"/>
  <c r="W3030" i="4" s="1"/>
  <c r="M112" i="4"/>
  <c r="U112" i="4" s="1"/>
  <c r="W112" i="4" s="1"/>
  <c r="M1422" i="4"/>
  <c r="U1422" i="4" s="1"/>
  <c r="W1422" i="4" s="1"/>
  <c r="M4196" i="4"/>
  <c r="U4196" i="4" s="1"/>
  <c r="W4196" i="4" s="1"/>
  <c r="M2414" i="4"/>
  <c r="U2414" i="4" s="1"/>
  <c r="W2414" i="4" s="1"/>
  <c r="M4329" i="4"/>
  <c r="U4329" i="4" s="1"/>
  <c r="W4329" i="4" s="1"/>
  <c r="M4562" i="4"/>
  <c r="U4562" i="4" s="1"/>
  <c r="W4562" i="4" s="1"/>
  <c r="M4971" i="4"/>
  <c r="U4971" i="4" s="1"/>
  <c r="W4971" i="4" s="1"/>
  <c r="M372" i="4"/>
  <c r="U372" i="4" s="1"/>
  <c r="W372" i="4" s="1"/>
  <c r="M1477" i="4"/>
  <c r="U1477" i="4" s="1"/>
  <c r="W1477" i="4" s="1"/>
  <c r="M3875" i="4"/>
  <c r="U3875" i="4" s="1"/>
  <c r="W3875" i="4" s="1"/>
  <c r="M4572" i="4"/>
  <c r="U4572" i="4" s="1"/>
  <c r="W4572" i="4" s="1"/>
  <c r="M4532" i="4"/>
  <c r="U4532" i="4" s="1"/>
  <c r="W4532" i="4" s="1"/>
  <c r="M685" i="4"/>
  <c r="U685" i="4" s="1"/>
  <c r="W685" i="4" s="1"/>
  <c r="M428" i="4"/>
  <c r="U428" i="4" s="1"/>
  <c r="W428" i="4" s="1"/>
  <c r="M3489" i="4"/>
  <c r="U3489" i="4" s="1"/>
  <c r="W3489" i="4" s="1"/>
  <c r="M3869" i="4"/>
  <c r="U3869" i="4" s="1"/>
  <c r="W3869" i="4" s="1"/>
  <c r="M587" i="4"/>
  <c r="U587" i="4" s="1"/>
  <c r="W587" i="4" s="1"/>
  <c r="M1089" i="4"/>
  <c r="U1089" i="4" s="1"/>
  <c r="W1089" i="4" s="1"/>
  <c r="M468" i="4"/>
  <c r="U468" i="4" s="1"/>
  <c r="W468" i="4" s="1"/>
  <c r="M4473" i="4"/>
  <c r="U4473" i="4" s="1"/>
  <c r="W4473" i="4" s="1"/>
  <c r="M2856" i="4"/>
  <c r="U2856" i="4" s="1"/>
  <c r="W2856" i="4" s="1"/>
  <c r="M4249" i="4"/>
  <c r="U4249" i="4" s="1"/>
  <c r="W4249" i="4" s="1"/>
  <c r="M1485" i="4"/>
  <c r="U1485" i="4" s="1"/>
  <c r="W1485" i="4" s="1"/>
  <c r="M2867" i="4"/>
  <c r="U2867" i="4" s="1"/>
  <c r="W2867" i="4" s="1"/>
  <c r="M1643" i="4"/>
  <c r="U1643" i="4" s="1"/>
  <c r="W1643" i="4" s="1"/>
  <c r="M2700" i="4"/>
  <c r="U2700" i="4" s="1"/>
  <c r="W2700" i="4" s="1"/>
  <c r="M2773" i="4"/>
  <c r="U2773" i="4" s="1"/>
  <c r="W2773" i="4" s="1"/>
  <c r="M1060" i="4"/>
  <c r="U1060" i="4" s="1"/>
  <c r="W1060" i="4" s="1"/>
  <c r="M3708" i="4"/>
  <c r="U3708" i="4" s="1"/>
  <c r="W3708" i="4" s="1"/>
  <c r="M3469" i="4"/>
  <c r="U3469" i="4" s="1"/>
  <c r="W3469" i="4" s="1"/>
  <c r="M3256" i="4"/>
  <c r="U3256" i="4" s="1"/>
  <c r="W3256" i="4" s="1"/>
  <c r="M1936" i="4"/>
  <c r="U1936" i="4" s="1"/>
  <c r="W1936" i="4" s="1"/>
  <c r="M132" i="4"/>
  <c r="U132" i="4" s="1"/>
  <c r="W132" i="4" s="1"/>
  <c r="M3421" i="4"/>
  <c r="U3421" i="4" s="1"/>
  <c r="W3421" i="4" s="1"/>
  <c r="M2050" i="4"/>
  <c r="U2050" i="4" s="1"/>
  <c r="W2050" i="4" s="1"/>
  <c r="M1056" i="4"/>
  <c r="U1056" i="4" s="1"/>
  <c r="W1056" i="4" s="1"/>
  <c r="M1926" i="4"/>
  <c r="U1926" i="4" s="1"/>
  <c r="W1926" i="4" s="1"/>
  <c r="M4983" i="4"/>
  <c r="U4983" i="4" s="1"/>
  <c r="W4983" i="4" s="1"/>
  <c r="M2592" i="4"/>
  <c r="U2592" i="4" s="1"/>
  <c r="W2592" i="4" s="1"/>
  <c r="M2432" i="4"/>
  <c r="U2432" i="4" s="1"/>
  <c r="W2432" i="4" s="1"/>
  <c r="M2109" i="4"/>
  <c r="U2109" i="4" s="1"/>
  <c r="W2109" i="4" s="1"/>
  <c r="M2785" i="4"/>
  <c r="U2785" i="4" s="1"/>
  <c r="W2785" i="4" s="1"/>
  <c r="M3811" i="4"/>
  <c r="U3811" i="4" s="1"/>
  <c r="W3811" i="4" s="1"/>
  <c r="M2974" i="4"/>
  <c r="U2974" i="4" s="1"/>
  <c r="W2974" i="4" s="1"/>
  <c r="M3041" i="4"/>
  <c r="U3041" i="4" s="1"/>
  <c r="W3041" i="4" s="1"/>
  <c r="M734" i="4"/>
  <c r="U734" i="4" s="1"/>
  <c r="W734" i="4" s="1"/>
  <c r="M4213" i="4"/>
  <c r="U4213" i="4" s="1"/>
  <c r="W4213" i="4" s="1"/>
  <c r="M525" i="4"/>
  <c r="U525" i="4" s="1"/>
  <c r="W525" i="4" s="1"/>
  <c r="M4758" i="4"/>
  <c r="U4758" i="4" s="1"/>
  <c r="W4758" i="4" s="1"/>
  <c r="M3108" i="4"/>
  <c r="U3108" i="4" s="1"/>
  <c r="W3108" i="4" s="1"/>
  <c r="M3764" i="4"/>
  <c r="U3764" i="4" s="1"/>
  <c r="W3764" i="4" s="1"/>
  <c r="M989" i="4"/>
  <c r="U989" i="4" s="1"/>
  <c r="W989" i="4" s="1"/>
  <c r="M4563" i="4"/>
  <c r="U4563" i="4" s="1"/>
  <c r="W4563" i="4" s="1"/>
  <c r="M588" i="4"/>
  <c r="U588" i="4" s="1"/>
  <c r="W588" i="4" s="1"/>
  <c r="M3191" i="4"/>
  <c r="U3191" i="4" s="1"/>
  <c r="W3191" i="4" s="1"/>
  <c r="M4033" i="4"/>
  <c r="U4033" i="4" s="1"/>
  <c r="W4033" i="4" s="1"/>
  <c r="M76" i="4"/>
  <c r="U76" i="4" s="1"/>
  <c r="W76" i="4" s="1"/>
  <c r="M4390" i="4"/>
  <c r="U4390" i="4" s="1"/>
  <c r="W4390" i="4" s="1"/>
  <c r="M1357" i="4"/>
  <c r="U1357" i="4" s="1"/>
  <c r="W1357" i="4" s="1"/>
  <c r="M3854" i="4"/>
  <c r="U3854" i="4" s="1"/>
  <c r="W3854" i="4" s="1"/>
  <c r="M735" i="4"/>
  <c r="U735" i="4" s="1"/>
  <c r="W735" i="4" s="1"/>
  <c r="M2803" i="4"/>
  <c r="U2803" i="4" s="1"/>
  <c r="W2803" i="4" s="1"/>
  <c r="M1341" i="4"/>
  <c r="U1341" i="4" s="1"/>
  <c r="W1341" i="4" s="1"/>
  <c r="M2947" i="4"/>
  <c r="U2947" i="4" s="1"/>
  <c r="W2947" i="4" s="1"/>
  <c r="M4591" i="4"/>
  <c r="U4591" i="4" s="1"/>
  <c r="M4486" i="4"/>
  <c r="U4486" i="4" s="1"/>
  <c r="W4486" i="4" s="1"/>
  <c r="M692" i="4"/>
  <c r="U692" i="4" s="1"/>
  <c r="W692" i="4" s="1"/>
  <c r="M1695" i="4"/>
  <c r="U1695" i="4" s="1"/>
  <c r="W1695" i="4" s="1"/>
  <c r="M810" i="4"/>
  <c r="U810" i="4" s="1"/>
  <c r="W810" i="4" s="1"/>
  <c r="M304" i="4"/>
  <c r="U304" i="4" s="1"/>
  <c r="W304" i="4" s="1"/>
  <c r="M1581" i="4"/>
  <c r="U1581" i="4" s="1"/>
  <c r="W1581" i="4" s="1"/>
  <c r="M452" i="4"/>
  <c r="U452" i="4" s="1"/>
  <c r="W452" i="4" s="1"/>
  <c r="M3031" i="4"/>
  <c r="U3031" i="4" s="1"/>
  <c r="W3031" i="4" s="1"/>
  <c r="M4573" i="4"/>
  <c r="U4573" i="4" s="1"/>
  <c r="W4573" i="4" s="1"/>
  <c r="M777" i="4"/>
  <c r="U777" i="4" s="1"/>
  <c r="W777" i="4" s="1"/>
  <c r="M2386" i="4"/>
  <c r="U2386" i="4" s="1"/>
  <c r="W2386" i="4" s="1"/>
  <c r="M2742" i="4"/>
  <c r="U2742" i="4" s="1"/>
  <c r="W2742" i="4" s="1"/>
  <c r="M223" i="4"/>
  <c r="U223" i="4" s="1"/>
  <c r="W223" i="4" s="1"/>
  <c r="M4912" i="4"/>
  <c r="U4912" i="4" s="1"/>
  <c r="W4912" i="4" s="1"/>
  <c r="M2899" i="4"/>
  <c r="U2899" i="4" s="1"/>
  <c r="W2899" i="4" s="1"/>
  <c r="M4807" i="4"/>
  <c r="U4807" i="4" s="1"/>
  <c r="W4807" i="4" s="1"/>
  <c r="M578" i="4"/>
  <c r="U578" i="4" s="1"/>
  <c r="W578" i="4" s="1"/>
  <c r="M2607" i="4"/>
  <c r="U2607" i="4" s="1"/>
  <c r="W2607" i="4" s="1"/>
  <c r="M3818" i="4"/>
  <c r="U3818" i="4" s="1"/>
  <c r="W3818" i="4" s="1"/>
  <c r="M2817" i="4"/>
  <c r="U2817" i="4" s="1"/>
  <c r="W2817" i="4" s="1"/>
  <c r="M4643" i="4"/>
  <c r="U4643" i="4" s="1"/>
  <c r="W4643" i="4" s="1"/>
  <c r="M2884" i="4"/>
  <c r="U2884" i="4" s="1"/>
  <c r="W2884" i="4" s="1"/>
  <c r="M4704" i="4"/>
  <c r="U4704" i="4" s="1"/>
  <c r="W4704" i="4" s="1"/>
  <c r="M3625" i="4"/>
  <c r="U3625" i="4" s="1"/>
  <c r="W3625" i="4" s="1"/>
  <c r="M4936" i="4"/>
  <c r="U4936" i="4" s="1"/>
  <c r="W4936" i="4" s="1"/>
  <c r="M2335" i="4"/>
  <c r="U2335" i="4" s="1"/>
  <c r="W2335" i="4" s="1"/>
  <c r="M3716" i="4"/>
  <c r="U3716" i="4" s="1"/>
  <c r="W3716" i="4" s="1"/>
  <c r="M3538" i="4"/>
  <c r="U3538" i="4" s="1"/>
  <c r="W3538" i="4" s="1"/>
  <c r="M3312" i="4"/>
  <c r="U3312" i="4" s="1"/>
  <c r="W3312" i="4" s="1"/>
  <c r="M3458" i="4"/>
  <c r="U3458" i="4" s="1"/>
  <c r="W3458" i="4" s="1"/>
  <c r="M4972" i="4"/>
  <c r="U4972" i="4" s="1"/>
  <c r="W4972" i="4" s="1"/>
  <c r="M4143" i="4"/>
  <c r="U4143" i="4" s="1"/>
  <c r="M3087" i="4"/>
  <c r="U3087" i="4" s="1"/>
  <c r="W3087" i="4" s="1"/>
  <c r="M3067" i="4"/>
  <c r="U3067" i="4" s="1"/>
  <c r="W3067" i="4" s="1"/>
  <c r="M2716" i="4"/>
  <c r="U2716" i="4" s="1"/>
  <c r="W2716" i="4" s="1"/>
  <c r="M2468" i="4"/>
  <c r="U2468" i="4" s="1"/>
  <c r="W2468" i="4" s="1"/>
  <c r="M3068" i="4"/>
  <c r="U3068" i="4" s="1"/>
  <c r="W3068" i="4" s="1"/>
  <c r="M4267" i="4"/>
  <c r="U4267" i="4" s="1"/>
  <c r="W4267" i="4" s="1"/>
  <c r="M3402" i="4"/>
  <c r="U3402" i="4" s="1"/>
  <c r="W3402" i="4" s="1"/>
  <c r="M194" i="4"/>
  <c r="U194" i="4" s="1"/>
  <c r="W194" i="4" s="1"/>
  <c r="M3205" i="4"/>
  <c r="U3205" i="4" s="1"/>
  <c r="W3205" i="4" s="1"/>
  <c r="M3122" i="4"/>
  <c r="U3122" i="4" s="1"/>
  <c r="W3122" i="4" s="1"/>
  <c r="M4183" i="4"/>
  <c r="U4183" i="4" s="1"/>
  <c r="W4183" i="4" s="1"/>
  <c r="M3016" i="4"/>
  <c r="U3016" i="4" s="1"/>
  <c r="W3016" i="4" s="1"/>
  <c r="M4752" i="4"/>
  <c r="U4752" i="4" s="1"/>
  <c r="W4752" i="4" s="1"/>
  <c r="M3539" i="4"/>
  <c r="U3539" i="4" s="1"/>
  <c r="W3539" i="4" s="1"/>
  <c r="M2440" i="4"/>
  <c r="U2440" i="4" s="1"/>
  <c r="W2440" i="4" s="1"/>
  <c r="M837" i="4"/>
  <c r="U837" i="4" s="1"/>
  <c r="W837" i="4" s="1"/>
  <c r="M1230" i="4"/>
  <c r="U1230" i="4" s="1"/>
  <c r="W1230" i="4" s="1"/>
  <c r="M3257" i="4"/>
  <c r="U3257" i="4" s="1"/>
  <c r="W3257" i="4" s="1"/>
  <c r="M3709" i="4"/>
  <c r="U3709" i="4" s="1"/>
  <c r="W3709" i="4" s="1"/>
  <c r="M1746" i="4"/>
  <c r="U1746" i="4" s="1"/>
  <c r="W1746" i="4" s="1"/>
  <c r="M2459" i="4"/>
  <c r="U2459" i="4" s="1"/>
  <c r="W2459" i="4" s="1"/>
  <c r="M922" i="4"/>
  <c r="U922" i="4" s="1"/>
  <c r="W922" i="4" s="1"/>
  <c r="M2496" i="4"/>
  <c r="U2496" i="4" s="1"/>
  <c r="W2496" i="4" s="1"/>
  <c r="M3011" i="4"/>
  <c r="U3011" i="4" s="1"/>
  <c r="W3011" i="4" s="1"/>
  <c r="M1966" i="4"/>
  <c r="U1966" i="4" s="1"/>
  <c r="W1966" i="4" s="1"/>
  <c r="M2226" i="4"/>
  <c r="U2226" i="4" s="1"/>
  <c r="W2226" i="4" s="1"/>
  <c r="M2713" i="4"/>
  <c r="U2713" i="4" s="1"/>
  <c r="W2713" i="4" s="1"/>
  <c r="M2062" i="4"/>
  <c r="U2062" i="4" s="1"/>
  <c r="W2062" i="4" s="1"/>
  <c r="M686" i="4"/>
  <c r="U686" i="4" s="1"/>
  <c r="W686" i="4" s="1"/>
  <c r="M4144" i="4"/>
  <c r="U4144" i="4" s="1"/>
  <c r="W4144" i="4" s="1"/>
  <c r="M3077" i="4"/>
  <c r="U3077" i="4" s="1"/>
  <c r="W3077" i="4" s="1"/>
  <c r="M4499" i="4"/>
  <c r="U4499" i="4" s="1"/>
  <c r="W4499" i="4" s="1"/>
  <c r="M144" i="4"/>
  <c r="U144" i="4" s="1"/>
  <c r="W144" i="4" s="1"/>
  <c r="M1566" i="4"/>
  <c r="U1566" i="4" s="1"/>
  <c r="W1566" i="4" s="1"/>
  <c r="M886" i="4"/>
  <c r="U886" i="4" s="1"/>
  <c r="W886" i="4" s="1"/>
  <c r="M3321" i="4"/>
  <c r="U3321" i="4" s="1"/>
  <c r="W3321" i="4" s="1"/>
  <c r="M657" i="4"/>
  <c r="U657" i="4" s="1"/>
  <c r="W657" i="4" s="1"/>
  <c r="M3952" i="4"/>
  <c r="U3952" i="4" s="1"/>
  <c r="W3952" i="4" s="1"/>
  <c r="M1728" i="4"/>
  <c r="U1728" i="4" s="1"/>
  <c r="W1728" i="4" s="1"/>
  <c r="M2259" i="4"/>
  <c r="U2259" i="4" s="1"/>
  <c r="W2259" i="4" s="1"/>
  <c r="M381" i="4"/>
  <c r="U381" i="4" s="1"/>
  <c r="W381" i="4" s="1"/>
  <c r="M4108" i="4"/>
  <c r="U4108" i="4" s="1"/>
  <c r="W4108" i="4" s="1"/>
  <c r="M4626" i="4"/>
  <c r="U4626" i="4" s="1"/>
  <c r="W4626" i="4" s="1"/>
  <c r="M3765" i="4"/>
  <c r="U3765" i="4" s="1"/>
  <c r="W3765" i="4" s="1"/>
  <c r="M1598" i="4"/>
  <c r="U1598" i="4" s="1"/>
  <c r="W1598" i="4" s="1"/>
  <c r="M2216" i="4"/>
  <c r="U2216" i="4" s="1"/>
  <c r="W2216" i="4" s="1"/>
  <c r="M1458" i="4"/>
  <c r="U1458" i="4" s="1"/>
  <c r="W1458" i="4" s="1"/>
  <c r="M3784" i="4"/>
  <c r="U3784" i="4" s="1"/>
  <c r="W3784" i="4" s="1"/>
  <c r="M2105" i="4"/>
  <c r="U2105" i="4" s="1"/>
  <c r="W2105" i="4" s="1"/>
  <c r="M392" i="4"/>
  <c r="U392" i="4" s="1"/>
  <c r="W392" i="4" s="1"/>
  <c r="M778" i="4"/>
  <c r="U778" i="4" s="1"/>
  <c r="W778" i="4" s="1"/>
  <c r="M860" i="4"/>
  <c r="U860" i="4" s="1"/>
  <c r="W860" i="4" s="1"/>
  <c r="M3529" i="4"/>
  <c r="U3529" i="4" s="1"/>
  <c r="W3529" i="4" s="1"/>
  <c r="M1478" i="4"/>
  <c r="U1478" i="4" s="1"/>
  <c r="W1478" i="4" s="1"/>
  <c r="M68" i="4"/>
  <c r="U68" i="4" s="1"/>
  <c r="W68" i="4" s="1"/>
  <c r="M125" i="4"/>
  <c r="U125" i="4" s="1"/>
  <c r="W125" i="4" s="1"/>
  <c r="M1410" i="4"/>
  <c r="U1410" i="4" s="1"/>
  <c r="W1410" i="4" s="1"/>
  <c r="M617" i="4"/>
  <c r="U617" i="4" s="1"/>
  <c r="W617" i="4" s="1"/>
  <c r="M4398" i="4"/>
  <c r="U4398" i="4" s="1"/>
  <c r="W4398" i="4" s="1"/>
  <c r="M2482" i="4"/>
  <c r="U2482" i="4" s="1"/>
  <c r="W2482" i="4" s="1"/>
  <c r="M2934" i="4"/>
  <c r="U2934" i="4" s="1"/>
  <c r="W2934" i="4" s="1"/>
  <c r="M3864" i="4"/>
  <c r="U3864" i="4" s="1"/>
  <c r="W3864" i="4" s="1"/>
  <c r="M2830" i="4"/>
  <c r="U2830" i="4" s="1"/>
  <c r="W2830" i="4" s="1"/>
  <c r="M658" i="4"/>
  <c r="U658" i="4" s="1"/>
  <c r="W658" i="4" s="1"/>
  <c r="M2433" i="4"/>
  <c r="U2433" i="4" s="1"/>
  <c r="W2433" i="4" s="1"/>
  <c r="M561" i="4"/>
  <c r="U561" i="4" s="1"/>
  <c r="W561" i="4" s="1"/>
  <c r="M4864" i="4"/>
  <c r="U4864" i="4" s="1"/>
  <c r="W4864" i="4" s="1"/>
  <c r="M3876" i="4"/>
  <c r="U3876" i="4" s="1"/>
  <c r="W3876" i="4" s="1"/>
  <c r="M3112" i="4"/>
  <c r="U3112" i="4" s="1"/>
  <c r="W3112" i="4" s="1"/>
  <c r="M15" i="4"/>
  <c r="U15" i="4" s="1"/>
  <c r="W15" i="4" s="1"/>
  <c r="M3094" i="4"/>
  <c r="U3094" i="4" s="1"/>
  <c r="W3094" i="4" s="1"/>
  <c r="M2217" i="4"/>
  <c r="U2217" i="4" s="1"/>
  <c r="W2217" i="4" s="1"/>
  <c r="M2147" i="4"/>
  <c r="U2147" i="4" s="1"/>
  <c r="W2147" i="4" s="1"/>
  <c r="M3258" i="4"/>
  <c r="U3258" i="4" s="1"/>
  <c r="W3258" i="4" s="1"/>
  <c r="M3640" i="4"/>
  <c r="U3640" i="4" s="1"/>
  <c r="W3640" i="4" s="1"/>
  <c r="M4391" i="4"/>
  <c r="U4391" i="4" s="1"/>
  <c r="W4391" i="4" s="1"/>
  <c r="M453" i="4"/>
  <c r="U453" i="4" s="1"/>
  <c r="W453" i="4" s="1"/>
  <c r="M2202" i="4"/>
  <c r="U2202" i="4" s="1"/>
  <c r="W2202" i="4" s="1"/>
  <c r="M3474" i="4"/>
  <c r="U3474" i="4" s="1"/>
  <c r="W3474" i="4" s="1"/>
  <c r="M2506" i="4"/>
  <c r="U2506" i="4" s="1"/>
  <c r="W2506" i="4" s="1"/>
  <c r="M4680" i="4"/>
  <c r="U4680" i="4" s="1"/>
  <c r="W4680" i="4" s="1"/>
  <c r="M1251" i="4"/>
  <c r="U1251" i="4" s="1"/>
  <c r="W1251" i="4" s="1"/>
  <c r="M3655" i="4"/>
  <c r="U3655" i="4" s="1"/>
  <c r="W3655" i="4" s="1"/>
  <c r="M1628" i="4"/>
  <c r="U1628" i="4" s="1"/>
  <c r="W1628" i="4" s="1"/>
  <c r="M4109" i="4"/>
  <c r="U4109" i="4" s="1"/>
  <c r="W4109" i="4" s="1"/>
  <c r="M2999" i="4"/>
  <c r="U2999" i="4" s="1"/>
  <c r="W2999" i="4" s="1"/>
  <c r="M1231" i="4"/>
  <c r="U1231" i="4" s="1"/>
  <c r="W1231" i="4" s="1"/>
  <c r="M1862" i="4"/>
  <c r="U1862" i="4" s="1"/>
  <c r="W1862" i="4" s="1"/>
  <c r="M3316" i="4"/>
  <c r="U3316" i="4" s="1"/>
  <c r="W3316" i="4" s="1"/>
  <c r="M4987" i="4"/>
  <c r="U4987" i="4" s="1"/>
  <c r="W4987" i="4" s="1"/>
  <c r="M3578" i="4"/>
  <c r="U3578" i="4" s="1"/>
  <c r="W3578" i="4" s="1"/>
  <c r="M2460" i="4"/>
  <c r="U2460" i="4" s="1"/>
  <c r="W2460" i="4" s="1"/>
  <c r="M2249" i="4"/>
  <c r="U2249" i="4" s="1"/>
  <c r="W2249" i="4" s="1"/>
  <c r="M1081" i="4"/>
  <c r="U1081" i="4" s="1"/>
  <c r="W1081" i="4" s="1"/>
  <c r="M454" i="4"/>
  <c r="U454" i="4" s="1"/>
  <c r="W454" i="4" s="1"/>
  <c r="M1520" i="4"/>
  <c r="U1520" i="4" s="1"/>
  <c r="W1520" i="4" s="1"/>
  <c r="M4555" i="4"/>
  <c r="U4555" i="4" s="1"/>
  <c r="W4555" i="4" s="1"/>
  <c r="M214" i="4"/>
  <c r="U214" i="4" s="1"/>
  <c r="W214" i="4" s="1"/>
  <c r="M260" i="4"/>
  <c r="U260" i="4" s="1"/>
  <c r="W260" i="4" s="1"/>
  <c r="M133" i="4"/>
  <c r="U133" i="4" s="1"/>
  <c r="W133" i="4" s="1"/>
  <c r="M3302" i="4"/>
  <c r="U3302" i="4" s="1"/>
  <c r="W3302" i="4" s="1"/>
  <c r="M2278" i="4"/>
  <c r="U2278" i="4" s="1"/>
  <c r="W2278" i="4" s="1"/>
  <c r="M3368" i="4"/>
  <c r="U3368" i="4" s="1"/>
  <c r="W3368" i="4" s="1"/>
  <c r="M3333" i="4"/>
  <c r="U3333" i="4" s="1"/>
  <c r="W3333" i="4" s="1"/>
  <c r="M4545" i="4"/>
  <c r="U4545" i="4" s="1"/>
  <c r="W4545" i="4" s="1"/>
  <c r="M3413" i="4"/>
  <c r="U3413" i="4" s="1"/>
  <c r="W3413" i="4" s="1"/>
  <c r="M4314" i="4"/>
  <c r="U4314" i="4" s="1"/>
  <c r="W4314" i="4" s="1"/>
  <c r="M3514" i="4"/>
  <c r="U3514" i="4" s="1"/>
  <c r="W3514" i="4" s="1"/>
  <c r="M3259" i="4"/>
  <c r="U3259" i="4" s="1"/>
  <c r="W3259" i="4" s="1"/>
  <c r="M4126" i="4"/>
  <c r="U4126" i="4" s="1"/>
  <c r="W4126" i="4" s="1"/>
  <c r="M3733" i="4"/>
  <c r="U3733" i="4" s="1"/>
  <c r="W3733" i="4" s="1"/>
  <c r="M1946" i="4"/>
  <c r="U1946" i="4" s="1"/>
  <c r="W1946" i="4" s="1"/>
  <c r="M2279" i="4"/>
  <c r="U2279" i="4" s="1"/>
  <c r="W2279" i="4" s="1"/>
  <c r="M1105" i="4"/>
  <c r="U1105" i="4" s="1"/>
  <c r="W1105" i="4" s="1"/>
  <c r="M946" i="4"/>
  <c r="U946" i="4" s="1"/>
  <c r="W946" i="4" s="1"/>
  <c r="M3741" i="4"/>
  <c r="U3741" i="4" s="1"/>
  <c r="W3741" i="4" s="1"/>
  <c r="M3380" i="4"/>
  <c r="U3380" i="4" s="1"/>
  <c r="W3380" i="4" s="1"/>
  <c r="M215" i="4"/>
  <c r="U215" i="4" s="1"/>
  <c r="W215" i="4" s="1"/>
  <c r="M618" i="4"/>
  <c r="U618" i="4" s="1"/>
  <c r="W618" i="4" s="1"/>
  <c r="M1917" i="4"/>
  <c r="U1917" i="4" s="1"/>
  <c r="W1917" i="4" s="1"/>
  <c r="M1826" i="4"/>
  <c r="U1826" i="4" s="1"/>
  <c r="W1826" i="4" s="1"/>
  <c r="M2250" i="4"/>
  <c r="U2250" i="4" s="1"/>
  <c r="W2250" i="4" s="1"/>
  <c r="M659" i="4"/>
  <c r="U659" i="4" s="1"/>
  <c r="W659" i="4" s="1"/>
  <c r="M1001" i="4"/>
  <c r="U1001" i="4" s="1"/>
  <c r="W1001" i="4" s="1"/>
  <c r="M2584" i="4"/>
  <c r="U2584" i="4" s="1"/>
  <c r="W2584" i="4" s="1"/>
  <c r="M3046" i="4"/>
  <c r="U3046" i="4" s="1"/>
  <c r="W3046" i="4" s="1"/>
  <c r="M1260" i="4"/>
  <c r="U1260" i="4" s="1"/>
  <c r="W1260" i="4" s="1"/>
  <c r="M1261" i="4"/>
  <c r="U1261" i="4" s="1"/>
  <c r="W1261" i="4" s="1"/>
  <c r="M224" i="4"/>
  <c r="U224" i="4" s="1"/>
  <c r="W224" i="4" s="1"/>
  <c r="M1061" i="4"/>
  <c r="U1061" i="4" s="1"/>
  <c r="W1061" i="4" s="1"/>
  <c r="M3579" i="4"/>
  <c r="U3579" i="4" s="1"/>
  <c r="W3579" i="4" s="1"/>
  <c r="M2059" i="4"/>
  <c r="U2059" i="4" s="1"/>
  <c r="W2059" i="4" s="1"/>
  <c r="M3870" i="4"/>
  <c r="U3870" i="4" s="1"/>
  <c r="W3870" i="4" s="1"/>
  <c r="M4092" i="4"/>
  <c r="U4092" i="4" s="1"/>
  <c r="W4092" i="4" s="1"/>
  <c r="M1908" i="4"/>
  <c r="U1908" i="4" s="1"/>
  <c r="W1908" i="4" s="1"/>
  <c r="M3439" i="4"/>
  <c r="U3439" i="4" s="1"/>
  <c r="M4856" i="4"/>
  <c r="U4856" i="4" s="1"/>
  <c r="W4856" i="4" s="1"/>
  <c r="M4244" i="4"/>
  <c r="U4244" i="4" s="1"/>
  <c r="W4244" i="4" s="1"/>
  <c r="M3797" i="4"/>
  <c r="U3797" i="4" s="1"/>
  <c r="W3797" i="4" s="1"/>
  <c r="M2139" i="4"/>
  <c r="U2139" i="4" s="1"/>
  <c r="W2139" i="4" s="1"/>
  <c r="M4268" i="4"/>
  <c r="U4268" i="4" s="1"/>
  <c r="W4268" i="4" s="1"/>
  <c r="M3519" i="4"/>
  <c r="U3519" i="4" s="1"/>
  <c r="M54" i="4"/>
  <c r="U54" i="4" s="1"/>
  <c r="W54" i="4" s="1"/>
  <c r="M3247" i="4"/>
  <c r="U3247" i="4" s="1"/>
  <c r="W3247" i="4" s="1"/>
  <c r="M1075" i="4"/>
  <c r="U1075" i="4" s="1"/>
  <c r="W1075" i="4" s="1"/>
  <c r="M2685" i="4"/>
  <c r="U2685" i="4" s="1"/>
  <c r="W2685" i="4" s="1"/>
  <c r="M1526" i="4"/>
  <c r="U1526" i="4" s="1"/>
  <c r="W1526" i="4" s="1"/>
  <c r="M1178" i="4"/>
  <c r="U1178" i="4" s="1"/>
  <c r="W1178" i="4" s="1"/>
  <c r="M1752" i="4"/>
  <c r="U1752" i="4" s="1"/>
  <c r="W1752" i="4" s="1"/>
  <c r="M4128" i="4"/>
  <c r="U4128" i="4" s="1"/>
  <c r="W4128" i="4" s="1"/>
  <c r="M887" i="4"/>
  <c r="U887" i="4" s="1"/>
  <c r="W887" i="4" s="1"/>
  <c r="M3425" i="4"/>
  <c r="U3425" i="4" s="1"/>
  <c r="W3425" i="4" s="1"/>
  <c r="M1635" i="4"/>
  <c r="U1635" i="4" s="1"/>
  <c r="W1635" i="4" s="1"/>
  <c r="M4546" i="4"/>
  <c r="U4546" i="4" s="1"/>
  <c r="W4546" i="4" s="1"/>
  <c r="M3840" i="4"/>
  <c r="U3840" i="4" s="1"/>
  <c r="W3840" i="4" s="1"/>
  <c r="M195" i="4"/>
  <c r="U195" i="4" s="1"/>
  <c r="W195" i="4" s="1"/>
  <c r="M4369" i="4"/>
  <c r="U4369" i="4" s="1"/>
  <c r="W4369" i="4" s="1"/>
  <c r="M4991" i="4"/>
  <c r="U4991" i="4" s="1"/>
  <c r="M1068" i="4"/>
  <c r="U1068" i="4" s="1"/>
  <c r="W1068" i="4" s="1"/>
  <c r="M55" i="4"/>
  <c r="U55" i="4" s="1"/>
  <c r="W55" i="4" s="1"/>
  <c r="M3348" i="4"/>
  <c r="U3348" i="4" s="1"/>
  <c r="W3348" i="4" s="1"/>
  <c r="M539" i="4"/>
  <c r="U539" i="4" s="1"/>
  <c r="W539" i="4" s="1"/>
  <c r="M2669" i="4"/>
  <c r="U2669" i="4" s="1"/>
  <c r="W2669" i="4" s="1"/>
  <c r="M756" i="4"/>
  <c r="U756" i="4" s="1"/>
  <c r="W756" i="4" s="1"/>
  <c r="M1459" i="4"/>
  <c r="U1459" i="4" s="1"/>
  <c r="W1459" i="4" s="1"/>
  <c r="M3746" i="4"/>
  <c r="U3746" i="4" s="1"/>
  <c r="W3746" i="4" s="1"/>
  <c r="M4345" i="4"/>
  <c r="U4345" i="4" s="1"/>
  <c r="W4345" i="4" s="1"/>
  <c r="M2100" i="4"/>
  <c r="U2100" i="4" s="1"/>
  <c r="W2100" i="4" s="1"/>
  <c r="M207" i="4"/>
  <c r="U207" i="4" s="1"/>
  <c r="W207" i="4" s="1"/>
  <c r="M3610" i="4"/>
  <c r="U3610" i="4" s="1"/>
  <c r="W3610" i="4" s="1"/>
  <c r="M2327" i="4"/>
  <c r="U2327" i="4" s="1"/>
  <c r="W2327" i="4" s="1"/>
  <c r="M4093" i="4"/>
  <c r="U4093" i="4" s="1"/>
  <c r="W4093" i="4" s="1"/>
  <c r="M4250" i="4"/>
  <c r="U4250" i="4" s="1"/>
  <c r="W4250" i="4" s="1"/>
  <c r="M736" i="4"/>
  <c r="U736" i="4" s="1"/>
  <c r="W736" i="4" s="1"/>
  <c r="M2169" i="4"/>
  <c r="U2169" i="4" s="1"/>
  <c r="W2169" i="4" s="1"/>
  <c r="M1194" i="4"/>
  <c r="U1194" i="4" s="1"/>
  <c r="W1194" i="4" s="1"/>
  <c r="M579" i="4"/>
  <c r="U579" i="4" s="1"/>
  <c r="W579" i="4" s="1"/>
  <c r="M3260" i="4"/>
  <c r="U3260" i="4" s="1"/>
  <c r="W3260" i="4" s="1"/>
  <c r="M1807" i="4"/>
  <c r="U1807" i="4" s="1"/>
  <c r="W1807" i="4" s="1"/>
  <c r="M4353" i="4"/>
  <c r="U4353" i="4" s="1"/>
  <c r="W4353" i="4" s="1"/>
  <c r="M4955" i="4"/>
  <c r="U4955" i="4" s="1"/>
  <c r="W4955" i="4" s="1"/>
  <c r="M979" i="4"/>
  <c r="U979" i="4" s="1"/>
  <c r="W979" i="4" s="1"/>
  <c r="M3369" i="4"/>
  <c r="U3369" i="4" s="1"/>
  <c r="W3369" i="4" s="1"/>
  <c r="M1648" i="4"/>
  <c r="U1648" i="4" s="1"/>
  <c r="W1648" i="4" s="1"/>
  <c r="M1555" i="4"/>
  <c r="U1555" i="4" s="1"/>
  <c r="W1555" i="4" s="1"/>
  <c r="M4134" i="4"/>
  <c r="U4134" i="4" s="1"/>
  <c r="W4134" i="4" s="1"/>
  <c r="M4607" i="4"/>
  <c r="U4607" i="4" s="1"/>
  <c r="M900" i="4"/>
  <c r="U900" i="4" s="1"/>
  <c r="W900" i="4" s="1"/>
  <c r="M3482" i="4"/>
  <c r="U3482" i="4" s="1"/>
  <c r="W3482" i="4" s="1"/>
  <c r="M1286" i="4"/>
  <c r="U1286" i="4" s="1"/>
  <c r="W1286" i="4" s="1"/>
  <c r="M1296" i="4"/>
  <c r="U1296" i="4" s="1"/>
  <c r="W1296" i="4" s="1"/>
  <c r="M4478" i="4"/>
  <c r="U4478" i="4" s="1"/>
  <c r="W4478" i="4" s="1"/>
  <c r="M4034" i="4"/>
  <c r="U4034" i="4" s="1"/>
  <c r="W4034" i="4" s="1"/>
  <c r="M396" i="4"/>
  <c r="U396" i="4" s="1"/>
  <c r="W396" i="4" s="1"/>
  <c r="M1890" i="4"/>
  <c r="U1890" i="4" s="1"/>
  <c r="W1890" i="4" s="1"/>
  <c r="M1287" i="4"/>
  <c r="U1287" i="4" s="1"/>
  <c r="W1287" i="4" s="1"/>
  <c r="M3129" i="4"/>
  <c r="U3129" i="4" s="1"/>
  <c r="W3129" i="4" s="1"/>
  <c r="M779" i="4"/>
  <c r="U779" i="4" s="1"/>
  <c r="W779" i="4" s="1"/>
  <c r="M2135" i="4"/>
  <c r="U2135" i="4" s="1"/>
  <c r="W2135" i="4" s="1"/>
  <c r="M1125" i="4"/>
  <c r="U1125" i="4" s="1"/>
  <c r="W1125" i="4" s="1"/>
  <c r="M2405" i="4"/>
  <c r="U2405" i="4" s="1"/>
  <c r="W2405" i="4" s="1"/>
  <c r="M3017" i="4"/>
  <c r="U3017" i="4" s="1"/>
  <c r="W3017" i="4" s="1"/>
  <c r="M3756" i="4"/>
  <c r="U3756" i="4" s="1"/>
  <c r="W3756" i="4" s="1"/>
  <c r="M2260" i="4"/>
  <c r="U2260" i="4" s="1"/>
  <c r="W2260" i="4" s="1"/>
  <c r="M4197" i="4"/>
  <c r="U4197" i="4" s="1"/>
  <c r="W4197" i="4" s="1"/>
  <c r="M2453" i="4"/>
  <c r="U2453" i="4" s="1"/>
  <c r="W2453" i="4" s="1"/>
  <c r="M861" i="4"/>
  <c r="U861" i="4" s="1"/>
  <c r="W861" i="4" s="1"/>
  <c r="M3357" i="4"/>
  <c r="U3357" i="4" s="1"/>
  <c r="W3357" i="4" s="1"/>
  <c r="M2558" i="4"/>
  <c r="U2558" i="4" s="1"/>
  <c r="W2558" i="4" s="1"/>
  <c r="M2623" i="4"/>
  <c r="U2623" i="4" s="1"/>
  <c r="W2623" i="4" s="1"/>
  <c r="M2295" i="4"/>
  <c r="U2295" i="4" s="1"/>
  <c r="W2295" i="4" s="1"/>
  <c r="M1358" i="4"/>
  <c r="U1358" i="4" s="1"/>
  <c r="W1358" i="4" s="1"/>
  <c r="M3322" i="4"/>
  <c r="U3322" i="4" s="1"/>
  <c r="W3322" i="4" s="1"/>
  <c r="M1955" i="4"/>
  <c r="U1955" i="4" s="1"/>
  <c r="W1955" i="4" s="1"/>
  <c r="M3388" i="4"/>
  <c r="U3388" i="4" s="1"/>
  <c r="W3388" i="4" s="1"/>
  <c r="M1472" i="4"/>
  <c r="U1472" i="4" s="1"/>
  <c r="W1472" i="4" s="1"/>
  <c r="M82" i="4"/>
  <c r="U82" i="4" s="1"/>
  <c r="W82" i="4" s="1"/>
  <c r="M2648" i="4"/>
  <c r="U2648" i="4" s="1"/>
  <c r="W2648" i="4" s="1"/>
  <c r="M1937" i="4"/>
  <c r="U1937" i="4" s="1"/>
  <c r="W1937" i="4" s="1"/>
  <c r="M134" i="4"/>
  <c r="U134" i="4" s="1"/>
  <c r="W134" i="4" s="1"/>
  <c r="M907" i="4"/>
  <c r="U907" i="4" s="1"/>
  <c r="W907" i="4" s="1"/>
  <c r="M939" i="4"/>
  <c r="U939" i="4" s="1"/>
  <c r="W939" i="4" s="1"/>
  <c r="M3414" i="4"/>
  <c r="U3414" i="4" s="1"/>
  <c r="W3414" i="4" s="1"/>
  <c r="M4722" i="4"/>
  <c r="U4722" i="4" s="1"/>
  <c r="W4722" i="4" s="1"/>
  <c r="M2935" i="4"/>
  <c r="U2935" i="4" s="1"/>
  <c r="W2935" i="4" s="1"/>
  <c r="M1126" i="4"/>
  <c r="U1126" i="4" s="1"/>
  <c r="W1126" i="4" s="1"/>
  <c r="M4094" i="4"/>
  <c r="U4094" i="4" s="1"/>
  <c r="W4094" i="4" s="1"/>
  <c r="M1381" i="4"/>
  <c r="U1381" i="4" s="1"/>
  <c r="W1381" i="4" s="1"/>
  <c r="M3832" i="4"/>
  <c r="U3832" i="4" s="1"/>
  <c r="W3832" i="4" s="1"/>
  <c r="M2690" i="4"/>
  <c r="U2690" i="4" s="1"/>
  <c r="W2690" i="4" s="1"/>
  <c r="M1629" i="4"/>
  <c r="U1629" i="4" s="1"/>
  <c r="W1629" i="4" s="1"/>
  <c r="M2469" i="4"/>
  <c r="U2469" i="4" s="1"/>
  <c r="W2469" i="4" s="1"/>
  <c r="M1359" i="4"/>
  <c r="U1359" i="4" s="1"/>
  <c r="W1359" i="4" s="1"/>
  <c r="M1680" i="4"/>
  <c r="U1680" i="4" s="1"/>
  <c r="W1680" i="4" s="1"/>
  <c r="M4214" i="4"/>
  <c r="U4214" i="4" s="1"/>
  <c r="W4214" i="4" s="1"/>
  <c r="M4304" i="4"/>
  <c r="U4304" i="4" s="1"/>
  <c r="W4304" i="4" s="1"/>
  <c r="M4159" i="4"/>
  <c r="U4159" i="4" s="1"/>
  <c r="M4592" i="4"/>
  <c r="U4592" i="4" s="1"/>
  <c r="W4592" i="4" s="1"/>
  <c r="M1785" i="4"/>
  <c r="U1785" i="4" s="1"/>
  <c r="W1785" i="4" s="1"/>
  <c r="M62" i="4"/>
  <c r="U62" i="4" s="1"/>
  <c r="W62" i="4" s="1"/>
  <c r="M1582" i="4"/>
  <c r="U1582" i="4" s="1"/>
  <c r="W1582" i="4" s="1"/>
  <c r="M3373" i="4"/>
  <c r="U3373" i="4" s="1"/>
  <c r="W3373" i="4" s="1"/>
  <c r="M2110" i="4"/>
  <c r="U2110" i="4" s="1"/>
  <c r="W2110" i="4" s="1"/>
  <c r="M3977" i="4"/>
  <c r="U3977" i="4" s="1"/>
  <c r="W3977" i="4" s="1"/>
  <c r="M4282" i="4"/>
  <c r="U4282" i="4" s="1"/>
  <c r="W4282" i="4" s="1"/>
  <c r="M1527" i="4"/>
  <c r="U1527" i="4" s="1"/>
  <c r="W1527" i="4" s="1"/>
  <c r="M4215" i="4"/>
  <c r="U4215" i="4" s="1"/>
  <c r="W4215" i="4" s="1"/>
  <c r="M3675" i="4"/>
  <c r="U3675" i="4" s="1"/>
  <c r="W3675" i="4" s="1"/>
  <c r="M4072" i="4"/>
  <c r="U4072" i="4" s="1"/>
  <c r="W4072" i="4" s="1"/>
  <c r="M4688" i="4"/>
  <c r="U4688" i="4" s="1"/>
  <c r="W4688" i="4" s="1"/>
  <c r="M2483" i="4"/>
  <c r="U2483" i="4" s="1"/>
  <c r="W2483" i="4" s="1"/>
  <c r="M189" i="4"/>
  <c r="U189" i="4" s="1"/>
  <c r="W189" i="4" s="1"/>
  <c r="M3717" i="4"/>
  <c r="U3717" i="4" s="1"/>
  <c r="W3717" i="4" s="1"/>
  <c r="M1002" i="4"/>
  <c r="U1002" i="4" s="1"/>
  <c r="W1002" i="4" s="1"/>
  <c r="M429" i="4"/>
  <c r="U429" i="4" s="1"/>
  <c r="W429" i="4" s="1"/>
  <c r="M2012" i="4"/>
  <c r="U2012" i="4" s="1"/>
  <c r="W2012" i="4" s="1"/>
  <c r="M1076" i="4"/>
  <c r="U1076" i="4" s="1"/>
  <c r="W1076" i="4" s="1"/>
  <c r="M1040" i="4"/>
  <c r="U1040" i="4" s="1"/>
  <c r="W1040" i="4" s="1"/>
  <c r="M4487" i="4"/>
  <c r="U4487" i="4" s="1"/>
  <c r="W4487" i="4" s="1"/>
  <c r="M894" i="4"/>
  <c r="U894" i="4" s="1"/>
  <c r="W894" i="4" s="1"/>
  <c r="M4315" i="4"/>
  <c r="U4315" i="4" s="1"/>
  <c r="W4315" i="4" s="1"/>
  <c r="M3490" i="4"/>
  <c r="U3490" i="4" s="1"/>
  <c r="W3490" i="4" s="1"/>
  <c r="M3426" i="4"/>
  <c r="U3426" i="4" s="1"/>
  <c r="W3426" i="4" s="1"/>
  <c r="M2497" i="4"/>
  <c r="U2497" i="4" s="1"/>
  <c r="W2497" i="4" s="1"/>
  <c r="M3587" i="4"/>
  <c r="U3587" i="4" s="1"/>
  <c r="W3587" i="4" s="1"/>
  <c r="M443" i="4"/>
  <c r="U443" i="4" s="1"/>
  <c r="W443" i="4" s="1"/>
  <c r="M2251" i="4"/>
  <c r="U2251" i="4" s="1"/>
  <c r="W2251" i="4" s="1"/>
  <c r="M2921" i="4"/>
  <c r="U2921" i="4" s="1"/>
  <c r="W2921" i="4" s="1"/>
  <c r="M4095" i="4"/>
  <c r="U4095" i="4" s="1"/>
  <c r="M3991" i="4"/>
  <c r="U3991" i="4" s="1"/>
  <c r="W3991" i="4" s="1"/>
  <c r="M2227" i="4"/>
  <c r="U2227" i="4" s="1"/>
  <c r="W2227" i="4" s="1"/>
  <c r="M1473" i="4"/>
  <c r="U1473" i="4" s="1"/>
  <c r="W1473" i="4" s="1"/>
  <c r="M362" i="4"/>
  <c r="U362" i="4" s="1"/>
  <c r="W362" i="4" s="1"/>
  <c r="M2613" i="4"/>
  <c r="U2613" i="4" s="1"/>
  <c r="W2613" i="4" s="1"/>
  <c r="M649" i="4"/>
  <c r="U649" i="4" s="1"/>
  <c r="W649" i="4" s="1"/>
  <c r="M16" i="4"/>
  <c r="U16" i="4" s="1"/>
  <c r="W16" i="4" s="1"/>
  <c r="M4451" i="4"/>
  <c r="U4451" i="4" s="1"/>
  <c r="W4451" i="4" s="1"/>
  <c r="M2434" i="4"/>
  <c r="U2434" i="4" s="1"/>
  <c r="W2434" i="4" s="1"/>
  <c r="M4918" i="4"/>
  <c r="U4918" i="4" s="1"/>
  <c r="W4918" i="4" s="1"/>
  <c r="M2570" i="4"/>
  <c r="U2570" i="4" s="1"/>
  <c r="W2570" i="4" s="1"/>
  <c r="M4929" i="4"/>
  <c r="U4929" i="4" s="1"/>
  <c r="W4929" i="4" s="1"/>
  <c r="M3978" i="4"/>
  <c r="U3978" i="4" s="1"/>
  <c r="W3978" i="4" s="1"/>
  <c r="M2633" i="4"/>
  <c r="U2633" i="4" s="1"/>
  <c r="W2633" i="4" s="1"/>
  <c r="M580" i="4"/>
  <c r="U580" i="4" s="1"/>
  <c r="W580" i="4" s="1"/>
  <c r="M2498" i="4"/>
  <c r="U2498" i="4" s="1"/>
  <c r="W2498" i="4" s="1"/>
  <c r="M3000" i="4"/>
  <c r="U3000" i="4" s="1"/>
  <c r="W3000" i="4" s="1"/>
  <c r="M2850" i="4"/>
  <c r="U2850" i="4" s="1"/>
  <c r="W2850" i="4" s="1"/>
  <c r="M1082" i="4"/>
  <c r="U1082" i="4" s="1"/>
  <c r="W1082" i="4" s="1"/>
  <c r="M176" i="4"/>
  <c r="U176" i="4" s="1"/>
  <c r="W176" i="4" s="1"/>
  <c r="M2016" i="4"/>
  <c r="U2016" i="4" s="1"/>
  <c r="W2016" i="4" s="1"/>
  <c r="M216" i="4"/>
  <c r="U216" i="4" s="1"/>
  <c r="W216" i="4" s="1"/>
  <c r="M3757" i="4"/>
  <c r="U3757" i="4" s="1"/>
  <c r="W3757" i="4" s="1"/>
  <c r="M2900" i="4"/>
  <c r="U2900" i="4" s="1"/>
  <c r="W2900" i="4" s="1"/>
  <c r="M3109" i="4"/>
  <c r="U3109" i="4" s="1"/>
  <c r="W3109" i="4" s="1"/>
  <c r="L4656" i="4"/>
  <c r="L3664" i="4"/>
  <c r="L3123" i="4"/>
  <c r="L2624" i="4"/>
  <c r="L1152" i="4"/>
  <c r="L2111" i="4"/>
  <c r="L3248" i="4"/>
  <c r="L2580" i="4"/>
  <c r="L3118" i="4"/>
  <c r="L1288" i="4"/>
  <c r="L3184" i="4"/>
  <c r="L4842" i="4"/>
  <c r="L2203" i="4"/>
  <c r="L1185" i="4"/>
  <c r="L4354" i="4"/>
  <c r="L1798" i="4"/>
  <c r="L698" i="4"/>
  <c r="L980" i="4"/>
  <c r="L1704" i="4"/>
  <c r="L2069" i="4"/>
  <c r="L1990" i="4"/>
  <c r="L2793" i="4"/>
  <c r="L1135" i="4"/>
  <c r="L3219" i="4"/>
  <c r="L2218" i="4"/>
  <c r="L4082" i="4"/>
  <c r="L1863" i="4"/>
  <c r="L1062" i="4"/>
  <c r="L1360" i="4"/>
  <c r="L1852" i="4"/>
  <c r="L1636" i="4"/>
  <c r="L332" i="4"/>
  <c r="L4581" i="4"/>
  <c r="L3919" i="4"/>
  <c r="L675" i="4"/>
  <c r="L4119" i="4"/>
  <c r="L872" i="4"/>
  <c r="L2296" i="4"/>
  <c r="L2794" i="4"/>
  <c r="L4316" i="4"/>
  <c r="L3211" i="4"/>
  <c r="L2182" i="4"/>
  <c r="L1753" i="4"/>
  <c r="L2398" i="4"/>
  <c r="L4474" i="4"/>
  <c r="L873" i="4"/>
  <c r="L1567" i="4"/>
  <c r="L202" i="4"/>
  <c r="L171" i="4"/>
  <c r="L2435" i="4"/>
  <c r="L851" i="4"/>
  <c r="L2399" i="4"/>
  <c r="L4044" i="4"/>
  <c r="L3032" i="4"/>
  <c r="L139" i="4"/>
  <c r="L2315" i="4"/>
  <c r="L4100" i="4"/>
  <c r="L1446" i="4"/>
  <c r="L1991" i="4"/>
  <c r="L1210" i="4"/>
  <c r="L895" i="4"/>
  <c r="L3224" i="4"/>
  <c r="L2072" i="4"/>
  <c r="L3266" i="4"/>
  <c r="L3491" i="4"/>
  <c r="L1435" i="4"/>
  <c r="L3747" i="4"/>
  <c r="L4574" i="4"/>
  <c r="L1956" i="4"/>
  <c r="L4533" i="4"/>
  <c r="L1720" i="4"/>
  <c r="L2336" i="4"/>
  <c r="L3001" i="4"/>
  <c r="L3459" i="4"/>
  <c r="L767" i="4"/>
  <c r="L562" i="4"/>
  <c r="L2851" i="4"/>
  <c r="L4190" i="4"/>
  <c r="L4507" i="4"/>
  <c r="L3095" i="4"/>
  <c r="L4713" i="4"/>
  <c r="L2709" i="4"/>
  <c r="L716" i="4"/>
  <c r="L4774" i="4"/>
  <c r="L4946" i="4"/>
  <c r="L2273" i="4"/>
  <c r="L746" i="4"/>
  <c r="L1531" i="4"/>
  <c r="L4564" i="4"/>
  <c r="L293" i="4"/>
  <c r="L874" i="4"/>
  <c r="L4895" i="4"/>
  <c r="L4290" i="4"/>
  <c r="L2297" i="4"/>
  <c r="L3171" i="4"/>
  <c r="L3742" i="4"/>
  <c r="L2714" i="4"/>
  <c r="L2266" i="4"/>
  <c r="L413" i="4"/>
  <c r="L660" i="4"/>
  <c r="L357" i="4"/>
  <c r="L1764" i="4"/>
  <c r="L1617" i="4"/>
  <c r="L4135" i="4"/>
  <c r="L1541" i="4"/>
  <c r="L1300" i="4"/>
  <c r="L245" i="4"/>
  <c r="L4608" i="4"/>
  <c r="L2868" i="4"/>
  <c r="L3688" i="4"/>
  <c r="L4168" i="4"/>
  <c r="L2344" i="4"/>
  <c r="L1618" i="4"/>
  <c r="L607" i="4"/>
  <c r="L3934" i="4"/>
  <c r="L3172" i="4"/>
  <c r="L3002" i="4"/>
  <c r="L2499" i="4"/>
  <c r="L2219" i="4"/>
  <c r="L1216" i="4"/>
  <c r="L1591" i="4"/>
  <c r="L1136" i="4"/>
  <c r="L4203" i="4"/>
  <c r="L3130" i="4"/>
  <c r="L4723" i="4"/>
  <c r="L1542" i="4"/>
  <c r="L2489" i="4"/>
  <c r="L2091" i="4"/>
  <c r="L480" i="4"/>
  <c r="L4160" i="4"/>
  <c r="L768" i="4"/>
  <c r="L3530" i="4"/>
  <c r="L3267" i="4"/>
  <c r="L2614" i="4"/>
  <c r="L2914" i="4"/>
  <c r="L3268" i="4"/>
  <c r="L4096" i="4"/>
  <c r="L4234" i="4"/>
  <c r="L1512" i="4"/>
  <c r="L4494" i="4"/>
  <c r="L2420" i="4"/>
  <c r="L203" i="4"/>
  <c r="L4330" i="4"/>
  <c r="L1278" i="4"/>
  <c r="L3358" i="4"/>
  <c r="L2490" i="4"/>
  <c r="L3563" i="4"/>
  <c r="L4753" i="4"/>
  <c r="L2615" i="4"/>
  <c r="L2581" i="4"/>
  <c r="L2244" i="4"/>
  <c r="L3492" i="4"/>
  <c r="L455" i="4"/>
  <c r="L2845" i="4"/>
  <c r="L2051" i="4"/>
  <c r="L2406" i="4"/>
  <c r="L2660" i="4"/>
  <c r="L239" i="4"/>
  <c r="L4819" i="4"/>
  <c r="L785" i="4"/>
  <c r="L3415" i="4"/>
  <c r="L1237" i="4"/>
  <c r="L2824" i="4"/>
  <c r="L140" i="4"/>
  <c r="L1548" i="4"/>
  <c r="L4717" i="4"/>
  <c r="L3774" i="4"/>
  <c r="L2804" i="4"/>
  <c r="L3855" i="4"/>
  <c r="L4294" i="4"/>
  <c r="L1619" i="4"/>
  <c r="L2593" i="4"/>
  <c r="L750" i="4"/>
  <c r="L1984" i="4"/>
  <c r="L177" i="4"/>
  <c r="L151" i="4"/>
  <c r="L3572" i="4"/>
  <c r="L3593" i="4"/>
  <c r="L3206" i="4"/>
  <c r="L3023" i="4"/>
  <c r="L4235" i="4"/>
  <c r="L757" i="4"/>
  <c r="L2655" i="4"/>
  <c r="L456" i="4"/>
  <c r="L3088" i="4"/>
  <c r="L2427" i="4"/>
  <c r="L3475" i="4"/>
  <c r="L1168" i="4"/>
  <c r="L699" i="4"/>
  <c r="L4889" i="4"/>
  <c r="L4689" i="4"/>
  <c r="L1656" i="4"/>
  <c r="L4399" i="4"/>
  <c r="L650" i="4"/>
  <c r="L2559" i="4"/>
  <c r="L3290" i="4"/>
  <c r="L1252" i="4"/>
  <c r="L231" i="4"/>
  <c r="L4458" i="4"/>
  <c r="L4875" i="4"/>
  <c r="L4204" i="4"/>
  <c r="L4175" i="4"/>
  <c r="L305" i="4"/>
  <c r="L995" i="4"/>
  <c r="L4767" i="4"/>
  <c r="L4672" i="4"/>
  <c r="L1203" i="4"/>
  <c r="L1342" i="4"/>
  <c r="L2795" i="4"/>
  <c r="L1069" i="4"/>
  <c r="L589" i="4"/>
  <c r="L1979" i="4"/>
  <c r="L2320" i="4"/>
  <c r="L628" i="4"/>
  <c r="L2661" i="4"/>
  <c r="L1781" i="4"/>
  <c r="L3785" i="4"/>
  <c r="L1094" i="4"/>
  <c r="L3508" i="4"/>
  <c r="L269" i="4"/>
  <c r="L1077" i="4"/>
  <c r="L178" i="4"/>
  <c r="L519" i="4"/>
  <c r="L4459" i="4"/>
  <c r="L3323" i="4"/>
  <c r="L2649" i="4"/>
  <c r="L3132" i="4"/>
  <c r="L382" i="4"/>
  <c r="L1927" i="4"/>
  <c r="L553" i="4"/>
  <c r="L1560" i="4"/>
  <c r="L2736" i="4"/>
  <c r="L1003" i="4"/>
  <c r="L196" i="4"/>
  <c r="L4058" i="4"/>
  <c r="L3381" i="4"/>
  <c r="L4876" i="4"/>
  <c r="L3443" i="4"/>
  <c r="L2585" i="4"/>
  <c r="L2204" i="4"/>
  <c r="L1137" i="4"/>
  <c r="L35" i="4"/>
  <c r="L3564" i="4"/>
  <c r="L2512" i="4"/>
  <c r="L3212" i="4"/>
  <c r="L1914" i="4"/>
  <c r="L4547" i="4"/>
  <c r="L1521" i="4"/>
  <c r="L402" i="4"/>
  <c r="L2786" i="4"/>
  <c r="L3718" i="4"/>
  <c r="L3885" i="4"/>
  <c r="L1238" i="4"/>
  <c r="L2101" i="4"/>
  <c r="L2407" i="4"/>
  <c r="L2267" i="4"/>
  <c r="L1159" i="4"/>
  <c r="L844" i="4"/>
  <c r="L1361" i="4"/>
  <c r="L4556" i="4"/>
  <c r="L2778" i="4"/>
  <c r="L2373" i="4"/>
  <c r="L1419" i="4"/>
  <c r="L908" i="4"/>
  <c r="L3291" i="4"/>
  <c r="L4789" i="4"/>
  <c r="L1583" i="4"/>
  <c r="L3292" i="4"/>
  <c r="L3861" i="4"/>
  <c r="L554" i="4"/>
  <c r="L1947" i="4"/>
  <c r="L4729" i="4"/>
  <c r="L4593" i="4"/>
  <c r="L444" i="4"/>
  <c r="L4775" i="4"/>
  <c r="L2893" i="4"/>
  <c r="L2321" i="4"/>
  <c r="L373" i="4"/>
  <c r="L1502" i="4"/>
  <c r="L2291" i="4"/>
  <c r="L1289" i="4"/>
  <c r="L2915" i="4"/>
  <c r="L3180" i="4"/>
  <c r="L3003" i="4"/>
  <c r="L4790" i="4"/>
  <c r="L2922" i="4"/>
  <c r="L3520" i="4"/>
  <c r="L3278" i="4"/>
  <c r="L2345" i="4"/>
  <c r="L619" i="4"/>
  <c r="L2995" i="4"/>
  <c r="L737" i="4"/>
  <c r="L1211" i="4"/>
  <c r="L923" i="4"/>
  <c r="L758" i="4"/>
  <c r="L2365" i="4"/>
  <c r="L2670" i="4"/>
  <c r="L4508" i="4"/>
  <c r="L4565" i="4"/>
  <c r="L1915" i="4"/>
  <c r="L1883" i="4"/>
  <c r="L2" i="4"/>
  <c r="L3173" i="4"/>
  <c r="L2337" i="4"/>
  <c r="L2274" i="4"/>
  <c r="L370" i="4"/>
  <c r="L2017" i="4"/>
  <c r="L3580" i="4"/>
  <c r="L4470" i="4"/>
  <c r="L3004" i="4"/>
  <c r="L1696" i="4"/>
  <c r="L1832" i="4"/>
  <c r="L1034" i="4"/>
  <c r="L4930" i="4"/>
  <c r="L1114" i="4"/>
  <c r="L1353" i="4"/>
  <c r="L740" i="4"/>
  <c r="L1503" i="4"/>
  <c r="L2348" i="4"/>
  <c r="L2119" i="4"/>
  <c r="L1948" i="4"/>
  <c r="L953" i="4"/>
  <c r="L3493" i="4"/>
  <c r="L4251" i="4"/>
  <c r="L2387" i="4"/>
  <c r="L497" i="4"/>
  <c r="L751" i="4"/>
  <c r="L1873" i="4"/>
  <c r="L4548" i="4"/>
  <c r="L1992" i="4"/>
  <c r="L3775" i="4"/>
  <c r="L2484" i="4"/>
  <c r="L48" i="4"/>
  <c r="L2220" i="4"/>
  <c r="L1878" i="4"/>
  <c r="L1827" i="4"/>
  <c r="L2176" i="4"/>
  <c r="L3540" i="4"/>
  <c r="L3382" i="4"/>
  <c r="L4488" i="4"/>
  <c r="L403" i="4"/>
  <c r="L2018" i="4"/>
  <c r="L1411" i="4"/>
  <c r="L56" i="4"/>
  <c r="L1153" i="4"/>
  <c r="L1324" i="4"/>
  <c r="L1279" i="4"/>
  <c r="L383" i="4"/>
  <c r="L1791" i="4"/>
  <c r="L1799" i="4"/>
  <c r="L4205" i="4"/>
  <c r="L1253" i="4"/>
  <c r="L4291" i="4"/>
  <c r="L4956" i="4"/>
  <c r="L63" i="4"/>
  <c r="L2678" i="4"/>
  <c r="L4681" i="4"/>
  <c r="L1195" i="4"/>
  <c r="L4035" i="4"/>
  <c r="L145" i="4"/>
  <c r="L3113" i="4"/>
  <c r="L2539" i="4"/>
  <c r="L3024" i="4"/>
  <c r="L3124" i="4"/>
  <c r="L1620" i="4"/>
  <c r="L3979" i="4"/>
  <c r="L4696" i="4"/>
  <c r="L197" i="4"/>
  <c r="L1870" i="4"/>
  <c r="L3605" i="4"/>
  <c r="L2625" i="4"/>
  <c r="L811" i="4"/>
  <c r="L340" i="4"/>
  <c r="L4594" i="4"/>
  <c r="L717" i="4"/>
  <c r="L3293" i="4"/>
  <c r="L1402" i="4"/>
  <c r="L3941" i="4"/>
  <c r="L1436" i="4"/>
  <c r="L2268" i="4"/>
  <c r="L2831" i="4"/>
  <c r="L1362" i="4"/>
  <c r="L924" i="4"/>
  <c r="L2042" i="4"/>
  <c r="L2885" i="4"/>
  <c r="L3523" i="4"/>
  <c r="L4489" i="4"/>
  <c r="L2261" i="4"/>
  <c r="L629" i="4"/>
  <c r="L2322" i="4"/>
  <c r="L2328" i="4"/>
  <c r="L1808" i="4"/>
  <c r="L3389" i="4"/>
  <c r="L1853" i="4"/>
  <c r="L2846" i="4"/>
  <c r="L4549" i="4"/>
  <c r="L2292" i="4"/>
  <c r="L4831" i="4"/>
  <c r="L4076" i="4"/>
  <c r="L2832" i="4"/>
  <c r="L818" i="4"/>
  <c r="L3408" i="4"/>
  <c r="L1604" i="4"/>
  <c r="L2766" i="4"/>
  <c r="L759" i="4"/>
  <c r="L608" i="4"/>
  <c r="L1813" i="4"/>
  <c r="L1599" i="4"/>
  <c r="L3324" i="4"/>
  <c r="L2441" i="4"/>
  <c r="L4836" i="4"/>
  <c r="L4101" i="4"/>
  <c r="L4931" i="4"/>
  <c r="L609" i="4"/>
  <c r="L1004" i="4"/>
  <c r="L4734" i="4"/>
  <c r="L2092" i="4"/>
  <c r="L4036" i="4"/>
  <c r="L3648" i="4"/>
  <c r="L4471" i="4"/>
  <c r="L374" i="4"/>
  <c r="L4411" i="4"/>
  <c r="L3541" i="4"/>
  <c r="L2329" i="4"/>
  <c r="L4992" i="4"/>
  <c r="L1891" i="4"/>
  <c r="L57" i="4"/>
  <c r="L3903" i="4"/>
  <c r="L3825" i="4"/>
  <c r="L4161" i="4"/>
  <c r="L4331" i="4"/>
  <c r="L3944" i="4"/>
  <c r="L1403" i="4"/>
  <c r="L1412" i="4"/>
  <c r="L3743" i="4"/>
  <c r="L3719" i="4"/>
  <c r="L710" i="4"/>
  <c r="L3343" i="4"/>
  <c r="L4882" i="4"/>
  <c r="L69" i="4"/>
  <c r="L2701" i="4"/>
  <c r="L1083" i="4"/>
  <c r="L3626" i="4"/>
  <c r="L1630" i="4"/>
  <c r="L2308" i="4"/>
  <c r="L901" i="4"/>
  <c r="L3641" i="4"/>
  <c r="L1741" i="4"/>
  <c r="L711" i="4"/>
  <c r="L2231" i="4"/>
  <c r="L1127" i="4"/>
  <c r="L4228" i="4"/>
  <c r="L461" i="4"/>
  <c r="L363" i="4"/>
  <c r="L1631" i="4"/>
  <c r="L940" i="4"/>
  <c r="L438" i="4"/>
  <c r="L4620" i="4"/>
  <c r="L1280" i="4"/>
  <c r="L1644" i="4"/>
  <c r="L4412" i="4"/>
  <c r="L2112" i="4"/>
  <c r="L3207" i="4"/>
  <c r="L2730" i="4"/>
  <c r="L2374" i="4"/>
  <c r="L2941" i="4"/>
  <c r="L3151" i="4"/>
  <c r="L2183" i="4"/>
  <c r="L670" i="4"/>
  <c r="L4644" i="4"/>
  <c r="L1900" i="4"/>
  <c r="L2428" i="4"/>
  <c r="L4191" i="4"/>
  <c r="L1262" i="4"/>
  <c r="L3241" i="4"/>
  <c r="L1160" i="4"/>
  <c r="L3069" i="4"/>
  <c r="L2113" i="4"/>
  <c r="L1909" i="4"/>
  <c r="L1786" i="4"/>
  <c r="L2964" i="4"/>
  <c r="L4957" i="4"/>
  <c r="L58" i="4"/>
  <c r="L179" i="4"/>
  <c r="L2205" i="4"/>
  <c r="L3542" i="4"/>
  <c r="L3470" i="4"/>
  <c r="L1217" i="4"/>
  <c r="L712" i="4"/>
  <c r="L2298" i="4"/>
  <c r="L925" i="4"/>
  <c r="L1290" i="4"/>
  <c r="L4192" i="4"/>
  <c r="L2875" i="4"/>
  <c r="L2355" i="4"/>
  <c r="L1721" i="4"/>
  <c r="L3103" i="4"/>
  <c r="L180" i="4"/>
  <c r="L3453" i="4"/>
  <c r="L4424" i="4"/>
  <c r="L346" i="4"/>
  <c r="L1993" i="4"/>
  <c r="L70" i="4"/>
  <c r="L954" i="4"/>
  <c r="L4370" i="4"/>
  <c r="L1532" i="4"/>
  <c r="L2634" i="4"/>
  <c r="L445" i="4"/>
  <c r="L4256" i="4"/>
  <c r="L3920" i="4"/>
  <c r="L4216" i="4"/>
  <c r="L1874" i="4"/>
  <c r="L161" i="4"/>
  <c r="L1747" i="4"/>
  <c r="L4440" i="4"/>
  <c r="L3220" i="4"/>
  <c r="L2910" i="4"/>
  <c r="L92" i="4"/>
  <c r="L100" i="4"/>
  <c r="L2601" i="4"/>
  <c r="L4295" i="4"/>
  <c r="L186" i="4"/>
  <c r="L4073" i="4"/>
  <c r="L2691" i="4"/>
  <c r="L2245" i="4"/>
  <c r="L1994" i="4"/>
  <c r="L3249" i="4"/>
  <c r="L914" i="4"/>
  <c r="L812" i="4"/>
  <c r="L4768" i="4"/>
  <c r="L969" i="4"/>
  <c r="L4500" i="4"/>
  <c r="L469" i="4"/>
  <c r="L3758" i="4"/>
  <c r="L4958" i="4"/>
  <c r="L2060" i="4"/>
  <c r="L741" i="4"/>
  <c r="L255" i="4"/>
  <c r="L2485" i="4"/>
  <c r="L2656" i="4"/>
  <c r="L71" i="4"/>
  <c r="L3798" i="4"/>
  <c r="L4675" i="4"/>
  <c r="L1681" i="4"/>
  <c r="L595" i="4"/>
  <c r="L4490" i="4"/>
  <c r="L4937" i="4"/>
  <c r="L4274" i="4"/>
  <c r="L1854" i="4"/>
  <c r="L4283" i="4"/>
  <c r="L1447" i="4"/>
  <c r="L2323" i="4"/>
  <c r="L3104" i="4"/>
  <c r="L1423" i="4"/>
  <c r="L1513" i="4"/>
  <c r="L2299" i="4"/>
  <c r="L2155" i="4"/>
  <c r="L4074" i="4"/>
  <c r="L2857" i="4"/>
  <c r="L2043" i="4"/>
  <c r="L4973" i="4"/>
  <c r="L3390" i="4"/>
  <c r="L3581" i="4"/>
  <c r="L355" i="4"/>
  <c r="L3744" i="4"/>
  <c r="L3695" i="4"/>
  <c r="L1115" i="4"/>
  <c r="L2833" i="4"/>
  <c r="L3776" i="4"/>
  <c r="L4342" i="4"/>
  <c r="L261" i="4"/>
  <c r="L384" i="4"/>
  <c r="L4404" i="4"/>
  <c r="L1143" i="4"/>
  <c r="L2916" i="4"/>
  <c r="L1722" i="4"/>
  <c r="L1833" i="4"/>
  <c r="L4169" i="4"/>
  <c r="L4857" i="4"/>
  <c r="L1748" i="4"/>
  <c r="L462" i="4"/>
  <c r="L955" i="4"/>
  <c r="L2396" i="4"/>
  <c r="L3710" i="4"/>
  <c r="L4017" i="4"/>
  <c r="L3349" i="4"/>
  <c r="L4145" i="4"/>
  <c r="L1106" i="4"/>
  <c r="L1901" i="4"/>
  <c r="L3409" i="4"/>
  <c r="L4006" i="4"/>
  <c r="L1128" i="4"/>
  <c r="L358" i="4"/>
  <c r="L4988" i="4"/>
  <c r="L1918" i="4"/>
  <c r="L2679" i="4"/>
  <c r="L1782" i="4"/>
  <c r="L3656" i="4"/>
  <c r="L154" i="4"/>
  <c r="L630" i="4"/>
  <c r="L3192" i="4"/>
  <c r="L3047" i="4"/>
  <c r="L4479" i="4"/>
  <c r="L3005" i="4"/>
  <c r="L3820" i="4"/>
  <c r="L718" i="4"/>
  <c r="L3193" i="4"/>
  <c r="L4888" i="4"/>
  <c r="L3594" i="4"/>
  <c r="L829" i="4"/>
  <c r="L3445" i="4"/>
  <c r="L51" i="4"/>
  <c r="L270" i="4"/>
  <c r="L3841" i="4"/>
  <c r="L1674" i="4"/>
  <c r="L4083" i="4"/>
  <c r="L208" i="4"/>
  <c r="L2996" i="4"/>
  <c r="L2671" i="4"/>
  <c r="L2637" i="4"/>
  <c r="L3812" i="4"/>
  <c r="L1268" i="4"/>
  <c r="L2461" i="4"/>
  <c r="L4405" i="4"/>
  <c r="L4550" i="4"/>
  <c r="L520" i="4"/>
  <c r="L2346" i="4"/>
  <c r="L1592" i="4"/>
  <c r="L3821" i="4"/>
  <c r="L4587" i="4"/>
  <c r="L2616" i="4"/>
  <c r="L359" i="4"/>
  <c r="L1800" i="4"/>
  <c r="L4114" i="4"/>
  <c r="L1844" i="4"/>
  <c r="L4996" i="4"/>
  <c r="L2470" i="4"/>
  <c r="L3611" i="4"/>
  <c r="L4296" i="4"/>
  <c r="L3935" i="4"/>
  <c r="L3627" i="4"/>
  <c r="L3945" i="4"/>
  <c r="L3446" i="4"/>
  <c r="L3886" i="4"/>
  <c r="L1221" i="4"/>
  <c r="L4425" i="4"/>
  <c r="L1621" i="4"/>
  <c r="L41" i="4"/>
  <c r="L430" i="4"/>
  <c r="L4615" i="4"/>
  <c r="L3454" i="4"/>
  <c r="L3119" i="4"/>
  <c r="L3696" i="4"/>
  <c r="L1682" i="4"/>
  <c r="L1985" i="4"/>
  <c r="L2206" i="4"/>
  <c r="L1871" i="4"/>
  <c r="L2731" i="4"/>
  <c r="L4415" i="4"/>
  <c r="L2366" i="4"/>
  <c r="L3185" i="4"/>
  <c r="L3877" i="4"/>
  <c r="L1204" i="4"/>
  <c r="L1044" i="4"/>
  <c r="L4059" i="4"/>
  <c r="L385" i="4"/>
  <c r="L4495" i="4"/>
  <c r="L4452" i="4"/>
  <c r="L2106" i="4"/>
  <c r="L2774" i="4"/>
  <c r="L4170" i="4"/>
  <c r="L3745" i="4"/>
  <c r="L1021" i="4"/>
  <c r="L2082" i="4"/>
  <c r="L3152" i="4"/>
  <c r="L4551" i="4"/>
  <c r="L2309" i="4"/>
  <c r="L3904" i="4"/>
  <c r="L217" i="4"/>
  <c r="L3509" i="4"/>
  <c r="L4959" i="4"/>
  <c r="L439" i="4"/>
  <c r="L2594" i="4"/>
  <c r="L2513" i="4"/>
  <c r="L4865" i="4"/>
  <c r="L271" i="4"/>
  <c r="L581" i="4"/>
  <c r="L4115" i="4"/>
  <c r="L3344" i="4"/>
  <c r="L1919" i="4"/>
  <c r="L563" i="4"/>
  <c r="L4673" i="4"/>
  <c r="L521" i="4"/>
  <c r="L3012" i="4"/>
  <c r="L4870" i="4"/>
  <c r="L3766" i="4"/>
  <c r="L4858" i="4"/>
  <c r="L3898" i="4"/>
  <c r="L3792" i="4"/>
  <c r="L4847" i="4"/>
  <c r="L3649" i="4"/>
  <c r="L610" i="4"/>
  <c r="L4803" i="4"/>
  <c r="L3294" i="4"/>
  <c r="L3501" i="4"/>
  <c r="L3936" i="4"/>
  <c r="L2003" i="4"/>
  <c r="L3557" i="4"/>
  <c r="L3213" i="4"/>
  <c r="L3194" i="4"/>
  <c r="L4007" i="4"/>
  <c r="L3042" i="4"/>
  <c r="L4317" i="4"/>
  <c r="L4848" i="4"/>
  <c r="L126" i="4"/>
  <c r="L3383" i="4"/>
  <c r="L299" i="4"/>
  <c r="L306" i="4"/>
  <c r="L1035" i="4"/>
  <c r="L3058" i="4"/>
  <c r="L830" i="4"/>
  <c r="L2839" i="4"/>
  <c r="L603" i="4"/>
  <c r="L3720" i="4"/>
  <c r="L3269" i="4"/>
  <c r="L4582" i="4"/>
  <c r="L3013" i="4"/>
  <c r="L990" i="4"/>
  <c r="L2397" i="4"/>
  <c r="L1090" i="4"/>
  <c r="L262" i="4"/>
  <c r="L2602" i="4"/>
  <c r="L4520" i="4"/>
  <c r="L1331" i="4"/>
  <c r="L155" i="4"/>
  <c r="L4176" i="4"/>
  <c r="L2722" i="4"/>
  <c r="L1980" i="4"/>
  <c r="L4804" i="4"/>
  <c r="L4782" i="4"/>
  <c r="L3374" i="4"/>
  <c r="L3725" i="4"/>
  <c r="L3139" i="4"/>
  <c r="L3565" i="4"/>
  <c r="L1343" i="4"/>
  <c r="L4871" i="4"/>
  <c r="L2093" i="4"/>
  <c r="L4406" i="4"/>
  <c r="L1759" i="4"/>
  <c r="L875" i="4"/>
  <c r="L330" i="4"/>
  <c r="L4018" i="4"/>
  <c r="L4824" i="4"/>
  <c r="L2140" i="4"/>
  <c r="L636" i="4"/>
  <c r="L4938" i="4"/>
  <c r="L1765" i="4"/>
  <c r="L4932" i="4"/>
  <c r="L915" i="4"/>
  <c r="L963" i="4"/>
  <c r="L4676" i="4"/>
  <c r="L4896" i="4"/>
  <c r="L101" i="4"/>
  <c r="L1100" i="4"/>
  <c r="L555" i="4"/>
  <c r="L1129" i="4"/>
  <c r="L1875" i="4"/>
  <c r="L333" i="4"/>
  <c r="L4359" i="4"/>
  <c r="L3006" i="4"/>
  <c r="L17" i="4"/>
  <c r="L4682" i="4"/>
  <c r="L3921" i="4"/>
  <c r="L2262" i="4"/>
  <c r="L1325" i="4"/>
  <c r="L1892" i="4"/>
  <c r="L1986" i="4"/>
  <c r="L2680" i="4"/>
  <c r="L1884" i="4"/>
  <c r="L246" i="4"/>
  <c r="L1382" i="4"/>
  <c r="L2936" i="4"/>
  <c r="L498" i="4"/>
  <c r="L3317" i="4"/>
  <c r="L3231" i="4"/>
  <c r="L404" i="4"/>
  <c r="L4037" i="4"/>
  <c r="L4435" i="4"/>
  <c r="L1154" i="4"/>
  <c r="L1186" i="4"/>
  <c r="L1920" i="4"/>
  <c r="L1928" i="4"/>
  <c r="L2595" i="4"/>
  <c r="L3676" i="4"/>
  <c r="L4837" i="4"/>
  <c r="L4919" i="4"/>
  <c r="L263" i="4"/>
  <c r="L1508" i="4"/>
  <c r="L3471" i="4"/>
  <c r="L3998" i="4"/>
  <c r="L876" i="4"/>
  <c r="L4872" i="4"/>
  <c r="L481" i="4"/>
  <c r="L4820" i="4"/>
  <c r="L499" i="4"/>
  <c r="L2148" i="4"/>
  <c r="L3734" i="4"/>
  <c r="L623" i="4"/>
  <c r="L1107" i="4"/>
  <c r="L2349" i="4"/>
  <c r="L3427" i="4"/>
  <c r="L4252" i="4"/>
  <c r="L3942" i="4"/>
  <c r="L1637" i="4"/>
  <c r="L2723" i="4"/>
  <c r="L831" i="4"/>
  <c r="L2120" i="4"/>
  <c r="L102" i="4"/>
  <c r="L1344" i="4"/>
  <c r="L2948" i="4"/>
  <c r="L1729" i="4"/>
  <c r="L1187" i="4"/>
  <c r="L687" i="4"/>
  <c r="L3862" i="4"/>
  <c r="L4566" i="4"/>
  <c r="L1370" i="4"/>
  <c r="L2586" i="4"/>
  <c r="L4372" i="4"/>
  <c r="L3726" i="4"/>
  <c r="L4621" i="4"/>
  <c r="L947" i="4"/>
  <c r="L2280" i="4"/>
  <c r="L418" i="4"/>
  <c r="L1683" i="4"/>
  <c r="L319" i="4"/>
  <c r="L2617" i="4"/>
  <c r="L2775" i="4"/>
  <c r="L2529" i="4"/>
  <c r="L2852" i="4"/>
  <c r="L2228" i="4"/>
  <c r="L156" i="4"/>
  <c r="L225" i="4"/>
  <c r="L4832" i="4"/>
  <c r="L2702" i="4"/>
  <c r="L2737" i="4"/>
  <c r="L2500" i="4"/>
  <c r="L3428" i="4"/>
  <c r="L700" i="4"/>
  <c r="L240" i="4"/>
  <c r="L2894" i="4"/>
  <c r="L3628" i="4"/>
  <c r="L2141" i="4"/>
  <c r="L2618" i="4"/>
  <c r="L4575" i="4"/>
  <c r="L2986" i="4"/>
  <c r="L1736" i="4"/>
  <c r="L1022" i="4"/>
  <c r="L3813" i="4"/>
  <c r="L2657" i="4"/>
  <c r="L307" i="4"/>
  <c r="L2207" i="4"/>
  <c r="L1144" i="4"/>
  <c r="L3946" i="4"/>
  <c r="L4521" i="4"/>
  <c r="L1045" i="4"/>
  <c r="L3225" i="4"/>
  <c r="L2540" i="4"/>
  <c r="L1910" i="4"/>
  <c r="L4808" i="4"/>
  <c r="L2033" i="4"/>
  <c r="L334" i="4"/>
  <c r="L2415" i="4"/>
  <c r="L2356" i="4"/>
  <c r="L1967" i="4"/>
  <c r="L3295" i="4"/>
  <c r="L4557" i="4"/>
  <c r="L4269" i="4"/>
  <c r="L2571" i="4"/>
  <c r="L4116" i="4"/>
  <c r="L2710" i="4"/>
  <c r="L1911" i="4"/>
  <c r="L926" i="4"/>
  <c r="L896" i="4"/>
  <c r="L2421" i="4"/>
  <c r="L2004" i="4"/>
  <c r="L582" i="4"/>
  <c r="L3059" i="4"/>
  <c r="L232" i="4"/>
  <c r="L1600" i="4"/>
  <c r="L1429" i="4"/>
  <c r="L388" i="4"/>
  <c r="L4661" i="4"/>
  <c r="L2886" i="4"/>
  <c r="L2102" i="4"/>
  <c r="L611" i="4"/>
  <c r="L3910" i="4"/>
  <c r="L1675" i="4"/>
  <c r="L2825" i="4"/>
  <c r="L2724" i="4"/>
  <c r="L1968" i="4"/>
  <c r="L3887" i="4"/>
  <c r="L2787" i="4"/>
  <c r="L2743" i="4"/>
  <c r="L932" i="4"/>
  <c r="L375" i="4"/>
  <c r="L1561" i="4"/>
  <c r="L4616" i="4"/>
  <c r="L2806" i="4"/>
  <c r="L3786" i="4"/>
  <c r="L2788" i="4"/>
  <c r="L3787" i="4"/>
  <c r="L1232" i="4"/>
  <c r="L1281" i="4"/>
  <c r="L3842" i="4"/>
  <c r="L470" i="4"/>
  <c r="L3826" i="4"/>
  <c r="L1345" i="4"/>
  <c r="L1893" i="4"/>
  <c r="L1282" i="4"/>
  <c r="L1116" i="4"/>
  <c r="L1383" i="4"/>
  <c r="L2149" i="4"/>
  <c r="L1876" i="4"/>
  <c r="L1593" i="4"/>
  <c r="L2107" i="4"/>
  <c r="L1437" i="4"/>
  <c r="L4825" i="4"/>
  <c r="L2871" i="4"/>
  <c r="L241" i="4"/>
  <c r="L1063" i="4"/>
  <c r="L93" i="4"/>
  <c r="L4332" i="4"/>
  <c r="L1514" i="4"/>
  <c r="L3365" i="4"/>
  <c r="L2462" i="4"/>
  <c r="L3953" i="4"/>
  <c r="L3359" i="4"/>
  <c r="L1010" i="4"/>
  <c r="L2876" i="4"/>
  <c r="L4077" i="4"/>
  <c r="L902" i="4"/>
  <c r="L556" i="4"/>
  <c r="L2034" i="4"/>
  <c r="L226" i="4"/>
  <c r="L335" i="4"/>
  <c r="L1774" i="4"/>
  <c r="L2491" i="4"/>
  <c r="L4491" i="4"/>
  <c r="L4346" i="4"/>
  <c r="L347" i="4"/>
  <c r="L2814" i="4"/>
  <c r="L2608" i="4"/>
  <c r="L2738" i="4"/>
  <c r="L3384" i="4"/>
  <c r="L2005" i="4"/>
  <c r="L2642" i="4"/>
  <c r="L4791" i="4"/>
  <c r="L3515" i="4"/>
  <c r="L348" i="4"/>
  <c r="L701" i="4"/>
  <c r="L604" i="4"/>
  <c r="L4920" i="4"/>
  <c r="L2807" i="4"/>
  <c r="L1188" i="4"/>
  <c r="L4019" i="4"/>
  <c r="L2560" i="4"/>
  <c r="L1605" i="4"/>
  <c r="L4198" i="4"/>
  <c r="L2156" i="4"/>
  <c r="L349" i="4"/>
  <c r="L1233" i="4"/>
  <c r="L693" i="4"/>
  <c r="L3677" i="4"/>
  <c r="L3711" i="4"/>
  <c r="L1036" i="4"/>
  <c r="L2748" i="4"/>
  <c r="L1742" i="4"/>
  <c r="L4668" i="4"/>
  <c r="L1879" i="4"/>
  <c r="L3018" i="4"/>
  <c r="L272" i="4"/>
  <c r="L314" i="4"/>
  <c r="L2269" i="4"/>
  <c r="L2975" i="4"/>
  <c r="L2672" i="4"/>
  <c r="L2626" i="4"/>
  <c r="L2442" i="4"/>
  <c r="L4635" i="4"/>
  <c r="L727" i="4"/>
  <c r="L2997" i="4"/>
  <c r="L4360" i="4"/>
  <c r="L4066" i="4"/>
  <c r="L2572" i="4"/>
  <c r="L2582" i="4"/>
  <c r="L2627" i="4"/>
  <c r="L3287" i="4"/>
  <c r="L2177" i="4"/>
  <c r="L4149" i="4"/>
  <c r="L187" i="4"/>
  <c r="L1775" i="4"/>
  <c r="L1981" i="4"/>
  <c r="L3865" i="4"/>
  <c r="L1912" i="4"/>
  <c r="L3235" i="4"/>
  <c r="L1885" i="4"/>
  <c r="L3727" i="4"/>
  <c r="L631" i="4"/>
  <c r="L4662" i="4"/>
  <c r="L3375" i="4"/>
  <c r="L3483" i="4"/>
  <c r="L3878" i="4"/>
  <c r="L3899" i="4"/>
  <c r="L819" i="4"/>
  <c r="L557" i="4"/>
  <c r="L2949" i="4"/>
  <c r="L4583" i="4"/>
  <c r="L3174" i="4"/>
  <c r="L3033" i="4"/>
  <c r="L127" i="4"/>
  <c r="L3954" i="4"/>
  <c r="L3799" i="4"/>
  <c r="L2927" i="4"/>
  <c r="L1938" i="4"/>
  <c r="L4270" i="4"/>
  <c r="L4883" i="4"/>
  <c r="L2178" i="4"/>
  <c r="L1283" i="4"/>
  <c r="L3888" i="4"/>
  <c r="L4383" i="4"/>
  <c r="L3672" i="4"/>
  <c r="L3161" i="4"/>
  <c r="L1649" i="4"/>
  <c r="L4783" i="4"/>
  <c r="L1496" i="4"/>
  <c r="L2779" i="4"/>
  <c r="L2238" i="4"/>
  <c r="L4177" i="4"/>
  <c r="L612" i="4"/>
  <c r="L3678" i="4"/>
  <c r="L752" i="4"/>
  <c r="L2263" i="4"/>
  <c r="L3429" i="4"/>
  <c r="L2917" i="4"/>
  <c r="L2150" i="4"/>
  <c r="L1326" i="4"/>
  <c r="L4964" i="4"/>
  <c r="L4120" i="4"/>
  <c r="L4305" i="4"/>
  <c r="L3153" i="4"/>
  <c r="L2643" i="4"/>
  <c r="L1845" i="4"/>
  <c r="L3195" i="4"/>
  <c r="L1395" i="4"/>
  <c r="L4472" i="4"/>
  <c r="L4347" i="4"/>
  <c r="L4284" i="4"/>
  <c r="L3767" i="4"/>
  <c r="L320" i="4"/>
  <c r="L1697" i="4"/>
  <c r="L2416" i="4"/>
  <c r="L3588" i="4"/>
  <c r="L3232" i="4"/>
  <c r="L4480" i="4"/>
  <c r="L3110" i="4"/>
  <c r="L1297" i="4"/>
  <c r="L1737" i="4"/>
  <c r="L2191" i="4"/>
  <c r="L1987" i="4"/>
  <c r="L2965" i="4"/>
  <c r="L1309" i="4"/>
  <c r="L3848" i="4"/>
  <c r="L1413" i="4"/>
  <c r="L2950" i="4"/>
  <c r="L1549" i="4"/>
  <c r="L489" i="4"/>
  <c r="L747" i="4"/>
  <c r="L1801" i="4"/>
  <c r="L1802" i="4"/>
  <c r="L2573" i="4"/>
  <c r="L4275" i="4"/>
  <c r="L4384" i="4"/>
  <c r="L3516" i="4"/>
  <c r="L1145" i="4"/>
  <c r="L2006" i="4"/>
  <c r="L1095" i="4"/>
  <c r="L1709" i="4"/>
  <c r="L3829" i="4"/>
  <c r="L3612" i="4"/>
  <c r="L3721" i="4"/>
  <c r="L1584" i="4"/>
  <c r="L386" i="4"/>
  <c r="L2818" i="4"/>
  <c r="L3242" i="4"/>
  <c r="L605" i="4"/>
  <c r="L1138" i="4"/>
  <c r="L2507" i="4"/>
  <c r="L2094" i="4"/>
  <c r="L419" i="4"/>
  <c r="L2052" i="4"/>
  <c r="L916" i="4"/>
  <c r="L500" i="4"/>
  <c r="L651" i="4"/>
  <c r="L4171" i="4"/>
  <c r="L903" i="4"/>
  <c r="L3589" i="4"/>
  <c r="L694" i="4"/>
  <c r="L141" i="4"/>
  <c r="L862" i="4"/>
  <c r="L3980" i="4"/>
  <c r="L2628" i="4"/>
  <c r="L1657" i="4"/>
  <c r="L4481" i="4"/>
  <c r="L838" i="4"/>
  <c r="L4257" i="4"/>
  <c r="L4776" i="4"/>
  <c r="L4297" i="4"/>
  <c r="L2907" i="4"/>
  <c r="L3447" i="4"/>
  <c r="L637" i="4"/>
  <c r="L4645" i="4"/>
  <c r="L3019" i="4"/>
  <c r="L308" i="4"/>
  <c r="L2281" i="4"/>
  <c r="L1218" i="4"/>
  <c r="L1346" i="4"/>
  <c r="L501" i="4"/>
  <c r="L4509" i="4"/>
  <c r="L4045" i="4"/>
  <c r="L3849" i="4"/>
  <c r="L4361" i="4"/>
  <c r="L4843" i="4"/>
  <c r="L2463" i="4"/>
  <c r="L1650" i="4"/>
  <c r="L1710" i="4"/>
  <c r="L1263" i="4"/>
  <c r="L181" i="4"/>
  <c r="L2918" i="4"/>
  <c r="L793" i="4"/>
  <c r="L172" i="4"/>
  <c r="L1460" i="4"/>
  <c r="L3833" i="4"/>
  <c r="L1504" i="4"/>
  <c r="L3550" i="4"/>
  <c r="L251" i="4"/>
  <c r="L2541" i="4"/>
  <c r="L4441" i="4"/>
  <c r="L2408" i="4"/>
  <c r="L336" i="4"/>
  <c r="L3494" i="4"/>
  <c r="L2170" i="4"/>
  <c r="L4023" i="4"/>
  <c r="L4298" i="4"/>
  <c r="L1792" i="4"/>
  <c r="L798" i="4"/>
  <c r="L4053" i="4"/>
  <c r="L2300" i="4"/>
  <c r="L728" i="4"/>
  <c r="L2128" i="4"/>
  <c r="L1562" i="4"/>
  <c r="L103" i="4"/>
  <c r="L2388" i="4"/>
  <c r="L4809" i="4"/>
  <c r="L4271" i="4"/>
  <c r="L1301" i="4"/>
  <c r="L1161" i="4"/>
  <c r="L446" i="4"/>
  <c r="L4299" i="4"/>
  <c r="L1658" i="4"/>
  <c r="L904" i="4"/>
  <c r="L2574" i="4"/>
  <c r="L540" i="4"/>
  <c r="L713" i="4"/>
  <c r="L3531" i="4"/>
  <c r="L2389" i="4"/>
  <c r="L162" i="4"/>
  <c r="L4724" i="4"/>
  <c r="L3517" i="4"/>
  <c r="L1667" i="4"/>
  <c r="L4496" i="4"/>
  <c r="L4338" i="4"/>
  <c r="L393" i="4"/>
  <c r="L780" i="4"/>
  <c r="L3969" i="4"/>
  <c r="L1975" i="4"/>
  <c r="L1814" i="4"/>
  <c r="L1855" i="4"/>
  <c r="L1314" i="4"/>
  <c r="L1424" i="4"/>
  <c r="L52" i="4"/>
  <c r="L3642" i="4"/>
  <c r="L4355" i="4"/>
  <c r="L2758" i="4"/>
  <c r="L2911" i="4"/>
  <c r="L83" i="4"/>
  <c r="L1272" i="4"/>
  <c r="L3850" i="4"/>
  <c r="L389" i="4"/>
  <c r="L25" i="4"/>
  <c r="L4534" i="4"/>
  <c r="L4373" i="4"/>
  <c r="L1492" i="4"/>
  <c r="L1684" i="4"/>
  <c r="L4127" i="4"/>
  <c r="L42" i="4"/>
  <c r="L3140" i="4"/>
  <c r="L4001" i="4"/>
  <c r="L888" i="4"/>
  <c r="L549" i="4"/>
  <c r="L4008" i="4"/>
  <c r="L1815" i="4"/>
  <c r="L2007" i="4"/>
  <c r="L4416" i="4"/>
  <c r="L1939" i="4"/>
  <c r="L1011" i="4"/>
  <c r="L26" i="4"/>
  <c r="L1856" i="4"/>
  <c r="L760" i="4"/>
  <c r="L364" i="4"/>
  <c r="L2282" i="4"/>
  <c r="L882" i="4"/>
  <c r="L256" i="4"/>
  <c r="L3014" i="4"/>
  <c r="L4067" i="4"/>
  <c r="L3582" i="4"/>
  <c r="L4759" i="4"/>
  <c r="L4110" i="4"/>
  <c r="L3120" i="4"/>
  <c r="L4792" i="4"/>
  <c r="L3048" i="4"/>
  <c r="L3296" i="4"/>
  <c r="L285" i="4"/>
  <c r="L1515" i="4"/>
  <c r="L3879" i="4"/>
  <c r="L3352" i="4"/>
  <c r="L2998" i="4"/>
  <c r="L2887" i="4"/>
  <c r="L1550" i="4"/>
  <c r="L1969" i="4"/>
  <c r="L2301" i="4"/>
  <c r="L4690" i="4"/>
  <c r="L4617" i="4"/>
  <c r="L4901" i="4"/>
  <c r="L2717" i="4"/>
  <c r="L3937" i="4"/>
  <c r="L2246" i="4"/>
  <c r="L1404" i="4"/>
  <c r="L2375" i="4"/>
  <c r="L2638" i="4"/>
  <c r="L839" i="4"/>
  <c r="L4009" i="4"/>
  <c r="L1384" i="4"/>
  <c r="L3689" i="4"/>
  <c r="L889" i="4"/>
  <c r="L1012" i="4"/>
  <c r="L1776" i="4"/>
  <c r="L852" i="4"/>
  <c r="L321" i="4"/>
  <c r="L3748" i="4"/>
  <c r="L2662" i="4"/>
  <c r="L4588" i="4"/>
  <c r="L3370" i="4"/>
  <c r="L877" i="4"/>
  <c r="L3911" i="4"/>
  <c r="L3025" i="4"/>
  <c r="L3261" i="4"/>
  <c r="L2171" i="4"/>
  <c r="L273" i="4"/>
  <c r="L981" i="4"/>
  <c r="L1949" i="4"/>
  <c r="L3673" i="4"/>
  <c r="L3606" i="4"/>
  <c r="L4436" i="4"/>
  <c r="L2583" i="4"/>
  <c r="L4178" i="4"/>
  <c r="L1239" i="4"/>
  <c r="L2477" i="4"/>
  <c r="L4833" i="4"/>
  <c r="L3060" i="4"/>
  <c r="L3947" i="4"/>
  <c r="L558" i="4"/>
  <c r="L64" i="4"/>
  <c r="L4356" i="4"/>
  <c r="L3034" i="4"/>
  <c r="L2629" i="4"/>
  <c r="L3912" i="4"/>
  <c r="L104" i="4"/>
  <c r="L4769" i="4"/>
  <c r="L2575" i="4"/>
  <c r="L2749" i="4"/>
  <c r="L31" i="4"/>
  <c r="L1962" i="4"/>
  <c r="L1084" i="4"/>
  <c r="L350" i="4"/>
  <c r="L4206" i="4"/>
  <c r="L1921" i="4"/>
  <c r="L1057" i="4"/>
  <c r="L502" i="4"/>
  <c r="L4413" i="4"/>
  <c r="L4236" i="4"/>
  <c r="L933" i="4"/>
  <c r="L2264" i="4"/>
  <c r="L2877" i="4"/>
  <c r="L917" i="4"/>
  <c r="L813" i="4"/>
  <c r="L128" i="4"/>
  <c r="L1816" i="4"/>
  <c r="L3836" i="4"/>
  <c r="L2044" i="4"/>
  <c r="L4598" i="4"/>
  <c r="L1146" i="4"/>
  <c r="L566" i="4"/>
  <c r="L294" i="4"/>
  <c r="L905" i="4"/>
  <c r="L1601" i="4"/>
  <c r="L4514" i="4"/>
  <c r="L3366" i="4"/>
  <c r="L4087" i="4"/>
  <c r="L3250" i="4"/>
  <c r="L1857" i="4"/>
  <c r="L2942" i="4"/>
  <c r="L2514" i="4"/>
  <c r="L247" i="4"/>
  <c r="L3495" i="4"/>
  <c r="L1572" i="4"/>
  <c r="L4258" i="4"/>
  <c r="L1108" i="4"/>
  <c r="L814" i="4"/>
  <c r="L3279" i="4"/>
  <c r="L3162" i="4"/>
  <c r="L2508" i="4"/>
  <c r="L1013" i="4"/>
  <c r="L2808" i="4"/>
  <c r="L2073" i="4"/>
  <c r="L2966" i="4"/>
  <c r="L120" i="4"/>
  <c r="L4921" i="4"/>
  <c r="L2663" i="4"/>
  <c r="L3802" i="4"/>
  <c r="L1573" i="4"/>
  <c r="L1196" i="4"/>
  <c r="L1078" i="4"/>
  <c r="L1730" i="4"/>
  <c r="L4482" i="4"/>
  <c r="L84" i="4"/>
  <c r="L4078" i="4"/>
  <c r="L3970" i="4"/>
  <c r="L2609" i="4"/>
  <c r="L2074" i="4"/>
  <c r="L4627" i="4"/>
  <c r="L4777" i="4"/>
  <c r="L1817" i="4"/>
  <c r="L3518" i="4"/>
  <c r="L4683" i="4"/>
  <c r="L4306" i="4"/>
  <c r="L666" i="4"/>
  <c r="L295" i="4"/>
  <c r="L3020" i="4"/>
  <c r="L173" i="4"/>
  <c r="L661" i="4"/>
  <c r="L4609" i="4"/>
  <c r="L3943" i="4"/>
  <c r="L3460" i="4"/>
  <c r="L420" i="4"/>
  <c r="L2596" i="4"/>
  <c r="L3175" i="4"/>
  <c r="L3657" i="4"/>
  <c r="L3214" i="4"/>
  <c r="L1743" i="4"/>
  <c r="L3461" i="4"/>
  <c r="L4735" i="4"/>
  <c r="L59" i="4"/>
  <c r="L3629" i="4"/>
  <c r="L3270" i="4"/>
  <c r="L4522" i="4"/>
  <c r="L3196" i="4"/>
  <c r="L1685" i="4"/>
  <c r="L3448" i="4"/>
  <c r="L4038" i="4"/>
  <c r="L3999" i="4"/>
  <c r="L4749" i="4"/>
  <c r="L3251" i="4"/>
  <c r="L2172" i="4"/>
  <c r="L279" i="4"/>
  <c r="L3927" i="4"/>
  <c r="L4054" i="4"/>
  <c r="L3793" i="4"/>
  <c r="L863" i="4"/>
  <c r="L1222" i="4"/>
  <c r="L3532" i="4"/>
  <c r="L4385" i="4"/>
  <c r="L748" i="4"/>
  <c r="L2013" i="4"/>
  <c r="L2486" i="4"/>
  <c r="L1070" i="4"/>
  <c r="L1130" i="4"/>
  <c r="L3566" i="4"/>
  <c r="L1551" i="4"/>
  <c r="L526" i="4"/>
  <c r="L996" i="4"/>
  <c r="L331" i="4"/>
  <c r="L3643" i="4"/>
  <c r="L4442" i="4"/>
  <c r="L2780" i="4"/>
  <c r="L1430" i="4"/>
  <c r="L2639" i="4"/>
  <c r="L2330" i="4"/>
  <c r="L2436" i="4"/>
  <c r="L94" i="4"/>
  <c r="L761" i="4"/>
  <c r="L3981" i="4"/>
  <c r="L4333" i="4"/>
  <c r="L3186" i="4"/>
  <c r="L2732" i="4"/>
  <c r="L3484" i="4"/>
  <c r="L1327" i="4"/>
  <c r="L722" i="4"/>
  <c r="L3353" i="4"/>
  <c r="L2443" i="4"/>
  <c r="L3665" i="4"/>
  <c r="L3007" i="4"/>
  <c r="L4997" i="4"/>
  <c r="L840" i="4"/>
  <c r="L3197" i="4"/>
  <c r="L3573" i="4"/>
  <c r="L4628" i="4"/>
  <c r="L1091" i="4"/>
  <c r="L3803" i="4"/>
  <c r="L3334" i="4"/>
  <c r="L2878" i="4"/>
  <c r="L1793" i="4"/>
  <c r="L4462" i="4"/>
  <c r="L2928" i="4"/>
  <c r="L3880" i="4"/>
  <c r="L1131" i="4"/>
  <c r="L794" i="4"/>
  <c r="L3620" i="4"/>
  <c r="L1497" i="4"/>
  <c r="L4873" i="4"/>
  <c r="L2086" i="4"/>
  <c r="L1117" i="4"/>
  <c r="L4117" i="4"/>
  <c r="L280" i="4"/>
  <c r="L2681" i="4"/>
  <c r="L2872" i="4"/>
  <c r="L1025" i="4"/>
  <c r="L3982" i="4"/>
  <c r="L2809" i="4"/>
  <c r="L2376" i="4"/>
  <c r="L2008" i="4"/>
  <c r="L4736" i="4"/>
  <c r="L4510" i="4"/>
  <c r="L4913" i="4"/>
  <c r="L1612" i="4"/>
  <c r="L309" i="4"/>
  <c r="L4172" i="4"/>
  <c r="L2422" i="4"/>
  <c r="L1929" i="4"/>
  <c r="L1046" i="4"/>
  <c r="L3986" i="4"/>
  <c r="L719" i="4"/>
  <c r="L1212" i="4"/>
  <c r="L3962" i="4"/>
  <c r="L897" i="4"/>
  <c r="L624" i="4"/>
  <c r="L3788" i="4"/>
  <c r="L1219" i="4"/>
  <c r="L4121" i="4"/>
  <c r="L2888" i="4"/>
  <c r="L853" i="4"/>
  <c r="L1766" i="4"/>
  <c r="L1291" i="4"/>
  <c r="L3385" i="4"/>
  <c r="L1841" i="4"/>
  <c r="L3236" i="4"/>
  <c r="L1902" i="4"/>
  <c r="L2252" i="4"/>
  <c r="L3595" i="4"/>
  <c r="L1179" i="4"/>
  <c r="L527" i="4"/>
  <c r="L2316" i="4"/>
  <c r="L365" i="4"/>
  <c r="L3567" i="4"/>
  <c r="L3181" i="4"/>
  <c r="L2151" i="4"/>
  <c r="L4826" i="4"/>
  <c r="L1030" i="4"/>
  <c r="L2929" i="4"/>
  <c r="L4426" i="4"/>
  <c r="L4610" i="4"/>
  <c r="L2053" i="4"/>
  <c r="L2858" i="4"/>
  <c r="L1903" i="4"/>
  <c r="L3280" i="4"/>
  <c r="L4492" i="4"/>
  <c r="L264" i="4"/>
  <c r="L2229" i="4"/>
  <c r="L2157" i="4"/>
  <c r="L3105" i="4"/>
  <c r="L1172" i="4"/>
  <c r="L4463" i="4"/>
  <c r="L4046" i="4"/>
  <c r="L3804" i="4"/>
  <c r="L1659" i="4"/>
  <c r="L3262" i="4"/>
  <c r="L1205" i="4"/>
  <c r="L3558" i="4"/>
  <c r="L2860" i="4"/>
  <c r="L3502" i="4"/>
  <c r="L248" i="4"/>
  <c r="L2943" i="4"/>
  <c r="L3889" i="4"/>
  <c r="L749" i="4"/>
  <c r="L4079" i="4"/>
  <c r="L642" i="4"/>
  <c r="L918" i="4"/>
  <c r="L4754" i="4"/>
  <c r="L4237" i="4"/>
  <c r="L4475" i="4"/>
  <c r="L4374" i="4"/>
  <c r="L1846" i="4"/>
  <c r="L550" i="4"/>
  <c r="L2211" i="4"/>
  <c r="L1574" i="4"/>
  <c r="L3049" i="4"/>
  <c r="L2967" i="4"/>
  <c r="L2576" i="4"/>
  <c r="L1543" i="4"/>
  <c r="L3440" i="4"/>
  <c r="L4576" i="4"/>
  <c r="L1223" i="4"/>
  <c r="L2310" i="4"/>
  <c r="L2454" i="4"/>
  <c r="L1754" i="4"/>
  <c r="L440" i="4"/>
  <c r="L662" i="4"/>
  <c r="L919" i="4"/>
  <c r="L4443" i="4"/>
  <c r="L1298" i="4"/>
  <c r="L4922" i="4"/>
  <c r="L2317" i="4"/>
  <c r="L771" i="4"/>
  <c r="L1479" i="4"/>
  <c r="L1963" i="4"/>
  <c r="L2400" i="4"/>
  <c r="L3728" i="4"/>
  <c r="L3834" i="4"/>
  <c r="L2976" i="4"/>
  <c r="L310" i="4"/>
  <c r="L864" i="4"/>
  <c r="L1940" i="4"/>
  <c r="L2767" i="4"/>
  <c r="L1047" i="4"/>
  <c r="L1594" i="4"/>
  <c r="L4741" i="4"/>
  <c r="L1363" i="4"/>
  <c r="L2515" i="4"/>
  <c r="L2664" i="4"/>
  <c r="L2184" i="4"/>
  <c r="L920" i="4"/>
  <c r="L4558" i="4"/>
  <c r="L2492" i="4"/>
  <c r="L4386" i="4"/>
  <c r="L1332" i="4"/>
  <c r="L2302" i="4"/>
  <c r="L1364" i="4"/>
  <c r="L1995" i="4"/>
  <c r="L4020" i="4"/>
  <c r="L3928" i="4"/>
  <c r="L341" i="4"/>
  <c r="L1438" i="4"/>
  <c r="L2095" i="4"/>
  <c r="L4184" i="4"/>
  <c r="L2516" i="4"/>
  <c r="L528" i="4"/>
  <c r="L4663" i="4"/>
  <c r="L1632" i="4"/>
  <c r="L2530" i="4"/>
  <c r="L2944" i="4"/>
  <c r="L18" i="4"/>
  <c r="L1292" i="4"/>
  <c r="L1396" i="4"/>
  <c r="L2519" i="4"/>
  <c r="L738" i="4"/>
  <c r="L832" i="4"/>
  <c r="L2338" i="4"/>
  <c r="L2253" i="4"/>
  <c r="L4259" i="4"/>
  <c r="L2054" i="4"/>
  <c r="L2561" i="4"/>
  <c r="L4691" i="4"/>
  <c r="L2577" i="4"/>
  <c r="L3768" i="4"/>
  <c r="L2930" i="4"/>
  <c r="L4414" i="4"/>
  <c r="L625" i="4"/>
  <c r="L2526" i="4"/>
  <c r="L4849" i="4"/>
  <c r="L2853" i="4"/>
  <c r="L2185" i="4"/>
  <c r="L95" i="4"/>
  <c r="L4010" i="4"/>
  <c r="L3679" i="4"/>
  <c r="L671" i="4"/>
  <c r="L820" i="4"/>
  <c r="L2121" i="4"/>
  <c r="L2597" i="4"/>
  <c r="L1109" i="4"/>
  <c r="L4810" i="4"/>
  <c r="L1651" i="4"/>
  <c r="L1941" i="4"/>
  <c r="L1385" i="4"/>
  <c r="L4162" i="4"/>
  <c r="L4923" i="4"/>
  <c r="L4515" i="4"/>
  <c r="L702" i="4"/>
  <c r="L113" i="4"/>
  <c r="L1333" i="4"/>
  <c r="L4097" i="4"/>
  <c r="L1139" i="4"/>
  <c r="L190" i="4"/>
  <c r="L1328" i="4"/>
  <c r="L2587" i="4"/>
  <c r="L233" i="4"/>
  <c r="L4185" i="4"/>
  <c r="L3078" i="4"/>
  <c r="L3559" i="4"/>
  <c r="L1755" i="4"/>
  <c r="L2208" i="4"/>
  <c r="L865" i="4"/>
  <c r="L257" i="4"/>
  <c r="L2744" i="4"/>
  <c r="L3050" i="4"/>
  <c r="L2293" i="4"/>
  <c r="L2834" i="4"/>
  <c r="L2542" i="4"/>
  <c r="L3271" i="4"/>
  <c r="L234" i="4"/>
  <c r="L2847" i="4"/>
  <c r="L19" i="4"/>
  <c r="L4939" i="4"/>
  <c r="L121" i="4"/>
  <c r="L4098" i="4"/>
  <c r="L3835" i="4"/>
  <c r="L4718" i="4"/>
  <c r="L4272" i="4"/>
  <c r="L4516" i="4"/>
  <c r="L753" i="4"/>
  <c r="L1466" i="4"/>
  <c r="L1894" i="4"/>
  <c r="L2692" i="4"/>
  <c r="L3650" i="4"/>
  <c r="L209" i="4"/>
  <c r="L3198" i="4"/>
  <c r="L1698" i="4"/>
  <c r="L909" i="4"/>
  <c r="L4453" i="4"/>
  <c r="L1738" i="4"/>
  <c r="L3971" i="4"/>
  <c r="L3963" i="4"/>
  <c r="L4697" i="4"/>
  <c r="L2129" i="4"/>
  <c r="L342" i="4"/>
  <c r="L1568" i="4"/>
  <c r="L4122" i="4"/>
  <c r="L4217" i="4"/>
  <c r="L1425" i="4"/>
  <c r="L60" i="4"/>
  <c r="L1563" i="4"/>
  <c r="L3089" i="4"/>
  <c r="L4362" i="4"/>
  <c r="L2879" i="4"/>
  <c r="L3410" i="4"/>
  <c r="L1930" i="4"/>
  <c r="L3318" i="4"/>
  <c r="L1552" i="4"/>
  <c r="L4567" i="4"/>
  <c r="L3992" i="4"/>
  <c r="L2750" i="4"/>
  <c r="L4965" i="4"/>
  <c r="L3079" i="4"/>
  <c r="L2423" i="4"/>
  <c r="L4501" i="4"/>
  <c r="L2130" i="4"/>
  <c r="L2739" i="4"/>
  <c r="L4850" i="4"/>
  <c r="L3096" i="4"/>
  <c r="L4827" i="4"/>
  <c r="L890" i="4"/>
  <c r="L1315" i="4"/>
  <c r="L3449" i="4"/>
  <c r="L4417" i="4"/>
  <c r="L2377" i="4"/>
  <c r="L2987" i="4"/>
  <c r="L2957" i="4"/>
  <c r="L2331" i="4"/>
  <c r="L3794" i="4"/>
  <c r="L2703" i="4"/>
  <c r="L1613" i="4"/>
  <c r="L3376" i="4"/>
  <c r="L1173" i="4"/>
  <c r="L3297" i="4"/>
  <c r="L1595" i="4"/>
  <c r="L4636" i="4"/>
  <c r="L4392" i="4"/>
  <c r="L720" i="4"/>
  <c r="L1316" i="4"/>
  <c r="L405" i="4"/>
  <c r="L2324" i="4"/>
  <c r="L1467" i="4"/>
  <c r="L4947" i="4"/>
  <c r="L2075" i="4"/>
  <c r="L2367" i="4"/>
  <c r="L4793" i="4"/>
  <c r="L204" i="4"/>
  <c r="L2977" i="4"/>
  <c r="L4111" i="4"/>
  <c r="L4924" i="4"/>
  <c r="L2471" i="4"/>
  <c r="L105" i="4"/>
  <c r="L3929" i="4"/>
  <c r="L2424" i="4"/>
  <c r="L3272" i="4"/>
  <c r="L198" i="4"/>
  <c r="L3043" i="4"/>
  <c r="L4984" i="4"/>
  <c r="L781" i="4"/>
  <c r="L3319" i="4"/>
  <c r="L106" i="4"/>
  <c r="L122" i="4"/>
  <c r="L643" i="4"/>
  <c r="L1777" i="4"/>
  <c r="L2509" i="4"/>
  <c r="L3621" i="4"/>
  <c r="L191" i="4"/>
  <c r="L2776" i="4"/>
  <c r="L2819" i="4"/>
  <c r="L281" i="4"/>
  <c r="L4914" i="4"/>
  <c r="L11" i="4"/>
  <c r="L3021" i="4"/>
  <c r="L3462" i="4"/>
  <c r="L2945" i="4"/>
  <c r="L2686" i="4"/>
  <c r="L3890" i="4"/>
  <c r="L1197" i="4"/>
  <c r="L3430" i="4"/>
  <c r="L3061" i="4"/>
  <c r="L1118" i="4"/>
  <c r="L3051" i="4"/>
  <c r="L729" i="4"/>
  <c r="L2390" i="4"/>
  <c r="L1886" i="4"/>
  <c r="L2464" i="4"/>
  <c r="L4797" i="4"/>
  <c r="L2368" i="4"/>
  <c r="L1803" i="4"/>
  <c r="L1189" i="4"/>
  <c r="L4669" i="4"/>
  <c r="L2988" i="4"/>
  <c r="L921" i="4"/>
  <c r="L2465" i="4"/>
  <c r="L2212" i="4"/>
  <c r="L723" i="4"/>
  <c r="L821" i="4"/>
  <c r="L3735" i="4"/>
  <c r="L3391" i="4"/>
  <c r="L4778" i="4"/>
  <c r="L3" i="4"/>
  <c r="L567" i="4"/>
  <c r="L4146" i="4"/>
  <c r="L4798" i="4"/>
  <c r="L152" i="4"/>
  <c r="L2619" i="4"/>
  <c r="L1293" i="4"/>
  <c r="L975" i="4"/>
  <c r="L883" i="4"/>
  <c r="L237" i="4"/>
  <c r="L3496" i="4"/>
  <c r="L1522" i="4"/>
  <c r="L322" i="4"/>
  <c r="L4902" i="4"/>
  <c r="L3729" i="4"/>
  <c r="L2311" i="4"/>
  <c r="L4646" i="4"/>
  <c r="L286" i="4"/>
  <c r="L4844" i="4"/>
  <c r="L3574" i="4"/>
  <c r="L3215" i="4"/>
  <c r="L4877" i="4"/>
  <c r="L568" i="4"/>
  <c r="L1670" i="4"/>
  <c r="L2035" i="4"/>
  <c r="L2357" i="4"/>
  <c r="L3497" i="4"/>
  <c r="L833" i="4"/>
  <c r="L3476" i="4"/>
  <c r="L4011" i="4"/>
  <c r="L2895" i="4"/>
  <c r="L4599" i="4"/>
  <c r="L1711" i="4"/>
  <c r="L3080" i="4"/>
  <c r="L4012" i="4"/>
  <c r="L1723" i="4"/>
  <c r="L4186" i="4"/>
  <c r="L854" i="4"/>
  <c r="L300" i="4"/>
  <c r="L3216" i="4"/>
  <c r="L2861" i="4"/>
  <c r="L4742" i="4"/>
  <c r="L2466" i="4"/>
  <c r="L2339" i="4"/>
  <c r="L2768" i="4"/>
  <c r="L551" i="4"/>
  <c r="L4238" i="4"/>
  <c r="L1264" i="4"/>
  <c r="L2520" i="4"/>
  <c r="L2640" i="4"/>
  <c r="L2103" i="4"/>
  <c r="L4075" i="4"/>
  <c r="L2239" i="4"/>
  <c r="L2340" i="4"/>
  <c r="L2543" i="4"/>
  <c r="L1386" i="4"/>
  <c r="L4348" i="4"/>
  <c r="L1614" i="4"/>
  <c r="L4940" i="4"/>
  <c r="L3524" i="4"/>
  <c r="L4224" i="4"/>
  <c r="L3856" i="4"/>
  <c r="L2341" i="4"/>
  <c r="L2751" i="4"/>
  <c r="L1414" i="4"/>
  <c r="L855" i="4"/>
  <c r="L315" i="4"/>
  <c r="L96" i="4"/>
  <c r="L1596" i="4"/>
  <c r="L2651" i="4"/>
  <c r="L541" i="4"/>
  <c r="L4535" i="4"/>
  <c r="L3795" i="4"/>
  <c r="L3596" i="4"/>
  <c r="L4725" i="4"/>
  <c r="L2045" i="4"/>
  <c r="L1858" i="4"/>
  <c r="L4629" i="4"/>
  <c r="L1155" i="4"/>
  <c r="L3697" i="4"/>
  <c r="L3114" i="4"/>
  <c r="L1349" i="4"/>
  <c r="L906" i="4"/>
  <c r="L1864" i="4"/>
  <c r="L1794" i="4"/>
  <c r="L2158" i="4"/>
  <c r="L2173" i="4"/>
  <c r="L1982" i="4"/>
  <c r="L590" i="4"/>
  <c r="L3613" i="4"/>
  <c r="L613" i="4"/>
  <c r="L3199" i="4"/>
  <c r="L3814" i="4"/>
  <c r="L4933" i="4"/>
  <c r="L841" i="4"/>
  <c r="L1556" i="4"/>
  <c r="L1749" i="4"/>
  <c r="L964" i="4"/>
  <c r="L1365" i="4"/>
  <c r="L1156" i="4"/>
  <c r="L1265" i="4"/>
  <c r="L311" i="4"/>
  <c r="L2449" i="4"/>
  <c r="L1157" i="4"/>
  <c r="L991" i="4"/>
  <c r="L4150" i="4"/>
  <c r="L296" i="4"/>
  <c r="L2009" i="4"/>
  <c r="L4136" i="4"/>
  <c r="L2014" i="4"/>
  <c r="L43" i="4"/>
  <c r="L3683" i="4"/>
  <c r="L4318" i="4"/>
  <c r="L730" i="4"/>
  <c r="L287" i="4"/>
  <c r="L1269" i="4"/>
  <c r="L4611" i="4"/>
  <c r="L129" i="4"/>
  <c r="L1904" i="4"/>
  <c r="L2472" i="4"/>
  <c r="L4989" i="4"/>
  <c r="L2450" i="4"/>
  <c r="L1294" i="4"/>
  <c r="L3485" i="4"/>
  <c r="L3221" i="4"/>
  <c r="L72" i="4"/>
  <c r="L1387" i="4"/>
  <c r="L703" i="4"/>
  <c r="L4218" i="4"/>
  <c r="L1505" i="4"/>
  <c r="L2104" i="4"/>
  <c r="L676" i="4"/>
  <c r="L2247" i="4"/>
  <c r="L4137" i="4"/>
  <c r="L4859" i="4"/>
  <c r="L2769" i="4"/>
  <c r="L4" i="4"/>
  <c r="L3964" i="4"/>
  <c r="L3431" i="4"/>
  <c r="L2603" i="4"/>
  <c r="L2401" i="4"/>
  <c r="L4974" i="4"/>
  <c r="L73" i="4"/>
  <c r="L4915" i="4"/>
  <c r="L3837" i="4"/>
  <c r="L1480" i="4"/>
  <c r="L4948" i="4"/>
  <c r="L4245" i="4"/>
  <c r="L638" i="4"/>
  <c r="L182" i="4"/>
  <c r="L2192" i="4"/>
  <c r="L3455" i="4"/>
  <c r="L2142" i="4"/>
  <c r="L1224" i="4"/>
  <c r="L227" i="4"/>
  <c r="L2673" i="4"/>
  <c r="L2835" i="4"/>
  <c r="L1377" i="4"/>
  <c r="L3543" i="4"/>
  <c r="L3684" i="4"/>
  <c r="L490" i="4"/>
  <c r="L3111" i="4"/>
  <c r="L4084" i="4"/>
  <c r="L4705" i="4"/>
  <c r="L522" i="4"/>
  <c r="L3070" i="4"/>
  <c r="L2444" i="4"/>
  <c r="L5" i="4"/>
  <c r="L4589" i="4"/>
  <c r="L2796" i="4"/>
  <c r="L1371" i="4"/>
  <c r="L491" i="4"/>
  <c r="L652" i="4"/>
  <c r="L672" i="4"/>
  <c r="L2254" i="4"/>
  <c r="L3822" i="4"/>
  <c r="L3308" i="4"/>
  <c r="L529" i="4"/>
  <c r="L682" i="4"/>
  <c r="L2968" i="4"/>
  <c r="L2937" i="4"/>
  <c r="L1334" i="4"/>
  <c r="L596" i="4"/>
  <c r="L1048" i="4"/>
  <c r="L4600" i="4"/>
  <c r="L471" i="4"/>
  <c r="L2598" i="4"/>
  <c r="L1347" i="4"/>
  <c r="L1633" i="4"/>
  <c r="L3690" i="4"/>
  <c r="L4307" i="4"/>
  <c r="L2777" i="4"/>
  <c r="L2114" i="4"/>
  <c r="L4229" i="4"/>
  <c r="L2487" i="4"/>
  <c r="L2718" i="4"/>
  <c r="L3163" i="4"/>
  <c r="L3891" i="4"/>
  <c r="L4801" i="4"/>
  <c r="L3730" i="4"/>
  <c r="L1405" i="4"/>
  <c r="L4444" i="4"/>
  <c r="L2674" i="4"/>
  <c r="L799" i="4"/>
  <c r="L2862" i="4"/>
  <c r="L3325" i="4"/>
  <c r="L4559" i="4"/>
  <c r="L2391" i="4"/>
  <c r="L2232" i="4"/>
  <c r="L4916" i="4"/>
  <c r="L2122" i="4"/>
  <c r="L1553" i="4"/>
  <c r="L878" i="4"/>
  <c r="L4743" i="4"/>
  <c r="L1638" i="4"/>
  <c r="L1329" i="4"/>
  <c r="L1731" i="4"/>
  <c r="L1523" i="4"/>
  <c r="L1699" i="4"/>
  <c r="L3607" i="4"/>
  <c r="L4285" i="4"/>
  <c r="L1676" i="4"/>
  <c r="L3335" i="4"/>
  <c r="L2131" i="4"/>
  <c r="L4966" i="4"/>
  <c r="L20" i="4"/>
  <c r="L3608" i="4"/>
  <c r="L4706" i="4"/>
  <c r="L4253" i="4"/>
  <c r="L4199" i="4"/>
  <c r="L3463" i="4"/>
  <c r="L1712" i="4"/>
  <c r="L2759" i="4"/>
  <c r="L1767" i="4"/>
  <c r="L4949" i="4"/>
  <c r="L511" i="4"/>
  <c r="L228" i="4"/>
  <c r="L3759" i="4"/>
  <c r="L2303" i="4"/>
  <c r="L3680" i="4"/>
  <c r="L3666" i="4"/>
  <c r="L1096" i="4"/>
  <c r="L2378" i="4"/>
  <c r="L4349" i="4"/>
  <c r="L3583" i="4"/>
  <c r="L4323" i="4"/>
  <c r="L1471" i="4"/>
  <c r="L3892" i="4"/>
  <c r="L4860" i="4"/>
  <c r="L1865" i="4"/>
  <c r="L4400" i="4"/>
  <c r="L1213" i="4"/>
  <c r="L4568" i="4"/>
  <c r="L3857" i="4"/>
  <c r="L2969" i="4"/>
  <c r="L4454" i="4"/>
  <c r="L2350" i="4"/>
  <c r="L4401" i="4"/>
  <c r="L1880" i="4"/>
  <c r="L3008" i="4"/>
  <c r="L1535" i="4"/>
  <c r="L1439" i="4"/>
  <c r="L3658" i="4"/>
  <c r="L4239" i="4"/>
  <c r="L3667" i="4"/>
  <c r="L782" i="4"/>
  <c r="L3948" i="4"/>
  <c r="L2873" i="4"/>
  <c r="L1190" i="4"/>
  <c r="L879" i="4"/>
  <c r="L4805" i="4"/>
  <c r="L414" i="4"/>
  <c r="L4511" i="4"/>
  <c r="L2760" i="4"/>
  <c r="L2409" i="4"/>
  <c r="L1162" i="4"/>
  <c r="L2473" i="4"/>
  <c r="L2923" i="4"/>
  <c r="L376" i="4"/>
  <c r="L3614" i="4"/>
  <c r="L3062" i="4"/>
  <c r="L1744" i="4"/>
  <c r="L4200" i="4"/>
  <c r="L731" i="4"/>
  <c r="L1575" i="4"/>
  <c r="L1964" i="4"/>
  <c r="L2693" i="4"/>
  <c r="L1895" i="4"/>
  <c r="L1905" i="4"/>
  <c r="L447" i="4"/>
  <c r="L845" i="4"/>
  <c r="L2970" i="4"/>
  <c r="L4300" i="4"/>
  <c r="L1950" i="4"/>
  <c r="L2761" i="4"/>
  <c r="L3955" i="4"/>
  <c r="L506" i="4"/>
  <c r="L3866" i="4"/>
  <c r="L4260" i="4"/>
  <c r="L2083" i="4"/>
  <c r="L323" i="4"/>
  <c r="L1140" i="4"/>
  <c r="L3544" i="4"/>
  <c r="L482" i="4"/>
  <c r="L4375" i="4"/>
  <c r="L3867" i="4"/>
  <c r="L3993" i="4"/>
  <c r="L4207" i="4"/>
  <c r="L2221" i="4"/>
  <c r="L3125" i="4"/>
  <c r="L242" i="4"/>
  <c r="L822" i="4"/>
  <c r="L2222" i="4"/>
  <c r="L4960" i="4"/>
  <c r="L644" i="4"/>
  <c r="L4088" i="4"/>
  <c r="L1302" i="4"/>
  <c r="L3930" i="4"/>
  <c r="L2789" i="4"/>
  <c r="L2694" i="4"/>
  <c r="L2179" i="4"/>
  <c r="L1493" i="4"/>
  <c r="L846" i="4"/>
  <c r="L210" i="4"/>
  <c r="L337" i="4"/>
  <c r="L3913" i="4"/>
  <c r="L2901" i="4"/>
  <c r="L762" i="4"/>
  <c r="L4925" i="4"/>
  <c r="L4601" i="4"/>
  <c r="L2531" i="4"/>
  <c r="L1887" i="4"/>
  <c r="L1158" i="4"/>
  <c r="L4173" i="4"/>
  <c r="L2115" i="4"/>
  <c r="L2644" i="4"/>
  <c r="L1031" i="4"/>
  <c r="L3336" i="4"/>
  <c r="L1859" i="4"/>
  <c r="L523" i="4"/>
  <c r="L1976" i="4"/>
  <c r="L1005" i="4"/>
  <c r="L1668" i="4"/>
  <c r="L3704" i="4"/>
  <c r="L1041" i="4"/>
  <c r="L4523" i="4"/>
  <c r="L724" i="4"/>
  <c r="L3243" i="4"/>
  <c r="L891" i="4"/>
  <c r="L4129" i="4"/>
  <c r="L2762" i="4"/>
  <c r="L4950" i="4"/>
  <c r="L4714" i="4"/>
  <c r="L3533" i="4"/>
  <c r="L406" i="4"/>
  <c r="L2213" i="4"/>
  <c r="L4013" i="4"/>
  <c r="L786" i="4"/>
  <c r="L997" i="4"/>
  <c r="L1828" i="4"/>
  <c r="L910" i="4"/>
  <c r="L1174" i="4"/>
  <c r="L85" i="4"/>
  <c r="L3126" i="4"/>
  <c r="L2180" i="4"/>
  <c r="L3392" i="4"/>
  <c r="L2193" i="4"/>
  <c r="L3987" i="4"/>
  <c r="L3026" i="4"/>
  <c r="L4102" i="4"/>
  <c r="L956" i="4"/>
  <c r="L282" i="4"/>
  <c r="L4418" i="4"/>
  <c r="L1284" i="4"/>
  <c r="L472" i="4"/>
  <c r="L431" i="4"/>
  <c r="L1163" i="4"/>
  <c r="L2896" i="4"/>
  <c r="L4821" i="4"/>
  <c r="L542" i="4"/>
  <c r="L4080" i="4"/>
  <c r="L3411" i="4"/>
  <c r="L1426" i="4"/>
  <c r="L2063" i="4"/>
  <c r="L4897" i="4"/>
  <c r="L1388" i="4"/>
  <c r="L77" i="4"/>
  <c r="L1622" i="4"/>
  <c r="L1198" i="4"/>
  <c r="L1822" i="4"/>
  <c r="L597" i="4"/>
  <c r="L4476" i="4"/>
  <c r="L2283" i="4"/>
  <c r="L135" i="4"/>
  <c r="L1951" i="4"/>
  <c r="L4208" i="4"/>
  <c r="L1739" i="4"/>
  <c r="L626" i="4"/>
  <c r="L3777" i="4"/>
  <c r="L2978" i="4"/>
  <c r="L4657" i="4"/>
  <c r="L2836" i="4"/>
  <c r="L1554" i="4"/>
  <c r="L3281" i="4"/>
  <c r="L2214" i="4"/>
  <c r="L448" i="4"/>
  <c r="L3187" i="4"/>
  <c r="L1147" i="4"/>
  <c r="L714" i="4"/>
  <c r="L2695" i="4"/>
  <c r="L4692" i="4"/>
  <c r="L1372" i="4"/>
  <c r="L4334" i="4"/>
  <c r="L4622" i="4"/>
  <c r="L2704" i="4"/>
  <c r="L4230" i="4"/>
  <c r="L632" i="4"/>
  <c r="L4363" i="4"/>
  <c r="L856" i="4"/>
  <c r="L36" i="4"/>
  <c r="L4693" i="4"/>
  <c r="L1860" i="4"/>
  <c r="L1026" i="4"/>
  <c r="L1756" i="4"/>
  <c r="L4024" i="4"/>
  <c r="L3154" i="4"/>
  <c r="L3071" i="4"/>
  <c r="L1273" i="4"/>
  <c r="L4694" i="4"/>
  <c r="L3731" i="4"/>
  <c r="L2588" i="4"/>
  <c r="L3659" i="4"/>
  <c r="L2417" i="4"/>
  <c r="L530" i="4"/>
  <c r="L3922" i="4"/>
  <c r="L3815" i="4"/>
  <c r="L2437" i="4"/>
  <c r="L1199" i="4"/>
  <c r="L3851" i="4"/>
  <c r="L205" i="4"/>
  <c r="L4014" i="4"/>
  <c r="L2351" i="4"/>
  <c r="L3510" i="4"/>
  <c r="L407" i="4"/>
  <c r="L1677" i="4"/>
  <c r="L2979" i="4"/>
  <c r="L1606" i="4"/>
  <c r="L1872" i="4"/>
  <c r="L1787" i="4"/>
  <c r="L4536" i="4"/>
  <c r="L2020" i="4"/>
  <c r="L4903" i="4"/>
  <c r="L3097" i="4"/>
  <c r="L3660" i="4"/>
  <c r="L4934" i="4"/>
  <c r="L543" i="4"/>
  <c r="L4799" i="4"/>
  <c r="L2645" i="4"/>
  <c r="L4630" i="4"/>
  <c r="L163" i="4"/>
  <c r="L136" i="4"/>
  <c r="L4737" i="4"/>
  <c r="L3651" i="4"/>
  <c r="L1206" i="4"/>
  <c r="L1576" i="4"/>
  <c r="L4151" i="4"/>
  <c r="L4884" i="4"/>
  <c r="L3698" i="4"/>
  <c r="L2687" i="4"/>
  <c r="L2544" i="4"/>
  <c r="L324" i="4"/>
  <c r="L1406" i="4"/>
  <c r="L2652" i="4"/>
  <c r="L2797" i="4"/>
  <c r="L3511" i="4"/>
  <c r="L3237" i="4"/>
  <c r="L2123" i="4"/>
  <c r="L4517" i="4"/>
  <c r="L4364" i="4"/>
  <c r="L2230" i="4"/>
  <c r="L4967" i="4"/>
  <c r="L1079" i="4"/>
  <c r="L1207" i="4"/>
  <c r="L4497" i="4"/>
  <c r="L2021" i="4"/>
  <c r="L2545" i="4"/>
  <c r="L4112" i="4"/>
  <c r="L742" i="4"/>
  <c r="L3200" i="4"/>
  <c r="L1988" i="4"/>
  <c r="L2022" i="4"/>
  <c r="L4085" i="4"/>
  <c r="L1639" i="4"/>
  <c r="L965" i="4"/>
  <c r="L4650" i="4"/>
  <c r="L2763" i="4"/>
  <c r="L1274" i="4"/>
  <c r="L3691" i="4"/>
  <c r="L620" i="4"/>
  <c r="L3736" i="4"/>
  <c r="L927" i="4"/>
  <c r="L1528" i="4"/>
  <c r="L3282" i="4"/>
  <c r="L754" i="4"/>
  <c r="L1085" i="4"/>
  <c r="L1180" i="4"/>
  <c r="L4179" i="4"/>
  <c r="L2705" i="4"/>
  <c r="L4715" i="4"/>
  <c r="L3176" i="4"/>
  <c r="L1175" i="4"/>
  <c r="L1240" i="4"/>
  <c r="L3568" i="4"/>
  <c r="L4985" i="4"/>
  <c r="L4103" i="4"/>
  <c r="L1536" i="4"/>
  <c r="L3437" i="4"/>
  <c r="L4407" i="4"/>
  <c r="L297" i="4"/>
  <c r="L2418" i="4"/>
  <c r="L3063" i="4"/>
  <c r="L2635" i="4"/>
  <c r="L4770" i="4"/>
  <c r="L4319" i="4"/>
  <c r="L2164" i="4"/>
  <c r="L4464" i="4"/>
  <c r="L1431" i="4"/>
  <c r="L3397" i="4"/>
  <c r="L4670" i="4"/>
  <c r="L4584" i="4"/>
  <c r="L531" i="4"/>
  <c r="L532" i="4"/>
  <c r="L982" i="4"/>
  <c r="L1373" i="4"/>
  <c r="L1686" i="4"/>
  <c r="L114" i="4"/>
  <c r="L4784" i="4"/>
  <c r="L4698" i="4"/>
  <c r="L4702" i="4"/>
  <c r="L86" i="4"/>
  <c r="L4707" i="4"/>
  <c r="L2790" i="4"/>
  <c r="L3283" i="4"/>
  <c r="L2036" i="4"/>
  <c r="L3027" i="4"/>
  <c r="L3769" i="4"/>
  <c r="L4708" i="4"/>
  <c r="L4730" i="4"/>
  <c r="L970" i="4"/>
  <c r="L2108" i="4"/>
  <c r="L4719" i="4"/>
  <c r="L4585" i="4"/>
  <c r="L2826" i="4"/>
  <c r="L3534" i="4"/>
  <c r="L3681" i="4"/>
  <c r="L3789" i="4"/>
  <c r="L2553" i="4"/>
  <c r="L4709" i="4"/>
  <c r="L2610" i="4"/>
  <c r="L1350" i="4"/>
  <c r="L3560" i="4"/>
  <c r="L3403" i="4"/>
  <c r="L1922" i="4"/>
  <c r="L274" i="4"/>
  <c r="L351" i="4"/>
  <c r="L4744" i="4"/>
  <c r="L130" i="4"/>
  <c r="L3905" i="4"/>
  <c r="L2096" i="4"/>
  <c r="L1660" i="4"/>
  <c r="L3188" i="4"/>
  <c r="L3444" i="4"/>
  <c r="L4029" i="4"/>
  <c r="L483" i="4"/>
  <c r="L3790" i="4"/>
  <c r="L218" i="4"/>
  <c r="L1275" i="4"/>
  <c r="L3551" i="4"/>
  <c r="L823" i="4"/>
  <c r="L3035" i="4"/>
  <c r="L415" i="4"/>
  <c r="L795" i="4"/>
  <c r="L3121" i="4"/>
  <c r="L606" i="4"/>
  <c r="L3584" i="4"/>
  <c r="L1818" i="4"/>
  <c r="L3416" i="4"/>
  <c r="L4286" i="4"/>
  <c r="L4320" i="4"/>
  <c r="L325" i="4"/>
  <c r="L2143" i="4"/>
  <c r="L326" i="4"/>
  <c r="L1254" i="4"/>
  <c r="L2478" i="4"/>
  <c r="L3553" i="4"/>
  <c r="L3201" i="4"/>
  <c r="L3350" i="4"/>
  <c r="L3303" i="4"/>
  <c r="L1132" i="4"/>
  <c r="L3988" i="4"/>
  <c r="L4890" i="4"/>
  <c r="L4246" i="4"/>
  <c r="L4623" i="4"/>
  <c r="L3938" i="4"/>
  <c r="L4710" i="4"/>
  <c r="L1415" i="4"/>
  <c r="L356" i="4"/>
  <c r="L1529" i="4"/>
  <c r="L948" i="4"/>
  <c r="L783" i="4"/>
  <c r="L3949" i="4"/>
  <c r="L4455" i="4"/>
  <c r="L4335" i="4"/>
  <c r="L645" i="4"/>
  <c r="L2023" i="4"/>
  <c r="L3360" i="4"/>
  <c r="L559" i="4"/>
  <c r="L37" i="4"/>
  <c r="L2848" i="4"/>
  <c r="L4828" i="4"/>
  <c r="L3585" i="4"/>
  <c r="L87" i="4"/>
  <c r="L1970" i="4"/>
  <c r="L1058" i="4"/>
  <c r="L4089" i="4"/>
  <c r="L2980" i="4"/>
  <c r="L3081" i="4"/>
  <c r="L998" i="4"/>
  <c r="L327" i="4"/>
  <c r="L3238" i="4"/>
  <c r="L3072" i="4"/>
  <c r="L1299" i="4"/>
  <c r="L4225" i="4"/>
  <c r="L1557" i="4"/>
  <c r="L880" i="4"/>
  <c r="L3313" i="4"/>
  <c r="L32" i="4"/>
  <c r="L4961" i="4"/>
  <c r="L2255" i="4"/>
  <c r="L1133" i="4"/>
  <c r="L2989" i="4"/>
  <c r="L1687" i="4"/>
  <c r="L4904" i="4"/>
  <c r="L1097" i="4"/>
  <c r="L1006" i="4"/>
  <c r="L1225" i="4"/>
  <c r="L157" i="4"/>
  <c r="L2535" i="4"/>
  <c r="L2752" i="4"/>
  <c r="L4595" i="4"/>
  <c r="L107" i="4"/>
  <c r="L4021" i="4"/>
  <c r="L360" i="4"/>
  <c r="L503" i="4"/>
  <c r="L49" i="4"/>
  <c r="L1310" i="4"/>
  <c r="L1585" i="4"/>
  <c r="L2827" i="4"/>
  <c r="L847" i="4"/>
  <c r="L966" i="4"/>
  <c r="L4998" i="4"/>
  <c r="L4612" i="4"/>
  <c r="L3712" i="4"/>
  <c r="L2410" i="4"/>
  <c r="L3754" i="4"/>
  <c r="L2124" i="4"/>
  <c r="L1169" i="4"/>
  <c r="L653" i="4"/>
  <c r="L123" i="4"/>
  <c r="L504" i="4"/>
  <c r="L4745" i="4"/>
  <c r="L1276" i="4"/>
  <c r="L44" i="4"/>
  <c r="L4537" i="4"/>
  <c r="L3931" i="4"/>
  <c r="L983" i="4"/>
  <c r="L3972" i="4"/>
  <c r="L4760" i="4"/>
  <c r="L2863" i="4"/>
  <c r="L2688" i="4"/>
  <c r="L992" i="4"/>
  <c r="L4726" i="4"/>
  <c r="L2312" i="4"/>
  <c r="L1200" i="4"/>
  <c r="L473" i="4"/>
  <c r="L1014" i="4"/>
  <c r="L2971" i="4"/>
  <c r="L4794" i="4"/>
  <c r="L2924" i="4"/>
  <c r="L934" i="4"/>
  <c r="L4357" i="4"/>
  <c r="L2837" i="4"/>
  <c r="L2981" i="4"/>
  <c r="L627" i="4"/>
  <c r="L4393" i="4"/>
  <c r="L3843" i="4"/>
  <c r="L3141" i="4"/>
  <c r="L2209" i="4"/>
  <c r="L1448" i="4"/>
  <c r="L3630" i="4"/>
  <c r="L2798" i="4"/>
  <c r="L2076" i="4"/>
  <c r="L4699" i="4"/>
  <c r="L2951" i="4"/>
  <c r="L2562" i="4"/>
  <c r="L3208" i="4"/>
  <c r="L1804" i="4"/>
  <c r="L2194" i="4"/>
  <c r="L928" i="4"/>
  <c r="L463" i="4"/>
  <c r="L4975" i="4"/>
  <c r="L2275" i="4"/>
  <c r="L3393" i="4"/>
  <c r="L115" i="4"/>
  <c r="L1713" i="4"/>
  <c r="L4671" i="4"/>
  <c r="L971" i="4"/>
  <c r="L4664" i="4"/>
  <c r="L2248" i="4"/>
  <c r="L2284" i="4"/>
  <c r="L3830" i="4"/>
  <c r="L2517" i="4"/>
  <c r="L4039" i="4"/>
  <c r="L1378" i="4"/>
  <c r="L3398" i="4"/>
  <c r="L3906" i="4"/>
  <c r="L3881" i="4"/>
  <c r="L6" i="4"/>
  <c r="L3298" i="4"/>
  <c r="L387" i="4"/>
  <c r="L1586" i="4"/>
  <c r="L4596" i="4"/>
  <c r="L1303" i="4"/>
  <c r="L3858" i="4"/>
  <c r="L1661" i="4"/>
  <c r="L1474" i="4"/>
  <c r="L4123" i="4"/>
  <c r="L1304" i="4"/>
  <c r="L1234" i="4"/>
  <c r="L3739" i="4"/>
  <c r="L725" i="4"/>
  <c r="L3182" i="4"/>
  <c r="L4976" i="4"/>
  <c r="L4771" i="4"/>
  <c r="L2379" i="4"/>
  <c r="L2563" i="4"/>
  <c r="L2791" i="4"/>
  <c r="L4665" i="4"/>
  <c r="L1623" i="4"/>
  <c r="L432" i="4"/>
  <c r="L1768" i="4"/>
  <c r="L667" i="4"/>
  <c r="L2510" i="4"/>
  <c r="L4727" i="4"/>
  <c r="L848" i="4"/>
  <c r="L1214" i="4"/>
  <c r="L88" i="4"/>
  <c r="L3590" i="4"/>
  <c r="L787" i="4"/>
  <c r="L1015" i="4"/>
  <c r="L4152" i="4"/>
  <c r="L743" i="4"/>
  <c r="L544" i="4"/>
  <c r="L3142" i="4"/>
  <c r="L3525" i="4"/>
  <c r="L911" i="4"/>
  <c r="L116" i="4"/>
  <c r="L3354" i="4"/>
  <c r="L474" i="4"/>
  <c r="L2411" i="4"/>
  <c r="L124" i="4"/>
  <c r="L38" i="4"/>
  <c r="L2589" i="4"/>
  <c r="L2165" i="4"/>
  <c r="L4700" i="4"/>
  <c r="L1640" i="4"/>
  <c r="L1877" i="4"/>
  <c r="L2840" i="4"/>
  <c r="L2087" i="4"/>
  <c r="L2270" i="4"/>
  <c r="L739" i="4"/>
  <c r="L4834" i="4"/>
  <c r="L3168" i="4"/>
  <c r="L2532" i="4"/>
  <c r="L2952" i="4"/>
  <c r="L2880" i="4"/>
  <c r="L4538" i="4"/>
  <c r="L2841" i="4"/>
  <c r="L957" i="4"/>
  <c r="L1049" i="4"/>
  <c r="L3597" i="4"/>
  <c r="L146" i="4"/>
  <c r="L1461" i="4"/>
  <c r="L4376" i="4"/>
  <c r="L275" i="4"/>
  <c r="L3644" i="4"/>
  <c r="L53" i="4"/>
  <c r="L4905" i="4"/>
  <c r="L695" i="4"/>
  <c r="L1027" i="4"/>
  <c r="L328" i="4"/>
  <c r="L3131" i="4"/>
  <c r="L2781" i="4"/>
  <c r="L3900" i="4"/>
  <c r="L1732" i="4"/>
  <c r="L1255" i="4"/>
  <c r="L633" i="4"/>
  <c r="L147" i="4"/>
  <c r="L2972" i="4"/>
  <c r="L3685" i="4"/>
  <c r="L2304" i="4"/>
  <c r="L1942" i="4"/>
  <c r="L1449" i="4"/>
  <c r="L2982" i="4"/>
  <c r="L183" i="4"/>
  <c r="L2369" i="4"/>
  <c r="L2554" i="4"/>
  <c r="L4577" i="4"/>
  <c r="L283" i="4"/>
  <c r="L4261" i="4"/>
  <c r="L484" i="4"/>
  <c r="L4586" i="4"/>
  <c r="L857" i="4"/>
  <c r="L3956" i="4"/>
  <c r="L2682" i="4"/>
  <c r="L3273" i="4"/>
  <c r="L1181" i="4"/>
  <c r="L3778" i="4"/>
  <c r="L184" i="4"/>
  <c r="L97" i="4"/>
  <c r="L788" i="4"/>
  <c r="L3957" i="4"/>
  <c r="L377" i="4"/>
  <c r="L4845" i="4"/>
  <c r="L1191" i="4"/>
  <c r="L4130" i="4"/>
  <c r="L2313" i="4"/>
  <c r="L2908" i="4"/>
  <c r="L1965" i="4"/>
  <c r="L2152" i="4"/>
  <c r="L4365" i="4"/>
  <c r="L1486" i="4"/>
  <c r="L4193" i="4"/>
  <c r="L1366" i="4"/>
  <c r="L3404" i="4"/>
  <c r="L3394" i="4"/>
  <c r="L2715" i="4"/>
  <c r="L1819" i="4"/>
  <c r="L677" i="4"/>
  <c r="L1769" i="4"/>
  <c r="L4906" i="4"/>
  <c r="L2815" i="4"/>
  <c r="L27" i="4"/>
  <c r="L2445" i="4"/>
  <c r="L464" i="4"/>
  <c r="L164" i="4"/>
  <c r="L3252" i="4"/>
  <c r="L892" i="4"/>
  <c r="L2611" i="4"/>
  <c r="L3217" i="4"/>
  <c r="L3090" i="4"/>
  <c r="L1420" i="4"/>
  <c r="L3326" i="4"/>
  <c r="L2061" i="4"/>
  <c r="L2285" i="4"/>
  <c r="L4483" i="4"/>
  <c r="L3143" i="4"/>
  <c r="L4829" i="4"/>
  <c r="L3575" i="4"/>
  <c r="L108" i="4"/>
  <c r="L2332" i="4"/>
  <c r="L4962" i="4"/>
  <c r="L1245" i="4"/>
  <c r="L1996" i="4"/>
  <c r="L1997" i="4"/>
  <c r="L3450" i="4"/>
  <c r="L3800" i="4"/>
  <c r="L4163" i="4"/>
  <c r="L449" i="4"/>
  <c r="L276" i="4"/>
  <c r="L1220" i="4"/>
  <c r="L4800" i="4"/>
  <c r="L569" i="4"/>
  <c r="L3345" i="4"/>
  <c r="L4287" i="4"/>
  <c r="L3304" i="4"/>
  <c r="L1760" i="4"/>
  <c r="L243" i="4"/>
  <c r="L1256" i="4"/>
  <c r="L570" i="4"/>
  <c r="L3503" i="4"/>
  <c r="L972" i="4"/>
  <c r="L3441" i="4"/>
  <c r="L4219" i="4"/>
  <c r="L583" i="4"/>
  <c r="L2077" i="4"/>
  <c r="L800" i="4"/>
  <c r="L4047" i="4"/>
  <c r="L4262" i="4"/>
  <c r="L3314" i="4"/>
  <c r="L3177" i="4"/>
  <c r="L4339" i="4"/>
  <c r="L4677" i="4"/>
  <c r="L1498" i="4"/>
  <c r="L352" i="4"/>
  <c r="L621" i="4"/>
  <c r="L2088" i="4"/>
  <c r="L4025" i="4"/>
  <c r="L457" i="4"/>
  <c r="L4977" i="4"/>
  <c r="L3340" i="4"/>
  <c r="L2990" i="4"/>
  <c r="L2024" i="4"/>
  <c r="L3028" i="4"/>
  <c r="L1998" i="4"/>
  <c r="L4220" i="4"/>
  <c r="L2665" i="4"/>
  <c r="L912" i="4"/>
  <c r="L3965" i="4"/>
  <c r="L3144" i="4"/>
  <c r="L288" i="4"/>
  <c r="L789" i="4"/>
  <c r="L408" i="4"/>
  <c r="L1750" i="4"/>
  <c r="L4194" i="4"/>
  <c r="L4898" i="4"/>
  <c r="L824" i="4"/>
  <c r="L3091" i="4"/>
  <c r="L3823" i="4"/>
  <c r="L1201" i="4"/>
  <c r="L1440" i="4"/>
  <c r="L4716" i="4"/>
  <c r="L4187" i="4"/>
  <c r="L2370" i="4"/>
  <c r="L1023" i="4"/>
  <c r="L3615" i="4"/>
  <c r="L4986" i="4"/>
  <c r="L941" i="4"/>
  <c r="L2711" i="4"/>
  <c r="L744" i="4"/>
  <c r="L4377" i="4"/>
  <c r="L1226" i="4"/>
  <c r="L4785" i="4"/>
  <c r="L211" i="4"/>
  <c r="L3805" i="4"/>
  <c r="L4838" i="4"/>
  <c r="L2358" i="4"/>
  <c r="L4201" i="4"/>
  <c r="L3422" i="4"/>
  <c r="L935" i="4"/>
  <c r="L289" i="4"/>
  <c r="L265" i="4"/>
  <c r="L2429" i="4"/>
  <c r="L2181" i="4"/>
  <c r="L78" i="4"/>
  <c r="L21" i="4"/>
  <c r="L2764" i="4"/>
  <c r="L942" i="4"/>
  <c r="L3082" i="4"/>
  <c r="L1524" i="4"/>
  <c r="L137" i="4"/>
  <c r="L1516" i="4"/>
  <c r="L2546" i="4"/>
  <c r="L3226" i="4"/>
  <c r="L3227" i="4"/>
  <c r="L1176" i="4"/>
  <c r="L2931" i="4"/>
  <c r="L4978" i="4"/>
  <c r="L4022" i="4"/>
  <c r="L3631" i="4"/>
  <c r="L4427" i="4"/>
  <c r="L3893" i="4"/>
  <c r="L2630" i="4"/>
  <c r="L673" i="4"/>
  <c r="L1778" i="4"/>
  <c r="L3871" i="4"/>
  <c r="L266" i="4"/>
  <c r="L2380" i="4"/>
  <c r="L4090" i="4"/>
  <c r="L1481" i="4"/>
  <c r="L2641" i="4"/>
  <c r="L4138" i="4"/>
  <c r="L2958" i="4"/>
  <c r="L1866" i="4"/>
  <c r="L2037" i="4"/>
  <c r="L3632" i="4"/>
  <c r="L1678" i="4"/>
  <c r="L1544" i="4"/>
  <c r="L2849" i="4"/>
  <c r="L4666" i="4"/>
  <c r="L507" i="4"/>
  <c r="L2755" i="4"/>
  <c r="L4247" i="4"/>
  <c r="L2451" i="4"/>
  <c r="L1577" i="4"/>
  <c r="L4602" i="4"/>
  <c r="L3036" i="4"/>
  <c r="L704" i="4"/>
  <c r="L545" i="4"/>
  <c r="L338" i="4"/>
  <c r="L1317" i="4"/>
  <c r="L869" i="4"/>
  <c r="L4371" i="4"/>
  <c r="L3239" i="4"/>
  <c r="L4658" i="4"/>
  <c r="L4091" i="4"/>
  <c r="L465" i="4"/>
  <c r="L2658" i="4"/>
  <c r="L2725" i="4"/>
  <c r="L2604" i="4"/>
  <c r="L3806" i="4"/>
  <c r="L2753" i="4"/>
  <c r="L45" i="4"/>
  <c r="L571" i="4"/>
  <c r="L4139" i="4"/>
  <c r="L1578" i="4"/>
  <c r="L3932" i="4"/>
  <c r="L2381" i="4"/>
  <c r="L801" i="4"/>
  <c r="L3073" i="4"/>
  <c r="L1235" i="4"/>
  <c r="L4651" i="4"/>
  <c r="L343" i="4"/>
  <c r="L2412" i="4"/>
  <c r="L2650" i="4"/>
  <c r="L3609" i="4"/>
  <c r="L3852" i="4"/>
  <c r="L4569" i="4"/>
  <c r="L4631" i="4"/>
  <c r="L4387" i="4"/>
  <c r="L3015" i="4"/>
  <c r="L2881" i="4"/>
  <c r="L3994" i="4"/>
  <c r="L1192" i="4"/>
  <c r="L4226" i="4"/>
  <c r="L3914" i="4"/>
  <c r="L1587" i="4"/>
  <c r="L3029" i="4"/>
  <c r="L3106" i="4"/>
  <c r="L4048" i="4"/>
  <c r="L235" i="4"/>
  <c r="L634" i="4"/>
  <c r="L1427" i="4"/>
  <c r="L3044" i="4"/>
  <c r="L1487" i="4"/>
  <c r="L2696" i="4"/>
  <c r="L1788" i="4"/>
  <c r="L2256" i="4"/>
  <c r="L1823" i="4"/>
  <c r="L3371" i="4"/>
  <c r="L2046" i="4"/>
  <c r="L1032" i="4"/>
  <c r="L1488" i="4"/>
  <c r="L4221" i="4"/>
  <c r="L3367" i="4"/>
  <c r="L913" i="4"/>
  <c r="L4055" i="4"/>
  <c r="L802" i="4"/>
  <c r="L4524" i="4"/>
  <c r="L353" i="4"/>
  <c r="L2501" i="4"/>
  <c r="L870" i="4"/>
  <c r="L654" i="4"/>
  <c r="L2631" i="4"/>
  <c r="L2392" i="4"/>
  <c r="L2697" i="4"/>
  <c r="L4603" i="4"/>
  <c r="L3801" i="4"/>
  <c r="L1367" i="4"/>
  <c r="L1397" i="4"/>
  <c r="L4311" i="4"/>
  <c r="L1545" i="4"/>
  <c r="L138" i="4"/>
  <c r="L1270" i="4"/>
  <c r="L2536" i="4"/>
  <c r="L3807" i="4"/>
  <c r="L3098" i="4"/>
  <c r="L2902" i="4"/>
  <c r="L2653" i="4"/>
  <c r="L1119" i="4"/>
  <c r="L705" i="4"/>
  <c r="L2342" i="4"/>
  <c r="L2564" i="4"/>
  <c r="L4761" i="4"/>
  <c r="L4118" i="4"/>
  <c r="L1537" i="4"/>
  <c r="L3009" i="4"/>
  <c r="L2770" i="4"/>
  <c r="L2174" i="4"/>
  <c r="L4231" i="4"/>
  <c r="L512" i="4"/>
  <c r="L416" i="4"/>
  <c r="L3083" i="4"/>
  <c r="L2636" i="4"/>
  <c r="L683" i="4"/>
  <c r="L1634" i="4"/>
  <c r="L1368" i="4"/>
  <c r="L4578" i="4"/>
  <c r="L4288" i="4"/>
  <c r="L3417" i="4"/>
  <c r="L3222" i="4"/>
  <c r="L3645" i="4"/>
  <c r="L3989" i="4"/>
  <c r="L3189" i="4"/>
  <c r="L3779" i="4"/>
  <c r="L4324" i="4"/>
  <c r="L2233" i="4"/>
  <c r="L1783" i="4"/>
  <c r="L2359" i="4"/>
  <c r="L614" i="4"/>
  <c r="L117" i="4"/>
  <c r="L284" i="4"/>
  <c r="L1971" i="4"/>
  <c r="L3084" i="4"/>
  <c r="L790" i="4"/>
  <c r="L3591" i="4"/>
  <c r="L4263" i="4"/>
  <c r="L4979" i="4"/>
  <c r="L3535" i="4"/>
  <c r="L1120" i="4"/>
  <c r="L1538" i="4"/>
  <c r="L2132" i="4"/>
  <c r="L3155" i="4"/>
  <c r="L936" i="4"/>
  <c r="L803" i="4"/>
  <c r="L4131" i="4"/>
  <c r="L4040" i="4"/>
  <c r="L1842" i="4"/>
  <c r="L3598" i="4"/>
  <c r="L2305" i="4"/>
  <c r="L3327" i="4"/>
  <c r="L4445" i="4"/>
  <c r="L458" i="4"/>
  <c r="L804" i="4"/>
  <c r="L1335" i="4"/>
  <c r="L3633" i="4"/>
  <c r="L2064" i="4"/>
  <c r="L1482" i="4"/>
  <c r="L2474" i="4"/>
  <c r="L3561" i="4"/>
  <c r="L1257" i="4"/>
  <c r="L219" i="4"/>
  <c r="L3074" i="4"/>
  <c r="L2973" i="4"/>
  <c r="L7" i="4"/>
  <c r="L3713" i="4"/>
  <c r="L3037" i="4"/>
  <c r="L4408" i="4"/>
  <c r="L2347" i="4"/>
  <c r="L572" i="4"/>
  <c r="L4104" i="4"/>
  <c r="L1416" i="4"/>
  <c r="L546" i="4"/>
  <c r="L2565" i="4"/>
  <c r="L1688" i="4"/>
  <c r="L1652" i="4"/>
  <c r="L1318" i="4"/>
  <c r="L2712" i="4"/>
  <c r="L3737" i="4"/>
  <c r="L3274" i="4"/>
  <c r="L4366" i="4"/>
  <c r="L4325" i="4"/>
  <c r="L4802" i="4"/>
  <c r="L3405" i="4"/>
  <c r="L3399" i="4"/>
  <c r="L2903" i="4"/>
  <c r="L2294" i="4"/>
  <c r="L3464" i="4"/>
  <c r="L3504" i="4"/>
  <c r="L3099" i="4"/>
  <c r="L4308" i="4"/>
  <c r="L3882" i="4"/>
  <c r="L252" i="4"/>
  <c r="L4711" i="4"/>
  <c r="L4164" i="4"/>
  <c r="L3052" i="4"/>
  <c r="L1588" i="4"/>
  <c r="L4301" i="4"/>
  <c r="L4786" i="4"/>
  <c r="L3699" i="4"/>
  <c r="L4264" i="4"/>
  <c r="L2782" i="4"/>
  <c r="L4105" i="4"/>
  <c r="L984" i="4"/>
  <c r="L1227" i="4"/>
  <c r="L3622" i="4"/>
  <c r="L4165" i="4"/>
  <c r="L1824" i="4"/>
  <c r="L2828" i="4"/>
  <c r="L1931" i="4"/>
  <c r="L316" i="4"/>
  <c r="L2455" i="4"/>
  <c r="L1952" i="4"/>
  <c r="L2537" i="4"/>
  <c r="L772" i="4"/>
  <c r="L3526" i="4"/>
  <c r="L1896" i="4"/>
  <c r="L220" i="4"/>
  <c r="L2446" i="4"/>
  <c r="L4428" i="4"/>
  <c r="L2555" i="4"/>
  <c r="L4811" i="4"/>
  <c r="L1101" i="4"/>
  <c r="L2010" i="4"/>
  <c r="L3868" i="4"/>
  <c r="L4762" i="4"/>
  <c r="L2675" i="4"/>
  <c r="L1050" i="4"/>
  <c r="L2805" i="4"/>
  <c r="L884" i="4"/>
  <c r="L3156" i="4"/>
  <c r="L4779" i="4"/>
  <c r="L2740" i="4"/>
  <c r="L4026" i="4"/>
  <c r="L466" i="4"/>
  <c r="L3218" i="4"/>
  <c r="L39" i="4"/>
  <c r="L769" i="4"/>
  <c r="L2070" i="4"/>
  <c r="L893" i="4"/>
  <c r="L22" i="4"/>
  <c r="L696" i="4"/>
  <c r="L976" i="4"/>
  <c r="L1428" i="4"/>
  <c r="L2371" i="4"/>
  <c r="L1847" i="4"/>
  <c r="L1374" i="4"/>
  <c r="L721" i="4"/>
  <c r="L3133" i="4"/>
  <c r="L591" i="4"/>
  <c r="L2654" i="4"/>
  <c r="L1597" i="4"/>
  <c r="L3145" i="4"/>
  <c r="L1653" i="4"/>
  <c r="L4240" i="4"/>
  <c r="L4132" i="4"/>
  <c r="L4060" i="4"/>
  <c r="L4367" i="4"/>
  <c r="L485" i="4"/>
  <c r="L1757" i="4"/>
  <c r="L773" i="4"/>
  <c r="L4552" i="4"/>
  <c r="L3838" i="4"/>
  <c r="L508" i="4"/>
  <c r="L4839" i="4"/>
  <c r="L3808" i="4"/>
  <c r="L4539" i="4"/>
  <c r="L4180" i="4"/>
  <c r="L3075" i="4"/>
  <c r="L3700" i="4"/>
  <c r="L4647" i="4"/>
  <c r="L2333" i="4"/>
  <c r="L3923" i="4"/>
  <c r="L1539" i="4"/>
  <c r="L277" i="4"/>
  <c r="L2925" i="4"/>
  <c r="L2125" i="4"/>
  <c r="L2289" i="4"/>
  <c r="L3053" i="4"/>
  <c r="L3288" i="4"/>
  <c r="L4181" i="4"/>
  <c r="L4465" i="4"/>
  <c r="L3623" i="4"/>
  <c r="L3146" i="4"/>
  <c r="L450" i="4"/>
  <c r="L4787" i="4"/>
  <c r="L1645" i="4"/>
  <c r="L253" i="4"/>
  <c r="L4570" i="4"/>
  <c r="L290" i="4"/>
  <c r="L2479" i="4"/>
  <c r="L409" i="4"/>
  <c r="L2186" i="4"/>
  <c r="L2334" i="4"/>
  <c r="L2854" i="4"/>
  <c r="L3289" i="4"/>
  <c r="L390" i="4"/>
  <c r="L2502" i="4"/>
  <c r="L1646" i="4"/>
  <c r="L4750" i="4"/>
  <c r="L573" i="4"/>
  <c r="L4068" i="4"/>
  <c r="L4720" i="4"/>
  <c r="L4648" i="4"/>
  <c r="L2820" i="4"/>
  <c r="L2382" i="4"/>
  <c r="L958" i="4"/>
  <c r="L2926" i="4"/>
  <c r="L4935" i="4"/>
  <c r="L4343" i="4"/>
  <c r="L3714" i="4"/>
  <c r="L2741" i="4"/>
  <c r="L4232" i="4"/>
  <c r="L344" i="4"/>
  <c r="L4731" i="4"/>
  <c r="L3512" i="4"/>
  <c r="L3418" i="4"/>
  <c r="L1913" i="4"/>
  <c r="L1202" i="4"/>
  <c r="L937" i="4"/>
  <c r="L2475" i="4"/>
  <c r="L2065" i="4"/>
  <c r="L4980" i="4"/>
  <c r="L2413" i="4"/>
  <c r="L1450" i="4"/>
  <c r="L475" i="4"/>
  <c r="L4241" i="4"/>
  <c r="L2242" i="4"/>
  <c r="L2276" i="4"/>
  <c r="L3844" i="4"/>
  <c r="L985" i="4"/>
  <c r="L1024" i="4"/>
  <c r="L4002" i="4"/>
  <c r="L858" i="4"/>
  <c r="L3924" i="4"/>
  <c r="L4477" i="4"/>
  <c r="L4637" i="4"/>
  <c r="L4525" i="4"/>
  <c r="L2521" i="4"/>
  <c r="L2025" i="4"/>
  <c r="L4409" i="4"/>
  <c r="L3076" i="4"/>
  <c r="L2265" i="4"/>
  <c r="L3253" i="4"/>
  <c r="L3552" i="4"/>
  <c r="L4624" i="4"/>
  <c r="L943" i="4"/>
  <c r="L668" i="4"/>
  <c r="L1442" i="4"/>
  <c r="L12" i="4"/>
  <c r="L1295" i="4"/>
  <c r="L3624" i="4"/>
  <c r="L655" i="4"/>
  <c r="L4061" i="4"/>
  <c r="L2438" i="4"/>
  <c r="L3732" i="4"/>
  <c r="L441" i="4"/>
  <c r="L3907" i="4"/>
  <c r="L1689" i="4"/>
  <c r="L1558" i="4"/>
  <c r="L4891" i="4"/>
  <c r="L3178" i="4"/>
  <c r="L394" i="4"/>
  <c r="L3395" i="4"/>
  <c r="L2019" i="4"/>
  <c r="L421" i="4"/>
  <c r="L1228" i="4"/>
  <c r="L2882" i="4"/>
  <c r="L2234" i="4"/>
  <c r="L3377" i="4"/>
  <c r="L2904" i="4"/>
  <c r="L4049" i="4"/>
  <c r="L1389" i="4"/>
  <c r="L4336" i="4"/>
  <c r="L3780" i="4"/>
  <c r="L3701" i="4"/>
  <c r="L3134" i="4"/>
  <c r="L4885" i="4"/>
  <c r="L2745" i="4"/>
  <c r="L1733" i="4"/>
  <c r="L2240" i="4"/>
  <c r="L2425" i="4"/>
  <c r="L2503" i="4"/>
  <c r="L4460" i="4"/>
  <c r="L4419" i="4"/>
  <c r="L3705" i="4"/>
  <c r="L564" i="4"/>
  <c r="L4437" i="4"/>
  <c r="L2511" i="4"/>
  <c r="L4678" i="4"/>
  <c r="L1881" i="4"/>
  <c r="L1705" i="4"/>
  <c r="L4590" i="4"/>
  <c r="L2084" i="4"/>
  <c r="L3284" i="4"/>
  <c r="L2078" i="4"/>
  <c r="L1016" i="4"/>
  <c r="L4553" i="4"/>
  <c r="L3423" i="4"/>
  <c r="L2066" i="4"/>
  <c r="L3973" i="4"/>
  <c r="L1671" i="4"/>
  <c r="L4166" i="4"/>
  <c r="L4195" i="4"/>
  <c r="L999" i="4"/>
  <c r="L4540" i="4"/>
  <c r="L1569" i="4"/>
  <c r="L3616" i="4"/>
  <c r="L1564" i="4"/>
  <c r="L4147" i="4"/>
  <c r="L4420" i="4"/>
  <c r="L1654" i="4"/>
  <c r="L4106" i="4"/>
  <c r="L2659" i="4"/>
  <c r="L1809" i="4"/>
  <c r="L1311" i="4"/>
  <c r="L2842" i="4"/>
  <c r="L1086" i="4"/>
  <c r="L3527" i="4"/>
  <c r="L4755" i="4"/>
  <c r="L301" i="4"/>
  <c r="L2383" i="4"/>
  <c r="L492" i="4"/>
  <c r="L3722" i="4"/>
  <c r="L688" i="4"/>
  <c r="L1170" i="4"/>
  <c r="L1700" i="4"/>
  <c r="L2476" i="4"/>
  <c r="L796" i="4"/>
  <c r="L1834" i="4"/>
  <c r="L2015" i="4"/>
  <c r="L2698" i="4"/>
  <c r="L2527" i="4"/>
  <c r="L4086" i="4"/>
  <c r="L4276" i="4"/>
  <c r="L2959" i="4"/>
  <c r="L4133" i="4"/>
  <c r="L3634" i="4"/>
  <c r="L547" i="4"/>
  <c r="L3477" i="4"/>
  <c r="L1602" i="4"/>
  <c r="L1354" i="4"/>
  <c r="L929" i="4"/>
  <c r="L1570" i="4"/>
  <c r="L513" i="4"/>
  <c r="L476" i="4"/>
  <c r="L1246" i="4"/>
  <c r="L3328" i="4"/>
  <c r="L74" i="4"/>
  <c r="L3085" i="4"/>
  <c r="L2493" i="4"/>
  <c r="L4638" i="4"/>
  <c r="L1071" i="4"/>
  <c r="L3147" i="4"/>
  <c r="L4579" i="4"/>
  <c r="L977" i="4"/>
  <c r="L4812" i="4"/>
  <c r="L1624" i="4"/>
  <c r="L2765" i="4"/>
  <c r="L3770" i="4"/>
  <c r="L1390" i="4"/>
  <c r="L3010" i="4"/>
  <c r="L2869" i="4"/>
  <c r="L1092" i="4"/>
  <c r="L2991" i="4"/>
  <c r="L1042" i="4"/>
  <c r="L2286" i="4"/>
  <c r="L3915" i="4"/>
  <c r="L3545" i="4"/>
  <c r="L1164" i="4"/>
  <c r="L3486" i="4"/>
  <c r="L2097" i="4"/>
  <c r="L774" i="4"/>
  <c r="L2467" i="4"/>
  <c r="L378" i="4"/>
  <c r="L514" i="4"/>
  <c r="L212" i="4"/>
  <c r="L4999" i="4"/>
  <c r="L3845" i="4"/>
  <c r="L4652" i="4"/>
  <c r="L1662" i="4"/>
  <c r="L4526" i="4"/>
  <c r="L3337" i="4"/>
  <c r="L1506" i="4"/>
  <c r="L371" i="4"/>
  <c r="L4309" i="4"/>
  <c r="L3386" i="4"/>
  <c r="L515" i="4"/>
  <c r="L2116" i="4"/>
  <c r="L4062" i="4"/>
  <c r="L1017" i="4"/>
  <c r="L3569" i="4"/>
  <c r="L4388" i="4"/>
  <c r="L2953" i="4"/>
  <c r="L1398" i="4"/>
  <c r="L1051" i="4"/>
  <c r="L4738" i="4"/>
  <c r="L1957" i="4"/>
  <c r="L1770" i="4"/>
  <c r="L5000" i="4"/>
  <c r="L3831" i="4"/>
  <c r="L3372" i="4"/>
  <c r="L4639" i="4"/>
  <c r="L3341" i="4"/>
  <c r="L2538" i="4"/>
  <c r="L1923" i="4"/>
  <c r="L1037" i="4"/>
  <c r="L4153" i="4"/>
  <c r="L2430" i="4"/>
  <c r="L2954" i="4"/>
  <c r="L395" i="4"/>
  <c r="L1236" i="4"/>
  <c r="L3723" i="4"/>
  <c r="L2098" i="4"/>
  <c r="L1208" i="4"/>
  <c r="L1848" i="4"/>
  <c r="L4649" i="4"/>
  <c r="L3115" i="4"/>
  <c r="L2821" i="4"/>
  <c r="L2055" i="4"/>
  <c r="L312" i="4"/>
  <c r="L1451" i="4"/>
  <c r="L23" i="4"/>
  <c r="L165" i="4"/>
  <c r="L4695" i="4"/>
  <c r="L2799" i="4"/>
  <c r="L993" i="4"/>
  <c r="L2897" i="4"/>
  <c r="L4597" i="4"/>
  <c r="L4502" i="4"/>
  <c r="L1706" i="4"/>
  <c r="L3771" i="4"/>
  <c r="L1148" i="4"/>
  <c r="L4640" i="4"/>
  <c r="L298" i="4"/>
  <c r="L3995" i="4"/>
  <c r="L4993" i="4"/>
  <c r="L142" i="4"/>
  <c r="L1443" i="4"/>
  <c r="L4739" i="4"/>
  <c r="L3682" i="4"/>
  <c r="L79" i="4"/>
  <c r="L4701" i="4"/>
  <c r="L4003" i="4"/>
  <c r="L825" i="4"/>
  <c r="L1336" i="4"/>
  <c r="L1953" i="4"/>
  <c r="L1483" i="4"/>
  <c r="L4000" i="4"/>
  <c r="L4653" i="4"/>
  <c r="L516" i="4"/>
  <c r="L4512" i="4"/>
  <c r="L938" i="4"/>
  <c r="L3456" i="4"/>
  <c r="L486" i="4"/>
  <c r="L755" i="4"/>
  <c r="L4878" i="4"/>
  <c r="L379" i="4"/>
  <c r="L3135" i="4"/>
  <c r="L2067" i="4"/>
  <c r="L1690" i="4"/>
  <c r="L329" i="4"/>
  <c r="L2384" i="4"/>
  <c r="L859" i="4"/>
  <c r="L4667" i="4"/>
  <c r="L2746" i="4"/>
  <c r="L221" i="4"/>
  <c r="L4968" i="4"/>
  <c r="L3064" i="4"/>
  <c r="L3859" i="4"/>
  <c r="L4746" i="4"/>
  <c r="L3164" i="4"/>
  <c r="L4703" i="4"/>
  <c r="L158" i="4"/>
  <c r="L4030" i="4"/>
  <c r="L2547" i="4"/>
  <c r="L339" i="4"/>
  <c r="L4632" i="4"/>
  <c r="L1072" i="4"/>
  <c r="L1932" i="4"/>
  <c r="L118" i="4"/>
  <c r="L3883" i="4"/>
  <c r="L3570" i="4"/>
  <c r="L4209" i="4"/>
  <c r="L2195" i="4"/>
  <c r="L2938" i="4"/>
  <c r="L1098" i="4"/>
  <c r="L3819" i="4"/>
  <c r="L159" i="4"/>
  <c r="L3223" i="4"/>
  <c r="L1761" i="4"/>
  <c r="L3054" i="4"/>
  <c r="L1355" i="4"/>
  <c r="L3668" i="4"/>
  <c r="L978" i="4"/>
  <c r="L2889" i="4"/>
  <c r="L4368" i="4"/>
  <c r="L3100" i="4"/>
  <c r="L2605" i="4"/>
  <c r="L2196" i="4"/>
  <c r="L1663" i="4"/>
  <c r="L3498" i="4"/>
  <c r="L3536" i="4"/>
  <c r="L4822" i="4"/>
  <c r="L3576" i="4"/>
  <c r="L1789" i="4"/>
  <c r="L2187" i="4"/>
  <c r="L2197" i="4"/>
  <c r="L3202" i="4"/>
  <c r="L1810" i="4"/>
  <c r="L1579" i="4"/>
  <c r="L4580" i="4"/>
  <c r="L1052" i="4"/>
  <c r="L770" i="4"/>
  <c r="L4081" i="4"/>
  <c r="L1972" i="4"/>
  <c r="L2960" i="4"/>
  <c r="L1375" i="4"/>
  <c r="L3329" i="4"/>
  <c r="L3652" i="4"/>
  <c r="L2223" i="4"/>
  <c r="L4124" i="4"/>
  <c r="L4154" i="4"/>
  <c r="L1266" i="4"/>
  <c r="L3958" i="4"/>
  <c r="L3309" i="4"/>
  <c r="L2144" i="4"/>
  <c r="L3996" i="4"/>
  <c r="L3706" i="4"/>
  <c r="L2612" i="4"/>
  <c r="L2159" i="4"/>
  <c r="L40" i="4"/>
  <c r="L791" i="4"/>
  <c r="L656" i="4"/>
  <c r="L3472" i="4"/>
  <c r="L3738" i="4"/>
  <c r="L3361" i="4"/>
  <c r="L881" i="4"/>
  <c r="L1319" i="4"/>
  <c r="L3692" i="4"/>
  <c r="L3478" i="4"/>
  <c r="L1835" i="4"/>
  <c r="L313" i="4"/>
  <c r="L4813" i="4"/>
  <c r="L4951" i="4"/>
  <c r="L674" i="4"/>
  <c r="L1589" i="4"/>
  <c r="L3983" i="4"/>
  <c r="L1829" i="4"/>
  <c r="L1771" i="4"/>
  <c r="L4604" i="4"/>
  <c r="L2504" i="4"/>
  <c r="L397" i="4"/>
  <c r="L3209" i="4"/>
  <c r="L1882" i="4"/>
  <c r="L199" i="4"/>
  <c r="L3419" i="4"/>
  <c r="L3465" i="4"/>
  <c r="L410" i="4"/>
  <c r="L1028" i="4"/>
  <c r="L28" i="4"/>
  <c r="L2822" i="4"/>
  <c r="L2026" i="4"/>
  <c r="L584" i="4"/>
  <c r="L29" i="4"/>
  <c r="L4892" i="4"/>
  <c r="L2855" i="4"/>
  <c r="L706" i="4"/>
  <c r="L1452" i="4"/>
  <c r="L4188" i="4"/>
  <c r="L3702" i="4"/>
  <c r="L1322" i="4"/>
  <c r="L477" i="4"/>
  <c r="L3183" i="4"/>
  <c r="L3863" i="4"/>
  <c r="L4780" i="4"/>
  <c r="L3346" i="4"/>
  <c r="L2452" i="4"/>
  <c r="L33" i="4"/>
  <c r="L3466" i="4"/>
  <c r="L3599" i="4"/>
  <c r="L2754" i="4"/>
  <c r="L973" i="4"/>
  <c r="L2890" i="4"/>
  <c r="L2548" i="4"/>
  <c r="L3473" i="4"/>
  <c r="L4421" i="4"/>
  <c r="L411" i="4"/>
  <c r="L622" i="4"/>
  <c r="L1607" i="4"/>
  <c r="L815" i="4"/>
  <c r="L4210" i="4"/>
  <c r="L2843" i="4"/>
  <c r="L646" i="4"/>
  <c r="L3546" i="4"/>
  <c r="L1906" i="4"/>
  <c r="L1007" i="4"/>
  <c r="L663" i="4"/>
  <c r="L509" i="4"/>
  <c r="L1351" i="4"/>
  <c r="L1453" i="4"/>
  <c r="L3950" i="4"/>
  <c r="L4899" i="4"/>
  <c r="L3724" i="4"/>
  <c r="L866" i="4"/>
  <c r="L2599" i="4"/>
  <c r="L2992" i="4"/>
  <c r="L4846" i="4"/>
  <c r="L2224" i="4"/>
  <c r="L3263" i="4"/>
  <c r="L267" i="4"/>
  <c r="L4340" i="4"/>
  <c r="L4248" i="4"/>
  <c r="L254" i="4"/>
  <c r="L986" i="4"/>
  <c r="L2198" i="4"/>
  <c r="L3901" i="4"/>
  <c r="L174" i="4"/>
  <c r="L4554" i="4"/>
  <c r="L4498" i="4"/>
  <c r="L4125" i="4"/>
  <c r="L3592" i="4"/>
  <c r="L2810" i="4"/>
  <c r="L8" i="4"/>
  <c r="L3760" i="4"/>
  <c r="L2919" i="4"/>
  <c r="L3791" i="4"/>
  <c r="L278" i="4"/>
  <c r="L615" i="4"/>
  <c r="L3210" i="4"/>
  <c r="L4756" i="4"/>
  <c r="L1691" i="4"/>
  <c r="L3347" i="4"/>
  <c r="L4981" i="4"/>
  <c r="L1407" i="4"/>
  <c r="L3442" i="4"/>
  <c r="L4633" i="4"/>
  <c r="L4378" i="4"/>
  <c r="L3661" i="4"/>
  <c r="L3285" i="4"/>
  <c r="L4254" i="4"/>
  <c r="L3686" i="4"/>
  <c r="L2905" i="4"/>
  <c r="L3749" i="4"/>
  <c r="L3487" i="4"/>
  <c r="L4402" i="4"/>
  <c r="L1102" i="4"/>
  <c r="L1954" i="4"/>
  <c r="L3781" i="4"/>
  <c r="L200" i="4"/>
  <c r="L1043" i="4"/>
  <c r="L153" i="4"/>
  <c r="L2666" i="4"/>
  <c r="L1454" i="4"/>
  <c r="L30" i="4"/>
  <c r="L1215" i="4"/>
  <c r="L1029" i="4"/>
  <c r="L1323" i="4"/>
  <c r="L2556" i="4"/>
  <c r="L2257" i="4"/>
  <c r="L3974" i="4"/>
  <c r="L3908" i="4"/>
  <c r="L3432" i="4"/>
  <c r="L2166" i="4"/>
  <c r="L1714" i="4"/>
  <c r="L1369" i="4"/>
  <c r="L3169" i="4"/>
  <c r="L1533" i="4"/>
  <c r="L3846" i="4"/>
  <c r="L3816" i="4"/>
  <c r="L1000" i="4"/>
  <c r="L3761" i="4"/>
  <c r="L1379" i="4"/>
  <c r="L2620" i="4"/>
  <c r="L4041" i="4"/>
  <c r="L61" i="4"/>
  <c r="L3669" i="4"/>
  <c r="L1356" i="4"/>
  <c r="L3092" i="4"/>
  <c r="L1999" i="4"/>
  <c r="L930" i="4"/>
  <c r="L3101" i="4"/>
  <c r="L3975" i="4"/>
  <c r="L1305" i="4"/>
  <c r="L4493" i="4"/>
  <c r="L2683" i="4"/>
  <c r="L574" i="4"/>
  <c r="L4222" i="4"/>
  <c r="L4056" i="4"/>
  <c r="L4941" i="4"/>
  <c r="L898" i="4"/>
  <c r="L1399" i="4"/>
  <c r="L3762" i="4"/>
  <c r="L1053" i="4"/>
  <c r="L4926" i="4"/>
  <c r="L4310" i="4"/>
  <c r="L616" i="4"/>
  <c r="L4751" i="4"/>
  <c r="L3055" i="4"/>
  <c r="L1924" i="4"/>
  <c r="L2402" i="4"/>
  <c r="L1724" i="4"/>
  <c r="L302" i="4"/>
  <c r="L148" i="4"/>
  <c r="L3872" i="4"/>
  <c r="L4541" i="4"/>
  <c r="L2314" i="4"/>
  <c r="L1391" i="4"/>
  <c r="L4004" i="4"/>
  <c r="L3148" i="4"/>
  <c r="L3355" i="4"/>
  <c r="L4050" i="4"/>
  <c r="L2747" i="4"/>
  <c r="L80" i="4"/>
  <c r="L4503" i="4"/>
  <c r="L1008" i="4"/>
  <c r="L1725" i="4"/>
  <c r="L1625" i="4"/>
  <c r="L1958" i="4"/>
  <c r="L775" i="4"/>
  <c r="L222" i="4"/>
  <c r="L2621" i="4"/>
  <c r="L1751" i="4"/>
  <c r="L317" i="4"/>
  <c r="L2600" i="4"/>
  <c r="L1897" i="4"/>
  <c r="L1209" i="4"/>
  <c r="L3228" i="4"/>
  <c r="L4069" i="4"/>
  <c r="L3873" i="4"/>
  <c r="L4907" i="4"/>
  <c r="L2756" i="4"/>
  <c r="L3674" i="4"/>
  <c r="L2667" i="4"/>
  <c r="L4156" i="4"/>
  <c r="L3902" i="4"/>
  <c r="L2829" i="4"/>
  <c r="L1726" i="4"/>
  <c r="L3056" i="4"/>
  <c r="L3420" i="4"/>
  <c r="L4795" i="4"/>
  <c r="L4927" i="4"/>
  <c r="L1494" i="4"/>
  <c r="L1121" i="4"/>
  <c r="L2079" i="4"/>
  <c r="L487" i="4"/>
  <c r="L959" i="4"/>
  <c r="L149" i="4"/>
  <c r="L4015" i="4"/>
  <c r="L2528" i="4"/>
  <c r="L1064" i="4"/>
  <c r="L3772" i="4"/>
  <c r="L3165" i="4"/>
  <c r="L1392" i="4"/>
  <c r="L2955" i="4"/>
  <c r="L842" i="4"/>
  <c r="L598" i="4"/>
  <c r="L1475" i="4"/>
  <c r="L1103" i="4"/>
  <c r="L967" i="4"/>
  <c r="L4466" i="4"/>
  <c r="L4422" i="4"/>
  <c r="L3554" i="4"/>
  <c r="L2038" i="4"/>
  <c r="L4613" i="4"/>
  <c r="L188" i="4"/>
  <c r="L4851" i="4"/>
  <c r="L2360" i="4"/>
  <c r="L2393" i="4"/>
  <c r="L3438" i="4"/>
  <c r="L3166" i="4"/>
  <c r="L3976" i="4"/>
  <c r="L2632" i="4"/>
  <c r="L2160" i="4"/>
  <c r="L826" i="4"/>
  <c r="L3275" i="4"/>
  <c r="L3276" i="4"/>
  <c r="L3136" i="4"/>
  <c r="L291" i="4"/>
  <c r="L2480" i="4"/>
  <c r="L3809" i="4"/>
  <c r="L1795" i="4"/>
  <c r="L2891" i="4"/>
  <c r="L1408" i="4"/>
  <c r="L4684" i="4"/>
  <c r="L478" i="4"/>
  <c r="L2039" i="4"/>
  <c r="L1615" i="4"/>
  <c r="L2939" i="4"/>
  <c r="L2494" i="4"/>
  <c r="L1065" i="4"/>
  <c r="L635" i="4"/>
  <c r="L4542" i="4"/>
  <c r="L3435" i="4"/>
  <c r="L4255" i="4"/>
  <c r="L2027" i="4"/>
  <c r="L2892" i="4"/>
  <c r="L2277" i="4"/>
  <c r="L3662" i="4"/>
  <c r="L4917" i="4"/>
  <c r="L3909" i="4"/>
  <c r="L2456" i="4"/>
  <c r="L4140" i="4"/>
  <c r="L3351" i="4"/>
  <c r="L2566" i="4"/>
  <c r="L1565" i="4"/>
  <c r="L1546" i="4"/>
  <c r="L2447" i="4"/>
  <c r="L65" i="4"/>
  <c r="L268" i="4"/>
  <c r="L4005" i="4"/>
  <c r="L834" i="4"/>
  <c r="L2870" i="4"/>
  <c r="L3179" i="4"/>
  <c r="L3127" i="4"/>
  <c r="L2811" i="4"/>
  <c r="L732" i="4"/>
  <c r="L4830" i="4"/>
  <c r="L4852" i="4"/>
  <c r="L784" i="4"/>
  <c r="L3951" i="4"/>
  <c r="L1707" i="4"/>
  <c r="L166" i="4"/>
  <c r="L2431" i="4"/>
  <c r="L552" i="4"/>
  <c r="L763" i="4"/>
  <c r="L2028" i="4"/>
  <c r="L2726" i="4"/>
  <c r="L2188" i="4"/>
  <c r="L3750" i="4"/>
  <c r="L1337" i="4"/>
  <c r="L4456" i="4"/>
  <c r="L1033" i="4"/>
  <c r="L2676" i="4"/>
  <c r="L2215" i="4"/>
  <c r="L987" i="4"/>
  <c r="L422" i="4"/>
  <c r="L560" i="4"/>
  <c r="L3782" i="4"/>
  <c r="L4879" i="4"/>
  <c r="L592" i="4"/>
  <c r="L533" i="4"/>
  <c r="L1530" i="4"/>
  <c r="L1647" i="4"/>
  <c r="L2318" i="4"/>
  <c r="L968" i="4"/>
  <c r="L1258" i="4"/>
  <c r="L3600" i="4"/>
  <c r="L4174" i="4"/>
  <c r="L1608" i="4"/>
  <c r="L1306" i="4"/>
  <c r="L4289" i="4"/>
  <c r="L4942" i="4"/>
  <c r="L2306" i="4"/>
  <c r="L4341" i="4"/>
  <c r="L1672" i="4"/>
  <c r="L3916" i="4"/>
  <c r="L4866" i="4"/>
  <c r="L3984" i="4"/>
  <c r="L2719" i="4"/>
  <c r="L459" i="4"/>
  <c r="L1701" i="4"/>
  <c r="L2040" i="4"/>
  <c r="L2518" i="4"/>
  <c r="L2000" i="4"/>
  <c r="L433" i="4"/>
  <c r="L593" i="4"/>
  <c r="L4242" i="4"/>
  <c r="L4880" i="4"/>
  <c r="L1626" i="4"/>
  <c r="L575" i="4"/>
  <c r="L1229" i="4"/>
  <c r="L1241" i="4"/>
  <c r="L2622" i="4"/>
  <c r="L46" i="4"/>
  <c r="L354" i="4"/>
  <c r="L3884" i="4"/>
  <c r="L2161" i="4"/>
  <c r="L2287" i="4"/>
  <c r="L1476" i="4"/>
  <c r="L3254" i="4"/>
  <c r="L534" i="4"/>
  <c r="L2136" i="4"/>
  <c r="L1484" i="4"/>
  <c r="L249" i="4"/>
  <c r="L9" i="4"/>
  <c r="L4389" i="4"/>
  <c r="L3810" i="4"/>
  <c r="L4292" i="4"/>
  <c r="L4861" i="4"/>
  <c r="L2733" i="4"/>
  <c r="L3310" i="4"/>
  <c r="L805" i="4"/>
  <c r="L3305" i="4"/>
  <c r="L2258" i="4"/>
  <c r="L3038" i="4"/>
  <c r="L1702" i="4"/>
  <c r="L535" i="4"/>
  <c r="L4814" i="4"/>
  <c r="L185" i="4"/>
  <c r="L3203" i="4"/>
  <c r="L1547" i="4"/>
  <c r="L1825" i="4"/>
  <c r="L3157" i="4"/>
  <c r="L835" i="4"/>
  <c r="L345" i="4"/>
  <c r="L1811" i="4"/>
  <c r="L3751" i="4"/>
  <c r="L3959" i="4"/>
  <c r="L1455" i="4"/>
  <c r="L4543" i="4"/>
  <c r="L3547" i="4"/>
  <c r="L2099" i="4"/>
  <c r="L733" i="4"/>
  <c r="L3571" i="4"/>
  <c r="L467" i="4"/>
  <c r="L229" i="4"/>
  <c r="L4659" i="4"/>
  <c r="L24" i="4"/>
  <c r="L536" i="4"/>
  <c r="L4654" i="4"/>
  <c r="L1247" i="4"/>
  <c r="L2699" i="4"/>
  <c r="L4202" i="4"/>
  <c r="L3467" i="4"/>
  <c r="L2864" i="4"/>
  <c r="L1740" i="4"/>
  <c r="L764" i="4"/>
  <c r="L3378" i="4"/>
  <c r="L1499" i="4"/>
  <c r="L4527" i="4"/>
  <c r="L3670" i="4"/>
  <c r="L3646" i="4"/>
  <c r="L647" i="4"/>
  <c r="L2448" i="4"/>
  <c r="L4277" i="4"/>
  <c r="L13" i="4"/>
  <c r="L1141" i="4"/>
  <c r="L1509" i="4"/>
  <c r="L1054" i="4"/>
  <c r="L4504" i="4"/>
  <c r="L1165" i="4"/>
  <c r="L1149" i="4"/>
  <c r="L1641" i="4"/>
  <c r="L1285" i="4"/>
  <c r="L2706" i="4"/>
  <c r="L1703" i="4"/>
  <c r="L4886" i="4"/>
  <c r="L1836" i="4"/>
  <c r="L2844" i="4"/>
  <c r="L3057" i="4"/>
  <c r="L4321" i="4"/>
  <c r="L1843" i="4"/>
  <c r="L2167" i="4"/>
  <c r="L3320" i="4"/>
  <c r="L816" i="4"/>
  <c r="L3939" i="4"/>
  <c r="L1540" i="4"/>
  <c r="L4513" i="4"/>
  <c r="L4446" i="4"/>
  <c r="L1812" i="4"/>
  <c r="L4815" i="4"/>
  <c r="L442" i="4"/>
  <c r="L2290" i="4"/>
  <c r="L4113" i="4"/>
  <c r="L4461" i="4"/>
  <c r="L4994" i="4"/>
  <c r="L3586" i="4"/>
  <c r="L2940" i="4"/>
  <c r="L3338" i="4"/>
  <c r="L4900" i="4"/>
  <c r="L1507" i="4"/>
  <c r="L3521" i="4"/>
  <c r="L4969" i="4"/>
  <c r="L2426" i="4"/>
  <c r="L2993" i="4"/>
  <c r="L944" i="4"/>
  <c r="L2235" i="4"/>
  <c r="L1171" i="4"/>
  <c r="L4732" i="4"/>
  <c r="L1444" i="4"/>
  <c r="L3264" i="4"/>
  <c r="L417" i="4"/>
  <c r="L4674" i="4"/>
  <c r="L2689" i="4"/>
  <c r="L4982" i="4"/>
  <c r="L4141" i="4"/>
  <c r="L1983" i="4"/>
  <c r="L2352" i="4"/>
  <c r="L1642" i="4"/>
  <c r="L1087" i="4"/>
  <c r="L206" i="4"/>
  <c r="L3167" i="4"/>
  <c r="L3356" i="4"/>
  <c r="L4042" i="4"/>
  <c r="L3116" i="4"/>
  <c r="L2578" i="4"/>
  <c r="L398" i="4"/>
  <c r="L1692" i="4"/>
  <c r="L4625" i="4"/>
  <c r="L1150" i="4"/>
  <c r="L3755" i="4"/>
  <c r="L1609" i="4"/>
  <c r="L4027" i="4"/>
  <c r="L258" i="4"/>
  <c r="L3847" i="4"/>
  <c r="L1734" i="4"/>
  <c r="L648" i="4"/>
  <c r="L3577" i="4"/>
  <c r="L2241" i="4"/>
  <c r="L867" i="4"/>
  <c r="L4063" i="4"/>
  <c r="L2068" i="4"/>
  <c r="L899" i="4"/>
  <c r="L2325" i="4"/>
  <c r="L3647" i="4"/>
  <c r="L4447" i="4"/>
  <c r="L2495" i="4"/>
  <c r="L2056" i="4"/>
  <c r="L4326" i="4"/>
  <c r="L1134" i="4"/>
  <c r="L3687" i="4"/>
  <c r="L361" i="4"/>
  <c r="L50" i="4"/>
  <c r="L849" i="4"/>
  <c r="L488" i="4"/>
  <c r="L1867" i="4"/>
  <c r="L1772" i="4"/>
  <c r="L2567" i="4"/>
  <c r="L599" i="4"/>
  <c r="L2816" i="4"/>
  <c r="L4796" i="4"/>
  <c r="L1973" i="4"/>
  <c r="L2898" i="4"/>
  <c r="L2361" i="4"/>
  <c r="L3396" i="4"/>
  <c r="L4840" i="4"/>
  <c r="L2385" i="4"/>
  <c r="L3555" i="4"/>
  <c r="L3617" i="4"/>
  <c r="L1193" i="4"/>
  <c r="L1664" i="4"/>
  <c r="L1338" i="4"/>
  <c r="L3311" i="4"/>
  <c r="L3299" i="4"/>
  <c r="L1400" i="4"/>
  <c r="L493" i="4"/>
  <c r="L1779" i="4"/>
  <c r="L3925" i="4"/>
  <c r="L3137" i="4"/>
  <c r="L192" i="4"/>
  <c r="L109" i="4"/>
  <c r="L1066" i="4"/>
  <c r="L1468" i="4"/>
  <c r="L3556" i="4"/>
  <c r="L4278" i="4"/>
  <c r="L494" i="4"/>
  <c r="L2145" i="4"/>
  <c r="L4788" i="4"/>
  <c r="L2946" i="4"/>
  <c r="L4448" i="4"/>
  <c r="L2734" i="4"/>
  <c r="L4051" i="4"/>
  <c r="L1974" i="4"/>
  <c r="L3827" i="4"/>
  <c r="L2874" i="4"/>
  <c r="L4394" i="4"/>
  <c r="L1417" i="4"/>
  <c r="L4874" i="4"/>
  <c r="L1110" i="4"/>
  <c r="L2029" i="4"/>
  <c r="L250" i="4"/>
  <c r="L1715" i="4"/>
  <c r="L2057" i="4"/>
  <c r="L4823" i="4"/>
  <c r="L1708" i="4"/>
  <c r="L3601" i="4"/>
  <c r="L3505" i="4"/>
  <c r="L167" i="4"/>
  <c r="L537" i="4"/>
  <c r="L4641" i="4"/>
  <c r="L4312" i="4"/>
  <c r="L1330" i="4"/>
  <c r="L168" i="4"/>
  <c r="L3635" i="4"/>
  <c r="L806" i="4"/>
  <c r="L3997" i="4"/>
  <c r="L1432" i="4"/>
  <c r="L4614" i="4"/>
  <c r="L2001" i="4"/>
  <c r="L1693" i="4"/>
  <c r="L2735" i="4"/>
  <c r="L3960" i="4"/>
  <c r="L1409" i="4"/>
  <c r="L1898" i="4"/>
  <c r="L1462" i="4"/>
  <c r="L4142" i="4"/>
  <c r="L4560" i="4"/>
  <c r="L3874" i="4"/>
  <c r="L2859" i="4"/>
  <c r="L3138" i="4"/>
  <c r="L4227" i="4"/>
  <c r="L4395" i="4"/>
  <c r="L1489" i="4"/>
  <c r="L4772" i="4"/>
  <c r="L4660" i="4"/>
  <c r="L1916" i="4"/>
  <c r="L2137" i="4"/>
  <c r="L1610" i="4"/>
  <c r="L994" i="4"/>
  <c r="L1861" i="4"/>
  <c r="L3894" i="4"/>
  <c r="L4379" i="4"/>
  <c r="L4028" i="4"/>
  <c r="L3158" i="4"/>
  <c r="L2812" i="4"/>
  <c r="L2271" i="4"/>
  <c r="L2961" i="4"/>
  <c r="L2326" i="4"/>
  <c r="L960" i="4"/>
  <c r="L4467" i="4"/>
  <c r="L3618" i="4"/>
  <c r="L4358" i="4"/>
  <c r="L366" i="4"/>
  <c r="L2549" i="4"/>
  <c r="L4396" i="4"/>
  <c r="L817" i="4"/>
  <c r="L451" i="4"/>
  <c r="L3277" i="4"/>
  <c r="L1463" i="4"/>
  <c r="L3917" i="4"/>
  <c r="L1380" i="4"/>
  <c r="L2439" i="4"/>
  <c r="L3107" i="4"/>
  <c r="L961" i="4"/>
  <c r="L3940" i="4"/>
  <c r="L4952" i="4"/>
  <c r="L2956" i="4"/>
  <c r="L1418" i="4"/>
  <c r="L2362" i="4"/>
  <c r="L259" i="4"/>
  <c r="L1242" i="4"/>
  <c r="L3653" i="4"/>
  <c r="L1307" i="4"/>
  <c r="L3636" i="4"/>
  <c r="L4685" i="4"/>
  <c r="L4273" i="4"/>
  <c r="L1469" i="4"/>
  <c r="L3306" i="4"/>
  <c r="L4182" i="4"/>
  <c r="L1517" i="4"/>
  <c r="L1073" i="4"/>
  <c r="L3707" i="4"/>
  <c r="L423" i="4"/>
  <c r="L2727" i="4"/>
  <c r="L2800" i="4"/>
  <c r="L678" i="4"/>
  <c r="L1122" i="4"/>
  <c r="L4429" i="4"/>
  <c r="L3229" i="4"/>
  <c r="L2909" i="4"/>
  <c r="L2771" i="4"/>
  <c r="L2138" i="4"/>
  <c r="L4740" i="4"/>
  <c r="L1464" i="4"/>
  <c r="L3330" i="4"/>
  <c r="L2823" i="4"/>
  <c r="L98" i="4"/>
  <c r="L1745" i="4"/>
  <c r="L4430" i="4"/>
  <c r="L4544" i="4"/>
  <c r="L2772" i="4"/>
  <c r="L3240" i="4"/>
  <c r="L2983" i="4"/>
  <c r="L3522" i="4"/>
  <c r="L4908" i="4"/>
  <c r="L4561" i="4"/>
  <c r="L2085" i="4"/>
  <c r="L1888" i="4"/>
  <c r="L679" i="4"/>
  <c r="L3433" i="4"/>
  <c r="L4099" i="4"/>
  <c r="L4634" i="4"/>
  <c r="L600" i="4"/>
  <c r="L2932" i="4"/>
  <c r="L5001" i="4"/>
  <c r="L594" i="4"/>
  <c r="L1277" i="4"/>
  <c r="L3537" i="4"/>
  <c r="L2133" i="4"/>
  <c r="L4909" i="4"/>
  <c r="L3895" i="4"/>
  <c r="L1603" i="4"/>
  <c r="L1665" i="4"/>
  <c r="L4431" i="4"/>
  <c r="L3966" i="4"/>
  <c r="L2962" i="4"/>
  <c r="L2189" i="4"/>
  <c r="L1679" i="4"/>
  <c r="L424" i="4"/>
  <c r="L434" i="4"/>
  <c r="L3315" i="4"/>
  <c r="L1088" i="4"/>
  <c r="L1456" i="4"/>
  <c r="L380" i="4"/>
  <c r="L2505" i="4"/>
  <c r="L2394" i="4"/>
  <c r="L2210" i="4"/>
  <c r="L1104" i="4"/>
  <c r="L3602" i="4"/>
  <c r="L2590" i="4"/>
  <c r="L2883" i="4"/>
  <c r="L3093" i="4"/>
  <c r="L1758" i="4"/>
  <c r="L1820" i="4"/>
  <c r="L4943" i="4"/>
  <c r="L4423" i="4"/>
  <c r="L4211" i="4"/>
  <c r="L1441" i="4"/>
  <c r="L3190" i="4"/>
  <c r="L1518" i="4"/>
  <c r="L4618" i="4"/>
  <c r="L4862" i="4"/>
  <c r="L4064" i="4"/>
  <c r="L4043" i="4"/>
  <c r="L4397" i="4"/>
  <c r="L885" i="4"/>
  <c r="L3362" i="4"/>
  <c r="L236" i="4"/>
  <c r="L2199" i="4"/>
  <c r="L110" i="4"/>
  <c r="L2557" i="4"/>
  <c r="L1059" i="4"/>
  <c r="L3513" i="4"/>
  <c r="L3985" i="4"/>
  <c r="L4642" i="4"/>
  <c r="L111" i="4"/>
  <c r="L2126" i="4"/>
  <c r="L3451" i="4"/>
  <c r="L836" i="4"/>
  <c r="L3637" i="4"/>
  <c r="L3499" i="4"/>
  <c r="L1099" i="4"/>
  <c r="L3990" i="4"/>
  <c r="L4867" i="4"/>
  <c r="L4887" i="4"/>
  <c r="L2030" i="4"/>
  <c r="L4484" i="4"/>
  <c r="L131" i="4"/>
  <c r="L1669" i="4"/>
  <c r="L949" i="4"/>
  <c r="L3715" i="4"/>
  <c r="L576" i="4"/>
  <c r="L99" i="4"/>
  <c r="L4070" i="4"/>
  <c r="L4350" i="4"/>
  <c r="L4071" i="4"/>
  <c r="L1166" i="4"/>
  <c r="L3412" i="4"/>
  <c r="L3796" i="4"/>
  <c r="L807" i="4"/>
  <c r="L1666" i="4"/>
  <c r="L4655" i="4"/>
  <c r="L843" i="4"/>
  <c r="L4265" i="4"/>
  <c r="L1018" i="4"/>
  <c r="L1837" i="4"/>
  <c r="L4953" i="4"/>
  <c r="L175" i="4"/>
  <c r="L4266" i="4"/>
  <c r="L689" i="4"/>
  <c r="L4403" i="4"/>
  <c r="L1735" i="4"/>
  <c r="L1182" i="4"/>
  <c r="L2134" i="4"/>
  <c r="L3528" i="4"/>
  <c r="L412" i="4"/>
  <c r="L3233" i="4"/>
  <c r="L1401" i="4"/>
  <c r="L3548" i="4"/>
  <c r="L2071" i="4"/>
  <c r="L1780" i="4"/>
  <c r="L4853" i="4"/>
  <c r="L1627" i="4"/>
  <c r="L3244" i="4"/>
  <c r="L1977" i="4"/>
  <c r="L4344" i="4"/>
  <c r="L4757" i="4"/>
  <c r="L680" i="4"/>
  <c r="L2522" i="4"/>
  <c r="L4327" i="4"/>
  <c r="L3065" i="4"/>
  <c r="L808" i="4"/>
  <c r="L1009" i="4"/>
  <c r="L4293" i="4"/>
  <c r="L3967" i="4"/>
  <c r="L4816" i="4"/>
  <c r="L4410" i="4"/>
  <c r="L4432" i="4"/>
  <c r="L1038" i="4"/>
  <c r="L4016" i="4"/>
  <c r="L1830" i="4"/>
  <c r="L4841" i="4"/>
  <c r="L1805" i="4"/>
  <c r="L435" i="4"/>
  <c r="L3479" i="4"/>
  <c r="L639" i="4"/>
  <c r="L1312" i="4"/>
  <c r="L4279" i="4"/>
  <c r="L3828" i="4"/>
  <c r="L143" i="4"/>
  <c r="L4733" i="4"/>
  <c r="L2457" i="4"/>
  <c r="L945" i="4"/>
  <c r="L3817" i="4"/>
  <c r="L399" i="4"/>
  <c r="L2288" i="4"/>
  <c r="L3300" i="4"/>
  <c r="L1611" i="4"/>
  <c r="L4910" i="4"/>
  <c r="L868" i="4"/>
  <c r="L640" i="4"/>
  <c r="L4518" i="4"/>
  <c r="L3896" i="4"/>
  <c r="L4223" i="4"/>
  <c r="L510" i="4"/>
  <c r="L871" i="4"/>
  <c r="L2550" i="4"/>
  <c r="L4963" i="4"/>
  <c r="L3693" i="4"/>
  <c r="L89" i="4"/>
  <c r="L292" i="4"/>
  <c r="L1590" i="4"/>
  <c r="L988" i="4"/>
  <c r="L3149" i="4"/>
  <c r="L4485" i="4"/>
  <c r="L3549" i="4"/>
  <c r="L4280" i="4"/>
  <c r="L3234" i="4"/>
  <c r="L3331" i="4"/>
  <c r="L367" i="4"/>
  <c r="L2319" i="4"/>
  <c r="L3824" i="4"/>
  <c r="L169" i="4"/>
  <c r="L4970" i="4"/>
  <c r="L1313" i="4"/>
  <c r="L3400" i="4"/>
  <c r="L3506" i="4"/>
  <c r="L230" i="4"/>
  <c r="L2488" i="4"/>
  <c r="L150" i="4"/>
  <c r="L2933" i="4"/>
  <c r="L4619" i="4"/>
  <c r="L505" i="4"/>
  <c r="L2307" i="4"/>
  <c r="L2865" i="4"/>
  <c r="L3245" i="4"/>
  <c r="L2395" i="4"/>
  <c r="L1933" i="4"/>
  <c r="L2363" i="4"/>
  <c r="L1470" i="4"/>
  <c r="L10" i="4"/>
  <c r="L1320" i="4"/>
  <c r="L1838" i="4"/>
  <c r="L3773" i="4"/>
  <c r="L931" i="4"/>
  <c r="L1039" i="4"/>
  <c r="L3401" i="4"/>
  <c r="L1943" i="4"/>
  <c r="L4468" i="4"/>
  <c r="L2058" i="4"/>
  <c r="L4438" i="4"/>
  <c r="L3507" i="4"/>
  <c r="L2403" i="4"/>
  <c r="L4302" i="4"/>
  <c r="L1580" i="4"/>
  <c r="L3654" i="4"/>
  <c r="L1762" i="4"/>
  <c r="L2089" i="4"/>
  <c r="L3039" i="4"/>
  <c r="L4433" i="4"/>
  <c r="L4781" i="4"/>
  <c r="L2031" i="4"/>
  <c r="L1248" i="4"/>
  <c r="L1457" i="4"/>
  <c r="L3387" i="4"/>
  <c r="L400" i="4"/>
  <c r="L1559" i="4"/>
  <c r="L4773" i="4"/>
  <c r="L4155" i="4"/>
  <c r="L1321" i="4"/>
  <c r="L14" i="4"/>
  <c r="L1763" i="4"/>
  <c r="L2127" i="4"/>
  <c r="L3968" i="4"/>
  <c r="L4052" i="4"/>
  <c r="L1934" i="4"/>
  <c r="L1019" i="4"/>
  <c r="L1868" i="4"/>
  <c r="L1935" i="4"/>
  <c r="L1510" i="4"/>
  <c r="L669" i="4"/>
  <c r="L2047" i="4"/>
  <c r="L4505" i="4"/>
  <c r="L1271" i="4"/>
  <c r="L3619" i="4"/>
  <c r="L1571" i="4"/>
  <c r="L479" i="4"/>
  <c r="L2236" i="4"/>
  <c r="L2728" i="4"/>
  <c r="L2912" i="4"/>
  <c r="L2963" i="4"/>
  <c r="L850" i="4"/>
  <c r="L2175" i="4"/>
  <c r="L4817" i="4"/>
  <c r="L2523" i="4"/>
  <c r="L2783" i="4"/>
  <c r="L1339" i="4"/>
  <c r="L4881" i="4"/>
  <c r="L4928" i="4"/>
  <c r="L2162" i="4"/>
  <c r="L3301" i="4"/>
  <c r="L1519" i="4"/>
  <c r="L2668" i="4"/>
  <c r="L2200" i="4"/>
  <c r="L3663" i="4"/>
  <c r="L2190" i="4"/>
  <c r="L3480" i="4"/>
  <c r="L1784" i="4"/>
  <c r="L4763" i="4"/>
  <c r="L1959" i="4"/>
  <c r="L776" i="4"/>
  <c r="L303" i="4"/>
  <c r="L1074" i="4"/>
  <c r="L3918" i="4"/>
  <c r="L1716" i="4"/>
  <c r="L170" i="4"/>
  <c r="L4721" i="4"/>
  <c r="L707" i="4"/>
  <c r="L2551" i="4"/>
  <c r="L4764" i="4"/>
  <c r="L4189" i="4"/>
  <c r="L2568" i="4"/>
  <c r="L2225" i="4"/>
  <c r="L1267" i="4"/>
  <c r="L3363" i="4"/>
  <c r="L1183" i="4"/>
  <c r="L425" i="4"/>
  <c r="L4449" i="4"/>
  <c r="L950" i="4"/>
  <c r="L4605" i="4"/>
  <c r="L4911" i="4"/>
  <c r="L3860" i="4"/>
  <c r="L3638" i="4"/>
  <c r="L690" i="4"/>
  <c r="L2524" i="4"/>
  <c r="L2906" i="4"/>
  <c r="L436" i="4"/>
  <c r="L2579" i="4"/>
  <c r="L3246" i="4"/>
  <c r="L1717" i="4"/>
  <c r="L3086" i="4"/>
  <c r="L437" i="4"/>
  <c r="L1821" i="4"/>
  <c r="L3452" i="4"/>
  <c r="L4212" i="4"/>
  <c r="L4328" i="4"/>
  <c r="L4679" i="4"/>
  <c r="L3671" i="4"/>
  <c r="L4854" i="4"/>
  <c r="L1899" i="4"/>
  <c r="L3230" i="4"/>
  <c r="L1960" i="4"/>
  <c r="L4747" i="4"/>
  <c r="L1243" i="4"/>
  <c r="L4107" i="4"/>
  <c r="L4322" i="4"/>
  <c r="L4157" i="4"/>
  <c r="L4944" i="4"/>
  <c r="L2866" i="4"/>
  <c r="L3406" i="4"/>
  <c r="L1961" i="4"/>
  <c r="L2720" i="4"/>
  <c r="L2032" i="4"/>
  <c r="L2984" i="4"/>
  <c r="L3783" i="4"/>
  <c r="L726" i="4"/>
  <c r="L66" i="4"/>
  <c r="L3926" i="4"/>
  <c r="L3286" i="4"/>
  <c r="L2153" i="4"/>
  <c r="L1773" i="4"/>
  <c r="L3434" i="4"/>
  <c r="L2168" i="4"/>
  <c r="L2838" i="4"/>
  <c r="L1123" i="4"/>
  <c r="L3364" i="4"/>
  <c r="L1067" i="4"/>
  <c r="L1490" i="4"/>
  <c r="L3639" i="4"/>
  <c r="L4712" i="4"/>
  <c r="L4954" i="4"/>
  <c r="L495" i="4"/>
  <c r="L3407" i="4"/>
  <c r="L4528" i="4"/>
  <c r="L2243" i="4"/>
  <c r="L4313" i="4"/>
  <c r="L2048" i="4"/>
  <c r="L2920" i="4"/>
  <c r="L426" i="4"/>
  <c r="L1944" i="4"/>
  <c r="L4519" i="4"/>
  <c r="L827" i="4"/>
  <c r="L3481" i="4"/>
  <c r="L2090" i="4"/>
  <c r="L2646" i="4"/>
  <c r="L1907" i="4"/>
  <c r="L2117" i="4"/>
  <c r="L1849" i="4"/>
  <c r="L47" i="4"/>
  <c r="L3339" i="4"/>
  <c r="L1259" i="4"/>
  <c r="L2525" i="4"/>
  <c r="L3204" i="4"/>
  <c r="L4439" i="4"/>
  <c r="L2729" i="4"/>
  <c r="L201" i="4"/>
  <c r="L565" i="4"/>
  <c r="L1796" i="4"/>
  <c r="L2707" i="4"/>
  <c r="L1727" i="4"/>
  <c r="L2533" i="4"/>
  <c r="L3128" i="4"/>
  <c r="L4855" i="4"/>
  <c r="L4728" i="4"/>
  <c r="L1393" i="4"/>
  <c r="L3436" i="4"/>
  <c r="L2569" i="4"/>
  <c r="L2913" i="4"/>
  <c r="L1433" i="4"/>
  <c r="L4380" i="4"/>
  <c r="L2272" i="4"/>
  <c r="L3603" i="4"/>
  <c r="L517" i="4"/>
  <c r="L4686" i="4"/>
  <c r="L3159" i="4"/>
  <c r="L2419" i="4"/>
  <c r="L213" i="4"/>
  <c r="L1352" i="4"/>
  <c r="L67" i="4"/>
  <c r="L1495" i="4"/>
  <c r="L601" i="4"/>
  <c r="L1376" i="4"/>
  <c r="L2118" i="4"/>
  <c r="L951" i="4"/>
  <c r="L3897" i="4"/>
  <c r="L4748" i="4"/>
  <c r="L2353" i="4"/>
  <c r="L2237" i="4"/>
  <c r="L548" i="4"/>
  <c r="L1790" i="4"/>
  <c r="L2364" i="4"/>
  <c r="L1124" i="4"/>
  <c r="L34" i="4"/>
  <c r="L4243" i="4"/>
  <c r="L1465" i="4"/>
  <c r="L2591" i="4"/>
  <c r="L4529" i="4"/>
  <c r="L2677" i="4"/>
  <c r="L3255" i="4"/>
  <c r="L2154" i="4"/>
  <c r="L952" i="4"/>
  <c r="L4381" i="4"/>
  <c r="L1525" i="4"/>
  <c r="L496" i="4"/>
  <c r="L238" i="4"/>
  <c r="L2080" i="4"/>
  <c r="L193" i="4"/>
  <c r="L2081" i="4"/>
  <c r="L3961" i="4"/>
  <c r="L2041" i="4"/>
  <c r="L90" i="4"/>
  <c r="L4351" i="4"/>
  <c r="L3045" i="4"/>
  <c r="L2757" i="4"/>
  <c r="L2647" i="4"/>
  <c r="L91" i="4"/>
  <c r="L4352" i="4"/>
  <c r="L3102" i="4"/>
  <c r="L3022" i="4"/>
  <c r="L828" i="4"/>
  <c r="L585" i="4"/>
  <c r="L4337" i="4"/>
  <c r="L2708" i="4"/>
  <c r="L4303" i="4"/>
  <c r="L4530" i="4"/>
  <c r="L2163" i="4"/>
  <c r="L4031" i="4"/>
  <c r="L1055" i="4"/>
  <c r="L3562" i="4"/>
  <c r="L3307" i="4"/>
  <c r="L2011" i="4"/>
  <c r="L1616" i="4"/>
  <c r="L3379" i="4"/>
  <c r="L974" i="4"/>
  <c r="L4065" i="4"/>
  <c r="L2801" i="4"/>
  <c r="L4835" i="4"/>
  <c r="L4158" i="4"/>
  <c r="L4606" i="4"/>
  <c r="L1534" i="4"/>
  <c r="L797" i="4"/>
  <c r="L664" i="4"/>
  <c r="L586" i="4"/>
  <c r="L1797" i="4"/>
  <c r="L1167" i="4"/>
  <c r="L4818" i="4"/>
  <c r="L602" i="4"/>
  <c r="L2372" i="4"/>
  <c r="L2146" i="4"/>
  <c r="L4057" i="4"/>
  <c r="L691" i="4"/>
  <c r="L2606" i="4"/>
  <c r="L3853" i="4"/>
  <c r="L1978" i="4"/>
  <c r="L3694" i="4"/>
  <c r="L1500" i="4"/>
  <c r="L244" i="4"/>
  <c r="L665" i="4"/>
  <c r="L1889" i="4"/>
  <c r="L2049" i="4"/>
  <c r="L2721" i="4"/>
  <c r="L81" i="4"/>
  <c r="L4032" i="4"/>
  <c r="L1831" i="4"/>
  <c r="L2985" i="4"/>
  <c r="L368" i="4"/>
  <c r="L3839" i="4"/>
  <c r="L3488" i="4"/>
  <c r="L1655" i="4"/>
  <c r="L2684" i="4"/>
  <c r="L3763" i="4"/>
  <c r="L708" i="4"/>
  <c r="L3933" i="4"/>
  <c r="L427" i="4"/>
  <c r="L3040" i="4"/>
  <c r="L4945" i="4"/>
  <c r="L4167" i="4"/>
  <c r="L3740" i="4"/>
  <c r="L4765" i="4"/>
  <c r="L1111" i="4"/>
  <c r="L1348" i="4"/>
  <c r="L4863" i="4"/>
  <c r="L1020" i="4"/>
  <c r="L1249" i="4"/>
  <c r="L792" i="4"/>
  <c r="L1945" i="4"/>
  <c r="L4995" i="4"/>
  <c r="L4806" i="4"/>
  <c r="L1806" i="4"/>
  <c r="L1850" i="4"/>
  <c r="L2552" i="4"/>
  <c r="L1250" i="4"/>
  <c r="L4893" i="4"/>
  <c r="L4382" i="4"/>
  <c r="L1340" i="4"/>
  <c r="L681" i="4"/>
  <c r="L2792" i="4"/>
  <c r="L3332" i="4"/>
  <c r="L3342" i="4"/>
  <c r="L3066" i="4"/>
  <c r="L641" i="4"/>
  <c r="L3150" i="4"/>
  <c r="L1308" i="4"/>
  <c r="L1093" i="4"/>
  <c r="L75" i="4"/>
  <c r="L3468" i="4"/>
  <c r="L3752" i="4"/>
  <c r="L2354" i="4"/>
  <c r="L369" i="4"/>
  <c r="L1394" i="4"/>
  <c r="L697" i="4"/>
  <c r="L3604" i="4"/>
  <c r="L577" i="4"/>
  <c r="L1112" i="4"/>
  <c r="L1869" i="4"/>
  <c r="L962" i="4"/>
  <c r="L2534" i="4"/>
  <c r="L4531" i="4"/>
  <c r="L2802" i="4"/>
  <c r="L2404" i="4"/>
  <c r="L160" i="4"/>
  <c r="L1839" i="4"/>
  <c r="L1718" i="4"/>
  <c r="L3170" i="4"/>
  <c r="L4687" i="4"/>
  <c r="L4868" i="4"/>
  <c r="L119" i="4"/>
  <c r="L715" i="4"/>
  <c r="L4148" i="4"/>
  <c r="L3265" i="4"/>
  <c r="L3424" i="4"/>
  <c r="L4434" i="4"/>
  <c r="L4869" i="4"/>
  <c r="L4281" i="4"/>
  <c r="L1184" i="4"/>
  <c r="L1142" i="4"/>
  <c r="L2002" i="4"/>
  <c r="L4233" i="4"/>
  <c r="L1113" i="4"/>
  <c r="L3500" i="4"/>
  <c r="L4990" i="4"/>
  <c r="L2784" i="4"/>
  <c r="L4450" i="4"/>
  <c r="L4894" i="4"/>
  <c r="L391" i="4"/>
  <c r="L684" i="4"/>
  <c r="L4766" i="4"/>
  <c r="L3457" i="4"/>
  <c r="L4469" i="4"/>
  <c r="L1491" i="4"/>
  <c r="L518" i="4"/>
  <c r="L2813" i="4"/>
  <c r="L4506" i="4"/>
  <c r="L1511" i="4"/>
  <c r="L1925" i="4"/>
  <c r="L1421" i="4"/>
  <c r="L4571" i="4"/>
  <c r="L1501" i="4"/>
  <c r="L2481" i="4"/>
  <c r="L2201" i="4"/>
  <c r="L1151" i="4"/>
  <c r="L401" i="4"/>
  <c r="L460" i="4"/>
  <c r="L3160" i="4"/>
  <c r="L2458" i="4"/>
  <c r="L3117" i="4"/>
  <c r="L1673" i="4"/>
  <c r="L765" i="4"/>
  <c r="L2994" i="4"/>
  <c r="L1434" i="4"/>
  <c r="L745" i="4"/>
  <c r="L1080" i="4"/>
  <c r="L538" i="4"/>
  <c r="L318" i="4"/>
  <c r="L1694" i="4"/>
  <c r="L1244" i="4"/>
  <c r="L1719" i="4"/>
  <c r="L766" i="4"/>
  <c r="L524" i="4"/>
  <c r="L3753" i="4"/>
  <c r="L1840" i="4"/>
  <c r="L709" i="4"/>
  <c r="L3703" i="4"/>
  <c r="L4457" i="4"/>
  <c r="L1445" i="4"/>
  <c r="L2343" i="4"/>
  <c r="L1177" i="4"/>
  <c r="L1989" i="4"/>
  <c r="L809" i="4"/>
  <c r="L1851" i="4"/>
  <c r="L3030" i="4"/>
  <c r="L112" i="4"/>
  <c r="L1422" i="4"/>
  <c r="L4196" i="4"/>
  <c r="L2414" i="4"/>
  <c r="L4329" i="4"/>
  <c r="L4562" i="4"/>
  <c r="L4971" i="4"/>
  <c r="L372" i="4"/>
  <c r="L1477" i="4"/>
  <c r="L3875" i="4"/>
  <c r="L4572" i="4"/>
  <c r="L4532" i="4"/>
  <c r="L685" i="4"/>
  <c r="L428" i="4"/>
  <c r="L3489" i="4"/>
  <c r="L3869" i="4"/>
  <c r="L587" i="4"/>
  <c r="L1089" i="4"/>
  <c r="L468" i="4"/>
  <c r="L4473" i="4"/>
  <c r="L2856" i="4"/>
  <c r="L4249" i="4"/>
  <c r="L1485" i="4"/>
  <c r="L2867" i="4"/>
  <c r="L1643" i="4"/>
  <c r="L2700" i="4"/>
  <c r="L2773" i="4"/>
  <c r="L1060" i="4"/>
  <c r="L3708" i="4"/>
  <c r="L3469" i="4"/>
  <c r="L3256" i="4"/>
  <c r="L1936" i="4"/>
  <c r="L132" i="4"/>
  <c r="L3421" i="4"/>
  <c r="L2050" i="4"/>
  <c r="L1056" i="4"/>
  <c r="L1926" i="4"/>
  <c r="L4983" i="4"/>
  <c r="L2592" i="4"/>
  <c r="L2432" i="4"/>
  <c r="L2109" i="4"/>
  <c r="L2785" i="4"/>
  <c r="L3811" i="4"/>
  <c r="L2974" i="4"/>
  <c r="L3041" i="4"/>
  <c r="L734" i="4"/>
  <c r="L4213" i="4"/>
  <c r="L525" i="4"/>
  <c r="L4758" i="4"/>
  <c r="L3108" i="4"/>
  <c r="L3764" i="4"/>
  <c r="L989" i="4"/>
  <c r="L4563" i="4"/>
  <c r="L588" i="4"/>
  <c r="L3191" i="4"/>
  <c r="L4033" i="4"/>
  <c r="L76" i="4"/>
  <c r="L4390" i="4"/>
  <c r="L1357" i="4"/>
  <c r="L3854" i="4"/>
  <c r="L735" i="4"/>
  <c r="L2803" i="4"/>
  <c r="L1341" i="4"/>
  <c r="L2947" i="4"/>
  <c r="L4591" i="4"/>
  <c r="L4486" i="4"/>
  <c r="L692" i="4"/>
  <c r="L1695" i="4"/>
  <c r="L810" i="4"/>
  <c r="L304" i="4"/>
  <c r="L1581" i="4"/>
  <c r="L452" i="4"/>
  <c r="L3031" i="4"/>
  <c r="L4573" i="4"/>
  <c r="L777" i="4"/>
  <c r="L2386" i="4"/>
  <c r="L2742" i="4"/>
  <c r="L223" i="4"/>
  <c r="L4912" i="4"/>
  <c r="L2899" i="4"/>
  <c r="L4807" i="4"/>
  <c r="L578" i="4"/>
  <c r="L2607" i="4"/>
  <c r="L3818" i="4"/>
  <c r="L2817" i="4"/>
  <c r="L4643" i="4"/>
  <c r="L2884" i="4"/>
  <c r="L4704" i="4"/>
  <c r="L3625" i="4"/>
  <c r="L4936" i="4"/>
  <c r="L2335" i="4"/>
  <c r="L3716" i="4"/>
  <c r="L3538" i="4"/>
  <c r="L3312" i="4"/>
  <c r="L3458" i="4"/>
  <c r="L4972" i="4"/>
  <c r="L4143" i="4"/>
  <c r="L3087" i="4"/>
  <c r="L3067" i="4"/>
  <c r="L2716" i="4"/>
  <c r="L2468" i="4"/>
  <c r="L3068" i="4"/>
  <c r="L4267" i="4"/>
  <c r="L3402" i="4"/>
  <c r="L194" i="4"/>
  <c r="L3205" i="4"/>
  <c r="L3122" i="4"/>
  <c r="L4183" i="4"/>
  <c r="L3016" i="4"/>
  <c r="L4752" i="4"/>
  <c r="L3539" i="4"/>
  <c r="L2440" i="4"/>
  <c r="L837" i="4"/>
  <c r="L1230" i="4"/>
  <c r="L3257" i="4"/>
  <c r="L3709" i="4"/>
  <c r="L1746" i="4"/>
  <c r="L2459" i="4"/>
  <c r="L922" i="4"/>
  <c r="L2496" i="4"/>
  <c r="L3011" i="4"/>
  <c r="L1966" i="4"/>
  <c r="L2226" i="4"/>
  <c r="L2713" i="4"/>
  <c r="L2062" i="4"/>
  <c r="L686" i="4"/>
  <c r="L4144" i="4"/>
  <c r="L3077" i="4"/>
  <c r="L4499" i="4"/>
  <c r="L144" i="4"/>
  <c r="L1566" i="4"/>
  <c r="L886" i="4"/>
  <c r="L3321" i="4"/>
  <c r="L657" i="4"/>
  <c r="L3952" i="4"/>
  <c r="L1728" i="4"/>
  <c r="L2259" i="4"/>
  <c r="L381" i="4"/>
  <c r="L4108" i="4"/>
  <c r="L4626" i="4"/>
  <c r="L3765" i="4"/>
  <c r="L1598" i="4"/>
  <c r="L2216" i="4"/>
  <c r="L1458" i="4"/>
  <c r="L3784" i="4"/>
  <c r="L2105" i="4"/>
  <c r="L392" i="4"/>
  <c r="L778" i="4"/>
  <c r="L860" i="4"/>
  <c r="L3529" i="4"/>
  <c r="L1478" i="4"/>
  <c r="L68" i="4"/>
  <c r="L125" i="4"/>
  <c r="L1410" i="4"/>
  <c r="L617" i="4"/>
  <c r="L4398" i="4"/>
  <c r="L2482" i="4"/>
  <c r="L2934" i="4"/>
  <c r="L3864" i="4"/>
  <c r="L2830" i="4"/>
  <c r="L658" i="4"/>
  <c r="L2433" i="4"/>
  <c r="L561" i="4"/>
  <c r="L4864" i="4"/>
  <c r="L3876" i="4"/>
  <c r="L3112" i="4"/>
  <c r="L15" i="4"/>
  <c r="L3094" i="4"/>
  <c r="L2217" i="4"/>
  <c r="L2147" i="4"/>
  <c r="L3258" i="4"/>
  <c r="L3640" i="4"/>
  <c r="L4391" i="4"/>
  <c r="L453" i="4"/>
  <c r="L2202" i="4"/>
  <c r="L3474" i="4"/>
  <c r="L2506" i="4"/>
  <c r="L4680" i="4"/>
  <c r="L1251" i="4"/>
  <c r="L3655" i="4"/>
  <c r="L1628" i="4"/>
  <c r="L4109" i="4"/>
  <c r="L2999" i="4"/>
  <c r="L1231" i="4"/>
  <c r="L1862" i="4"/>
  <c r="L3316" i="4"/>
  <c r="L4987" i="4"/>
  <c r="L3578" i="4"/>
  <c r="L2460" i="4"/>
  <c r="L2249" i="4"/>
  <c r="L1081" i="4"/>
  <c r="L454" i="4"/>
  <c r="L1520" i="4"/>
  <c r="L4555" i="4"/>
  <c r="L214" i="4"/>
  <c r="L260" i="4"/>
  <c r="L133" i="4"/>
  <c r="L3302" i="4"/>
  <c r="L2278" i="4"/>
  <c r="L3368" i="4"/>
  <c r="L3333" i="4"/>
  <c r="L4545" i="4"/>
  <c r="L3413" i="4"/>
  <c r="L4314" i="4"/>
  <c r="L3514" i="4"/>
  <c r="L3259" i="4"/>
  <c r="L4126" i="4"/>
  <c r="L3733" i="4"/>
  <c r="L1946" i="4"/>
  <c r="L2279" i="4"/>
  <c r="L1105" i="4"/>
  <c r="L946" i="4"/>
  <c r="L3741" i="4"/>
  <c r="L3380" i="4"/>
  <c r="L215" i="4"/>
  <c r="L618" i="4"/>
  <c r="L1917" i="4"/>
  <c r="L1826" i="4"/>
  <c r="L2250" i="4"/>
  <c r="L659" i="4"/>
  <c r="L1001" i="4"/>
  <c r="L2584" i="4"/>
  <c r="L3046" i="4"/>
  <c r="L1260" i="4"/>
  <c r="L1261" i="4"/>
  <c r="L224" i="4"/>
  <c r="L1061" i="4"/>
  <c r="L3579" i="4"/>
  <c r="L2059" i="4"/>
  <c r="L3870" i="4"/>
  <c r="L4092" i="4"/>
  <c r="L1908" i="4"/>
  <c r="L3439" i="4"/>
  <c r="L4856" i="4"/>
  <c r="L4244" i="4"/>
  <c r="L3797" i="4"/>
  <c r="L2139" i="4"/>
  <c r="L4268" i="4"/>
  <c r="L3519" i="4"/>
  <c r="L54" i="4"/>
  <c r="L3247" i="4"/>
  <c r="L1075" i="4"/>
  <c r="L2685" i="4"/>
  <c r="L1526" i="4"/>
  <c r="L1178" i="4"/>
  <c r="L1752" i="4"/>
  <c r="L4128" i="4"/>
  <c r="L887" i="4"/>
  <c r="L3425" i="4"/>
  <c r="L1635" i="4"/>
  <c r="L4546" i="4"/>
  <c r="L3840" i="4"/>
  <c r="L195" i="4"/>
  <c r="L4369" i="4"/>
  <c r="L4991" i="4"/>
  <c r="L1068" i="4"/>
  <c r="L55" i="4"/>
  <c r="L3348" i="4"/>
  <c r="L539" i="4"/>
  <c r="L2669" i="4"/>
  <c r="L756" i="4"/>
  <c r="L1459" i="4"/>
  <c r="L3746" i="4"/>
  <c r="L4345" i="4"/>
  <c r="L2100" i="4"/>
  <c r="L207" i="4"/>
  <c r="L3610" i="4"/>
  <c r="L2327" i="4"/>
  <c r="L4093" i="4"/>
  <c r="L4250" i="4"/>
  <c r="L736" i="4"/>
  <c r="L2169" i="4"/>
  <c r="L1194" i="4"/>
  <c r="L579" i="4"/>
  <c r="L3260" i="4"/>
  <c r="L1807" i="4"/>
  <c r="L4353" i="4"/>
  <c r="L4955" i="4"/>
  <c r="L979" i="4"/>
  <c r="L3369" i="4"/>
  <c r="L1648" i="4"/>
  <c r="L1555" i="4"/>
  <c r="L4134" i="4"/>
  <c r="L4607" i="4"/>
  <c r="L900" i="4"/>
  <c r="L3482" i="4"/>
  <c r="L1286" i="4"/>
  <c r="L1296" i="4"/>
  <c r="L4478" i="4"/>
  <c r="L4034" i="4"/>
  <c r="L396" i="4"/>
  <c r="L1890" i="4"/>
  <c r="L1287" i="4"/>
  <c r="L3129" i="4"/>
  <c r="L779" i="4"/>
  <c r="L2135" i="4"/>
  <c r="L1125" i="4"/>
  <c r="L2405" i="4"/>
  <c r="L3017" i="4"/>
  <c r="L3756" i="4"/>
  <c r="L2260" i="4"/>
  <c r="L4197" i="4"/>
  <c r="L2453" i="4"/>
  <c r="L861" i="4"/>
  <c r="L3357" i="4"/>
  <c r="L2558" i="4"/>
  <c r="L2623" i="4"/>
  <c r="L2295" i="4"/>
  <c r="L1358" i="4"/>
  <c r="L3322" i="4"/>
  <c r="L1955" i="4"/>
  <c r="L3388" i="4"/>
  <c r="L1472" i="4"/>
  <c r="L82" i="4"/>
  <c r="L2648" i="4"/>
  <c r="L1937" i="4"/>
  <c r="L134" i="4"/>
  <c r="L907" i="4"/>
  <c r="L939" i="4"/>
  <c r="L3414" i="4"/>
  <c r="L4722" i="4"/>
  <c r="L2935" i="4"/>
  <c r="L1126" i="4"/>
  <c r="L4094" i="4"/>
  <c r="L1381" i="4"/>
  <c r="L3832" i="4"/>
  <c r="L2690" i="4"/>
  <c r="L1629" i="4"/>
  <c r="L2469" i="4"/>
  <c r="L1359" i="4"/>
  <c r="L1680" i="4"/>
  <c r="L4214" i="4"/>
  <c r="L4304" i="4"/>
  <c r="L4159" i="4"/>
  <c r="L4592" i="4"/>
  <c r="L1785" i="4"/>
  <c r="L62" i="4"/>
  <c r="L1582" i="4"/>
  <c r="L3373" i="4"/>
  <c r="L2110" i="4"/>
  <c r="L3977" i="4"/>
  <c r="L4282" i="4"/>
  <c r="L1527" i="4"/>
  <c r="L4215" i="4"/>
  <c r="L3675" i="4"/>
  <c r="L4072" i="4"/>
  <c r="L4688" i="4"/>
  <c r="L2483" i="4"/>
  <c r="L189" i="4"/>
  <c r="L3717" i="4"/>
  <c r="L1002" i="4"/>
  <c r="L429" i="4"/>
  <c r="L2012" i="4"/>
  <c r="L1076" i="4"/>
  <c r="L1040" i="4"/>
  <c r="L4487" i="4"/>
  <c r="L894" i="4"/>
  <c r="L4315" i="4"/>
  <c r="L3490" i="4"/>
  <c r="L3426" i="4"/>
  <c r="L2497" i="4"/>
  <c r="L3587" i="4"/>
  <c r="L443" i="4"/>
  <c r="L2251" i="4"/>
  <c r="L2921" i="4"/>
  <c r="L4095" i="4"/>
  <c r="L3991" i="4"/>
  <c r="L2227" i="4"/>
  <c r="L1473" i="4"/>
  <c r="L362" i="4"/>
  <c r="L2613" i="4"/>
  <c r="L649" i="4"/>
  <c r="L16" i="4"/>
  <c r="L4451" i="4"/>
  <c r="L2434" i="4"/>
  <c r="L4918" i="4"/>
  <c r="L2570" i="4"/>
  <c r="L4929" i="4"/>
  <c r="L3978" i="4"/>
  <c r="L2633" i="4"/>
  <c r="L580" i="4"/>
  <c r="L2498" i="4"/>
  <c r="L3000" i="4"/>
  <c r="L2850" i="4"/>
  <c r="L1082" i="4"/>
  <c r="L176" i="4"/>
  <c r="L2016" i="4"/>
  <c r="L216" i="4"/>
  <c r="L3757" i="4"/>
  <c r="L2900" i="4"/>
  <c r="L3109" i="4"/>
  <c r="J4656" i="4"/>
  <c r="J3664" i="4"/>
  <c r="J3123" i="4"/>
  <c r="J2624" i="4"/>
  <c r="J1152" i="4"/>
  <c r="J2111" i="4"/>
  <c r="J3248" i="4"/>
  <c r="J2580" i="4"/>
  <c r="J3118" i="4"/>
  <c r="J1288" i="4"/>
  <c r="J3184" i="4"/>
  <c r="J4842" i="4"/>
  <c r="J2203" i="4"/>
  <c r="J1185" i="4"/>
  <c r="J4354" i="4"/>
  <c r="J1798" i="4"/>
  <c r="J698" i="4"/>
  <c r="J980" i="4"/>
  <c r="J1704" i="4"/>
  <c r="J2069" i="4"/>
  <c r="J1990" i="4"/>
  <c r="J2793" i="4"/>
  <c r="J1135" i="4"/>
  <c r="J3219" i="4"/>
  <c r="J2218" i="4"/>
  <c r="J4082" i="4"/>
  <c r="J1863" i="4"/>
  <c r="J1062" i="4"/>
  <c r="J1360" i="4"/>
  <c r="J1852" i="4"/>
  <c r="J1636" i="4"/>
  <c r="J332" i="4"/>
  <c r="J4581" i="4"/>
  <c r="J3919" i="4"/>
  <c r="J675" i="4"/>
  <c r="J4119" i="4"/>
  <c r="J872" i="4"/>
  <c r="J2296" i="4"/>
  <c r="J2794" i="4"/>
  <c r="J4316" i="4"/>
  <c r="J3211" i="4"/>
  <c r="J2182" i="4"/>
  <c r="J1753" i="4"/>
  <c r="J2398" i="4"/>
  <c r="J4474" i="4"/>
  <c r="J873" i="4"/>
  <c r="J1567" i="4"/>
  <c r="J202" i="4"/>
  <c r="J171" i="4"/>
  <c r="J2435" i="4"/>
  <c r="J851" i="4"/>
  <c r="J2399" i="4"/>
  <c r="J4044" i="4"/>
  <c r="J3032" i="4"/>
  <c r="J139" i="4"/>
  <c r="J2315" i="4"/>
  <c r="J4100" i="4"/>
  <c r="J1446" i="4"/>
  <c r="J1991" i="4"/>
  <c r="J1210" i="4"/>
  <c r="J895" i="4"/>
  <c r="J3224" i="4"/>
  <c r="J2072" i="4"/>
  <c r="J3266" i="4"/>
  <c r="J3491" i="4"/>
  <c r="J1435" i="4"/>
  <c r="J3747" i="4"/>
  <c r="J4574" i="4"/>
  <c r="J1956" i="4"/>
  <c r="J4533" i="4"/>
  <c r="J1720" i="4"/>
  <c r="J2336" i="4"/>
  <c r="J3001" i="4"/>
  <c r="J3459" i="4"/>
  <c r="J767" i="4"/>
  <c r="J562" i="4"/>
  <c r="J2851" i="4"/>
  <c r="J4190" i="4"/>
  <c r="J4507" i="4"/>
  <c r="J3095" i="4"/>
  <c r="J4713" i="4"/>
  <c r="J2709" i="4"/>
  <c r="J716" i="4"/>
  <c r="J4774" i="4"/>
  <c r="J4946" i="4"/>
  <c r="J2273" i="4"/>
  <c r="J746" i="4"/>
  <c r="J1531" i="4"/>
  <c r="J4564" i="4"/>
  <c r="J293" i="4"/>
  <c r="J874" i="4"/>
  <c r="J4895" i="4"/>
  <c r="J4290" i="4"/>
  <c r="J2297" i="4"/>
  <c r="J3171" i="4"/>
  <c r="J3742" i="4"/>
  <c r="J2714" i="4"/>
  <c r="J2266" i="4"/>
  <c r="J413" i="4"/>
  <c r="J660" i="4"/>
  <c r="J357" i="4"/>
  <c r="J1764" i="4"/>
  <c r="J1617" i="4"/>
  <c r="J4135" i="4"/>
  <c r="J1541" i="4"/>
  <c r="J1300" i="4"/>
  <c r="J245" i="4"/>
  <c r="J4608" i="4"/>
  <c r="J2868" i="4"/>
  <c r="J3688" i="4"/>
  <c r="J4168" i="4"/>
  <c r="J2344" i="4"/>
  <c r="J1618" i="4"/>
  <c r="J607" i="4"/>
  <c r="J3934" i="4"/>
  <c r="J3172" i="4"/>
  <c r="J3002" i="4"/>
  <c r="J2499" i="4"/>
  <c r="J2219" i="4"/>
  <c r="J1216" i="4"/>
  <c r="J1591" i="4"/>
  <c r="J1136" i="4"/>
  <c r="J4203" i="4"/>
  <c r="J3130" i="4"/>
  <c r="J4723" i="4"/>
  <c r="J1542" i="4"/>
  <c r="J2489" i="4"/>
  <c r="J2091" i="4"/>
  <c r="J480" i="4"/>
  <c r="J4160" i="4"/>
  <c r="J768" i="4"/>
  <c r="J3530" i="4"/>
  <c r="J3267" i="4"/>
  <c r="J2614" i="4"/>
  <c r="J2914" i="4"/>
  <c r="J3268" i="4"/>
  <c r="J4096" i="4"/>
  <c r="J4234" i="4"/>
  <c r="J1512" i="4"/>
  <c r="J4494" i="4"/>
  <c r="J2420" i="4"/>
  <c r="J203" i="4"/>
  <c r="J4330" i="4"/>
  <c r="J1278" i="4"/>
  <c r="J3358" i="4"/>
  <c r="J2490" i="4"/>
  <c r="J3563" i="4"/>
  <c r="J4753" i="4"/>
  <c r="J2615" i="4"/>
  <c r="J2581" i="4"/>
  <c r="J2244" i="4"/>
  <c r="J3492" i="4"/>
  <c r="J455" i="4"/>
  <c r="J2845" i="4"/>
  <c r="J2051" i="4"/>
  <c r="J2406" i="4"/>
  <c r="J2660" i="4"/>
  <c r="J239" i="4"/>
  <c r="J4819" i="4"/>
  <c r="J785" i="4"/>
  <c r="J3415" i="4"/>
  <c r="J1237" i="4"/>
  <c r="J2824" i="4"/>
  <c r="J140" i="4"/>
  <c r="J1548" i="4"/>
  <c r="J4717" i="4"/>
  <c r="J3774" i="4"/>
  <c r="J2804" i="4"/>
  <c r="J3855" i="4"/>
  <c r="J4294" i="4"/>
  <c r="J1619" i="4"/>
  <c r="J2593" i="4"/>
  <c r="J750" i="4"/>
  <c r="J1984" i="4"/>
  <c r="J177" i="4"/>
  <c r="J151" i="4"/>
  <c r="J3572" i="4"/>
  <c r="J3593" i="4"/>
  <c r="J3206" i="4"/>
  <c r="J3023" i="4"/>
  <c r="J4235" i="4"/>
  <c r="J757" i="4"/>
  <c r="J2655" i="4"/>
  <c r="J456" i="4"/>
  <c r="J3088" i="4"/>
  <c r="J2427" i="4"/>
  <c r="J3475" i="4"/>
  <c r="J1168" i="4"/>
  <c r="J699" i="4"/>
  <c r="J4889" i="4"/>
  <c r="J4689" i="4"/>
  <c r="J1656" i="4"/>
  <c r="J4399" i="4"/>
  <c r="J650" i="4"/>
  <c r="J2559" i="4"/>
  <c r="J3290" i="4"/>
  <c r="J1252" i="4"/>
  <c r="J231" i="4"/>
  <c r="J4458" i="4"/>
  <c r="J4875" i="4"/>
  <c r="J4204" i="4"/>
  <c r="J4175" i="4"/>
  <c r="J305" i="4"/>
  <c r="J995" i="4"/>
  <c r="J4767" i="4"/>
  <c r="J4672" i="4"/>
  <c r="J1203" i="4"/>
  <c r="J1342" i="4"/>
  <c r="J2795" i="4"/>
  <c r="J1069" i="4"/>
  <c r="J589" i="4"/>
  <c r="J1979" i="4"/>
  <c r="J2320" i="4"/>
  <c r="J628" i="4"/>
  <c r="J2661" i="4"/>
  <c r="J1781" i="4"/>
  <c r="J3785" i="4"/>
  <c r="J1094" i="4"/>
  <c r="J3508" i="4"/>
  <c r="J269" i="4"/>
  <c r="J1077" i="4"/>
  <c r="J178" i="4"/>
  <c r="J519" i="4"/>
  <c r="J4459" i="4"/>
  <c r="J3323" i="4"/>
  <c r="J2649" i="4"/>
  <c r="J3132" i="4"/>
  <c r="J382" i="4"/>
  <c r="J1927" i="4"/>
  <c r="J553" i="4"/>
  <c r="J1560" i="4"/>
  <c r="J2736" i="4"/>
  <c r="J1003" i="4"/>
  <c r="J196" i="4"/>
  <c r="J4058" i="4"/>
  <c r="J3381" i="4"/>
  <c r="J4876" i="4"/>
  <c r="J3443" i="4"/>
  <c r="J2585" i="4"/>
  <c r="J2204" i="4"/>
  <c r="J1137" i="4"/>
  <c r="J35" i="4"/>
  <c r="J3564" i="4"/>
  <c r="J2512" i="4"/>
  <c r="J3212" i="4"/>
  <c r="J1914" i="4"/>
  <c r="J4547" i="4"/>
  <c r="J1521" i="4"/>
  <c r="J402" i="4"/>
  <c r="J2786" i="4"/>
  <c r="J3718" i="4"/>
  <c r="J3885" i="4"/>
  <c r="J1238" i="4"/>
  <c r="J2101" i="4"/>
  <c r="J2407" i="4"/>
  <c r="J2267" i="4"/>
  <c r="J1159" i="4"/>
  <c r="J844" i="4"/>
  <c r="J1361" i="4"/>
  <c r="J4556" i="4"/>
  <c r="J2778" i="4"/>
  <c r="J2373" i="4"/>
  <c r="J1419" i="4"/>
  <c r="J908" i="4"/>
  <c r="J3291" i="4"/>
  <c r="J4789" i="4"/>
  <c r="J1583" i="4"/>
  <c r="J3292" i="4"/>
  <c r="J3861" i="4"/>
  <c r="J554" i="4"/>
  <c r="J1947" i="4"/>
  <c r="J4729" i="4"/>
  <c r="J4593" i="4"/>
  <c r="J444" i="4"/>
  <c r="J4775" i="4"/>
  <c r="J2893" i="4"/>
  <c r="J2321" i="4"/>
  <c r="J373" i="4"/>
  <c r="J1502" i="4"/>
  <c r="J2291" i="4"/>
  <c r="J1289" i="4"/>
  <c r="J2915" i="4"/>
  <c r="J3180" i="4"/>
  <c r="J3003" i="4"/>
  <c r="J4790" i="4"/>
  <c r="J2922" i="4"/>
  <c r="J3520" i="4"/>
  <c r="J3278" i="4"/>
  <c r="J2345" i="4"/>
  <c r="J619" i="4"/>
  <c r="J2995" i="4"/>
  <c r="J737" i="4"/>
  <c r="J1211" i="4"/>
  <c r="J923" i="4"/>
  <c r="J758" i="4"/>
  <c r="J2365" i="4"/>
  <c r="J2670" i="4"/>
  <c r="J4508" i="4"/>
  <c r="J4565" i="4"/>
  <c r="J1915" i="4"/>
  <c r="J1883" i="4"/>
  <c r="J3173" i="4"/>
  <c r="J2337" i="4"/>
  <c r="J2274" i="4"/>
  <c r="J370" i="4"/>
  <c r="J2017" i="4"/>
  <c r="J3580" i="4"/>
  <c r="J4470" i="4"/>
  <c r="J3004" i="4"/>
  <c r="J1696" i="4"/>
  <c r="J1832" i="4"/>
  <c r="J1034" i="4"/>
  <c r="J4930" i="4"/>
  <c r="J1114" i="4"/>
  <c r="J1353" i="4"/>
  <c r="J740" i="4"/>
  <c r="J1503" i="4"/>
  <c r="J2348" i="4"/>
  <c r="J2119" i="4"/>
  <c r="J1948" i="4"/>
  <c r="J953" i="4"/>
  <c r="J3493" i="4"/>
  <c r="J4251" i="4"/>
  <c r="J2387" i="4"/>
  <c r="J497" i="4"/>
  <c r="J751" i="4"/>
  <c r="J1873" i="4"/>
  <c r="J4548" i="4"/>
  <c r="J1992" i="4"/>
  <c r="J3775" i="4"/>
  <c r="J2484" i="4"/>
  <c r="J48" i="4"/>
  <c r="J2220" i="4"/>
  <c r="J1878" i="4"/>
  <c r="J1827" i="4"/>
  <c r="J2176" i="4"/>
  <c r="J3540" i="4"/>
  <c r="J3382" i="4"/>
  <c r="J4488" i="4"/>
  <c r="J403" i="4"/>
  <c r="J2018" i="4"/>
  <c r="J1411" i="4"/>
  <c r="J56" i="4"/>
  <c r="J1153" i="4"/>
  <c r="J1324" i="4"/>
  <c r="J1279" i="4"/>
  <c r="J383" i="4"/>
  <c r="J1791" i="4"/>
  <c r="J1799" i="4"/>
  <c r="J4205" i="4"/>
  <c r="J1253" i="4"/>
  <c r="J4291" i="4"/>
  <c r="J4956" i="4"/>
  <c r="J63" i="4"/>
  <c r="J2678" i="4"/>
  <c r="J4681" i="4"/>
  <c r="J1195" i="4"/>
  <c r="J4035" i="4"/>
  <c r="J145" i="4"/>
  <c r="J3113" i="4"/>
  <c r="J2539" i="4"/>
  <c r="J3024" i="4"/>
  <c r="J3124" i="4"/>
  <c r="J1620" i="4"/>
  <c r="J3979" i="4"/>
  <c r="J4696" i="4"/>
  <c r="J197" i="4"/>
  <c r="J1870" i="4"/>
  <c r="J3605" i="4"/>
  <c r="J2625" i="4"/>
  <c r="J811" i="4"/>
  <c r="J340" i="4"/>
  <c r="J4594" i="4"/>
  <c r="J717" i="4"/>
  <c r="J3293" i="4"/>
  <c r="J1402" i="4"/>
  <c r="J3941" i="4"/>
  <c r="J1436" i="4"/>
  <c r="J2268" i="4"/>
  <c r="J2831" i="4"/>
  <c r="J1362" i="4"/>
  <c r="J924" i="4"/>
  <c r="J2042" i="4"/>
  <c r="J2885" i="4"/>
  <c r="J3523" i="4"/>
  <c r="J4489" i="4"/>
  <c r="J2261" i="4"/>
  <c r="J629" i="4"/>
  <c r="J2322" i="4"/>
  <c r="J2328" i="4"/>
  <c r="J1808" i="4"/>
  <c r="J3389" i="4"/>
  <c r="J1853" i="4"/>
  <c r="J2846" i="4"/>
  <c r="J4549" i="4"/>
  <c r="J2292" i="4"/>
  <c r="J4831" i="4"/>
  <c r="J4076" i="4"/>
  <c r="J2832" i="4"/>
  <c r="J818" i="4"/>
  <c r="J3408" i="4"/>
  <c r="J1604" i="4"/>
  <c r="J2766" i="4"/>
  <c r="J759" i="4"/>
  <c r="J608" i="4"/>
  <c r="J1813" i="4"/>
  <c r="J1599" i="4"/>
  <c r="J3324" i="4"/>
  <c r="J2441" i="4"/>
  <c r="J4836" i="4"/>
  <c r="J4101" i="4"/>
  <c r="J4931" i="4"/>
  <c r="J609" i="4"/>
  <c r="J1004" i="4"/>
  <c r="J4734" i="4"/>
  <c r="J2092" i="4"/>
  <c r="J4036" i="4"/>
  <c r="J3648" i="4"/>
  <c r="J4471" i="4"/>
  <c r="J374" i="4"/>
  <c r="J4411" i="4"/>
  <c r="J3541" i="4"/>
  <c r="J2329" i="4"/>
  <c r="J4992" i="4"/>
  <c r="J1891" i="4"/>
  <c r="J57" i="4"/>
  <c r="J3903" i="4"/>
  <c r="J3825" i="4"/>
  <c r="J4161" i="4"/>
  <c r="J4331" i="4"/>
  <c r="J3944" i="4"/>
  <c r="J1403" i="4"/>
  <c r="J1412" i="4"/>
  <c r="J3743" i="4"/>
  <c r="J3719" i="4"/>
  <c r="J710" i="4"/>
  <c r="J3343" i="4"/>
  <c r="J4882" i="4"/>
  <c r="J69" i="4"/>
  <c r="J2701" i="4"/>
  <c r="J1083" i="4"/>
  <c r="J3626" i="4"/>
  <c r="J1630" i="4"/>
  <c r="J2308" i="4"/>
  <c r="J901" i="4"/>
  <c r="J3641" i="4"/>
  <c r="J1741" i="4"/>
  <c r="J711" i="4"/>
  <c r="J2231" i="4"/>
  <c r="J1127" i="4"/>
  <c r="J4228" i="4"/>
  <c r="J461" i="4"/>
  <c r="J363" i="4"/>
  <c r="J1631" i="4"/>
  <c r="J940" i="4"/>
  <c r="J438" i="4"/>
  <c r="J4620" i="4"/>
  <c r="J1280" i="4"/>
  <c r="J1644" i="4"/>
  <c r="J4412" i="4"/>
  <c r="J2112" i="4"/>
  <c r="J3207" i="4"/>
  <c r="J2730" i="4"/>
  <c r="J2374" i="4"/>
  <c r="J2941" i="4"/>
  <c r="J3151" i="4"/>
  <c r="J2183" i="4"/>
  <c r="J670" i="4"/>
  <c r="J4644" i="4"/>
  <c r="J1900" i="4"/>
  <c r="J2428" i="4"/>
  <c r="J4191" i="4"/>
  <c r="J1262" i="4"/>
  <c r="J3241" i="4"/>
  <c r="J1160" i="4"/>
  <c r="J3069" i="4"/>
  <c r="J2113" i="4"/>
  <c r="J1909" i="4"/>
  <c r="J1786" i="4"/>
  <c r="J2964" i="4"/>
  <c r="J4957" i="4"/>
  <c r="J58" i="4"/>
  <c r="J179" i="4"/>
  <c r="J2205" i="4"/>
  <c r="J3542" i="4"/>
  <c r="J3470" i="4"/>
  <c r="J1217" i="4"/>
  <c r="J712" i="4"/>
  <c r="J2298" i="4"/>
  <c r="J925" i="4"/>
  <c r="J1290" i="4"/>
  <c r="J4192" i="4"/>
  <c r="J2875" i="4"/>
  <c r="J2355" i="4"/>
  <c r="J1721" i="4"/>
  <c r="J3103" i="4"/>
  <c r="J180" i="4"/>
  <c r="J3453" i="4"/>
  <c r="J4424" i="4"/>
  <c r="J346" i="4"/>
  <c r="J1993" i="4"/>
  <c r="J70" i="4"/>
  <c r="J954" i="4"/>
  <c r="J4370" i="4"/>
  <c r="J1532" i="4"/>
  <c r="J2634" i="4"/>
  <c r="J445" i="4"/>
  <c r="J4256" i="4"/>
  <c r="J3920" i="4"/>
  <c r="J4216" i="4"/>
  <c r="J1874" i="4"/>
  <c r="J161" i="4"/>
  <c r="J1747" i="4"/>
  <c r="J4440" i="4"/>
  <c r="J3220" i="4"/>
  <c r="J2910" i="4"/>
  <c r="J92" i="4"/>
  <c r="J100" i="4"/>
  <c r="J2601" i="4"/>
  <c r="J4295" i="4"/>
  <c r="J186" i="4"/>
  <c r="J4073" i="4"/>
  <c r="J2691" i="4"/>
  <c r="J2245" i="4"/>
  <c r="J1994" i="4"/>
  <c r="J3249" i="4"/>
  <c r="J914" i="4"/>
  <c r="J812" i="4"/>
  <c r="J4768" i="4"/>
  <c r="J969" i="4"/>
  <c r="J4500" i="4"/>
  <c r="J469" i="4"/>
  <c r="J3758" i="4"/>
  <c r="J4958" i="4"/>
  <c r="J2060" i="4"/>
  <c r="J741" i="4"/>
  <c r="J255" i="4"/>
  <c r="J2485" i="4"/>
  <c r="J2656" i="4"/>
  <c r="J71" i="4"/>
  <c r="J3798" i="4"/>
  <c r="J4675" i="4"/>
  <c r="J1681" i="4"/>
  <c r="J595" i="4"/>
  <c r="J4490" i="4"/>
  <c r="J4937" i="4"/>
  <c r="J4274" i="4"/>
  <c r="J1854" i="4"/>
  <c r="J4283" i="4"/>
  <c r="J1447" i="4"/>
  <c r="J2323" i="4"/>
  <c r="J3104" i="4"/>
  <c r="J1423" i="4"/>
  <c r="J1513" i="4"/>
  <c r="J2299" i="4"/>
  <c r="J2155" i="4"/>
  <c r="J4074" i="4"/>
  <c r="J2857" i="4"/>
  <c r="J2043" i="4"/>
  <c r="J4973" i="4"/>
  <c r="J3390" i="4"/>
  <c r="J3581" i="4"/>
  <c r="J355" i="4"/>
  <c r="J3744" i="4"/>
  <c r="J3695" i="4"/>
  <c r="J1115" i="4"/>
  <c r="J2833" i="4"/>
  <c r="J3776" i="4"/>
  <c r="J4342" i="4"/>
  <c r="J261" i="4"/>
  <c r="J384" i="4"/>
  <c r="J4404" i="4"/>
  <c r="J1143" i="4"/>
  <c r="J2916" i="4"/>
  <c r="J1722" i="4"/>
  <c r="J1833" i="4"/>
  <c r="J4169" i="4"/>
  <c r="J4857" i="4"/>
  <c r="J1748" i="4"/>
  <c r="J462" i="4"/>
  <c r="J955" i="4"/>
  <c r="J2396" i="4"/>
  <c r="J3710" i="4"/>
  <c r="J4017" i="4"/>
  <c r="J3349" i="4"/>
  <c r="J4145" i="4"/>
  <c r="J1106" i="4"/>
  <c r="J1901" i="4"/>
  <c r="J3409" i="4"/>
  <c r="J4006" i="4"/>
  <c r="J1128" i="4"/>
  <c r="J358" i="4"/>
  <c r="J4988" i="4"/>
  <c r="J1918" i="4"/>
  <c r="J2679" i="4"/>
  <c r="J1782" i="4"/>
  <c r="J3656" i="4"/>
  <c r="J154" i="4"/>
  <c r="J630" i="4"/>
  <c r="J3192" i="4"/>
  <c r="J3047" i="4"/>
  <c r="J4479" i="4"/>
  <c r="J3005" i="4"/>
  <c r="J3820" i="4"/>
  <c r="J718" i="4"/>
  <c r="J3193" i="4"/>
  <c r="J4888" i="4"/>
  <c r="J3594" i="4"/>
  <c r="J829" i="4"/>
  <c r="J3445" i="4"/>
  <c r="J51" i="4"/>
  <c r="J270" i="4"/>
  <c r="J3841" i="4"/>
  <c r="J1674" i="4"/>
  <c r="J4083" i="4"/>
  <c r="J208" i="4"/>
  <c r="J2996" i="4"/>
  <c r="J2671" i="4"/>
  <c r="J2637" i="4"/>
  <c r="J3812" i="4"/>
  <c r="J1268" i="4"/>
  <c r="J2461" i="4"/>
  <c r="J4405" i="4"/>
  <c r="J4550" i="4"/>
  <c r="J520" i="4"/>
  <c r="J2346" i="4"/>
  <c r="J1592" i="4"/>
  <c r="J3821" i="4"/>
  <c r="J4587" i="4"/>
  <c r="J2616" i="4"/>
  <c r="J359" i="4"/>
  <c r="J1800" i="4"/>
  <c r="J4114" i="4"/>
  <c r="J1844" i="4"/>
  <c r="J4996" i="4"/>
  <c r="J2470" i="4"/>
  <c r="J3611" i="4"/>
  <c r="J4296" i="4"/>
  <c r="J3935" i="4"/>
  <c r="J3627" i="4"/>
  <c r="J3945" i="4"/>
  <c r="J3446" i="4"/>
  <c r="J3886" i="4"/>
  <c r="J1221" i="4"/>
  <c r="J4425" i="4"/>
  <c r="J1621" i="4"/>
  <c r="J41" i="4"/>
  <c r="J430" i="4"/>
  <c r="J4615" i="4"/>
  <c r="J3454" i="4"/>
  <c r="J3119" i="4"/>
  <c r="J3696" i="4"/>
  <c r="J1682" i="4"/>
  <c r="J1985" i="4"/>
  <c r="J2206" i="4"/>
  <c r="J1871" i="4"/>
  <c r="J2731" i="4"/>
  <c r="J4415" i="4"/>
  <c r="J2366" i="4"/>
  <c r="J3185" i="4"/>
  <c r="J3877" i="4"/>
  <c r="J1204" i="4"/>
  <c r="J1044" i="4"/>
  <c r="J4059" i="4"/>
  <c r="J385" i="4"/>
  <c r="J4495" i="4"/>
  <c r="J4452" i="4"/>
  <c r="J2106" i="4"/>
  <c r="J2774" i="4"/>
  <c r="J4170" i="4"/>
  <c r="J3745" i="4"/>
  <c r="J1021" i="4"/>
  <c r="J2082" i="4"/>
  <c r="J3152" i="4"/>
  <c r="J4551" i="4"/>
  <c r="J2309" i="4"/>
  <c r="J3904" i="4"/>
  <c r="J217" i="4"/>
  <c r="J3509" i="4"/>
  <c r="J4959" i="4"/>
  <c r="J439" i="4"/>
  <c r="J2594" i="4"/>
  <c r="J2513" i="4"/>
  <c r="J4865" i="4"/>
  <c r="J271" i="4"/>
  <c r="J581" i="4"/>
  <c r="J4115" i="4"/>
  <c r="J3344" i="4"/>
  <c r="J1919" i="4"/>
  <c r="J563" i="4"/>
  <c r="J4673" i="4"/>
  <c r="J521" i="4"/>
  <c r="J3012" i="4"/>
  <c r="J4870" i="4"/>
  <c r="J3766" i="4"/>
  <c r="J4858" i="4"/>
  <c r="J3898" i="4"/>
  <c r="J3792" i="4"/>
  <c r="J4847" i="4"/>
  <c r="J3649" i="4"/>
  <c r="J610" i="4"/>
  <c r="J4803" i="4"/>
  <c r="J3294" i="4"/>
  <c r="J3501" i="4"/>
  <c r="J3936" i="4"/>
  <c r="J2003" i="4"/>
  <c r="J3557" i="4"/>
  <c r="J3213" i="4"/>
  <c r="J3194" i="4"/>
  <c r="J4007" i="4"/>
  <c r="J3042" i="4"/>
  <c r="J4317" i="4"/>
  <c r="J4848" i="4"/>
  <c r="J126" i="4"/>
  <c r="J3383" i="4"/>
  <c r="J299" i="4"/>
  <c r="J306" i="4"/>
  <c r="J1035" i="4"/>
  <c r="J3058" i="4"/>
  <c r="J830" i="4"/>
  <c r="J2839" i="4"/>
  <c r="J603" i="4"/>
  <c r="J3720" i="4"/>
  <c r="J3269" i="4"/>
  <c r="J4582" i="4"/>
  <c r="J3013" i="4"/>
  <c r="J990" i="4"/>
  <c r="J2397" i="4"/>
  <c r="J1090" i="4"/>
  <c r="J262" i="4"/>
  <c r="J2602" i="4"/>
  <c r="J4520" i="4"/>
  <c r="J1331" i="4"/>
  <c r="J155" i="4"/>
  <c r="J4176" i="4"/>
  <c r="J2722" i="4"/>
  <c r="J1980" i="4"/>
  <c r="J4804" i="4"/>
  <c r="J4782" i="4"/>
  <c r="J3374" i="4"/>
  <c r="J3725" i="4"/>
  <c r="J3139" i="4"/>
  <c r="J3565" i="4"/>
  <c r="J1343" i="4"/>
  <c r="J4871" i="4"/>
  <c r="J2093" i="4"/>
  <c r="J4406" i="4"/>
  <c r="J1759" i="4"/>
  <c r="J875" i="4"/>
  <c r="J330" i="4"/>
  <c r="J4018" i="4"/>
  <c r="J4824" i="4"/>
  <c r="J2140" i="4"/>
  <c r="J636" i="4"/>
  <c r="J4938" i="4"/>
  <c r="J1765" i="4"/>
  <c r="J4932" i="4"/>
  <c r="J915" i="4"/>
  <c r="J963" i="4"/>
  <c r="J4676" i="4"/>
  <c r="J4896" i="4"/>
  <c r="J101" i="4"/>
  <c r="J1100" i="4"/>
  <c r="J555" i="4"/>
  <c r="J1129" i="4"/>
  <c r="J1875" i="4"/>
  <c r="J333" i="4"/>
  <c r="J4359" i="4"/>
  <c r="J3006" i="4"/>
  <c r="J17" i="4"/>
  <c r="J4682" i="4"/>
  <c r="J3921" i="4"/>
  <c r="J2262" i="4"/>
  <c r="J1325" i="4"/>
  <c r="J1892" i="4"/>
  <c r="J1986" i="4"/>
  <c r="J2680" i="4"/>
  <c r="J1884" i="4"/>
  <c r="J246" i="4"/>
  <c r="J1382" i="4"/>
  <c r="J2936" i="4"/>
  <c r="J498" i="4"/>
  <c r="J3317" i="4"/>
  <c r="J3231" i="4"/>
  <c r="J404" i="4"/>
  <c r="J4037" i="4"/>
  <c r="J4435" i="4"/>
  <c r="J1154" i="4"/>
  <c r="J1186" i="4"/>
  <c r="J1920" i="4"/>
  <c r="J1928" i="4"/>
  <c r="J2595" i="4"/>
  <c r="J3676" i="4"/>
  <c r="J4837" i="4"/>
  <c r="J4919" i="4"/>
  <c r="J263" i="4"/>
  <c r="J1508" i="4"/>
  <c r="J3471" i="4"/>
  <c r="J3998" i="4"/>
  <c r="J876" i="4"/>
  <c r="J4872" i="4"/>
  <c r="J481" i="4"/>
  <c r="J4820" i="4"/>
  <c r="J499" i="4"/>
  <c r="J2148" i="4"/>
  <c r="J3734" i="4"/>
  <c r="J623" i="4"/>
  <c r="J1107" i="4"/>
  <c r="J2349" i="4"/>
  <c r="J3427" i="4"/>
  <c r="J4252" i="4"/>
  <c r="J3942" i="4"/>
  <c r="J1637" i="4"/>
  <c r="J2723" i="4"/>
  <c r="J831" i="4"/>
  <c r="J2120" i="4"/>
  <c r="J102" i="4"/>
  <c r="J1344" i="4"/>
  <c r="J2948" i="4"/>
  <c r="J1729" i="4"/>
  <c r="J1187" i="4"/>
  <c r="J687" i="4"/>
  <c r="J3862" i="4"/>
  <c r="J4566" i="4"/>
  <c r="J1370" i="4"/>
  <c r="J2586" i="4"/>
  <c r="J4372" i="4"/>
  <c r="J3726" i="4"/>
  <c r="J4621" i="4"/>
  <c r="J947" i="4"/>
  <c r="J2280" i="4"/>
  <c r="J418" i="4"/>
  <c r="J1683" i="4"/>
  <c r="J319" i="4"/>
  <c r="J2617" i="4"/>
  <c r="J2775" i="4"/>
  <c r="J2529" i="4"/>
  <c r="J2852" i="4"/>
  <c r="J2228" i="4"/>
  <c r="J156" i="4"/>
  <c r="J225" i="4"/>
  <c r="J4832" i="4"/>
  <c r="J2702" i="4"/>
  <c r="J2737" i="4"/>
  <c r="J2500" i="4"/>
  <c r="J3428" i="4"/>
  <c r="J700" i="4"/>
  <c r="J240" i="4"/>
  <c r="J2894" i="4"/>
  <c r="J3628" i="4"/>
  <c r="J2141" i="4"/>
  <c r="J2618" i="4"/>
  <c r="J4575" i="4"/>
  <c r="J2986" i="4"/>
  <c r="J1736" i="4"/>
  <c r="J1022" i="4"/>
  <c r="J3813" i="4"/>
  <c r="J2657" i="4"/>
  <c r="J307" i="4"/>
  <c r="J2207" i="4"/>
  <c r="J1144" i="4"/>
  <c r="J3946" i="4"/>
  <c r="J4521" i="4"/>
  <c r="J1045" i="4"/>
  <c r="J3225" i="4"/>
  <c r="J2540" i="4"/>
  <c r="J1910" i="4"/>
  <c r="J4808" i="4"/>
  <c r="J2033" i="4"/>
  <c r="J334" i="4"/>
  <c r="J2415" i="4"/>
  <c r="J2356" i="4"/>
  <c r="J1967" i="4"/>
  <c r="J3295" i="4"/>
  <c r="J4557" i="4"/>
  <c r="J4269" i="4"/>
  <c r="J2571" i="4"/>
  <c r="J4116" i="4"/>
  <c r="J2710" i="4"/>
  <c r="J1911" i="4"/>
  <c r="J926" i="4"/>
  <c r="J896" i="4"/>
  <c r="J2421" i="4"/>
  <c r="J2004" i="4"/>
  <c r="J582" i="4"/>
  <c r="J3059" i="4"/>
  <c r="J232" i="4"/>
  <c r="J1600" i="4"/>
  <c r="J1429" i="4"/>
  <c r="J388" i="4"/>
  <c r="J4661" i="4"/>
  <c r="J2886" i="4"/>
  <c r="J2102" i="4"/>
  <c r="J611" i="4"/>
  <c r="J3910" i="4"/>
  <c r="J1675" i="4"/>
  <c r="J2825" i="4"/>
  <c r="J2724" i="4"/>
  <c r="J1968" i="4"/>
  <c r="J3887" i="4"/>
  <c r="J2787" i="4"/>
  <c r="J2743" i="4"/>
  <c r="J932" i="4"/>
  <c r="J375" i="4"/>
  <c r="J1561" i="4"/>
  <c r="J4616" i="4"/>
  <c r="J2806" i="4"/>
  <c r="J3786" i="4"/>
  <c r="J2788" i="4"/>
  <c r="J3787" i="4"/>
  <c r="J1232" i="4"/>
  <c r="J1281" i="4"/>
  <c r="J3842" i="4"/>
  <c r="J470" i="4"/>
  <c r="J3826" i="4"/>
  <c r="J1345" i="4"/>
  <c r="J1893" i="4"/>
  <c r="J1282" i="4"/>
  <c r="J1116" i="4"/>
  <c r="J1383" i="4"/>
  <c r="J2149" i="4"/>
  <c r="J1876" i="4"/>
  <c r="J1593" i="4"/>
  <c r="J2107" i="4"/>
  <c r="J1437" i="4"/>
  <c r="J4825" i="4"/>
  <c r="J2871" i="4"/>
  <c r="J241" i="4"/>
  <c r="J1063" i="4"/>
  <c r="J93" i="4"/>
  <c r="J4332" i="4"/>
  <c r="J1514" i="4"/>
  <c r="J3365" i="4"/>
  <c r="J2462" i="4"/>
  <c r="J3953" i="4"/>
  <c r="J3359" i="4"/>
  <c r="J1010" i="4"/>
  <c r="J2876" i="4"/>
  <c r="J4077" i="4"/>
  <c r="J902" i="4"/>
  <c r="J556" i="4"/>
  <c r="J2034" i="4"/>
  <c r="J226" i="4"/>
  <c r="J335" i="4"/>
  <c r="J1774" i="4"/>
  <c r="J2491" i="4"/>
  <c r="J4491" i="4"/>
  <c r="J4346" i="4"/>
  <c r="J347" i="4"/>
  <c r="J2814" i="4"/>
  <c r="J2608" i="4"/>
  <c r="J2738" i="4"/>
  <c r="J3384" i="4"/>
  <c r="J2005" i="4"/>
  <c r="J2642" i="4"/>
  <c r="J4791" i="4"/>
  <c r="J3515" i="4"/>
  <c r="J348" i="4"/>
  <c r="J701" i="4"/>
  <c r="J604" i="4"/>
  <c r="J4920" i="4"/>
  <c r="J2807" i="4"/>
  <c r="J1188" i="4"/>
  <c r="J4019" i="4"/>
  <c r="J2560" i="4"/>
  <c r="J1605" i="4"/>
  <c r="J4198" i="4"/>
  <c r="J2156" i="4"/>
  <c r="J349" i="4"/>
  <c r="J1233" i="4"/>
  <c r="J693" i="4"/>
  <c r="J3677" i="4"/>
  <c r="J3711" i="4"/>
  <c r="J1036" i="4"/>
  <c r="J2748" i="4"/>
  <c r="J1742" i="4"/>
  <c r="J4668" i="4"/>
  <c r="J1879" i="4"/>
  <c r="J3018" i="4"/>
  <c r="J272" i="4"/>
  <c r="J314" i="4"/>
  <c r="J2269" i="4"/>
  <c r="J2975" i="4"/>
  <c r="J2672" i="4"/>
  <c r="J2626" i="4"/>
  <c r="J2442" i="4"/>
  <c r="J4635" i="4"/>
  <c r="J727" i="4"/>
  <c r="J2997" i="4"/>
  <c r="J4360" i="4"/>
  <c r="J4066" i="4"/>
  <c r="J2572" i="4"/>
  <c r="J2582" i="4"/>
  <c r="J2627" i="4"/>
  <c r="J3287" i="4"/>
  <c r="J2177" i="4"/>
  <c r="J4149" i="4"/>
  <c r="J187" i="4"/>
  <c r="J1775" i="4"/>
  <c r="J1981" i="4"/>
  <c r="J3865" i="4"/>
  <c r="J1912" i="4"/>
  <c r="J3235" i="4"/>
  <c r="J1885" i="4"/>
  <c r="J3727" i="4"/>
  <c r="J631" i="4"/>
  <c r="J4662" i="4"/>
  <c r="J3375" i="4"/>
  <c r="J3483" i="4"/>
  <c r="J3878" i="4"/>
  <c r="J3899" i="4"/>
  <c r="J819" i="4"/>
  <c r="J557" i="4"/>
  <c r="J2949" i="4"/>
  <c r="J4583" i="4"/>
  <c r="J3174" i="4"/>
  <c r="J3033" i="4"/>
  <c r="J127" i="4"/>
  <c r="J3954" i="4"/>
  <c r="J3799" i="4"/>
  <c r="J2927" i="4"/>
  <c r="J1938" i="4"/>
  <c r="J4270" i="4"/>
  <c r="J4883" i="4"/>
  <c r="J2178" i="4"/>
  <c r="J1283" i="4"/>
  <c r="J3888" i="4"/>
  <c r="J4383" i="4"/>
  <c r="J3672" i="4"/>
  <c r="J3161" i="4"/>
  <c r="J1649" i="4"/>
  <c r="J4783" i="4"/>
  <c r="J1496" i="4"/>
  <c r="J2779" i="4"/>
  <c r="J2238" i="4"/>
  <c r="J4177" i="4"/>
  <c r="J612" i="4"/>
  <c r="J3678" i="4"/>
  <c r="J752" i="4"/>
  <c r="J2263" i="4"/>
  <c r="J3429" i="4"/>
  <c r="J2917" i="4"/>
  <c r="J2150" i="4"/>
  <c r="J1326" i="4"/>
  <c r="J4964" i="4"/>
  <c r="J4120" i="4"/>
  <c r="J4305" i="4"/>
  <c r="J3153" i="4"/>
  <c r="J2643" i="4"/>
  <c r="J1845" i="4"/>
  <c r="J3195" i="4"/>
  <c r="J1395" i="4"/>
  <c r="J4472" i="4"/>
  <c r="J4347" i="4"/>
  <c r="J4284" i="4"/>
  <c r="J3767" i="4"/>
  <c r="J320" i="4"/>
  <c r="J1697" i="4"/>
  <c r="J2416" i="4"/>
  <c r="J3588" i="4"/>
  <c r="J3232" i="4"/>
  <c r="J4480" i="4"/>
  <c r="J3110" i="4"/>
  <c r="J1297" i="4"/>
  <c r="J1737" i="4"/>
  <c r="J2191" i="4"/>
  <c r="J1987" i="4"/>
  <c r="J2965" i="4"/>
  <c r="J1309" i="4"/>
  <c r="J3848" i="4"/>
  <c r="J1413" i="4"/>
  <c r="J2950" i="4"/>
  <c r="J1549" i="4"/>
  <c r="J489" i="4"/>
  <c r="J747" i="4"/>
  <c r="J1801" i="4"/>
  <c r="J1802" i="4"/>
  <c r="J2573" i="4"/>
  <c r="J4275" i="4"/>
  <c r="J4384" i="4"/>
  <c r="J3516" i="4"/>
  <c r="J1145" i="4"/>
  <c r="J2006" i="4"/>
  <c r="J1095" i="4"/>
  <c r="J1709" i="4"/>
  <c r="J3829" i="4"/>
  <c r="J3612" i="4"/>
  <c r="J3721" i="4"/>
  <c r="J1584" i="4"/>
  <c r="J386" i="4"/>
  <c r="J2818" i="4"/>
  <c r="J3242" i="4"/>
  <c r="J605" i="4"/>
  <c r="J1138" i="4"/>
  <c r="J2507" i="4"/>
  <c r="J2094" i="4"/>
  <c r="J419" i="4"/>
  <c r="J2052" i="4"/>
  <c r="J916" i="4"/>
  <c r="J500" i="4"/>
  <c r="J651" i="4"/>
  <c r="J4171" i="4"/>
  <c r="J903" i="4"/>
  <c r="J3589" i="4"/>
  <c r="J694" i="4"/>
  <c r="J141" i="4"/>
  <c r="J862" i="4"/>
  <c r="J3980" i="4"/>
  <c r="J2628" i="4"/>
  <c r="J1657" i="4"/>
  <c r="J4481" i="4"/>
  <c r="J838" i="4"/>
  <c r="J4257" i="4"/>
  <c r="J4776" i="4"/>
  <c r="J4297" i="4"/>
  <c r="J2907" i="4"/>
  <c r="J3447" i="4"/>
  <c r="J637" i="4"/>
  <c r="J4645" i="4"/>
  <c r="J3019" i="4"/>
  <c r="J308" i="4"/>
  <c r="J2281" i="4"/>
  <c r="J1218" i="4"/>
  <c r="J1346" i="4"/>
  <c r="J501" i="4"/>
  <c r="J4509" i="4"/>
  <c r="J4045" i="4"/>
  <c r="J3849" i="4"/>
  <c r="J4361" i="4"/>
  <c r="J4843" i="4"/>
  <c r="J2463" i="4"/>
  <c r="J1650" i="4"/>
  <c r="J1710" i="4"/>
  <c r="J1263" i="4"/>
  <c r="J181" i="4"/>
  <c r="J2918" i="4"/>
  <c r="J793" i="4"/>
  <c r="J172" i="4"/>
  <c r="J1460" i="4"/>
  <c r="J3833" i="4"/>
  <c r="J1504" i="4"/>
  <c r="J3550" i="4"/>
  <c r="J251" i="4"/>
  <c r="J2541" i="4"/>
  <c r="J4441" i="4"/>
  <c r="J2408" i="4"/>
  <c r="J336" i="4"/>
  <c r="J3494" i="4"/>
  <c r="J2170" i="4"/>
  <c r="J4023" i="4"/>
  <c r="J4298" i="4"/>
  <c r="J1792" i="4"/>
  <c r="J798" i="4"/>
  <c r="J4053" i="4"/>
  <c r="J2300" i="4"/>
  <c r="J728" i="4"/>
  <c r="J2128" i="4"/>
  <c r="J1562" i="4"/>
  <c r="J103" i="4"/>
  <c r="J2388" i="4"/>
  <c r="J4809" i="4"/>
  <c r="J4271" i="4"/>
  <c r="J1301" i="4"/>
  <c r="J1161" i="4"/>
  <c r="J446" i="4"/>
  <c r="J4299" i="4"/>
  <c r="J1658" i="4"/>
  <c r="J904" i="4"/>
  <c r="J2574" i="4"/>
  <c r="J540" i="4"/>
  <c r="J713" i="4"/>
  <c r="J3531" i="4"/>
  <c r="J2389" i="4"/>
  <c r="J162" i="4"/>
  <c r="J4724" i="4"/>
  <c r="J3517" i="4"/>
  <c r="J1667" i="4"/>
  <c r="J4496" i="4"/>
  <c r="J4338" i="4"/>
  <c r="J393" i="4"/>
  <c r="J780" i="4"/>
  <c r="J3969" i="4"/>
  <c r="J1975" i="4"/>
  <c r="J1814" i="4"/>
  <c r="J1855" i="4"/>
  <c r="J1314" i="4"/>
  <c r="J1424" i="4"/>
  <c r="J52" i="4"/>
  <c r="J3642" i="4"/>
  <c r="J4355" i="4"/>
  <c r="J2758" i="4"/>
  <c r="J2911" i="4"/>
  <c r="J83" i="4"/>
  <c r="J1272" i="4"/>
  <c r="J3850" i="4"/>
  <c r="J389" i="4"/>
  <c r="J25" i="4"/>
  <c r="J4534" i="4"/>
  <c r="J4373" i="4"/>
  <c r="J1492" i="4"/>
  <c r="J1684" i="4"/>
  <c r="J4127" i="4"/>
  <c r="J42" i="4"/>
  <c r="J3140" i="4"/>
  <c r="J4001" i="4"/>
  <c r="J888" i="4"/>
  <c r="J549" i="4"/>
  <c r="J4008" i="4"/>
  <c r="J1815" i="4"/>
  <c r="J2007" i="4"/>
  <c r="J4416" i="4"/>
  <c r="J1939" i="4"/>
  <c r="J1011" i="4"/>
  <c r="J26" i="4"/>
  <c r="J1856" i="4"/>
  <c r="J760" i="4"/>
  <c r="J364" i="4"/>
  <c r="J2282" i="4"/>
  <c r="J882" i="4"/>
  <c r="J256" i="4"/>
  <c r="J3014" i="4"/>
  <c r="J4067" i="4"/>
  <c r="J3582" i="4"/>
  <c r="J4759" i="4"/>
  <c r="J4110" i="4"/>
  <c r="J3120" i="4"/>
  <c r="J4792" i="4"/>
  <c r="J3048" i="4"/>
  <c r="J3296" i="4"/>
  <c r="J285" i="4"/>
  <c r="J1515" i="4"/>
  <c r="J3879" i="4"/>
  <c r="J3352" i="4"/>
  <c r="J2998" i="4"/>
  <c r="J2887" i="4"/>
  <c r="J1550" i="4"/>
  <c r="J1969" i="4"/>
  <c r="J2301" i="4"/>
  <c r="J4690" i="4"/>
  <c r="J4617" i="4"/>
  <c r="J4901" i="4"/>
  <c r="J2717" i="4"/>
  <c r="J3937" i="4"/>
  <c r="J2246" i="4"/>
  <c r="J1404" i="4"/>
  <c r="J2375" i="4"/>
  <c r="J2638" i="4"/>
  <c r="J839" i="4"/>
  <c r="J4009" i="4"/>
  <c r="J1384" i="4"/>
  <c r="J3689" i="4"/>
  <c r="J889" i="4"/>
  <c r="J1012" i="4"/>
  <c r="J1776" i="4"/>
  <c r="J852" i="4"/>
  <c r="J321" i="4"/>
  <c r="J3748" i="4"/>
  <c r="J2662" i="4"/>
  <c r="J4588" i="4"/>
  <c r="J3370" i="4"/>
  <c r="J877" i="4"/>
  <c r="J3911" i="4"/>
  <c r="J3025" i="4"/>
  <c r="J3261" i="4"/>
  <c r="J2171" i="4"/>
  <c r="J273" i="4"/>
  <c r="J981" i="4"/>
  <c r="J1949" i="4"/>
  <c r="J3673" i="4"/>
  <c r="J3606" i="4"/>
  <c r="J4436" i="4"/>
  <c r="J2583" i="4"/>
  <c r="J4178" i="4"/>
  <c r="J1239" i="4"/>
  <c r="J2477" i="4"/>
  <c r="J4833" i="4"/>
  <c r="J3060" i="4"/>
  <c r="J3947" i="4"/>
  <c r="J558" i="4"/>
  <c r="J64" i="4"/>
  <c r="J4356" i="4"/>
  <c r="J3034" i="4"/>
  <c r="J2629" i="4"/>
  <c r="J3912" i="4"/>
  <c r="J104" i="4"/>
  <c r="J4769" i="4"/>
  <c r="J2575" i="4"/>
  <c r="J2749" i="4"/>
  <c r="J31" i="4"/>
  <c r="J1962" i="4"/>
  <c r="J1084" i="4"/>
  <c r="J350" i="4"/>
  <c r="J4206" i="4"/>
  <c r="J1921" i="4"/>
  <c r="J1057" i="4"/>
  <c r="J502" i="4"/>
  <c r="J4413" i="4"/>
  <c r="J4236" i="4"/>
  <c r="J933" i="4"/>
  <c r="J2264" i="4"/>
  <c r="J2877" i="4"/>
  <c r="J917" i="4"/>
  <c r="J813" i="4"/>
  <c r="J128" i="4"/>
  <c r="J1816" i="4"/>
  <c r="J3836" i="4"/>
  <c r="J2044" i="4"/>
  <c r="J4598" i="4"/>
  <c r="J1146" i="4"/>
  <c r="J566" i="4"/>
  <c r="J294" i="4"/>
  <c r="J905" i="4"/>
  <c r="J1601" i="4"/>
  <c r="J4514" i="4"/>
  <c r="J3366" i="4"/>
  <c r="J4087" i="4"/>
  <c r="J3250" i="4"/>
  <c r="J1857" i="4"/>
  <c r="J2942" i="4"/>
  <c r="J2514" i="4"/>
  <c r="J247" i="4"/>
  <c r="J3495" i="4"/>
  <c r="J1572" i="4"/>
  <c r="J4258" i="4"/>
  <c r="J1108" i="4"/>
  <c r="J814" i="4"/>
  <c r="J3279" i="4"/>
  <c r="J3162" i="4"/>
  <c r="J2508" i="4"/>
  <c r="J1013" i="4"/>
  <c r="J2808" i="4"/>
  <c r="J2073" i="4"/>
  <c r="J2966" i="4"/>
  <c r="J120" i="4"/>
  <c r="J4921" i="4"/>
  <c r="J2663" i="4"/>
  <c r="J3802" i="4"/>
  <c r="J1573" i="4"/>
  <c r="J1196" i="4"/>
  <c r="J1078" i="4"/>
  <c r="J1730" i="4"/>
  <c r="J4482" i="4"/>
  <c r="J84" i="4"/>
  <c r="J4078" i="4"/>
  <c r="J3970" i="4"/>
  <c r="J2609" i="4"/>
  <c r="J2074" i="4"/>
  <c r="J4627" i="4"/>
  <c r="J4777" i="4"/>
  <c r="J1817" i="4"/>
  <c r="J3518" i="4"/>
  <c r="J4683" i="4"/>
  <c r="J4306" i="4"/>
  <c r="J666" i="4"/>
  <c r="J295" i="4"/>
  <c r="J3020" i="4"/>
  <c r="J173" i="4"/>
  <c r="J661" i="4"/>
  <c r="J4609" i="4"/>
  <c r="J3943" i="4"/>
  <c r="J3460" i="4"/>
  <c r="J420" i="4"/>
  <c r="J2596" i="4"/>
  <c r="J3175" i="4"/>
  <c r="J3657" i="4"/>
  <c r="J3214" i="4"/>
  <c r="J1743" i="4"/>
  <c r="J3461" i="4"/>
  <c r="J4735" i="4"/>
  <c r="J59" i="4"/>
  <c r="J3629" i="4"/>
  <c r="J3270" i="4"/>
  <c r="J4522" i="4"/>
  <c r="J3196" i="4"/>
  <c r="J1685" i="4"/>
  <c r="J3448" i="4"/>
  <c r="J4038" i="4"/>
  <c r="J3999" i="4"/>
  <c r="J4749" i="4"/>
  <c r="J3251" i="4"/>
  <c r="J2172" i="4"/>
  <c r="J279" i="4"/>
  <c r="J3927" i="4"/>
  <c r="J4054" i="4"/>
  <c r="J3793" i="4"/>
  <c r="J863" i="4"/>
  <c r="J1222" i="4"/>
  <c r="J3532" i="4"/>
  <c r="J4385" i="4"/>
  <c r="J748" i="4"/>
  <c r="J2013" i="4"/>
  <c r="J2486" i="4"/>
  <c r="J1070" i="4"/>
  <c r="J1130" i="4"/>
  <c r="J3566" i="4"/>
  <c r="J1551" i="4"/>
  <c r="J526" i="4"/>
  <c r="J996" i="4"/>
  <c r="J331" i="4"/>
  <c r="J3643" i="4"/>
  <c r="J4442" i="4"/>
  <c r="J2780" i="4"/>
  <c r="J1430" i="4"/>
  <c r="J2639" i="4"/>
  <c r="J2330" i="4"/>
  <c r="J2436" i="4"/>
  <c r="J94" i="4"/>
  <c r="J761" i="4"/>
  <c r="J3981" i="4"/>
  <c r="J4333" i="4"/>
  <c r="J3186" i="4"/>
  <c r="J2732" i="4"/>
  <c r="J3484" i="4"/>
  <c r="J1327" i="4"/>
  <c r="J722" i="4"/>
  <c r="J3353" i="4"/>
  <c r="J2443" i="4"/>
  <c r="J3665" i="4"/>
  <c r="J3007" i="4"/>
  <c r="J4997" i="4"/>
  <c r="J840" i="4"/>
  <c r="J3197" i="4"/>
  <c r="J3573" i="4"/>
  <c r="J4628" i="4"/>
  <c r="J1091" i="4"/>
  <c r="J3803" i="4"/>
  <c r="J3334" i="4"/>
  <c r="J2878" i="4"/>
  <c r="J1793" i="4"/>
  <c r="J4462" i="4"/>
  <c r="J2928" i="4"/>
  <c r="J3880" i="4"/>
  <c r="J1131" i="4"/>
  <c r="J794" i="4"/>
  <c r="J3620" i="4"/>
  <c r="J1497" i="4"/>
  <c r="J4873" i="4"/>
  <c r="J2086" i="4"/>
  <c r="J1117" i="4"/>
  <c r="J4117" i="4"/>
  <c r="J280" i="4"/>
  <c r="J2681" i="4"/>
  <c r="J2872" i="4"/>
  <c r="J1025" i="4"/>
  <c r="J3982" i="4"/>
  <c r="J2809" i="4"/>
  <c r="J2376" i="4"/>
  <c r="J2008" i="4"/>
  <c r="J4736" i="4"/>
  <c r="J4510" i="4"/>
  <c r="J4913" i="4"/>
  <c r="J1612" i="4"/>
  <c r="J309" i="4"/>
  <c r="J4172" i="4"/>
  <c r="J2422" i="4"/>
  <c r="J1929" i="4"/>
  <c r="J1046" i="4"/>
  <c r="J3986" i="4"/>
  <c r="J719" i="4"/>
  <c r="J1212" i="4"/>
  <c r="J3962" i="4"/>
  <c r="J897" i="4"/>
  <c r="J624" i="4"/>
  <c r="J3788" i="4"/>
  <c r="J1219" i="4"/>
  <c r="J4121" i="4"/>
  <c r="J2888" i="4"/>
  <c r="J853" i="4"/>
  <c r="J1766" i="4"/>
  <c r="J1291" i="4"/>
  <c r="J3385" i="4"/>
  <c r="J1841" i="4"/>
  <c r="J3236" i="4"/>
  <c r="J1902" i="4"/>
  <c r="J2252" i="4"/>
  <c r="J3595" i="4"/>
  <c r="J1179" i="4"/>
  <c r="J527" i="4"/>
  <c r="J2316" i="4"/>
  <c r="J365" i="4"/>
  <c r="J3567" i="4"/>
  <c r="J3181" i="4"/>
  <c r="J2151" i="4"/>
  <c r="J4826" i="4"/>
  <c r="J1030" i="4"/>
  <c r="J2929" i="4"/>
  <c r="J4426" i="4"/>
  <c r="J4610" i="4"/>
  <c r="J2053" i="4"/>
  <c r="J2858" i="4"/>
  <c r="J1903" i="4"/>
  <c r="J3280" i="4"/>
  <c r="J4492" i="4"/>
  <c r="J264" i="4"/>
  <c r="J2229" i="4"/>
  <c r="J2157" i="4"/>
  <c r="J3105" i="4"/>
  <c r="J1172" i="4"/>
  <c r="J4463" i="4"/>
  <c r="J4046" i="4"/>
  <c r="J3804" i="4"/>
  <c r="J1659" i="4"/>
  <c r="J3262" i="4"/>
  <c r="J1205" i="4"/>
  <c r="J3558" i="4"/>
  <c r="J2860" i="4"/>
  <c r="J3502" i="4"/>
  <c r="J248" i="4"/>
  <c r="J2943" i="4"/>
  <c r="J3889" i="4"/>
  <c r="J749" i="4"/>
  <c r="J4079" i="4"/>
  <c r="J642" i="4"/>
  <c r="J918" i="4"/>
  <c r="J4754" i="4"/>
  <c r="J4237" i="4"/>
  <c r="J4475" i="4"/>
  <c r="J4374" i="4"/>
  <c r="J1846" i="4"/>
  <c r="J550" i="4"/>
  <c r="J2211" i="4"/>
  <c r="J1574" i="4"/>
  <c r="J3049" i="4"/>
  <c r="J2967" i="4"/>
  <c r="J2576" i="4"/>
  <c r="J1543" i="4"/>
  <c r="J3440" i="4"/>
  <c r="J4576" i="4"/>
  <c r="J1223" i="4"/>
  <c r="J2310" i="4"/>
  <c r="J2454" i="4"/>
  <c r="J1754" i="4"/>
  <c r="J440" i="4"/>
  <c r="J662" i="4"/>
  <c r="J919" i="4"/>
  <c r="J4443" i="4"/>
  <c r="J1298" i="4"/>
  <c r="J4922" i="4"/>
  <c r="J2317" i="4"/>
  <c r="J771" i="4"/>
  <c r="J1479" i="4"/>
  <c r="J1963" i="4"/>
  <c r="J2400" i="4"/>
  <c r="J3728" i="4"/>
  <c r="J3834" i="4"/>
  <c r="J2976" i="4"/>
  <c r="J310" i="4"/>
  <c r="J864" i="4"/>
  <c r="J1940" i="4"/>
  <c r="J2767" i="4"/>
  <c r="J1047" i="4"/>
  <c r="J1594" i="4"/>
  <c r="J4741" i="4"/>
  <c r="J1363" i="4"/>
  <c r="J2515" i="4"/>
  <c r="J2664" i="4"/>
  <c r="J2184" i="4"/>
  <c r="J920" i="4"/>
  <c r="J4558" i="4"/>
  <c r="J2492" i="4"/>
  <c r="J4386" i="4"/>
  <c r="J1332" i="4"/>
  <c r="J2302" i="4"/>
  <c r="J1364" i="4"/>
  <c r="J1995" i="4"/>
  <c r="J4020" i="4"/>
  <c r="J3928" i="4"/>
  <c r="J341" i="4"/>
  <c r="J1438" i="4"/>
  <c r="J2095" i="4"/>
  <c r="J4184" i="4"/>
  <c r="J2516" i="4"/>
  <c r="J528" i="4"/>
  <c r="J4663" i="4"/>
  <c r="J1632" i="4"/>
  <c r="J2530" i="4"/>
  <c r="J2944" i="4"/>
  <c r="J18" i="4"/>
  <c r="J1292" i="4"/>
  <c r="J1396" i="4"/>
  <c r="J2519" i="4"/>
  <c r="J738" i="4"/>
  <c r="J832" i="4"/>
  <c r="J2338" i="4"/>
  <c r="J2253" i="4"/>
  <c r="J4259" i="4"/>
  <c r="J2054" i="4"/>
  <c r="J2561" i="4"/>
  <c r="J4691" i="4"/>
  <c r="J2577" i="4"/>
  <c r="J3768" i="4"/>
  <c r="J2930" i="4"/>
  <c r="J4414" i="4"/>
  <c r="J625" i="4"/>
  <c r="J2526" i="4"/>
  <c r="J4849" i="4"/>
  <c r="J2853" i="4"/>
  <c r="J2185" i="4"/>
  <c r="J95" i="4"/>
  <c r="J4010" i="4"/>
  <c r="J3679" i="4"/>
  <c r="J671" i="4"/>
  <c r="J820" i="4"/>
  <c r="J2121" i="4"/>
  <c r="J2597" i="4"/>
  <c r="J1109" i="4"/>
  <c r="J4810" i="4"/>
  <c r="J1651" i="4"/>
  <c r="J1941" i="4"/>
  <c r="J1385" i="4"/>
  <c r="J4162" i="4"/>
  <c r="J4923" i="4"/>
  <c r="J4515" i="4"/>
  <c r="J702" i="4"/>
  <c r="J113" i="4"/>
  <c r="J1333" i="4"/>
  <c r="J4097" i="4"/>
  <c r="J1139" i="4"/>
  <c r="J190" i="4"/>
  <c r="J1328" i="4"/>
  <c r="J2587" i="4"/>
  <c r="J233" i="4"/>
  <c r="J4185" i="4"/>
  <c r="J3078" i="4"/>
  <c r="J3559" i="4"/>
  <c r="J1755" i="4"/>
  <c r="J2208" i="4"/>
  <c r="J865" i="4"/>
  <c r="J257" i="4"/>
  <c r="J2744" i="4"/>
  <c r="J3050" i="4"/>
  <c r="J2293" i="4"/>
  <c r="J2834" i="4"/>
  <c r="J2542" i="4"/>
  <c r="J3271" i="4"/>
  <c r="J234" i="4"/>
  <c r="J2847" i="4"/>
  <c r="J19" i="4"/>
  <c r="J4939" i="4"/>
  <c r="J121" i="4"/>
  <c r="J4098" i="4"/>
  <c r="J3835" i="4"/>
  <c r="J4718" i="4"/>
  <c r="J4272" i="4"/>
  <c r="J4516" i="4"/>
  <c r="J753" i="4"/>
  <c r="J1466" i="4"/>
  <c r="J1894" i="4"/>
  <c r="J2692" i="4"/>
  <c r="J3650" i="4"/>
  <c r="J209" i="4"/>
  <c r="J3198" i="4"/>
  <c r="J1698" i="4"/>
  <c r="J909" i="4"/>
  <c r="J4453" i="4"/>
  <c r="J1738" i="4"/>
  <c r="J3971" i="4"/>
  <c r="J3963" i="4"/>
  <c r="J4697" i="4"/>
  <c r="J2129" i="4"/>
  <c r="J342" i="4"/>
  <c r="J1568" i="4"/>
  <c r="J4122" i="4"/>
  <c r="J4217" i="4"/>
  <c r="J1425" i="4"/>
  <c r="J60" i="4"/>
  <c r="J1563" i="4"/>
  <c r="J3089" i="4"/>
  <c r="J4362" i="4"/>
  <c r="J2879" i="4"/>
  <c r="J3410" i="4"/>
  <c r="J1930" i="4"/>
  <c r="J3318" i="4"/>
  <c r="J1552" i="4"/>
  <c r="J4567" i="4"/>
  <c r="J3992" i="4"/>
  <c r="J2750" i="4"/>
  <c r="J4965" i="4"/>
  <c r="J3079" i="4"/>
  <c r="J2423" i="4"/>
  <c r="J4501" i="4"/>
  <c r="J2130" i="4"/>
  <c r="J2739" i="4"/>
  <c r="J4850" i="4"/>
  <c r="J3096" i="4"/>
  <c r="J4827" i="4"/>
  <c r="J890" i="4"/>
  <c r="J1315" i="4"/>
  <c r="J3449" i="4"/>
  <c r="J4417" i="4"/>
  <c r="J2377" i="4"/>
  <c r="J2987" i="4"/>
  <c r="J2957" i="4"/>
  <c r="J2331" i="4"/>
  <c r="J3794" i="4"/>
  <c r="J2703" i="4"/>
  <c r="J1613" i="4"/>
  <c r="J3376" i="4"/>
  <c r="J1173" i="4"/>
  <c r="J3297" i="4"/>
  <c r="J1595" i="4"/>
  <c r="J4636" i="4"/>
  <c r="J4392" i="4"/>
  <c r="J720" i="4"/>
  <c r="J1316" i="4"/>
  <c r="J405" i="4"/>
  <c r="J2324" i="4"/>
  <c r="J1467" i="4"/>
  <c r="J4947" i="4"/>
  <c r="J2075" i="4"/>
  <c r="J2367" i="4"/>
  <c r="J4793" i="4"/>
  <c r="J204" i="4"/>
  <c r="J2977" i="4"/>
  <c r="J4111" i="4"/>
  <c r="J4924" i="4"/>
  <c r="J2471" i="4"/>
  <c r="J105" i="4"/>
  <c r="J3929" i="4"/>
  <c r="J2424" i="4"/>
  <c r="J3272" i="4"/>
  <c r="J198" i="4"/>
  <c r="J3043" i="4"/>
  <c r="J4984" i="4"/>
  <c r="J781" i="4"/>
  <c r="J3319" i="4"/>
  <c r="J106" i="4"/>
  <c r="J122" i="4"/>
  <c r="J643" i="4"/>
  <c r="J1777" i="4"/>
  <c r="J2509" i="4"/>
  <c r="J3621" i="4"/>
  <c r="J191" i="4"/>
  <c r="J2776" i="4"/>
  <c r="J2819" i="4"/>
  <c r="J281" i="4"/>
  <c r="J4914" i="4"/>
  <c r="J11" i="4"/>
  <c r="J3021" i="4"/>
  <c r="J3462" i="4"/>
  <c r="J2945" i="4"/>
  <c r="J2686" i="4"/>
  <c r="J3890" i="4"/>
  <c r="J1197" i="4"/>
  <c r="J3430" i="4"/>
  <c r="J3061" i="4"/>
  <c r="J1118" i="4"/>
  <c r="J3051" i="4"/>
  <c r="J729" i="4"/>
  <c r="J2390" i="4"/>
  <c r="J1886" i="4"/>
  <c r="J2464" i="4"/>
  <c r="J4797" i="4"/>
  <c r="J2368" i="4"/>
  <c r="J1803" i="4"/>
  <c r="J1189" i="4"/>
  <c r="J4669" i="4"/>
  <c r="J2988" i="4"/>
  <c r="J921" i="4"/>
  <c r="J2465" i="4"/>
  <c r="J2212" i="4"/>
  <c r="J723" i="4"/>
  <c r="J821" i="4"/>
  <c r="J3735" i="4"/>
  <c r="J3391" i="4"/>
  <c r="J4778" i="4"/>
  <c r="J3" i="4"/>
  <c r="J567" i="4"/>
  <c r="J4146" i="4"/>
  <c r="J4798" i="4"/>
  <c r="J152" i="4"/>
  <c r="J2619" i="4"/>
  <c r="J1293" i="4"/>
  <c r="J975" i="4"/>
  <c r="J883" i="4"/>
  <c r="J237" i="4"/>
  <c r="J3496" i="4"/>
  <c r="J1522" i="4"/>
  <c r="J322" i="4"/>
  <c r="J4902" i="4"/>
  <c r="J3729" i="4"/>
  <c r="J2311" i="4"/>
  <c r="J4646" i="4"/>
  <c r="J286" i="4"/>
  <c r="J4844" i="4"/>
  <c r="J3574" i="4"/>
  <c r="J3215" i="4"/>
  <c r="J4877" i="4"/>
  <c r="J568" i="4"/>
  <c r="J1670" i="4"/>
  <c r="J2035" i="4"/>
  <c r="J2357" i="4"/>
  <c r="J3497" i="4"/>
  <c r="J833" i="4"/>
  <c r="J3476" i="4"/>
  <c r="J4011" i="4"/>
  <c r="J2895" i="4"/>
  <c r="J4599" i="4"/>
  <c r="J1711" i="4"/>
  <c r="J3080" i="4"/>
  <c r="J4012" i="4"/>
  <c r="J1723" i="4"/>
  <c r="J4186" i="4"/>
  <c r="J854" i="4"/>
  <c r="J300" i="4"/>
  <c r="J3216" i="4"/>
  <c r="J2861" i="4"/>
  <c r="J4742" i="4"/>
  <c r="J2466" i="4"/>
  <c r="J2339" i="4"/>
  <c r="J2768" i="4"/>
  <c r="J551" i="4"/>
  <c r="J4238" i="4"/>
  <c r="J1264" i="4"/>
  <c r="J2520" i="4"/>
  <c r="J2640" i="4"/>
  <c r="J2103" i="4"/>
  <c r="J4075" i="4"/>
  <c r="J2239" i="4"/>
  <c r="J2340" i="4"/>
  <c r="J2543" i="4"/>
  <c r="J1386" i="4"/>
  <c r="J4348" i="4"/>
  <c r="J1614" i="4"/>
  <c r="J4940" i="4"/>
  <c r="J3524" i="4"/>
  <c r="J4224" i="4"/>
  <c r="J3856" i="4"/>
  <c r="J2341" i="4"/>
  <c r="J2751" i="4"/>
  <c r="J1414" i="4"/>
  <c r="J855" i="4"/>
  <c r="J315" i="4"/>
  <c r="J96" i="4"/>
  <c r="J1596" i="4"/>
  <c r="J2651" i="4"/>
  <c r="J541" i="4"/>
  <c r="J4535" i="4"/>
  <c r="J3795" i="4"/>
  <c r="J3596" i="4"/>
  <c r="J4725" i="4"/>
  <c r="J2045" i="4"/>
  <c r="J1858" i="4"/>
  <c r="J4629" i="4"/>
  <c r="J1155" i="4"/>
  <c r="J3697" i="4"/>
  <c r="J3114" i="4"/>
  <c r="J1349" i="4"/>
  <c r="J906" i="4"/>
  <c r="J1864" i="4"/>
  <c r="J1794" i="4"/>
  <c r="J2158" i="4"/>
  <c r="J2173" i="4"/>
  <c r="J1982" i="4"/>
  <c r="J590" i="4"/>
  <c r="J3613" i="4"/>
  <c r="J613" i="4"/>
  <c r="J3199" i="4"/>
  <c r="J3814" i="4"/>
  <c r="J4933" i="4"/>
  <c r="J841" i="4"/>
  <c r="J1556" i="4"/>
  <c r="J1749" i="4"/>
  <c r="J964" i="4"/>
  <c r="J1365" i="4"/>
  <c r="J1156" i="4"/>
  <c r="J1265" i="4"/>
  <c r="J311" i="4"/>
  <c r="J2449" i="4"/>
  <c r="J1157" i="4"/>
  <c r="J991" i="4"/>
  <c r="J4150" i="4"/>
  <c r="J296" i="4"/>
  <c r="J2009" i="4"/>
  <c r="J4136" i="4"/>
  <c r="J2014" i="4"/>
  <c r="J43" i="4"/>
  <c r="J3683" i="4"/>
  <c r="J4318" i="4"/>
  <c r="J730" i="4"/>
  <c r="J287" i="4"/>
  <c r="J1269" i="4"/>
  <c r="J4611" i="4"/>
  <c r="J129" i="4"/>
  <c r="J1904" i="4"/>
  <c r="J2472" i="4"/>
  <c r="J4989" i="4"/>
  <c r="J2450" i="4"/>
  <c r="J1294" i="4"/>
  <c r="J3485" i="4"/>
  <c r="J3221" i="4"/>
  <c r="J72" i="4"/>
  <c r="J1387" i="4"/>
  <c r="J703" i="4"/>
  <c r="J4218" i="4"/>
  <c r="J1505" i="4"/>
  <c r="J2104" i="4"/>
  <c r="J676" i="4"/>
  <c r="J2247" i="4"/>
  <c r="J4137" i="4"/>
  <c r="J4859" i="4"/>
  <c r="J2769" i="4"/>
  <c r="J4" i="4"/>
  <c r="J3964" i="4"/>
  <c r="J3431" i="4"/>
  <c r="J2603" i="4"/>
  <c r="J2401" i="4"/>
  <c r="J4974" i="4"/>
  <c r="J73" i="4"/>
  <c r="J4915" i="4"/>
  <c r="J3837" i="4"/>
  <c r="J1480" i="4"/>
  <c r="J4948" i="4"/>
  <c r="J4245" i="4"/>
  <c r="J638" i="4"/>
  <c r="J182" i="4"/>
  <c r="J2192" i="4"/>
  <c r="J3455" i="4"/>
  <c r="J2142" i="4"/>
  <c r="J1224" i="4"/>
  <c r="J227" i="4"/>
  <c r="J2673" i="4"/>
  <c r="J2835" i="4"/>
  <c r="J1377" i="4"/>
  <c r="J3543" i="4"/>
  <c r="J3684" i="4"/>
  <c r="J490" i="4"/>
  <c r="J3111" i="4"/>
  <c r="J4084" i="4"/>
  <c r="J4705" i="4"/>
  <c r="J522" i="4"/>
  <c r="J3070" i="4"/>
  <c r="J2444" i="4"/>
  <c r="J5" i="4"/>
  <c r="J4589" i="4"/>
  <c r="J2796" i="4"/>
  <c r="J1371" i="4"/>
  <c r="J491" i="4"/>
  <c r="J652" i="4"/>
  <c r="J672" i="4"/>
  <c r="J2254" i="4"/>
  <c r="J3822" i="4"/>
  <c r="J3308" i="4"/>
  <c r="J529" i="4"/>
  <c r="J682" i="4"/>
  <c r="J2968" i="4"/>
  <c r="J2937" i="4"/>
  <c r="J1334" i="4"/>
  <c r="J596" i="4"/>
  <c r="J1048" i="4"/>
  <c r="J4600" i="4"/>
  <c r="J471" i="4"/>
  <c r="J2598" i="4"/>
  <c r="J1347" i="4"/>
  <c r="J1633" i="4"/>
  <c r="J3690" i="4"/>
  <c r="J4307" i="4"/>
  <c r="J2777" i="4"/>
  <c r="J2114" i="4"/>
  <c r="J4229" i="4"/>
  <c r="J2487" i="4"/>
  <c r="J2718" i="4"/>
  <c r="J3163" i="4"/>
  <c r="J3891" i="4"/>
  <c r="J4801" i="4"/>
  <c r="J3730" i="4"/>
  <c r="J1405" i="4"/>
  <c r="J4444" i="4"/>
  <c r="J2674" i="4"/>
  <c r="J799" i="4"/>
  <c r="J2862" i="4"/>
  <c r="J3325" i="4"/>
  <c r="J4559" i="4"/>
  <c r="J2391" i="4"/>
  <c r="J2232" i="4"/>
  <c r="J4916" i="4"/>
  <c r="J2122" i="4"/>
  <c r="J1553" i="4"/>
  <c r="J878" i="4"/>
  <c r="J4743" i="4"/>
  <c r="J1638" i="4"/>
  <c r="J1329" i="4"/>
  <c r="J1731" i="4"/>
  <c r="J1523" i="4"/>
  <c r="J1699" i="4"/>
  <c r="J3607" i="4"/>
  <c r="J4285" i="4"/>
  <c r="J1676" i="4"/>
  <c r="J3335" i="4"/>
  <c r="J2131" i="4"/>
  <c r="J4966" i="4"/>
  <c r="J20" i="4"/>
  <c r="J3608" i="4"/>
  <c r="J4706" i="4"/>
  <c r="J4253" i="4"/>
  <c r="J4199" i="4"/>
  <c r="J3463" i="4"/>
  <c r="J1712" i="4"/>
  <c r="J2759" i="4"/>
  <c r="J1767" i="4"/>
  <c r="J4949" i="4"/>
  <c r="J511" i="4"/>
  <c r="J228" i="4"/>
  <c r="J3759" i="4"/>
  <c r="J2303" i="4"/>
  <c r="J3680" i="4"/>
  <c r="J3666" i="4"/>
  <c r="J1096" i="4"/>
  <c r="J2378" i="4"/>
  <c r="J4349" i="4"/>
  <c r="J3583" i="4"/>
  <c r="J4323" i="4"/>
  <c r="J1471" i="4"/>
  <c r="J3892" i="4"/>
  <c r="J4860" i="4"/>
  <c r="J1865" i="4"/>
  <c r="J4400" i="4"/>
  <c r="J1213" i="4"/>
  <c r="J4568" i="4"/>
  <c r="J3857" i="4"/>
  <c r="J2969" i="4"/>
  <c r="J4454" i="4"/>
  <c r="J2350" i="4"/>
  <c r="J4401" i="4"/>
  <c r="J1880" i="4"/>
  <c r="J3008" i="4"/>
  <c r="J1535" i="4"/>
  <c r="J1439" i="4"/>
  <c r="J3658" i="4"/>
  <c r="J4239" i="4"/>
  <c r="J3667" i="4"/>
  <c r="J782" i="4"/>
  <c r="J3948" i="4"/>
  <c r="J2873" i="4"/>
  <c r="J1190" i="4"/>
  <c r="J879" i="4"/>
  <c r="J4805" i="4"/>
  <c r="J414" i="4"/>
  <c r="J4511" i="4"/>
  <c r="J2760" i="4"/>
  <c r="J2409" i="4"/>
  <c r="J1162" i="4"/>
  <c r="J2473" i="4"/>
  <c r="J2923" i="4"/>
  <c r="J376" i="4"/>
  <c r="J3614" i="4"/>
  <c r="J3062" i="4"/>
  <c r="J1744" i="4"/>
  <c r="J4200" i="4"/>
  <c r="J731" i="4"/>
  <c r="J1575" i="4"/>
  <c r="J1964" i="4"/>
  <c r="J2693" i="4"/>
  <c r="J1895" i="4"/>
  <c r="J1905" i="4"/>
  <c r="J447" i="4"/>
  <c r="J845" i="4"/>
  <c r="J2970" i="4"/>
  <c r="J4300" i="4"/>
  <c r="J1950" i="4"/>
  <c r="J2761" i="4"/>
  <c r="J3955" i="4"/>
  <c r="J506" i="4"/>
  <c r="J3866" i="4"/>
  <c r="J4260" i="4"/>
  <c r="J2083" i="4"/>
  <c r="J323" i="4"/>
  <c r="J1140" i="4"/>
  <c r="J3544" i="4"/>
  <c r="J482" i="4"/>
  <c r="J4375" i="4"/>
  <c r="J3867" i="4"/>
  <c r="J3993" i="4"/>
  <c r="J4207" i="4"/>
  <c r="J2221" i="4"/>
  <c r="J3125" i="4"/>
  <c r="J242" i="4"/>
  <c r="J822" i="4"/>
  <c r="J2222" i="4"/>
  <c r="J4960" i="4"/>
  <c r="J644" i="4"/>
  <c r="J4088" i="4"/>
  <c r="J1302" i="4"/>
  <c r="J3930" i="4"/>
  <c r="J2789" i="4"/>
  <c r="J2694" i="4"/>
  <c r="J2179" i="4"/>
  <c r="J1493" i="4"/>
  <c r="J846" i="4"/>
  <c r="J210" i="4"/>
  <c r="J337" i="4"/>
  <c r="J3913" i="4"/>
  <c r="J2901" i="4"/>
  <c r="J762" i="4"/>
  <c r="J4925" i="4"/>
  <c r="J4601" i="4"/>
  <c r="J2531" i="4"/>
  <c r="J1887" i="4"/>
  <c r="J1158" i="4"/>
  <c r="J4173" i="4"/>
  <c r="J2115" i="4"/>
  <c r="J2644" i="4"/>
  <c r="J1031" i="4"/>
  <c r="J3336" i="4"/>
  <c r="J1859" i="4"/>
  <c r="J523" i="4"/>
  <c r="J1976" i="4"/>
  <c r="J1005" i="4"/>
  <c r="J1668" i="4"/>
  <c r="J3704" i="4"/>
  <c r="J1041" i="4"/>
  <c r="J4523" i="4"/>
  <c r="J724" i="4"/>
  <c r="J3243" i="4"/>
  <c r="J891" i="4"/>
  <c r="J4129" i="4"/>
  <c r="J2762" i="4"/>
  <c r="J4950" i="4"/>
  <c r="J4714" i="4"/>
  <c r="J3533" i="4"/>
  <c r="J406" i="4"/>
  <c r="J2213" i="4"/>
  <c r="J4013" i="4"/>
  <c r="J786" i="4"/>
  <c r="J997" i="4"/>
  <c r="J1828" i="4"/>
  <c r="J910" i="4"/>
  <c r="J1174" i="4"/>
  <c r="J85" i="4"/>
  <c r="J3126" i="4"/>
  <c r="J2180" i="4"/>
  <c r="J3392" i="4"/>
  <c r="J2193" i="4"/>
  <c r="J3987" i="4"/>
  <c r="J3026" i="4"/>
  <c r="J4102" i="4"/>
  <c r="J956" i="4"/>
  <c r="J282" i="4"/>
  <c r="J4418" i="4"/>
  <c r="J1284" i="4"/>
  <c r="J472" i="4"/>
  <c r="J431" i="4"/>
  <c r="J1163" i="4"/>
  <c r="J2896" i="4"/>
  <c r="J4821" i="4"/>
  <c r="J542" i="4"/>
  <c r="J4080" i="4"/>
  <c r="J3411" i="4"/>
  <c r="J1426" i="4"/>
  <c r="J2063" i="4"/>
  <c r="J4897" i="4"/>
  <c r="J1388" i="4"/>
  <c r="J77" i="4"/>
  <c r="J1622" i="4"/>
  <c r="J1198" i="4"/>
  <c r="J1822" i="4"/>
  <c r="J597" i="4"/>
  <c r="J4476" i="4"/>
  <c r="J2283" i="4"/>
  <c r="J135" i="4"/>
  <c r="J1951" i="4"/>
  <c r="J4208" i="4"/>
  <c r="J1739" i="4"/>
  <c r="J626" i="4"/>
  <c r="J3777" i="4"/>
  <c r="J2978" i="4"/>
  <c r="J4657" i="4"/>
  <c r="J2836" i="4"/>
  <c r="J1554" i="4"/>
  <c r="J3281" i="4"/>
  <c r="J2214" i="4"/>
  <c r="J448" i="4"/>
  <c r="J3187" i="4"/>
  <c r="J1147" i="4"/>
  <c r="J714" i="4"/>
  <c r="J2695" i="4"/>
  <c r="J4692" i="4"/>
  <c r="J1372" i="4"/>
  <c r="J4334" i="4"/>
  <c r="J4622" i="4"/>
  <c r="J2704" i="4"/>
  <c r="J4230" i="4"/>
  <c r="J632" i="4"/>
  <c r="J4363" i="4"/>
  <c r="J856" i="4"/>
  <c r="J36" i="4"/>
  <c r="J4693" i="4"/>
  <c r="J1860" i="4"/>
  <c r="J1026" i="4"/>
  <c r="J1756" i="4"/>
  <c r="J4024" i="4"/>
  <c r="J3154" i="4"/>
  <c r="J3071" i="4"/>
  <c r="J1273" i="4"/>
  <c r="J4694" i="4"/>
  <c r="J3731" i="4"/>
  <c r="J2588" i="4"/>
  <c r="J3659" i="4"/>
  <c r="J2417" i="4"/>
  <c r="J530" i="4"/>
  <c r="J3922" i="4"/>
  <c r="J3815" i="4"/>
  <c r="J2437" i="4"/>
  <c r="J1199" i="4"/>
  <c r="J3851" i="4"/>
  <c r="J205" i="4"/>
  <c r="J4014" i="4"/>
  <c r="J2351" i="4"/>
  <c r="J3510" i="4"/>
  <c r="J407" i="4"/>
  <c r="J1677" i="4"/>
  <c r="J2979" i="4"/>
  <c r="J1606" i="4"/>
  <c r="J1872" i="4"/>
  <c r="J1787" i="4"/>
  <c r="J4536" i="4"/>
  <c r="J2020" i="4"/>
  <c r="J4903" i="4"/>
  <c r="J3097" i="4"/>
  <c r="J3660" i="4"/>
  <c r="J4934" i="4"/>
  <c r="J543" i="4"/>
  <c r="J4799" i="4"/>
  <c r="J2645" i="4"/>
  <c r="J4630" i="4"/>
  <c r="J163" i="4"/>
  <c r="J136" i="4"/>
  <c r="J4737" i="4"/>
  <c r="J3651" i="4"/>
  <c r="J1206" i="4"/>
  <c r="J1576" i="4"/>
  <c r="J4151" i="4"/>
  <c r="J4884" i="4"/>
  <c r="J3698" i="4"/>
  <c r="J2687" i="4"/>
  <c r="J2544" i="4"/>
  <c r="J324" i="4"/>
  <c r="J1406" i="4"/>
  <c r="J2652" i="4"/>
  <c r="J2797" i="4"/>
  <c r="J3511" i="4"/>
  <c r="J3237" i="4"/>
  <c r="J2123" i="4"/>
  <c r="J4517" i="4"/>
  <c r="J4364" i="4"/>
  <c r="J2230" i="4"/>
  <c r="J4967" i="4"/>
  <c r="J1079" i="4"/>
  <c r="J1207" i="4"/>
  <c r="J4497" i="4"/>
  <c r="J2021" i="4"/>
  <c r="J2545" i="4"/>
  <c r="J4112" i="4"/>
  <c r="J742" i="4"/>
  <c r="J3200" i="4"/>
  <c r="J1988" i="4"/>
  <c r="J2022" i="4"/>
  <c r="J4085" i="4"/>
  <c r="J1639" i="4"/>
  <c r="J965" i="4"/>
  <c r="J4650" i="4"/>
  <c r="J2763" i="4"/>
  <c r="J1274" i="4"/>
  <c r="J3691" i="4"/>
  <c r="J620" i="4"/>
  <c r="J3736" i="4"/>
  <c r="J927" i="4"/>
  <c r="J1528" i="4"/>
  <c r="J3282" i="4"/>
  <c r="J754" i="4"/>
  <c r="J1085" i="4"/>
  <c r="J1180" i="4"/>
  <c r="J4179" i="4"/>
  <c r="J2705" i="4"/>
  <c r="J4715" i="4"/>
  <c r="J3176" i="4"/>
  <c r="J1175" i="4"/>
  <c r="J1240" i="4"/>
  <c r="J3568" i="4"/>
  <c r="J4985" i="4"/>
  <c r="J4103" i="4"/>
  <c r="J1536" i="4"/>
  <c r="J3437" i="4"/>
  <c r="J4407" i="4"/>
  <c r="J297" i="4"/>
  <c r="J2418" i="4"/>
  <c r="J3063" i="4"/>
  <c r="J2635" i="4"/>
  <c r="J4770" i="4"/>
  <c r="J4319" i="4"/>
  <c r="J2164" i="4"/>
  <c r="J4464" i="4"/>
  <c r="J1431" i="4"/>
  <c r="J3397" i="4"/>
  <c r="J4670" i="4"/>
  <c r="J4584" i="4"/>
  <c r="J531" i="4"/>
  <c r="J532" i="4"/>
  <c r="J982" i="4"/>
  <c r="J1373" i="4"/>
  <c r="J1686" i="4"/>
  <c r="J114" i="4"/>
  <c r="J4784" i="4"/>
  <c r="J4698" i="4"/>
  <c r="J4702" i="4"/>
  <c r="J86" i="4"/>
  <c r="J4707" i="4"/>
  <c r="J2790" i="4"/>
  <c r="J3283" i="4"/>
  <c r="J2036" i="4"/>
  <c r="J3027" i="4"/>
  <c r="J3769" i="4"/>
  <c r="J4708" i="4"/>
  <c r="J4730" i="4"/>
  <c r="J970" i="4"/>
  <c r="J2108" i="4"/>
  <c r="J4719" i="4"/>
  <c r="J4585" i="4"/>
  <c r="J2826" i="4"/>
  <c r="J3534" i="4"/>
  <c r="J3681" i="4"/>
  <c r="J3789" i="4"/>
  <c r="J2553" i="4"/>
  <c r="J4709" i="4"/>
  <c r="J2610" i="4"/>
  <c r="J1350" i="4"/>
  <c r="J3560" i="4"/>
  <c r="J3403" i="4"/>
  <c r="J1922" i="4"/>
  <c r="J274" i="4"/>
  <c r="J351" i="4"/>
  <c r="J4744" i="4"/>
  <c r="J130" i="4"/>
  <c r="J3905" i="4"/>
  <c r="J2096" i="4"/>
  <c r="J1660" i="4"/>
  <c r="J3188" i="4"/>
  <c r="J3444" i="4"/>
  <c r="J4029" i="4"/>
  <c r="J483" i="4"/>
  <c r="J3790" i="4"/>
  <c r="J218" i="4"/>
  <c r="J1275" i="4"/>
  <c r="J3551" i="4"/>
  <c r="J823" i="4"/>
  <c r="J3035" i="4"/>
  <c r="J415" i="4"/>
  <c r="J795" i="4"/>
  <c r="J3121" i="4"/>
  <c r="J606" i="4"/>
  <c r="J3584" i="4"/>
  <c r="J1818" i="4"/>
  <c r="J3416" i="4"/>
  <c r="J4286" i="4"/>
  <c r="J4320" i="4"/>
  <c r="J325" i="4"/>
  <c r="J2143" i="4"/>
  <c r="J326" i="4"/>
  <c r="J1254" i="4"/>
  <c r="J2478" i="4"/>
  <c r="J3553" i="4"/>
  <c r="J3201" i="4"/>
  <c r="J3350" i="4"/>
  <c r="J3303" i="4"/>
  <c r="J1132" i="4"/>
  <c r="J3988" i="4"/>
  <c r="J4890" i="4"/>
  <c r="J4246" i="4"/>
  <c r="J4623" i="4"/>
  <c r="J3938" i="4"/>
  <c r="J4710" i="4"/>
  <c r="J1415" i="4"/>
  <c r="J356" i="4"/>
  <c r="J1529" i="4"/>
  <c r="J948" i="4"/>
  <c r="J783" i="4"/>
  <c r="J3949" i="4"/>
  <c r="J4455" i="4"/>
  <c r="J4335" i="4"/>
  <c r="J645" i="4"/>
  <c r="J2023" i="4"/>
  <c r="J3360" i="4"/>
  <c r="J559" i="4"/>
  <c r="J37" i="4"/>
  <c r="J2848" i="4"/>
  <c r="J4828" i="4"/>
  <c r="J3585" i="4"/>
  <c r="J87" i="4"/>
  <c r="J1970" i="4"/>
  <c r="J1058" i="4"/>
  <c r="J4089" i="4"/>
  <c r="J2980" i="4"/>
  <c r="J3081" i="4"/>
  <c r="J998" i="4"/>
  <c r="J327" i="4"/>
  <c r="J3238" i="4"/>
  <c r="J3072" i="4"/>
  <c r="J1299" i="4"/>
  <c r="J4225" i="4"/>
  <c r="J1557" i="4"/>
  <c r="J880" i="4"/>
  <c r="J3313" i="4"/>
  <c r="J32" i="4"/>
  <c r="J4961" i="4"/>
  <c r="J2255" i="4"/>
  <c r="J1133" i="4"/>
  <c r="J2989" i="4"/>
  <c r="J1687" i="4"/>
  <c r="J4904" i="4"/>
  <c r="J1097" i="4"/>
  <c r="J1006" i="4"/>
  <c r="J1225" i="4"/>
  <c r="J157" i="4"/>
  <c r="J2535" i="4"/>
  <c r="J2752" i="4"/>
  <c r="J4595" i="4"/>
  <c r="J107" i="4"/>
  <c r="J4021" i="4"/>
  <c r="J360" i="4"/>
  <c r="J503" i="4"/>
  <c r="J49" i="4"/>
  <c r="J1310" i="4"/>
  <c r="J1585" i="4"/>
  <c r="J2827" i="4"/>
  <c r="J847" i="4"/>
  <c r="J966" i="4"/>
  <c r="J4998" i="4"/>
  <c r="J4612" i="4"/>
  <c r="J3712" i="4"/>
  <c r="J2410" i="4"/>
  <c r="J3754" i="4"/>
  <c r="J2124" i="4"/>
  <c r="J1169" i="4"/>
  <c r="J653" i="4"/>
  <c r="J123" i="4"/>
  <c r="J504" i="4"/>
  <c r="J4745" i="4"/>
  <c r="J1276" i="4"/>
  <c r="J44" i="4"/>
  <c r="J4537" i="4"/>
  <c r="J3931" i="4"/>
  <c r="J983" i="4"/>
  <c r="J3972" i="4"/>
  <c r="J4760" i="4"/>
  <c r="J2863" i="4"/>
  <c r="J2688" i="4"/>
  <c r="J992" i="4"/>
  <c r="J4726" i="4"/>
  <c r="J2312" i="4"/>
  <c r="J1200" i="4"/>
  <c r="J473" i="4"/>
  <c r="J1014" i="4"/>
  <c r="J2971" i="4"/>
  <c r="J4794" i="4"/>
  <c r="J2924" i="4"/>
  <c r="J934" i="4"/>
  <c r="J4357" i="4"/>
  <c r="J2837" i="4"/>
  <c r="J2981" i="4"/>
  <c r="J627" i="4"/>
  <c r="J4393" i="4"/>
  <c r="J3843" i="4"/>
  <c r="J3141" i="4"/>
  <c r="J2209" i="4"/>
  <c r="J1448" i="4"/>
  <c r="J3630" i="4"/>
  <c r="J2798" i="4"/>
  <c r="J2076" i="4"/>
  <c r="J4699" i="4"/>
  <c r="J2951" i="4"/>
  <c r="J2562" i="4"/>
  <c r="J3208" i="4"/>
  <c r="J1804" i="4"/>
  <c r="J2194" i="4"/>
  <c r="J928" i="4"/>
  <c r="J463" i="4"/>
  <c r="J4975" i="4"/>
  <c r="J2275" i="4"/>
  <c r="J3393" i="4"/>
  <c r="J115" i="4"/>
  <c r="J1713" i="4"/>
  <c r="J4671" i="4"/>
  <c r="J971" i="4"/>
  <c r="J4664" i="4"/>
  <c r="J2248" i="4"/>
  <c r="J2284" i="4"/>
  <c r="J3830" i="4"/>
  <c r="J2517" i="4"/>
  <c r="J4039" i="4"/>
  <c r="J1378" i="4"/>
  <c r="J3398" i="4"/>
  <c r="J3906" i="4"/>
  <c r="J3881" i="4"/>
  <c r="J6" i="4"/>
  <c r="J3298" i="4"/>
  <c r="J387" i="4"/>
  <c r="J1586" i="4"/>
  <c r="J4596" i="4"/>
  <c r="J1303" i="4"/>
  <c r="J3858" i="4"/>
  <c r="J1661" i="4"/>
  <c r="J1474" i="4"/>
  <c r="J4123" i="4"/>
  <c r="J1304" i="4"/>
  <c r="J1234" i="4"/>
  <c r="J3739" i="4"/>
  <c r="J725" i="4"/>
  <c r="J3182" i="4"/>
  <c r="J4976" i="4"/>
  <c r="J4771" i="4"/>
  <c r="J2379" i="4"/>
  <c r="J2563" i="4"/>
  <c r="J2791" i="4"/>
  <c r="J4665" i="4"/>
  <c r="J1623" i="4"/>
  <c r="J432" i="4"/>
  <c r="J1768" i="4"/>
  <c r="J667" i="4"/>
  <c r="J2510" i="4"/>
  <c r="J4727" i="4"/>
  <c r="J848" i="4"/>
  <c r="J1214" i="4"/>
  <c r="J88" i="4"/>
  <c r="J3590" i="4"/>
  <c r="J787" i="4"/>
  <c r="J1015" i="4"/>
  <c r="J4152" i="4"/>
  <c r="J743" i="4"/>
  <c r="J544" i="4"/>
  <c r="J3142" i="4"/>
  <c r="J3525" i="4"/>
  <c r="J911" i="4"/>
  <c r="J116" i="4"/>
  <c r="J3354" i="4"/>
  <c r="J474" i="4"/>
  <c r="J2411" i="4"/>
  <c r="J124" i="4"/>
  <c r="J38" i="4"/>
  <c r="J2589" i="4"/>
  <c r="J2165" i="4"/>
  <c r="J4700" i="4"/>
  <c r="J1640" i="4"/>
  <c r="J1877" i="4"/>
  <c r="J2840" i="4"/>
  <c r="J2087" i="4"/>
  <c r="J2270" i="4"/>
  <c r="J739" i="4"/>
  <c r="J4834" i="4"/>
  <c r="J3168" i="4"/>
  <c r="J2532" i="4"/>
  <c r="J2952" i="4"/>
  <c r="J2880" i="4"/>
  <c r="J4538" i="4"/>
  <c r="J2841" i="4"/>
  <c r="J957" i="4"/>
  <c r="J1049" i="4"/>
  <c r="J3597" i="4"/>
  <c r="J146" i="4"/>
  <c r="J1461" i="4"/>
  <c r="J4376" i="4"/>
  <c r="J275" i="4"/>
  <c r="J3644" i="4"/>
  <c r="J53" i="4"/>
  <c r="J4905" i="4"/>
  <c r="J695" i="4"/>
  <c r="J1027" i="4"/>
  <c r="J328" i="4"/>
  <c r="J3131" i="4"/>
  <c r="J2781" i="4"/>
  <c r="J3900" i="4"/>
  <c r="J1732" i="4"/>
  <c r="J1255" i="4"/>
  <c r="J633" i="4"/>
  <c r="J147" i="4"/>
  <c r="J2972" i="4"/>
  <c r="J3685" i="4"/>
  <c r="J2304" i="4"/>
  <c r="J1942" i="4"/>
  <c r="J1449" i="4"/>
  <c r="J2982" i="4"/>
  <c r="J183" i="4"/>
  <c r="J2369" i="4"/>
  <c r="J2554" i="4"/>
  <c r="J4577" i="4"/>
  <c r="J283" i="4"/>
  <c r="J4261" i="4"/>
  <c r="J484" i="4"/>
  <c r="J4586" i="4"/>
  <c r="J857" i="4"/>
  <c r="J3956" i="4"/>
  <c r="J2682" i="4"/>
  <c r="J3273" i="4"/>
  <c r="J1181" i="4"/>
  <c r="J3778" i="4"/>
  <c r="J184" i="4"/>
  <c r="J97" i="4"/>
  <c r="J788" i="4"/>
  <c r="J3957" i="4"/>
  <c r="J377" i="4"/>
  <c r="J4845" i="4"/>
  <c r="J1191" i="4"/>
  <c r="J4130" i="4"/>
  <c r="J2313" i="4"/>
  <c r="J2908" i="4"/>
  <c r="J1965" i="4"/>
  <c r="J2152" i="4"/>
  <c r="J4365" i="4"/>
  <c r="J1486" i="4"/>
  <c r="J4193" i="4"/>
  <c r="J1366" i="4"/>
  <c r="J3404" i="4"/>
  <c r="J3394" i="4"/>
  <c r="J2715" i="4"/>
  <c r="J1819" i="4"/>
  <c r="J677" i="4"/>
  <c r="J1769" i="4"/>
  <c r="J4906" i="4"/>
  <c r="J2815" i="4"/>
  <c r="J27" i="4"/>
  <c r="J2445" i="4"/>
  <c r="J464" i="4"/>
  <c r="J164" i="4"/>
  <c r="J3252" i="4"/>
  <c r="J892" i="4"/>
  <c r="J2611" i="4"/>
  <c r="J3217" i="4"/>
  <c r="J3090" i="4"/>
  <c r="J1420" i="4"/>
  <c r="J3326" i="4"/>
  <c r="J2061" i="4"/>
  <c r="J2285" i="4"/>
  <c r="J4483" i="4"/>
  <c r="J3143" i="4"/>
  <c r="J4829" i="4"/>
  <c r="J3575" i="4"/>
  <c r="J108" i="4"/>
  <c r="J2332" i="4"/>
  <c r="J4962" i="4"/>
  <c r="J1245" i="4"/>
  <c r="J1996" i="4"/>
  <c r="J1997" i="4"/>
  <c r="J3450" i="4"/>
  <c r="J3800" i="4"/>
  <c r="J4163" i="4"/>
  <c r="J449" i="4"/>
  <c r="J276" i="4"/>
  <c r="J1220" i="4"/>
  <c r="J4800" i="4"/>
  <c r="J569" i="4"/>
  <c r="J3345" i="4"/>
  <c r="J4287" i="4"/>
  <c r="J3304" i="4"/>
  <c r="J1760" i="4"/>
  <c r="J243" i="4"/>
  <c r="J1256" i="4"/>
  <c r="J570" i="4"/>
  <c r="J3503" i="4"/>
  <c r="J972" i="4"/>
  <c r="J3441" i="4"/>
  <c r="J4219" i="4"/>
  <c r="J583" i="4"/>
  <c r="J2077" i="4"/>
  <c r="J800" i="4"/>
  <c r="J4047" i="4"/>
  <c r="J4262" i="4"/>
  <c r="J3314" i="4"/>
  <c r="J3177" i="4"/>
  <c r="J4339" i="4"/>
  <c r="J4677" i="4"/>
  <c r="J1498" i="4"/>
  <c r="J352" i="4"/>
  <c r="J621" i="4"/>
  <c r="J2088" i="4"/>
  <c r="J4025" i="4"/>
  <c r="J457" i="4"/>
  <c r="J4977" i="4"/>
  <c r="J3340" i="4"/>
  <c r="J2990" i="4"/>
  <c r="J2024" i="4"/>
  <c r="J3028" i="4"/>
  <c r="J1998" i="4"/>
  <c r="J4220" i="4"/>
  <c r="J2665" i="4"/>
  <c r="J912" i="4"/>
  <c r="J3965" i="4"/>
  <c r="J3144" i="4"/>
  <c r="J288" i="4"/>
  <c r="J789" i="4"/>
  <c r="J408" i="4"/>
  <c r="J1750" i="4"/>
  <c r="J4194" i="4"/>
  <c r="J4898" i="4"/>
  <c r="J824" i="4"/>
  <c r="J3091" i="4"/>
  <c r="J3823" i="4"/>
  <c r="J1201" i="4"/>
  <c r="J1440" i="4"/>
  <c r="J4716" i="4"/>
  <c r="J4187" i="4"/>
  <c r="J2370" i="4"/>
  <c r="J1023" i="4"/>
  <c r="J3615" i="4"/>
  <c r="J4986" i="4"/>
  <c r="J941" i="4"/>
  <c r="J2711" i="4"/>
  <c r="J744" i="4"/>
  <c r="J4377" i="4"/>
  <c r="J1226" i="4"/>
  <c r="J4785" i="4"/>
  <c r="J211" i="4"/>
  <c r="J3805" i="4"/>
  <c r="J4838" i="4"/>
  <c r="J2358" i="4"/>
  <c r="J4201" i="4"/>
  <c r="J3422" i="4"/>
  <c r="J935" i="4"/>
  <c r="J289" i="4"/>
  <c r="J265" i="4"/>
  <c r="J2429" i="4"/>
  <c r="J2181" i="4"/>
  <c r="J78" i="4"/>
  <c r="J21" i="4"/>
  <c r="J2764" i="4"/>
  <c r="J942" i="4"/>
  <c r="J3082" i="4"/>
  <c r="J1524" i="4"/>
  <c r="J137" i="4"/>
  <c r="J1516" i="4"/>
  <c r="J2546" i="4"/>
  <c r="J3226" i="4"/>
  <c r="J3227" i="4"/>
  <c r="J1176" i="4"/>
  <c r="J2931" i="4"/>
  <c r="J4978" i="4"/>
  <c r="J4022" i="4"/>
  <c r="J3631" i="4"/>
  <c r="J4427" i="4"/>
  <c r="J3893" i="4"/>
  <c r="J2630" i="4"/>
  <c r="J673" i="4"/>
  <c r="J1778" i="4"/>
  <c r="J3871" i="4"/>
  <c r="J266" i="4"/>
  <c r="J2380" i="4"/>
  <c r="J4090" i="4"/>
  <c r="J1481" i="4"/>
  <c r="J2641" i="4"/>
  <c r="J4138" i="4"/>
  <c r="J2958" i="4"/>
  <c r="J1866" i="4"/>
  <c r="J2037" i="4"/>
  <c r="J3632" i="4"/>
  <c r="J1678" i="4"/>
  <c r="J1544" i="4"/>
  <c r="J2849" i="4"/>
  <c r="J4666" i="4"/>
  <c r="J507" i="4"/>
  <c r="J2755" i="4"/>
  <c r="J4247" i="4"/>
  <c r="J2451" i="4"/>
  <c r="J1577" i="4"/>
  <c r="J4602" i="4"/>
  <c r="J3036" i="4"/>
  <c r="J704" i="4"/>
  <c r="J545" i="4"/>
  <c r="J338" i="4"/>
  <c r="J1317" i="4"/>
  <c r="J869" i="4"/>
  <c r="J4371" i="4"/>
  <c r="J3239" i="4"/>
  <c r="J4658" i="4"/>
  <c r="J4091" i="4"/>
  <c r="J465" i="4"/>
  <c r="J2658" i="4"/>
  <c r="J2725" i="4"/>
  <c r="J2604" i="4"/>
  <c r="J3806" i="4"/>
  <c r="J2753" i="4"/>
  <c r="J45" i="4"/>
  <c r="J571" i="4"/>
  <c r="J4139" i="4"/>
  <c r="J1578" i="4"/>
  <c r="J3932" i="4"/>
  <c r="J2381" i="4"/>
  <c r="J801" i="4"/>
  <c r="J3073" i="4"/>
  <c r="J1235" i="4"/>
  <c r="J4651" i="4"/>
  <c r="J343" i="4"/>
  <c r="J2412" i="4"/>
  <c r="J2650" i="4"/>
  <c r="J3609" i="4"/>
  <c r="J3852" i="4"/>
  <c r="J4569" i="4"/>
  <c r="J4631" i="4"/>
  <c r="J4387" i="4"/>
  <c r="J3015" i="4"/>
  <c r="J2881" i="4"/>
  <c r="J3994" i="4"/>
  <c r="J1192" i="4"/>
  <c r="J4226" i="4"/>
  <c r="J3914" i="4"/>
  <c r="J1587" i="4"/>
  <c r="J3029" i="4"/>
  <c r="J3106" i="4"/>
  <c r="J4048" i="4"/>
  <c r="J235" i="4"/>
  <c r="J634" i="4"/>
  <c r="J1427" i="4"/>
  <c r="J3044" i="4"/>
  <c r="J1487" i="4"/>
  <c r="J2696" i="4"/>
  <c r="J1788" i="4"/>
  <c r="J2256" i="4"/>
  <c r="J1823" i="4"/>
  <c r="J3371" i="4"/>
  <c r="J2046" i="4"/>
  <c r="J1032" i="4"/>
  <c r="J1488" i="4"/>
  <c r="J4221" i="4"/>
  <c r="J3367" i="4"/>
  <c r="J913" i="4"/>
  <c r="J4055" i="4"/>
  <c r="J802" i="4"/>
  <c r="J4524" i="4"/>
  <c r="J353" i="4"/>
  <c r="J2501" i="4"/>
  <c r="J870" i="4"/>
  <c r="J654" i="4"/>
  <c r="J2631" i="4"/>
  <c r="J2392" i="4"/>
  <c r="J2697" i="4"/>
  <c r="J4603" i="4"/>
  <c r="J3801" i="4"/>
  <c r="J1367" i="4"/>
  <c r="J1397" i="4"/>
  <c r="J4311" i="4"/>
  <c r="J1545" i="4"/>
  <c r="J138" i="4"/>
  <c r="J1270" i="4"/>
  <c r="J2536" i="4"/>
  <c r="J3807" i="4"/>
  <c r="J3098" i="4"/>
  <c r="J2902" i="4"/>
  <c r="J2653" i="4"/>
  <c r="J1119" i="4"/>
  <c r="J705" i="4"/>
  <c r="J2342" i="4"/>
  <c r="J2564" i="4"/>
  <c r="J4761" i="4"/>
  <c r="J4118" i="4"/>
  <c r="J1537" i="4"/>
  <c r="J3009" i="4"/>
  <c r="J2770" i="4"/>
  <c r="J2174" i="4"/>
  <c r="J4231" i="4"/>
  <c r="J512" i="4"/>
  <c r="J416" i="4"/>
  <c r="J3083" i="4"/>
  <c r="J2636" i="4"/>
  <c r="J683" i="4"/>
  <c r="J1634" i="4"/>
  <c r="J1368" i="4"/>
  <c r="J4578" i="4"/>
  <c r="J4288" i="4"/>
  <c r="J3417" i="4"/>
  <c r="J3222" i="4"/>
  <c r="J3645" i="4"/>
  <c r="J3989" i="4"/>
  <c r="J3189" i="4"/>
  <c r="J3779" i="4"/>
  <c r="J4324" i="4"/>
  <c r="J2233" i="4"/>
  <c r="J1783" i="4"/>
  <c r="J2359" i="4"/>
  <c r="J614" i="4"/>
  <c r="J117" i="4"/>
  <c r="J284" i="4"/>
  <c r="J1971" i="4"/>
  <c r="J3084" i="4"/>
  <c r="J790" i="4"/>
  <c r="J3591" i="4"/>
  <c r="J4263" i="4"/>
  <c r="J4979" i="4"/>
  <c r="J3535" i="4"/>
  <c r="J1120" i="4"/>
  <c r="J1538" i="4"/>
  <c r="J2132" i="4"/>
  <c r="J3155" i="4"/>
  <c r="J936" i="4"/>
  <c r="J803" i="4"/>
  <c r="J4131" i="4"/>
  <c r="J4040" i="4"/>
  <c r="J1842" i="4"/>
  <c r="J3598" i="4"/>
  <c r="J2305" i="4"/>
  <c r="J3327" i="4"/>
  <c r="J4445" i="4"/>
  <c r="J458" i="4"/>
  <c r="J804" i="4"/>
  <c r="J1335" i="4"/>
  <c r="J3633" i="4"/>
  <c r="J2064" i="4"/>
  <c r="J1482" i="4"/>
  <c r="J2474" i="4"/>
  <c r="J3561" i="4"/>
  <c r="J1257" i="4"/>
  <c r="J219" i="4"/>
  <c r="J3074" i="4"/>
  <c r="J2973" i="4"/>
  <c r="J7" i="4"/>
  <c r="J3713" i="4"/>
  <c r="J3037" i="4"/>
  <c r="J4408" i="4"/>
  <c r="J2347" i="4"/>
  <c r="J572" i="4"/>
  <c r="J4104" i="4"/>
  <c r="J1416" i="4"/>
  <c r="J546" i="4"/>
  <c r="J2565" i="4"/>
  <c r="J1688" i="4"/>
  <c r="J1652" i="4"/>
  <c r="J1318" i="4"/>
  <c r="J2712" i="4"/>
  <c r="J3737" i="4"/>
  <c r="J3274" i="4"/>
  <c r="J4366" i="4"/>
  <c r="J4325" i="4"/>
  <c r="J4802" i="4"/>
  <c r="J3405" i="4"/>
  <c r="J3399" i="4"/>
  <c r="J2903" i="4"/>
  <c r="J2294" i="4"/>
  <c r="J3464" i="4"/>
  <c r="J3504" i="4"/>
  <c r="J3099" i="4"/>
  <c r="J4308" i="4"/>
  <c r="J3882" i="4"/>
  <c r="J252" i="4"/>
  <c r="J4711" i="4"/>
  <c r="J4164" i="4"/>
  <c r="J3052" i="4"/>
  <c r="J1588" i="4"/>
  <c r="J4301" i="4"/>
  <c r="J4786" i="4"/>
  <c r="J3699" i="4"/>
  <c r="J4264" i="4"/>
  <c r="J2782" i="4"/>
  <c r="J4105" i="4"/>
  <c r="J984" i="4"/>
  <c r="J1227" i="4"/>
  <c r="J3622" i="4"/>
  <c r="J4165" i="4"/>
  <c r="J1824" i="4"/>
  <c r="J2828" i="4"/>
  <c r="J1931" i="4"/>
  <c r="J316" i="4"/>
  <c r="J2455" i="4"/>
  <c r="J1952" i="4"/>
  <c r="J2537" i="4"/>
  <c r="J772" i="4"/>
  <c r="J3526" i="4"/>
  <c r="J1896" i="4"/>
  <c r="J220" i="4"/>
  <c r="J2446" i="4"/>
  <c r="J4428" i="4"/>
  <c r="J2555" i="4"/>
  <c r="J4811" i="4"/>
  <c r="J1101" i="4"/>
  <c r="J2010" i="4"/>
  <c r="J3868" i="4"/>
  <c r="J4762" i="4"/>
  <c r="J2675" i="4"/>
  <c r="J1050" i="4"/>
  <c r="J2805" i="4"/>
  <c r="J884" i="4"/>
  <c r="J3156" i="4"/>
  <c r="J4779" i="4"/>
  <c r="J2740" i="4"/>
  <c r="J4026" i="4"/>
  <c r="J466" i="4"/>
  <c r="J3218" i="4"/>
  <c r="J39" i="4"/>
  <c r="J769" i="4"/>
  <c r="J2070" i="4"/>
  <c r="J893" i="4"/>
  <c r="J22" i="4"/>
  <c r="J696" i="4"/>
  <c r="J976" i="4"/>
  <c r="J1428" i="4"/>
  <c r="J2371" i="4"/>
  <c r="J1847" i="4"/>
  <c r="J1374" i="4"/>
  <c r="J721" i="4"/>
  <c r="J3133" i="4"/>
  <c r="J591" i="4"/>
  <c r="J2654" i="4"/>
  <c r="J1597" i="4"/>
  <c r="J3145" i="4"/>
  <c r="J1653" i="4"/>
  <c r="J4240" i="4"/>
  <c r="J4132" i="4"/>
  <c r="J4060" i="4"/>
  <c r="J4367" i="4"/>
  <c r="J485" i="4"/>
  <c r="J1757" i="4"/>
  <c r="J773" i="4"/>
  <c r="J4552" i="4"/>
  <c r="J3838" i="4"/>
  <c r="J508" i="4"/>
  <c r="J4839" i="4"/>
  <c r="J3808" i="4"/>
  <c r="J4539" i="4"/>
  <c r="J4180" i="4"/>
  <c r="J3075" i="4"/>
  <c r="J3700" i="4"/>
  <c r="J4647" i="4"/>
  <c r="J2333" i="4"/>
  <c r="J3923" i="4"/>
  <c r="J1539" i="4"/>
  <c r="J277" i="4"/>
  <c r="J2925" i="4"/>
  <c r="J2125" i="4"/>
  <c r="J2289" i="4"/>
  <c r="J3053" i="4"/>
  <c r="J3288" i="4"/>
  <c r="J4181" i="4"/>
  <c r="J4465" i="4"/>
  <c r="J3623" i="4"/>
  <c r="J3146" i="4"/>
  <c r="J450" i="4"/>
  <c r="J4787" i="4"/>
  <c r="J1645" i="4"/>
  <c r="J253" i="4"/>
  <c r="J4570" i="4"/>
  <c r="J290" i="4"/>
  <c r="J2479" i="4"/>
  <c r="J409" i="4"/>
  <c r="J2186" i="4"/>
  <c r="J2334" i="4"/>
  <c r="J2854" i="4"/>
  <c r="J3289" i="4"/>
  <c r="J390" i="4"/>
  <c r="J2502" i="4"/>
  <c r="J1646" i="4"/>
  <c r="J4750" i="4"/>
  <c r="J573" i="4"/>
  <c r="J4068" i="4"/>
  <c r="J4720" i="4"/>
  <c r="J4648" i="4"/>
  <c r="J2820" i="4"/>
  <c r="J2382" i="4"/>
  <c r="J958" i="4"/>
  <c r="J2926" i="4"/>
  <c r="J4935" i="4"/>
  <c r="J4343" i="4"/>
  <c r="J3714" i="4"/>
  <c r="J2741" i="4"/>
  <c r="J4232" i="4"/>
  <c r="J344" i="4"/>
  <c r="J4731" i="4"/>
  <c r="J3512" i="4"/>
  <c r="J3418" i="4"/>
  <c r="J1913" i="4"/>
  <c r="J1202" i="4"/>
  <c r="J937" i="4"/>
  <c r="J2475" i="4"/>
  <c r="J2065" i="4"/>
  <c r="J4980" i="4"/>
  <c r="J2413" i="4"/>
  <c r="J1450" i="4"/>
  <c r="J475" i="4"/>
  <c r="J4241" i="4"/>
  <c r="J2242" i="4"/>
  <c r="J2276" i="4"/>
  <c r="J3844" i="4"/>
  <c r="J985" i="4"/>
  <c r="J1024" i="4"/>
  <c r="J4002" i="4"/>
  <c r="J858" i="4"/>
  <c r="J3924" i="4"/>
  <c r="J4477" i="4"/>
  <c r="J4637" i="4"/>
  <c r="J4525" i="4"/>
  <c r="J2521" i="4"/>
  <c r="J2025" i="4"/>
  <c r="J4409" i="4"/>
  <c r="J3076" i="4"/>
  <c r="J2265" i="4"/>
  <c r="J3253" i="4"/>
  <c r="J3552" i="4"/>
  <c r="J4624" i="4"/>
  <c r="J943" i="4"/>
  <c r="J668" i="4"/>
  <c r="J1442" i="4"/>
  <c r="J12" i="4"/>
  <c r="J1295" i="4"/>
  <c r="J3624" i="4"/>
  <c r="J655" i="4"/>
  <c r="J4061" i="4"/>
  <c r="J2438" i="4"/>
  <c r="J3732" i="4"/>
  <c r="J441" i="4"/>
  <c r="J3907" i="4"/>
  <c r="J1689" i="4"/>
  <c r="J1558" i="4"/>
  <c r="J4891" i="4"/>
  <c r="J3178" i="4"/>
  <c r="J394" i="4"/>
  <c r="J3395" i="4"/>
  <c r="J2019" i="4"/>
  <c r="J421" i="4"/>
  <c r="J1228" i="4"/>
  <c r="J2882" i="4"/>
  <c r="J2234" i="4"/>
  <c r="J3377" i="4"/>
  <c r="J2904" i="4"/>
  <c r="J4049" i="4"/>
  <c r="J1389" i="4"/>
  <c r="J4336" i="4"/>
  <c r="J3780" i="4"/>
  <c r="J3701" i="4"/>
  <c r="J3134" i="4"/>
  <c r="J4885" i="4"/>
  <c r="J2745" i="4"/>
  <c r="J1733" i="4"/>
  <c r="J2240" i="4"/>
  <c r="J2425" i="4"/>
  <c r="J2503" i="4"/>
  <c r="J4460" i="4"/>
  <c r="J4419" i="4"/>
  <c r="J3705" i="4"/>
  <c r="J564" i="4"/>
  <c r="J4437" i="4"/>
  <c r="J2511" i="4"/>
  <c r="J4678" i="4"/>
  <c r="J1881" i="4"/>
  <c r="J1705" i="4"/>
  <c r="J4590" i="4"/>
  <c r="J2084" i="4"/>
  <c r="J3284" i="4"/>
  <c r="J2078" i="4"/>
  <c r="J1016" i="4"/>
  <c r="J4553" i="4"/>
  <c r="J3423" i="4"/>
  <c r="J2066" i="4"/>
  <c r="J3973" i="4"/>
  <c r="J1671" i="4"/>
  <c r="J4166" i="4"/>
  <c r="J4195" i="4"/>
  <c r="J999" i="4"/>
  <c r="J4540" i="4"/>
  <c r="J1569" i="4"/>
  <c r="J3616" i="4"/>
  <c r="J1564" i="4"/>
  <c r="J4147" i="4"/>
  <c r="J4420" i="4"/>
  <c r="J1654" i="4"/>
  <c r="J4106" i="4"/>
  <c r="J2659" i="4"/>
  <c r="J1809" i="4"/>
  <c r="J1311" i="4"/>
  <c r="J2842" i="4"/>
  <c r="J1086" i="4"/>
  <c r="J3527" i="4"/>
  <c r="J4755" i="4"/>
  <c r="J301" i="4"/>
  <c r="J2383" i="4"/>
  <c r="J492" i="4"/>
  <c r="J3722" i="4"/>
  <c r="J688" i="4"/>
  <c r="J1170" i="4"/>
  <c r="J1700" i="4"/>
  <c r="J2476" i="4"/>
  <c r="J796" i="4"/>
  <c r="J1834" i="4"/>
  <c r="J2015" i="4"/>
  <c r="J2698" i="4"/>
  <c r="J2527" i="4"/>
  <c r="J4086" i="4"/>
  <c r="J4276" i="4"/>
  <c r="J2959" i="4"/>
  <c r="J4133" i="4"/>
  <c r="J3634" i="4"/>
  <c r="J547" i="4"/>
  <c r="J3477" i="4"/>
  <c r="J1602" i="4"/>
  <c r="J1354" i="4"/>
  <c r="J929" i="4"/>
  <c r="J1570" i="4"/>
  <c r="J513" i="4"/>
  <c r="J476" i="4"/>
  <c r="J1246" i="4"/>
  <c r="J3328" i="4"/>
  <c r="J74" i="4"/>
  <c r="J3085" i="4"/>
  <c r="J2493" i="4"/>
  <c r="J4638" i="4"/>
  <c r="J1071" i="4"/>
  <c r="J3147" i="4"/>
  <c r="J4579" i="4"/>
  <c r="J977" i="4"/>
  <c r="J4812" i="4"/>
  <c r="J1624" i="4"/>
  <c r="J2765" i="4"/>
  <c r="J3770" i="4"/>
  <c r="J1390" i="4"/>
  <c r="J3010" i="4"/>
  <c r="J2869" i="4"/>
  <c r="J1092" i="4"/>
  <c r="J2991" i="4"/>
  <c r="J1042" i="4"/>
  <c r="J2286" i="4"/>
  <c r="J3915" i="4"/>
  <c r="J3545" i="4"/>
  <c r="J1164" i="4"/>
  <c r="J3486" i="4"/>
  <c r="J2097" i="4"/>
  <c r="J774" i="4"/>
  <c r="J2467" i="4"/>
  <c r="J378" i="4"/>
  <c r="J514" i="4"/>
  <c r="J212" i="4"/>
  <c r="J4999" i="4"/>
  <c r="J3845" i="4"/>
  <c r="J4652" i="4"/>
  <c r="J1662" i="4"/>
  <c r="J4526" i="4"/>
  <c r="J3337" i="4"/>
  <c r="J1506" i="4"/>
  <c r="J371" i="4"/>
  <c r="J4309" i="4"/>
  <c r="J3386" i="4"/>
  <c r="J515" i="4"/>
  <c r="J2116" i="4"/>
  <c r="J4062" i="4"/>
  <c r="J1017" i="4"/>
  <c r="J3569" i="4"/>
  <c r="J4388" i="4"/>
  <c r="J2953" i="4"/>
  <c r="J1398" i="4"/>
  <c r="J1051" i="4"/>
  <c r="J4738" i="4"/>
  <c r="J1957" i="4"/>
  <c r="J1770" i="4"/>
  <c r="J5000" i="4"/>
  <c r="J3831" i="4"/>
  <c r="J3372" i="4"/>
  <c r="J4639" i="4"/>
  <c r="J3341" i="4"/>
  <c r="J2538" i="4"/>
  <c r="J1923" i="4"/>
  <c r="J1037" i="4"/>
  <c r="J4153" i="4"/>
  <c r="J2430" i="4"/>
  <c r="J2954" i="4"/>
  <c r="J395" i="4"/>
  <c r="J1236" i="4"/>
  <c r="J3723" i="4"/>
  <c r="J2098" i="4"/>
  <c r="J1208" i="4"/>
  <c r="J1848" i="4"/>
  <c r="J4649" i="4"/>
  <c r="J3115" i="4"/>
  <c r="J2821" i="4"/>
  <c r="J2055" i="4"/>
  <c r="J312" i="4"/>
  <c r="J1451" i="4"/>
  <c r="J23" i="4"/>
  <c r="J165" i="4"/>
  <c r="J4695" i="4"/>
  <c r="J2799" i="4"/>
  <c r="J993" i="4"/>
  <c r="J2897" i="4"/>
  <c r="J4597" i="4"/>
  <c r="J4502" i="4"/>
  <c r="J1706" i="4"/>
  <c r="J3771" i="4"/>
  <c r="J1148" i="4"/>
  <c r="J4640" i="4"/>
  <c r="J298" i="4"/>
  <c r="J3995" i="4"/>
  <c r="J4993" i="4"/>
  <c r="J142" i="4"/>
  <c r="J1443" i="4"/>
  <c r="J4739" i="4"/>
  <c r="J3682" i="4"/>
  <c r="J79" i="4"/>
  <c r="J4701" i="4"/>
  <c r="J4003" i="4"/>
  <c r="J825" i="4"/>
  <c r="J1336" i="4"/>
  <c r="J1953" i="4"/>
  <c r="J1483" i="4"/>
  <c r="J4000" i="4"/>
  <c r="J4653" i="4"/>
  <c r="J516" i="4"/>
  <c r="J4512" i="4"/>
  <c r="J938" i="4"/>
  <c r="J3456" i="4"/>
  <c r="J486" i="4"/>
  <c r="J755" i="4"/>
  <c r="J4878" i="4"/>
  <c r="J379" i="4"/>
  <c r="J3135" i="4"/>
  <c r="J2067" i="4"/>
  <c r="J1690" i="4"/>
  <c r="J329" i="4"/>
  <c r="J2384" i="4"/>
  <c r="J859" i="4"/>
  <c r="J4667" i="4"/>
  <c r="J2746" i="4"/>
  <c r="J221" i="4"/>
  <c r="J4968" i="4"/>
  <c r="J3064" i="4"/>
  <c r="J3859" i="4"/>
  <c r="J4746" i="4"/>
  <c r="J3164" i="4"/>
  <c r="J4703" i="4"/>
  <c r="J158" i="4"/>
  <c r="J4030" i="4"/>
  <c r="J2547" i="4"/>
  <c r="J339" i="4"/>
  <c r="J4632" i="4"/>
  <c r="J1072" i="4"/>
  <c r="J1932" i="4"/>
  <c r="J118" i="4"/>
  <c r="J3883" i="4"/>
  <c r="J3570" i="4"/>
  <c r="J4209" i="4"/>
  <c r="J2195" i="4"/>
  <c r="J2938" i="4"/>
  <c r="J1098" i="4"/>
  <c r="J3819" i="4"/>
  <c r="J159" i="4"/>
  <c r="J3223" i="4"/>
  <c r="J1761" i="4"/>
  <c r="J3054" i="4"/>
  <c r="J1355" i="4"/>
  <c r="J3668" i="4"/>
  <c r="J978" i="4"/>
  <c r="J2889" i="4"/>
  <c r="J4368" i="4"/>
  <c r="J3100" i="4"/>
  <c r="J2605" i="4"/>
  <c r="J2196" i="4"/>
  <c r="J1663" i="4"/>
  <c r="J3498" i="4"/>
  <c r="J3536" i="4"/>
  <c r="J4822" i="4"/>
  <c r="J3576" i="4"/>
  <c r="J1789" i="4"/>
  <c r="J2187" i="4"/>
  <c r="J2197" i="4"/>
  <c r="J3202" i="4"/>
  <c r="J1810" i="4"/>
  <c r="J1579" i="4"/>
  <c r="J4580" i="4"/>
  <c r="J1052" i="4"/>
  <c r="J770" i="4"/>
  <c r="J4081" i="4"/>
  <c r="J1972" i="4"/>
  <c r="J2960" i="4"/>
  <c r="J1375" i="4"/>
  <c r="J3329" i="4"/>
  <c r="J3652" i="4"/>
  <c r="J2223" i="4"/>
  <c r="J4124" i="4"/>
  <c r="J4154" i="4"/>
  <c r="J1266" i="4"/>
  <c r="J3958" i="4"/>
  <c r="J3309" i="4"/>
  <c r="J2144" i="4"/>
  <c r="J3996" i="4"/>
  <c r="J3706" i="4"/>
  <c r="J2612" i="4"/>
  <c r="J2159" i="4"/>
  <c r="J40" i="4"/>
  <c r="J791" i="4"/>
  <c r="J656" i="4"/>
  <c r="J3472" i="4"/>
  <c r="J3738" i="4"/>
  <c r="J3361" i="4"/>
  <c r="J881" i="4"/>
  <c r="J1319" i="4"/>
  <c r="J3692" i="4"/>
  <c r="J3478" i="4"/>
  <c r="J1835" i="4"/>
  <c r="J313" i="4"/>
  <c r="J4813" i="4"/>
  <c r="J4951" i="4"/>
  <c r="J674" i="4"/>
  <c r="J1589" i="4"/>
  <c r="J3983" i="4"/>
  <c r="J1829" i="4"/>
  <c r="J1771" i="4"/>
  <c r="J4604" i="4"/>
  <c r="J2504" i="4"/>
  <c r="J397" i="4"/>
  <c r="J3209" i="4"/>
  <c r="J1882" i="4"/>
  <c r="J199" i="4"/>
  <c r="J3419" i="4"/>
  <c r="J3465" i="4"/>
  <c r="J410" i="4"/>
  <c r="J1028" i="4"/>
  <c r="J28" i="4"/>
  <c r="J2822" i="4"/>
  <c r="J2026" i="4"/>
  <c r="J584" i="4"/>
  <c r="J29" i="4"/>
  <c r="J4892" i="4"/>
  <c r="J2855" i="4"/>
  <c r="J706" i="4"/>
  <c r="J1452" i="4"/>
  <c r="J4188" i="4"/>
  <c r="J3702" i="4"/>
  <c r="J1322" i="4"/>
  <c r="J477" i="4"/>
  <c r="J3183" i="4"/>
  <c r="J3863" i="4"/>
  <c r="J4780" i="4"/>
  <c r="J3346" i="4"/>
  <c r="J2452" i="4"/>
  <c r="J33" i="4"/>
  <c r="J3466" i="4"/>
  <c r="J3599" i="4"/>
  <c r="J2754" i="4"/>
  <c r="J973" i="4"/>
  <c r="J2890" i="4"/>
  <c r="J2548" i="4"/>
  <c r="J3473" i="4"/>
  <c r="J4421" i="4"/>
  <c r="J411" i="4"/>
  <c r="J622" i="4"/>
  <c r="J1607" i="4"/>
  <c r="J815" i="4"/>
  <c r="J4210" i="4"/>
  <c r="J2843" i="4"/>
  <c r="J646" i="4"/>
  <c r="J3546" i="4"/>
  <c r="J1906" i="4"/>
  <c r="J1007" i="4"/>
  <c r="J663" i="4"/>
  <c r="J509" i="4"/>
  <c r="J1351" i="4"/>
  <c r="J1453" i="4"/>
  <c r="J3950" i="4"/>
  <c r="J4899" i="4"/>
  <c r="J3724" i="4"/>
  <c r="J866" i="4"/>
  <c r="J2599" i="4"/>
  <c r="J2992" i="4"/>
  <c r="J4846" i="4"/>
  <c r="J2224" i="4"/>
  <c r="J3263" i="4"/>
  <c r="J267" i="4"/>
  <c r="J4340" i="4"/>
  <c r="J4248" i="4"/>
  <c r="J254" i="4"/>
  <c r="J986" i="4"/>
  <c r="J2198" i="4"/>
  <c r="J3901" i="4"/>
  <c r="J174" i="4"/>
  <c r="J4554" i="4"/>
  <c r="J4498" i="4"/>
  <c r="J4125" i="4"/>
  <c r="J3592" i="4"/>
  <c r="J2810" i="4"/>
  <c r="J8" i="4"/>
  <c r="J3760" i="4"/>
  <c r="J2919" i="4"/>
  <c r="J3791" i="4"/>
  <c r="J278" i="4"/>
  <c r="J615" i="4"/>
  <c r="J3210" i="4"/>
  <c r="J4756" i="4"/>
  <c r="J1691" i="4"/>
  <c r="J3347" i="4"/>
  <c r="J4981" i="4"/>
  <c r="J1407" i="4"/>
  <c r="J3442" i="4"/>
  <c r="J4633" i="4"/>
  <c r="J4378" i="4"/>
  <c r="J3661" i="4"/>
  <c r="J3285" i="4"/>
  <c r="J4254" i="4"/>
  <c r="J3686" i="4"/>
  <c r="J2905" i="4"/>
  <c r="J3749" i="4"/>
  <c r="J3487" i="4"/>
  <c r="J4402" i="4"/>
  <c r="J1102" i="4"/>
  <c r="J1954" i="4"/>
  <c r="J3781" i="4"/>
  <c r="J200" i="4"/>
  <c r="J1043" i="4"/>
  <c r="J153" i="4"/>
  <c r="J2666" i="4"/>
  <c r="J1454" i="4"/>
  <c r="J30" i="4"/>
  <c r="J1215" i="4"/>
  <c r="J1029" i="4"/>
  <c r="J1323" i="4"/>
  <c r="J2556" i="4"/>
  <c r="J2257" i="4"/>
  <c r="J3974" i="4"/>
  <c r="J3908" i="4"/>
  <c r="J3432" i="4"/>
  <c r="J2166" i="4"/>
  <c r="J1714" i="4"/>
  <c r="J1369" i="4"/>
  <c r="J3169" i="4"/>
  <c r="J1533" i="4"/>
  <c r="J3846" i="4"/>
  <c r="J3816" i="4"/>
  <c r="J1000" i="4"/>
  <c r="J3761" i="4"/>
  <c r="J1379" i="4"/>
  <c r="J2620" i="4"/>
  <c r="J4041" i="4"/>
  <c r="J61" i="4"/>
  <c r="J3669" i="4"/>
  <c r="J1356" i="4"/>
  <c r="J3092" i="4"/>
  <c r="J1999" i="4"/>
  <c r="J930" i="4"/>
  <c r="J3101" i="4"/>
  <c r="J3975" i="4"/>
  <c r="J1305" i="4"/>
  <c r="J4493" i="4"/>
  <c r="J2683" i="4"/>
  <c r="J574" i="4"/>
  <c r="J4222" i="4"/>
  <c r="J4056" i="4"/>
  <c r="J4941" i="4"/>
  <c r="J898" i="4"/>
  <c r="J1399" i="4"/>
  <c r="J3762" i="4"/>
  <c r="J1053" i="4"/>
  <c r="J4926" i="4"/>
  <c r="J4310" i="4"/>
  <c r="J616" i="4"/>
  <c r="J4751" i="4"/>
  <c r="J3055" i="4"/>
  <c r="J1924" i="4"/>
  <c r="J2402" i="4"/>
  <c r="J1724" i="4"/>
  <c r="J302" i="4"/>
  <c r="J148" i="4"/>
  <c r="J3872" i="4"/>
  <c r="J4541" i="4"/>
  <c r="J2314" i="4"/>
  <c r="J1391" i="4"/>
  <c r="J4004" i="4"/>
  <c r="J3148" i="4"/>
  <c r="J3355" i="4"/>
  <c r="J4050" i="4"/>
  <c r="J2747" i="4"/>
  <c r="J80" i="4"/>
  <c r="J4503" i="4"/>
  <c r="J1008" i="4"/>
  <c r="J1725" i="4"/>
  <c r="J1625" i="4"/>
  <c r="J1958" i="4"/>
  <c r="J775" i="4"/>
  <c r="J222" i="4"/>
  <c r="J2621" i="4"/>
  <c r="J1751" i="4"/>
  <c r="J317" i="4"/>
  <c r="J2600" i="4"/>
  <c r="J1897" i="4"/>
  <c r="J1209" i="4"/>
  <c r="J3228" i="4"/>
  <c r="J4069" i="4"/>
  <c r="J3873" i="4"/>
  <c r="J4907" i="4"/>
  <c r="J2756" i="4"/>
  <c r="J3674" i="4"/>
  <c r="J2667" i="4"/>
  <c r="J4156" i="4"/>
  <c r="J3902" i="4"/>
  <c r="J2829" i="4"/>
  <c r="J1726" i="4"/>
  <c r="J3056" i="4"/>
  <c r="J3420" i="4"/>
  <c r="J4795" i="4"/>
  <c r="J4927" i="4"/>
  <c r="J1494" i="4"/>
  <c r="J1121" i="4"/>
  <c r="J2079" i="4"/>
  <c r="J487" i="4"/>
  <c r="J959" i="4"/>
  <c r="J149" i="4"/>
  <c r="J4015" i="4"/>
  <c r="J2528" i="4"/>
  <c r="J1064" i="4"/>
  <c r="J3772" i="4"/>
  <c r="J3165" i="4"/>
  <c r="J1392" i="4"/>
  <c r="J2955" i="4"/>
  <c r="J842" i="4"/>
  <c r="J598" i="4"/>
  <c r="J1475" i="4"/>
  <c r="J1103" i="4"/>
  <c r="J967" i="4"/>
  <c r="J4466" i="4"/>
  <c r="J4422" i="4"/>
  <c r="J3554" i="4"/>
  <c r="J2038" i="4"/>
  <c r="J4613" i="4"/>
  <c r="J188" i="4"/>
  <c r="J4851" i="4"/>
  <c r="J2360" i="4"/>
  <c r="J2393" i="4"/>
  <c r="J3438" i="4"/>
  <c r="J3166" i="4"/>
  <c r="J3976" i="4"/>
  <c r="J2632" i="4"/>
  <c r="J2160" i="4"/>
  <c r="J826" i="4"/>
  <c r="J3275" i="4"/>
  <c r="J3276" i="4"/>
  <c r="J3136" i="4"/>
  <c r="J291" i="4"/>
  <c r="J2480" i="4"/>
  <c r="J3809" i="4"/>
  <c r="J1795" i="4"/>
  <c r="J2891" i="4"/>
  <c r="J1408" i="4"/>
  <c r="J4684" i="4"/>
  <c r="J478" i="4"/>
  <c r="J2039" i="4"/>
  <c r="J1615" i="4"/>
  <c r="J2939" i="4"/>
  <c r="J2494" i="4"/>
  <c r="J1065" i="4"/>
  <c r="J635" i="4"/>
  <c r="J4542" i="4"/>
  <c r="J3435" i="4"/>
  <c r="J4255" i="4"/>
  <c r="J2027" i="4"/>
  <c r="J2892" i="4"/>
  <c r="J2277" i="4"/>
  <c r="J3662" i="4"/>
  <c r="J4917" i="4"/>
  <c r="J3909" i="4"/>
  <c r="J2456" i="4"/>
  <c r="J4140" i="4"/>
  <c r="J3351" i="4"/>
  <c r="J2566" i="4"/>
  <c r="J1565" i="4"/>
  <c r="J1546" i="4"/>
  <c r="J2447" i="4"/>
  <c r="J65" i="4"/>
  <c r="J268" i="4"/>
  <c r="J4005" i="4"/>
  <c r="J834" i="4"/>
  <c r="J2870" i="4"/>
  <c r="J3179" i="4"/>
  <c r="J3127" i="4"/>
  <c r="J2811" i="4"/>
  <c r="J732" i="4"/>
  <c r="J4830" i="4"/>
  <c r="J4852" i="4"/>
  <c r="J784" i="4"/>
  <c r="J3951" i="4"/>
  <c r="J1707" i="4"/>
  <c r="J166" i="4"/>
  <c r="J2431" i="4"/>
  <c r="J552" i="4"/>
  <c r="J763" i="4"/>
  <c r="J2028" i="4"/>
  <c r="J2726" i="4"/>
  <c r="J2188" i="4"/>
  <c r="J3750" i="4"/>
  <c r="J1337" i="4"/>
  <c r="J4456" i="4"/>
  <c r="J1033" i="4"/>
  <c r="J2676" i="4"/>
  <c r="J2215" i="4"/>
  <c r="J987" i="4"/>
  <c r="J422" i="4"/>
  <c r="J560" i="4"/>
  <c r="J3782" i="4"/>
  <c r="J4879" i="4"/>
  <c r="J592" i="4"/>
  <c r="J533" i="4"/>
  <c r="J1530" i="4"/>
  <c r="J1647" i="4"/>
  <c r="J2318" i="4"/>
  <c r="J968" i="4"/>
  <c r="J1258" i="4"/>
  <c r="J3600" i="4"/>
  <c r="J4174" i="4"/>
  <c r="J1608" i="4"/>
  <c r="J1306" i="4"/>
  <c r="J4289" i="4"/>
  <c r="J4942" i="4"/>
  <c r="J2306" i="4"/>
  <c r="J4341" i="4"/>
  <c r="J1672" i="4"/>
  <c r="J3916" i="4"/>
  <c r="J4866" i="4"/>
  <c r="J3984" i="4"/>
  <c r="J2719" i="4"/>
  <c r="J459" i="4"/>
  <c r="J1701" i="4"/>
  <c r="J2040" i="4"/>
  <c r="J2518" i="4"/>
  <c r="J2000" i="4"/>
  <c r="J433" i="4"/>
  <c r="J593" i="4"/>
  <c r="J4242" i="4"/>
  <c r="J4880" i="4"/>
  <c r="J1626" i="4"/>
  <c r="J575" i="4"/>
  <c r="J1229" i="4"/>
  <c r="J1241" i="4"/>
  <c r="J2622" i="4"/>
  <c r="J46" i="4"/>
  <c r="J354" i="4"/>
  <c r="J3884" i="4"/>
  <c r="J2161" i="4"/>
  <c r="J2287" i="4"/>
  <c r="J1476" i="4"/>
  <c r="J3254" i="4"/>
  <c r="J534" i="4"/>
  <c r="J2136" i="4"/>
  <c r="J1484" i="4"/>
  <c r="J249" i="4"/>
  <c r="J9" i="4"/>
  <c r="J4389" i="4"/>
  <c r="J3810" i="4"/>
  <c r="J4292" i="4"/>
  <c r="J4861" i="4"/>
  <c r="J2733" i="4"/>
  <c r="J3310" i="4"/>
  <c r="J805" i="4"/>
  <c r="J3305" i="4"/>
  <c r="J2258" i="4"/>
  <c r="J3038" i="4"/>
  <c r="J1702" i="4"/>
  <c r="J535" i="4"/>
  <c r="J4814" i="4"/>
  <c r="J185" i="4"/>
  <c r="J3203" i="4"/>
  <c r="J1547" i="4"/>
  <c r="J1825" i="4"/>
  <c r="J3157" i="4"/>
  <c r="J835" i="4"/>
  <c r="J345" i="4"/>
  <c r="J1811" i="4"/>
  <c r="J3751" i="4"/>
  <c r="J3959" i="4"/>
  <c r="J1455" i="4"/>
  <c r="J4543" i="4"/>
  <c r="J3547" i="4"/>
  <c r="J2099" i="4"/>
  <c r="J733" i="4"/>
  <c r="J3571" i="4"/>
  <c r="J467" i="4"/>
  <c r="J229" i="4"/>
  <c r="J4659" i="4"/>
  <c r="J24" i="4"/>
  <c r="J536" i="4"/>
  <c r="J4654" i="4"/>
  <c r="J1247" i="4"/>
  <c r="J2699" i="4"/>
  <c r="J4202" i="4"/>
  <c r="J3467" i="4"/>
  <c r="J2864" i="4"/>
  <c r="J1740" i="4"/>
  <c r="J764" i="4"/>
  <c r="J3378" i="4"/>
  <c r="J1499" i="4"/>
  <c r="J4527" i="4"/>
  <c r="J3670" i="4"/>
  <c r="J3646" i="4"/>
  <c r="J647" i="4"/>
  <c r="J2448" i="4"/>
  <c r="J4277" i="4"/>
  <c r="J13" i="4"/>
  <c r="J1141" i="4"/>
  <c r="J1509" i="4"/>
  <c r="J1054" i="4"/>
  <c r="J4504" i="4"/>
  <c r="J1165" i="4"/>
  <c r="J1149" i="4"/>
  <c r="J1641" i="4"/>
  <c r="J1285" i="4"/>
  <c r="J2706" i="4"/>
  <c r="J1703" i="4"/>
  <c r="J4886" i="4"/>
  <c r="J1836" i="4"/>
  <c r="J2844" i="4"/>
  <c r="J3057" i="4"/>
  <c r="J4321" i="4"/>
  <c r="J1843" i="4"/>
  <c r="J2167" i="4"/>
  <c r="J3320" i="4"/>
  <c r="J816" i="4"/>
  <c r="J3939" i="4"/>
  <c r="J1540" i="4"/>
  <c r="J4513" i="4"/>
  <c r="J4446" i="4"/>
  <c r="J1812" i="4"/>
  <c r="J4815" i="4"/>
  <c r="J442" i="4"/>
  <c r="J2290" i="4"/>
  <c r="J4113" i="4"/>
  <c r="J4461" i="4"/>
  <c r="J4994" i="4"/>
  <c r="J3586" i="4"/>
  <c r="J2940" i="4"/>
  <c r="J3338" i="4"/>
  <c r="J4900" i="4"/>
  <c r="J1507" i="4"/>
  <c r="J3521" i="4"/>
  <c r="J4969" i="4"/>
  <c r="J2426" i="4"/>
  <c r="J2993" i="4"/>
  <c r="J944" i="4"/>
  <c r="J2235" i="4"/>
  <c r="J1171" i="4"/>
  <c r="J4732" i="4"/>
  <c r="J1444" i="4"/>
  <c r="J3264" i="4"/>
  <c r="J417" i="4"/>
  <c r="J4674" i="4"/>
  <c r="J2689" i="4"/>
  <c r="J4982" i="4"/>
  <c r="J4141" i="4"/>
  <c r="J1983" i="4"/>
  <c r="J2352" i="4"/>
  <c r="J1642" i="4"/>
  <c r="J1087" i="4"/>
  <c r="J206" i="4"/>
  <c r="J3167" i="4"/>
  <c r="J3356" i="4"/>
  <c r="J4042" i="4"/>
  <c r="J3116" i="4"/>
  <c r="J2578" i="4"/>
  <c r="J398" i="4"/>
  <c r="J1692" i="4"/>
  <c r="J4625" i="4"/>
  <c r="J1150" i="4"/>
  <c r="J3755" i="4"/>
  <c r="J1609" i="4"/>
  <c r="J4027" i="4"/>
  <c r="J258" i="4"/>
  <c r="J3847" i="4"/>
  <c r="J1734" i="4"/>
  <c r="J648" i="4"/>
  <c r="J3577" i="4"/>
  <c r="J2241" i="4"/>
  <c r="J867" i="4"/>
  <c r="J4063" i="4"/>
  <c r="J2068" i="4"/>
  <c r="J899" i="4"/>
  <c r="J2325" i="4"/>
  <c r="J3647" i="4"/>
  <c r="J4447" i="4"/>
  <c r="J2495" i="4"/>
  <c r="J2056" i="4"/>
  <c r="J4326" i="4"/>
  <c r="J1134" i="4"/>
  <c r="J3687" i="4"/>
  <c r="J361" i="4"/>
  <c r="J50" i="4"/>
  <c r="J849" i="4"/>
  <c r="J488" i="4"/>
  <c r="J1867" i="4"/>
  <c r="J1772" i="4"/>
  <c r="J2567" i="4"/>
  <c r="J599" i="4"/>
  <c r="J2816" i="4"/>
  <c r="J4796" i="4"/>
  <c r="J1973" i="4"/>
  <c r="J2898" i="4"/>
  <c r="J2361" i="4"/>
  <c r="J3396" i="4"/>
  <c r="J4840" i="4"/>
  <c r="J2385" i="4"/>
  <c r="J3555" i="4"/>
  <c r="J3617" i="4"/>
  <c r="J1193" i="4"/>
  <c r="J1664" i="4"/>
  <c r="J1338" i="4"/>
  <c r="J3311" i="4"/>
  <c r="J3299" i="4"/>
  <c r="J1400" i="4"/>
  <c r="J493" i="4"/>
  <c r="J1779" i="4"/>
  <c r="J3925" i="4"/>
  <c r="J3137" i="4"/>
  <c r="J192" i="4"/>
  <c r="J109" i="4"/>
  <c r="J1066" i="4"/>
  <c r="J1468" i="4"/>
  <c r="J3556" i="4"/>
  <c r="J4278" i="4"/>
  <c r="J494" i="4"/>
  <c r="J2145" i="4"/>
  <c r="J4788" i="4"/>
  <c r="J2946" i="4"/>
  <c r="J4448" i="4"/>
  <c r="J2734" i="4"/>
  <c r="J4051" i="4"/>
  <c r="J1974" i="4"/>
  <c r="J3827" i="4"/>
  <c r="J2874" i="4"/>
  <c r="J4394" i="4"/>
  <c r="J1417" i="4"/>
  <c r="J4874" i="4"/>
  <c r="J1110" i="4"/>
  <c r="J2029" i="4"/>
  <c r="J250" i="4"/>
  <c r="J1715" i="4"/>
  <c r="J2057" i="4"/>
  <c r="J4823" i="4"/>
  <c r="J1708" i="4"/>
  <c r="J3601" i="4"/>
  <c r="J3505" i="4"/>
  <c r="J167" i="4"/>
  <c r="J537" i="4"/>
  <c r="J4641" i="4"/>
  <c r="J4312" i="4"/>
  <c r="J1330" i="4"/>
  <c r="J168" i="4"/>
  <c r="J3635" i="4"/>
  <c r="J806" i="4"/>
  <c r="J3997" i="4"/>
  <c r="J1432" i="4"/>
  <c r="J4614" i="4"/>
  <c r="J2001" i="4"/>
  <c r="J1693" i="4"/>
  <c r="J2735" i="4"/>
  <c r="J3960" i="4"/>
  <c r="J1409" i="4"/>
  <c r="J1898" i="4"/>
  <c r="J1462" i="4"/>
  <c r="J4142" i="4"/>
  <c r="J4560" i="4"/>
  <c r="J3874" i="4"/>
  <c r="J2859" i="4"/>
  <c r="J3138" i="4"/>
  <c r="J4227" i="4"/>
  <c r="J4395" i="4"/>
  <c r="J1489" i="4"/>
  <c r="J4772" i="4"/>
  <c r="J4660" i="4"/>
  <c r="J1916" i="4"/>
  <c r="J2137" i="4"/>
  <c r="J1610" i="4"/>
  <c r="J994" i="4"/>
  <c r="J1861" i="4"/>
  <c r="J3894" i="4"/>
  <c r="J4379" i="4"/>
  <c r="J4028" i="4"/>
  <c r="J3158" i="4"/>
  <c r="J2812" i="4"/>
  <c r="J2271" i="4"/>
  <c r="J2961" i="4"/>
  <c r="J2326" i="4"/>
  <c r="J960" i="4"/>
  <c r="J4467" i="4"/>
  <c r="J3618" i="4"/>
  <c r="J4358" i="4"/>
  <c r="J366" i="4"/>
  <c r="J2549" i="4"/>
  <c r="J4396" i="4"/>
  <c r="J817" i="4"/>
  <c r="J451" i="4"/>
  <c r="J3277" i="4"/>
  <c r="J1463" i="4"/>
  <c r="J3917" i="4"/>
  <c r="J1380" i="4"/>
  <c r="J2439" i="4"/>
  <c r="J3107" i="4"/>
  <c r="J961" i="4"/>
  <c r="J3940" i="4"/>
  <c r="J4952" i="4"/>
  <c r="J2956" i="4"/>
  <c r="J1418" i="4"/>
  <c r="J2362" i="4"/>
  <c r="J259" i="4"/>
  <c r="J1242" i="4"/>
  <c r="J3653" i="4"/>
  <c r="J1307" i="4"/>
  <c r="J3636" i="4"/>
  <c r="J4685" i="4"/>
  <c r="J4273" i="4"/>
  <c r="J1469" i="4"/>
  <c r="J3306" i="4"/>
  <c r="J4182" i="4"/>
  <c r="J1517" i="4"/>
  <c r="J1073" i="4"/>
  <c r="J3707" i="4"/>
  <c r="J423" i="4"/>
  <c r="J2727" i="4"/>
  <c r="J2800" i="4"/>
  <c r="J678" i="4"/>
  <c r="J1122" i="4"/>
  <c r="J4429" i="4"/>
  <c r="J3229" i="4"/>
  <c r="J2909" i="4"/>
  <c r="J2771" i="4"/>
  <c r="J2138" i="4"/>
  <c r="J4740" i="4"/>
  <c r="J1464" i="4"/>
  <c r="J3330" i="4"/>
  <c r="J2823" i="4"/>
  <c r="J98" i="4"/>
  <c r="J1745" i="4"/>
  <c r="J4430" i="4"/>
  <c r="J4544" i="4"/>
  <c r="J2772" i="4"/>
  <c r="J3240" i="4"/>
  <c r="J2983" i="4"/>
  <c r="J3522" i="4"/>
  <c r="J4908" i="4"/>
  <c r="J4561" i="4"/>
  <c r="J2085" i="4"/>
  <c r="J1888" i="4"/>
  <c r="J679" i="4"/>
  <c r="J3433" i="4"/>
  <c r="J4099" i="4"/>
  <c r="J4634" i="4"/>
  <c r="J600" i="4"/>
  <c r="J2932" i="4"/>
  <c r="J5001" i="4"/>
  <c r="J594" i="4"/>
  <c r="J1277" i="4"/>
  <c r="J3537" i="4"/>
  <c r="J2133" i="4"/>
  <c r="J4909" i="4"/>
  <c r="J3895" i="4"/>
  <c r="J1603" i="4"/>
  <c r="J1665" i="4"/>
  <c r="J4431" i="4"/>
  <c r="J3966" i="4"/>
  <c r="J2962" i="4"/>
  <c r="J2189" i="4"/>
  <c r="J1679" i="4"/>
  <c r="J424" i="4"/>
  <c r="J434" i="4"/>
  <c r="J3315" i="4"/>
  <c r="J1088" i="4"/>
  <c r="J1456" i="4"/>
  <c r="J380" i="4"/>
  <c r="J2505" i="4"/>
  <c r="J2394" i="4"/>
  <c r="J2210" i="4"/>
  <c r="J1104" i="4"/>
  <c r="J3602" i="4"/>
  <c r="J2590" i="4"/>
  <c r="J2883" i="4"/>
  <c r="J3093" i="4"/>
  <c r="J1758" i="4"/>
  <c r="J1820" i="4"/>
  <c r="J4943" i="4"/>
  <c r="J4423" i="4"/>
  <c r="J4211" i="4"/>
  <c r="J1441" i="4"/>
  <c r="J3190" i="4"/>
  <c r="J1518" i="4"/>
  <c r="J4618" i="4"/>
  <c r="J4862" i="4"/>
  <c r="J4064" i="4"/>
  <c r="J4043" i="4"/>
  <c r="J4397" i="4"/>
  <c r="J885" i="4"/>
  <c r="J3362" i="4"/>
  <c r="J236" i="4"/>
  <c r="J2199" i="4"/>
  <c r="J110" i="4"/>
  <c r="J2557" i="4"/>
  <c r="J1059" i="4"/>
  <c r="J3513" i="4"/>
  <c r="J3985" i="4"/>
  <c r="J4642" i="4"/>
  <c r="J111" i="4"/>
  <c r="J2126" i="4"/>
  <c r="J3451" i="4"/>
  <c r="J836" i="4"/>
  <c r="J3637" i="4"/>
  <c r="J3499" i="4"/>
  <c r="J1099" i="4"/>
  <c r="J3990" i="4"/>
  <c r="J4867" i="4"/>
  <c r="J4887" i="4"/>
  <c r="J2030" i="4"/>
  <c r="J4484" i="4"/>
  <c r="J131" i="4"/>
  <c r="J1669" i="4"/>
  <c r="J949" i="4"/>
  <c r="J3715" i="4"/>
  <c r="J576" i="4"/>
  <c r="J99" i="4"/>
  <c r="J4070" i="4"/>
  <c r="J4350" i="4"/>
  <c r="J4071" i="4"/>
  <c r="J1166" i="4"/>
  <c r="J3412" i="4"/>
  <c r="J3796" i="4"/>
  <c r="J807" i="4"/>
  <c r="J1666" i="4"/>
  <c r="J4655" i="4"/>
  <c r="J843" i="4"/>
  <c r="J4265" i="4"/>
  <c r="J1018" i="4"/>
  <c r="J1837" i="4"/>
  <c r="J4953" i="4"/>
  <c r="J175" i="4"/>
  <c r="J4266" i="4"/>
  <c r="J689" i="4"/>
  <c r="J4403" i="4"/>
  <c r="J1735" i="4"/>
  <c r="J1182" i="4"/>
  <c r="J2134" i="4"/>
  <c r="J3528" i="4"/>
  <c r="J412" i="4"/>
  <c r="J3233" i="4"/>
  <c r="J1401" i="4"/>
  <c r="J3548" i="4"/>
  <c r="J2071" i="4"/>
  <c r="J1780" i="4"/>
  <c r="J4853" i="4"/>
  <c r="J1627" i="4"/>
  <c r="J3244" i="4"/>
  <c r="J1977" i="4"/>
  <c r="J4344" i="4"/>
  <c r="J4757" i="4"/>
  <c r="J680" i="4"/>
  <c r="J2522" i="4"/>
  <c r="J4327" i="4"/>
  <c r="J3065" i="4"/>
  <c r="J808" i="4"/>
  <c r="J1009" i="4"/>
  <c r="J4293" i="4"/>
  <c r="J3967" i="4"/>
  <c r="J4816" i="4"/>
  <c r="J4410" i="4"/>
  <c r="J4432" i="4"/>
  <c r="J1038" i="4"/>
  <c r="J4016" i="4"/>
  <c r="J1830" i="4"/>
  <c r="J4841" i="4"/>
  <c r="J1805" i="4"/>
  <c r="J435" i="4"/>
  <c r="J3479" i="4"/>
  <c r="J639" i="4"/>
  <c r="J1312" i="4"/>
  <c r="J4279" i="4"/>
  <c r="J3828" i="4"/>
  <c r="J143" i="4"/>
  <c r="J4733" i="4"/>
  <c r="J2457" i="4"/>
  <c r="J945" i="4"/>
  <c r="J3817" i="4"/>
  <c r="J399" i="4"/>
  <c r="J2288" i="4"/>
  <c r="J3300" i="4"/>
  <c r="J1611" i="4"/>
  <c r="J4910" i="4"/>
  <c r="J868" i="4"/>
  <c r="J640" i="4"/>
  <c r="J4518" i="4"/>
  <c r="J3896" i="4"/>
  <c r="J4223" i="4"/>
  <c r="J510" i="4"/>
  <c r="J871" i="4"/>
  <c r="J2550" i="4"/>
  <c r="J4963" i="4"/>
  <c r="J3693" i="4"/>
  <c r="J89" i="4"/>
  <c r="J292" i="4"/>
  <c r="J1590" i="4"/>
  <c r="J988" i="4"/>
  <c r="J3149" i="4"/>
  <c r="J4485" i="4"/>
  <c r="J3549" i="4"/>
  <c r="J4280" i="4"/>
  <c r="J3234" i="4"/>
  <c r="J3331" i="4"/>
  <c r="J367" i="4"/>
  <c r="J2319" i="4"/>
  <c r="J3824" i="4"/>
  <c r="J169" i="4"/>
  <c r="J4970" i="4"/>
  <c r="J1313" i="4"/>
  <c r="J3400" i="4"/>
  <c r="J3506" i="4"/>
  <c r="J230" i="4"/>
  <c r="J2488" i="4"/>
  <c r="J150" i="4"/>
  <c r="J2933" i="4"/>
  <c r="J4619" i="4"/>
  <c r="J505" i="4"/>
  <c r="J2307" i="4"/>
  <c r="J2865" i="4"/>
  <c r="J3245" i="4"/>
  <c r="J2395" i="4"/>
  <c r="J1933" i="4"/>
  <c r="J2363" i="4"/>
  <c r="J1470" i="4"/>
  <c r="J10" i="4"/>
  <c r="J1320" i="4"/>
  <c r="J1838" i="4"/>
  <c r="J3773" i="4"/>
  <c r="J931" i="4"/>
  <c r="J1039" i="4"/>
  <c r="J3401" i="4"/>
  <c r="J1943" i="4"/>
  <c r="J4468" i="4"/>
  <c r="J2058" i="4"/>
  <c r="J4438" i="4"/>
  <c r="J3507" i="4"/>
  <c r="J2403" i="4"/>
  <c r="J4302" i="4"/>
  <c r="J1580" i="4"/>
  <c r="J3654" i="4"/>
  <c r="J1762" i="4"/>
  <c r="J2089" i="4"/>
  <c r="J3039" i="4"/>
  <c r="J4433" i="4"/>
  <c r="J4781" i="4"/>
  <c r="J2031" i="4"/>
  <c r="J1248" i="4"/>
  <c r="J1457" i="4"/>
  <c r="J3387" i="4"/>
  <c r="J400" i="4"/>
  <c r="J1559" i="4"/>
  <c r="J4773" i="4"/>
  <c r="J4155" i="4"/>
  <c r="J1321" i="4"/>
  <c r="J14" i="4"/>
  <c r="J1763" i="4"/>
  <c r="J2127" i="4"/>
  <c r="J3968" i="4"/>
  <c r="J4052" i="4"/>
  <c r="J1934" i="4"/>
  <c r="J1019" i="4"/>
  <c r="J1868" i="4"/>
  <c r="J1935" i="4"/>
  <c r="J1510" i="4"/>
  <c r="J669" i="4"/>
  <c r="J2047" i="4"/>
  <c r="J4505" i="4"/>
  <c r="J1271" i="4"/>
  <c r="J3619" i="4"/>
  <c r="J1571" i="4"/>
  <c r="J479" i="4"/>
  <c r="J2236" i="4"/>
  <c r="J2728" i="4"/>
  <c r="J2912" i="4"/>
  <c r="J2963" i="4"/>
  <c r="J850" i="4"/>
  <c r="J2175" i="4"/>
  <c r="J4817" i="4"/>
  <c r="J2523" i="4"/>
  <c r="J2783" i="4"/>
  <c r="J1339" i="4"/>
  <c r="J4881" i="4"/>
  <c r="J4928" i="4"/>
  <c r="J2162" i="4"/>
  <c r="J3301" i="4"/>
  <c r="J1519" i="4"/>
  <c r="J2668" i="4"/>
  <c r="J2200" i="4"/>
  <c r="J3663" i="4"/>
  <c r="J2190" i="4"/>
  <c r="J3480" i="4"/>
  <c r="J1784" i="4"/>
  <c r="J4763" i="4"/>
  <c r="J1959" i="4"/>
  <c r="J776" i="4"/>
  <c r="J303" i="4"/>
  <c r="J1074" i="4"/>
  <c r="J3918" i="4"/>
  <c r="J1716" i="4"/>
  <c r="J170" i="4"/>
  <c r="J4721" i="4"/>
  <c r="J707" i="4"/>
  <c r="J2551" i="4"/>
  <c r="J4764" i="4"/>
  <c r="J4189" i="4"/>
  <c r="J2568" i="4"/>
  <c r="J2225" i="4"/>
  <c r="J1267" i="4"/>
  <c r="J3363" i="4"/>
  <c r="J1183" i="4"/>
  <c r="J425" i="4"/>
  <c r="J4449" i="4"/>
  <c r="J950" i="4"/>
  <c r="J4605" i="4"/>
  <c r="J4911" i="4"/>
  <c r="J3860" i="4"/>
  <c r="J3638" i="4"/>
  <c r="J690" i="4"/>
  <c r="J2524" i="4"/>
  <c r="J2906" i="4"/>
  <c r="J436" i="4"/>
  <c r="J2579" i="4"/>
  <c r="J3246" i="4"/>
  <c r="J1717" i="4"/>
  <c r="J3086" i="4"/>
  <c r="J437" i="4"/>
  <c r="J1821" i="4"/>
  <c r="J3452" i="4"/>
  <c r="J4212" i="4"/>
  <c r="J4328" i="4"/>
  <c r="J4679" i="4"/>
  <c r="J3671" i="4"/>
  <c r="J4854" i="4"/>
  <c r="J1899" i="4"/>
  <c r="J3230" i="4"/>
  <c r="J1960" i="4"/>
  <c r="J4747" i="4"/>
  <c r="J1243" i="4"/>
  <c r="J4107" i="4"/>
  <c r="J4322" i="4"/>
  <c r="J4157" i="4"/>
  <c r="J4944" i="4"/>
  <c r="J2866" i="4"/>
  <c r="J3406" i="4"/>
  <c r="J1961" i="4"/>
  <c r="J2720" i="4"/>
  <c r="J2032" i="4"/>
  <c r="J2984" i="4"/>
  <c r="J3783" i="4"/>
  <c r="J726" i="4"/>
  <c r="J66" i="4"/>
  <c r="J3926" i="4"/>
  <c r="J3286" i="4"/>
  <c r="J2153" i="4"/>
  <c r="J1773" i="4"/>
  <c r="J3434" i="4"/>
  <c r="J2168" i="4"/>
  <c r="J2838" i="4"/>
  <c r="J1123" i="4"/>
  <c r="J3364" i="4"/>
  <c r="J1067" i="4"/>
  <c r="J1490" i="4"/>
  <c r="J3639" i="4"/>
  <c r="J4712" i="4"/>
  <c r="J4954" i="4"/>
  <c r="J495" i="4"/>
  <c r="J3407" i="4"/>
  <c r="J4528" i="4"/>
  <c r="J2243" i="4"/>
  <c r="J4313" i="4"/>
  <c r="J2048" i="4"/>
  <c r="J2920" i="4"/>
  <c r="J426" i="4"/>
  <c r="J1944" i="4"/>
  <c r="J4519" i="4"/>
  <c r="J827" i="4"/>
  <c r="J3481" i="4"/>
  <c r="J2090" i="4"/>
  <c r="J2646" i="4"/>
  <c r="J1907" i="4"/>
  <c r="J2117" i="4"/>
  <c r="J1849" i="4"/>
  <c r="J47" i="4"/>
  <c r="J3339" i="4"/>
  <c r="J1259" i="4"/>
  <c r="J2525" i="4"/>
  <c r="J3204" i="4"/>
  <c r="J4439" i="4"/>
  <c r="J2729" i="4"/>
  <c r="J201" i="4"/>
  <c r="J565" i="4"/>
  <c r="J1796" i="4"/>
  <c r="J2707" i="4"/>
  <c r="J1727" i="4"/>
  <c r="J2533" i="4"/>
  <c r="J3128" i="4"/>
  <c r="J4855" i="4"/>
  <c r="J4728" i="4"/>
  <c r="J1393" i="4"/>
  <c r="J3436" i="4"/>
  <c r="J2569" i="4"/>
  <c r="J2913" i="4"/>
  <c r="J1433" i="4"/>
  <c r="J4380" i="4"/>
  <c r="J2272" i="4"/>
  <c r="J3603" i="4"/>
  <c r="J517" i="4"/>
  <c r="J4686" i="4"/>
  <c r="J3159" i="4"/>
  <c r="J2419" i="4"/>
  <c r="J213" i="4"/>
  <c r="J1352" i="4"/>
  <c r="J67" i="4"/>
  <c r="J1495" i="4"/>
  <c r="J601" i="4"/>
  <c r="J1376" i="4"/>
  <c r="J2118" i="4"/>
  <c r="J951" i="4"/>
  <c r="J3897" i="4"/>
  <c r="J4748" i="4"/>
  <c r="J2353" i="4"/>
  <c r="J2237" i="4"/>
  <c r="J548" i="4"/>
  <c r="J1790" i="4"/>
  <c r="J2364" i="4"/>
  <c r="J1124" i="4"/>
  <c r="J34" i="4"/>
  <c r="J4243" i="4"/>
  <c r="J1465" i="4"/>
  <c r="J2591" i="4"/>
  <c r="J4529" i="4"/>
  <c r="J2677" i="4"/>
  <c r="J3255" i="4"/>
  <c r="J2154" i="4"/>
  <c r="J952" i="4"/>
  <c r="J4381" i="4"/>
  <c r="J1525" i="4"/>
  <c r="J496" i="4"/>
  <c r="J238" i="4"/>
  <c r="J2080" i="4"/>
  <c r="J193" i="4"/>
  <c r="J2081" i="4"/>
  <c r="J3961" i="4"/>
  <c r="J2041" i="4"/>
  <c r="J90" i="4"/>
  <c r="J4351" i="4"/>
  <c r="J3045" i="4"/>
  <c r="J2757" i="4"/>
  <c r="J2647" i="4"/>
  <c r="J91" i="4"/>
  <c r="J4352" i="4"/>
  <c r="J3102" i="4"/>
  <c r="J3022" i="4"/>
  <c r="J828" i="4"/>
  <c r="J585" i="4"/>
  <c r="J4337" i="4"/>
  <c r="J2708" i="4"/>
  <c r="J4303" i="4"/>
  <c r="J4530" i="4"/>
  <c r="J2163" i="4"/>
  <c r="J4031" i="4"/>
  <c r="J1055" i="4"/>
  <c r="J3562" i="4"/>
  <c r="J3307" i="4"/>
  <c r="J2011" i="4"/>
  <c r="J1616" i="4"/>
  <c r="J3379" i="4"/>
  <c r="J974" i="4"/>
  <c r="J4065" i="4"/>
  <c r="J2801" i="4"/>
  <c r="J4835" i="4"/>
  <c r="J4158" i="4"/>
  <c r="J4606" i="4"/>
  <c r="J1534" i="4"/>
  <c r="J797" i="4"/>
  <c r="J664" i="4"/>
  <c r="J586" i="4"/>
  <c r="J1797" i="4"/>
  <c r="J1167" i="4"/>
  <c r="J4818" i="4"/>
  <c r="J602" i="4"/>
  <c r="J2372" i="4"/>
  <c r="J2146" i="4"/>
  <c r="J4057" i="4"/>
  <c r="J691" i="4"/>
  <c r="J2606" i="4"/>
  <c r="J3853" i="4"/>
  <c r="J1978" i="4"/>
  <c r="J3694" i="4"/>
  <c r="J1500" i="4"/>
  <c r="J244" i="4"/>
  <c r="J665" i="4"/>
  <c r="J1889" i="4"/>
  <c r="J2049" i="4"/>
  <c r="J2721" i="4"/>
  <c r="J81" i="4"/>
  <c r="J4032" i="4"/>
  <c r="J1831" i="4"/>
  <c r="J2985" i="4"/>
  <c r="J368" i="4"/>
  <c r="J3839" i="4"/>
  <c r="J3488" i="4"/>
  <c r="J1655" i="4"/>
  <c r="J2684" i="4"/>
  <c r="J3763" i="4"/>
  <c r="J708" i="4"/>
  <c r="J3933" i="4"/>
  <c r="J427" i="4"/>
  <c r="J3040" i="4"/>
  <c r="J4945" i="4"/>
  <c r="J4167" i="4"/>
  <c r="J3740" i="4"/>
  <c r="J4765" i="4"/>
  <c r="J1111" i="4"/>
  <c r="J1348" i="4"/>
  <c r="J4863" i="4"/>
  <c r="J1020" i="4"/>
  <c r="J1249" i="4"/>
  <c r="J792" i="4"/>
  <c r="J1945" i="4"/>
  <c r="J4995" i="4"/>
  <c r="J4806" i="4"/>
  <c r="J1806" i="4"/>
  <c r="J1850" i="4"/>
  <c r="J2552" i="4"/>
  <c r="J1250" i="4"/>
  <c r="J4893" i="4"/>
  <c r="J4382" i="4"/>
  <c r="J1340" i="4"/>
  <c r="J681" i="4"/>
  <c r="J2792" i="4"/>
  <c r="J3332" i="4"/>
  <c r="J3342" i="4"/>
  <c r="J3066" i="4"/>
  <c r="J641" i="4"/>
  <c r="J3150" i="4"/>
  <c r="J1308" i="4"/>
  <c r="J1093" i="4"/>
  <c r="J75" i="4"/>
  <c r="J3468" i="4"/>
  <c r="J3752" i="4"/>
  <c r="J2354" i="4"/>
  <c r="J369" i="4"/>
  <c r="J1394" i="4"/>
  <c r="J697" i="4"/>
  <c r="J3604" i="4"/>
  <c r="J577" i="4"/>
  <c r="J1112" i="4"/>
  <c r="J1869" i="4"/>
  <c r="J962" i="4"/>
  <c r="J2534" i="4"/>
  <c r="J4531" i="4"/>
  <c r="J2802" i="4"/>
  <c r="J2404" i="4"/>
  <c r="J160" i="4"/>
  <c r="J1839" i="4"/>
  <c r="J1718" i="4"/>
  <c r="J3170" i="4"/>
  <c r="J4687" i="4"/>
  <c r="J4868" i="4"/>
  <c r="J119" i="4"/>
  <c r="J715" i="4"/>
  <c r="J4148" i="4"/>
  <c r="J3265" i="4"/>
  <c r="J3424" i="4"/>
  <c r="J4434" i="4"/>
  <c r="J4869" i="4"/>
  <c r="J4281" i="4"/>
  <c r="J1184" i="4"/>
  <c r="J1142" i="4"/>
  <c r="J2002" i="4"/>
  <c r="J4233" i="4"/>
  <c r="J1113" i="4"/>
  <c r="J3500" i="4"/>
  <c r="J4990" i="4"/>
  <c r="J2784" i="4"/>
  <c r="J4450" i="4"/>
  <c r="J4894" i="4"/>
  <c r="J391" i="4"/>
  <c r="J684" i="4"/>
  <c r="J4766" i="4"/>
  <c r="J3457" i="4"/>
  <c r="J4469" i="4"/>
  <c r="J1491" i="4"/>
  <c r="J518" i="4"/>
  <c r="J2813" i="4"/>
  <c r="J4506" i="4"/>
  <c r="J1511" i="4"/>
  <c r="J1925" i="4"/>
  <c r="J1421" i="4"/>
  <c r="J4571" i="4"/>
  <c r="J1501" i="4"/>
  <c r="J2481" i="4"/>
  <c r="J2201" i="4"/>
  <c r="J1151" i="4"/>
  <c r="J401" i="4"/>
  <c r="J460" i="4"/>
  <c r="J3160" i="4"/>
  <c r="J2458" i="4"/>
  <c r="J3117" i="4"/>
  <c r="J1673" i="4"/>
  <c r="J765" i="4"/>
  <c r="J2994" i="4"/>
  <c r="J1434" i="4"/>
  <c r="J745" i="4"/>
  <c r="J1080" i="4"/>
  <c r="J538" i="4"/>
  <c r="J318" i="4"/>
  <c r="J1694" i="4"/>
  <c r="J1244" i="4"/>
  <c r="J1719" i="4"/>
  <c r="J766" i="4"/>
  <c r="J524" i="4"/>
  <c r="J3753" i="4"/>
  <c r="J1840" i="4"/>
  <c r="J709" i="4"/>
  <c r="J3703" i="4"/>
  <c r="J4457" i="4"/>
  <c r="J1445" i="4"/>
  <c r="J2343" i="4"/>
  <c r="J1177" i="4"/>
  <c r="J1989" i="4"/>
  <c r="J809" i="4"/>
  <c r="J1851" i="4"/>
  <c r="J3030" i="4"/>
  <c r="J112" i="4"/>
  <c r="J1422" i="4"/>
  <c r="J4196" i="4"/>
  <c r="J2414" i="4"/>
  <c r="J4329" i="4"/>
  <c r="J4562" i="4"/>
  <c r="J4971" i="4"/>
  <c r="J372" i="4"/>
  <c r="J1477" i="4"/>
  <c r="J3875" i="4"/>
  <c r="J4572" i="4"/>
  <c r="J4532" i="4"/>
  <c r="J685" i="4"/>
  <c r="J428" i="4"/>
  <c r="J3489" i="4"/>
  <c r="J3869" i="4"/>
  <c r="J587" i="4"/>
  <c r="J1089" i="4"/>
  <c r="J468" i="4"/>
  <c r="J4473" i="4"/>
  <c r="J2856" i="4"/>
  <c r="J4249" i="4"/>
  <c r="J1485" i="4"/>
  <c r="J2867" i="4"/>
  <c r="J1643" i="4"/>
  <c r="J2700" i="4"/>
  <c r="J2773" i="4"/>
  <c r="J1060" i="4"/>
  <c r="J3708" i="4"/>
  <c r="J3469" i="4"/>
  <c r="J3256" i="4"/>
  <c r="J1936" i="4"/>
  <c r="J132" i="4"/>
  <c r="J3421" i="4"/>
  <c r="J2050" i="4"/>
  <c r="J1056" i="4"/>
  <c r="J1926" i="4"/>
  <c r="J4983" i="4"/>
  <c r="J2592" i="4"/>
  <c r="J2432" i="4"/>
  <c r="J2109" i="4"/>
  <c r="J2785" i="4"/>
  <c r="J3811" i="4"/>
  <c r="J2974" i="4"/>
  <c r="J3041" i="4"/>
  <c r="J734" i="4"/>
  <c r="J4213" i="4"/>
  <c r="J525" i="4"/>
  <c r="J4758" i="4"/>
  <c r="J3108" i="4"/>
  <c r="J3764" i="4"/>
  <c r="J989" i="4"/>
  <c r="J4563" i="4"/>
  <c r="J588" i="4"/>
  <c r="J3191" i="4"/>
  <c r="J4033" i="4"/>
  <c r="J76" i="4"/>
  <c r="J4390" i="4"/>
  <c r="J1357" i="4"/>
  <c r="J3854" i="4"/>
  <c r="J735" i="4"/>
  <c r="J2803" i="4"/>
  <c r="J1341" i="4"/>
  <c r="J2947" i="4"/>
  <c r="J4591" i="4"/>
  <c r="J4486" i="4"/>
  <c r="J692" i="4"/>
  <c r="J1695" i="4"/>
  <c r="J810" i="4"/>
  <c r="J304" i="4"/>
  <c r="J1581" i="4"/>
  <c r="J452" i="4"/>
  <c r="J3031" i="4"/>
  <c r="J4573" i="4"/>
  <c r="J777" i="4"/>
  <c r="J2386" i="4"/>
  <c r="J2742" i="4"/>
  <c r="J223" i="4"/>
  <c r="J4912" i="4"/>
  <c r="J2899" i="4"/>
  <c r="J4807" i="4"/>
  <c r="J578" i="4"/>
  <c r="J2607" i="4"/>
  <c r="J3818" i="4"/>
  <c r="J2817" i="4"/>
  <c r="J4643" i="4"/>
  <c r="J2884" i="4"/>
  <c r="J4704" i="4"/>
  <c r="J3625" i="4"/>
  <c r="J4936" i="4"/>
  <c r="J2335" i="4"/>
  <c r="J3716" i="4"/>
  <c r="J3538" i="4"/>
  <c r="J3312" i="4"/>
  <c r="J3458" i="4"/>
  <c r="J4972" i="4"/>
  <c r="J4143" i="4"/>
  <c r="J3087" i="4"/>
  <c r="J3067" i="4"/>
  <c r="J2716" i="4"/>
  <c r="J2468" i="4"/>
  <c r="J3068" i="4"/>
  <c r="J4267" i="4"/>
  <c r="J3402" i="4"/>
  <c r="J194" i="4"/>
  <c r="J3205" i="4"/>
  <c r="J3122" i="4"/>
  <c r="J4183" i="4"/>
  <c r="J3016" i="4"/>
  <c r="J4752" i="4"/>
  <c r="J3539" i="4"/>
  <c r="J2440" i="4"/>
  <c r="J837" i="4"/>
  <c r="J1230" i="4"/>
  <c r="J3257" i="4"/>
  <c r="J3709" i="4"/>
  <c r="J1746" i="4"/>
  <c r="J2459" i="4"/>
  <c r="J922" i="4"/>
  <c r="J2496" i="4"/>
  <c r="J3011" i="4"/>
  <c r="J1966" i="4"/>
  <c r="J2226" i="4"/>
  <c r="J2713" i="4"/>
  <c r="J2062" i="4"/>
  <c r="J686" i="4"/>
  <c r="J4144" i="4"/>
  <c r="J3077" i="4"/>
  <c r="J4499" i="4"/>
  <c r="J144" i="4"/>
  <c r="J1566" i="4"/>
  <c r="J886" i="4"/>
  <c r="J3321" i="4"/>
  <c r="J657" i="4"/>
  <c r="J3952" i="4"/>
  <c r="J1728" i="4"/>
  <c r="J2259" i="4"/>
  <c r="J381" i="4"/>
  <c r="J4108" i="4"/>
  <c r="J4626" i="4"/>
  <c r="J3765" i="4"/>
  <c r="J1598" i="4"/>
  <c r="J2216" i="4"/>
  <c r="J1458" i="4"/>
  <c r="J3784" i="4"/>
  <c r="J2105" i="4"/>
  <c r="J392" i="4"/>
  <c r="J778" i="4"/>
  <c r="J860" i="4"/>
  <c r="J3529" i="4"/>
  <c r="J1478" i="4"/>
  <c r="J68" i="4"/>
  <c r="J125" i="4"/>
  <c r="J1410" i="4"/>
  <c r="J617" i="4"/>
  <c r="J4398" i="4"/>
  <c r="J2482" i="4"/>
  <c r="J2934" i="4"/>
  <c r="J3864" i="4"/>
  <c r="J2830" i="4"/>
  <c r="J658" i="4"/>
  <c r="J2433" i="4"/>
  <c r="J561" i="4"/>
  <c r="J4864" i="4"/>
  <c r="J3876" i="4"/>
  <c r="J3112" i="4"/>
  <c r="J15" i="4"/>
  <c r="J3094" i="4"/>
  <c r="J2217" i="4"/>
  <c r="J2147" i="4"/>
  <c r="J3258" i="4"/>
  <c r="J3640" i="4"/>
  <c r="J4391" i="4"/>
  <c r="J453" i="4"/>
  <c r="J2202" i="4"/>
  <c r="J3474" i="4"/>
  <c r="J2506" i="4"/>
  <c r="J4680" i="4"/>
  <c r="J1251" i="4"/>
  <c r="J3655" i="4"/>
  <c r="J1628" i="4"/>
  <c r="J4109" i="4"/>
  <c r="J2999" i="4"/>
  <c r="J1231" i="4"/>
  <c r="J1862" i="4"/>
  <c r="J3316" i="4"/>
  <c r="J4987" i="4"/>
  <c r="J3578" i="4"/>
  <c r="J2460" i="4"/>
  <c r="J2249" i="4"/>
  <c r="J1081" i="4"/>
  <c r="J454" i="4"/>
  <c r="J1520" i="4"/>
  <c r="J4555" i="4"/>
  <c r="J214" i="4"/>
  <c r="J260" i="4"/>
  <c r="J133" i="4"/>
  <c r="J3302" i="4"/>
  <c r="J2278" i="4"/>
  <c r="J3368" i="4"/>
  <c r="J3333" i="4"/>
  <c r="J4545" i="4"/>
  <c r="J3413" i="4"/>
  <c r="J4314" i="4"/>
  <c r="J3514" i="4"/>
  <c r="J3259" i="4"/>
  <c r="J4126" i="4"/>
  <c r="J3733" i="4"/>
  <c r="J1946" i="4"/>
  <c r="J2279" i="4"/>
  <c r="J1105" i="4"/>
  <c r="J946" i="4"/>
  <c r="J3741" i="4"/>
  <c r="J3380" i="4"/>
  <c r="J215" i="4"/>
  <c r="J618" i="4"/>
  <c r="J1917" i="4"/>
  <c r="J1826" i="4"/>
  <c r="J2250" i="4"/>
  <c r="J659" i="4"/>
  <c r="J1001" i="4"/>
  <c r="J2584" i="4"/>
  <c r="J3046" i="4"/>
  <c r="J1260" i="4"/>
  <c r="J1261" i="4"/>
  <c r="J224" i="4"/>
  <c r="J1061" i="4"/>
  <c r="J3579" i="4"/>
  <c r="J2059" i="4"/>
  <c r="J3870" i="4"/>
  <c r="J4092" i="4"/>
  <c r="J1908" i="4"/>
  <c r="J3439" i="4"/>
  <c r="J4856" i="4"/>
  <c r="J4244" i="4"/>
  <c r="J3797" i="4"/>
  <c r="J2139" i="4"/>
  <c r="J4268" i="4"/>
  <c r="J3519" i="4"/>
  <c r="J54" i="4"/>
  <c r="J3247" i="4"/>
  <c r="J1075" i="4"/>
  <c r="J2685" i="4"/>
  <c r="J1526" i="4"/>
  <c r="J1178" i="4"/>
  <c r="J1752" i="4"/>
  <c r="J4128" i="4"/>
  <c r="J887" i="4"/>
  <c r="J3425" i="4"/>
  <c r="J1635" i="4"/>
  <c r="J4546" i="4"/>
  <c r="J3840" i="4"/>
  <c r="J195" i="4"/>
  <c r="J4369" i="4"/>
  <c r="J4991" i="4"/>
  <c r="J1068" i="4"/>
  <c r="J55" i="4"/>
  <c r="J3348" i="4"/>
  <c r="J539" i="4"/>
  <c r="J2669" i="4"/>
  <c r="J756" i="4"/>
  <c r="J1459" i="4"/>
  <c r="J3746" i="4"/>
  <c r="J4345" i="4"/>
  <c r="J2100" i="4"/>
  <c r="J207" i="4"/>
  <c r="J3610" i="4"/>
  <c r="J2327" i="4"/>
  <c r="J4093" i="4"/>
  <c r="J4250" i="4"/>
  <c r="J736" i="4"/>
  <c r="J2169" i="4"/>
  <c r="J1194" i="4"/>
  <c r="J579" i="4"/>
  <c r="J3260" i="4"/>
  <c r="J1807" i="4"/>
  <c r="J4353" i="4"/>
  <c r="J4955" i="4"/>
  <c r="J979" i="4"/>
  <c r="J3369" i="4"/>
  <c r="J1648" i="4"/>
  <c r="J1555" i="4"/>
  <c r="J4134" i="4"/>
  <c r="J4607" i="4"/>
  <c r="J900" i="4"/>
  <c r="J3482" i="4"/>
  <c r="J1286" i="4"/>
  <c r="J1296" i="4"/>
  <c r="J4478" i="4"/>
  <c r="J4034" i="4"/>
  <c r="J396" i="4"/>
  <c r="J1890" i="4"/>
  <c r="J1287" i="4"/>
  <c r="J3129" i="4"/>
  <c r="J779" i="4"/>
  <c r="J2135" i="4"/>
  <c r="J1125" i="4"/>
  <c r="J2405" i="4"/>
  <c r="J3017" i="4"/>
  <c r="J3756" i="4"/>
  <c r="J2260" i="4"/>
  <c r="J4197" i="4"/>
  <c r="J2453" i="4"/>
  <c r="J861" i="4"/>
  <c r="J3357" i="4"/>
  <c r="J2558" i="4"/>
  <c r="J2623" i="4"/>
  <c r="J2295" i="4"/>
  <c r="J1358" i="4"/>
  <c r="J3322" i="4"/>
  <c r="J1955" i="4"/>
  <c r="J3388" i="4"/>
  <c r="J1472" i="4"/>
  <c r="J82" i="4"/>
  <c r="J2648" i="4"/>
  <c r="J1937" i="4"/>
  <c r="J134" i="4"/>
  <c r="J907" i="4"/>
  <c r="J939" i="4"/>
  <c r="J3414" i="4"/>
  <c r="J4722" i="4"/>
  <c r="J2935" i="4"/>
  <c r="J1126" i="4"/>
  <c r="J4094" i="4"/>
  <c r="J1381" i="4"/>
  <c r="J3832" i="4"/>
  <c r="J2690" i="4"/>
  <c r="J1629" i="4"/>
  <c r="J2469" i="4"/>
  <c r="J1359" i="4"/>
  <c r="J1680" i="4"/>
  <c r="J4214" i="4"/>
  <c r="J4304" i="4"/>
  <c r="J4159" i="4"/>
  <c r="J4592" i="4"/>
  <c r="J1785" i="4"/>
  <c r="J62" i="4"/>
  <c r="J1582" i="4"/>
  <c r="J3373" i="4"/>
  <c r="J2110" i="4"/>
  <c r="J3977" i="4"/>
  <c r="J4282" i="4"/>
  <c r="J1527" i="4"/>
  <c r="J4215" i="4"/>
  <c r="J3675" i="4"/>
  <c r="J4072" i="4"/>
  <c r="J4688" i="4"/>
  <c r="J2483" i="4"/>
  <c r="J189" i="4"/>
  <c r="J3717" i="4"/>
  <c r="J1002" i="4"/>
  <c r="J429" i="4"/>
  <c r="J2012" i="4"/>
  <c r="J1076" i="4"/>
  <c r="J1040" i="4"/>
  <c r="J4487" i="4"/>
  <c r="J894" i="4"/>
  <c r="J4315" i="4"/>
  <c r="J3490" i="4"/>
  <c r="J3426" i="4"/>
  <c r="J2497" i="4"/>
  <c r="J3587" i="4"/>
  <c r="J443" i="4"/>
  <c r="J2251" i="4"/>
  <c r="J2921" i="4"/>
  <c r="J4095" i="4"/>
  <c r="J3991" i="4"/>
  <c r="J2227" i="4"/>
  <c r="J1473" i="4"/>
  <c r="J362" i="4"/>
  <c r="J2613" i="4"/>
  <c r="J649" i="4"/>
  <c r="J16" i="4"/>
  <c r="J4451" i="4"/>
  <c r="J2434" i="4"/>
  <c r="J4918" i="4"/>
  <c r="J2570" i="4"/>
  <c r="J4929" i="4"/>
  <c r="J3978" i="4"/>
  <c r="J2633" i="4"/>
  <c r="J580" i="4"/>
  <c r="J2498" i="4"/>
  <c r="J3000" i="4"/>
  <c r="J2850" i="4"/>
  <c r="J1082" i="4"/>
  <c r="J176" i="4"/>
  <c r="J2016" i="4"/>
  <c r="J216" i="4"/>
  <c r="J3757" i="4"/>
  <c r="J2900" i="4"/>
  <c r="J3109" i="4"/>
  <c r="W4591" i="4" l="1"/>
  <c r="W4143" i="4"/>
  <c r="W3791" i="4"/>
  <c r="W3535" i="4"/>
  <c r="W4559" i="4"/>
  <c r="W4607" i="4"/>
  <c r="W3839" i="4"/>
  <c r="W4031" i="4"/>
  <c r="W3663" i="4"/>
  <c r="W4815" i="4"/>
  <c r="W4927" i="4"/>
  <c r="W4751" i="4"/>
  <c r="W4367" i="4"/>
  <c r="W3631" i="4"/>
  <c r="W4047" i="4"/>
  <c r="W3551" i="4"/>
  <c r="W3759" i="4"/>
  <c r="W4079" i="4"/>
  <c r="W4783" i="4"/>
  <c r="W4383" i="4"/>
  <c r="W3887" i="4"/>
  <c r="W4959" i="4"/>
  <c r="W4191" i="4"/>
  <c r="W4767" i="4"/>
  <c r="W4399" i="4"/>
  <c r="W3855" i="4"/>
  <c r="W4351" i="4"/>
  <c r="W4639" i="4"/>
  <c r="W3567" i="4"/>
  <c r="W4735" i="4"/>
  <c r="W3727" i="4"/>
  <c r="W3919" i="4"/>
  <c r="W4991" i="4"/>
  <c r="W3519" i="4"/>
  <c r="W4863" i="4"/>
  <c r="W4223" i="4"/>
  <c r="W4447" i="4"/>
  <c r="W3951" i="4"/>
  <c r="W4015" i="4"/>
  <c r="W3487" i="4"/>
  <c r="W3599" i="4"/>
  <c r="W4703" i="4"/>
  <c r="W3823" i="4"/>
  <c r="W4287" i="4"/>
  <c r="W4335" i="4"/>
  <c r="W4799" i="4"/>
  <c r="W4511" i="4"/>
  <c r="W3583" i="4"/>
  <c r="W4111" i="4"/>
  <c r="W4463" i="4"/>
  <c r="W4847" i="4"/>
  <c r="W3935" i="4"/>
  <c r="W3903" i="4"/>
  <c r="W4895" i="4"/>
  <c r="W3439" i="4"/>
  <c r="W4303" i="4"/>
  <c r="W4655" i="4"/>
  <c r="W4431" i="4"/>
  <c r="W4527" i="4"/>
  <c r="W4543" i="4"/>
  <c r="W4255" i="4"/>
  <c r="W3503" i="4"/>
  <c r="W4975" i="4"/>
  <c r="W4623" i="4"/>
  <c r="W4719" i="4"/>
  <c r="W3679" i="4"/>
  <c r="W3711" i="4"/>
  <c r="W4575" i="4"/>
  <c r="W3695" i="4"/>
  <c r="W4831" i="4"/>
  <c r="W4175" i="4"/>
  <c r="W4095" i="4"/>
  <c r="W4159" i="4"/>
  <c r="W4687" i="4"/>
  <c r="W4911" i="4"/>
  <c r="W3967" i="4"/>
  <c r="W4943" i="4"/>
  <c r="W3647" i="4"/>
  <c r="W4063" i="4"/>
  <c r="W4879" i="4"/>
  <c r="W3983" i="4"/>
  <c r="W3807" i="4"/>
  <c r="W3871" i="4"/>
  <c r="W3615" i="4"/>
  <c r="W4671" i="4"/>
  <c r="W4319" i="4"/>
  <c r="W4207" i="4"/>
  <c r="W4239" i="4"/>
  <c r="W3455" i="4"/>
  <c r="W3999" i="4"/>
  <c r="W4127" i="4"/>
  <c r="W4271" i="4"/>
  <c r="W3471" i="4"/>
  <c r="W4495" i="4"/>
  <c r="W4415" i="4"/>
  <c r="W4479" i="4"/>
  <c r="W3743" i="4"/>
  <c r="W3775" i="4"/>
  <c r="G4656" i="4"/>
  <c r="G3664" i="4"/>
  <c r="G3123" i="4"/>
  <c r="G2624" i="4"/>
  <c r="G1152" i="4"/>
  <c r="G2111" i="4"/>
  <c r="G3248" i="4"/>
  <c r="G2580" i="4"/>
  <c r="G3118" i="4"/>
  <c r="G1288" i="4"/>
  <c r="G3184" i="4"/>
  <c r="G4842" i="4"/>
  <c r="G2203" i="4"/>
  <c r="G1185" i="4"/>
  <c r="G4354" i="4"/>
  <c r="G1798" i="4"/>
  <c r="G698" i="4"/>
  <c r="G980" i="4"/>
  <c r="G1704" i="4"/>
  <c r="G2069" i="4"/>
  <c r="G1990" i="4"/>
  <c r="G2793" i="4"/>
  <c r="G1135" i="4"/>
  <c r="G3219" i="4"/>
  <c r="G2218" i="4"/>
  <c r="G4082" i="4"/>
  <c r="G1863" i="4"/>
  <c r="G1062" i="4"/>
  <c r="G1360" i="4"/>
  <c r="G1852" i="4"/>
  <c r="G1636" i="4"/>
  <c r="G332" i="4"/>
  <c r="G4581" i="4"/>
  <c r="G3919" i="4"/>
  <c r="G675" i="4"/>
  <c r="G4119" i="4"/>
  <c r="G872" i="4"/>
  <c r="G2296" i="4"/>
  <c r="G2794" i="4"/>
  <c r="G4316" i="4"/>
  <c r="G3211" i="4"/>
  <c r="G2182" i="4"/>
  <c r="G1753" i="4"/>
  <c r="G2398" i="4"/>
  <c r="G4474" i="4"/>
  <c r="G873" i="4"/>
  <c r="G1567" i="4"/>
  <c r="G202" i="4"/>
  <c r="G171" i="4"/>
  <c r="G2435" i="4"/>
  <c r="G851" i="4"/>
  <c r="G2399" i="4"/>
  <c r="G4044" i="4"/>
  <c r="G3032" i="4"/>
  <c r="G139" i="4"/>
  <c r="G2315" i="4"/>
  <c r="G4100" i="4"/>
  <c r="G1446" i="4"/>
  <c r="G1991" i="4"/>
  <c r="G1210" i="4"/>
  <c r="G895" i="4"/>
  <c r="G3224" i="4"/>
  <c r="G2072" i="4"/>
  <c r="G3266" i="4"/>
  <c r="G3491" i="4"/>
  <c r="G1435" i="4"/>
  <c r="G3747" i="4"/>
  <c r="G4574" i="4"/>
  <c r="G1956" i="4"/>
  <c r="G4533" i="4"/>
  <c r="G1720" i="4"/>
  <c r="G2336" i="4"/>
  <c r="G3001" i="4"/>
  <c r="G3459" i="4"/>
  <c r="G767" i="4"/>
  <c r="G562" i="4"/>
  <c r="G2851" i="4"/>
  <c r="G4190" i="4"/>
  <c r="G4507" i="4"/>
  <c r="G3095" i="4"/>
  <c r="G4713" i="4"/>
  <c r="G2709" i="4"/>
  <c r="G716" i="4"/>
  <c r="G4774" i="4"/>
  <c r="G4946" i="4"/>
  <c r="G2273" i="4"/>
  <c r="G746" i="4"/>
  <c r="G1531" i="4"/>
  <c r="G4564" i="4"/>
  <c r="G293" i="4"/>
  <c r="G874" i="4"/>
  <c r="G4895" i="4"/>
  <c r="G4290" i="4"/>
  <c r="G2297" i="4"/>
  <c r="G3171" i="4"/>
  <c r="G3742" i="4"/>
  <c r="G2714" i="4"/>
  <c r="G2266" i="4"/>
  <c r="G413" i="4"/>
  <c r="G660" i="4"/>
  <c r="G357" i="4"/>
  <c r="G1764" i="4"/>
  <c r="G1617" i="4"/>
  <c r="G4135" i="4"/>
  <c r="G1541" i="4"/>
  <c r="G1300" i="4"/>
  <c r="G245" i="4"/>
  <c r="G4608" i="4"/>
  <c r="G2868" i="4"/>
  <c r="G3688" i="4"/>
  <c r="G4168" i="4"/>
  <c r="G2344" i="4"/>
  <c r="G1618" i="4"/>
  <c r="G607" i="4"/>
  <c r="G3934" i="4"/>
  <c r="G3172" i="4"/>
  <c r="G3002" i="4"/>
  <c r="G2499" i="4"/>
  <c r="G2219" i="4"/>
  <c r="G1216" i="4"/>
  <c r="G1591" i="4"/>
  <c r="G1136" i="4"/>
  <c r="G4203" i="4"/>
  <c r="G3130" i="4"/>
  <c r="G4723" i="4"/>
  <c r="G1542" i="4"/>
  <c r="G2489" i="4"/>
  <c r="G2091" i="4"/>
  <c r="G480" i="4"/>
  <c r="G4160" i="4"/>
  <c r="G768" i="4"/>
  <c r="G3530" i="4"/>
  <c r="G3267" i="4"/>
  <c r="G2614" i="4"/>
  <c r="G2914" i="4"/>
  <c r="G3268" i="4"/>
  <c r="G4096" i="4"/>
  <c r="G4234" i="4"/>
  <c r="G1512" i="4"/>
  <c r="G4494" i="4"/>
  <c r="G2420" i="4"/>
  <c r="G203" i="4"/>
  <c r="G4330" i="4"/>
  <c r="G1278" i="4"/>
  <c r="G3358" i="4"/>
  <c r="G2490" i="4"/>
  <c r="G3563" i="4"/>
  <c r="G4753" i="4"/>
  <c r="G2615" i="4"/>
  <c r="G2581" i="4"/>
  <c r="G2244" i="4"/>
  <c r="G3492" i="4"/>
  <c r="G455" i="4"/>
  <c r="G2845" i="4"/>
  <c r="G2051" i="4"/>
  <c r="G2406" i="4"/>
  <c r="G2660" i="4"/>
  <c r="G239" i="4"/>
  <c r="G4819" i="4"/>
  <c r="G785" i="4"/>
  <c r="G3415" i="4"/>
  <c r="G1237" i="4"/>
  <c r="G2824" i="4"/>
  <c r="G140" i="4"/>
  <c r="G1548" i="4"/>
  <c r="G4717" i="4"/>
  <c r="G3774" i="4"/>
  <c r="G2804" i="4"/>
  <c r="G3855" i="4"/>
  <c r="G4294" i="4"/>
  <c r="G1619" i="4"/>
  <c r="G2593" i="4"/>
  <c r="G750" i="4"/>
  <c r="G1984" i="4"/>
  <c r="G177" i="4"/>
  <c r="G151" i="4"/>
  <c r="G3572" i="4"/>
  <c r="G3593" i="4"/>
  <c r="G3206" i="4"/>
  <c r="G3023" i="4"/>
  <c r="G4235" i="4"/>
  <c r="G757" i="4"/>
  <c r="G2655" i="4"/>
  <c r="G456" i="4"/>
  <c r="G3088" i="4"/>
  <c r="G2427" i="4"/>
  <c r="G3475" i="4"/>
  <c r="G1168" i="4"/>
  <c r="G699" i="4"/>
  <c r="G4889" i="4"/>
  <c r="G4689" i="4"/>
  <c r="G1656" i="4"/>
  <c r="G4399" i="4"/>
  <c r="G650" i="4"/>
  <c r="G2559" i="4"/>
  <c r="G3290" i="4"/>
  <c r="G1252" i="4"/>
  <c r="G231" i="4"/>
  <c r="G4458" i="4"/>
  <c r="G4875" i="4"/>
  <c r="G4204" i="4"/>
  <c r="G4175" i="4"/>
  <c r="G305" i="4"/>
  <c r="G995" i="4"/>
  <c r="G4767" i="4"/>
  <c r="G4672" i="4"/>
  <c r="G1203" i="4"/>
  <c r="G1342" i="4"/>
  <c r="G2795" i="4"/>
  <c r="G1069" i="4"/>
  <c r="G589" i="4"/>
  <c r="G1979" i="4"/>
  <c r="G2320" i="4"/>
  <c r="G628" i="4"/>
  <c r="G2661" i="4"/>
  <c r="G1781" i="4"/>
  <c r="G3785" i="4"/>
  <c r="G1094" i="4"/>
  <c r="G3508" i="4"/>
  <c r="G269" i="4"/>
  <c r="G1077" i="4"/>
  <c r="G178" i="4"/>
  <c r="G519" i="4"/>
  <c r="G4459" i="4"/>
  <c r="G3323" i="4"/>
  <c r="G2649" i="4"/>
  <c r="G3132" i="4"/>
  <c r="G382" i="4"/>
  <c r="G1927" i="4"/>
  <c r="G553" i="4"/>
  <c r="G1560" i="4"/>
  <c r="G2736" i="4"/>
  <c r="G1003" i="4"/>
  <c r="G196" i="4"/>
  <c r="G4058" i="4"/>
  <c r="G3381" i="4"/>
  <c r="G4876" i="4"/>
  <c r="G3443" i="4"/>
  <c r="G2585" i="4"/>
  <c r="G2204" i="4"/>
  <c r="G1137" i="4"/>
  <c r="G35" i="4"/>
  <c r="G3564" i="4"/>
  <c r="G2512" i="4"/>
  <c r="G3212" i="4"/>
  <c r="G1914" i="4"/>
  <c r="G4547" i="4"/>
  <c r="G1521" i="4"/>
  <c r="G402" i="4"/>
  <c r="G2786" i="4"/>
  <c r="G3718" i="4"/>
  <c r="G3885" i="4"/>
  <c r="G1238" i="4"/>
  <c r="G2101" i="4"/>
  <c r="G2407" i="4"/>
  <c r="G2267" i="4"/>
  <c r="G1159" i="4"/>
  <c r="G844" i="4"/>
  <c r="G1361" i="4"/>
  <c r="G4556" i="4"/>
  <c r="G2778" i="4"/>
  <c r="G2373" i="4"/>
  <c r="G1419" i="4"/>
  <c r="G908" i="4"/>
  <c r="G3291" i="4"/>
  <c r="G4789" i="4"/>
  <c r="G1583" i="4"/>
  <c r="G3292" i="4"/>
  <c r="G3861" i="4"/>
  <c r="G554" i="4"/>
  <c r="G1947" i="4"/>
  <c r="G4729" i="4"/>
  <c r="G4593" i="4"/>
  <c r="G444" i="4"/>
  <c r="G4775" i="4"/>
  <c r="G2893" i="4"/>
  <c r="G2321" i="4"/>
  <c r="G373" i="4"/>
  <c r="G1502" i="4"/>
  <c r="G2291" i="4"/>
  <c r="G1289" i="4"/>
  <c r="G2915" i="4"/>
  <c r="G3180" i="4"/>
  <c r="G3003" i="4"/>
  <c r="G4790" i="4"/>
  <c r="G2922" i="4"/>
  <c r="G3520" i="4"/>
  <c r="G3278" i="4"/>
  <c r="G2345" i="4"/>
  <c r="G619" i="4"/>
  <c r="G2995" i="4"/>
  <c r="G737" i="4"/>
  <c r="G1211" i="4"/>
  <c r="G923" i="4"/>
  <c r="G758" i="4"/>
  <c r="G2365" i="4"/>
  <c r="G2670" i="4"/>
  <c r="G4508" i="4"/>
  <c r="G4565" i="4"/>
  <c r="G1915" i="4"/>
  <c r="G1883" i="4"/>
  <c r="G2" i="4"/>
  <c r="G3173" i="4"/>
  <c r="G2337" i="4"/>
  <c r="G2274" i="4"/>
  <c r="G370" i="4"/>
  <c r="G2017" i="4"/>
  <c r="G3580" i="4"/>
  <c r="G4470" i="4"/>
  <c r="G3004" i="4"/>
  <c r="G1696" i="4"/>
  <c r="G1832" i="4"/>
  <c r="G1034" i="4"/>
  <c r="G4930" i="4"/>
  <c r="G1114" i="4"/>
  <c r="G1353" i="4"/>
  <c r="G740" i="4"/>
  <c r="G1503" i="4"/>
  <c r="G2348" i="4"/>
  <c r="G2119" i="4"/>
  <c r="G1948" i="4"/>
  <c r="G953" i="4"/>
  <c r="G3493" i="4"/>
  <c r="G4251" i="4"/>
  <c r="G2387" i="4"/>
  <c r="G497" i="4"/>
  <c r="G751" i="4"/>
  <c r="G1873" i="4"/>
  <c r="G4548" i="4"/>
  <c r="G1992" i="4"/>
  <c r="G3775" i="4"/>
  <c r="G2484" i="4"/>
  <c r="G48" i="4"/>
  <c r="G2220" i="4"/>
  <c r="G1878" i="4"/>
  <c r="G1827" i="4"/>
  <c r="G2176" i="4"/>
  <c r="G3540" i="4"/>
  <c r="G3382" i="4"/>
  <c r="G4488" i="4"/>
  <c r="G403" i="4"/>
  <c r="G2018" i="4"/>
  <c r="G1411" i="4"/>
  <c r="G56" i="4"/>
  <c r="G1153" i="4"/>
  <c r="G1324" i="4"/>
  <c r="G1279" i="4"/>
  <c r="G383" i="4"/>
  <c r="G1791" i="4"/>
  <c r="G1799" i="4"/>
  <c r="G4205" i="4"/>
  <c r="G1253" i="4"/>
  <c r="G4291" i="4"/>
  <c r="G4956" i="4"/>
  <c r="G63" i="4"/>
  <c r="G2678" i="4"/>
  <c r="G4681" i="4"/>
  <c r="G1195" i="4"/>
  <c r="G4035" i="4"/>
  <c r="G145" i="4"/>
  <c r="G3113" i="4"/>
  <c r="G2539" i="4"/>
  <c r="G3024" i="4"/>
  <c r="G3124" i="4"/>
  <c r="G1620" i="4"/>
  <c r="G3979" i="4"/>
  <c r="G4696" i="4"/>
  <c r="G197" i="4"/>
  <c r="G1870" i="4"/>
  <c r="G3605" i="4"/>
  <c r="G2625" i="4"/>
  <c r="G811" i="4"/>
  <c r="G340" i="4"/>
  <c r="G4594" i="4"/>
  <c r="G717" i="4"/>
  <c r="G3293" i="4"/>
  <c r="G1402" i="4"/>
  <c r="G3941" i="4"/>
  <c r="G1436" i="4"/>
  <c r="G2268" i="4"/>
  <c r="G2831" i="4"/>
  <c r="G1362" i="4"/>
  <c r="G924" i="4"/>
  <c r="G2042" i="4"/>
  <c r="G2885" i="4"/>
  <c r="G3523" i="4"/>
  <c r="G4489" i="4"/>
  <c r="G2261" i="4"/>
  <c r="G629" i="4"/>
  <c r="G2322" i="4"/>
  <c r="G2328" i="4"/>
  <c r="G1808" i="4"/>
  <c r="G3389" i="4"/>
  <c r="G1853" i="4"/>
  <c r="G2846" i="4"/>
  <c r="G4549" i="4"/>
  <c r="G2292" i="4"/>
  <c r="G4831" i="4"/>
  <c r="G4076" i="4"/>
  <c r="G2832" i="4"/>
  <c r="G818" i="4"/>
  <c r="G3408" i="4"/>
  <c r="G1604" i="4"/>
  <c r="G2766" i="4"/>
  <c r="G759" i="4"/>
  <c r="G608" i="4"/>
  <c r="G1813" i="4"/>
  <c r="G1599" i="4"/>
  <c r="G3324" i="4"/>
  <c r="G2441" i="4"/>
  <c r="G4836" i="4"/>
  <c r="G4101" i="4"/>
  <c r="G4931" i="4"/>
  <c r="G609" i="4"/>
  <c r="G1004" i="4"/>
  <c r="G4734" i="4"/>
  <c r="G2092" i="4"/>
  <c r="G4036" i="4"/>
  <c r="G3648" i="4"/>
  <c r="G4471" i="4"/>
  <c r="G374" i="4"/>
  <c r="G4411" i="4"/>
  <c r="G3541" i="4"/>
  <c r="G2329" i="4"/>
  <c r="G4992" i="4"/>
  <c r="G1891" i="4"/>
  <c r="G57" i="4"/>
  <c r="G3903" i="4"/>
  <c r="G3825" i="4"/>
  <c r="G4161" i="4"/>
  <c r="G4331" i="4"/>
  <c r="G3944" i="4"/>
  <c r="G1403" i="4"/>
  <c r="G1412" i="4"/>
  <c r="G3743" i="4"/>
  <c r="G3719" i="4"/>
  <c r="G710" i="4"/>
  <c r="G3343" i="4"/>
  <c r="G4882" i="4"/>
  <c r="G69" i="4"/>
  <c r="G2701" i="4"/>
  <c r="G1083" i="4"/>
  <c r="G3626" i="4"/>
  <c r="G1630" i="4"/>
  <c r="G2308" i="4"/>
  <c r="G901" i="4"/>
  <c r="G3641" i="4"/>
  <c r="G1741" i="4"/>
  <c r="G711" i="4"/>
  <c r="G2231" i="4"/>
  <c r="G1127" i="4"/>
  <c r="G4228" i="4"/>
  <c r="G461" i="4"/>
  <c r="G363" i="4"/>
  <c r="G1631" i="4"/>
  <c r="G940" i="4"/>
  <c r="G438" i="4"/>
  <c r="G4620" i="4"/>
  <c r="G1280" i="4"/>
  <c r="G1644" i="4"/>
  <c r="G4412" i="4"/>
  <c r="G2112" i="4"/>
  <c r="G3207" i="4"/>
  <c r="G2730" i="4"/>
  <c r="G2374" i="4"/>
  <c r="G2941" i="4"/>
  <c r="G3151" i="4"/>
  <c r="G2183" i="4"/>
  <c r="G670" i="4"/>
  <c r="G4644" i="4"/>
  <c r="G1900" i="4"/>
  <c r="G2428" i="4"/>
  <c r="G4191" i="4"/>
  <c r="G1262" i="4"/>
  <c r="G3241" i="4"/>
  <c r="G1160" i="4"/>
  <c r="G3069" i="4"/>
  <c r="G2113" i="4"/>
  <c r="G1909" i="4"/>
  <c r="G1786" i="4"/>
  <c r="G2964" i="4"/>
  <c r="G4957" i="4"/>
  <c r="G58" i="4"/>
  <c r="G179" i="4"/>
  <c r="G2205" i="4"/>
  <c r="G3542" i="4"/>
  <c r="G3470" i="4"/>
  <c r="G1217" i="4"/>
  <c r="G712" i="4"/>
  <c r="G2298" i="4"/>
  <c r="G925" i="4"/>
  <c r="G1290" i="4"/>
  <c r="G4192" i="4"/>
  <c r="G2875" i="4"/>
  <c r="G2355" i="4"/>
  <c r="G1721" i="4"/>
  <c r="G3103" i="4"/>
  <c r="G180" i="4"/>
  <c r="G3453" i="4"/>
  <c r="G4424" i="4"/>
  <c r="G346" i="4"/>
  <c r="G1993" i="4"/>
  <c r="G70" i="4"/>
  <c r="G954" i="4"/>
  <c r="G4370" i="4"/>
  <c r="G1532" i="4"/>
  <c r="G2634" i="4"/>
  <c r="G445" i="4"/>
  <c r="G4256" i="4"/>
  <c r="G3920" i="4"/>
  <c r="G4216" i="4"/>
  <c r="G1874" i="4"/>
  <c r="G161" i="4"/>
  <c r="G1747" i="4"/>
  <c r="G4440" i="4"/>
  <c r="G3220" i="4"/>
  <c r="G2910" i="4"/>
  <c r="G92" i="4"/>
  <c r="G100" i="4"/>
  <c r="G2601" i="4"/>
  <c r="G4295" i="4"/>
  <c r="G186" i="4"/>
  <c r="G4073" i="4"/>
  <c r="G2691" i="4"/>
  <c r="G2245" i="4"/>
  <c r="G1994" i="4"/>
  <c r="G3249" i="4"/>
  <c r="G914" i="4"/>
  <c r="G812" i="4"/>
  <c r="G4768" i="4"/>
  <c r="G969" i="4"/>
  <c r="G4500" i="4"/>
  <c r="G469" i="4"/>
  <c r="G3758" i="4"/>
  <c r="G4958" i="4"/>
  <c r="G2060" i="4"/>
  <c r="G741" i="4"/>
  <c r="G255" i="4"/>
  <c r="G2485" i="4"/>
  <c r="G2656" i="4"/>
  <c r="G71" i="4"/>
  <c r="G3798" i="4"/>
  <c r="G4675" i="4"/>
  <c r="G1681" i="4"/>
  <c r="G595" i="4"/>
  <c r="G4490" i="4"/>
  <c r="G4937" i="4"/>
  <c r="G4274" i="4"/>
  <c r="G1854" i="4"/>
  <c r="G4283" i="4"/>
  <c r="G1447" i="4"/>
  <c r="G2323" i="4"/>
  <c r="G3104" i="4"/>
  <c r="G1423" i="4"/>
  <c r="G1513" i="4"/>
  <c r="G2299" i="4"/>
  <c r="G2155" i="4"/>
  <c r="G4074" i="4"/>
  <c r="G2857" i="4"/>
  <c r="G2043" i="4"/>
  <c r="G4973" i="4"/>
  <c r="G3390" i="4"/>
  <c r="G3581" i="4"/>
  <c r="G355" i="4"/>
  <c r="G3744" i="4"/>
  <c r="G3695" i="4"/>
  <c r="G1115" i="4"/>
  <c r="G2833" i="4"/>
  <c r="G3776" i="4"/>
  <c r="G4342" i="4"/>
  <c r="G261" i="4"/>
  <c r="G384" i="4"/>
  <c r="G4404" i="4"/>
  <c r="G1143" i="4"/>
  <c r="G2916" i="4"/>
  <c r="G1722" i="4"/>
  <c r="G1833" i="4"/>
  <c r="G4169" i="4"/>
  <c r="G4857" i="4"/>
  <c r="G1748" i="4"/>
  <c r="G462" i="4"/>
  <c r="G955" i="4"/>
  <c r="G2396" i="4"/>
  <c r="G3710" i="4"/>
  <c r="G4017" i="4"/>
  <c r="G3349" i="4"/>
  <c r="G4145" i="4"/>
  <c r="G1106" i="4"/>
  <c r="G1901" i="4"/>
  <c r="G3409" i="4"/>
  <c r="G4006" i="4"/>
  <c r="G1128" i="4"/>
  <c r="G358" i="4"/>
  <c r="G4988" i="4"/>
  <c r="G1918" i="4"/>
  <c r="G2679" i="4"/>
  <c r="G1782" i="4"/>
  <c r="G3656" i="4"/>
  <c r="G154" i="4"/>
  <c r="G630" i="4"/>
  <c r="G3192" i="4"/>
  <c r="G3047" i="4"/>
  <c r="G4479" i="4"/>
  <c r="G3005" i="4"/>
  <c r="G3820" i="4"/>
  <c r="G718" i="4"/>
  <c r="G3193" i="4"/>
  <c r="G4888" i="4"/>
  <c r="G3594" i="4"/>
  <c r="G829" i="4"/>
  <c r="G3445" i="4"/>
  <c r="G51" i="4"/>
  <c r="G270" i="4"/>
  <c r="G3841" i="4"/>
  <c r="G1674" i="4"/>
  <c r="G4083" i="4"/>
  <c r="G208" i="4"/>
  <c r="G2996" i="4"/>
  <c r="G2671" i="4"/>
  <c r="G2637" i="4"/>
  <c r="G3812" i="4"/>
  <c r="G1268" i="4"/>
  <c r="G2461" i="4"/>
  <c r="G4405" i="4"/>
  <c r="G4550" i="4"/>
  <c r="G520" i="4"/>
  <c r="G2346" i="4"/>
  <c r="G1592" i="4"/>
  <c r="G3821" i="4"/>
  <c r="G4587" i="4"/>
  <c r="G2616" i="4"/>
  <c r="G359" i="4"/>
  <c r="G1800" i="4"/>
  <c r="G4114" i="4"/>
  <c r="G1844" i="4"/>
  <c r="G4996" i="4"/>
  <c r="G2470" i="4"/>
  <c r="G3611" i="4"/>
  <c r="G4296" i="4"/>
  <c r="G3935" i="4"/>
  <c r="G3627" i="4"/>
  <c r="G3945" i="4"/>
  <c r="G3446" i="4"/>
  <c r="G3886" i="4"/>
  <c r="G1221" i="4"/>
  <c r="G4425" i="4"/>
  <c r="G1621" i="4"/>
  <c r="G41" i="4"/>
  <c r="G430" i="4"/>
  <c r="G4615" i="4"/>
  <c r="G3454" i="4"/>
  <c r="G3119" i="4"/>
  <c r="G3696" i="4"/>
  <c r="G1682" i="4"/>
  <c r="G1985" i="4"/>
  <c r="G2206" i="4"/>
  <c r="G1871" i="4"/>
  <c r="G2731" i="4"/>
  <c r="G4415" i="4"/>
  <c r="G2366" i="4"/>
  <c r="G3185" i="4"/>
  <c r="G3877" i="4"/>
  <c r="G1204" i="4"/>
  <c r="G1044" i="4"/>
  <c r="G4059" i="4"/>
  <c r="G385" i="4"/>
  <c r="G4495" i="4"/>
  <c r="G4452" i="4"/>
  <c r="G2106" i="4"/>
  <c r="G2774" i="4"/>
  <c r="G4170" i="4"/>
  <c r="G3745" i="4"/>
  <c r="G1021" i="4"/>
  <c r="G2082" i="4"/>
  <c r="G3152" i="4"/>
  <c r="G4551" i="4"/>
  <c r="G2309" i="4"/>
  <c r="G3904" i="4"/>
  <c r="G217" i="4"/>
  <c r="G3509" i="4"/>
  <c r="G4959" i="4"/>
  <c r="G439" i="4"/>
  <c r="G2594" i="4"/>
  <c r="G2513" i="4"/>
  <c r="G4865" i="4"/>
  <c r="G271" i="4"/>
  <c r="G581" i="4"/>
  <c r="G4115" i="4"/>
  <c r="G3344" i="4"/>
  <c r="G1919" i="4"/>
  <c r="G563" i="4"/>
  <c r="G4673" i="4"/>
  <c r="G521" i="4"/>
  <c r="G3012" i="4"/>
  <c r="G4870" i="4"/>
  <c r="G3766" i="4"/>
  <c r="G4858" i="4"/>
  <c r="G3898" i="4"/>
  <c r="G3792" i="4"/>
  <c r="G4847" i="4"/>
  <c r="G3649" i="4"/>
  <c r="G610" i="4"/>
  <c r="G4803" i="4"/>
  <c r="G3294" i="4"/>
  <c r="G3501" i="4"/>
  <c r="G3936" i="4"/>
  <c r="G2003" i="4"/>
  <c r="G3557" i="4"/>
  <c r="G3213" i="4"/>
  <c r="G3194" i="4"/>
  <c r="G4007" i="4"/>
  <c r="G3042" i="4"/>
  <c r="G4317" i="4"/>
  <c r="G4848" i="4"/>
  <c r="G126" i="4"/>
  <c r="G3383" i="4"/>
  <c r="G299" i="4"/>
  <c r="G306" i="4"/>
  <c r="G1035" i="4"/>
  <c r="G3058" i="4"/>
  <c r="G830" i="4"/>
  <c r="G2839" i="4"/>
  <c r="G603" i="4"/>
  <c r="G3720" i="4"/>
  <c r="G3269" i="4"/>
  <c r="G4582" i="4"/>
  <c r="G3013" i="4"/>
  <c r="G990" i="4"/>
  <c r="G2397" i="4"/>
  <c r="G1090" i="4"/>
  <c r="G262" i="4"/>
  <c r="G2602" i="4"/>
  <c r="G4520" i="4"/>
  <c r="G1331" i="4"/>
  <c r="G155" i="4"/>
  <c r="G4176" i="4"/>
  <c r="G2722" i="4"/>
  <c r="G1980" i="4"/>
  <c r="G4804" i="4"/>
  <c r="G4782" i="4"/>
  <c r="G3374" i="4"/>
  <c r="G3725" i="4"/>
  <c r="G3139" i="4"/>
  <c r="G3565" i="4"/>
  <c r="G1343" i="4"/>
  <c r="G4871" i="4"/>
  <c r="G2093" i="4"/>
  <c r="G4406" i="4"/>
  <c r="G1759" i="4"/>
  <c r="G875" i="4"/>
  <c r="G330" i="4"/>
  <c r="G4018" i="4"/>
  <c r="G4824" i="4"/>
  <c r="G2140" i="4"/>
  <c r="G636" i="4"/>
  <c r="G4938" i="4"/>
  <c r="G1765" i="4"/>
  <c r="G4932" i="4"/>
  <c r="G915" i="4"/>
  <c r="G963" i="4"/>
  <c r="G4676" i="4"/>
  <c r="G4896" i="4"/>
  <c r="G101" i="4"/>
  <c r="G1100" i="4"/>
  <c r="G555" i="4"/>
  <c r="G1129" i="4"/>
  <c r="G1875" i="4"/>
  <c r="G333" i="4"/>
  <c r="G4359" i="4"/>
  <c r="G3006" i="4"/>
  <c r="G17" i="4"/>
  <c r="G4682" i="4"/>
  <c r="G3921" i="4"/>
  <c r="G2262" i="4"/>
  <c r="G1325" i="4"/>
  <c r="G1892" i="4"/>
  <c r="G1986" i="4"/>
  <c r="G2680" i="4"/>
  <c r="G1884" i="4"/>
  <c r="G246" i="4"/>
  <c r="G1382" i="4"/>
  <c r="G2936" i="4"/>
  <c r="G498" i="4"/>
  <c r="G3317" i="4"/>
  <c r="G3231" i="4"/>
  <c r="G404" i="4"/>
  <c r="G4037" i="4"/>
  <c r="G4435" i="4"/>
  <c r="G1154" i="4"/>
  <c r="G1186" i="4"/>
  <c r="G1920" i="4"/>
  <c r="G1928" i="4"/>
  <c r="G2595" i="4"/>
  <c r="G3676" i="4"/>
  <c r="G4837" i="4"/>
  <c r="G4919" i="4"/>
  <c r="G263" i="4"/>
  <c r="G1508" i="4"/>
  <c r="G3471" i="4"/>
  <c r="G3998" i="4"/>
  <c r="G876" i="4"/>
  <c r="G4872" i="4"/>
  <c r="G481" i="4"/>
  <c r="G4820" i="4"/>
  <c r="G499" i="4"/>
  <c r="G2148" i="4"/>
  <c r="G3734" i="4"/>
  <c r="G623" i="4"/>
  <c r="G1107" i="4"/>
  <c r="G2349" i="4"/>
  <c r="G3427" i="4"/>
  <c r="G4252" i="4"/>
  <c r="G3942" i="4"/>
  <c r="G1637" i="4"/>
  <c r="G2723" i="4"/>
  <c r="G831" i="4"/>
  <c r="G2120" i="4"/>
  <c r="G102" i="4"/>
  <c r="G1344" i="4"/>
  <c r="G2948" i="4"/>
  <c r="G1729" i="4"/>
  <c r="G1187" i="4"/>
  <c r="G687" i="4"/>
  <c r="G3862" i="4"/>
  <c r="G4566" i="4"/>
  <c r="G1370" i="4"/>
  <c r="G2586" i="4"/>
  <c r="G4372" i="4"/>
  <c r="G3726" i="4"/>
  <c r="G4621" i="4"/>
  <c r="G947" i="4"/>
  <c r="G2280" i="4"/>
  <c r="G418" i="4"/>
  <c r="G1683" i="4"/>
  <c r="G319" i="4"/>
  <c r="G2617" i="4"/>
  <c r="G2775" i="4"/>
  <c r="G2529" i="4"/>
  <c r="G2852" i="4"/>
  <c r="G2228" i="4"/>
  <c r="G156" i="4"/>
  <c r="G225" i="4"/>
  <c r="G4832" i="4"/>
  <c r="G2702" i="4"/>
  <c r="G2737" i="4"/>
  <c r="G2500" i="4"/>
  <c r="G3428" i="4"/>
  <c r="G700" i="4"/>
  <c r="G240" i="4"/>
  <c r="G2894" i="4"/>
  <c r="G3628" i="4"/>
  <c r="G2141" i="4"/>
  <c r="G2618" i="4"/>
  <c r="G4575" i="4"/>
  <c r="G2986" i="4"/>
  <c r="G1736" i="4"/>
  <c r="G1022" i="4"/>
  <c r="G3813" i="4"/>
  <c r="G2657" i="4"/>
  <c r="G307" i="4"/>
  <c r="G2207" i="4"/>
  <c r="G1144" i="4"/>
  <c r="G3946" i="4"/>
  <c r="G4521" i="4"/>
  <c r="G1045" i="4"/>
  <c r="G3225" i="4"/>
  <c r="G2540" i="4"/>
  <c r="G1910" i="4"/>
  <c r="G4808" i="4"/>
  <c r="G2033" i="4"/>
  <c r="G334" i="4"/>
  <c r="G2415" i="4"/>
  <c r="G2356" i="4"/>
  <c r="G1967" i="4"/>
  <c r="G3295" i="4"/>
  <c r="G4557" i="4"/>
  <c r="G4269" i="4"/>
  <c r="G2571" i="4"/>
  <c r="G4116" i="4"/>
  <c r="G2710" i="4"/>
  <c r="G1911" i="4"/>
  <c r="G926" i="4"/>
  <c r="G896" i="4"/>
  <c r="G2421" i="4"/>
  <c r="G2004" i="4"/>
  <c r="G582" i="4"/>
  <c r="G3059" i="4"/>
  <c r="G232" i="4"/>
  <c r="G1600" i="4"/>
  <c r="G1429" i="4"/>
  <c r="G388" i="4"/>
  <c r="G4661" i="4"/>
  <c r="G2886" i="4"/>
  <c r="G2102" i="4"/>
  <c r="G611" i="4"/>
  <c r="G3910" i="4"/>
  <c r="G1675" i="4"/>
  <c r="G2825" i="4"/>
  <c r="G2724" i="4"/>
  <c r="G1968" i="4"/>
  <c r="G3887" i="4"/>
  <c r="G2787" i="4"/>
  <c r="G2743" i="4"/>
  <c r="G932" i="4"/>
  <c r="G375" i="4"/>
  <c r="G1561" i="4"/>
  <c r="G4616" i="4"/>
  <c r="G2806" i="4"/>
  <c r="G3786" i="4"/>
  <c r="G2788" i="4"/>
  <c r="G3787" i="4"/>
  <c r="G1232" i="4"/>
  <c r="G1281" i="4"/>
  <c r="G3842" i="4"/>
  <c r="G470" i="4"/>
  <c r="G3826" i="4"/>
  <c r="G1345" i="4"/>
  <c r="G1893" i="4"/>
  <c r="G1282" i="4"/>
  <c r="G1116" i="4"/>
  <c r="G1383" i="4"/>
  <c r="G2149" i="4"/>
  <c r="G1876" i="4"/>
  <c r="G1593" i="4"/>
  <c r="G2107" i="4"/>
  <c r="G1437" i="4"/>
  <c r="G4825" i="4"/>
  <c r="G2871" i="4"/>
  <c r="G241" i="4"/>
  <c r="G1063" i="4"/>
  <c r="G93" i="4"/>
  <c r="G4332" i="4"/>
  <c r="G1514" i="4"/>
  <c r="G3365" i="4"/>
  <c r="G2462" i="4"/>
  <c r="G3953" i="4"/>
  <c r="G3359" i="4"/>
  <c r="G1010" i="4"/>
  <c r="G2876" i="4"/>
  <c r="G4077" i="4"/>
  <c r="G902" i="4"/>
  <c r="G556" i="4"/>
  <c r="G2034" i="4"/>
  <c r="G226" i="4"/>
  <c r="G335" i="4"/>
  <c r="G1774" i="4"/>
  <c r="G2491" i="4"/>
  <c r="G4491" i="4"/>
  <c r="G4346" i="4"/>
  <c r="G347" i="4"/>
  <c r="G2814" i="4"/>
  <c r="G2608" i="4"/>
  <c r="G2738" i="4"/>
  <c r="G3384" i="4"/>
  <c r="G2005" i="4"/>
  <c r="G2642" i="4"/>
  <c r="G4791" i="4"/>
  <c r="G3515" i="4"/>
  <c r="G348" i="4"/>
  <c r="G701" i="4"/>
  <c r="G604" i="4"/>
  <c r="G4920" i="4"/>
  <c r="G2807" i="4"/>
  <c r="G1188" i="4"/>
  <c r="G4019" i="4"/>
  <c r="G2560" i="4"/>
  <c r="G1605" i="4"/>
  <c r="G4198" i="4"/>
  <c r="G2156" i="4"/>
  <c r="G349" i="4"/>
  <c r="G1233" i="4"/>
  <c r="G693" i="4"/>
  <c r="G3677" i="4"/>
  <c r="G3711" i="4"/>
  <c r="G1036" i="4"/>
  <c r="G2748" i="4"/>
  <c r="G1742" i="4"/>
  <c r="G4668" i="4"/>
  <c r="G1879" i="4"/>
  <c r="G3018" i="4"/>
  <c r="G272" i="4"/>
  <c r="G314" i="4"/>
  <c r="G2269" i="4"/>
  <c r="G2975" i="4"/>
  <c r="G2672" i="4"/>
  <c r="G2626" i="4"/>
  <c r="G2442" i="4"/>
  <c r="G4635" i="4"/>
  <c r="G727" i="4"/>
  <c r="G2997" i="4"/>
  <c r="G4360" i="4"/>
  <c r="G4066" i="4"/>
  <c r="G2572" i="4"/>
  <c r="G2582" i="4"/>
  <c r="G2627" i="4"/>
  <c r="G3287" i="4"/>
  <c r="G2177" i="4"/>
  <c r="G4149" i="4"/>
  <c r="G187" i="4"/>
  <c r="G1775" i="4"/>
  <c r="G1981" i="4"/>
  <c r="G3865" i="4"/>
  <c r="G1912" i="4"/>
  <c r="G3235" i="4"/>
  <c r="G1885" i="4"/>
  <c r="G3727" i="4"/>
  <c r="G631" i="4"/>
  <c r="G4662" i="4"/>
  <c r="G3375" i="4"/>
  <c r="G3483" i="4"/>
  <c r="G3878" i="4"/>
  <c r="G3899" i="4"/>
  <c r="G819" i="4"/>
  <c r="G557" i="4"/>
  <c r="G2949" i="4"/>
  <c r="G4583" i="4"/>
  <c r="G3174" i="4"/>
  <c r="G3033" i="4"/>
  <c r="G127" i="4"/>
  <c r="G3954" i="4"/>
  <c r="G3799" i="4"/>
  <c r="G2927" i="4"/>
  <c r="G1938" i="4"/>
  <c r="G4270" i="4"/>
  <c r="G4883" i="4"/>
  <c r="G2178" i="4"/>
  <c r="G1283" i="4"/>
  <c r="G3888" i="4"/>
  <c r="G4383" i="4"/>
  <c r="G3672" i="4"/>
  <c r="G3161" i="4"/>
  <c r="G1649" i="4"/>
  <c r="G4783" i="4"/>
  <c r="G1496" i="4"/>
  <c r="G2779" i="4"/>
  <c r="G2238" i="4"/>
  <c r="G4177" i="4"/>
  <c r="G612" i="4"/>
  <c r="G3678" i="4"/>
  <c r="G752" i="4"/>
  <c r="G2263" i="4"/>
  <c r="G3429" i="4"/>
  <c r="G2917" i="4"/>
  <c r="G2150" i="4"/>
  <c r="G1326" i="4"/>
  <c r="G4964" i="4"/>
  <c r="G4120" i="4"/>
  <c r="G4305" i="4"/>
  <c r="G3153" i="4"/>
  <c r="G2643" i="4"/>
  <c r="G1845" i="4"/>
  <c r="G3195" i="4"/>
  <c r="G1395" i="4"/>
  <c r="G4472" i="4"/>
  <c r="G4347" i="4"/>
  <c r="G4284" i="4"/>
  <c r="G3767" i="4"/>
  <c r="G320" i="4"/>
  <c r="G1697" i="4"/>
  <c r="G2416" i="4"/>
  <c r="G3588" i="4"/>
  <c r="G3232" i="4"/>
  <c r="G4480" i="4"/>
  <c r="G3110" i="4"/>
  <c r="G1297" i="4"/>
  <c r="G1737" i="4"/>
  <c r="G2191" i="4"/>
  <c r="G1987" i="4"/>
  <c r="G2965" i="4"/>
  <c r="G1309" i="4"/>
  <c r="G3848" i="4"/>
  <c r="G1413" i="4"/>
  <c r="G2950" i="4"/>
  <c r="G1549" i="4"/>
  <c r="G489" i="4"/>
  <c r="G747" i="4"/>
  <c r="G1801" i="4"/>
  <c r="G1802" i="4"/>
  <c r="G2573" i="4"/>
  <c r="G4275" i="4"/>
  <c r="G4384" i="4"/>
  <c r="G3516" i="4"/>
  <c r="G1145" i="4"/>
  <c r="G2006" i="4"/>
  <c r="G1095" i="4"/>
  <c r="G1709" i="4"/>
  <c r="G3829" i="4"/>
  <c r="G3612" i="4"/>
  <c r="G3721" i="4"/>
  <c r="G1584" i="4"/>
  <c r="G386" i="4"/>
  <c r="G2818" i="4"/>
  <c r="G3242" i="4"/>
  <c r="G605" i="4"/>
  <c r="G1138" i="4"/>
  <c r="G2507" i="4"/>
  <c r="G2094" i="4"/>
  <c r="G419" i="4"/>
  <c r="G2052" i="4"/>
  <c r="G916" i="4"/>
  <c r="G500" i="4"/>
  <c r="G651" i="4"/>
  <c r="G4171" i="4"/>
  <c r="G903" i="4"/>
  <c r="G3589" i="4"/>
  <c r="G694" i="4"/>
  <c r="G141" i="4"/>
  <c r="G862" i="4"/>
  <c r="G3980" i="4"/>
  <c r="G2628" i="4"/>
  <c r="G1657" i="4"/>
  <c r="G4481" i="4"/>
  <c r="G838" i="4"/>
  <c r="G4257" i="4"/>
  <c r="G4776" i="4"/>
  <c r="G4297" i="4"/>
  <c r="G2907" i="4"/>
  <c r="G3447" i="4"/>
  <c r="G637" i="4"/>
  <c r="G4645" i="4"/>
  <c r="G3019" i="4"/>
  <c r="G308" i="4"/>
  <c r="G2281" i="4"/>
  <c r="G1218" i="4"/>
  <c r="G1346" i="4"/>
  <c r="G501" i="4"/>
  <c r="G4509" i="4"/>
  <c r="G4045" i="4"/>
  <c r="G3849" i="4"/>
  <c r="G4361" i="4"/>
  <c r="G4843" i="4"/>
  <c r="G2463" i="4"/>
  <c r="G1650" i="4"/>
  <c r="G1710" i="4"/>
  <c r="G1263" i="4"/>
  <c r="G181" i="4"/>
  <c r="G2918" i="4"/>
  <c r="G793" i="4"/>
  <c r="G172" i="4"/>
  <c r="G1460" i="4"/>
  <c r="G3833" i="4"/>
  <c r="G1504" i="4"/>
  <c r="G3550" i="4"/>
  <c r="G251" i="4"/>
  <c r="G2541" i="4"/>
  <c r="G4441" i="4"/>
  <c r="G2408" i="4"/>
  <c r="G336" i="4"/>
  <c r="G3494" i="4"/>
  <c r="G2170" i="4"/>
  <c r="G4023" i="4"/>
  <c r="G4298" i="4"/>
  <c r="G1792" i="4"/>
  <c r="G798" i="4"/>
  <c r="G4053" i="4"/>
  <c r="G2300" i="4"/>
  <c r="G728" i="4"/>
  <c r="G2128" i="4"/>
  <c r="G1562" i="4"/>
  <c r="G103" i="4"/>
  <c r="G2388" i="4"/>
  <c r="G4809" i="4"/>
  <c r="G4271" i="4"/>
  <c r="G1301" i="4"/>
  <c r="G1161" i="4"/>
  <c r="G446" i="4"/>
  <c r="G4299" i="4"/>
  <c r="G1658" i="4"/>
  <c r="G904" i="4"/>
  <c r="G2574" i="4"/>
  <c r="G540" i="4"/>
  <c r="G713" i="4"/>
  <c r="G3531" i="4"/>
  <c r="G2389" i="4"/>
  <c r="G162" i="4"/>
  <c r="G4724" i="4"/>
  <c r="G3517" i="4"/>
  <c r="G1667" i="4"/>
  <c r="G4496" i="4"/>
  <c r="G4338" i="4"/>
  <c r="G393" i="4"/>
  <c r="G780" i="4"/>
  <c r="G3969" i="4"/>
  <c r="G1975" i="4"/>
  <c r="G1814" i="4"/>
  <c r="G1855" i="4"/>
  <c r="G1314" i="4"/>
  <c r="G1424" i="4"/>
  <c r="G52" i="4"/>
  <c r="G3642" i="4"/>
  <c r="G4355" i="4"/>
  <c r="G2758" i="4"/>
  <c r="G2911" i="4"/>
  <c r="G83" i="4"/>
  <c r="G1272" i="4"/>
  <c r="G3850" i="4"/>
  <c r="G389" i="4"/>
  <c r="G25" i="4"/>
  <c r="G4534" i="4"/>
  <c r="G4373" i="4"/>
  <c r="G1492" i="4"/>
  <c r="G1684" i="4"/>
  <c r="G4127" i="4"/>
  <c r="G42" i="4"/>
  <c r="G3140" i="4"/>
  <c r="G4001" i="4"/>
  <c r="G888" i="4"/>
  <c r="G549" i="4"/>
  <c r="G4008" i="4"/>
  <c r="G1815" i="4"/>
  <c r="G2007" i="4"/>
  <c r="G4416" i="4"/>
  <c r="G1939" i="4"/>
  <c r="G1011" i="4"/>
  <c r="G26" i="4"/>
  <c r="G1856" i="4"/>
  <c r="G760" i="4"/>
  <c r="G364" i="4"/>
  <c r="G2282" i="4"/>
  <c r="G882" i="4"/>
  <c r="G256" i="4"/>
  <c r="G3014" i="4"/>
  <c r="G4067" i="4"/>
  <c r="G3582" i="4"/>
  <c r="G4759" i="4"/>
  <c r="G4110" i="4"/>
  <c r="G3120" i="4"/>
  <c r="G4792" i="4"/>
  <c r="G3048" i="4"/>
  <c r="G3296" i="4"/>
  <c r="G285" i="4"/>
  <c r="G1515" i="4"/>
  <c r="G3879" i="4"/>
  <c r="G3352" i="4"/>
  <c r="G2998" i="4"/>
  <c r="G2887" i="4"/>
  <c r="G1550" i="4"/>
  <c r="G1969" i="4"/>
  <c r="G2301" i="4"/>
  <c r="G4690" i="4"/>
  <c r="G4617" i="4"/>
  <c r="G4901" i="4"/>
  <c r="G2717" i="4"/>
  <c r="G3937" i="4"/>
  <c r="G2246" i="4"/>
  <c r="G1404" i="4"/>
  <c r="G2375" i="4"/>
  <c r="G2638" i="4"/>
  <c r="G839" i="4"/>
  <c r="G4009" i="4"/>
  <c r="G1384" i="4"/>
  <c r="G3689" i="4"/>
  <c r="G889" i="4"/>
  <c r="G1012" i="4"/>
  <c r="G1776" i="4"/>
  <c r="G852" i="4"/>
  <c r="G321" i="4"/>
  <c r="G3748" i="4"/>
  <c r="G2662" i="4"/>
  <c r="G4588" i="4"/>
  <c r="G3370" i="4"/>
  <c r="G877" i="4"/>
  <c r="G3911" i="4"/>
  <c r="G3025" i="4"/>
  <c r="G3261" i="4"/>
  <c r="G2171" i="4"/>
  <c r="G273" i="4"/>
  <c r="G981" i="4"/>
  <c r="G1949" i="4"/>
  <c r="G3673" i="4"/>
  <c r="G3606" i="4"/>
  <c r="G4436" i="4"/>
  <c r="G2583" i="4"/>
  <c r="G4178" i="4"/>
  <c r="G1239" i="4"/>
  <c r="G2477" i="4"/>
  <c r="G4833" i="4"/>
  <c r="G3060" i="4"/>
  <c r="G3947" i="4"/>
  <c r="G558" i="4"/>
  <c r="G64" i="4"/>
  <c r="G4356" i="4"/>
  <c r="G3034" i="4"/>
  <c r="G2629" i="4"/>
  <c r="G3912" i="4"/>
  <c r="G104" i="4"/>
  <c r="G4769" i="4"/>
  <c r="G2575" i="4"/>
  <c r="G2749" i="4"/>
  <c r="G31" i="4"/>
  <c r="G1962" i="4"/>
  <c r="G1084" i="4"/>
  <c r="G350" i="4"/>
  <c r="G4206" i="4"/>
  <c r="G1921" i="4"/>
  <c r="G1057" i="4"/>
  <c r="G502" i="4"/>
  <c r="G4413" i="4"/>
  <c r="G4236" i="4"/>
  <c r="G933" i="4"/>
  <c r="G2264" i="4"/>
  <c r="G2877" i="4"/>
  <c r="G917" i="4"/>
  <c r="G813" i="4"/>
  <c r="G128" i="4"/>
  <c r="G1816" i="4"/>
  <c r="G3836" i="4"/>
  <c r="G2044" i="4"/>
  <c r="G4598" i="4"/>
  <c r="G1146" i="4"/>
  <c r="G566" i="4"/>
  <c r="G294" i="4"/>
  <c r="G905" i="4"/>
  <c r="G1601" i="4"/>
  <c r="G4514" i="4"/>
  <c r="G3366" i="4"/>
  <c r="G4087" i="4"/>
  <c r="G3250" i="4"/>
  <c r="G1857" i="4"/>
  <c r="G2942" i="4"/>
  <c r="G2514" i="4"/>
  <c r="G247" i="4"/>
  <c r="G3495" i="4"/>
  <c r="G1572" i="4"/>
  <c r="G4258" i="4"/>
  <c r="G1108" i="4"/>
  <c r="G814" i="4"/>
  <c r="G3279" i="4"/>
  <c r="G3162" i="4"/>
  <c r="G2508" i="4"/>
  <c r="G1013" i="4"/>
  <c r="G2808" i="4"/>
  <c r="G2073" i="4"/>
  <c r="G2966" i="4"/>
  <c r="G120" i="4"/>
  <c r="G4921" i="4"/>
  <c r="G2663" i="4"/>
  <c r="G3802" i="4"/>
  <c r="G1573" i="4"/>
  <c r="G1196" i="4"/>
  <c r="G1078" i="4"/>
  <c r="G1730" i="4"/>
  <c r="G4482" i="4"/>
  <c r="G84" i="4"/>
  <c r="G4078" i="4"/>
  <c r="G3970" i="4"/>
  <c r="G2609" i="4"/>
  <c r="G2074" i="4"/>
  <c r="G4627" i="4"/>
  <c r="G4777" i="4"/>
  <c r="G1817" i="4"/>
  <c r="G3518" i="4"/>
  <c r="G4683" i="4"/>
  <c r="G4306" i="4"/>
  <c r="G666" i="4"/>
  <c r="G295" i="4"/>
  <c r="G3020" i="4"/>
  <c r="G173" i="4"/>
  <c r="G661" i="4"/>
  <c r="G4609" i="4"/>
  <c r="G3943" i="4"/>
  <c r="G3460" i="4"/>
  <c r="G420" i="4"/>
  <c r="G2596" i="4"/>
  <c r="G3175" i="4"/>
  <c r="G3657" i="4"/>
  <c r="G3214" i="4"/>
  <c r="G1743" i="4"/>
  <c r="G3461" i="4"/>
  <c r="G4735" i="4"/>
  <c r="G59" i="4"/>
  <c r="G3629" i="4"/>
  <c r="G3270" i="4"/>
  <c r="G4522" i="4"/>
  <c r="G3196" i="4"/>
  <c r="G1685" i="4"/>
  <c r="G3448" i="4"/>
  <c r="G4038" i="4"/>
  <c r="G3999" i="4"/>
  <c r="G4749" i="4"/>
  <c r="G3251" i="4"/>
  <c r="G2172" i="4"/>
  <c r="G279" i="4"/>
  <c r="G3927" i="4"/>
  <c r="G4054" i="4"/>
  <c r="G3793" i="4"/>
  <c r="G863" i="4"/>
  <c r="G1222" i="4"/>
  <c r="G3532" i="4"/>
  <c r="G4385" i="4"/>
  <c r="G748" i="4"/>
  <c r="G2013" i="4"/>
  <c r="G2486" i="4"/>
  <c r="G1070" i="4"/>
  <c r="G1130" i="4"/>
  <c r="G3566" i="4"/>
  <c r="G1551" i="4"/>
  <c r="G526" i="4"/>
  <c r="G996" i="4"/>
  <c r="G331" i="4"/>
  <c r="G3643" i="4"/>
  <c r="G4442" i="4"/>
  <c r="G2780" i="4"/>
  <c r="G1430" i="4"/>
  <c r="G2639" i="4"/>
  <c r="G2330" i="4"/>
  <c r="G2436" i="4"/>
  <c r="G94" i="4"/>
  <c r="G761" i="4"/>
  <c r="G3981" i="4"/>
  <c r="G4333" i="4"/>
  <c r="G3186" i="4"/>
  <c r="G2732" i="4"/>
  <c r="G3484" i="4"/>
  <c r="G1327" i="4"/>
  <c r="G722" i="4"/>
  <c r="G3353" i="4"/>
  <c r="G2443" i="4"/>
  <c r="G3665" i="4"/>
  <c r="G3007" i="4"/>
  <c r="G4997" i="4"/>
  <c r="G840" i="4"/>
  <c r="G3197" i="4"/>
  <c r="G3573" i="4"/>
  <c r="G4628" i="4"/>
  <c r="G1091" i="4"/>
  <c r="G3803" i="4"/>
  <c r="G3334" i="4"/>
  <c r="G2878" i="4"/>
  <c r="G1793" i="4"/>
  <c r="G4462" i="4"/>
  <c r="G2928" i="4"/>
  <c r="G3880" i="4"/>
  <c r="G1131" i="4"/>
  <c r="G794" i="4"/>
  <c r="G3620" i="4"/>
  <c r="G1497" i="4"/>
  <c r="G4873" i="4"/>
  <c r="G2086" i="4"/>
  <c r="G1117" i="4"/>
  <c r="G4117" i="4"/>
  <c r="G280" i="4"/>
  <c r="G2681" i="4"/>
  <c r="G2872" i="4"/>
  <c r="G1025" i="4"/>
  <c r="G3982" i="4"/>
  <c r="G2809" i="4"/>
  <c r="G2376" i="4"/>
  <c r="G2008" i="4"/>
  <c r="G4736" i="4"/>
  <c r="G4510" i="4"/>
  <c r="G4913" i="4"/>
  <c r="G1612" i="4"/>
  <c r="G309" i="4"/>
  <c r="G4172" i="4"/>
  <c r="G2422" i="4"/>
  <c r="G1929" i="4"/>
  <c r="G1046" i="4"/>
  <c r="G3986" i="4"/>
  <c r="G719" i="4"/>
  <c r="G1212" i="4"/>
  <c r="G3962" i="4"/>
  <c r="G897" i="4"/>
  <c r="G624" i="4"/>
  <c r="G3788" i="4"/>
  <c r="G1219" i="4"/>
  <c r="G4121" i="4"/>
  <c r="G2888" i="4"/>
  <c r="G853" i="4"/>
  <c r="G1766" i="4"/>
  <c r="G1291" i="4"/>
  <c r="G3385" i="4"/>
  <c r="G1841" i="4"/>
  <c r="G3236" i="4"/>
  <c r="G1902" i="4"/>
  <c r="G2252" i="4"/>
  <c r="G3595" i="4"/>
  <c r="G1179" i="4"/>
  <c r="G527" i="4"/>
  <c r="G2316" i="4"/>
  <c r="G365" i="4"/>
  <c r="G3567" i="4"/>
  <c r="G3181" i="4"/>
  <c r="G2151" i="4"/>
  <c r="G4826" i="4"/>
  <c r="G1030" i="4"/>
  <c r="G2929" i="4"/>
  <c r="G4426" i="4"/>
  <c r="G4610" i="4"/>
  <c r="G2053" i="4"/>
  <c r="G2858" i="4"/>
  <c r="G1903" i="4"/>
  <c r="G3280" i="4"/>
  <c r="G4492" i="4"/>
  <c r="G264" i="4"/>
  <c r="G2229" i="4"/>
  <c r="G2157" i="4"/>
  <c r="G3105" i="4"/>
  <c r="G1172" i="4"/>
  <c r="G4463" i="4"/>
  <c r="G4046" i="4"/>
  <c r="G3804" i="4"/>
  <c r="G1659" i="4"/>
  <c r="G3262" i="4"/>
  <c r="G1205" i="4"/>
  <c r="G3558" i="4"/>
  <c r="G2860" i="4"/>
  <c r="G3502" i="4"/>
  <c r="G248" i="4"/>
  <c r="G2943" i="4"/>
  <c r="G3889" i="4"/>
  <c r="G749" i="4"/>
  <c r="G4079" i="4"/>
  <c r="G642" i="4"/>
  <c r="G918" i="4"/>
  <c r="G4754" i="4"/>
  <c r="G4237" i="4"/>
  <c r="G4475" i="4"/>
  <c r="G4374" i="4"/>
  <c r="G1846" i="4"/>
  <c r="G550" i="4"/>
  <c r="G2211" i="4"/>
  <c r="G1574" i="4"/>
  <c r="G3049" i="4"/>
  <c r="G2967" i="4"/>
  <c r="G2576" i="4"/>
  <c r="G1543" i="4"/>
  <c r="G3440" i="4"/>
  <c r="G4576" i="4"/>
  <c r="G1223" i="4"/>
  <c r="G2310" i="4"/>
  <c r="G2454" i="4"/>
  <c r="G1754" i="4"/>
  <c r="G440" i="4"/>
  <c r="G662" i="4"/>
  <c r="G919" i="4"/>
  <c r="G4443" i="4"/>
  <c r="G1298" i="4"/>
  <c r="G4922" i="4"/>
  <c r="G2317" i="4"/>
  <c r="G771" i="4"/>
  <c r="G1479" i="4"/>
  <c r="G1963" i="4"/>
  <c r="G2400" i="4"/>
  <c r="G3728" i="4"/>
  <c r="G3834" i="4"/>
  <c r="G2976" i="4"/>
  <c r="G310" i="4"/>
  <c r="G864" i="4"/>
  <c r="G1940" i="4"/>
  <c r="G2767" i="4"/>
  <c r="G1047" i="4"/>
  <c r="G1594" i="4"/>
  <c r="G4741" i="4"/>
  <c r="G1363" i="4"/>
  <c r="G2515" i="4"/>
  <c r="G2664" i="4"/>
  <c r="G2184" i="4"/>
  <c r="G920" i="4"/>
  <c r="G4558" i="4"/>
  <c r="G2492" i="4"/>
  <c r="G4386" i="4"/>
  <c r="G1332" i="4"/>
  <c r="G2302" i="4"/>
  <c r="G1364" i="4"/>
  <c r="G1995" i="4"/>
  <c r="G4020" i="4"/>
  <c r="G3928" i="4"/>
  <c r="G341" i="4"/>
  <c r="G1438" i="4"/>
  <c r="G2095" i="4"/>
  <c r="G4184" i="4"/>
  <c r="G2516" i="4"/>
  <c r="G528" i="4"/>
  <c r="G4663" i="4"/>
  <c r="G1632" i="4"/>
  <c r="G2530" i="4"/>
  <c r="G2944" i="4"/>
  <c r="G18" i="4"/>
  <c r="G1292" i="4"/>
  <c r="G1396" i="4"/>
  <c r="G2519" i="4"/>
  <c r="G738" i="4"/>
  <c r="G832" i="4"/>
  <c r="G2338" i="4"/>
  <c r="G2253" i="4"/>
  <c r="G4259" i="4"/>
  <c r="G2054" i="4"/>
  <c r="G2561" i="4"/>
  <c r="G4691" i="4"/>
  <c r="G2577" i="4"/>
  <c r="G3768" i="4"/>
  <c r="G2930" i="4"/>
  <c r="G4414" i="4"/>
  <c r="G625" i="4"/>
  <c r="G2526" i="4"/>
  <c r="G4849" i="4"/>
  <c r="G2853" i="4"/>
  <c r="G2185" i="4"/>
  <c r="G95" i="4"/>
  <c r="G4010" i="4"/>
  <c r="G3679" i="4"/>
  <c r="G671" i="4"/>
  <c r="G820" i="4"/>
  <c r="G2121" i="4"/>
  <c r="G2597" i="4"/>
  <c r="G1109" i="4"/>
  <c r="G4810" i="4"/>
  <c r="G1651" i="4"/>
  <c r="G1941" i="4"/>
  <c r="G1385" i="4"/>
  <c r="G4162" i="4"/>
  <c r="G4923" i="4"/>
  <c r="G4515" i="4"/>
  <c r="G702" i="4"/>
  <c r="G113" i="4"/>
  <c r="G1333" i="4"/>
  <c r="G4097" i="4"/>
  <c r="G1139" i="4"/>
  <c r="G190" i="4"/>
  <c r="G1328" i="4"/>
  <c r="G2587" i="4"/>
  <c r="G233" i="4"/>
  <c r="G4185" i="4"/>
  <c r="G3078" i="4"/>
  <c r="G3559" i="4"/>
  <c r="G1755" i="4"/>
  <c r="G2208" i="4"/>
  <c r="G865" i="4"/>
  <c r="G257" i="4"/>
  <c r="G2744" i="4"/>
  <c r="G3050" i="4"/>
  <c r="G2293" i="4"/>
  <c r="G2834" i="4"/>
  <c r="G2542" i="4"/>
  <c r="G3271" i="4"/>
  <c r="G234" i="4"/>
  <c r="G2847" i="4"/>
  <c r="G19" i="4"/>
  <c r="G4939" i="4"/>
  <c r="G121" i="4"/>
  <c r="G4098" i="4"/>
  <c r="G3835" i="4"/>
  <c r="G4718" i="4"/>
  <c r="G4272" i="4"/>
  <c r="G4516" i="4"/>
  <c r="G753" i="4"/>
  <c r="G1466" i="4"/>
  <c r="G1894" i="4"/>
  <c r="G2692" i="4"/>
  <c r="G3650" i="4"/>
  <c r="G209" i="4"/>
  <c r="G3198" i="4"/>
  <c r="G1698" i="4"/>
  <c r="G909" i="4"/>
  <c r="G4453" i="4"/>
  <c r="G1738" i="4"/>
  <c r="G3971" i="4"/>
  <c r="G3963" i="4"/>
  <c r="G4697" i="4"/>
  <c r="G2129" i="4"/>
  <c r="G342" i="4"/>
  <c r="G1568" i="4"/>
  <c r="G4122" i="4"/>
  <c r="G4217" i="4"/>
  <c r="G1425" i="4"/>
  <c r="G60" i="4"/>
  <c r="G1563" i="4"/>
  <c r="G3089" i="4"/>
  <c r="G4362" i="4"/>
  <c r="G2879" i="4"/>
  <c r="G3410" i="4"/>
  <c r="G1930" i="4"/>
  <c r="G3318" i="4"/>
  <c r="G1552" i="4"/>
  <c r="G4567" i="4"/>
  <c r="G3992" i="4"/>
  <c r="G2750" i="4"/>
  <c r="G4965" i="4"/>
  <c r="G3079" i="4"/>
  <c r="G2423" i="4"/>
  <c r="G4501" i="4"/>
  <c r="G2130" i="4"/>
  <c r="G2739" i="4"/>
  <c r="G4850" i="4"/>
  <c r="G3096" i="4"/>
  <c r="G4827" i="4"/>
  <c r="G890" i="4"/>
  <c r="G1315" i="4"/>
  <c r="G3449" i="4"/>
  <c r="G4417" i="4"/>
  <c r="G2377" i="4"/>
  <c r="G2987" i="4"/>
  <c r="G2957" i="4"/>
  <c r="G2331" i="4"/>
  <c r="G3794" i="4"/>
  <c r="G2703" i="4"/>
  <c r="G1613" i="4"/>
  <c r="G3376" i="4"/>
  <c r="G1173" i="4"/>
  <c r="G3297" i="4"/>
  <c r="G1595" i="4"/>
  <c r="G4636" i="4"/>
  <c r="G4392" i="4"/>
  <c r="G720" i="4"/>
  <c r="G1316" i="4"/>
  <c r="G405" i="4"/>
  <c r="G2324" i="4"/>
  <c r="G1467" i="4"/>
  <c r="G4947" i="4"/>
  <c r="G2075" i="4"/>
  <c r="G2367" i="4"/>
  <c r="G4793" i="4"/>
  <c r="G204" i="4"/>
  <c r="G2977" i="4"/>
  <c r="G4111" i="4"/>
  <c r="G4924" i="4"/>
  <c r="G2471" i="4"/>
  <c r="G105" i="4"/>
  <c r="G3929" i="4"/>
  <c r="G2424" i="4"/>
  <c r="G3272" i="4"/>
  <c r="G198" i="4"/>
  <c r="G3043" i="4"/>
  <c r="G4984" i="4"/>
  <c r="G781" i="4"/>
  <c r="G3319" i="4"/>
  <c r="G106" i="4"/>
  <c r="G122" i="4"/>
  <c r="G643" i="4"/>
  <c r="G1777" i="4"/>
  <c r="G2509" i="4"/>
  <c r="G3621" i="4"/>
  <c r="G191" i="4"/>
  <c r="G2776" i="4"/>
  <c r="G2819" i="4"/>
  <c r="G281" i="4"/>
  <c r="G4914" i="4"/>
  <c r="G11" i="4"/>
  <c r="G3021" i="4"/>
  <c r="G3462" i="4"/>
  <c r="G2945" i="4"/>
  <c r="G2686" i="4"/>
  <c r="G3890" i="4"/>
  <c r="G1197" i="4"/>
  <c r="G3430" i="4"/>
  <c r="G3061" i="4"/>
  <c r="G1118" i="4"/>
  <c r="G3051" i="4"/>
  <c r="G729" i="4"/>
  <c r="G2390" i="4"/>
  <c r="G1886" i="4"/>
  <c r="G2464" i="4"/>
  <c r="G4797" i="4"/>
  <c r="G2368" i="4"/>
  <c r="G1803" i="4"/>
  <c r="G1189" i="4"/>
  <c r="G4669" i="4"/>
  <c r="G2988" i="4"/>
  <c r="G921" i="4"/>
  <c r="G2465" i="4"/>
  <c r="G2212" i="4"/>
  <c r="G723" i="4"/>
  <c r="G821" i="4"/>
  <c r="G3735" i="4"/>
  <c r="G3391" i="4"/>
  <c r="G4778" i="4"/>
  <c r="G3" i="4"/>
  <c r="G567" i="4"/>
  <c r="G4146" i="4"/>
  <c r="G4798" i="4"/>
  <c r="G152" i="4"/>
  <c r="G2619" i="4"/>
  <c r="G1293" i="4"/>
  <c r="G975" i="4"/>
  <c r="G883" i="4"/>
  <c r="G237" i="4"/>
  <c r="G3496" i="4"/>
  <c r="G1522" i="4"/>
  <c r="G322" i="4"/>
  <c r="G4902" i="4"/>
  <c r="G3729" i="4"/>
  <c r="G2311" i="4"/>
  <c r="G4646" i="4"/>
  <c r="G286" i="4"/>
  <c r="G4844" i="4"/>
  <c r="G3574" i="4"/>
  <c r="G3215" i="4"/>
  <c r="G4877" i="4"/>
  <c r="G568" i="4"/>
  <c r="G1670" i="4"/>
  <c r="G2035" i="4"/>
  <c r="G2357" i="4"/>
  <c r="G3497" i="4"/>
  <c r="G833" i="4"/>
  <c r="G3476" i="4"/>
  <c r="G4011" i="4"/>
  <c r="G2895" i="4"/>
  <c r="G4599" i="4"/>
  <c r="G1711" i="4"/>
  <c r="G3080" i="4"/>
  <c r="G4012" i="4"/>
  <c r="G1723" i="4"/>
  <c r="G4186" i="4"/>
  <c r="G854" i="4"/>
  <c r="G300" i="4"/>
  <c r="G3216" i="4"/>
  <c r="G2861" i="4"/>
  <c r="G4742" i="4"/>
  <c r="G2466" i="4"/>
  <c r="G2339" i="4"/>
  <c r="G2768" i="4"/>
  <c r="G551" i="4"/>
  <c r="G4238" i="4"/>
  <c r="G1264" i="4"/>
  <c r="G2520" i="4"/>
  <c r="G2640" i="4"/>
  <c r="G2103" i="4"/>
  <c r="G4075" i="4"/>
  <c r="G2239" i="4"/>
  <c r="G2340" i="4"/>
  <c r="G2543" i="4"/>
  <c r="G1386" i="4"/>
  <c r="G4348" i="4"/>
  <c r="G1614" i="4"/>
  <c r="G4940" i="4"/>
  <c r="G3524" i="4"/>
  <c r="G4224" i="4"/>
  <c r="G3856" i="4"/>
  <c r="G2341" i="4"/>
  <c r="G2751" i="4"/>
  <c r="G1414" i="4"/>
  <c r="G855" i="4"/>
  <c r="G315" i="4"/>
  <c r="G96" i="4"/>
  <c r="G1596" i="4"/>
  <c r="G2651" i="4"/>
  <c r="G541" i="4"/>
  <c r="G4535" i="4"/>
  <c r="G3795" i="4"/>
  <c r="G3596" i="4"/>
  <c r="G4725" i="4"/>
  <c r="G2045" i="4"/>
  <c r="G1858" i="4"/>
  <c r="G4629" i="4"/>
  <c r="G1155" i="4"/>
  <c r="G3697" i="4"/>
  <c r="G3114" i="4"/>
  <c r="G1349" i="4"/>
  <c r="G906" i="4"/>
  <c r="G1864" i="4"/>
  <c r="G1794" i="4"/>
  <c r="G2158" i="4"/>
  <c r="G2173" i="4"/>
  <c r="G1982" i="4"/>
  <c r="G590" i="4"/>
  <c r="G3613" i="4"/>
  <c r="G613" i="4"/>
  <c r="G3199" i="4"/>
  <c r="G3814" i="4"/>
  <c r="G4933" i="4"/>
  <c r="G841" i="4"/>
  <c r="G1556" i="4"/>
  <c r="G1749" i="4"/>
  <c r="G964" i="4"/>
  <c r="G1365" i="4"/>
  <c r="G1156" i="4"/>
  <c r="G1265" i="4"/>
  <c r="G311" i="4"/>
  <c r="G2449" i="4"/>
  <c r="G1157" i="4"/>
  <c r="G991" i="4"/>
  <c r="G4150" i="4"/>
  <c r="G296" i="4"/>
  <c r="G2009" i="4"/>
  <c r="G4136" i="4"/>
  <c r="G2014" i="4"/>
  <c r="G43" i="4"/>
  <c r="G3683" i="4"/>
  <c r="G4318" i="4"/>
  <c r="G730" i="4"/>
  <c r="G287" i="4"/>
  <c r="G1269" i="4"/>
  <c r="G4611" i="4"/>
  <c r="G129" i="4"/>
  <c r="G1904" i="4"/>
  <c r="G2472" i="4"/>
  <c r="G4989" i="4"/>
  <c r="G2450" i="4"/>
  <c r="G1294" i="4"/>
  <c r="G3485" i="4"/>
  <c r="G3221" i="4"/>
  <c r="G72" i="4"/>
  <c r="G1387" i="4"/>
  <c r="G703" i="4"/>
  <c r="G4218" i="4"/>
  <c r="G1505" i="4"/>
  <c r="G2104" i="4"/>
  <c r="G676" i="4"/>
  <c r="G2247" i="4"/>
  <c r="G4137" i="4"/>
  <c r="G4859" i="4"/>
  <c r="G2769" i="4"/>
  <c r="G4" i="4"/>
  <c r="G3964" i="4"/>
  <c r="G3431" i="4"/>
  <c r="G2603" i="4"/>
  <c r="G2401" i="4"/>
  <c r="G4974" i="4"/>
  <c r="G73" i="4"/>
  <c r="G4915" i="4"/>
  <c r="G3837" i="4"/>
  <c r="G1480" i="4"/>
  <c r="G4948" i="4"/>
  <c r="G4245" i="4"/>
  <c r="G638" i="4"/>
  <c r="G182" i="4"/>
  <c r="G2192" i="4"/>
  <c r="G3455" i="4"/>
  <c r="G2142" i="4"/>
  <c r="G1224" i="4"/>
  <c r="G227" i="4"/>
  <c r="G2673" i="4"/>
  <c r="G2835" i="4"/>
  <c r="G1377" i="4"/>
  <c r="G3543" i="4"/>
  <c r="G3684" i="4"/>
  <c r="G490" i="4"/>
  <c r="G3111" i="4"/>
  <c r="G4084" i="4"/>
  <c r="G4705" i="4"/>
  <c r="G522" i="4"/>
  <c r="G3070" i="4"/>
  <c r="G2444" i="4"/>
  <c r="G5" i="4"/>
  <c r="G4589" i="4"/>
  <c r="G2796" i="4"/>
  <c r="G1371" i="4"/>
  <c r="G491" i="4"/>
  <c r="G652" i="4"/>
  <c r="G672" i="4"/>
  <c r="G2254" i="4"/>
  <c r="G3822" i="4"/>
  <c r="G3308" i="4"/>
  <c r="G529" i="4"/>
  <c r="G682" i="4"/>
  <c r="G2968" i="4"/>
  <c r="G2937" i="4"/>
  <c r="G1334" i="4"/>
  <c r="G596" i="4"/>
  <c r="G1048" i="4"/>
  <c r="G4600" i="4"/>
  <c r="G471" i="4"/>
  <c r="G2598" i="4"/>
  <c r="G1347" i="4"/>
  <c r="G1633" i="4"/>
  <c r="G3690" i="4"/>
  <c r="G4307" i="4"/>
  <c r="G2777" i="4"/>
  <c r="G2114" i="4"/>
  <c r="G4229" i="4"/>
  <c r="G2487" i="4"/>
  <c r="G2718" i="4"/>
  <c r="G3163" i="4"/>
  <c r="G3891" i="4"/>
  <c r="G4801" i="4"/>
  <c r="G3730" i="4"/>
  <c r="G1405" i="4"/>
  <c r="G4444" i="4"/>
  <c r="G2674" i="4"/>
  <c r="G799" i="4"/>
  <c r="G2862" i="4"/>
  <c r="G3325" i="4"/>
  <c r="G4559" i="4"/>
  <c r="G2391" i="4"/>
  <c r="G2232" i="4"/>
  <c r="G4916" i="4"/>
  <c r="G2122" i="4"/>
  <c r="G1553" i="4"/>
  <c r="G878" i="4"/>
  <c r="G4743" i="4"/>
  <c r="G1638" i="4"/>
  <c r="G1329" i="4"/>
  <c r="G1731" i="4"/>
  <c r="G1523" i="4"/>
  <c r="G1699" i="4"/>
  <c r="G3607" i="4"/>
  <c r="G4285" i="4"/>
  <c r="G1676" i="4"/>
  <c r="G3335" i="4"/>
  <c r="G2131" i="4"/>
  <c r="G4966" i="4"/>
  <c r="G20" i="4"/>
  <c r="G3608" i="4"/>
  <c r="G4706" i="4"/>
  <c r="G4253" i="4"/>
  <c r="G4199" i="4"/>
  <c r="G3463" i="4"/>
  <c r="G1712" i="4"/>
  <c r="G2759" i="4"/>
  <c r="G1767" i="4"/>
  <c r="G4949" i="4"/>
  <c r="G511" i="4"/>
  <c r="G228" i="4"/>
  <c r="G3759" i="4"/>
  <c r="G2303" i="4"/>
  <c r="G3680" i="4"/>
  <c r="G3666" i="4"/>
  <c r="G1096" i="4"/>
  <c r="G2378" i="4"/>
  <c r="G4349" i="4"/>
  <c r="G3583" i="4"/>
  <c r="G4323" i="4"/>
  <c r="G1471" i="4"/>
  <c r="G3892" i="4"/>
  <c r="G4860" i="4"/>
  <c r="G1865" i="4"/>
  <c r="G4400" i="4"/>
  <c r="G1213" i="4"/>
  <c r="G4568" i="4"/>
  <c r="G3857" i="4"/>
  <c r="G2969" i="4"/>
  <c r="G4454" i="4"/>
  <c r="G2350" i="4"/>
  <c r="G4401" i="4"/>
  <c r="G1880" i="4"/>
  <c r="G3008" i="4"/>
  <c r="G1535" i="4"/>
  <c r="G1439" i="4"/>
  <c r="G3658" i="4"/>
  <c r="G4239" i="4"/>
  <c r="G3667" i="4"/>
  <c r="G782" i="4"/>
  <c r="G3948" i="4"/>
  <c r="G2873" i="4"/>
  <c r="G1190" i="4"/>
  <c r="G879" i="4"/>
  <c r="G4805" i="4"/>
  <c r="G414" i="4"/>
  <c r="G4511" i="4"/>
  <c r="G2760" i="4"/>
  <c r="G2409" i="4"/>
  <c r="G1162" i="4"/>
  <c r="G2473" i="4"/>
  <c r="G2923" i="4"/>
  <c r="G376" i="4"/>
  <c r="G3614" i="4"/>
  <c r="G3062" i="4"/>
  <c r="G1744" i="4"/>
  <c r="G4200" i="4"/>
  <c r="G731" i="4"/>
  <c r="G1575" i="4"/>
  <c r="G1964" i="4"/>
  <c r="G2693" i="4"/>
  <c r="G1895" i="4"/>
  <c r="G1905" i="4"/>
  <c r="G447" i="4"/>
  <c r="G845" i="4"/>
  <c r="G2970" i="4"/>
  <c r="G4300" i="4"/>
  <c r="G1950" i="4"/>
  <c r="G2761" i="4"/>
  <c r="G3955" i="4"/>
  <c r="G506" i="4"/>
  <c r="G3866" i="4"/>
  <c r="G4260" i="4"/>
  <c r="G2083" i="4"/>
  <c r="G323" i="4"/>
  <c r="G1140" i="4"/>
  <c r="G3544" i="4"/>
  <c r="G482" i="4"/>
  <c r="G4375" i="4"/>
  <c r="G3867" i="4"/>
  <c r="G3993" i="4"/>
  <c r="G4207" i="4"/>
  <c r="G2221" i="4"/>
  <c r="G3125" i="4"/>
  <c r="G242" i="4"/>
  <c r="G822" i="4"/>
  <c r="G2222" i="4"/>
  <c r="G4960" i="4"/>
  <c r="G644" i="4"/>
  <c r="G4088" i="4"/>
  <c r="G1302" i="4"/>
  <c r="G3930" i="4"/>
  <c r="G2789" i="4"/>
  <c r="G2694" i="4"/>
  <c r="G2179" i="4"/>
  <c r="G1493" i="4"/>
  <c r="G846" i="4"/>
  <c r="G210" i="4"/>
  <c r="G337" i="4"/>
  <c r="G3913" i="4"/>
  <c r="G2901" i="4"/>
  <c r="G762" i="4"/>
  <c r="G4925" i="4"/>
  <c r="G4601" i="4"/>
  <c r="G2531" i="4"/>
  <c r="G1887" i="4"/>
  <c r="G1158" i="4"/>
  <c r="G4173" i="4"/>
  <c r="G2115" i="4"/>
  <c r="G2644" i="4"/>
  <c r="G1031" i="4"/>
  <c r="G3336" i="4"/>
  <c r="G1859" i="4"/>
  <c r="G523" i="4"/>
  <c r="G1976" i="4"/>
  <c r="G1005" i="4"/>
  <c r="G1668" i="4"/>
  <c r="G3704" i="4"/>
  <c r="G1041" i="4"/>
  <c r="G4523" i="4"/>
  <c r="G724" i="4"/>
  <c r="G3243" i="4"/>
  <c r="G891" i="4"/>
  <c r="G4129" i="4"/>
  <c r="G2762" i="4"/>
  <c r="G4950" i="4"/>
  <c r="G4714" i="4"/>
  <c r="G3533" i="4"/>
  <c r="G406" i="4"/>
  <c r="G2213" i="4"/>
  <c r="G4013" i="4"/>
  <c r="G786" i="4"/>
  <c r="G997" i="4"/>
  <c r="G1828" i="4"/>
  <c r="G910" i="4"/>
  <c r="G1174" i="4"/>
  <c r="G85" i="4"/>
  <c r="G3126" i="4"/>
  <c r="G2180" i="4"/>
  <c r="G3392" i="4"/>
  <c r="G2193" i="4"/>
  <c r="G3987" i="4"/>
  <c r="G3026" i="4"/>
  <c r="G4102" i="4"/>
  <c r="G956" i="4"/>
  <c r="G282" i="4"/>
  <c r="G4418" i="4"/>
  <c r="G1284" i="4"/>
  <c r="G472" i="4"/>
  <c r="G431" i="4"/>
  <c r="G1163" i="4"/>
  <c r="G2896" i="4"/>
  <c r="G4821" i="4"/>
  <c r="G542" i="4"/>
  <c r="G4080" i="4"/>
  <c r="G3411" i="4"/>
  <c r="G1426" i="4"/>
  <c r="G2063" i="4"/>
  <c r="G4897" i="4"/>
  <c r="G1388" i="4"/>
  <c r="G77" i="4"/>
  <c r="G1622" i="4"/>
  <c r="G1198" i="4"/>
  <c r="G1822" i="4"/>
  <c r="G597" i="4"/>
  <c r="G4476" i="4"/>
  <c r="G2283" i="4"/>
  <c r="G135" i="4"/>
  <c r="G1951" i="4"/>
  <c r="G4208" i="4"/>
  <c r="G1739" i="4"/>
  <c r="G626" i="4"/>
  <c r="G3777" i="4"/>
  <c r="G2978" i="4"/>
  <c r="G4657" i="4"/>
  <c r="G2836" i="4"/>
  <c r="G1554" i="4"/>
  <c r="G3281" i="4"/>
  <c r="G2214" i="4"/>
  <c r="G448" i="4"/>
  <c r="G3187" i="4"/>
  <c r="G1147" i="4"/>
  <c r="G714" i="4"/>
  <c r="G2695" i="4"/>
  <c r="G4692" i="4"/>
  <c r="G1372" i="4"/>
  <c r="G4334" i="4"/>
  <c r="G4622" i="4"/>
  <c r="G2704" i="4"/>
  <c r="G4230" i="4"/>
  <c r="G632" i="4"/>
  <c r="G4363" i="4"/>
  <c r="G856" i="4"/>
  <c r="G36" i="4"/>
  <c r="G4693" i="4"/>
  <c r="G1860" i="4"/>
  <c r="G1026" i="4"/>
  <c r="G1756" i="4"/>
  <c r="G4024" i="4"/>
  <c r="G3154" i="4"/>
  <c r="G3071" i="4"/>
  <c r="G1273" i="4"/>
  <c r="G4694" i="4"/>
  <c r="G3731" i="4"/>
  <c r="G2588" i="4"/>
  <c r="G3659" i="4"/>
  <c r="G2417" i="4"/>
  <c r="G530" i="4"/>
  <c r="G3922" i="4"/>
  <c r="G3815" i="4"/>
  <c r="G2437" i="4"/>
  <c r="G1199" i="4"/>
  <c r="G3851" i="4"/>
  <c r="G205" i="4"/>
  <c r="G4014" i="4"/>
  <c r="G2351" i="4"/>
  <c r="G3510" i="4"/>
  <c r="G407" i="4"/>
  <c r="G1677" i="4"/>
  <c r="G2979" i="4"/>
  <c r="G1606" i="4"/>
  <c r="G1872" i="4"/>
  <c r="G1787" i="4"/>
  <c r="G4536" i="4"/>
  <c r="G2020" i="4"/>
  <c r="G4903" i="4"/>
  <c r="G3097" i="4"/>
  <c r="G3660" i="4"/>
  <c r="G4934" i="4"/>
  <c r="G543" i="4"/>
  <c r="G4799" i="4"/>
  <c r="G2645" i="4"/>
  <c r="G4630" i="4"/>
  <c r="G163" i="4"/>
  <c r="G136" i="4"/>
  <c r="G4737" i="4"/>
  <c r="G3651" i="4"/>
  <c r="G1206" i="4"/>
  <c r="G1576" i="4"/>
  <c r="G4151" i="4"/>
  <c r="G4884" i="4"/>
  <c r="G3698" i="4"/>
  <c r="G2687" i="4"/>
  <c r="G2544" i="4"/>
  <c r="G324" i="4"/>
  <c r="G1406" i="4"/>
  <c r="G2652" i="4"/>
  <c r="G2797" i="4"/>
  <c r="G3511" i="4"/>
  <c r="G3237" i="4"/>
  <c r="G2123" i="4"/>
  <c r="G4517" i="4"/>
  <c r="G4364" i="4"/>
  <c r="G2230" i="4"/>
  <c r="G4967" i="4"/>
  <c r="G1079" i="4"/>
  <c r="G1207" i="4"/>
  <c r="G4497" i="4"/>
  <c r="G2021" i="4"/>
  <c r="G2545" i="4"/>
  <c r="G4112" i="4"/>
  <c r="G742" i="4"/>
  <c r="G3200" i="4"/>
  <c r="G1988" i="4"/>
  <c r="G2022" i="4"/>
  <c r="G4085" i="4"/>
  <c r="G1639" i="4"/>
  <c r="G965" i="4"/>
  <c r="G4650" i="4"/>
  <c r="G2763" i="4"/>
  <c r="G1274" i="4"/>
  <c r="G3691" i="4"/>
  <c r="G620" i="4"/>
  <c r="G3736" i="4"/>
  <c r="G927" i="4"/>
  <c r="G1528" i="4"/>
  <c r="G3282" i="4"/>
  <c r="G754" i="4"/>
  <c r="G1085" i="4"/>
  <c r="G1180" i="4"/>
  <c r="G4179" i="4"/>
  <c r="G2705" i="4"/>
  <c r="G4715" i="4"/>
  <c r="G3176" i="4"/>
  <c r="G1175" i="4"/>
  <c r="G1240" i="4"/>
  <c r="G3568" i="4"/>
  <c r="G4985" i="4"/>
  <c r="G4103" i="4"/>
  <c r="G1536" i="4"/>
  <c r="G3437" i="4"/>
  <c r="G4407" i="4"/>
  <c r="G297" i="4"/>
  <c r="G2418" i="4"/>
  <c r="G3063" i="4"/>
  <c r="G2635" i="4"/>
  <c r="G4770" i="4"/>
  <c r="G4319" i="4"/>
  <c r="G2164" i="4"/>
  <c r="G4464" i="4"/>
  <c r="G1431" i="4"/>
  <c r="G3397" i="4"/>
  <c r="G4670" i="4"/>
  <c r="G4584" i="4"/>
  <c r="G531" i="4"/>
  <c r="G532" i="4"/>
  <c r="G982" i="4"/>
  <c r="G1373" i="4"/>
  <c r="G1686" i="4"/>
  <c r="G114" i="4"/>
  <c r="G4784" i="4"/>
  <c r="G4698" i="4"/>
  <c r="G4702" i="4"/>
  <c r="G86" i="4"/>
  <c r="G4707" i="4"/>
  <c r="G2790" i="4"/>
  <c r="G3283" i="4"/>
  <c r="G2036" i="4"/>
  <c r="G3027" i="4"/>
  <c r="G3769" i="4"/>
  <c r="G4708" i="4"/>
  <c r="G4730" i="4"/>
  <c r="G970" i="4"/>
  <c r="G2108" i="4"/>
  <c r="G4719" i="4"/>
  <c r="G4585" i="4"/>
  <c r="G2826" i="4"/>
  <c r="G3534" i="4"/>
  <c r="G3681" i="4"/>
  <c r="G3789" i="4"/>
  <c r="G2553" i="4"/>
  <c r="G4709" i="4"/>
  <c r="G2610" i="4"/>
  <c r="G1350" i="4"/>
  <c r="G3560" i="4"/>
  <c r="G3403" i="4"/>
  <c r="G1922" i="4"/>
  <c r="G274" i="4"/>
  <c r="G351" i="4"/>
  <c r="G4744" i="4"/>
  <c r="G130" i="4"/>
  <c r="G3905" i="4"/>
  <c r="G2096" i="4"/>
  <c r="G1660" i="4"/>
  <c r="G3188" i="4"/>
  <c r="G3444" i="4"/>
  <c r="G4029" i="4"/>
  <c r="G483" i="4"/>
  <c r="G3790" i="4"/>
  <c r="G218" i="4"/>
  <c r="G1275" i="4"/>
  <c r="G3551" i="4"/>
  <c r="G823" i="4"/>
  <c r="G3035" i="4"/>
  <c r="G415" i="4"/>
  <c r="G795" i="4"/>
  <c r="G3121" i="4"/>
  <c r="G606" i="4"/>
  <c r="G3584" i="4"/>
  <c r="G1818" i="4"/>
  <c r="G3416" i="4"/>
  <c r="G4286" i="4"/>
  <c r="G4320" i="4"/>
  <c r="G325" i="4"/>
  <c r="G2143" i="4"/>
  <c r="G326" i="4"/>
  <c r="G1254" i="4"/>
  <c r="G2478" i="4"/>
  <c r="G3553" i="4"/>
  <c r="G3201" i="4"/>
  <c r="G3350" i="4"/>
  <c r="G3303" i="4"/>
  <c r="G1132" i="4"/>
  <c r="G3988" i="4"/>
  <c r="G4890" i="4"/>
  <c r="G4246" i="4"/>
  <c r="G4623" i="4"/>
  <c r="G3938" i="4"/>
  <c r="G4710" i="4"/>
  <c r="G1415" i="4"/>
  <c r="G356" i="4"/>
  <c r="G1529" i="4"/>
  <c r="G948" i="4"/>
  <c r="G783" i="4"/>
  <c r="G3949" i="4"/>
  <c r="G4455" i="4"/>
  <c r="G4335" i="4"/>
  <c r="G645" i="4"/>
  <c r="G2023" i="4"/>
  <c r="G3360" i="4"/>
  <c r="G559" i="4"/>
  <c r="G37" i="4"/>
  <c r="G2848" i="4"/>
  <c r="G4828" i="4"/>
  <c r="G3585" i="4"/>
  <c r="G87" i="4"/>
  <c r="G1970" i="4"/>
  <c r="G1058" i="4"/>
  <c r="G4089" i="4"/>
  <c r="G2980" i="4"/>
  <c r="G3081" i="4"/>
  <c r="G998" i="4"/>
  <c r="G327" i="4"/>
  <c r="G3238" i="4"/>
  <c r="G3072" i="4"/>
  <c r="G1299" i="4"/>
  <c r="G4225" i="4"/>
  <c r="G1557" i="4"/>
  <c r="G880" i="4"/>
  <c r="G3313" i="4"/>
  <c r="G32" i="4"/>
  <c r="G4961" i="4"/>
  <c r="G2255" i="4"/>
  <c r="G1133" i="4"/>
  <c r="G2989" i="4"/>
  <c r="G1687" i="4"/>
  <c r="G4904" i="4"/>
  <c r="G1097" i="4"/>
  <c r="G1006" i="4"/>
  <c r="G1225" i="4"/>
  <c r="G157" i="4"/>
  <c r="G2535" i="4"/>
  <c r="G2752" i="4"/>
  <c r="G4595" i="4"/>
  <c r="G107" i="4"/>
  <c r="G4021" i="4"/>
  <c r="G360" i="4"/>
  <c r="G503" i="4"/>
  <c r="G49" i="4"/>
  <c r="G1310" i="4"/>
  <c r="G1585" i="4"/>
  <c r="G2827" i="4"/>
  <c r="G847" i="4"/>
  <c r="G966" i="4"/>
  <c r="G4998" i="4"/>
  <c r="G4612" i="4"/>
  <c r="G3712" i="4"/>
  <c r="G2410" i="4"/>
  <c r="G3754" i="4"/>
  <c r="G2124" i="4"/>
  <c r="G1169" i="4"/>
  <c r="G653" i="4"/>
  <c r="G123" i="4"/>
  <c r="G504" i="4"/>
  <c r="G4745" i="4"/>
  <c r="G1276" i="4"/>
  <c r="G44" i="4"/>
  <c r="G4537" i="4"/>
  <c r="G3931" i="4"/>
  <c r="G983" i="4"/>
  <c r="G3972" i="4"/>
  <c r="G4760" i="4"/>
  <c r="G2863" i="4"/>
  <c r="G2688" i="4"/>
  <c r="G992" i="4"/>
  <c r="G4726" i="4"/>
  <c r="G2312" i="4"/>
  <c r="G1200" i="4"/>
  <c r="G473" i="4"/>
  <c r="G1014" i="4"/>
  <c r="G2971" i="4"/>
  <c r="G4794" i="4"/>
  <c r="G2924" i="4"/>
  <c r="G934" i="4"/>
  <c r="G4357" i="4"/>
  <c r="G2837" i="4"/>
  <c r="G2981" i="4"/>
  <c r="G627" i="4"/>
  <c r="G4393" i="4"/>
  <c r="G3843" i="4"/>
  <c r="G3141" i="4"/>
  <c r="G2209" i="4"/>
  <c r="G1448" i="4"/>
  <c r="G3630" i="4"/>
  <c r="G2798" i="4"/>
  <c r="G2076" i="4"/>
  <c r="G4699" i="4"/>
  <c r="G2951" i="4"/>
  <c r="G2562" i="4"/>
  <c r="G3208" i="4"/>
  <c r="G1804" i="4"/>
  <c r="G2194" i="4"/>
  <c r="G928" i="4"/>
  <c r="G463" i="4"/>
  <c r="G4975" i="4"/>
  <c r="G2275" i="4"/>
  <c r="G3393" i="4"/>
  <c r="G115" i="4"/>
  <c r="G1713" i="4"/>
  <c r="G4671" i="4"/>
  <c r="G971" i="4"/>
  <c r="G4664" i="4"/>
  <c r="G2248" i="4"/>
  <c r="G2284" i="4"/>
  <c r="G3830" i="4"/>
  <c r="G2517" i="4"/>
  <c r="G4039" i="4"/>
  <c r="G1378" i="4"/>
  <c r="G3398" i="4"/>
  <c r="G3906" i="4"/>
  <c r="G3881" i="4"/>
  <c r="G6" i="4"/>
  <c r="G3298" i="4"/>
  <c r="G387" i="4"/>
  <c r="G1586" i="4"/>
  <c r="G4596" i="4"/>
  <c r="G1303" i="4"/>
  <c r="G3858" i="4"/>
  <c r="G1661" i="4"/>
  <c r="G1474" i="4"/>
  <c r="G4123" i="4"/>
  <c r="G1304" i="4"/>
  <c r="G1234" i="4"/>
  <c r="G3739" i="4"/>
  <c r="G725" i="4"/>
  <c r="G3182" i="4"/>
  <c r="G4976" i="4"/>
  <c r="G4771" i="4"/>
  <c r="G2379" i="4"/>
  <c r="G2563" i="4"/>
  <c r="G2791" i="4"/>
  <c r="G4665" i="4"/>
  <c r="G1623" i="4"/>
  <c r="G432" i="4"/>
  <c r="G1768" i="4"/>
  <c r="G667" i="4"/>
  <c r="G2510" i="4"/>
  <c r="G4727" i="4"/>
  <c r="G848" i="4"/>
  <c r="G1214" i="4"/>
  <c r="G88" i="4"/>
  <c r="G3590" i="4"/>
  <c r="G787" i="4"/>
  <c r="G1015" i="4"/>
  <c r="G4152" i="4"/>
  <c r="G743" i="4"/>
  <c r="G544" i="4"/>
  <c r="G3142" i="4"/>
  <c r="G3525" i="4"/>
  <c r="G911" i="4"/>
  <c r="G116" i="4"/>
  <c r="G3354" i="4"/>
  <c r="G474" i="4"/>
  <c r="G2411" i="4"/>
  <c r="G124" i="4"/>
  <c r="G38" i="4"/>
  <c r="G2589" i="4"/>
  <c r="G2165" i="4"/>
  <c r="G4700" i="4"/>
  <c r="G1640" i="4"/>
  <c r="G1877" i="4"/>
  <c r="G2840" i="4"/>
  <c r="G2087" i="4"/>
  <c r="G2270" i="4"/>
  <c r="G739" i="4"/>
  <c r="G4834" i="4"/>
  <c r="G3168" i="4"/>
  <c r="G2532" i="4"/>
  <c r="G2952" i="4"/>
  <c r="G2880" i="4"/>
  <c r="G4538" i="4"/>
  <c r="G2841" i="4"/>
  <c r="G957" i="4"/>
  <c r="G1049" i="4"/>
  <c r="G3597" i="4"/>
  <c r="G146" i="4"/>
  <c r="G1461" i="4"/>
  <c r="G4376" i="4"/>
  <c r="G275" i="4"/>
  <c r="G3644" i="4"/>
  <c r="G53" i="4"/>
  <c r="G4905" i="4"/>
  <c r="G695" i="4"/>
  <c r="G1027" i="4"/>
  <c r="G328" i="4"/>
  <c r="G3131" i="4"/>
  <c r="G2781" i="4"/>
  <c r="G3900" i="4"/>
  <c r="G1732" i="4"/>
  <c r="G1255" i="4"/>
  <c r="G633" i="4"/>
  <c r="G147" i="4"/>
  <c r="G2972" i="4"/>
  <c r="G3685" i="4"/>
  <c r="G2304" i="4"/>
  <c r="G1942" i="4"/>
  <c r="G1449" i="4"/>
  <c r="G2982" i="4"/>
  <c r="G183" i="4"/>
  <c r="G2369" i="4"/>
  <c r="G2554" i="4"/>
  <c r="G4577" i="4"/>
  <c r="G283" i="4"/>
  <c r="G4261" i="4"/>
  <c r="G484" i="4"/>
  <c r="G4586" i="4"/>
  <c r="G857" i="4"/>
  <c r="G3956" i="4"/>
  <c r="G2682" i="4"/>
  <c r="G3273" i="4"/>
  <c r="G1181" i="4"/>
  <c r="G3778" i="4"/>
  <c r="G184" i="4"/>
  <c r="G97" i="4"/>
  <c r="G788" i="4"/>
  <c r="G3957" i="4"/>
  <c r="G377" i="4"/>
  <c r="G4845" i="4"/>
  <c r="G1191" i="4"/>
  <c r="G4130" i="4"/>
  <c r="G2313" i="4"/>
  <c r="G2908" i="4"/>
  <c r="G1965" i="4"/>
  <c r="G2152" i="4"/>
  <c r="G4365" i="4"/>
  <c r="G1486" i="4"/>
  <c r="G4193" i="4"/>
  <c r="G1366" i="4"/>
  <c r="G3404" i="4"/>
  <c r="G3394" i="4"/>
  <c r="G2715" i="4"/>
  <c r="G1819" i="4"/>
  <c r="G677" i="4"/>
  <c r="G1769" i="4"/>
  <c r="G4906" i="4"/>
  <c r="G2815" i="4"/>
  <c r="G27" i="4"/>
  <c r="G2445" i="4"/>
  <c r="G464" i="4"/>
  <c r="G164" i="4"/>
  <c r="G3252" i="4"/>
  <c r="G892" i="4"/>
  <c r="G2611" i="4"/>
  <c r="G3217" i="4"/>
  <c r="G3090" i="4"/>
  <c r="G1420" i="4"/>
  <c r="G3326" i="4"/>
  <c r="G2061" i="4"/>
  <c r="G2285" i="4"/>
  <c r="G4483" i="4"/>
  <c r="G3143" i="4"/>
  <c r="G4829" i="4"/>
  <c r="G3575" i="4"/>
  <c r="G108" i="4"/>
  <c r="G2332" i="4"/>
  <c r="G4962" i="4"/>
  <c r="G1245" i="4"/>
  <c r="G1996" i="4"/>
  <c r="G1997" i="4"/>
  <c r="G3450" i="4"/>
  <c r="G3800" i="4"/>
  <c r="G4163" i="4"/>
  <c r="G449" i="4"/>
  <c r="G276" i="4"/>
  <c r="G1220" i="4"/>
  <c r="G4800" i="4"/>
  <c r="G569" i="4"/>
  <c r="G3345" i="4"/>
  <c r="G4287" i="4"/>
  <c r="G3304" i="4"/>
  <c r="G1760" i="4"/>
  <c r="G243" i="4"/>
  <c r="G1256" i="4"/>
  <c r="G570" i="4"/>
  <c r="G3503" i="4"/>
  <c r="G972" i="4"/>
  <c r="G3441" i="4"/>
  <c r="G4219" i="4"/>
  <c r="G583" i="4"/>
  <c r="G2077" i="4"/>
  <c r="G800" i="4"/>
  <c r="G4047" i="4"/>
  <c r="G4262" i="4"/>
  <c r="G3314" i="4"/>
  <c r="G3177" i="4"/>
  <c r="G4339" i="4"/>
  <c r="G4677" i="4"/>
  <c r="G1498" i="4"/>
  <c r="G352" i="4"/>
  <c r="G621" i="4"/>
  <c r="G2088" i="4"/>
  <c r="G4025" i="4"/>
  <c r="G457" i="4"/>
  <c r="G4977" i="4"/>
  <c r="G3340" i="4"/>
  <c r="G2990" i="4"/>
  <c r="G2024" i="4"/>
  <c r="G3028" i="4"/>
  <c r="G1998" i="4"/>
  <c r="G4220" i="4"/>
  <c r="G2665" i="4"/>
  <c r="G912" i="4"/>
  <c r="G3965" i="4"/>
  <c r="G3144" i="4"/>
  <c r="G288" i="4"/>
  <c r="G789" i="4"/>
  <c r="G408" i="4"/>
  <c r="G1750" i="4"/>
  <c r="G4194" i="4"/>
  <c r="G4898" i="4"/>
  <c r="G824" i="4"/>
  <c r="G3091" i="4"/>
  <c r="G3823" i="4"/>
  <c r="G1201" i="4"/>
  <c r="G1440" i="4"/>
  <c r="G4716" i="4"/>
  <c r="G4187" i="4"/>
  <c r="G2370" i="4"/>
  <c r="G1023" i="4"/>
  <c r="G3615" i="4"/>
  <c r="G4986" i="4"/>
  <c r="G941" i="4"/>
  <c r="G2711" i="4"/>
  <c r="G744" i="4"/>
  <c r="G4377" i="4"/>
  <c r="G1226" i="4"/>
  <c r="G4785" i="4"/>
  <c r="G211" i="4"/>
  <c r="G3805" i="4"/>
  <c r="G4838" i="4"/>
  <c r="G2358" i="4"/>
  <c r="G4201" i="4"/>
  <c r="G3422" i="4"/>
  <c r="G935" i="4"/>
  <c r="G289" i="4"/>
  <c r="G265" i="4"/>
  <c r="G2429" i="4"/>
  <c r="G2181" i="4"/>
  <c r="G78" i="4"/>
  <c r="G21" i="4"/>
  <c r="G2764" i="4"/>
  <c r="G942" i="4"/>
  <c r="G3082" i="4"/>
  <c r="G1524" i="4"/>
  <c r="G137" i="4"/>
  <c r="G1516" i="4"/>
  <c r="G2546" i="4"/>
  <c r="G3226" i="4"/>
  <c r="G3227" i="4"/>
  <c r="G1176" i="4"/>
  <c r="G2931" i="4"/>
  <c r="G4978" i="4"/>
  <c r="G4022" i="4"/>
  <c r="G3631" i="4"/>
  <c r="G4427" i="4"/>
  <c r="G3893" i="4"/>
  <c r="G2630" i="4"/>
  <c r="G673" i="4"/>
  <c r="G1778" i="4"/>
  <c r="G3871" i="4"/>
  <c r="G266" i="4"/>
  <c r="G2380" i="4"/>
  <c r="G4090" i="4"/>
  <c r="G1481" i="4"/>
  <c r="G2641" i="4"/>
  <c r="G4138" i="4"/>
  <c r="G2958" i="4"/>
  <c r="G1866" i="4"/>
  <c r="G2037" i="4"/>
  <c r="G3632" i="4"/>
  <c r="G1678" i="4"/>
  <c r="G1544" i="4"/>
  <c r="G2849" i="4"/>
  <c r="G4666" i="4"/>
  <c r="G507" i="4"/>
  <c r="G2755" i="4"/>
  <c r="G4247" i="4"/>
  <c r="G2451" i="4"/>
  <c r="G1577" i="4"/>
  <c r="G4602" i="4"/>
  <c r="G3036" i="4"/>
  <c r="G704" i="4"/>
  <c r="G545" i="4"/>
  <c r="G338" i="4"/>
  <c r="G1317" i="4"/>
  <c r="G869" i="4"/>
  <c r="G4371" i="4"/>
  <c r="G3239" i="4"/>
  <c r="G4658" i="4"/>
  <c r="G4091" i="4"/>
  <c r="G465" i="4"/>
  <c r="G2658" i="4"/>
  <c r="G2725" i="4"/>
  <c r="G2604" i="4"/>
  <c r="G3806" i="4"/>
  <c r="G2753" i="4"/>
  <c r="G45" i="4"/>
  <c r="G571" i="4"/>
  <c r="G4139" i="4"/>
  <c r="G1578" i="4"/>
  <c r="G3932" i="4"/>
  <c r="G2381" i="4"/>
  <c r="G801" i="4"/>
  <c r="G3073" i="4"/>
  <c r="G1235" i="4"/>
  <c r="G4651" i="4"/>
  <c r="G343" i="4"/>
  <c r="G2412" i="4"/>
  <c r="G2650" i="4"/>
  <c r="G3609" i="4"/>
  <c r="G3852" i="4"/>
  <c r="G4569" i="4"/>
  <c r="G4631" i="4"/>
  <c r="G4387" i="4"/>
  <c r="G3015" i="4"/>
  <c r="G2881" i="4"/>
  <c r="G3994" i="4"/>
  <c r="G1192" i="4"/>
  <c r="G4226" i="4"/>
  <c r="G3914" i="4"/>
  <c r="G1587" i="4"/>
  <c r="G3029" i="4"/>
  <c r="G3106" i="4"/>
  <c r="G4048" i="4"/>
  <c r="G235" i="4"/>
  <c r="G634" i="4"/>
  <c r="G1427" i="4"/>
  <c r="G3044" i="4"/>
  <c r="G1487" i="4"/>
  <c r="G2696" i="4"/>
  <c r="G1788" i="4"/>
  <c r="G2256" i="4"/>
  <c r="G1823" i="4"/>
  <c r="G3371" i="4"/>
  <c r="G2046" i="4"/>
  <c r="G1032" i="4"/>
  <c r="G1488" i="4"/>
  <c r="G4221" i="4"/>
  <c r="G3367" i="4"/>
  <c r="G913" i="4"/>
  <c r="G4055" i="4"/>
  <c r="G802" i="4"/>
  <c r="G4524" i="4"/>
  <c r="G353" i="4"/>
  <c r="G2501" i="4"/>
  <c r="G870" i="4"/>
  <c r="G654" i="4"/>
  <c r="G2631" i="4"/>
  <c r="G2392" i="4"/>
  <c r="G2697" i="4"/>
  <c r="G4603" i="4"/>
  <c r="G3801" i="4"/>
  <c r="G1367" i="4"/>
  <c r="G1397" i="4"/>
  <c r="G4311" i="4"/>
  <c r="G1545" i="4"/>
  <c r="G138" i="4"/>
  <c r="G1270" i="4"/>
  <c r="G2536" i="4"/>
  <c r="G3807" i="4"/>
  <c r="G3098" i="4"/>
  <c r="G2902" i="4"/>
  <c r="G2653" i="4"/>
  <c r="G1119" i="4"/>
  <c r="G705" i="4"/>
  <c r="G2342" i="4"/>
  <c r="G2564" i="4"/>
  <c r="G4761" i="4"/>
  <c r="G4118" i="4"/>
  <c r="G1537" i="4"/>
  <c r="G3009" i="4"/>
  <c r="G2770" i="4"/>
  <c r="G2174" i="4"/>
  <c r="G4231" i="4"/>
  <c r="G512" i="4"/>
  <c r="G416" i="4"/>
  <c r="G3083" i="4"/>
  <c r="G2636" i="4"/>
  <c r="G683" i="4"/>
  <c r="G1634" i="4"/>
  <c r="G1368" i="4"/>
  <c r="G4578" i="4"/>
  <c r="G4288" i="4"/>
  <c r="G3417" i="4"/>
  <c r="G3222" i="4"/>
  <c r="G3645" i="4"/>
  <c r="G3989" i="4"/>
  <c r="G3189" i="4"/>
  <c r="G3779" i="4"/>
  <c r="G4324" i="4"/>
  <c r="G2233" i="4"/>
  <c r="G1783" i="4"/>
  <c r="G2359" i="4"/>
  <c r="G614" i="4"/>
  <c r="G117" i="4"/>
  <c r="G284" i="4"/>
  <c r="G1971" i="4"/>
  <c r="G3084" i="4"/>
  <c r="G790" i="4"/>
  <c r="G3591" i="4"/>
  <c r="G4263" i="4"/>
  <c r="G4979" i="4"/>
  <c r="G3535" i="4"/>
  <c r="G1120" i="4"/>
  <c r="G1538" i="4"/>
  <c r="G2132" i="4"/>
  <c r="G3155" i="4"/>
  <c r="G936" i="4"/>
  <c r="G803" i="4"/>
  <c r="G4131" i="4"/>
  <c r="G4040" i="4"/>
  <c r="G1842" i="4"/>
  <c r="G3598" i="4"/>
  <c r="G2305" i="4"/>
  <c r="G3327" i="4"/>
  <c r="G4445" i="4"/>
  <c r="G458" i="4"/>
  <c r="G804" i="4"/>
  <c r="G1335" i="4"/>
  <c r="G3633" i="4"/>
  <c r="G2064" i="4"/>
  <c r="G1482" i="4"/>
  <c r="G2474" i="4"/>
  <c r="G3561" i="4"/>
  <c r="G1257" i="4"/>
  <c r="G219" i="4"/>
  <c r="G3074" i="4"/>
  <c r="G2973" i="4"/>
  <c r="G7" i="4"/>
  <c r="G3713" i="4"/>
  <c r="G3037" i="4"/>
  <c r="G4408" i="4"/>
  <c r="G2347" i="4"/>
  <c r="G572" i="4"/>
  <c r="G4104" i="4"/>
  <c r="G1416" i="4"/>
  <c r="G546" i="4"/>
  <c r="G2565" i="4"/>
  <c r="G1688" i="4"/>
  <c r="G1652" i="4"/>
  <c r="G1318" i="4"/>
  <c r="G2712" i="4"/>
  <c r="G3737" i="4"/>
  <c r="G3274" i="4"/>
  <c r="G4366" i="4"/>
  <c r="G4325" i="4"/>
  <c r="G4802" i="4"/>
  <c r="G3405" i="4"/>
  <c r="G3399" i="4"/>
  <c r="G2903" i="4"/>
  <c r="G2294" i="4"/>
  <c r="G3464" i="4"/>
  <c r="G3504" i="4"/>
  <c r="G3099" i="4"/>
  <c r="G4308" i="4"/>
  <c r="G3882" i="4"/>
  <c r="G252" i="4"/>
  <c r="G4711" i="4"/>
  <c r="G4164" i="4"/>
  <c r="G3052" i="4"/>
  <c r="G1588" i="4"/>
  <c r="G4301" i="4"/>
  <c r="G4786" i="4"/>
  <c r="G3699" i="4"/>
  <c r="G4264" i="4"/>
  <c r="G2782" i="4"/>
  <c r="G4105" i="4"/>
  <c r="G984" i="4"/>
  <c r="G1227" i="4"/>
  <c r="G3622" i="4"/>
  <c r="G4165" i="4"/>
  <c r="G1824" i="4"/>
  <c r="G2828" i="4"/>
  <c r="G1931" i="4"/>
  <c r="G316" i="4"/>
  <c r="G2455" i="4"/>
  <c r="G1952" i="4"/>
  <c r="G2537" i="4"/>
  <c r="G772" i="4"/>
  <c r="G3526" i="4"/>
  <c r="G1896" i="4"/>
  <c r="G220" i="4"/>
  <c r="G2446" i="4"/>
  <c r="G4428" i="4"/>
  <c r="G2555" i="4"/>
  <c r="G4811" i="4"/>
  <c r="G1101" i="4"/>
  <c r="G2010" i="4"/>
  <c r="G3868" i="4"/>
  <c r="G4762" i="4"/>
  <c r="G2675" i="4"/>
  <c r="G1050" i="4"/>
  <c r="G2805" i="4"/>
  <c r="G884" i="4"/>
  <c r="G3156" i="4"/>
  <c r="G4779" i="4"/>
  <c r="G2740" i="4"/>
  <c r="G4026" i="4"/>
  <c r="G466" i="4"/>
  <c r="G3218" i="4"/>
  <c r="G39" i="4"/>
  <c r="G769" i="4"/>
  <c r="G2070" i="4"/>
  <c r="G893" i="4"/>
  <c r="G22" i="4"/>
  <c r="G696" i="4"/>
  <c r="G976" i="4"/>
  <c r="G1428" i="4"/>
  <c r="G2371" i="4"/>
  <c r="G1847" i="4"/>
  <c r="G1374" i="4"/>
  <c r="G721" i="4"/>
  <c r="G3133" i="4"/>
  <c r="G591" i="4"/>
  <c r="G2654" i="4"/>
  <c r="G1597" i="4"/>
  <c r="G3145" i="4"/>
  <c r="G1653" i="4"/>
  <c r="G4240" i="4"/>
  <c r="G4132" i="4"/>
  <c r="G4060" i="4"/>
  <c r="G4367" i="4"/>
  <c r="G485" i="4"/>
  <c r="G1757" i="4"/>
  <c r="G773" i="4"/>
  <c r="G4552" i="4"/>
  <c r="G3838" i="4"/>
  <c r="G508" i="4"/>
  <c r="G4839" i="4"/>
  <c r="G3808" i="4"/>
  <c r="G4539" i="4"/>
  <c r="G4180" i="4"/>
  <c r="G3075" i="4"/>
  <c r="G3700" i="4"/>
  <c r="G4647" i="4"/>
  <c r="G2333" i="4"/>
  <c r="G3923" i="4"/>
  <c r="G1539" i="4"/>
  <c r="G277" i="4"/>
  <c r="G2925" i="4"/>
  <c r="G2125" i="4"/>
  <c r="G2289" i="4"/>
  <c r="G3053" i="4"/>
  <c r="G3288" i="4"/>
  <c r="G4181" i="4"/>
  <c r="G4465" i="4"/>
  <c r="G3623" i="4"/>
  <c r="G3146" i="4"/>
  <c r="G450" i="4"/>
  <c r="G4787" i="4"/>
  <c r="G1645" i="4"/>
  <c r="G253" i="4"/>
  <c r="G4570" i="4"/>
  <c r="G290" i="4"/>
  <c r="G2479" i="4"/>
  <c r="G409" i="4"/>
  <c r="G2186" i="4"/>
  <c r="G2334" i="4"/>
  <c r="G2854" i="4"/>
  <c r="G3289" i="4"/>
  <c r="G390" i="4"/>
  <c r="G2502" i="4"/>
  <c r="G1646" i="4"/>
  <c r="G4750" i="4"/>
  <c r="G573" i="4"/>
  <c r="G4068" i="4"/>
  <c r="G4720" i="4"/>
  <c r="G4648" i="4"/>
  <c r="G2820" i="4"/>
  <c r="G2382" i="4"/>
  <c r="G958" i="4"/>
  <c r="G2926" i="4"/>
  <c r="G4935" i="4"/>
  <c r="G4343" i="4"/>
  <c r="G3714" i="4"/>
  <c r="G2741" i="4"/>
  <c r="G4232" i="4"/>
  <c r="G344" i="4"/>
  <c r="G4731" i="4"/>
  <c r="G3512" i="4"/>
  <c r="G3418" i="4"/>
  <c r="G1913" i="4"/>
  <c r="G1202" i="4"/>
  <c r="G937" i="4"/>
  <c r="G2475" i="4"/>
  <c r="G2065" i="4"/>
  <c r="G4980" i="4"/>
  <c r="G2413" i="4"/>
  <c r="G1450" i="4"/>
  <c r="G475" i="4"/>
  <c r="G4241" i="4"/>
  <c r="G2242" i="4"/>
  <c r="G2276" i="4"/>
  <c r="G3844" i="4"/>
  <c r="G985" i="4"/>
  <c r="G1024" i="4"/>
  <c r="G4002" i="4"/>
  <c r="G858" i="4"/>
  <c r="G3924" i="4"/>
  <c r="G4477" i="4"/>
  <c r="G4637" i="4"/>
  <c r="G4525" i="4"/>
  <c r="G2521" i="4"/>
  <c r="G2025" i="4"/>
  <c r="G4409" i="4"/>
  <c r="G3076" i="4"/>
  <c r="G2265" i="4"/>
  <c r="G3253" i="4"/>
  <c r="G3552" i="4"/>
  <c r="G4624" i="4"/>
  <c r="G943" i="4"/>
  <c r="G668" i="4"/>
  <c r="G1442" i="4"/>
  <c r="G12" i="4"/>
  <c r="G1295" i="4"/>
  <c r="G3624" i="4"/>
  <c r="G655" i="4"/>
  <c r="G4061" i="4"/>
  <c r="G2438" i="4"/>
  <c r="G3732" i="4"/>
  <c r="G441" i="4"/>
  <c r="G3907" i="4"/>
  <c r="G1689" i="4"/>
  <c r="G1558" i="4"/>
  <c r="G4891" i="4"/>
  <c r="G3178" i="4"/>
  <c r="G394" i="4"/>
  <c r="G3395" i="4"/>
  <c r="G2019" i="4"/>
  <c r="G421" i="4"/>
  <c r="G1228" i="4"/>
  <c r="G2882" i="4"/>
  <c r="G2234" i="4"/>
  <c r="G3377" i="4"/>
  <c r="G2904" i="4"/>
  <c r="G4049" i="4"/>
  <c r="G1389" i="4"/>
  <c r="G4336" i="4"/>
  <c r="G3780" i="4"/>
  <c r="G3701" i="4"/>
  <c r="G3134" i="4"/>
  <c r="G4885" i="4"/>
  <c r="G2745" i="4"/>
  <c r="G1733" i="4"/>
  <c r="G2240" i="4"/>
  <c r="G2425" i="4"/>
  <c r="G2503" i="4"/>
  <c r="G4460" i="4"/>
  <c r="G4419" i="4"/>
  <c r="G3705" i="4"/>
  <c r="G564" i="4"/>
  <c r="G4437" i="4"/>
  <c r="G2511" i="4"/>
  <c r="G4678" i="4"/>
  <c r="G1881" i="4"/>
  <c r="G1705" i="4"/>
  <c r="G4590" i="4"/>
  <c r="G2084" i="4"/>
  <c r="G3284" i="4"/>
  <c r="G2078" i="4"/>
  <c r="G1016" i="4"/>
  <c r="G4553" i="4"/>
  <c r="G3423" i="4"/>
  <c r="G2066" i="4"/>
  <c r="G3973" i="4"/>
  <c r="G1671" i="4"/>
  <c r="G4166" i="4"/>
  <c r="G4195" i="4"/>
  <c r="G999" i="4"/>
  <c r="G4540" i="4"/>
  <c r="G1569" i="4"/>
  <c r="G3616" i="4"/>
  <c r="G1564" i="4"/>
  <c r="G4147" i="4"/>
  <c r="G4420" i="4"/>
  <c r="G1654" i="4"/>
  <c r="G4106" i="4"/>
  <c r="G2659" i="4"/>
  <c r="G1809" i="4"/>
  <c r="G1311" i="4"/>
  <c r="G2842" i="4"/>
  <c r="G1086" i="4"/>
  <c r="G3527" i="4"/>
  <c r="G4755" i="4"/>
  <c r="G301" i="4"/>
  <c r="G2383" i="4"/>
  <c r="G492" i="4"/>
  <c r="G3722" i="4"/>
  <c r="G688" i="4"/>
  <c r="G1170" i="4"/>
  <c r="G1700" i="4"/>
  <c r="G2476" i="4"/>
  <c r="G796" i="4"/>
  <c r="G1834" i="4"/>
  <c r="G2015" i="4"/>
  <c r="G2698" i="4"/>
  <c r="G2527" i="4"/>
  <c r="G4086" i="4"/>
  <c r="G4276" i="4"/>
  <c r="G2959" i="4"/>
  <c r="G4133" i="4"/>
  <c r="G3634" i="4"/>
  <c r="G547" i="4"/>
  <c r="G3477" i="4"/>
  <c r="G1602" i="4"/>
  <c r="G1354" i="4"/>
  <c r="G929" i="4"/>
  <c r="G1570" i="4"/>
  <c r="G513" i="4"/>
  <c r="G476" i="4"/>
  <c r="G1246" i="4"/>
  <c r="G3328" i="4"/>
  <c r="G74" i="4"/>
  <c r="G3085" i="4"/>
  <c r="G2493" i="4"/>
  <c r="G4638" i="4"/>
  <c r="G1071" i="4"/>
  <c r="G3147" i="4"/>
  <c r="G4579" i="4"/>
  <c r="G977" i="4"/>
  <c r="G4812" i="4"/>
  <c r="G1624" i="4"/>
  <c r="G2765" i="4"/>
  <c r="G3770" i="4"/>
  <c r="G1390" i="4"/>
  <c r="G3010" i="4"/>
  <c r="G2869" i="4"/>
  <c r="G1092" i="4"/>
  <c r="G2991" i="4"/>
  <c r="G1042" i="4"/>
  <c r="G2286" i="4"/>
  <c r="G3915" i="4"/>
  <c r="G3545" i="4"/>
  <c r="G1164" i="4"/>
  <c r="G3486" i="4"/>
  <c r="G2097" i="4"/>
  <c r="G774" i="4"/>
  <c r="G2467" i="4"/>
  <c r="G378" i="4"/>
  <c r="G514" i="4"/>
  <c r="G212" i="4"/>
  <c r="G4999" i="4"/>
  <c r="G3845" i="4"/>
  <c r="G4652" i="4"/>
  <c r="G1662" i="4"/>
  <c r="G4526" i="4"/>
  <c r="G3337" i="4"/>
  <c r="G1506" i="4"/>
  <c r="G371" i="4"/>
  <c r="G4309" i="4"/>
  <c r="G3386" i="4"/>
  <c r="G515" i="4"/>
  <c r="G2116" i="4"/>
  <c r="G4062" i="4"/>
  <c r="G1017" i="4"/>
  <c r="G3569" i="4"/>
  <c r="G4388" i="4"/>
  <c r="G2953" i="4"/>
  <c r="G1398" i="4"/>
  <c r="G1051" i="4"/>
  <c r="G4738" i="4"/>
  <c r="G1957" i="4"/>
  <c r="G1770" i="4"/>
  <c r="G5000" i="4"/>
  <c r="G3831" i="4"/>
  <c r="G3372" i="4"/>
  <c r="G4639" i="4"/>
  <c r="G3341" i="4"/>
  <c r="G2538" i="4"/>
  <c r="G1923" i="4"/>
  <c r="G1037" i="4"/>
  <c r="G4153" i="4"/>
  <c r="G2430" i="4"/>
  <c r="G2954" i="4"/>
  <c r="G395" i="4"/>
  <c r="G1236" i="4"/>
  <c r="G3723" i="4"/>
  <c r="G2098" i="4"/>
  <c r="G1208" i="4"/>
  <c r="G1848" i="4"/>
  <c r="G4649" i="4"/>
  <c r="G3115" i="4"/>
  <c r="G2821" i="4"/>
  <c r="G2055" i="4"/>
  <c r="G312" i="4"/>
  <c r="G1451" i="4"/>
  <c r="G23" i="4"/>
  <c r="G165" i="4"/>
  <c r="G4695" i="4"/>
  <c r="G2799" i="4"/>
  <c r="G993" i="4"/>
  <c r="G2897" i="4"/>
  <c r="G4597" i="4"/>
  <c r="G4502" i="4"/>
  <c r="G1706" i="4"/>
  <c r="G3771" i="4"/>
  <c r="G1148" i="4"/>
  <c r="G4640" i="4"/>
  <c r="G298" i="4"/>
  <c r="G3995" i="4"/>
  <c r="G4993" i="4"/>
  <c r="G142" i="4"/>
  <c r="G1443" i="4"/>
  <c r="G4739" i="4"/>
  <c r="G3682" i="4"/>
  <c r="G79" i="4"/>
  <c r="G4701" i="4"/>
  <c r="G4003" i="4"/>
  <c r="G825" i="4"/>
  <c r="G1336" i="4"/>
  <c r="G1953" i="4"/>
  <c r="G1483" i="4"/>
  <c r="G4000" i="4"/>
  <c r="G4653" i="4"/>
  <c r="G516" i="4"/>
  <c r="G4512" i="4"/>
  <c r="G938" i="4"/>
  <c r="G3456" i="4"/>
  <c r="G486" i="4"/>
  <c r="G755" i="4"/>
  <c r="G4878" i="4"/>
  <c r="G379" i="4"/>
  <c r="G3135" i="4"/>
  <c r="G2067" i="4"/>
  <c r="G1690" i="4"/>
  <c r="G329" i="4"/>
  <c r="G2384" i="4"/>
  <c r="G859" i="4"/>
  <c r="G4667" i="4"/>
  <c r="G2746" i="4"/>
  <c r="G221" i="4"/>
  <c r="G4968" i="4"/>
  <c r="G3064" i="4"/>
  <c r="G3859" i="4"/>
  <c r="G4746" i="4"/>
  <c r="G3164" i="4"/>
  <c r="G4703" i="4"/>
  <c r="G158" i="4"/>
  <c r="G4030" i="4"/>
  <c r="G2547" i="4"/>
  <c r="G339" i="4"/>
  <c r="G4632" i="4"/>
  <c r="G1072" i="4"/>
  <c r="G1932" i="4"/>
  <c r="G118" i="4"/>
  <c r="G3883" i="4"/>
  <c r="G3570" i="4"/>
  <c r="G4209" i="4"/>
  <c r="G2195" i="4"/>
  <c r="G2938" i="4"/>
  <c r="G1098" i="4"/>
  <c r="G3819" i="4"/>
  <c r="G159" i="4"/>
  <c r="G3223" i="4"/>
  <c r="G1761" i="4"/>
  <c r="G3054" i="4"/>
  <c r="G1355" i="4"/>
  <c r="G3668" i="4"/>
  <c r="G978" i="4"/>
  <c r="G2889" i="4"/>
  <c r="G4368" i="4"/>
  <c r="G3100" i="4"/>
  <c r="G2605" i="4"/>
  <c r="G2196" i="4"/>
  <c r="G1663" i="4"/>
  <c r="G3498" i="4"/>
  <c r="G3536" i="4"/>
  <c r="G4822" i="4"/>
  <c r="G3576" i="4"/>
  <c r="G1789" i="4"/>
  <c r="G2187" i="4"/>
  <c r="G2197" i="4"/>
  <c r="G3202" i="4"/>
  <c r="G1810" i="4"/>
  <c r="G1579" i="4"/>
  <c r="G4580" i="4"/>
  <c r="G1052" i="4"/>
  <c r="G770" i="4"/>
  <c r="G4081" i="4"/>
  <c r="G1972" i="4"/>
  <c r="G2960" i="4"/>
  <c r="G1375" i="4"/>
  <c r="G3329" i="4"/>
  <c r="G3652" i="4"/>
  <c r="G2223" i="4"/>
  <c r="G4124" i="4"/>
  <c r="G4154" i="4"/>
  <c r="G1266" i="4"/>
  <c r="G3958" i="4"/>
  <c r="G3309" i="4"/>
  <c r="G2144" i="4"/>
  <c r="G3996" i="4"/>
  <c r="G3706" i="4"/>
  <c r="G2612" i="4"/>
  <c r="G2159" i="4"/>
  <c r="G40" i="4"/>
  <c r="G791" i="4"/>
  <c r="G656" i="4"/>
  <c r="G3472" i="4"/>
  <c r="G3738" i="4"/>
  <c r="G3361" i="4"/>
  <c r="G881" i="4"/>
  <c r="G1319" i="4"/>
  <c r="G3692" i="4"/>
  <c r="G3478" i="4"/>
  <c r="G1835" i="4"/>
  <c r="G313" i="4"/>
  <c r="G4813" i="4"/>
  <c r="G4951" i="4"/>
  <c r="G674" i="4"/>
  <c r="G1589" i="4"/>
  <c r="G3983" i="4"/>
  <c r="G1829" i="4"/>
  <c r="G1771" i="4"/>
  <c r="G4604" i="4"/>
  <c r="G2504" i="4"/>
  <c r="G397" i="4"/>
  <c r="G3209" i="4"/>
  <c r="G1882" i="4"/>
  <c r="G199" i="4"/>
  <c r="G3419" i="4"/>
  <c r="G3465" i="4"/>
  <c r="G410" i="4"/>
  <c r="G1028" i="4"/>
  <c r="G28" i="4"/>
  <c r="G2822" i="4"/>
  <c r="G2026" i="4"/>
  <c r="G584" i="4"/>
  <c r="G29" i="4"/>
  <c r="G4892" i="4"/>
  <c r="G2855" i="4"/>
  <c r="G706" i="4"/>
  <c r="G1452" i="4"/>
  <c r="G4188" i="4"/>
  <c r="G3702" i="4"/>
  <c r="G1322" i="4"/>
  <c r="G477" i="4"/>
  <c r="G3183" i="4"/>
  <c r="G3863" i="4"/>
  <c r="G4780" i="4"/>
  <c r="G3346" i="4"/>
  <c r="G2452" i="4"/>
  <c r="G33" i="4"/>
  <c r="G3466" i="4"/>
  <c r="G3599" i="4"/>
  <c r="G2754" i="4"/>
  <c r="G973" i="4"/>
  <c r="G2890" i="4"/>
  <c r="G2548" i="4"/>
  <c r="G3473" i="4"/>
  <c r="G4421" i="4"/>
  <c r="G411" i="4"/>
  <c r="G622" i="4"/>
  <c r="G1607" i="4"/>
  <c r="G815" i="4"/>
  <c r="G4210" i="4"/>
  <c r="G2843" i="4"/>
  <c r="G646" i="4"/>
  <c r="G3546" i="4"/>
  <c r="G1906" i="4"/>
  <c r="G1007" i="4"/>
  <c r="G663" i="4"/>
  <c r="G509" i="4"/>
  <c r="G1351" i="4"/>
  <c r="G1453" i="4"/>
  <c r="G3950" i="4"/>
  <c r="G4899" i="4"/>
  <c r="G3724" i="4"/>
  <c r="G866" i="4"/>
  <c r="G2599" i="4"/>
  <c r="G2992" i="4"/>
  <c r="G4846" i="4"/>
  <c r="G2224" i="4"/>
  <c r="G3263" i="4"/>
  <c r="G267" i="4"/>
  <c r="G4340" i="4"/>
  <c r="G4248" i="4"/>
  <c r="G254" i="4"/>
  <c r="G986" i="4"/>
  <c r="G2198" i="4"/>
  <c r="G3901" i="4"/>
  <c r="G174" i="4"/>
  <c r="G4554" i="4"/>
  <c r="G4498" i="4"/>
  <c r="G4125" i="4"/>
  <c r="G3592" i="4"/>
  <c r="G2810" i="4"/>
  <c r="G8" i="4"/>
  <c r="G3760" i="4"/>
  <c r="G2919" i="4"/>
  <c r="G3791" i="4"/>
  <c r="G278" i="4"/>
  <c r="G615" i="4"/>
  <c r="G3210" i="4"/>
  <c r="G4756" i="4"/>
  <c r="G1691" i="4"/>
  <c r="G3347" i="4"/>
  <c r="G4981" i="4"/>
  <c r="G1407" i="4"/>
  <c r="G3442" i="4"/>
  <c r="G4633" i="4"/>
  <c r="G4378" i="4"/>
  <c r="G3661" i="4"/>
  <c r="G3285" i="4"/>
  <c r="G4254" i="4"/>
  <c r="G3686" i="4"/>
  <c r="G2905" i="4"/>
  <c r="G3749" i="4"/>
  <c r="G3487" i="4"/>
  <c r="G4402" i="4"/>
  <c r="G1102" i="4"/>
  <c r="G1954" i="4"/>
  <c r="G3781" i="4"/>
  <c r="G200" i="4"/>
  <c r="G1043" i="4"/>
  <c r="G153" i="4"/>
  <c r="G2666" i="4"/>
  <c r="G1454" i="4"/>
  <c r="G30" i="4"/>
  <c r="G1215" i="4"/>
  <c r="G1029" i="4"/>
  <c r="G1323" i="4"/>
  <c r="G2556" i="4"/>
  <c r="G2257" i="4"/>
  <c r="G3974" i="4"/>
  <c r="G3908" i="4"/>
  <c r="G3432" i="4"/>
  <c r="G2166" i="4"/>
  <c r="G1714" i="4"/>
  <c r="G1369" i="4"/>
  <c r="G3169" i="4"/>
  <c r="G1533" i="4"/>
  <c r="G3846" i="4"/>
  <c r="G3816" i="4"/>
  <c r="G1000" i="4"/>
  <c r="G3761" i="4"/>
  <c r="G1379" i="4"/>
  <c r="G2620" i="4"/>
  <c r="G4041" i="4"/>
  <c r="G61" i="4"/>
  <c r="G3669" i="4"/>
  <c r="G1356" i="4"/>
  <c r="G3092" i="4"/>
  <c r="G1999" i="4"/>
  <c r="G930" i="4"/>
  <c r="G3101" i="4"/>
  <c r="G3975" i="4"/>
  <c r="G1305" i="4"/>
  <c r="G4493" i="4"/>
  <c r="G2683" i="4"/>
  <c r="G574" i="4"/>
  <c r="G4222" i="4"/>
  <c r="G4056" i="4"/>
  <c r="G4941" i="4"/>
  <c r="G898" i="4"/>
  <c r="G1399" i="4"/>
  <c r="G3762" i="4"/>
  <c r="G1053" i="4"/>
  <c r="G4926" i="4"/>
  <c r="G4310" i="4"/>
  <c r="G616" i="4"/>
  <c r="G4751" i="4"/>
  <c r="G3055" i="4"/>
  <c r="G1924" i="4"/>
  <c r="G2402" i="4"/>
  <c r="G1724" i="4"/>
  <c r="G302" i="4"/>
  <c r="G148" i="4"/>
  <c r="G3872" i="4"/>
  <c r="G4541" i="4"/>
  <c r="G2314" i="4"/>
  <c r="G1391" i="4"/>
  <c r="G4004" i="4"/>
  <c r="G3148" i="4"/>
  <c r="G3355" i="4"/>
  <c r="G4050" i="4"/>
  <c r="G2747" i="4"/>
  <c r="G80" i="4"/>
  <c r="G4503" i="4"/>
  <c r="G1008" i="4"/>
  <c r="G1725" i="4"/>
  <c r="G1625" i="4"/>
  <c r="G1958" i="4"/>
  <c r="G775" i="4"/>
  <c r="G222" i="4"/>
  <c r="G2621" i="4"/>
  <c r="G1751" i="4"/>
  <c r="G317" i="4"/>
  <c r="G2600" i="4"/>
  <c r="G1897" i="4"/>
  <c r="G1209" i="4"/>
  <c r="G3228" i="4"/>
  <c r="G4069" i="4"/>
  <c r="G3873" i="4"/>
  <c r="G4907" i="4"/>
  <c r="G2756" i="4"/>
  <c r="G3674" i="4"/>
  <c r="G2667" i="4"/>
  <c r="G4156" i="4"/>
  <c r="G3902" i="4"/>
  <c r="G2829" i="4"/>
  <c r="G1726" i="4"/>
  <c r="G3056" i="4"/>
  <c r="G3420" i="4"/>
  <c r="G4795" i="4"/>
  <c r="G4927" i="4"/>
  <c r="G1494" i="4"/>
  <c r="G1121" i="4"/>
  <c r="G2079" i="4"/>
  <c r="G487" i="4"/>
  <c r="G959" i="4"/>
  <c r="G149" i="4"/>
  <c r="G4015" i="4"/>
  <c r="G2528" i="4"/>
  <c r="G1064" i="4"/>
  <c r="G3772" i="4"/>
  <c r="G3165" i="4"/>
  <c r="G1392" i="4"/>
  <c r="G2955" i="4"/>
  <c r="G842" i="4"/>
  <c r="G598" i="4"/>
  <c r="G1475" i="4"/>
  <c r="G1103" i="4"/>
  <c r="G967" i="4"/>
  <c r="G4466" i="4"/>
  <c r="G4422" i="4"/>
  <c r="G3554" i="4"/>
  <c r="G2038" i="4"/>
  <c r="G4613" i="4"/>
  <c r="G188" i="4"/>
  <c r="G4851" i="4"/>
  <c r="G2360" i="4"/>
  <c r="G2393" i="4"/>
  <c r="G3438" i="4"/>
  <c r="G3166" i="4"/>
  <c r="G3976" i="4"/>
  <c r="G2632" i="4"/>
  <c r="G2160" i="4"/>
  <c r="G826" i="4"/>
  <c r="G3275" i="4"/>
  <c r="G3276" i="4"/>
  <c r="G3136" i="4"/>
  <c r="G291" i="4"/>
  <c r="G2480" i="4"/>
  <c r="G3809" i="4"/>
  <c r="G1795" i="4"/>
  <c r="G2891" i="4"/>
  <c r="G1408" i="4"/>
  <c r="G4684" i="4"/>
  <c r="G478" i="4"/>
  <c r="G2039" i="4"/>
  <c r="G1615" i="4"/>
  <c r="G2939" i="4"/>
  <c r="G2494" i="4"/>
  <c r="G1065" i="4"/>
  <c r="G635" i="4"/>
  <c r="G4542" i="4"/>
  <c r="G3435" i="4"/>
  <c r="G4255" i="4"/>
  <c r="G2027" i="4"/>
  <c r="G2892" i="4"/>
  <c r="G2277" i="4"/>
  <c r="G3662" i="4"/>
  <c r="G4917" i="4"/>
  <c r="G3909" i="4"/>
  <c r="G2456" i="4"/>
  <c r="G4140" i="4"/>
  <c r="G3351" i="4"/>
  <c r="G2566" i="4"/>
  <c r="G1565" i="4"/>
  <c r="G1546" i="4"/>
  <c r="G2447" i="4"/>
  <c r="G65" i="4"/>
  <c r="G268" i="4"/>
  <c r="G4005" i="4"/>
  <c r="G834" i="4"/>
  <c r="G2870" i="4"/>
  <c r="G3179" i="4"/>
  <c r="G3127" i="4"/>
  <c r="G2811" i="4"/>
  <c r="G732" i="4"/>
  <c r="G4830" i="4"/>
  <c r="G4852" i="4"/>
  <c r="G784" i="4"/>
  <c r="G3951" i="4"/>
  <c r="G1707" i="4"/>
  <c r="G166" i="4"/>
  <c r="G2431" i="4"/>
  <c r="G552" i="4"/>
  <c r="G763" i="4"/>
  <c r="G2028" i="4"/>
  <c r="G2726" i="4"/>
  <c r="G2188" i="4"/>
  <c r="G3750" i="4"/>
  <c r="G1337" i="4"/>
  <c r="G4456" i="4"/>
  <c r="G1033" i="4"/>
  <c r="G2676" i="4"/>
  <c r="G2215" i="4"/>
  <c r="G987" i="4"/>
  <c r="G422" i="4"/>
  <c r="G560" i="4"/>
  <c r="G3782" i="4"/>
  <c r="G4879" i="4"/>
  <c r="G592" i="4"/>
  <c r="G533" i="4"/>
  <c r="G1530" i="4"/>
  <c r="G1647" i="4"/>
  <c r="G2318" i="4"/>
  <c r="G968" i="4"/>
  <c r="G1258" i="4"/>
  <c r="G3600" i="4"/>
  <c r="G4174" i="4"/>
  <c r="G1608" i="4"/>
  <c r="G1306" i="4"/>
  <c r="G4289" i="4"/>
  <c r="G4942" i="4"/>
  <c r="G2306" i="4"/>
  <c r="G4341" i="4"/>
  <c r="G1672" i="4"/>
  <c r="G3916" i="4"/>
  <c r="G4866" i="4"/>
  <c r="G3984" i="4"/>
  <c r="G2719" i="4"/>
  <c r="G459" i="4"/>
  <c r="G1701" i="4"/>
  <c r="G2040" i="4"/>
  <c r="G2518" i="4"/>
  <c r="G2000" i="4"/>
  <c r="G433" i="4"/>
  <c r="G593" i="4"/>
  <c r="G4242" i="4"/>
  <c r="G4880" i="4"/>
  <c r="G1626" i="4"/>
  <c r="G575" i="4"/>
  <c r="G1229" i="4"/>
  <c r="G1241" i="4"/>
  <c r="G2622" i="4"/>
  <c r="G46" i="4"/>
  <c r="G354" i="4"/>
  <c r="G3884" i="4"/>
  <c r="G2161" i="4"/>
  <c r="G2287" i="4"/>
  <c r="G1476" i="4"/>
  <c r="G3254" i="4"/>
  <c r="G534" i="4"/>
  <c r="G2136" i="4"/>
  <c r="G1484" i="4"/>
  <c r="G249" i="4"/>
  <c r="G9" i="4"/>
  <c r="G4389" i="4"/>
  <c r="G3810" i="4"/>
  <c r="G4292" i="4"/>
  <c r="G4861" i="4"/>
  <c r="G2733" i="4"/>
  <c r="G3310" i="4"/>
  <c r="G805" i="4"/>
  <c r="G3305" i="4"/>
  <c r="G2258" i="4"/>
  <c r="G3038" i="4"/>
  <c r="G1702" i="4"/>
  <c r="G535" i="4"/>
  <c r="G4814" i="4"/>
  <c r="G185" i="4"/>
  <c r="G3203" i="4"/>
  <c r="G1547" i="4"/>
  <c r="G1825" i="4"/>
  <c r="G3157" i="4"/>
  <c r="G835" i="4"/>
  <c r="G345" i="4"/>
  <c r="G1811" i="4"/>
  <c r="G3751" i="4"/>
  <c r="G3959" i="4"/>
  <c r="G1455" i="4"/>
  <c r="G4543" i="4"/>
  <c r="G3547" i="4"/>
  <c r="G2099" i="4"/>
  <c r="G733" i="4"/>
  <c r="G3571" i="4"/>
  <c r="G467" i="4"/>
  <c r="G229" i="4"/>
  <c r="G4659" i="4"/>
  <c r="G24" i="4"/>
  <c r="G536" i="4"/>
  <c r="G4654" i="4"/>
  <c r="G1247" i="4"/>
  <c r="G2699" i="4"/>
  <c r="G4202" i="4"/>
  <c r="G3467" i="4"/>
  <c r="G2864" i="4"/>
  <c r="G1740" i="4"/>
  <c r="G764" i="4"/>
  <c r="G3378" i="4"/>
  <c r="G1499" i="4"/>
  <c r="G4527" i="4"/>
  <c r="G3670" i="4"/>
  <c r="G3646" i="4"/>
  <c r="G647" i="4"/>
  <c r="G2448" i="4"/>
  <c r="G4277" i="4"/>
  <c r="G13" i="4"/>
  <c r="G1141" i="4"/>
  <c r="G1509" i="4"/>
  <c r="G1054" i="4"/>
  <c r="G4504" i="4"/>
  <c r="G1165" i="4"/>
  <c r="G1149" i="4"/>
  <c r="G1641" i="4"/>
  <c r="G1285" i="4"/>
  <c r="G2706" i="4"/>
  <c r="G1703" i="4"/>
  <c r="G4886" i="4"/>
  <c r="G1836" i="4"/>
  <c r="G2844" i="4"/>
  <c r="G3057" i="4"/>
  <c r="G4321" i="4"/>
  <c r="G1843" i="4"/>
  <c r="G2167" i="4"/>
  <c r="G3320" i="4"/>
  <c r="G816" i="4"/>
  <c r="G3939" i="4"/>
  <c r="G1540" i="4"/>
  <c r="G4513" i="4"/>
  <c r="G4446" i="4"/>
  <c r="G1812" i="4"/>
  <c r="G4815" i="4"/>
  <c r="G442" i="4"/>
  <c r="G2290" i="4"/>
  <c r="G4113" i="4"/>
  <c r="G4461" i="4"/>
  <c r="G4994" i="4"/>
  <c r="G3586" i="4"/>
  <c r="G2940" i="4"/>
  <c r="G3338" i="4"/>
  <c r="G4900" i="4"/>
  <c r="G1507" i="4"/>
  <c r="G3521" i="4"/>
  <c r="G4969" i="4"/>
  <c r="G2426" i="4"/>
  <c r="G2993" i="4"/>
  <c r="G944" i="4"/>
  <c r="G2235" i="4"/>
  <c r="G1171" i="4"/>
  <c r="G4732" i="4"/>
  <c r="G1444" i="4"/>
  <c r="G3264" i="4"/>
  <c r="G417" i="4"/>
  <c r="G4674" i="4"/>
  <c r="G2689" i="4"/>
  <c r="G4982" i="4"/>
  <c r="G4141" i="4"/>
  <c r="G1983" i="4"/>
  <c r="G2352" i="4"/>
  <c r="G1642" i="4"/>
  <c r="G1087" i="4"/>
  <c r="G206" i="4"/>
  <c r="G3167" i="4"/>
  <c r="G3356" i="4"/>
  <c r="G4042" i="4"/>
  <c r="G3116" i="4"/>
  <c r="G2578" i="4"/>
  <c r="G398" i="4"/>
  <c r="G1692" i="4"/>
  <c r="G4625" i="4"/>
  <c r="G1150" i="4"/>
  <c r="G3755" i="4"/>
  <c r="G1609" i="4"/>
  <c r="G4027" i="4"/>
  <c r="G258" i="4"/>
  <c r="G3847" i="4"/>
  <c r="G1734" i="4"/>
  <c r="G648" i="4"/>
  <c r="G3577" i="4"/>
  <c r="G2241" i="4"/>
  <c r="G867" i="4"/>
  <c r="G4063" i="4"/>
  <c r="G2068" i="4"/>
  <c r="G899" i="4"/>
  <c r="G2325" i="4"/>
  <c r="G3647" i="4"/>
  <c r="G4447" i="4"/>
  <c r="G2495" i="4"/>
  <c r="G2056" i="4"/>
  <c r="G4326" i="4"/>
  <c r="G1134" i="4"/>
  <c r="G3687" i="4"/>
  <c r="G361" i="4"/>
  <c r="G50" i="4"/>
  <c r="G849" i="4"/>
  <c r="G488" i="4"/>
  <c r="G1867" i="4"/>
  <c r="G1772" i="4"/>
  <c r="G2567" i="4"/>
  <c r="G599" i="4"/>
  <c r="G2816" i="4"/>
  <c r="G4796" i="4"/>
  <c r="G1973" i="4"/>
  <c r="G2898" i="4"/>
  <c r="G2361" i="4"/>
  <c r="G3396" i="4"/>
  <c r="G4840" i="4"/>
  <c r="G2385" i="4"/>
  <c r="G3555" i="4"/>
  <c r="G3617" i="4"/>
  <c r="G1193" i="4"/>
  <c r="G1664" i="4"/>
  <c r="G1338" i="4"/>
  <c r="G3311" i="4"/>
  <c r="G3299" i="4"/>
  <c r="G1400" i="4"/>
  <c r="G493" i="4"/>
  <c r="G1779" i="4"/>
  <c r="G3925" i="4"/>
  <c r="G3137" i="4"/>
  <c r="G192" i="4"/>
  <c r="G109" i="4"/>
  <c r="G1066" i="4"/>
  <c r="G1468" i="4"/>
  <c r="G3556" i="4"/>
  <c r="G4278" i="4"/>
  <c r="G494" i="4"/>
  <c r="G2145" i="4"/>
  <c r="G4788" i="4"/>
  <c r="G2946" i="4"/>
  <c r="G4448" i="4"/>
  <c r="G2734" i="4"/>
  <c r="G4051" i="4"/>
  <c r="G1974" i="4"/>
  <c r="G3827" i="4"/>
  <c r="G2874" i="4"/>
  <c r="G4394" i="4"/>
  <c r="G1417" i="4"/>
  <c r="G4874" i="4"/>
  <c r="G1110" i="4"/>
  <c r="G2029" i="4"/>
  <c r="G250" i="4"/>
  <c r="G1715" i="4"/>
  <c r="G2057" i="4"/>
  <c r="G4823" i="4"/>
  <c r="G1708" i="4"/>
  <c r="G3601" i="4"/>
  <c r="G3505" i="4"/>
  <c r="G167" i="4"/>
  <c r="G537" i="4"/>
  <c r="G4641" i="4"/>
  <c r="G4312" i="4"/>
  <c r="G1330" i="4"/>
  <c r="G168" i="4"/>
  <c r="G3635" i="4"/>
  <c r="G806" i="4"/>
  <c r="G3997" i="4"/>
  <c r="G1432" i="4"/>
  <c r="G4614" i="4"/>
  <c r="G2001" i="4"/>
  <c r="G1693" i="4"/>
  <c r="G2735" i="4"/>
  <c r="G3960" i="4"/>
  <c r="G1409" i="4"/>
  <c r="G1898" i="4"/>
  <c r="G1462" i="4"/>
  <c r="G4142" i="4"/>
  <c r="G4560" i="4"/>
  <c r="G3874" i="4"/>
  <c r="G2859" i="4"/>
  <c r="G3138" i="4"/>
  <c r="G4227" i="4"/>
  <c r="G4395" i="4"/>
  <c r="G1489" i="4"/>
  <c r="G4772" i="4"/>
  <c r="G4660" i="4"/>
  <c r="G1916" i="4"/>
  <c r="G2137" i="4"/>
  <c r="G1610" i="4"/>
  <c r="G994" i="4"/>
  <c r="G1861" i="4"/>
  <c r="G3894" i="4"/>
  <c r="G4379" i="4"/>
  <c r="G4028" i="4"/>
  <c r="G3158" i="4"/>
  <c r="G2812" i="4"/>
  <c r="G2271" i="4"/>
  <c r="G2961" i="4"/>
  <c r="G2326" i="4"/>
  <c r="G960" i="4"/>
  <c r="G4467" i="4"/>
  <c r="G3618" i="4"/>
  <c r="G4358" i="4"/>
  <c r="G366" i="4"/>
  <c r="G2549" i="4"/>
  <c r="G4396" i="4"/>
  <c r="G817" i="4"/>
  <c r="G451" i="4"/>
  <c r="G3277" i="4"/>
  <c r="G1463" i="4"/>
  <c r="G3917" i="4"/>
  <c r="G1380" i="4"/>
  <c r="G2439" i="4"/>
  <c r="G3107" i="4"/>
  <c r="G961" i="4"/>
  <c r="G3940" i="4"/>
  <c r="G4952" i="4"/>
  <c r="G2956" i="4"/>
  <c r="G1418" i="4"/>
  <c r="G2362" i="4"/>
  <c r="G259" i="4"/>
  <c r="G1242" i="4"/>
  <c r="G3653" i="4"/>
  <c r="G1307" i="4"/>
  <c r="G3636" i="4"/>
  <c r="G4685" i="4"/>
  <c r="G4273" i="4"/>
  <c r="G1469" i="4"/>
  <c r="G3306" i="4"/>
  <c r="G4182" i="4"/>
  <c r="G1517" i="4"/>
  <c r="G1073" i="4"/>
  <c r="G3707" i="4"/>
  <c r="G423" i="4"/>
  <c r="G2727" i="4"/>
  <c r="G2800" i="4"/>
  <c r="G678" i="4"/>
  <c r="G1122" i="4"/>
  <c r="G4429" i="4"/>
  <c r="G3229" i="4"/>
  <c r="G2909" i="4"/>
  <c r="G2771" i="4"/>
  <c r="G2138" i="4"/>
  <c r="G4740" i="4"/>
  <c r="G1464" i="4"/>
  <c r="G3330" i="4"/>
  <c r="G2823" i="4"/>
  <c r="G98" i="4"/>
  <c r="G1745" i="4"/>
  <c r="G4430" i="4"/>
  <c r="G4544" i="4"/>
  <c r="G2772" i="4"/>
  <c r="G3240" i="4"/>
  <c r="G2983" i="4"/>
  <c r="G3522" i="4"/>
  <c r="G4908" i="4"/>
  <c r="G4561" i="4"/>
  <c r="G2085" i="4"/>
  <c r="G1888" i="4"/>
  <c r="G679" i="4"/>
  <c r="G3433" i="4"/>
  <c r="G4099" i="4"/>
  <c r="G4634" i="4"/>
  <c r="G600" i="4"/>
  <c r="G2932" i="4"/>
  <c r="G5001" i="4"/>
  <c r="G594" i="4"/>
  <c r="G1277" i="4"/>
  <c r="G3537" i="4"/>
  <c r="G2133" i="4"/>
  <c r="G4909" i="4"/>
  <c r="G3895" i="4"/>
  <c r="G1603" i="4"/>
  <c r="G1665" i="4"/>
  <c r="G4431" i="4"/>
  <c r="G3966" i="4"/>
  <c r="G2962" i="4"/>
  <c r="G2189" i="4"/>
  <c r="G1679" i="4"/>
  <c r="G424" i="4"/>
  <c r="G434" i="4"/>
  <c r="G3315" i="4"/>
  <c r="G1088" i="4"/>
  <c r="G1456" i="4"/>
  <c r="G380" i="4"/>
  <c r="G2505" i="4"/>
  <c r="G2394" i="4"/>
  <c r="G2210" i="4"/>
  <c r="G1104" i="4"/>
  <c r="G3602" i="4"/>
  <c r="G2590" i="4"/>
  <c r="G2883" i="4"/>
  <c r="G3093" i="4"/>
  <c r="G1758" i="4"/>
  <c r="G1820" i="4"/>
  <c r="G4943" i="4"/>
  <c r="G4423" i="4"/>
  <c r="G4211" i="4"/>
  <c r="G1441" i="4"/>
  <c r="G3190" i="4"/>
  <c r="G1518" i="4"/>
  <c r="G4618" i="4"/>
  <c r="G4862" i="4"/>
  <c r="G4064" i="4"/>
  <c r="G4043" i="4"/>
  <c r="G4397" i="4"/>
  <c r="G885" i="4"/>
  <c r="G3362" i="4"/>
  <c r="G236" i="4"/>
  <c r="G2199" i="4"/>
  <c r="G110" i="4"/>
  <c r="G2557" i="4"/>
  <c r="G1059" i="4"/>
  <c r="G3513" i="4"/>
  <c r="G3985" i="4"/>
  <c r="G4642" i="4"/>
  <c r="G111" i="4"/>
  <c r="G2126" i="4"/>
  <c r="G3451" i="4"/>
  <c r="G836" i="4"/>
  <c r="G3637" i="4"/>
  <c r="G3499" i="4"/>
  <c r="G1099" i="4"/>
  <c r="G3990" i="4"/>
  <c r="G4867" i="4"/>
  <c r="G4887" i="4"/>
  <c r="G2030" i="4"/>
  <c r="G4484" i="4"/>
  <c r="G131" i="4"/>
  <c r="G1669" i="4"/>
  <c r="G949" i="4"/>
  <c r="G3715" i="4"/>
  <c r="G576" i="4"/>
  <c r="G99" i="4"/>
  <c r="G4070" i="4"/>
  <c r="G4350" i="4"/>
  <c r="G4071" i="4"/>
  <c r="G1166" i="4"/>
  <c r="G3412" i="4"/>
  <c r="G3796" i="4"/>
  <c r="G807" i="4"/>
  <c r="G1666" i="4"/>
  <c r="G4655" i="4"/>
  <c r="G843" i="4"/>
  <c r="G4265" i="4"/>
  <c r="G1018" i="4"/>
  <c r="G1837" i="4"/>
  <c r="G4953" i="4"/>
  <c r="G175" i="4"/>
  <c r="G4266" i="4"/>
  <c r="G689" i="4"/>
  <c r="G4403" i="4"/>
  <c r="G1735" i="4"/>
  <c r="G1182" i="4"/>
  <c r="G2134" i="4"/>
  <c r="G3528" i="4"/>
  <c r="G412" i="4"/>
  <c r="G3233" i="4"/>
  <c r="G1401" i="4"/>
  <c r="G3548" i="4"/>
  <c r="G2071" i="4"/>
  <c r="G1780" i="4"/>
  <c r="G4853" i="4"/>
  <c r="G1627" i="4"/>
  <c r="G3244" i="4"/>
  <c r="G1977" i="4"/>
  <c r="G4344" i="4"/>
  <c r="G4757" i="4"/>
  <c r="G680" i="4"/>
  <c r="G2522" i="4"/>
  <c r="G4327" i="4"/>
  <c r="G3065" i="4"/>
  <c r="G808" i="4"/>
  <c r="G1009" i="4"/>
  <c r="G4293" i="4"/>
  <c r="G3967" i="4"/>
  <c r="G4816" i="4"/>
  <c r="G4410" i="4"/>
  <c r="G4432" i="4"/>
  <c r="G1038" i="4"/>
  <c r="G4016" i="4"/>
  <c r="G1830" i="4"/>
  <c r="G4841" i="4"/>
  <c r="G1805" i="4"/>
  <c r="G435" i="4"/>
  <c r="G3479" i="4"/>
  <c r="G639" i="4"/>
  <c r="G1312" i="4"/>
  <c r="G4279" i="4"/>
  <c r="G3828" i="4"/>
  <c r="G143" i="4"/>
  <c r="G4733" i="4"/>
  <c r="G2457" i="4"/>
  <c r="G945" i="4"/>
  <c r="G3817" i="4"/>
  <c r="G399" i="4"/>
  <c r="G2288" i="4"/>
  <c r="G3300" i="4"/>
  <c r="G1611" i="4"/>
  <c r="G4910" i="4"/>
  <c r="G868" i="4"/>
  <c r="G640" i="4"/>
  <c r="G4518" i="4"/>
  <c r="G3896" i="4"/>
  <c r="G4223" i="4"/>
  <c r="G510" i="4"/>
  <c r="G871" i="4"/>
  <c r="G2550" i="4"/>
  <c r="G4963" i="4"/>
  <c r="G3693" i="4"/>
  <c r="G89" i="4"/>
  <c r="G292" i="4"/>
  <c r="G1590" i="4"/>
  <c r="G988" i="4"/>
  <c r="G3149" i="4"/>
  <c r="G4485" i="4"/>
  <c r="G3549" i="4"/>
  <c r="G4280" i="4"/>
  <c r="G3234" i="4"/>
  <c r="G3331" i="4"/>
  <c r="G367" i="4"/>
  <c r="G2319" i="4"/>
  <c r="G3824" i="4"/>
  <c r="G169" i="4"/>
  <c r="G4970" i="4"/>
  <c r="G1313" i="4"/>
  <c r="G3400" i="4"/>
  <c r="G3506" i="4"/>
  <c r="G230" i="4"/>
  <c r="G2488" i="4"/>
  <c r="G150" i="4"/>
  <c r="G2933" i="4"/>
  <c r="G4619" i="4"/>
  <c r="G505" i="4"/>
  <c r="G2307" i="4"/>
  <c r="G2865" i="4"/>
  <c r="G3245" i="4"/>
  <c r="G2395" i="4"/>
  <c r="G1933" i="4"/>
  <c r="G2363" i="4"/>
  <c r="G1470" i="4"/>
  <c r="G10" i="4"/>
  <c r="G1320" i="4"/>
  <c r="G1838" i="4"/>
  <c r="G3773" i="4"/>
  <c r="G931" i="4"/>
  <c r="G1039" i="4"/>
  <c r="G3401" i="4"/>
  <c r="G1943" i="4"/>
  <c r="G4468" i="4"/>
  <c r="G2058" i="4"/>
  <c r="G4438" i="4"/>
  <c r="G3507" i="4"/>
  <c r="G2403" i="4"/>
  <c r="G4302" i="4"/>
  <c r="G1580" i="4"/>
  <c r="G3654" i="4"/>
  <c r="G1762" i="4"/>
  <c r="G2089" i="4"/>
  <c r="G3039" i="4"/>
  <c r="G4433" i="4"/>
  <c r="G4781" i="4"/>
  <c r="G2031" i="4"/>
  <c r="G1248" i="4"/>
  <c r="G1457" i="4"/>
  <c r="G3387" i="4"/>
  <c r="G400" i="4"/>
  <c r="G1559" i="4"/>
  <c r="G4773" i="4"/>
  <c r="G4155" i="4"/>
  <c r="G1321" i="4"/>
  <c r="G14" i="4"/>
  <c r="G1763" i="4"/>
  <c r="G2127" i="4"/>
  <c r="G3968" i="4"/>
  <c r="G4052" i="4"/>
  <c r="G1934" i="4"/>
  <c r="G1019" i="4"/>
  <c r="G1868" i="4"/>
  <c r="G1935" i="4"/>
  <c r="G1510" i="4"/>
  <c r="G669" i="4"/>
  <c r="G2047" i="4"/>
  <c r="G4505" i="4"/>
  <c r="G1271" i="4"/>
  <c r="G3619" i="4"/>
  <c r="G1571" i="4"/>
  <c r="G479" i="4"/>
  <c r="G2236" i="4"/>
  <c r="G2728" i="4"/>
  <c r="G2912" i="4"/>
  <c r="G2963" i="4"/>
  <c r="G850" i="4"/>
  <c r="G2175" i="4"/>
  <c r="G4817" i="4"/>
  <c r="G2523" i="4"/>
  <c r="G2783" i="4"/>
  <c r="G1339" i="4"/>
  <c r="G4881" i="4"/>
  <c r="G4928" i="4"/>
  <c r="G2162" i="4"/>
  <c r="G3301" i="4"/>
  <c r="G1519" i="4"/>
  <c r="G2668" i="4"/>
  <c r="G2200" i="4"/>
  <c r="G3663" i="4"/>
  <c r="G2190" i="4"/>
  <c r="G3480" i="4"/>
  <c r="G1784" i="4"/>
  <c r="G4763" i="4"/>
  <c r="G1959" i="4"/>
  <c r="G776" i="4"/>
  <c r="G303" i="4"/>
  <c r="G1074" i="4"/>
  <c r="G3918" i="4"/>
  <c r="G1716" i="4"/>
  <c r="G170" i="4"/>
  <c r="G4721" i="4"/>
  <c r="G707" i="4"/>
  <c r="G2551" i="4"/>
  <c r="G4764" i="4"/>
  <c r="G4189" i="4"/>
  <c r="G2568" i="4"/>
  <c r="G2225" i="4"/>
  <c r="G1267" i="4"/>
  <c r="G3363" i="4"/>
  <c r="G1183" i="4"/>
  <c r="G425" i="4"/>
  <c r="G4449" i="4"/>
  <c r="G950" i="4"/>
  <c r="G4605" i="4"/>
  <c r="G4911" i="4"/>
  <c r="G3860" i="4"/>
  <c r="G3638" i="4"/>
  <c r="G690" i="4"/>
  <c r="G2524" i="4"/>
  <c r="G2906" i="4"/>
  <c r="G436" i="4"/>
  <c r="G2579" i="4"/>
  <c r="G3246" i="4"/>
  <c r="G1717" i="4"/>
  <c r="G3086" i="4"/>
  <c r="G437" i="4"/>
  <c r="G1821" i="4"/>
  <c r="G3452" i="4"/>
  <c r="G4212" i="4"/>
  <c r="G4328" i="4"/>
  <c r="G4679" i="4"/>
  <c r="G3671" i="4"/>
  <c r="G4854" i="4"/>
  <c r="G1899" i="4"/>
  <c r="G3230" i="4"/>
  <c r="G1960" i="4"/>
  <c r="G4747" i="4"/>
  <c r="G1243" i="4"/>
  <c r="G4107" i="4"/>
  <c r="G4322" i="4"/>
  <c r="G4157" i="4"/>
  <c r="G4944" i="4"/>
  <c r="G2866" i="4"/>
  <c r="G3406" i="4"/>
  <c r="G1961" i="4"/>
  <c r="G2720" i="4"/>
  <c r="G2032" i="4"/>
  <c r="G2984" i="4"/>
  <c r="G3783" i="4"/>
  <c r="G726" i="4"/>
  <c r="G66" i="4"/>
  <c r="G3926" i="4"/>
  <c r="G3286" i="4"/>
  <c r="G2153" i="4"/>
  <c r="G1773" i="4"/>
  <c r="G3434" i="4"/>
  <c r="G2168" i="4"/>
  <c r="G2838" i="4"/>
  <c r="G1123" i="4"/>
  <c r="G3364" i="4"/>
  <c r="G1067" i="4"/>
  <c r="G1490" i="4"/>
  <c r="G3639" i="4"/>
  <c r="G4712" i="4"/>
  <c r="G4954" i="4"/>
  <c r="G495" i="4"/>
  <c r="G3407" i="4"/>
  <c r="G4528" i="4"/>
  <c r="G2243" i="4"/>
  <c r="G4313" i="4"/>
  <c r="G2048" i="4"/>
  <c r="G2920" i="4"/>
  <c r="G426" i="4"/>
  <c r="G1944" i="4"/>
  <c r="G4519" i="4"/>
  <c r="G827" i="4"/>
  <c r="G3481" i="4"/>
  <c r="G2090" i="4"/>
  <c r="G2646" i="4"/>
  <c r="G1907" i="4"/>
  <c r="G2117" i="4"/>
  <c r="G1849" i="4"/>
  <c r="G47" i="4"/>
  <c r="G3339" i="4"/>
  <c r="G1259" i="4"/>
  <c r="G2525" i="4"/>
  <c r="G3204" i="4"/>
  <c r="G4439" i="4"/>
  <c r="G2729" i="4"/>
  <c r="G201" i="4"/>
  <c r="G565" i="4"/>
  <c r="G1796" i="4"/>
  <c r="G2707" i="4"/>
  <c r="G1727" i="4"/>
  <c r="G2533" i="4"/>
  <c r="G3128" i="4"/>
  <c r="G4855" i="4"/>
  <c r="G4728" i="4"/>
  <c r="G1393" i="4"/>
  <c r="G3436" i="4"/>
  <c r="G2569" i="4"/>
  <c r="G2913" i="4"/>
  <c r="G1433" i="4"/>
  <c r="G4380" i="4"/>
  <c r="G2272" i="4"/>
  <c r="G3603" i="4"/>
  <c r="G517" i="4"/>
  <c r="G4686" i="4"/>
  <c r="G3159" i="4"/>
  <c r="G2419" i="4"/>
  <c r="G213" i="4"/>
  <c r="G1352" i="4"/>
  <c r="G67" i="4"/>
  <c r="G1495" i="4"/>
  <c r="G601" i="4"/>
  <c r="G1376" i="4"/>
  <c r="G2118" i="4"/>
  <c r="G951" i="4"/>
  <c r="G3897" i="4"/>
  <c r="G4748" i="4"/>
  <c r="G2353" i="4"/>
  <c r="G2237" i="4"/>
  <c r="G548" i="4"/>
  <c r="G1790" i="4"/>
  <c r="G2364" i="4"/>
  <c r="G1124" i="4"/>
  <c r="G34" i="4"/>
  <c r="G4243" i="4"/>
  <c r="G1465" i="4"/>
  <c r="G2591" i="4"/>
  <c r="G4529" i="4"/>
  <c r="G2677" i="4"/>
  <c r="G3255" i="4"/>
  <c r="G2154" i="4"/>
  <c r="G952" i="4"/>
  <c r="G4381" i="4"/>
  <c r="G1525" i="4"/>
  <c r="G496" i="4"/>
  <c r="G238" i="4"/>
  <c r="G2080" i="4"/>
  <c r="G193" i="4"/>
  <c r="G2081" i="4"/>
  <c r="G3961" i="4"/>
  <c r="G2041" i="4"/>
  <c r="G90" i="4"/>
  <c r="G4351" i="4"/>
  <c r="G3045" i="4"/>
  <c r="G2757" i="4"/>
  <c r="G2647" i="4"/>
  <c r="G91" i="4"/>
  <c r="G4352" i="4"/>
  <c r="G3102" i="4"/>
  <c r="G3022" i="4"/>
  <c r="G828" i="4"/>
  <c r="G585" i="4"/>
  <c r="G4337" i="4"/>
  <c r="G2708" i="4"/>
  <c r="G4303" i="4"/>
  <c r="G4530" i="4"/>
  <c r="G2163" i="4"/>
  <c r="G4031" i="4"/>
  <c r="G1055" i="4"/>
  <c r="G3562" i="4"/>
  <c r="G3307" i="4"/>
  <c r="G2011" i="4"/>
  <c r="G1616" i="4"/>
  <c r="G3379" i="4"/>
  <c r="G974" i="4"/>
  <c r="G4065" i="4"/>
  <c r="G2801" i="4"/>
  <c r="G4835" i="4"/>
  <c r="G4158" i="4"/>
  <c r="G4606" i="4"/>
  <c r="G1534" i="4"/>
  <c r="G797" i="4"/>
  <c r="G664" i="4"/>
  <c r="G586" i="4"/>
  <c r="G1797" i="4"/>
  <c r="G1167" i="4"/>
  <c r="G4818" i="4"/>
  <c r="G602" i="4"/>
  <c r="G2372" i="4"/>
  <c r="G2146" i="4"/>
  <c r="G4057" i="4"/>
  <c r="G691" i="4"/>
  <c r="G2606" i="4"/>
  <c r="G3853" i="4"/>
  <c r="G1978" i="4"/>
  <c r="G3694" i="4"/>
  <c r="G1500" i="4"/>
  <c r="G244" i="4"/>
  <c r="G665" i="4"/>
  <c r="G1889" i="4"/>
  <c r="G2049" i="4"/>
  <c r="G2721" i="4"/>
  <c r="G81" i="4"/>
  <c r="G4032" i="4"/>
  <c r="G1831" i="4"/>
  <c r="G2985" i="4"/>
  <c r="G368" i="4"/>
  <c r="G3839" i="4"/>
  <c r="G3488" i="4"/>
  <c r="G1655" i="4"/>
  <c r="G2684" i="4"/>
  <c r="G3763" i="4"/>
  <c r="G708" i="4"/>
  <c r="G3933" i="4"/>
  <c r="G427" i="4"/>
  <c r="G3040" i="4"/>
  <c r="G4945" i="4"/>
  <c r="G4167" i="4"/>
  <c r="G3740" i="4"/>
  <c r="G4765" i="4"/>
  <c r="G1111" i="4"/>
  <c r="G1348" i="4"/>
  <c r="G4863" i="4"/>
  <c r="G1020" i="4"/>
  <c r="G1249" i="4"/>
  <c r="G792" i="4"/>
  <c r="G1945" i="4"/>
  <c r="G4995" i="4"/>
  <c r="G4806" i="4"/>
  <c r="G1806" i="4"/>
  <c r="G1850" i="4"/>
  <c r="G2552" i="4"/>
  <c r="G1250" i="4"/>
  <c r="G4893" i="4"/>
  <c r="G4382" i="4"/>
  <c r="G1340" i="4"/>
  <c r="G681" i="4"/>
  <c r="G2792" i="4"/>
  <c r="G3332" i="4"/>
  <c r="G3342" i="4"/>
  <c r="G3066" i="4"/>
  <c r="G641" i="4"/>
  <c r="G3150" i="4"/>
  <c r="G1308" i="4"/>
  <c r="G1093" i="4"/>
  <c r="G75" i="4"/>
  <c r="G3468" i="4"/>
  <c r="G3752" i="4"/>
  <c r="G2354" i="4"/>
  <c r="G369" i="4"/>
  <c r="G1394" i="4"/>
  <c r="G697" i="4"/>
  <c r="G3604" i="4"/>
  <c r="G577" i="4"/>
  <c r="G1112" i="4"/>
  <c r="G1869" i="4"/>
  <c r="G962" i="4"/>
  <c r="G2534" i="4"/>
  <c r="G4531" i="4"/>
  <c r="G2802" i="4"/>
  <c r="G2404" i="4"/>
  <c r="G160" i="4"/>
  <c r="G1839" i="4"/>
  <c r="G1718" i="4"/>
  <c r="G3170" i="4"/>
  <c r="G4687" i="4"/>
  <c r="G4868" i="4"/>
  <c r="G119" i="4"/>
  <c r="G715" i="4"/>
  <c r="G4148" i="4"/>
  <c r="G3265" i="4"/>
  <c r="G3424" i="4"/>
  <c r="G4434" i="4"/>
  <c r="G4869" i="4"/>
  <c r="G4281" i="4"/>
  <c r="G1184" i="4"/>
  <c r="G1142" i="4"/>
  <c r="G2002" i="4"/>
  <c r="G4233" i="4"/>
  <c r="G1113" i="4"/>
  <c r="G3500" i="4"/>
  <c r="G4990" i="4"/>
  <c r="G2784" i="4"/>
  <c r="G4450" i="4"/>
  <c r="G4894" i="4"/>
  <c r="G391" i="4"/>
  <c r="G684" i="4"/>
  <c r="G4766" i="4"/>
  <c r="G3457" i="4"/>
  <c r="G4469" i="4"/>
  <c r="G1491" i="4"/>
  <c r="G518" i="4"/>
  <c r="G2813" i="4"/>
  <c r="G4506" i="4"/>
  <c r="G1511" i="4"/>
  <c r="G1925" i="4"/>
  <c r="G1421" i="4"/>
  <c r="G4571" i="4"/>
  <c r="G1501" i="4"/>
  <c r="G2481" i="4"/>
  <c r="G2201" i="4"/>
  <c r="G1151" i="4"/>
  <c r="G401" i="4"/>
  <c r="G460" i="4"/>
  <c r="G3160" i="4"/>
  <c r="G2458" i="4"/>
  <c r="G3117" i="4"/>
  <c r="G1673" i="4"/>
  <c r="G765" i="4"/>
  <c r="G2994" i="4"/>
  <c r="G1434" i="4"/>
  <c r="G745" i="4"/>
  <c r="G1080" i="4"/>
  <c r="G538" i="4"/>
  <c r="G318" i="4"/>
  <c r="G1694" i="4"/>
  <c r="G1244" i="4"/>
  <c r="G1719" i="4"/>
  <c r="G766" i="4"/>
  <c r="G524" i="4"/>
  <c r="G3753" i="4"/>
  <c r="G1840" i="4"/>
  <c r="G709" i="4"/>
  <c r="G3703" i="4"/>
  <c r="G4457" i="4"/>
  <c r="G1445" i="4"/>
  <c r="G2343" i="4"/>
  <c r="G1177" i="4"/>
  <c r="G1989" i="4"/>
  <c r="G809" i="4"/>
  <c r="G1851" i="4"/>
  <c r="G3030" i="4"/>
  <c r="G112" i="4"/>
  <c r="G1422" i="4"/>
  <c r="G4196" i="4"/>
  <c r="G2414" i="4"/>
  <c r="G4329" i="4"/>
  <c r="G4562" i="4"/>
  <c r="G4971" i="4"/>
  <c r="G372" i="4"/>
  <c r="G1477" i="4"/>
  <c r="G3875" i="4"/>
  <c r="G4572" i="4"/>
  <c r="G4532" i="4"/>
  <c r="G685" i="4"/>
  <c r="G428" i="4"/>
  <c r="G3489" i="4"/>
  <c r="G3869" i="4"/>
  <c r="G587" i="4"/>
  <c r="G1089" i="4"/>
  <c r="G468" i="4"/>
  <c r="G4473" i="4"/>
  <c r="G2856" i="4"/>
  <c r="G4249" i="4"/>
  <c r="G1485" i="4"/>
  <c r="G2867" i="4"/>
  <c r="G1643" i="4"/>
  <c r="G2700" i="4"/>
  <c r="G2773" i="4"/>
  <c r="G1060" i="4"/>
  <c r="G3708" i="4"/>
  <c r="G3469" i="4"/>
  <c r="G3256" i="4"/>
  <c r="G1936" i="4"/>
  <c r="G132" i="4"/>
  <c r="G3421" i="4"/>
  <c r="G2050" i="4"/>
  <c r="G1056" i="4"/>
  <c r="G1926" i="4"/>
  <c r="G4983" i="4"/>
  <c r="G2592" i="4"/>
  <c r="G2432" i="4"/>
  <c r="G2109" i="4"/>
  <c r="G2785" i="4"/>
  <c r="G3811" i="4"/>
  <c r="G2974" i="4"/>
  <c r="G3041" i="4"/>
  <c r="G734" i="4"/>
  <c r="G4213" i="4"/>
  <c r="G525" i="4"/>
  <c r="G4758" i="4"/>
  <c r="G3108" i="4"/>
  <c r="G3764" i="4"/>
  <c r="G989" i="4"/>
  <c r="G4563" i="4"/>
  <c r="G588" i="4"/>
  <c r="G3191" i="4"/>
  <c r="G4033" i="4"/>
  <c r="G76" i="4"/>
  <c r="G4390" i="4"/>
  <c r="G1357" i="4"/>
  <c r="G3854" i="4"/>
  <c r="G735" i="4"/>
  <c r="G2803" i="4"/>
  <c r="G1341" i="4"/>
  <c r="G2947" i="4"/>
  <c r="G4591" i="4"/>
  <c r="G4486" i="4"/>
  <c r="G692" i="4"/>
  <c r="G1695" i="4"/>
  <c r="G810" i="4"/>
  <c r="G304" i="4"/>
  <c r="G1581" i="4"/>
  <c r="G452" i="4"/>
  <c r="G3031" i="4"/>
  <c r="G4573" i="4"/>
  <c r="G777" i="4"/>
  <c r="G2386" i="4"/>
  <c r="G2742" i="4"/>
  <c r="G223" i="4"/>
  <c r="G4912" i="4"/>
  <c r="G2899" i="4"/>
  <c r="G4807" i="4"/>
  <c r="G578" i="4"/>
  <c r="G2607" i="4"/>
  <c r="G3818" i="4"/>
  <c r="G2817" i="4"/>
  <c r="G4643" i="4"/>
  <c r="G2884" i="4"/>
  <c r="G4704" i="4"/>
  <c r="G3625" i="4"/>
  <c r="G4936" i="4"/>
  <c r="G2335" i="4"/>
  <c r="G3716" i="4"/>
  <c r="G3538" i="4"/>
  <c r="G3312" i="4"/>
  <c r="G3458" i="4"/>
  <c r="G4972" i="4"/>
  <c r="G4143" i="4"/>
  <c r="G3087" i="4"/>
  <c r="G3067" i="4"/>
  <c r="G2716" i="4"/>
  <c r="G2468" i="4"/>
  <c r="G3068" i="4"/>
  <c r="G4267" i="4"/>
  <c r="G3402" i="4"/>
  <c r="G194" i="4"/>
  <c r="G3205" i="4"/>
  <c r="G3122" i="4"/>
  <c r="G4183" i="4"/>
  <c r="G3016" i="4"/>
  <c r="G4752" i="4"/>
  <c r="G3539" i="4"/>
  <c r="G2440" i="4"/>
  <c r="G837" i="4"/>
  <c r="G1230" i="4"/>
  <c r="G3257" i="4"/>
  <c r="G3709" i="4"/>
  <c r="G1746" i="4"/>
  <c r="G2459" i="4"/>
  <c r="G922" i="4"/>
  <c r="G2496" i="4"/>
  <c r="G3011" i="4"/>
  <c r="G1966" i="4"/>
  <c r="G2226" i="4"/>
  <c r="G2713" i="4"/>
  <c r="G2062" i="4"/>
  <c r="G686" i="4"/>
  <c r="G4144" i="4"/>
  <c r="G3077" i="4"/>
  <c r="G4499" i="4"/>
  <c r="G144" i="4"/>
  <c r="G1566" i="4"/>
  <c r="G886" i="4"/>
  <c r="G3321" i="4"/>
  <c r="G657" i="4"/>
  <c r="G3952" i="4"/>
  <c r="G1728" i="4"/>
  <c r="G2259" i="4"/>
  <c r="G381" i="4"/>
  <c r="G4108" i="4"/>
  <c r="G4626" i="4"/>
  <c r="G3765" i="4"/>
  <c r="G1598" i="4"/>
  <c r="G2216" i="4"/>
  <c r="G1458" i="4"/>
  <c r="G3784" i="4"/>
  <c r="G2105" i="4"/>
  <c r="G392" i="4"/>
  <c r="G778" i="4"/>
  <c r="G860" i="4"/>
  <c r="G3529" i="4"/>
  <c r="G1478" i="4"/>
  <c r="G68" i="4"/>
  <c r="G125" i="4"/>
  <c r="G1410" i="4"/>
  <c r="G617" i="4"/>
  <c r="G4398" i="4"/>
  <c r="G2482" i="4"/>
  <c r="G2934" i="4"/>
  <c r="G3864" i="4"/>
  <c r="G2830" i="4"/>
  <c r="G658" i="4"/>
  <c r="G2433" i="4"/>
  <c r="G561" i="4"/>
  <c r="G4864" i="4"/>
  <c r="G3876" i="4"/>
  <c r="G3112" i="4"/>
  <c r="G15" i="4"/>
  <c r="G3094" i="4"/>
  <c r="G2217" i="4"/>
  <c r="G2147" i="4"/>
  <c r="G3258" i="4"/>
  <c r="G3640" i="4"/>
  <c r="G4391" i="4"/>
  <c r="G453" i="4"/>
  <c r="G2202" i="4"/>
  <c r="G3474" i="4"/>
  <c r="G2506" i="4"/>
  <c r="G4680" i="4"/>
  <c r="G1251" i="4"/>
  <c r="G3655" i="4"/>
  <c r="G1628" i="4"/>
  <c r="G4109" i="4"/>
  <c r="G2999" i="4"/>
  <c r="G1231" i="4"/>
  <c r="G1862" i="4"/>
  <c r="G3316" i="4"/>
  <c r="G4987" i="4"/>
  <c r="G3578" i="4"/>
  <c r="G2460" i="4"/>
  <c r="G2249" i="4"/>
  <c r="G1081" i="4"/>
  <c r="G454" i="4"/>
  <c r="G1520" i="4"/>
  <c r="G4555" i="4"/>
  <c r="G214" i="4"/>
  <c r="G260" i="4"/>
  <c r="G133" i="4"/>
  <c r="G3302" i="4"/>
  <c r="G2278" i="4"/>
  <c r="G3368" i="4"/>
  <c r="G3333" i="4"/>
  <c r="G4545" i="4"/>
  <c r="G3413" i="4"/>
  <c r="G4314" i="4"/>
  <c r="G3514" i="4"/>
  <c r="G3259" i="4"/>
  <c r="G4126" i="4"/>
  <c r="G3733" i="4"/>
  <c r="G1946" i="4"/>
  <c r="G2279" i="4"/>
  <c r="G1105" i="4"/>
  <c r="G946" i="4"/>
  <c r="G3741" i="4"/>
  <c r="G3380" i="4"/>
  <c r="G215" i="4"/>
  <c r="G618" i="4"/>
  <c r="G1917" i="4"/>
  <c r="G1826" i="4"/>
  <c r="G2250" i="4"/>
  <c r="G659" i="4"/>
  <c r="G1001" i="4"/>
  <c r="G2584" i="4"/>
  <c r="G3046" i="4"/>
  <c r="G1260" i="4"/>
  <c r="G1261" i="4"/>
  <c r="G224" i="4"/>
  <c r="G1061" i="4"/>
  <c r="G3579" i="4"/>
  <c r="G2059" i="4"/>
  <c r="G3870" i="4"/>
  <c r="G4092" i="4"/>
  <c r="G1908" i="4"/>
  <c r="G3439" i="4"/>
  <c r="G4856" i="4"/>
  <c r="G4244" i="4"/>
  <c r="G3797" i="4"/>
  <c r="G2139" i="4"/>
  <c r="G4268" i="4"/>
  <c r="G3519" i="4"/>
  <c r="G54" i="4"/>
  <c r="G3247" i="4"/>
  <c r="G1075" i="4"/>
  <c r="G2685" i="4"/>
  <c r="G1526" i="4"/>
  <c r="G1178" i="4"/>
  <c r="G1752" i="4"/>
  <c r="G4128" i="4"/>
  <c r="G887" i="4"/>
  <c r="G3425" i="4"/>
  <c r="G1635" i="4"/>
  <c r="G4546" i="4"/>
  <c r="G3840" i="4"/>
  <c r="G195" i="4"/>
  <c r="G4369" i="4"/>
  <c r="G4991" i="4"/>
  <c r="G1068" i="4"/>
  <c r="G55" i="4"/>
  <c r="G3348" i="4"/>
  <c r="G539" i="4"/>
  <c r="G2669" i="4"/>
  <c r="G756" i="4"/>
  <c r="G1459" i="4"/>
  <c r="G3746" i="4"/>
  <c r="G4345" i="4"/>
  <c r="G2100" i="4"/>
  <c r="G207" i="4"/>
  <c r="G3610" i="4"/>
  <c r="G2327" i="4"/>
  <c r="G4093" i="4"/>
  <c r="G4250" i="4"/>
  <c r="G736" i="4"/>
  <c r="G2169" i="4"/>
  <c r="G1194" i="4"/>
  <c r="G579" i="4"/>
  <c r="G3260" i="4"/>
  <c r="G1807" i="4"/>
  <c r="G4353" i="4"/>
  <c r="G4955" i="4"/>
  <c r="G979" i="4"/>
  <c r="G3369" i="4"/>
  <c r="G1648" i="4"/>
  <c r="G1555" i="4"/>
  <c r="G4134" i="4"/>
  <c r="G4607" i="4"/>
  <c r="G900" i="4"/>
  <c r="G3482" i="4"/>
  <c r="G1286" i="4"/>
  <c r="G1296" i="4"/>
  <c r="G4478" i="4"/>
  <c r="G4034" i="4"/>
  <c r="G396" i="4"/>
  <c r="G1890" i="4"/>
  <c r="G1287" i="4"/>
  <c r="G3129" i="4"/>
  <c r="G779" i="4"/>
  <c r="G2135" i="4"/>
  <c r="G1125" i="4"/>
  <c r="G2405" i="4"/>
  <c r="G3017" i="4"/>
  <c r="G3756" i="4"/>
  <c r="G2260" i="4"/>
  <c r="G4197" i="4"/>
  <c r="G2453" i="4"/>
  <c r="G861" i="4"/>
  <c r="G3357" i="4"/>
  <c r="G2558" i="4"/>
  <c r="G2623" i="4"/>
  <c r="G2295" i="4"/>
  <c r="G1358" i="4"/>
  <c r="G3322" i="4"/>
  <c r="G1955" i="4"/>
  <c r="G3388" i="4"/>
  <c r="G1472" i="4"/>
  <c r="G82" i="4"/>
  <c r="G2648" i="4"/>
  <c r="G1937" i="4"/>
  <c r="G134" i="4"/>
  <c r="G907" i="4"/>
  <c r="G939" i="4"/>
  <c r="G3414" i="4"/>
  <c r="G4722" i="4"/>
  <c r="G2935" i="4"/>
  <c r="G1126" i="4"/>
  <c r="G4094" i="4"/>
  <c r="G1381" i="4"/>
  <c r="G3832" i="4"/>
  <c r="G2690" i="4"/>
  <c r="G1629" i="4"/>
  <c r="G2469" i="4"/>
  <c r="G1359" i="4"/>
  <c r="G1680" i="4"/>
  <c r="G4214" i="4"/>
  <c r="G4304" i="4"/>
  <c r="G4159" i="4"/>
  <c r="G4592" i="4"/>
  <c r="G1785" i="4"/>
  <c r="G62" i="4"/>
  <c r="G1582" i="4"/>
  <c r="G3373" i="4"/>
  <c r="G2110" i="4"/>
  <c r="G3977" i="4"/>
  <c r="G4282" i="4"/>
  <c r="G1527" i="4"/>
  <c r="G4215" i="4"/>
  <c r="G3675" i="4"/>
  <c r="G4072" i="4"/>
  <c r="G4688" i="4"/>
  <c r="G2483" i="4"/>
  <c r="G189" i="4"/>
  <c r="G3717" i="4"/>
  <c r="G1002" i="4"/>
  <c r="G429" i="4"/>
  <c r="G2012" i="4"/>
  <c r="G1076" i="4"/>
  <c r="G1040" i="4"/>
  <c r="G4487" i="4"/>
  <c r="G894" i="4"/>
  <c r="G4315" i="4"/>
  <c r="G3490" i="4"/>
  <c r="G3426" i="4"/>
  <c r="G2497" i="4"/>
  <c r="G3587" i="4"/>
  <c r="G443" i="4"/>
  <c r="G2251" i="4"/>
  <c r="G2921" i="4"/>
  <c r="G4095" i="4"/>
  <c r="G3991" i="4"/>
  <c r="G2227" i="4"/>
  <c r="G1473" i="4"/>
  <c r="G362" i="4"/>
  <c r="G2613" i="4"/>
  <c r="G649" i="4"/>
  <c r="G16" i="4"/>
  <c r="G4451" i="4"/>
  <c r="G2434" i="4"/>
  <c r="G4918" i="4"/>
  <c r="G2570" i="4"/>
  <c r="G4929" i="4"/>
  <c r="G3978" i="4"/>
  <c r="G2633" i="4"/>
  <c r="G580" i="4"/>
  <c r="G2498" i="4"/>
  <c r="G3000" i="4"/>
  <c r="G2850" i="4"/>
  <c r="G1082" i="4"/>
  <c r="G176" i="4"/>
  <c r="G2016" i="4"/>
  <c r="G216" i="4"/>
  <c r="G3757" i="4"/>
  <c r="G2900" i="4"/>
  <c r="G3109" i="4"/>
  <c r="F4656" i="4"/>
  <c r="F3664" i="4"/>
  <c r="F3123" i="4"/>
  <c r="F2624" i="4"/>
  <c r="F1152" i="4"/>
  <c r="F2111" i="4"/>
  <c r="F3248" i="4"/>
  <c r="F2580" i="4"/>
  <c r="F3118" i="4"/>
  <c r="F1288" i="4"/>
  <c r="F3184" i="4"/>
  <c r="F4842" i="4"/>
  <c r="F2203" i="4"/>
  <c r="F1185" i="4"/>
  <c r="F4354" i="4"/>
  <c r="F1798" i="4"/>
  <c r="F698" i="4"/>
  <c r="F980" i="4"/>
  <c r="F1704" i="4"/>
  <c r="F2069" i="4"/>
  <c r="F1990" i="4"/>
  <c r="F2793" i="4"/>
  <c r="F1135" i="4"/>
  <c r="F3219" i="4"/>
  <c r="F2218" i="4"/>
  <c r="F4082" i="4"/>
  <c r="F1863" i="4"/>
  <c r="F1062" i="4"/>
  <c r="F1360" i="4"/>
  <c r="F1852" i="4"/>
  <c r="F1636" i="4"/>
  <c r="F332" i="4"/>
  <c r="F4581" i="4"/>
  <c r="F3919" i="4"/>
  <c r="F675" i="4"/>
  <c r="F4119" i="4"/>
  <c r="F872" i="4"/>
  <c r="F2296" i="4"/>
  <c r="F2794" i="4"/>
  <c r="F4316" i="4"/>
  <c r="F3211" i="4"/>
  <c r="F2182" i="4"/>
  <c r="F1753" i="4"/>
  <c r="F2398" i="4"/>
  <c r="F4474" i="4"/>
  <c r="F873" i="4"/>
  <c r="F1567" i="4"/>
  <c r="F202" i="4"/>
  <c r="F171" i="4"/>
  <c r="F2435" i="4"/>
  <c r="F851" i="4"/>
  <c r="F2399" i="4"/>
  <c r="F4044" i="4"/>
  <c r="F3032" i="4"/>
  <c r="F139" i="4"/>
  <c r="F2315" i="4"/>
  <c r="F4100" i="4"/>
  <c r="F1446" i="4"/>
  <c r="F1991" i="4"/>
  <c r="F1210" i="4"/>
  <c r="F895" i="4"/>
  <c r="F3224" i="4"/>
  <c r="F2072" i="4"/>
  <c r="F3266" i="4"/>
  <c r="F3491" i="4"/>
  <c r="F1435" i="4"/>
  <c r="F3747" i="4"/>
  <c r="F4574" i="4"/>
  <c r="F1956" i="4"/>
  <c r="F4533" i="4"/>
  <c r="F1720" i="4"/>
  <c r="F2336" i="4"/>
  <c r="F3001" i="4"/>
  <c r="F3459" i="4"/>
  <c r="F767" i="4"/>
  <c r="F562" i="4"/>
  <c r="F2851" i="4"/>
  <c r="F4190" i="4"/>
  <c r="F4507" i="4"/>
  <c r="F3095" i="4"/>
  <c r="F4713" i="4"/>
  <c r="F2709" i="4"/>
  <c r="F716" i="4"/>
  <c r="F4774" i="4"/>
  <c r="F4946" i="4"/>
  <c r="F2273" i="4"/>
  <c r="F746" i="4"/>
  <c r="F1531" i="4"/>
  <c r="F4564" i="4"/>
  <c r="F293" i="4"/>
  <c r="F874" i="4"/>
  <c r="F4895" i="4"/>
  <c r="F4290" i="4"/>
  <c r="F2297" i="4"/>
  <c r="F3171" i="4"/>
  <c r="F3742" i="4"/>
  <c r="F2714" i="4"/>
  <c r="F2266" i="4"/>
  <c r="F413" i="4"/>
  <c r="F660" i="4"/>
  <c r="F357" i="4"/>
  <c r="F1764" i="4"/>
  <c r="F1617" i="4"/>
  <c r="F4135" i="4"/>
  <c r="F1541" i="4"/>
  <c r="F1300" i="4"/>
  <c r="F245" i="4"/>
  <c r="F4608" i="4"/>
  <c r="F2868" i="4"/>
  <c r="F3688" i="4"/>
  <c r="F4168" i="4"/>
  <c r="F2344" i="4"/>
  <c r="F1618" i="4"/>
  <c r="F607" i="4"/>
  <c r="F3934" i="4"/>
  <c r="F3172" i="4"/>
  <c r="F3002" i="4"/>
  <c r="F2499" i="4"/>
  <c r="F2219" i="4"/>
  <c r="F1216" i="4"/>
  <c r="F1591" i="4"/>
  <c r="F1136" i="4"/>
  <c r="F4203" i="4"/>
  <c r="F3130" i="4"/>
  <c r="F4723" i="4"/>
  <c r="F1542" i="4"/>
  <c r="F2489" i="4"/>
  <c r="F2091" i="4"/>
  <c r="F480" i="4"/>
  <c r="F4160" i="4"/>
  <c r="F768" i="4"/>
  <c r="F3530" i="4"/>
  <c r="F3267" i="4"/>
  <c r="F2614" i="4"/>
  <c r="F2914" i="4"/>
  <c r="F3268" i="4"/>
  <c r="F4096" i="4"/>
  <c r="F4234" i="4"/>
  <c r="F1512" i="4"/>
  <c r="F4494" i="4"/>
  <c r="F2420" i="4"/>
  <c r="F203" i="4"/>
  <c r="F4330" i="4"/>
  <c r="F1278" i="4"/>
  <c r="F3358" i="4"/>
  <c r="F2490" i="4"/>
  <c r="F3563" i="4"/>
  <c r="F4753" i="4"/>
  <c r="F2615" i="4"/>
  <c r="F2581" i="4"/>
  <c r="F2244" i="4"/>
  <c r="F3492" i="4"/>
  <c r="F455" i="4"/>
  <c r="F2845" i="4"/>
  <c r="F2051" i="4"/>
  <c r="F2406" i="4"/>
  <c r="F2660" i="4"/>
  <c r="F239" i="4"/>
  <c r="F4819" i="4"/>
  <c r="F785" i="4"/>
  <c r="F3415" i="4"/>
  <c r="F1237" i="4"/>
  <c r="F2824" i="4"/>
  <c r="F140" i="4"/>
  <c r="F1548" i="4"/>
  <c r="F4717" i="4"/>
  <c r="F3774" i="4"/>
  <c r="F2804" i="4"/>
  <c r="F3855" i="4"/>
  <c r="F4294" i="4"/>
  <c r="F1619" i="4"/>
  <c r="F2593" i="4"/>
  <c r="F750" i="4"/>
  <c r="F1984" i="4"/>
  <c r="F177" i="4"/>
  <c r="F151" i="4"/>
  <c r="F3572" i="4"/>
  <c r="F3593" i="4"/>
  <c r="F3206" i="4"/>
  <c r="F3023" i="4"/>
  <c r="F4235" i="4"/>
  <c r="F757" i="4"/>
  <c r="F2655" i="4"/>
  <c r="F456" i="4"/>
  <c r="F3088" i="4"/>
  <c r="F2427" i="4"/>
  <c r="F3475" i="4"/>
  <c r="F1168" i="4"/>
  <c r="F699" i="4"/>
  <c r="F4889" i="4"/>
  <c r="F4689" i="4"/>
  <c r="F1656" i="4"/>
  <c r="F4399" i="4"/>
  <c r="F650" i="4"/>
  <c r="F2559" i="4"/>
  <c r="F3290" i="4"/>
  <c r="F1252" i="4"/>
  <c r="F231" i="4"/>
  <c r="F4458" i="4"/>
  <c r="F4875" i="4"/>
  <c r="F4204" i="4"/>
  <c r="F4175" i="4"/>
  <c r="F305" i="4"/>
  <c r="F995" i="4"/>
  <c r="F4767" i="4"/>
  <c r="F4672" i="4"/>
  <c r="F1203" i="4"/>
  <c r="F1342" i="4"/>
  <c r="F2795" i="4"/>
  <c r="F1069" i="4"/>
  <c r="F589" i="4"/>
  <c r="F1979" i="4"/>
  <c r="F2320" i="4"/>
  <c r="F628" i="4"/>
  <c r="F2661" i="4"/>
  <c r="F1781" i="4"/>
  <c r="F3785" i="4"/>
  <c r="F1094" i="4"/>
  <c r="F3508" i="4"/>
  <c r="F269" i="4"/>
  <c r="F1077" i="4"/>
  <c r="F178" i="4"/>
  <c r="F519" i="4"/>
  <c r="F4459" i="4"/>
  <c r="F3323" i="4"/>
  <c r="F2649" i="4"/>
  <c r="F3132" i="4"/>
  <c r="F382" i="4"/>
  <c r="F1927" i="4"/>
  <c r="F553" i="4"/>
  <c r="F1560" i="4"/>
  <c r="F2736" i="4"/>
  <c r="F1003" i="4"/>
  <c r="F196" i="4"/>
  <c r="F4058" i="4"/>
  <c r="F3381" i="4"/>
  <c r="F4876" i="4"/>
  <c r="F3443" i="4"/>
  <c r="F2585" i="4"/>
  <c r="F2204" i="4"/>
  <c r="F1137" i="4"/>
  <c r="F35" i="4"/>
  <c r="F3564" i="4"/>
  <c r="F2512" i="4"/>
  <c r="F3212" i="4"/>
  <c r="F1914" i="4"/>
  <c r="F4547" i="4"/>
  <c r="F1521" i="4"/>
  <c r="F402" i="4"/>
  <c r="F2786" i="4"/>
  <c r="F3718" i="4"/>
  <c r="F3885" i="4"/>
  <c r="F1238" i="4"/>
  <c r="F2101" i="4"/>
  <c r="F2407" i="4"/>
  <c r="F2267" i="4"/>
  <c r="F1159" i="4"/>
  <c r="F844" i="4"/>
  <c r="F1361" i="4"/>
  <c r="F4556" i="4"/>
  <c r="F2778" i="4"/>
  <c r="F2373" i="4"/>
  <c r="F1419" i="4"/>
  <c r="F908" i="4"/>
  <c r="F3291" i="4"/>
  <c r="F4789" i="4"/>
  <c r="F1583" i="4"/>
  <c r="F3292" i="4"/>
  <c r="F3861" i="4"/>
  <c r="F554" i="4"/>
  <c r="F1947" i="4"/>
  <c r="F4729" i="4"/>
  <c r="F4593" i="4"/>
  <c r="F444" i="4"/>
  <c r="F4775" i="4"/>
  <c r="F2893" i="4"/>
  <c r="F2321" i="4"/>
  <c r="F373" i="4"/>
  <c r="F1502" i="4"/>
  <c r="F2291" i="4"/>
  <c r="F1289" i="4"/>
  <c r="F2915" i="4"/>
  <c r="F3180" i="4"/>
  <c r="F3003" i="4"/>
  <c r="F4790" i="4"/>
  <c r="F2922" i="4"/>
  <c r="F3520" i="4"/>
  <c r="F3278" i="4"/>
  <c r="F2345" i="4"/>
  <c r="F619" i="4"/>
  <c r="F2995" i="4"/>
  <c r="F737" i="4"/>
  <c r="F1211" i="4"/>
  <c r="F923" i="4"/>
  <c r="F758" i="4"/>
  <c r="F2365" i="4"/>
  <c r="F2670" i="4"/>
  <c r="F4508" i="4"/>
  <c r="F4565" i="4"/>
  <c r="F1915" i="4"/>
  <c r="F1883" i="4"/>
  <c r="F2" i="4"/>
  <c r="F3173" i="4"/>
  <c r="F2337" i="4"/>
  <c r="F2274" i="4"/>
  <c r="F370" i="4"/>
  <c r="F2017" i="4"/>
  <c r="F3580" i="4"/>
  <c r="F4470" i="4"/>
  <c r="F3004" i="4"/>
  <c r="F1696" i="4"/>
  <c r="F1832" i="4"/>
  <c r="F1034" i="4"/>
  <c r="F4930" i="4"/>
  <c r="F1114" i="4"/>
  <c r="F1353" i="4"/>
  <c r="F740" i="4"/>
  <c r="F1503" i="4"/>
  <c r="F2348" i="4"/>
  <c r="F2119" i="4"/>
  <c r="F1948" i="4"/>
  <c r="F953" i="4"/>
  <c r="F3493" i="4"/>
  <c r="F4251" i="4"/>
  <c r="F2387" i="4"/>
  <c r="F497" i="4"/>
  <c r="F751" i="4"/>
  <c r="F1873" i="4"/>
  <c r="F4548" i="4"/>
  <c r="F1992" i="4"/>
  <c r="F3775" i="4"/>
  <c r="F2484" i="4"/>
  <c r="F48" i="4"/>
  <c r="F2220" i="4"/>
  <c r="F1878" i="4"/>
  <c r="F1827" i="4"/>
  <c r="F2176" i="4"/>
  <c r="F3540" i="4"/>
  <c r="F3382" i="4"/>
  <c r="F4488" i="4"/>
  <c r="F403" i="4"/>
  <c r="F2018" i="4"/>
  <c r="F1411" i="4"/>
  <c r="F56" i="4"/>
  <c r="F1153" i="4"/>
  <c r="F1324" i="4"/>
  <c r="F1279" i="4"/>
  <c r="F383" i="4"/>
  <c r="F1791" i="4"/>
  <c r="F1799" i="4"/>
  <c r="F4205" i="4"/>
  <c r="F1253" i="4"/>
  <c r="F4291" i="4"/>
  <c r="F4956" i="4"/>
  <c r="F63" i="4"/>
  <c r="F2678" i="4"/>
  <c r="F4681" i="4"/>
  <c r="F1195" i="4"/>
  <c r="F4035" i="4"/>
  <c r="F145" i="4"/>
  <c r="F3113" i="4"/>
  <c r="F2539" i="4"/>
  <c r="F3024" i="4"/>
  <c r="F3124" i="4"/>
  <c r="F1620" i="4"/>
  <c r="F3979" i="4"/>
  <c r="F4696" i="4"/>
  <c r="F197" i="4"/>
  <c r="F1870" i="4"/>
  <c r="F3605" i="4"/>
  <c r="F2625" i="4"/>
  <c r="F811" i="4"/>
  <c r="F340" i="4"/>
  <c r="F4594" i="4"/>
  <c r="F717" i="4"/>
  <c r="F3293" i="4"/>
  <c r="F1402" i="4"/>
  <c r="F3941" i="4"/>
  <c r="F1436" i="4"/>
  <c r="F2268" i="4"/>
  <c r="F2831" i="4"/>
  <c r="F1362" i="4"/>
  <c r="F924" i="4"/>
  <c r="F2042" i="4"/>
  <c r="F2885" i="4"/>
  <c r="F3523" i="4"/>
  <c r="F4489" i="4"/>
  <c r="F2261" i="4"/>
  <c r="F629" i="4"/>
  <c r="F2322" i="4"/>
  <c r="F2328" i="4"/>
  <c r="F1808" i="4"/>
  <c r="F3389" i="4"/>
  <c r="F1853" i="4"/>
  <c r="F2846" i="4"/>
  <c r="F4549" i="4"/>
  <c r="F2292" i="4"/>
  <c r="F4831" i="4"/>
  <c r="F4076" i="4"/>
  <c r="F2832" i="4"/>
  <c r="F818" i="4"/>
  <c r="F3408" i="4"/>
  <c r="F1604" i="4"/>
  <c r="F2766" i="4"/>
  <c r="F759" i="4"/>
  <c r="F608" i="4"/>
  <c r="F1813" i="4"/>
  <c r="F1599" i="4"/>
  <c r="F3324" i="4"/>
  <c r="F2441" i="4"/>
  <c r="F4836" i="4"/>
  <c r="F4101" i="4"/>
  <c r="F4931" i="4"/>
  <c r="F609" i="4"/>
  <c r="F1004" i="4"/>
  <c r="F4734" i="4"/>
  <c r="F2092" i="4"/>
  <c r="F4036" i="4"/>
  <c r="F3648" i="4"/>
  <c r="F4471" i="4"/>
  <c r="F374" i="4"/>
  <c r="F4411" i="4"/>
  <c r="F3541" i="4"/>
  <c r="F2329" i="4"/>
  <c r="F4992" i="4"/>
  <c r="F1891" i="4"/>
  <c r="F57" i="4"/>
  <c r="F3903" i="4"/>
  <c r="F3825" i="4"/>
  <c r="F4161" i="4"/>
  <c r="F4331" i="4"/>
  <c r="F3944" i="4"/>
  <c r="F1403" i="4"/>
  <c r="F1412" i="4"/>
  <c r="F3743" i="4"/>
  <c r="F3719" i="4"/>
  <c r="F710" i="4"/>
  <c r="F3343" i="4"/>
  <c r="F4882" i="4"/>
  <c r="F69" i="4"/>
  <c r="F2701" i="4"/>
  <c r="F1083" i="4"/>
  <c r="F3626" i="4"/>
  <c r="F1630" i="4"/>
  <c r="F2308" i="4"/>
  <c r="F901" i="4"/>
  <c r="F3641" i="4"/>
  <c r="F1741" i="4"/>
  <c r="F711" i="4"/>
  <c r="F2231" i="4"/>
  <c r="F1127" i="4"/>
  <c r="F4228" i="4"/>
  <c r="F461" i="4"/>
  <c r="F363" i="4"/>
  <c r="F1631" i="4"/>
  <c r="F940" i="4"/>
  <c r="F438" i="4"/>
  <c r="F4620" i="4"/>
  <c r="F1280" i="4"/>
  <c r="F1644" i="4"/>
  <c r="F4412" i="4"/>
  <c r="F2112" i="4"/>
  <c r="F3207" i="4"/>
  <c r="F2730" i="4"/>
  <c r="F2374" i="4"/>
  <c r="F2941" i="4"/>
  <c r="F3151" i="4"/>
  <c r="F2183" i="4"/>
  <c r="F670" i="4"/>
  <c r="F4644" i="4"/>
  <c r="F1900" i="4"/>
  <c r="F2428" i="4"/>
  <c r="F4191" i="4"/>
  <c r="F1262" i="4"/>
  <c r="F3241" i="4"/>
  <c r="F1160" i="4"/>
  <c r="F3069" i="4"/>
  <c r="F2113" i="4"/>
  <c r="F1909" i="4"/>
  <c r="F1786" i="4"/>
  <c r="F2964" i="4"/>
  <c r="F4957" i="4"/>
  <c r="F58" i="4"/>
  <c r="F179" i="4"/>
  <c r="F2205" i="4"/>
  <c r="F3542" i="4"/>
  <c r="F3470" i="4"/>
  <c r="F1217" i="4"/>
  <c r="F712" i="4"/>
  <c r="F2298" i="4"/>
  <c r="F925" i="4"/>
  <c r="F1290" i="4"/>
  <c r="F4192" i="4"/>
  <c r="F2875" i="4"/>
  <c r="F2355" i="4"/>
  <c r="F1721" i="4"/>
  <c r="F3103" i="4"/>
  <c r="F180" i="4"/>
  <c r="F3453" i="4"/>
  <c r="F4424" i="4"/>
  <c r="F346" i="4"/>
  <c r="F1993" i="4"/>
  <c r="F70" i="4"/>
  <c r="F954" i="4"/>
  <c r="F4370" i="4"/>
  <c r="F1532" i="4"/>
  <c r="F2634" i="4"/>
  <c r="F445" i="4"/>
  <c r="F4256" i="4"/>
  <c r="F3920" i="4"/>
  <c r="F4216" i="4"/>
  <c r="F1874" i="4"/>
  <c r="F161" i="4"/>
  <c r="F1747" i="4"/>
  <c r="F4440" i="4"/>
  <c r="F3220" i="4"/>
  <c r="F2910" i="4"/>
  <c r="F92" i="4"/>
  <c r="F100" i="4"/>
  <c r="F2601" i="4"/>
  <c r="F4295" i="4"/>
  <c r="F186" i="4"/>
  <c r="F4073" i="4"/>
  <c r="F2691" i="4"/>
  <c r="F2245" i="4"/>
  <c r="F1994" i="4"/>
  <c r="F3249" i="4"/>
  <c r="F914" i="4"/>
  <c r="F812" i="4"/>
  <c r="F4768" i="4"/>
  <c r="F969" i="4"/>
  <c r="F4500" i="4"/>
  <c r="F469" i="4"/>
  <c r="F3758" i="4"/>
  <c r="F4958" i="4"/>
  <c r="F2060" i="4"/>
  <c r="F741" i="4"/>
  <c r="F255" i="4"/>
  <c r="F2485" i="4"/>
  <c r="F2656" i="4"/>
  <c r="F71" i="4"/>
  <c r="F3798" i="4"/>
  <c r="F4675" i="4"/>
  <c r="F1681" i="4"/>
  <c r="F595" i="4"/>
  <c r="F4490" i="4"/>
  <c r="F4937" i="4"/>
  <c r="F4274" i="4"/>
  <c r="F1854" i="4"/>
  <c r="F4283" i="4"/>
  <c r="F1447" i="4"/>
  <c r="F2323" i="4"/>
  <c r="F3104" i="4"/>
  <c r="F1423" i="4"/>
  <c r="F1513" i="4"/>
  <c r="F2299" i="4"/>
  <c r="F2155" i="4"/>
  <c r="F4074" i="4"/>
  <c r="F2857" i="4"/>
  <c r="F2043" i="4"/>
  <c r="F4973" i="4"/>
  <c r="F3390" i="4"/>
  <c r="F3581" i="4"/>
  <c r="F355" i="4"/>
  <c r="F3744" i="4"/>
  <c r="F3695" i="4"/>
  <c r="F1115" i="4"/>
  <c r="F2833" i="4"/>
  <c r="F3776" i="4"/>
  <c r="F4342" i="4"/>
  <c r="F261" i="4"/>
  <c r="F384" i="4"/>
  <c r="F4404" i="4"/>
  <c r="F1143" i="4"/>
  <c r="F2916" i="4"/>
  <c r="F1722" i="4"/>
  <c r="F1833" i="4"/>
  <c r="F4169" i="4"/>
  <c r="F4857" i="4"/>
  <c r="F1748" i="4"/>
  <c r="F462" i="4"/>
  <c r="F955" i="4"/>
  <c r="F2396" i="4"/>
  <c r="F3710" i="4"/>
  <c r="F4017" i="4"/>
  <c r="F3349" i="4"/>
  <c r="F4145" i="4"/>
  <c r="F1106" i="4"/>
  <c r="F1901" i="4"/>
  <c r="F3409" i="4"/>
  <c r="F4006" i="4"/>
  <c r="F1128" i="4"/>
  <c r="F358" i="4"/>
  <c r="F4988" i="4"/>
  <c r="F1918" i="4"/>
  <c r="F2679" i="4"/>
  <c r="F1782" i="4"/>
  <c r="F3656" i="4"/>
  <c r="F154" i="4"/>
  <c r="F630" i="4"/>
  <c r="F3192" i="4"/>
  <c r="F3047" i="4"/>
  <c r="F4479" i="4"/>
  <c r="F3005" i="4"/>
  <c r="F3820" i="4"/>
  <c r="F718" i="4"/>
  <c r="F3193" i="4"/>
  <c r="F4888" i="4"/>
  <c r="F3594" i="4"/>
  <c r="F829" i="4"/>
  <c r="F3445" i="4"/>
  <c r="F51" i="4"/>
  <c r="F270" i="4"/>
  <c r="F3841" i="4"/>
  <c r="F1674" i="4"/>
  <c r="F4083" i="4"/>
  <c r="F208" i="4"/>
  <c r="F2996" i="4"/>
  <c r="F2671" i="4"/>
  <c r="F2637" i="4"/>
  <c r="F3812" i="4"/>
  <c r="F1268" i="4"/>
  <c r="F2461" i="4"/>
  <c r="F4405" i="4"/>
  <c r="F4550" i="4"/>
  <c r="F520" i="4"/>
  <c r="F2346" i="4"/>
  <c r="F1592" i="4"/>
  <c r="F3821" i="4"/>
  <c r="F4587" i="4"/>
  <c r="F2616" i="4"/>
  <c r="F359" i="4"/>
  <c r="F1800" i="4"/>
  <c r="F4114" i="4"/>
  <c r="F1844" i="4"/>
  <c r="F4996" i="4"/>
  <c r="F2470" i="4"/>
  <c r="F3611" i="4"/>
  <c r="F4296" i="4"/>
  <c r="F3935" i="4"/>
  <c r="F3627" i="4"/>
  <c r="F3945" i="4"/>
  <c r="F3446" i="4"/>
  <c r="F3886" i="4"/>
  <c r="F1221" i="4"/>
  <c r="F4425" i="4"/>
  <c r="F1621" i="4"/>
  <c r="F41" i="4"/>
  <c r="F430" i="4"/>
  <c r="F4615" i="4"/>
  <c r="F3454" i="4"/>
  <c r="F3119" i="4"/>
  <c r="F3696" i="4"/>
  <c r="F1682" i="4"/>
  <c r="F1985" i="4"/>
  <c r="F2206" i="4"/>
  <c r="F1871" i="4"/>
  <c r="F2731" i="4"/>
  <c r="F4415" i="4"/>
  <c r="F2366" i="4"/>
  <c r="F3185" i="4"/>
  <c r="F3877" i="4"/>
  <c r="F1204" i="4"/>
  <c r="F1044" i="4"/>
  <c r="F4059" i="4"/>
  <c r="F385" i="4"/>
  <c r="F4495" i="4"/>
  <c r="F4452" i="4"/>
  <c r="F2106" i="4"/>
  <c r="F2774" i="4"/>
  <c r="F4170" i="4"/>
  <c r="F3745" i="4"/>
  <c r="F1021" i="4"/>
  <c r="F2082" i="4"/>
  <c r="F3152" i="4"/>
  <c r="F4551" i="4"/>
  <c r="F2309" i="4"/>
  <c r="F3904" i="4"/>
  <c r="F217" i="4"/>
  <c r="F3509" i="4"/>
  <c r="F4959" i="4"/>
  <c r="F439" i="4"/>
  <c r="F2594" i="4"/>
  <c r="F2513" i="4"/>
  <c r="F4865" i="4"/>
  <c r="F271" i="4"/>
  <c r="F581" i="4"/>
  <c r="F4115" i="4"/>
  <c r="F3344" i="4"/>
  <c r="F1919" i="4"/>
  <c r="F563" i="4"/>
  <c r="F4673" i="4"/>
  <c r="F521" i="4"/>
  <c r="F3012" i="4"/>
  <c r="F4870" i="4"/>
  <c r="F3766" i="4"/>
  <c r="F4858" i="4"/>
  <c r="F3898" i="4"/>
  <c r="F3792" i="4"/>
  <c r="F4847" i="4"/>
  <c r="F3649" i="4"/>
  <c r="F610" i="4"/>
  <c r="F4803" i="4"/>
  <c r="F3294" i="4"/>
  <c r="F3501" i="4"/>
  <c r="F3936" i="4"/>
  <c r="F2003" i="4"/>
  <c r="F3557" i="4"/>
  <c r="F3213" i="4"/>
  <c r="F3194" i="4"/>
  <c r="F4007" i="4"/>
  <c r="F3042" i="4"/>
  <c r="F4317" i="4"/>
  <c r="F4848" i="4"/>
  <c r="F126" i="4"/>
  <c r="F3383" i="4"/>
  <c r="F299" i="4"/>
  <c r="F306" i="4"/>
  <c r="F1035" i="4"/>
  <c r="F3058" i="4"/>
  <c r="F830" i="4"/>
  <c r="F2839" i="4"/>
  <c r="F603" i="4"/>
  <c r="F3720" i="4"/>
  <c r="F3269" i="4"/>
  <c r="F4582" i="4"/>
  <c r="F3013" i="4"/>
  <c r="F990" i="4"/>
  <c r="F2397" i="4"/>
  <c r="F1090" i="4"/>
  <c r="F262" i="4"/>
  <c r="F2602" i="4"/>
  <c r="F4520" i="4"/>
  <c r="F1331" i="4"/>
  <c r="F155" i="4"/>
  <c r="F4176" i="4"/>
  <c r="F2722" i="4"/>
  <c r="F1980" i="4"/>
  <c r="F4804" i="4"/>
  <c r="F4782" i="4"/>
  <c r="F3374" i="4"/>
  <c r="F3725" i="4"/>
  <c r="F3139" i="4"/>
  <c r="F3565" i="4"/>
  <c r="F1343" i="4"/>
  <c r="F4871" i="4"/>
  <c r="F2093" i="4"/>
  <c r="F4406" i="4"/>
  <c r="F1759" i="4"/>
  <c r="F875" i="4"/>
  <c r="F330" i="4"/>
  <c r="F4018" i="4"/>
  <c r="F4824" i="4"/>
  <c r="F2140" i="4"/>
  <c r="F636" i="4"/>
  <c r="F4938" i="4"/>
  <c r="F1765" i="4"/>
  <c r="F4932" i="4"/>
  <c r="F915" i="4"/>
  <c r="F963" i="4"/>
  <c r="F4676" i="4"/>
  <c r="F4896" i="4"/>
  <c r="F101" i="4"/>
  <c r="F1100" i="4"/>
  <c r="F555" i="4"/>
  <c r="F1129" i="4"/>
  <c r="F1875" i="4"/>
  <c r="F333" i="4"/>
  <c r="F4359" i="4"/>
  <c r="F3006" i="4"/>
  <c r="F17" i="4"/>
  <c r="F4682" i="4"/>
  <c r="F3921" i="4"/>
  <c r="F2262" i="4"/>
  <c r="F1325" i="4"/>
  <c r="F1892" i="4"/>
  <c r="F1986" i="4"/>
  <c r="F2680" i="4"/>
  <c r="F1884" i="4"/>
  <c r="F246" i="4"/>
  <c r="F1382" i="4"/>
  <c r="F2936" i="4"/>
  <c r="F498" i="4"/>
  <c r="F3317" i="4"/>
  <c r="F3231" i="4"/>
  <c r="F404" i="4"/>
  <c r="F4037" i="4"/>
  <c r="F4435" i="4"/>
  <c r="F1154" i="4"/>
  <c r="F1186" i="4"/>
  <c r="F1920" i="4"/>
  <c r="F1928" i="4"/>
  <c r="F2595" i="4"/>
  <c r="F3676" i="4"/>
  <c r="F4837" i="4"/>
  <c r="F4919" i="4"/>
  <c r="F263" i="4"/>
  <c r="F1508" i="4"/>
  <c r="F3471" i="4"/>
  <c r="F3998" i="4"/>
  <c r="F876" i="4"/>
  <c r="F4872" i="4"/>
  <c r="F481" i="4"/>
  <c r="F4820" i="4"/>
  <c r="F499" i="4"/>
  <c r="F2148" i="4"/>
  <c r="F3734" i="4"/>
  <c r="F623" i="4"/>
  <c r="F1107" i="4"/>
  <c r="F2349" i="4"/>
  <c r="F3427" i="4"/>
  <c r="F4252" i="4"/>
  <c r="F3942" i="4"/>
  <c r="F1637" i="4"/>
  <c r="F2723" i="4"/>
  <c r="F831" i="4"/>
  <c r="F2120" i="4"/>
  <c r="F102" i="4"/>
  <c r="F1344" i="4"/>
  <c r="F2948" i="4"/>
  <c r="F1729" i="4"/>
  <c r="F1187" i="4"/>
  <c r="F687" i="4"/>
  <c r="F3862" i="4"/>
  <c r="F4566" i="4"/>
  <c r="F1370" i="4"/>
  <c r="F2586" i="4"/>
  <c r="F4372" i="4"/>
  <c r="F3726" i="4"/>
  <c r="F4621" i="4"/>
  <c r="F947" i="4"/>
  <c r="F2280" i="4"/>
  <c r="F418" i="4"/>
  <c r="F1683" i="4"/>
  <c r="F319" i="4"/>
  <c r="F2617" i="4"/>
  <c r="F2775" i="4"/>
  <c r="F2529" i="4"/>
  <c r="F2852" i="4"/>
  <c r="F2228" i="4"/>
  <c r="F156" i="4"/>
  <c r="F225" i="4"/>
  <c r="F4832" i="4"/>
  <c r="F2702" i="4"/>
  <c r="F2737" i="4"/>
  <c r="F2500" i="4"/>
  <c r="F3428" i="4"/>
  <c r="F700" i="4"/>
  <c r="F240" i="4"/>
  <c r="F2894" i="4"/>
  <c r="F3628" i="4"/>
  <c r="F2141" i="4"/>
  <c r="F2618" i="4"/>
  <c r="F4575" i="4"/>
  <c r="F2986" i="4"/>
  <c r="F1736" i="4"/>
  <c r="F1022" i="4"/>
  <c r="F3813" i="4"/>
  <c r="F2657" i="4"/>
  <c r="F307" i="4"/>
  <c r="F2207" i="4"/>
  <c r="F1144" i="4"/>
  <c r="F3946" i="4"/>
  <c r="F4521" i="4"/>
  <c r="F1045" i="4"/>
  <c r="F3225" i="4"/>
  <c r="F2540" i="4"/>
  <c r="F1910" i="4"/>
  <c r="F4808" i="4"/>
  <c r="F2033" i="4"/>
  <c r="F334" i="4"/>
  <c r="F2415" i="4"/>
  <c r="F2356" i="4"/>
  <c r="F1967" i="4"/>
  <c r="F3295" i="4"/>
  <c r="F4557" i="4"/>
  <c r="F4269" i="4"/>
  <c r="F2571" i="4"/>
  <c r="F4116" i="4"/>
  <c r="F2710" i="4"/>
  <c r="F1911" i="4"/>
  <c r="F926" i="4"/>
  <c r="F896" i="4"/>
  <c r="F2421" i="4"/>
  <c r="F2004" i="4"/>
  <c r="F582" i="4"/>
  <c r="F3059" i="4"/>
  <c r="F232" i="4"/>
  <c r="F1600" i="4"/>
  <c r="F1429" i="4"/>
  <c r="F388" i="4"/>
  <c r="F4661" i="4"/>
  <c r="F2886" i="4"/>
  <c r="F2102" i="4"/>
  <c r="F611" i="4"/>
  <c r="F3910" i="4"/>
  <c r="F1675" i="4"/>
  <c r="F2825" i="4"/>
  <c r="F2724" i="4"/>
  <c r="F1968" i="4"/>
  <c r="F3887" i="4"/>
  <c r="F2787" i="4"/>
  <c r="F2743" i="4"/>
  <c r="F932" i="4"/>
  <c r="F375" i="4"/>
  <c r="F1561" i="4"/>
  <c r="F4616" i="4"/>
  <c r="F2806" i="4"/>
  <c r="F3786" i="4"/>
  <c r="F2788" i="4"/>
  <c r="F3787" i="4"/>
  <c r="F1232" i="4"/>
  <c r="F1281" i="4"/>
  <c r="F3842" i="4"/>
  <c r="F470" i="4"/>
  <c r="F3826" i="4"/>
  <c r="F1345" i="4"/>
  <c r="F1893" i="4"/>
  <c r="F1282" i="4"/>
  <c r="F1116" i="4"/>
  <c r="F1383" i="4"/>
  <c r="F2149" i="4"/>
  <c r="F1876" i="4"/>
  <c r="F1593" i="4"/>
  <c r="F2107" i="4"/>
  <c r="F1437" i="4"/>
  <c r="F4825" i="4"/>
  <c r="F2871" i="4"/>
  <c r="F241" i="4"/>
  <c r="F1063" i="4"/>
  <c r="F93" i="4"/>
  <c r="F4332" i="4"/>
  <c r="F1514" i="4"/>
  <c r="F3365" i="4"/>
  <c r="F2462" i="4"/>
  <c r="F3953" i="4"/>
  <c r="F3359" i="4"/>
  <c r="F1010" i="4"/>
  <c r="F2876" i="4"/>
  <c r="F4077" i="4"/>
  <c r="F902" i="4"/>
  <c r="F556" i="4"/>
  <c r="F2034" i="4"/>
  <c r="F226" i="4"/>
  <c r="F335" i="4"/>
  <c r="F1774" i="4"/>
  <c r="F2491" i="4"/>
  <c r="F4491" i="4"/>
  <c r="F4346" i="4"/>
  <c r="F347" i="4"/>
  <c r="F2814" i="4"/>
  <c r="F2608" i="4"/>
  <c r="F2738" i="4"/>
  <c r="F3384" i="4"/>
  <c r="F2005" i="4"/>
  <c r="F2642" i="4"/>
  <c r="F4791" i="4"/>
  <c r="F3515" i="4"/>
  <c r="F348" i="4"/>
  <c r="F701" i="4"/>
  <c r="F604" i="4"/>
  <c r="F4920" i="4"/>
  <c r="F2807" i="4"/>
  <c r="F1188" i="4"/>
  <c r="F4019" i="4"/>
  <c r="F2560" i="4"/>
  <c r="F1605" i="4"/>
  <c r="F4198" i="4"/>
  <c r="F2156" i="4"/>
  <c r="F349" i="4"/>
  <c r="F1233" i="4"/>
  <c r="F693" i="4"/>
  <c r="F3677" i="4"/>
  <c r="F3711" i="4"/>
  <c r="F1036" i="4"/>
  <c r="F2748" i="4"/>
  <c r="F1742" i="4"/>
  <c r="F4668" i="4"/>
  <c r="F1879" i="4"/>
  <c r="F3018" i="4"/>
  <c r="F272" i="4"/>
  <c r="F314" i="4"/>
  <c r="F2269" i="4"/>
  <c r="F2975" i="4"/>
  <c r="F2672" i="4"/>
  <c r="F2626" i="4"/>
  <c r="F2442" i="4"/>
  <c r="F4635" i="4"/>
  <c r="F727" i="4"/>
  <c r="F2997" i="4"/>
  <c r="F4360" i="4"/>
  <c r="F4066" i="4"/>
  <c r="F2572" i="4"/>
  <c r="F2582" i="4"/>
  <c r="F2627" i="4"/>
  <c r="F3287" i="4"/>
  <c r="F2177" i="4"/>
  <c r="F4149" i="4"/>
  <c r="F187" i="4"/>
  <c r="F1775" i="4"/>
  <c r="F1981" i="4"/>
  <c r="F3865" i="4"/>
  <c r="F1912" i="4"/>
  <c r="F3235" i="4"/>
  <c r="F1885" i="4"/>
  <c r="F3727" i="4"/>
  <c r="F631" i="4"/>
  <c r="F4662" i="4"/>
  <c r="F3375" i="4"/>
  <c r="F3483" i="4"/>
  <c r="F3878" i="4"/>
  <c r="F3899" i="4"/>
  <c r="F819" i="4"/>
  <c r="F557" i="4"/>
  <c r="F2949" i="4"/>
  <c r="F4583" i="4"/>
  <c r="F3174" i="4"/>
  <c r="F3033" i="4"/>
  <c r="F127" i="4"/>
  <c r="F3954" i="4"/>
  <c r="F3799" i="4"/>
  <c r="F2927" i="4"/>
  <c r="F1938" i="4"/>
  <c r="F4270" i="4"/>
  <c r="F4883" i="4"/>
  <c r="F2178" i="4"/>
  <c r="F1283" i="4"/>
  <c r="F3888" i="4"/>
  <c r="F4383" i="4"/>
  <c r="F3672" i="4"/>
  <c r="F3161" i="4"/>
  <c r="F1649" i="4"/>
  <c r="F4783" i="4"/>
  <c r="F1496" i="4"/>
  <c r="F2779" i="4"/>
  <c r="F2238" i="4"/>
  <c r="F4177" i="4"/>
  <c r="F612" i="4"/>
  <c r="F3678" i="4"/>
  <c r="F752" i="4"/>
  <c r="F2263" i="4"/>
  <c r="F3429" i="4"/>
  <c r="F2917" i="4"/>
  <c r="F2150" i="4"/>
  <c r="F1326" i="4"/>
  <c r="F4964" i="4"/>
  <c r="F4120" i="4"/>
  <c r="F4305" i="4"/>
  <c r="F3153" i="4"/>
  <c r="F2643" i="4"/>
  <c r="F1845" i="4"/>
  <c r="F3195" i="4"/>
  <c r="F1395" i="4"/>
  <c r="F4472" i="4"/>
  <c r="F4347" i="4"/>
  <c r="F4284" i="4"/>
  <c r="F3767" i="4"/>
  <c r="F320" i="4"/>
  <c r="F1697" i="4"/>
  <c r="F2416" i="4"/>
  <c r="F3588" i="4"/>
  <c r="F3232" i="4"/>
  <c r="F4480" i="4"/>
  <c r="F3110" i="4"/>
  <c r="F1297" i="4"/>
  <c r="F1737" i="4"/>
  <c r="F2191" i="4"/>
  <c r="F1987" i="4"/>
  <c r="F2965" i="4"/>
  <c r="F1309" i="4"/>
  <c r="F3848" i="4"/>
  <c r="F1413" i="4"/>
  <c r="F2950" i="4"/>
  <c r="F1549" i="4"/>
  <c r="F489" i="4"/>
  <c r="F747" i="4"/>
  <c r="F1801" i="4"/>
  <c r="F1802" i="4"/>
  <c r="F2573" i="4"/>
  <c r="F4275" i="4"/>
  <c r="F4384" i="4"/>
  <c r="F3516" i="4"/>
  <c r="F1145" i="4"/>
  <c r="F2006" i="4"/>
  <c r="F1095" i="4"/>
  <c r="F1709" i="4"/>
  <c r="F3829" i="4"/>
  <c r="F3612" i="4"/>
  <c r="F3721" i="4"/>
  <c r="F1584" i="4"/>
  <c r="F386" i="4"/>
  <c r="F2818" i="4"/>
  <c r="F3242" i="4"/>
  <c r="F605" i="4"/>
  <c r="F1138" i="4"/>
  <c r="F2507" i="4"/>
  <c r="F2094" i="4"/>
  <c r="F419" i="4"/>
  <c r="F2052" i="4"/>
  <c r="F916" i="4"/>
  <c r="F500" i="4"/>
  <c r="F651" i="4"/>
  <c r="F4171" i="4"/>
  <c r="F903" i="4"/>
  <c r="F3589" i="4"/>
  <c r="F694" i="4"/>
  <c r="F141" i="4"/>
  <c r="F862" i="4"/>
  <c r="F3980" i="4"/>
  <c r="F2628" i="4"/>
  <c r="F1657" i="4"/>
  <c r="F4481" i="4"/>
  <c r="F838" i="4"/>
  <c r="F4257" i="4"/>
  <c r="F4776" i="4"/>
  <c r="F4297" i="4"/>
  <c r="F2907" i="4"/>
  <c r="F3447" i="4"/>
  <c r="F637" i="4"/>
  <c r="F4645" i="4"/>
  <c r="F3019" i="4"/>
  <c r="F308" i="4"/>
  <c r="F2281" i="4"/>
  <c r="F1218" i="4"/>
  <c r="F1346" i="4"/>
  <c r="F501" i="4"/>
  <c r="F4509" i="4"/>
  <c r="F4045" i="4"/>
  <c r="F3849" i="4"/>
  <c r="F4361" i="4"/>
  <c r="F4843" i="4"/>
  <c r="F2463" i="4"/>
  <c r="F1650" i="4"/>
  <c r="F1710" i="4"/>
  <c r="F1263" i="4"/>
  <c r="F181" i="4"/>
  <c r="F2918" i="4"/>
  <c r="F793" i="4"/>
  <c r="F172" i="4"/>
  <c r="F1460" i="4"/>
  <c r="F3833" i="4"/>
  <c r="F1504" i="4"/>
  <c r="F3550" i="4"/>
  <c r="F251" i="4"/>
  <c r="F2541" i="4"/>
  <c r="F4441" i="4"/>
  <c r="F2408" i="4"/>
  <c r="F336" i="4"/>
  <c r="F3494" i="4"/>
  <c r="F2170" i="4"/>
  <c r="F4023" i="4"/>
  <c r="F4298" i="4"/>
  <c r="F1792" i="4"/>
  <c r="F798" i="4"/>
  <c r="F4053" i="4"/>
  <c r="F2300" i="4"/>
  <c r="F728" i="4"/>
  <c r="F2128" i="4"/>
  <c r="F1562" i="4"/>
  <c r="F103" i="4"/>
  <c r="F2388" i="4"/>
  <c r="F4809" i="4"/>
  <c r="F4271" i="4"/>
  <c r="F1301" i="4"/>
  <c r="F1161" i="4"/>
  <c r="F446" i="4"/>
  <c r="F4299" i="4"/>
  <c r="F1658" i="4"/>
  <c r="F904" i="4"/>
  <c r="F2574" i="4"/>
  <c r="F540" i="4"/>
  <c r="F713" i="4"/>
  <c r="F3531" i="4"/>
  <c r="F2389" i="4"/>
  <c r="F162" i="4"/>
  <c r="F4724" i="4"/>
  <c r="F3517" i="4"/>
  <c r="F1667" i="4"/>
  <c r="F4496" i="4"/>
  <c r="F4338" i="4"/>
  <c r="F393" i="4"/>
  <c r="F780" i="4"/>
  <c r="F3969" i="4"/>
  <c r="F1975" i="4"/>
  <c r="F1814" i="4"/>
  <c r="F1855" i="4"/>
  <c r="F1314" i="4"/>
  <c r="F1424" i="4"/>
  <c r="F52" i="4"/>
  <c r="F3642" i="4"/>
  <c r="F4355" i="4"/>
  <c r="F2758" i="4"/>
  <c r="F2911" i="4"/>
  <c r="F83" i="4"/>
  <c r="F1272" i="4"/>
  <c r="F3850" i="4"/>
  <c r="F389" i="4"/>
  <c r="F25" i="4"/>
  <c r="F4534" i="4"/>
  <c r="F4373" i="4"/>
  <c r="F1492" i="4"/>
  <c r="F1684" i="4"/>
  <c r="F4127" i="4"/>
  <c r="F42" i="4"/>
  <c r="F3140" i="4"/>
  <c r="F4001" i="4"/>
  <c r="F888" i="4"/>
  <c r="F549" i="4"/>
  <c r="F4008" i="4"/>
  <c r="F1815" i="4"/>
  <c r="F2007" i="4"/>
  <c r="F4416" i="4"/>
  <c r="F1939" i="4"/>
  <c r="F1011" i="4"/>
  <c r="F26" i="4"/>
  <c r="F1856" i="4"/>
  <c r="F760" i="4"/>
  <c r="F364" i="4"/>
  <c r="F2282" i="4"/>
  <c r="F882" i="4"/>
  <c r="F256" i="4"/>
  <c r="F3014" i="4"/>
  <c r="F4067" i="4"/>
  <c r="F3582" i="4"/>
  <c r="F4759" i="4"/>
  <c r="F4110" i="4"/>
  <c r="F3120" i="4"/>
  <c r="F4792" i="4"/>
  <c r="F3048" i="4"/>
  <c r="F3296" i="4"/>
  <c r="F285" i="4"/>
  <c r="F1515" i="4"/>
  <c r="F3879" i="4"/>
  <c r="F3352" i="4"/>
  <c r="F2998" i="4"/>
  <c r="F2887" i="4"/>
  <c r="F1550" i="4"/>
  <c r="F1969" i="4"/>
  <c r="F2301" i="4"/>
  <c r="F4690" i="4"/>
  <c r="F4617" i="4"/>
  <c r="F4901" i="4"/>
  <c r="F2717" i="4"/>
  <c r="F3937" i="4"/>
  <c r="F2246" i="4"/>
  <c r="F1404" i="4"/>
  <c r="F2375" i="4"/>
  <c r="F2638" i="4"/>
  <c r="F839" i="4"/>
  <c r="F4009" i="4"/>
  <c r="F1384" i="4"/>
  <c r="F3689" i="4"/>
  <c r="F889" i="4"/>
  <c r="F1012" i="4"/>
  <c r="F1776" i="4"/>
  <c r="F852" i="4"/>
  <c r="F321" i="4"/>
  <c r="F3748" i="4"/>
  <c r="F2662" i="4"/>
  <c r="F4588" i="4"/>
  <c r="F3370" i="4"/>
  <c r="F877" i="4"/>
  <c r="F3911" i="4"/>
  <c r="F3025" i="4"/>
  <c r="F3261" i="4"/>
  <c r="F2171" i="4"/>
  <c r="F273" i="4"/>
  <c r="F981" i="4"/>
  <c r="F1949" i="4"/>
  <c r="F3673" i="4"/>
  <c r="F3606" i="4"/>
  <c r="F4436" i="4"/>
  <c r="F2583" i="4"/>
  <c r="F4178" i="4"/>
  <c r="F1239" i="4"/>
  <c r="F2477" i="4"/>
  <c r="F4833" i="4"/>
  <c r="F3060" i="4"/>
  <c r="F3947" i="4"/>
  <c r="F558" i="4"/>
  <c r="F64" i="4"/>
  <c r="F4356" i="4"/>
  <c r="F3034" i="4"/>
  <c r="F2629" i="4"/>
  <c r="F3912" i="4"/>
  <c r="F104" i="4"/>
  <c r="F4769" i="4"/>
  <c r="F2575" i="4"/>
  <c r="F2749" i="4"/>
  <c r="F31" i="4"/>
  <c r="F1962" i="4"/>
  <c r="F1084" i="4"/>
  <c r="F350" i="4"/>
  <c r="F4206" i="4"/>
  <c r="F1921" i="4"/>
  <c r="F1057" i="4"/>
  <c r="F502" i="4"/>
  <c r="F4413" i="4"/>
  <c r="F4236" i="4"/>
  <c r="F933" i="4"/>
  <c r="F2264" i="4"/>
  <c r="F2877" i="4"/>
  <c r="F917" i="4"/>
  <c r="F813" i="4"/>
  <c r="F128" i="4"/>
  <c r="F1816" i="4"/>
  <c r="F3836" i="4"/>
  <c r="F2044" i="4"/>
  <c r="F4598" i="4"/>
  <c r="F1146" i="4"/>
  <c r="F566" i="4"/>
  <c r="F294" i="4"/>
  <c r="F905" i="4"/>
  <c r="F1601" i="4"/>
  <c r="F4514" i="4"/>
  <c r="F3366" i="4"/>
  <c r="F4087" i="4"/>
  <c r="F3250" i="4"/>
  <c r="F1857" i="4"/>
  <c r="F2942" i="4"/>
  <c r="F2514" i="4"/>
  <c r="F247" i="4"/>
  <c r="F3495" i="4"/>
  <c r="F1572" i="4"/>
  <c r="F4258" i="4"/>
  <c r="F1108" i="4"/>
  <c r="F814" i="4"/>
  <c r="F3279" i="4"/>
  <c r="F3162" i="4"/>
  <c r="F2508" i="4"/>
  <c r="F1013" i="4"/>
  <c r="F2808" i="4"/>
  <c r="F2073" i="4"/>
  <c r="F2966" i="4"/>
  <c r="F120" i="4"/>
  <c r="F4921" i="4"/>
  <c r="F2663" i="4"/>
  <c r="F3802" i="4"/>
  <c r="F1573" i="4"/>
  <c r="F1196" i="4"/>
  <c r="F1078" i="4"/>
  <c r="F1730" i="4"/>
  <c r="F4482" i="4"/>
  <c r="F84" i="4"/>
  <c r="F4078" i="4"/>
  <c r="F3970" i="4"/>
  <c r="F2609" i="4"/>
  <c r="F2074" i="4"/>
  <c r="F4627" i="4"/>
  <c r="F4777" i="4"/>
  <c r="F1817" i="4"/>
  <c r="F3518" i="4"/>
  <c r="F4683" i="4"/>
  <c r="F4306" i="4"/>
  <c r="F666" i="4"/>
  <c r="F295" i="4"/>
  <c r="F3020" i="4"/>
  <c r="F173" i="4"/>
  <c r="F661" i="4"/>
  <c r="F4609" i="4"/>
  <c r="F3943" i="4"/>
  <c r="F3460" i="4"/>
  <c r="F420" i="4"/>
  <c r="F2596" i="4"/>
  <c r="F3175" i="4"/>
  <c r="F3657" i="4"/>
  <c r="F3214" i="4"/>
  <c r="F1743" i="4"/>
  <c r="F3461" i="4"/>
  <c r="F4735" i="4"/>
  <c r="F59" i="4"/>
  <c r="F3629" i="4"/>
  <c r="F3270" i="4"/>
  <c r="F4522" i="4"/>
  <c r="F3196" i="4"/>
  <c r="F1685" i="4"/>
  <c r="F3448" i="4"/>
  <c r="F4038" i="4"/>
  <c r="F3999" i="4"/>
  <c r="F4749" i="4"/>
  <c r="F3251" i="4"/>
  <c r="F2172" i="4"/>
  <c r="F279" i="4"/>
  <c r="F3927" i="4"/>
  <c r="F4054" i="4"/>
  <c r="F3793" i="4"/>
  <c r="F863" i="4"/>
  <c r="F1222" i="4"/>
  <c r="F3532" i="4"/>
  <c r="F4385" i="4"/>
  <c r="F748" i="4"/>
  <c r="F2013" i="4"/>
  <c r="F2486" i="4"/>
  <c r="F1070" i="4"/>
  <c r="F1130" i="4"/>
  <c r="F3566" i="4"/>
  <c r="F1551" i="4"/>
  <c r="F526" i="4"/>
  <c r="F996" i="4"/>
  <c r="F331" i="4"/>
  <c r="F3643" i="4"/>
  <c r="F4442" i="4"/>
  <c r="F2780" i="4"/>
  <c r="F1430" i="4"/>
  <c r="F2639" i="4"/>
  <c r="F2330" i="4"/>
  <c r="F2436" i="4"/>
  <c r="F94" i="4"/>
  <c r="F761" i="4"/>
  <c r="F3981" i="4"/>
  <c r="F4333" i="4"/>
  <c r="F3186" i="4"/>
  <c r="F2732" i="4"/>
  <c r="F3484" i="4"/>
  <c r="F1327" i="4"/>
  <c r="F722" i="4"/>
  <c r="F3353" i="4"/>
  <c r="F2443" i="4"/>
  <c r="F3665" i="4"/>
  <c r="F3007" i="4"/>
  <c r="F4997" i="4"/>
  <c r="F840" i="4"/>
  <c r="F3197" i="4"/>
  <c r="F3573" i="4"/>
  <c r="F4628" i="4"/>
  <c r="F1091" i="4"/>
  <c r="F3803" i="4"/>
  <c r="F3334" i="4"/>
  <c r="F2878" i="4"/>
  <c r="F1793" i="4"/>
  <c r="F4462" i="4"/>
  <c r="F2928" i="4"/>
  <c r="F3880" i="4"/>
  <c r="F1131" i="4"/>
  <c r="F794" i="4"/>
  <c r="F3620" i="4"/>
  <c r="F1497" i="4"/>
  <c r="F4873" i="4"/>
  <c r="F2086" i="4"/>
  <c r="F1117" i="4"/>
  <c r="F4117" i="4"/>
  <c r="F280" i="4"/>
  <c r="F2681" i="4"/>
  <c r="F2872" i="4"/>
  <c r="F1025" i="4"/>
  <c r="F3982" i="4"/>
  <c r="F2809" i="4"/>
  <c r="F2376" i="4"/>
  <c r="F2008" i="4"/>
  <c r="F4736" i="4"/>
  <c r="F4510" i="4"/>
  <c r="F4913" i="4"/>
  <c r="F1612" i="4"/>
  <c r="F309" i="4"/>
  <c r="F4172" i="4"/>
  <c r="F2422" i="4"/>
  <c r="F1929" i="4"/>
  <c r="F1046" i="4"/>
  <c r="F3986" i="4"/>
  <c r="F719" i="4"/>
  <c r="F1212" i="4"/>
  <c r="F3962" i="4"/>
  <c r="F897" i="4"/>
  <c r="F624" i="4"/>
  <c r="F3788" i="4"/>
  <c r="F1219" i="4"/>
  <c r="F4121" i="4"/>
  <c r="F2888" i="4"/>
  <c r="F853" i="4"/>
  <c r="F1766" i="4"/>
  <c r="F1291" i="4"/>
  <c r="F3385" i="4"/>
  <c r="F1841" i="4"/>
  <c r="F3236" i="4"/>
  <c r="F1902" i="4"/>
  <c r="F2252" i="4"/>
  <c r="F3595" i="4"/>
  <c r="F1179" i="4"/>
  <c r="F527" i="4"/>
  <c r="F2316" i="4"/>
  <c r="F365" i="4"/>
  <c r="F3567" i="4"/>
  <c r="F3181" i="4"/>
  <c r="F2151" i="4"/>
  <c r="F4826" i="4"/>
  <c r="F1030" i="4"/>
  <c r="F2929" i="4"/>
  <c r="F4426" i="4"/>
  <c r="F4610" i="4"/>
  <c r="F2053" i="4"/>
  <c r="F2858" i="4"/>
  <c r="F1903" i="4"/>
  <c r="F3280" i="4"/>
  <c r="F4492" i="4"/>
  <c r="F264" i="4"/>
  <c r="F2229" i="4"/>
  <c r="F2157" i="4"/>
  <c r="F3105" i="4"/>
  <c r="F1172" i="4"/>
  <c r="F4463" i="4"/>
  <c r="F4046" i="4"/>
  <c r="F3804" i="4"/>
  <c r="F1659" i="4"/>
  <c r="F3262" i="4"/>
  <c r="F1205" i="4"/>
  <c r="F3558" i="4"/>
  <c r="F2860" i="4"/>
  <c r="F3502" i="4"/>
  <c r="F248" i="4"/>
  <c r="F2943" i="4"/>
  <c r="F3889" i="4"/>
  <c r="F749" i="4"/>
  <c r="F4079" i="4"/>
  <c r="F642" i="4"/>
  <c r="F918" i="4"/>
  <c r="F4754" i="4"/>
  <c r="F4237" i="4"/>
  <c r="F4475" i="4"/>
  <c r="F4374" i="4"/>
  <c r="F1846" i="4"/>
  <c r="F550" i="4"/>
  <c r="F2211" i="4"/>
  <c r="F1574" i="4"/>
  <c r="F3049" i="4"/>
  <c r="F2967" i="4"/>
  <c r="F2576" i="4"/>
  <c r="F1543" i="4"/>
  <c r="F3440" i="4"/>
  <c r="F4576" i="4"/>
  <c r="F1223" i="4"/>
  <c r="F2310" i="4"/>
  <c r="F2454" i="4"/>
  <c r="F1754" i="4"/>
  <c r="F440" i="4"/>
  <c r="F662" i="4"/>
  <c r="F919" i="4"/>
  <c r="F4443" i="4"/>
  <c r="F1298" i="4"/>
  <c r="F4922" i="4"/>
  <c r="F2317" i="4"/>
  <c r="F771" i="4"/>
  <c r="F1479" i="4"/>
  <c r="F1963" i="4"/>
  <c r="F2400" i="4"/>
  <c r="F3728" i="4"/>
  <c r="F3834" i="4"/>
  <c r="F2976" i="4"/>
  <c r="F310" i="4"/>
  <c r="F864" i="4"/>
  <c r="F1940" i="4"/>
  <c r="F2767" i="4"/>
  <c r="F1047" i="4"/>
  <c r="F1594" i="4"/>
  <c r="F4741" i="4"/>
  <c r="F1363" i="4"/>
  <c r="F2515" i="4"/>
  <c r="F2664" i="4"/>
  <c r="F2184" i="4"/>
  <c r="F920" i="4"/>
  <c r="F4558" i="4"/>
  <c r="F2492" i="4"/>
  <c r="F4386" i="4"/>
  <c r="F1332" i="4"/>
  <c r="F2302" i="4"/>
  <c r="F1364" i="4"/>
  <c r="F1995" i="4"/>
  <c r="F4020" i="4"/>
  <c r="F3928" i="4"/>
  <c r="F341" i="4"/>
  <c r="F1438" i="4"/>
  <c r="F2095" i="4"/>
  <c r="F4184" i="4"/>
  <c r="F2516" i="4"/>
  <c r="F528" i="4"/>
  <c r="F4663" i="4"/>
  <c r="F1632" i="4"/>
  <c r="F2530" i="4"/>
  <c r="F2944" i="4"/>
  <c r="F18" i="4"/>
  <c r="F1292" i="4"/>
  <c r="F1396" i="4"/>
  <c r="F2519" i="4"/>
  <c r="F738" i="4"/>
  <c r="F832" i="4"/>
  <c r="F2338" i="4"/>
  <c r="F2253" i="4"/>
  <c r="F4259" i="4"/>
  <c r="F2054" i="4"/>
  <c r="F2561" i="4"/>
  <c r="F4691" i="4"/>
  <c r="F2577" i="4"/>
  <c r="F3768" i="4"/>
  <c r="F2930" i="4"/>
  <c r="F4414" i="4"/>
  <c r="F625" i="4"/>
  <c r="F2526" i="4"/>
  <c r="F4849" i="4"/>
  <c r="F2853" i="4"/>
  <c r="F2185" i="4"/>
  <c r="F95" i="4"/>
  <c r="F4010" i="4"/>
  <c r="F3679" i="4"/>
  <c r="F671" i="4"/>
  <c r="F820" i="4"/>
  <c r="F2121" i="4"/>
  <c r="F2597" i="4"/>
  <c r="F1109" i="4"/>
  <c r="F4810" i="4"/>
  <c r="F1651" i="4"/>
  <c r="F1941" i="4"/>
  <c r="F1385" i="4"/>
  <c r="F4162" i="4"/>
  <c r="F4923" i="4"/>
  <c r="F4515" i="4"/>
  <c r="F702" i="4"/>
  <c r="F113" i="4"/>
  <c r="F1333" i="4"/>
  <c r="F4097" i="4"/>
  <c r="F1139" i="4"/>
  <c r="F190" i="4"/>
  <c r="F1328" i="4"/>
  <c r="F2587" i="4"/>
  <c r="F233" i="4"/>
  <c r="F4185" i="4"/>
  <c r="F3078" i="4"/>
  <c r="F3559" i="4"/>
  <c r="F1755" i="4"/>
  <c r="F2208" i="4"/>
  <c r="F865" i="4"/>
  <c r="F257" i="4"/>
  <c r="F2744" i="4"/>
  <c r="F3050" i="4"/>
  <c r="F2293" i="4"/>
  <c r="F2834" i="4"/>
  <c r="F2542" i="4"/>
  <c r="F3271" i="4"/>
  <c r="F234" i="4"/>
  <c r="F2847" i="4"/>
  <c r="F19" i="4"/>
  <c r="F4939" i="4"/>
  <c r="F121" i="4"/>
  <c r="F4098" i="4"/>
  <c r="F3835" i="4"/>
  <c r="F4718" i="4"/>
  <c r="F4272" i="4"/>
  <c r="F4516" i="4"/>
  <c r="F753" i="4"/>
  <c r="F1466" i="4"/>
  <c r="F1894" i="4"/>
  <c r="F2692" i="4"/>
  <c r="F3650" i="4"/>
  <c r="F209" i="4"/>
  <c r="F3198" i="4"/>
  <c r="F1698" i="4"/>
  <c r="F909" i="4"/>
  <c r="F4453" i="4"/>
  <c r="F1738" i="4"/>
  <c r="F3971" i="4"/>
  <c r="F3963" i="4"/>
  <c r="F4697" i="4"/>
  <c r="F2129" i="4"/>
  <c r="F342" i="4"/>
  <c r="F1568" i="4"/>
  <c r="F4122" i="4"/>
  <c r="F4217" i="4"/>
  <c r="F1425" i="4"/>
  <c r="F60" i="4"/>
  <c r="F1563" i="4"/>
  <c r="F3089" i="4"/>
  <c r="F4362" i="4"/>
  <c r="F2879" i="4"/>
  <c r="F3410" i="4"/>
  <c r="F1930" i="4"/>
  <c r="F3318" i="4"/>
  <c r="F1552" i="4"/>
  <c r="F4567" i="4"/>
  <c r="F3992" i="4"/>
  <c r="F2750" i="4"/>
  <c r="F4965" i="4"/>
  <c r="F3079" i="4"/>
  <c r="F2423" i="4"/>
  <c r="F4501" i="4"/>
  <c r="F2130" i="4"/>
  <c r="F2739" i="4"/>
  <c r="F4850" i="4"/>
  <c r="F3096" i="4"/>
  <c r="F4827" i="4"/>
  <c r="F890" i="4"/>
  <c r="F1315" i="4"/>
  <c r="F3449" i="4"/>
  <c r="F4417" i="4"/>
  <c r="F2377" i="4"/>
  <c r="F2987" i="4"/>
  <c r="F2957" i="4"/>
  <c r="F2331" i="4"/>
  <c r="F3794" i="4"/>
  <c r="F2703" i="4"/>
  <c r="F1613" i="4"/>
  <c r="F3376" i="4"/>
  <c r="F1173" i="4"/>
  <c r="F3297" i="4"/>
  <c r="F1595" i="4"/>
  <c r="F4636" i="4"/>
  <c r="F4392" i="4"/>
  <c r="F720" i="4"/>
  <c r="F1316" i="4"/>
  <c r="F405" i="4"/>
  <c r="F2324" i="4"/>
  <c r="F1467" i="4"/>
  <c r="F4947" i="4"/>
  <c r="F2075" i="4"/>
  <c r="F2367" i="4"/>
  <c r="F4793" i="4"/>
  <c r="F204" i="4"/>
  <c r="F2977" i="4"/>
  <c r="F4111" i="4"/>
  <c r="F4924" i="4"/>
  <c r="F2471" i="4"/>
  <c r="F105" i="4"/>
  <c r="F3929" i="4"/>
  <c r="F2424" i="4"/>
  <c r="F3272" i="4"/>
  <c r="F198" i="4"/>
  <c r="F3043" i="4"/>
  <c r="F4984" i="4"/>
  <c r="F781" i="4"/>
  <c r="F3319" i="4"/>
  <c r="F106" i="4"/>
  <c r="F122" i="4"/>
  <c r="F643" i="4"/>
  <c r="F1777" i="4"/>
  <c r="F2509" i="4"/>
  <c r="F3621" i="4"/>
  <c r="F191" i="4"/>
  <c r="F2776" i="4"/>
  <c r="F2819" i="4"/>
  <c r="F281" i="4"/>
  <c r="F4914" i="4"/>
  <c r="F11" i="4"/>
  <c r="F3021" i="4"/>
  <c r="F3462" i="4"/>
  <c r="F2945" i="4"/>
  <c r="F2686" i="4"/>
  <c r="F3890" i="4"/>
  <c r="F1197" i="4"/>
  <c r="F3430" i="4"/>
  <c r="F3061" i="4"/>
  <c r="F1118" i="4"/>
  <c r="F3051" i="4"/>
  <c r="F729" i="4"/>
  <c r="F2390" i="4"/>
  <c r="F1886" i="4"/>
  <c r="F2464" i="4"/>
  <c r="F4797" i="4"/>
  <c r="F2368" i="4"/>
  <c r="F1803" i="4"/>
  <c r="F1189" i="4"/>
  <c r="F4669" i="4"/>
  <c r="F2988" i="4"/>
  <c r="F921" i="4"/>
  <c r="F2465" i="4"/>
  <c r="F2212" i="4"/>
  <c r="F723" i="4"/>
  <c r="F821" i="4"/>
  <c r="F3735" i="4"/>
  <c r="F3391" i="4"/>
  <c r="F4778" i="4"/>
  <c r="F3" i="4"/>
  <c r="F567" i="4"/>
  <c r="F4146" i="4"/>
  <c r="F4798" i="4"/>
  <c r="F152" i="4"/>
  <c r="F2619" i="4"/>
  <c r="F1293" i="4"/>
  <c r="F975" i="4"/>
  <c r="F883" i="4"/>
  <c r="F237" i="4"/>
  <c r="F3496" i="4"/>
  <c r="F1522" i="4"/>
  <c r="F322" i="4"/>
  <c r="F4902" i="4"/>
  <c r="F3729" i="4"/>
  <c r="F2311" i="4"/>
  <c r="F4646" i="4"/>
  <c r="F286" i="4"/>
  <c r="F4844" i="4"/>
  <c r="F3574" i="4"/>
  <c r="F3215" i="4"/>
  <c r="F4877" i="4"/>
  <c r="F568" i="4"/>
  <c r="F1670" i="4"/>
  <c r="F2035" i="4"/>
  <c r="F2357" i="4"/>
  <c r="F3497" i="4"/>
  <c r="F833" i="4"/>
  <c r="F3476" i="4"/>
  <c r="F4011" i="4"/>
  <c r="F2895" i="4"/>
  <c r="F4599" i="4"/>
  <c r="F1711" i="4"/>
  <c r="F3080" i="4"/>
  <c r="F4012" i="4"/>
  <c r="F1723" i="4"/>
  <c r="F4186" i="4"/>
  <c r="F854" i="4"/>
  <c r="F300" i="4"/>
  <c r="F3216" i="4"/>
  <c r="F2861" i="4"/>
  <c r="F4742" i="4"/>
  <c r="F2466" i="4"/>
  <c r="F2339" i="4"/>
  <c r="F2768" i="4"/>
  <c r="F551" i="4"/>
  <c r="F4238" i="4"/>
  <c r="F1264" i="4"/>
  <c r="F2520" i="4"/>
  <c r="F2640" i="4"/>
  <c r="F2103" i="4"/>
  <c r="F4075" i="4"/>
  <c r="F2239" i="4"/>
  <c r="F2340" i="4"/>
  <c r="F2543" i="4"/>
  <c r="F1386" i="4"/>
  <c r="F4348" i="4"/>
  <c r="F1614" i="4"/>
  <c r="F4940" i="4"/>
  <c r="F3524" i="4"/>
  <c r="F4224" i="4"/>
  <c r="F3856" i="4"/>
  <c r="F2341" i="4"/>
  <c r="F2751" i="4"/>
  <c r="F1414" i="4"/>
  <c r="F855" i="4"/>
  <c r="F315" i="4"/>
  <c r="F96" i="4"/>
  <c r="F1596" i="4"/>
  <c r="F2651" i="4"/>
  <c r="F541" i="4"/>
  <c r="F4535" i="4"/>
  <c r="F3795" i="4"/>
  <c r="F3596" i="4"/>
  <c r="F4725" i="4"/>
  <c r="F2045" i="4"/>
  <c r="F1858" i="4"/>
  <c r="F4629" i="4"/>
  <c r="F1155" i="4"/>
  <c r="F3697" i="4"/>
  <c r="F3114" i="4"/>
  <c r="F1349" i="4"/>
  <c r="F906" i="4"/>
  <c r="F1864" i="4"/>
  <c r="F1794" i="4"/>
  <c r="F2158" i="4"/>
  <c r="F2173" i="4"/>
  <c r="F1982" i="4"/>
  <c r="F590" i="4"/>
  <c r="F3613" i="4"/>
  <c r="F613" i="4"/>
  <c r="F3199" i="4"/>
  <c r="F3814" i="4"/>
  <c r="F4933" i="4"/>
  <c r="F841" i="4"/>
  <c r="F1556" i="4"/>
  <c r="F1749" i="4"/>
  <c r="F964" i="4"/>
  <c r="F1365" i="4"/>
  <c r="F1156" i="4"/>
  <c r="F1265" i="4"/>
  <c r="F311" i="4"/>
  <c r="F2449" i="4"/>
  <c r="F1157" i="4"/>
  <c r="F991" i="4"/>
  <c r="F4150" i="4"/>
  <c r="F296" i="4"/>
  <c r="F2009" i="4"/>
  <c r="F4136" i="4"/>
  <c r="F2014" i="4"/>
  <c r="F43" i="4"/>
  <c r="F3683" i="4"/>
  <c r="F4318" i="4"/>
  <c r="F730" i="4"/>
  <c r="F287" i="4"/>
  <c r="F1269" i="4"/>
  <c r="F4611" i="4"/>
  <c r="F129" i="4"/>
  <c r="F1904" i="4"/>
  <c r="F2472" i="4"/>
  <c r="F4989" i="4"/>
  <c r="F2450" i="4"/>
  <c r="F1294" i="4"/>
  <c r="F3485" i="4"/>
  <c r="F3221" i="4"/>
  <c r="F72" i="4"/>
  <c r="F1387" i="4"/>
  <c r="F703" i="4"/>
  <c r="F4218" i="4"/>
  <c r="F1505" i="4"/>
  <c r="F2104" i="4"/>
  <c r="F676" i="4"/>
  <c r="F2247" i="4"/>
  <c r="F4137" i="4"/>
  <c r="F4859" i="4"/>
  <c r="F2769" i="4"/>
  <c r="F4" i="4"/>
  <c r="F3964" i="4"/>
  <c r="F3431" i="4"/>
  <c r="F2603" i="4"/>
  <c r="F2401" i="4"/>
  <c r="F4974" i="4"/>
  <c r="F73" i="4"/>
  <c r="F4915" i="4"/>
  <c r="F3837" i="4"/>
  <c r="F1480" i="4"/>
  <c r="F4948" i="4"/>
  <c r="F4245" i="4"/>
  <c r="F638" i="4"/>
  <c r="F182" i="4"/>
  <c r="F2192" i="4"/>
  <c r="F3455" i="4"/>
  <c r="F2142" i="4"/>
  <c r="F1224" i="4"/>
  <c r="F227" i="4"/>
  <c r="F2673" i="4"/>
  <c r="F2835" i="4"/>
  <c r="F1377" i="4"/>
  <c r="F3543" i="4"/>
  <c r="F3684" i="4"/>
  <c r="F490" i="4"/>
  <c r="F3111" i="4"/>
  <c r="F4084" i="4"/>
  <c r="F4705" i="4"/>
  <c r="F522" i="4"/>
  <c r="F3070" i="4"/>
  <c r="F2444" i="4"/>
  <c r="F5" i="4"/>
  <c r="F4589" i="4"/>
  <c r="F2796" i="4"/>
  <c r="F1371" i="4"/>
  <c r="F491" i="4"/>
  <c r="F652" i="4"/>
  <c r="F672" i="4"/>
  <c r="F2254" i="4"/>
  <c r="F3822" i="4"/>
  <c r="F3308" i="4"/>
  <c r="F529" i="4"/>
  <c r="F682" i="4"/>
  <c r="F2968" i="4"/>
  <c r="F2937" i="4"/>
  <c r="F1334" i="4"/>
  <c r="F596" i="4"/>
  <c r="F1048" i="4"/>
  <c r="F4600" i="4"/>
  <c r="F471" i="4"/>
  <c r="F2598" i="4"/>
  <c r="F1347" i="4"/>
  <c r="F1633" i="4"/>
  <c r="F3690" i="4"/>
  <c r="F4307" i="4"/>
  <c r="F2777" i="4"/>
  <c r="F2114" i="4"/>
  <c r="F4229" i="4"/>
  <c r="F2487" i="4"/>
  <c r="F2718" i="4"/>
  <c r="F3163" i="4"/>
  <c r="F3891" i="4"/>
  <c r="F4801" i="4"/>
  <c r="F3730" i="4"/>
  <c r="F1405" i="4"/>
  <c r="F4444" i="4"/>
  <c r="F2674" i="4"/>
  <c r="F799" i="4"/>
  <c r="F2862" i="4"/>
  <c r="F3325" i="4"/>
  <c r="F4559" i="4"/>
  <c r="F2391" i="4"/>
  <c r="F2232" i="4"/>
  <c r="F4916" i="4"/>
  <c r="F2122" i="4"/>
  <c r="F1553" i="4"/>
  <c r="F878" i="4"/>
  <c r="F4743" i="4"/>
  <c r="F1638" i="4"/>
  <c r="F1329" i="4"/>
  <c r="F1731" i="4"/>
  <c r="F1523" i="4"/>
  <c r="F1699" i="4"/>
  <c r="F3607" i="4"/>
  <c r="F4285" i="4"/>
  <c r="F1676" i="4"/>
  <c r="F3335" i="4"/>
  <c r="F2131" i="4"/>
  <c r="F4966" i="4"/>
  <c r="F20" i="4"/>
  <c r="F3608" i="4"/>
  <c r="F4706" i="4"/>
  <c r="F4253" i="4"/>
  <c r="F4199" i="4"/>
  <c r="F3463" i="4"/>
  <c r="F1712" i="4"/>
  <c r="F2759" i="4"/>
  <c r="F1767" i="4"/>
  <c r="F4949" i="4"/>
  <c r="F511" i="4"/>
  <c r="F228" i="4"/>
  <c r="F3759" i="4"/>
  <c r="F2303" i="4"/>
  <c r="F3680" i="4"/>
  <c r="F3666" i="4"/>
  <c r="F1096" i="4"/>
  <c r="F2378" i="4"/>
  <c r="F4349" i="4"/>
  <c r="F3583" i="4"/>
  <c r="F4323" i="4"/>
  <c r="F1471" i="4"/>
  <c r="F3892" i="4"/>
  <c r="F4860" i="4"/>
  <c r="F1865" i="4"/>
  <c r="F4400" i="4"/>
  <c r="F1213" i="4"/>
  <c r="F4568" i="4"/>
  <c r="F3857" i="4"/>
  <c r="F2969" i="4"/>
  <c r="F4454" i="4"/>
  <c r="F2350" i="4"/>
  <c r="F4401" i="4"/>
  <c r="F1880" i="4"/>
  <c r="F3008" i="4"/>
  <c r="F1535" i="4"/>
  <c r="F1439" i="4"/>
  <c r="F3658" i="4"/>
  <c r="F4239" i="4"/>
  <c r="F3667" i="4"/>
  <c r="F782" i="4"/>
  <c r="F3948" i="4"/>
  <c r="F2873" i="4"/>
  <c r="F1190" i="4"/>
  <c r="F879" i="4"/>
  <c r="F4805" i="4"/>
  <c r="F414" i="4"/>
  <c r="F4511" i="4"/>
  <c r="F2760" i="4"/>
  <c r="F2409" i="4"/>
  <c r="F1162" i="4"/>
  <c r="F2473" i="4"/>
  <c r="F2923" i="4"/>
  <c r="F376" i="4"/>
  <c r="F3614" i="4"/>
  <c r="F3062" i="4"/>
  <c r="F1744" i="4"/>
  <c r="F4200" i="4"/>
  <c r="F731" i="4"/>
  <c r="F1575" i="4"/>
  <c r="F1964" i="4"/>
  <c r="F2693" i="4"/>
  <c r="F1895" i="4"/>
  <c r="F1905" i="4"/>
  <c r="F447" i="4"/>
  <c r="F845" i="4"/>
  <c r="F2970" i="4"/>
  <c r="F4300" i="4"/>
  <c r="F1950" i="4"/>
  <c r="F2761" i="4"/>
  <c r="F3955" i="4"/>
  <c r="F506" i="4"/>
  <c r="F3866" i="4"/>
  <c r="F4260" i="4"/>
  <c r="F2083" i="4"/>
  <c r="F323" i="4"/>
  <c r="F1140" i="4"/>
  <c r="F3544" i="4"/>
  <c r="F482" i="4"/>
  <c r="F4375" i="4"/>
  <c r="F3867" i="4"/>
  <c r="F3993" i="4"/>
  <c r="F4207" i="4"/>
  <c r="F2221" i="4"/>
  <c r="F3125" i="4"/>
  <c r="F242" i="4"/>
  <c r="F822" i="4"/>
  <c r="F2222" i="4"/>
  <c r="F4960" i="4"/>
  <c r="F644" i="4"/>
  <c r="F4088" i="4"/>
  <c r="F1302" i="4"/>
  <c r="F3930" i="4"/>
  <c r="F2789" i="4"/>
  <c r="F2694" i="4"/>
  <c r="F2179" i="4"/>
  <c r="F1493" i="4"/>
  <c r="F846" i="4"/>
  <c r="F210" i="4"/>
  <c r="F337" i="4"/>
  <c r="F3913" i="4"/>
  <c r="F2901" i="4"/>
  <c r="F762" i="4"/>
  <c r="F4925" i="4"/>
  <c r="F4601" i="4"/>
  <c r="F2531" i="4"/>
  <c r="F1887" i="4"/>
  <c r="F1158" i="4"/>
  <c r="F4173" i="4"/>
  <c r="F2115" i="4"/>
  <c r="F2644" i="4"/>
  <c r="F1031" i="4"/>
  <c r="F3336" i="4"/>
  <c r="F1859" i="4"/>
  <c r="F523" i="4"/>
  <c r="F1976" i="4"/>
  <c r="F1005" i="4"/>
  <c r="F1668" i="4"/>
  <c r="F3704" i="4"/>
  <c r="F1041" i="4"/>
  <c r="F4523" i="4"/>
  <c r="F724" i="4"/>
  <c r="F3243" i="4"/>
  <c r="F891" i="4"/>
  <c r="F4129" i="4"/>
  <c r="F2762" i="4"/>
  <c r="F4950" i="4"/>
  <c r="F4714" i="4"/>
  <c r="F3533" i="4"/>
  <c r="F406" i="4"/>
  <c r="F2213" i="4"/>
  <c r="F4013" i="4"/>
  <c r="F786" i="4"/>
  <c r="F997" i="4"/>
  <c r="F1828" i="4"/>
  <c r="F910" i="4"/>
  <c r="F1174" i="4"/>
  <c r="F85" i="4"/>
  <c r="F3126" i="4"/>
  <c r="F2180" i="4"/>
  <c r="F3392" i="4"/>
  <c r="F2193" i="4"/>
  <c r="F3987" i="4"/>
  <c r="F3026" i="4"/>
  <c r="F4102" i="4"/>
  <c r="F956" i="4"/>
  <c r="F282" i="4"/>
  <c r="F4418" i="4"/>
  <c r="F1284" i="4"/>
  <c r="F472" i="4"/>
  <c r="F431" i="4"/>
  <c r="F1163" i="4"/>
  <c r="F2896" i="4"/>
  <c r="F4821" i="4"/>
  <c r="F542" i="4"/>
  <c r="F4080" i="4"/>
  <c r="F3411" i="4"/>
  <c r="F1426" i="4"/>
  <c r="F2063" i="4"/>
  <c r="F4897" i="4"/>
  <c r="F1388" i="4"/>
  <c r="F77" i="4"/>
  <c r="F1622" i="4"/>
  <c r="F1198" i="4"/>
  <c r="F1822" i="4"/>
  <c r="F597" i="4"/>
  <c r="F4476" i="4"/>
  <c r="F2283" i="4"/>
  <c r="F135" i="4"/>
  <c r="F1951" i="4"/>
  <c r="F4208" i="4"/>
  <c r="F1739" i="4"/>
  <c r="F626" i="4"/>
  <c r="F3777" i="4"/>
  <c r="F2978" i="4"/>
  <c r="F4657" i="4"/>
  <c r="F2836" i="4"/>
  <c r="F1554" i="4"/>
  <c r="F3281" i="4"/>
  <c r="F2214" i="4"/>
  <c r="F448" i="4"/>
  <c r="F3187" i="4"/>
  <c r="F1147" i="4"/>
  <c r="F714" i="4"/>
  <c r="F2695" i="4"/>
  <c r="F4692" i="4"/>
  <c r="F1372" i="4"/>
  <c r="F4334" i="4"/>
  <c r="F4622" i="4"/>
  <c r="F2704" i="4"/>
  <c r="F4230" i="4"/>
  <c r="F632" i="4"/>
  <c r="F4363" i="4"/>
  <c r="F856" i="4"/>
  <c r="F36" i="4"/>
  <c r="F4693" i="4"/>
  <c r="F1860" i="4"/>
  <c r="F1026" i="4"/>
  <c r="F1756" i="4"/>
  <c r="F4024" i="4"/>
  <c r="F3154" i="4"/>
  <c r="F3071" i="4"/>
  <c r="F1273" i="4"/>
  <c r="F4694" i="4"/>
  <c r="F3731" i="4"/>
  <c r="F2588" i="4"/>
  <c r="F3659" i="4"/>
  <c r="F2417" i="4"/>
  <c r="F530" i="4"/>
  <c r="F3922" i="4"/>
  <c r="F3815" i="4"/>
  <c r="F2437" i="4"/>
  <c r="F1199" i="4"/>
  <c r="F3851" i="4"/>
  <c r="F205" i="4"/>
  <c r="F4014" i="4"/>
  <c r="F2351" i="4"/>
  <c r="F3510" i="4"/>
  <c r="F407" i="4"/>
  <c r="F1677" i="4"/>
  <c r="F2979" i="4"/>
  <c r="F1606" i="4"/>
  <c r="F1872" i="4"/>
  <c r="F1787" i="4"/>
  <c r="F4536" i="4"/>
  <c r="F2020" i="4"/>
  <c r="F4903" i="4"/>
  <c r="F3097" i="4"/>
  <c r="F3660" i="4"/>
  <c r="F4934" i="4"/>
  <c r="F543" i="4"/>
  <c r="F4799" i="4"/>
  <c r="F2645" i="4"/>
  <c r="F4630" i="4"/>
  <c r="F163" i="4"/>
  <c r="F136" i="4"/>
  <c r="F4737" i="4"/>
  <c r="F3651" i="4"/>
  <c r="F1206" i="4"/>
  <c r="F1576" i="4"/>
  <c r="F4151" i="4"/>
  <c r="F4884" i="4"/>
  <c r="F3698" i="4"/>
  <c r="F2687" i="4"/>
  <c r="F2544" i="4"/>
  <c r="F324" i="4"/>
  <c r="F1406" i="4"/>
  <c r="F2652" i="4"/>
  <c r="F2797" i="4"/>
  <c r="F3511" i="4"/>
  <c r="F3237" i="4"/>
  <c r="F2123" i="4"/>
  <c r="F4517" i="4"/>
  <c r="F4364" i="4"/>
  <c r="F2230" i="4"/>
  <c r="F4967" i="4"/>
  <c r="F1079" i="4"/>
  <c r="F1207" i="4"/>
  <c r="F4497" i="4"/>
  <c r="F2021" i="4"/>
  <c r="F2545" i="4"/>
  <c r="F4112" i="4"/>
  <c r="F742" i="4"/>
  <c r="F3200" i="4"/>
  <c r="F1988" i="4"/>
  <c r="F2022" i="4"/>
  <c r="F4085" i="4"/>
  <c r="F1639" i="4"/>
  <c r="F965" i="4"/>
  <c r="F4650" i="4"/>
  <c r="F2763" i="4"/>
  <c r="F1274" i="4"/>
  <c r="F3691" i="4"/>
  <c r="F620" i="4"/>
  <c r="F3736" i="4"/>
  <c r="F927" i="4"/>
  <c r="F1528" i="4"/>
  <c r="F3282" i="4"/>
  <c r="F754" i="4"/>
  <c r="F1085" i="4"/>
  <c r="F1180" i="4"/>
  <c r="F4179" i="4"/>
  <c r="F2705" i="4"/>
  <c r="F4715" i="4"/>
  <c r="F3176" i="4"/>
  <c r="F1175" i="4"/>
  <c r="F1240" i="4"/>
  <c r="F3568" i="4"/>
  <c r="F4985" i="4"/>
  <c r="F4103" i="4"/>
  <c r="F1536" i="4"/>
  <c r="F3437" i="4"/>
  <c r="F4407" i="4"/>
  <c r="F297" i="4"/>
  <c r="F2418" i="4"/>
  <c r="F3063" i="4"/>
  <c r="F2635" i="4"/>
  <c r="F4770" i="4"/>
  <c r="F4319" i="4"/>
  <c r="F2164" i="4"/>
  <c r="F4464" i="4"/>
  <c r="F1431" i="4"/>
  <c r="F3397" i="4"/>
  <c r="F4670" i="4"/>
  <c r="F4584" i="4"/>
  <c r="F531" i="4"/>
  <c r="F532" i="4"/>
  <c r="F982" i="4"/>
  <c r="F1373" i="4"/>
  <c r="F1686" i="4"/>
  <c r="F114" i="4"/>
  <c r="F4784" i="4"/>
  <c r="F4698" i="4"/>
  <c r="F4702" i="4"/>
  <c r="F86" i="4"/>
  <c r="F4707" i="4"/>
  <c r="F2790" i="4"/>
  <c r="F3283" i="4"/>
  <c r="F2036" i="4"/>
  <c r="F3027" i="4"/>
  <c r="F3769" i="4"/>
  <c r="F4708" i="4"/>
  <c r="F4730" i="4"/>
  <c r="F970" i="4"/>
  <c r="F2108" i="4"/>
  <c r="F4719" i="4"/>
  <c r="F4585" i="4"/>
  <c r="F2826" i="4"/>
  <c r="F3534" i="4"/>
  <c r="F3681" i="4"/>
  <c r="F3789" i="4"/>
  <c r="F2553" i="4"/>
  <c r="F4709" i="4"/>
  <c r="F2610" i="4"/>
  <c r="F1350" i="4"/>
  <c r="F3560" i="4"/>
  <c r="F3403" i="4"/>
  <c r="F1922" i="4"/>
  <c r="F274" i="4"/>
  <c r="F351" i="4"/>
  <c r="F4744" i="4"/>
  <c r="F130" i="4"/>
  <c r="F3905" i="4"/>
  <c r="F2096" i="4"/>
  <c r="F1660" i="4"/>
  <c r="F3188" i="4"/>
  <c r="F3444" i="4"/>
  <c r="F4029" i="4"/>
  <c r="F483" i="4"/>
  <c r="F3790" i="4"/>
  <c r="F218" i="4"/>
  <c r="F1275" i="4"/>
  <c r="F3551" i="4"/>
  <c r="F823" i="4"/>
  <c r="F3035" i="4"/>
  <c r="F415" i="4"/>
  <c r="F795" i="4"/>
  <c r="F3121" i="4"/>
  <c r="F606" i="4"/>
  <c r="F3584" i="4"/>
  <c r="F1818" i="4"/>
  <c r="F3416" i="4"/>
  <c r="F4286" i="4"/>
  <c r="F4320" i="4"/>
  <c r="F325" i="4"/>
  <c r="F2143" i="4"/>
  <c r="F326" i="4"/>
  <c r="F1254" i="4"/>
  <c r="F2478" i="4"/>
  <c r="F3553" i="4"/>
  <c r="F3201" i="4"/>
  <c r="F3350" i="4"/>
  <c r="F3303" i="4"/>
  <c r="F1132" i="4"/>
  <c r="F3988" i="4"/>
  <c r="F4890" i="4"/>
  <c r="F4246" i="4"/>
  <c r="F4623" i="4"/>
  <c r="F3938" i="4"/>
  <c r="F4710" i="4"/>
  <c r="F1415" i="4"/>
  <c r="F356" i="4"/>
  <c r="F1529" i="4"/>
  <c r="F948" i="4"/>
  <c r="F783" i="4"/>
  <c r="F3949" i="4"/>
  <c r="F4455" i="4"/>
  <c r="F4335" i="4"/>
  <c r="F645" i="4"/>
  <c r="F2023" i="4"/>
  <c r="F3360" i="4"/>
  <c r="F559" i="4"/>
  <c r="F37" i="4"/>
  <c r="F2848" i="4"/>
  <c r="F4828" i="4"/>
  <c r="F3585" i="4"/>
  <c r="F87" i="4"/>
  <c r="F1970" i="4"/>
  <c r="F1058" i="4"/>
  <c r="F4089" i="4"/>
  <c r="F2980" i="4"/>
  <c r="F3081" i="4"/>
  <c r="F998" i="4"/>
  <c r="F327" i="4"/>
  <c r="F3238" i="4"/>
  <c r="F3072" i="4"/>
  <c r="F1299" i="4"/>
  <c r="F4225" i="4"/>
  <c r="F1557" i="4"/>
  <c r="F880" i="4"/>
  <c r="F3313" i="4"/>
  <c r="F32" i="4"/>
  <c r="F4961" i="4"/>
  <c r="F2255" i="4"/>
  <c r="F1133" i="4"/>
  <c r="F2989" i="4"/>
  <c r="F1687" i="4"/>
  <c r="F4904" i="4"/>
  <c r="F1097" i="4"/>
  <c r="F1006" i="4"/>
  <c r="F1225" i="4"/>
  <c r="F157" i="4"/>
  <c r="F2535" i="4"/>
  <c r="F2752" i="4"/>
  <c r="F4595" i="4"/>
  <c r="F107" i="4"/>
  <c r="F4021" i="4"/>
  <c r="F360" i="4"/>
  <c r="F503" i="4"/>
  <c r="F49" i="4"/>
  <c r="F1310" i="4"/>
  <c r="F1585" i="4"/>
  <c r="F2827" i="4"/>
  <c r="F847" i="4"/>
  <c r="F966" i="4"/>
  <c r="F4998" i="4"/>
  <c r="F4612" i="4"/>
  <c r="F3712" i="4"/>
  <c r="F2410" i="4"/>
  <c r="F3754" i="4"/>
  <c r="F2124" i="4"/>
  <c r="F1169" i="4"/>
  <c r="F653" i="4"/>
  <c r="F123" i="4"/>
  <c r="F504" i="4"/>
  <c r="F4745" i="4"/>
  <c r="F1276" i="4"/>
  <c r="F44" i="4"/>
  <c r="F4537" i="4"/>
  <c r="F3931" i="4"/>
  <c r="F983" i="4"/>
  <c r="F3972" i="4"/>
  <c r="F4760" i="4"/>
  <c r="F2863" i="4"/>
  <c r="F2688" i="4"/>
  <c r="F992" i="4"/>
  <c r="F4726" i="4"/>
  <c r="F2312" i="4"/>
  <c r="F1200" i="4"/>
  <c r="F473" i="4"/>
  <c r="F1014" i="4"/>
  <c r="F2971" i="4"/>
  <c r="F4794" i="4"/>
  <c r="F2924" i="4"/>
  <c r="F934" i="4"/>
  <c r="F4357" i="4"/>
  <c r="F2837" i="4"/>
  <c r="F2981" i="4"/>
  <c r="F627" i="4"/>
  <c r="F4393" i="4"/>
  <c r="F3843" i="4"/>
  <c r="F3141" i="4"/>
  <c r="F2209" i="4"/>
  <c r="F1448" i="4"/>
  <c r="F3630" i="4"/>
  <c r="F2798" i="4"/>
  <c r="F2076" i="4"/>
  <c r="F4699" i="4"/>
  <c r="F2951" i="4"/>
  <c r="F2562" i="4"/>
  <c r="F3208" i="4"/>
  <c r="F1804" i="4"/>
  <c r="F2194" i="4"/>
  <c r="F928" i="4"/>
  <c r="F463" i="4"/>
  <c r="F4975" i="4"/>
  <c r="F2275" i="4"/>
  <c r="F3393" i="4"/>
  <c r="F115" i="4"/>
  <c r="F1713" i="4"/>
  <c r="F4671" i="4"/>
  <c r="F971" i="4"/>
  <c r="F4664" i="4"/>
  <c r="F2248" i="4"/>
  <c r="F2284" i="4"/>
  <c r="F3830" i="4"/>
  <c r="F2517" i="4"/>
  <c r="F4039" i="4"/>
  <c r="F1378" i="4"/>
  <c r="F3398" i="4"/>
  <c r="F3906" i="4"/>
  <c r="F3881" i="4"/>
  <c r="F6" i="4"/>
  <c r="F3298" i="4"/>
  <c r="F387" i="4"/>
  <c r="F1586" i="4"/>
  <c r="F4596" i="4"/>
  <c r="F1303" i="4"/>
  <c r="F3858" i="4"/>
  <c r="F1661" i="4"/>
  <c r="F1474" i="4"/>
  <c r="F4123" i="4"/>
  <c r="F1304" i="4"/>
  <c r="F1234" i="4"/>
  <c r="F3739" i="4"/>
  <c r="F725" i="4"/>
  <c r="F3182" i="4"/>
  <c r="F4976" i="4"/>
  <c r="F4771" i="4"/>
  <c r="F2379" i="4"/>
  <c r="F2563" i="4"/>
  <c r="F2791" i="4"/>
  <c r="F4665" i="4"/>
  <c r="F1623" i="4"/>
  <c r="F432" i="4"/>
  <c r="F1768" i="4"/>
  <c r="F667" i="4"/>
  <c r="F2510" i="4"/>
  <c r="F4727" i="4"/>
  <c r="F848" i="4"/>
  <c r="F1214" i="4"/>
  <c r="F88" i="4"/>
  <c r="F3590" i="4"/>
  <c r="F787" i="4"/>
  <c r="F1015" i="4"/>
  <c r="F4152" i="4"/>
  <c r="F743" i="4"/>
  <c r="F544" i="4"/>
  <c r="F3142" i="4"/>
  <c r="F3525" i="4"/>
  <c r="F911" i="4"/>
  <c r="F116" i="4"/>
  <c r="F3354" i="4"/>
  <c r="F474" i="4"/>
  <c r="F2411" i="4"/>
  <c r="F124" i="4"/>
  <c r="F38" i="4"/>
  <c r="F2589" i="4"/>
  <c r="F2165" i="4"/>
  <c r="F4700" i="4"/>
  <c r="F1640" i="4"/>
  <c r="F1877" i="4"/>
  <c r="F2840" i="4"/>
  <c r="F2087" i="4"/>
  <c r="F2270" i="4"/>
  <c r="F739" i="4"/>
  <c r="F4834" i="4"/>
  <c r="F3168" i="4"/>
  <c r="F2532" i="4"/>
  <c r="F2952" i="4"/>
  <c r="F2880" i="4"/>
  <c r="F4538" i="4"/>
  <c r="F2841" i="4"/>
  <c r="F957" i="4"/>
  <c r="F1049" i="4"/>
  <c r="F3597" i="4"/>
  <c r="F146" i="4"/>
  <c r="F1461" i="4"/>
  <c r="F4376" i="4"/>
  <c r="F275" i="4"/>
  <c r="F3644" i="4"/>
  <c r="F53" i="4"/>
  <c r="F4905" i="4"/>
  <c r="F695" i="4"/>
  <c r="F1027" i="4"/>
  <c r="F328" i="4"/>
  <c r="F3131" i="4"/>
  <c r="F2781" i="4"/>
  <c r="F3900" i="4"/>
  <c r="F1732" i="4"/>
  <c r="F1255" i="4"/>
  <c r="F633" i="4"/>
  <c r="F147" i="4"/>
  <c r="F2972" i="4"/>
  <c r="F3685" i="4"/>
  <c r="F2304" i="4"/>
  <c r="F1942" i="4"/>
  <c r="F1449" i="4"/>
  <c r="F2982" i="4"/>
  <c r="F183" i="4"/>
  <c r="F2369" i="4"/>
  <c r="F2554" i="4"/>
  <c r="F4577" i="4"/>
  <c r="F283" i="4"/>
  <c r="F4261" i="4"/>
  <c r="F484" i="4"/>
  <c r="F4586" i="4"/>
  <c r="F857" i="4"/>
  <c r="F3956" i="4"/>
  <c r="F2682" i="4"/>
  <c r="F3273" i="4"/>
  <c r="F1181" i="4"/>
  <c r="F3778" i="4"/>
  <c r="F184" i="4"/>
  <c r="F97" i="4"/>
  <c r="F788" i="4"/>
  <c r="F3957" i="4"/>
  <c r="F377" i="4"/>
  <c r="F4845" i="4"/>
  <c r="F1191" i="4"/>
  <c r="F4130" i="4"/>
  <c r="F2313" i="4"/>
  <c r="F2908" i="4"/>
  <c r="F1965" i="4"/>
  <c r="F2152" i="4"/>
  <c r="F4365" i="4"/>
  <c r="F1486" i="4"/>
  <c r="F4193" i="4"/>
  <c r="F1366" i="4"/>
  <c r="F3404" i="4"/>
  <c r="F3394" i="4"/>
  <c r="F2715" i="4"/>
  <c r="F1819" i="4"/>
  <c r="F677" i="4"/>
  <c r="F1769" i="4"/>
  <c r="F4906" i="4"/>
  <c r="F2815" i="4"/>
  <c r="F27" i="4"/>
  <c r="F2445" i="4"/>
  <c r="F464" i="4"/>
  <c r="F164" i="4"/>
  <c r="F3252" i="4"/>
  <c r="F892" i="4"/>
  <c r="F2611" i="4"/>
  <c r="F3217" i="4"/>
  <c r="F3090" i="4"/>
  <c r="F1420" i="4"/>
  <c r="F3326" i="4"/>
  <c r="F2061" i="4"/>
  <c r="F2285" i="4"/>
  <c r="F4483" i="4"/>
  <c r="F3143" i="4"/>
  <c r="F4829" i="4"/>
  <c r="F3575" i="4"/>
  <c r="F108" i="4"/>
  <c r="F2332" i="4"/>
  <c r="F4962" i="4"/>
  <c r="F1245" i="4"/>
  <c r="F1996" i="4"/>
  <c r="F1997" i="4"/>
  <c r="F3450" i="4"/>
  <c r="F3800" i="4"/>
  <c r="F4163" i="4"/>
  <c r="F449" i="4"/>
  <c r="F276" i="4"/>
  <c r="F1220" i="4"/>
  <c r="F4800" i="4"/>
  <c r="F569" i="4"/>
  <c r="F3345" i="4"/>
  <c r="F4287" i="4"/>
  <c r="F3304" i="4"/>
  <c r="F1760" i="4"/>
  <c r="F243" i="4"/>
  <c r="F1256" i="4"/>
  <c r="F570" i="4"/>
  <c r="F3503" i="4"/>
  <c r="F972" i="4"/>
  <c r="F3441" i="4"/>
  <c r="F4219" i="4"/>
  <c r="F583" i="4"/>
  <c r="F2077" i="4"/>
  <c r="F800" i="4"/>
  <c r="F4047" i="4"/>
  <c r="F4262" i="4"/>
  <c r="F3314" i="4"/>
  <c r="F3177" i="4"/>
  <c r="F4339" i="4"/>
  <c r="F4677" i="4"/>
  <c r="F1498" i="4"/>
  <c r="F352" i="4"/>
  <c r="F621" i="4"/>
  <c r="F2088" i="4"/>
  <c r="F4025" i="4"/>
  <c r="F457" i="4"/>
  <c r="F4977" i="4"/>
  <c r="F3340" i="4"/>
  <c r="F2990" i="4"/>
  <c r="F2024" i="4"/>
  <c r="F3028" i="4"/>
  <c r="F1998" i="4"/>
  <c r="F4220" i="4"/>
  <c r="F2665" i="4"/>
  <c r="F912" i="4"/>
  <c r="F3965" i="4"/>
  <c r="F3144" i="4"/>
  <c r="F288" i="4"/>
  <c r="F789" i="4"/>
  <c r="F408" i="4"/>
  <c r="F1750" i="4"/>
  <c r="F4194" i="4"/>
  <c r="F4898" i="4"/>
  <c r="F824" i="4"/>
  <c r="F3091" i="4"/>
  <c r="F3823" i="4"/>
  <c r="F1201" i="4"/>
  <c r="F1440" i="4"/>
  <c r="F4716" i="4"/>
  <c r="F4187" i="4"/>
  <c r="F2370" i="4"/>
  <c r="F1023" i="4"/>
  <c r="F3615" i="4"/>
  <c r="F4986" i="4"/>
  <c r="F941" i="4"/>
  <c r="F2711" i="4"/>
  <c r="F744" i="4"/>
  <c r="F4377" i="4"/>
  <c r="F1226" i="4"/>
  <c r="F4785" i="4"/>
  <c r="F211" i="4"/>
  <c r="F3805" i="4"/>
  <c r="F4838" i="4"/>
  <c r="F2358" i="4"/>
  <c r="F4201" i="4"/>
  <c r="F3422" i="4"/>
  <c r="F935" i="4"/>
  <c r="F289" i="4"/>
  <c r="F265" i="4"/>
  <c r="F2429" i="4"/>
  <c r="F2181" i="4"/>
  <c r="F78" i="4"/>
  <c r="F21" i="4"/>
  <c r="F2764" i="4"/>
  <c r="F942" i="4"/>
  <c r="F3082" i="4"/>
  <c r="F1524" i="4"/>
  <c r="F137" i="4"/>
  <c r="F1516" i="4"/>
  <c r="F2546" i="4"/>
  <c r="F3226" i="4"/>
  <c r="F3227" i="4"/>
  <c r="F1176" i="4"/>
  <c r="F2931" i="4"/>
  <c r="F4978" i="4"/>
  <c r="F4022" i="4"/>
  <c r="F3631" i="4"/>
  <c r="F4427" i="4"/>
  <c r="F3893" i="4"/>
  <c r="F2630" i="4"/>
  <c r="F673" i="4"/>
  <c r="F1778" i="4"/>
  <c r="F3871" i="4"/>
  <c r="F266" i="4"/>
  <c r="F2380" i="4"/>
  <c r="F4090" i="4"/>
  <c r="F1481" i="4"/>
  <c r="F2641" i="4"/>
  <c r="F4138" i="4"/>
  <c r="F2958" i="4"/>
  <c r="F1866" i="4"/>
  <c r="F2037" i="4"/>
  <c r="F3632" i="4"/>
  <c r="F1678" i="4"/>
  <c r="F1544" i="4"/>
  <c r="F2849" i="4"/>
  <c r="F4666" i="4"/>
  <c r="F507" i="4"/>
  <c r="F2755" i="4"/>
  <c r="F4247" i="4"/>
  <c r="F2451" i="4"/>
  <c r="F1577" i="4"/>
  <c r="F4602" i="4"/>
  <c r="F3036" i="4"/>
  <c r="F704" i="4"/>
  <c r="F545" i="4"/>
  <c r="F338" i="4"/>
  <c r="F1317" i="4"/>
  <c r="F869" i="4"/>
  <c r="F4371" i="4"/>
  <c r="F3239" i="4"/>
  <c r="F4658" i="4"/>
  <c r="F4091" i="4"/>
  <c r="F465" i="4"/>
  <c r="F2658" i="4"/>
  <c r="F2725" i="4"/>
  <c r="F2604" i="4"/>
  <c r="F3806" i="4"/>
  <c r="F2753" i="4"/>
  <c r="F45" i="4"/>
  <c r="F571" i="4"/>
  <c r="F4139" i="4"/>
  <c r="F1578" i="4"/>
  <c r="F3932" i="4"/>
  <c r="F2381" i="4"/>
  <c r="F801" i="4"/>
  <c r="F3073" i="4"/>
  <c r="F1235" i="4"/>
  <c r="F4651" i="4"/>
  <c r="F343" i="4"/>
  <c r="F2412" i="4"/>
  <c r="F2650" i="4"/>
  <c r="F3609" i="4"/>
  <c r="F3852" i="4"/>
  <c r="F4569" i="4"/>
  <c r="F4631" i="4"/>
  <c r="F4387" i="4"/>
  <c r="F3015" i="4"/>
  <c r="F2881" i="4"/>
  <c r="F3994" i="4"/>
  <c r="F1192" i="4"/>
  <c r="F4226" i="4"/>
  <c r="F3914" i="4"/>
  <c r="F1587" i="4"/>
  <c r="F3029" i="4"/>
  <c r="F3106" i="4"/>
  <c r="F4048" i="4"/>
  <c r="F235" i="4"/>
  <c r="F634" i="4"/>
  <c r="F1427" i="4"/>
  <c r="F3044" i="4"/>
  <c r="F1487" i="4"/>
  <c r="F2696" i="4"/>
  <c r="F1788" i="4"/>
  <c r="F2256" i="4"/>
  <c r="F1823" i="4"/>
  <c r="F3371" i="4"/>
  <c r="F2046" i="4"/>
  <c r="F1032" i="4"/>
  <c r="F1488" i="4"/>
  <c r="F4221" i="4"/>
  <c r="F3367" i="4"/>
  <c r="F913" i="4"/>
  <c r="F4055" i="4"/>
  <c r="F802" i="4"/>
  <c r="F4524" i="4"/>
  <c r="F353" i="4"/>
  <c r="F2501" i="4"/>
  <c r="F870" i="4"/>
  <c r="F654" i="4"/>
  <c r="F2631" i="4"/>
  <c r="F2392" i="4"/>
  <c r="F2697" i="4"/>
  <c r="F4603" i="4"/>
  <c r="F3801" i="4"/>
  <c r="F1367" i="4"/>
  <c r="F1397" i="4"/>
  <c r="F4311" i="4"/>
  <c r="F1545" i="4"/>
  <c r="F138" i="4"/>
  <c r="F1270" i="4"/>
  <c r="F2536" i="4"/>
  <c r="F3807" i="4"/>
  <c r="F3098" i="4"/>
  <c r="F2902" i="4"/>
  <c r="F2653" i="4"/>
  <c r="F1119" i="4"/>
  <c r="F705" i="4"/>
  <c r="F2342" i="4"/>
  <c r="F2564" i="4"/>
  <c r="F4761" i="4"/>
  <c r="F4118" i="4"/>
  <c r="F1537" i="4"/>
  <c r="F3009" i="4"/>
  <c r="F2770" i="4"/>
  <c r="F2174" i="4"/>
  <c r="F4231" i="4"/>
  <c r="F512" i="4"/>
  <c r="F416" i="4"/>
  <c r="F3083" i="4"/>
  <c r="F2636" i="4"/>
  <c r="F683" i="4"/>
  <c r="F1634" i="4"/>
  <c r="F1368" i="4"/>
  <c r="F4578" i="4"/>
  <c r="F4288" i="4"/>
  <c r="F3417" i="4"/>
  <c r="F3222" i="4"/>
  <c r="F3645" i="4"/>
  <c r="F3989" i="4"/>
  <c r="F3189" i="4"/>
  <c r="F3779" i="4"/>
  <c r="F4324" i="4"/>
  <c r="F2233" i="4"/>
  <c r="F1783" i="4"/>
  <c r="F2359" i="4"/>
  <c r="F614" i="4"/>
  <c r="F117" i="4"/>
  <c r="F284" i="4"/>
  <c r="F1971" i="4"/>
  <c r="F3084" i="4"/>
  <c r="F790" i="4"/>
  <c r="F3591" i="4"/>
  <c r="F4263" i="4"/>
  <c r="F4979" i="4"/>
  <c r="F3535" i="4"/>
  <c r="F1120" i="4"/>
  <c r="F1538" i="4"/>
  <c r="F2132" i="4"/>
  <c r="F3155" i="4"/>
  <c r="F936" i="4"/>
  <c r="F803" i="4"/>
  <c r="F4131" i="4"/>
  <c r="F4040" i="4"/>
  <c r="F1842" i="4"/>
  <c r="F3598" i="4"/>
  <c r="F2305" i="4"/>
  <c r="F3327" i="4"/>
  <c r="F4445" i="4"/>
  <c r="F458" i="4"/>
  <c r="F804" i="4"/>
  <c r="F1335" i="4"/>
  <c r="F3633" i="4"/>
  <c r="F2064" i="4"/>
  <c r="F1482" i="4"/>
  <c r="F2474" i="4"/>
  <c r="F3561" i="4"/>
  <c r="F1257" i="4"/>
  <c r="F219" i="4"/>
  <c r="F3074" i="4"/>
  <c r="F2973" i="4"/>
  <c r="F7" i="4"/>
  <c r="F3713" i="4"/>
  <c r="F3037" i="4"/>
  <c r="F4408" i="4"/>
  <c r="F2347" i="4"/>
  <c r="F572" i="4"/>
  <c r="F4104" i="4"/>
  <c r="F1416" i="4"/>
  <c r="F546" i="4"/>
  <c r="F2565" i="4"/>
  <c r="F1688" i="4"/>
  <c r="F1652" i="4"/>
  <c r="F1318" i="4"/>
  <c r="F2712" i="4"/>
  <c r="F3737" i="4"/>
  <c r="F3274" i="4"/>
  <c r="F4366" i="4"/>
  <c r="F4325" i="4"/>
  <c r="F4802" i="4"/>
  <c r="F3405" i="4"/>
  <c r="F3399" i="4"/>
  <c r="F2903" i="4"/>
  <c r="F2294" i="4"/>
  <c r="F3464" i="4"/>
  <c r="F3504" i="4"/>
  <c r="F3099" i="4"/>
  <c r="F4308" i="4"/>
  <c r="F3882" i="4"/>
  <c r="F252" i="4"/>
  <c r="F4711" i="4"/>
  <c r="F4164" i="4"/>
  <c r="F3052" i="4"/>
  <c r="F1588" i="4"/>
  <c r="F4301" i="4"/>
  <c r="F4786" i="4"/>
  <c r="F3699" i="4"/>
  <c r="F4264" i="4"/>
  <c r="F2782" i="4"/>
  <c r="F4105" i="4"/>
  <c r="F984" i="4"/>
  <c r="F1227" i="4"/>
  <c r="F3622" i="4"/>
  <c r="F4165" i="4"/>
  <c r="F1824" i="4"/>
  <c r="F2828" i="4"/>
  <c r="F1931" i="4"/>
  <c r="F316" i="4"/>
  <c r="F2455" i="4"/>
  <c r="F1952" i="4"/>
  <c r="F2537" i="4"/>
  <c r="F772" i="4"/>
  <c r="F3526" i="4"/>
  <c r="F1896" i="4"/>
  <c r="F220" i="4"/>
  <c r="F2446" i="4"/>
  <c r="F4428" i="4"/>
  <c r="F2555" i="4"/>
  <c r="F4811" i="4"/>
  <c r="F1101" i="4"/>
  <c r="F2010" i="4"/>
  <c r="F3868" i="4"/>
  <c r="F4762" i="4"/>
  <c r="F2675" i="4"/>
  <c r="F1050" i="4"/>
  <c r="F2805" i="4"/>
  <c r="F884" i="4"/>
  <c r="F3156" i="4"/>
  <c r="F4779" i="4"/>
  <c r="F2740" i="4"/>
  <c r="F4026" i="4"/>
  <c r="F466" i="4"/>
  <c r="F3218" i="4"/>
  <c r="F39" i="4"/>
  <c r="F769" i="4"/>
  <c r="F2070" i="4"/>
  <c r="F893" i="4"/>
  <c r="F22" i="4"/>
  <c r="F696" i="4"/>
  <c r="F976" i="4"/>
  <c r="F1428" i="4"/>
  <c r="F2371" i="4"/>
  <c r="F1847" i="4"/>
  <c r="F1374" i="4"/>
  <c r="F721" i="4"/>
  <c r="F3133" i="4"/>
  <c r="F591" i="4"/>
  <c r="F2654" i="4"/>
  <c r="F1597" i="4"/>
  <c r="F3145" i="4"/>
  <c r="F1653" i="4"/>
  <c r="F4240" i="4"/>
  <c r="F4132" i="4"/>
  <c r="F4060" i="4"/>
  <c r="F4367" i="4"/>
  <c r="F485" i="4"/>
  <c r="F1757" i="4"/>
  <c r="F773" i="4"/>
  <c r="F4552" i="4"/>
  <c r="F3838" i="4"/>
  <c r="F508" i="4"/>
  <c r="F4839" i="4"/>
  <c r="F3808" i="4"/>
  <c r="F4539" i="4"/>
  <c r="F4180" i="4"/>
  <c r="F3075" i="4"/>
  <c r="F3700" i="4"/>
  <c r="F4647" i="4"/>
  <c r="F2333" i="4"/>
  <c r="F3923" i="4"/>
  <c r="F1539" i="4"/>
  <c r="F277" i="4"/>
  <c r="F2925" i="4"/>
  <c r="F2125" i="4"/>
  <c r="F2289" i="4"/>
  <c r="F3053" i="4"/>
  <c r="F3288" i="4"/>
  <c r="F4181" i="4"/>
  <c r="F4465" i="4"/>
  <c r="F3623" i="4"/>
  <c r="F3146" i="4"/>
  <c r="F450" i="4"/>
  <c r="F4787" i="4"/>
  <c r="F1645" i="4"/>
  <c r="F253" i="4"/>
  <c r="F4570" i="4"/>
  <c r="F290" i="4"/>
  <c r="F2479" i="4"/>
  <c r="F409" i="4"/>
  <c r="F2186" i="4"/>
  <c r="F2334" i="4"/>
  <c r="F2854" i="4"/>
  <c r="F3289" i="4"/>
  <c r="F390" i="4"/>
  <c r="F2502" i="4"/>
  <c r="F1646" i="4"/>
  <c r="F4750" i="4"/>
  <c r="F573" i="4"/>
  <c r="F4068" i="4"/>
  <c r="F4720" i="4"/>
  <c r="F4648" i="4"/>
  <c r="F2820" i="4"/>
  <c r="F2382" i="4"/>
  <c r="F958" i="4"/>
  <c r="F2926" i="4"/>
  <c r="F4935" i="4"/>
  <c r="F4343" i="4"/>
  <c r="F3714" i="4"/>
  <c r="F2741" i="4"/>
  <c r="F4232" i="4"/>
  <c r="F344" i="4"/>
  <c r="F4731" i="4"/>
  <c r="F3512" i="4"/>
  <c r="F3418" i="4"/>
  <c r="F1913" i="4"/>
  <c r="F1202" i="4"/>
  <c r="F937" i="4"/>
  <c r="F2475" i="4"/>
  <c r="F2065" i="4"/>
  <c r="F4980" i="4"/>
  <c r="F2413" i="4"/>
  <c r="F1450" i="4"/>
  <c r="F475" i="4"/>
  <c r="F4241" i="4"/>
  <c r="F2242" i="4"/>
  <c r="F2276" i="4"/>
  <c r="F3844" i="4"/>
  <c r="F985" i="4"/>
  <c r="F1024" i="4"/>
  <c r="F4002" i="4"/>
  <c r="F858" i="4"/>
  <c r="F3924" i="4"/>
  <c r="F4477" i="4"/>
  <c r="F4637" i="4"/>
  <c r="F4525" i="4"/>
  <c r="F2521" i="4"/>
  <c r="F2025" i="4"/>
  <c r="F4409" i="4"/>
  <c r="F3076" i="4"/>
  <c r="F2265" i="4"/>
  <c r="F3253" i="4"/>
  <c r="F3552" i="4"/>
  <c r="F4624" i="4"/>
  <c r="F943" i="4"/>
  <c r="F668" i="4"/>
  <c r="F1442" i="4"/>
  <c r="F12" i="4"/>
  <c r="F1295" i="4"/>
  <c r="F3624" i="4"/>
  <c r="F655" i="4"/>
  <c r="F4061" i="4"/>
  <c r="F2438" i="4"/>
  <c r="F3732" i="4"/>
  <c r="F441" i="4"/>
  <c r="F3907" i="4"/>
  <c r="F1689" i="4"/>
  <c r="F1558" i="4"/>
  <c r="F4891" i="4"/>
  <c r="F3178" i="4"/>
  <c r="F394" i="4"/>
  <c r="F3395" i="4"/>
  <c r="F2019" i="4"/>
  <c r="F421" i="4"/>
  <c r="F1228" i="4"/>
  <c r="F2882" i="4"/>
  <c r="F2234" i="4"/>
  <c r="F3377" i="4"/>
  <c r="F2904" i="4"/>
  <c r="F4049" i="4"/>
  <c r="F1389" i="4"/>
  <c r="F4336" i="4"/>
  <c r="F3780" i="4"/>
  <c r="F3701" i="4"/>
  <c r="F3134" i="4"/>
  <c r="F4885" i="4"/>
  <c r="F2745" i="4"/>
  <c r="F1733" i="4"/>
  <c r="F2240" i="4"/>
  <c r="F2425" i="4"/>
  <c r="F2503" i="4"/>
  <c r="F4460" i="4"/>
  <c r="F4419" i="4"/>
  <c r="F3705" i="4"/>
  <c r="F564" i="4"/>
  <c r="F4437" i="4"/>
  <c r="F2511" i="4"/>
  <c r="F4678" i="4"/>
  <c r="F1881" i="4"/>
  <c r="F1705" i="4"/>
  <c r="F4590" i="4"/>
  <c r="F2084" i="4"/>
  <c r="F3284" i="4"/>
  <c r="F2078" i="4"/>
  <c r="F1016" i="4"/>
  <c r="F4553" i="4"/>
  <c r="F3423" i="4"/>
  <c r="F2066" i="4"/>
  <c r="F3973" i="4"/>
  <c r="F1671" i="4"/>
  <c r="F4166" i="4"/>
  <c r="F4195" i="4"/>
  <c r="F999" i="4"/>
  <c r="F4540" i="4"/>
  <c r="F1569" i="4"/>
  <c r="F3616" i="4"/>
  <c r="F1564" i="4"/>
  <c r="F4147" i="4"/>
  <c r="F4420" i="4"/>
  <c r="F1654" i="4"/>
  <c r="F4106" i="4"/>
  <c r="F2659" i="4"/>
  <c r="F1809" i="4"/>
  <c r="F1311" i="4"/>
  <c r="F2842" i="4"/>
  <c r="F1086" i="4"/>
  <c r="F3527" i="4"/>
  <c r="F4755" i="4"/>
  <c r="F301" i="4"/>
  <c r="F2383" i="4"/>
  <c r="F492" i="4"/>
  <c r="F3722" i="4"/>
  <c r="F688" i="4"/>
  <c r="F1170" i="4"/>
  <c r="F1700" i="4"/>
  <c r="F2476" i="4"/>
  <c r="F796" i="4"/>
  <c r="F1834" i="4"/>
  <c r="F2015" i="4"/>
  <c r="F2698" i="4"/>
  <c r="F2527" i="4"/>
  <c r="F4086" i="4"/>
  <c r="F4276" i="4"/>
  <c r="F2959" i="4"/>
  <c r="F4133" i="4"/>
  <c r="F3634" i="4"/>
  <c r="F547" i="4"/>
  <c r="F3477" i="4"/>
  <c r="F1602" i="4"/>
  <c r="F1354" i="4"/>
  <c r="F929" i="4"/>
  <c r="F1570" i="4"/>
  <c r="F513" i="4"/>
  <c r="F476" i="4"/>
  <c r="F1246" i="4"/>
  <c r="F3328" i="4"/>
  <c r="F74" i="4"/>
  <c r="F3085" i="4"/>
  <c r="F2493" i="4"/>
  <c r="F4638" i="4"/>
  <c r="F1071" i="4"/>
  <c r="F3147" i="4"/>
  <c r="F4579" i="4"/>
  <c r="F977" i="4"/>
  <c r="F4812" i="4"/>
  <c r="F1624" i="4"/>
  <c r="F2765" i="4"/>
  <c r="F3770" i="4"/>
  <c r="F1390" i="4"/>
  <c r="F3010" i="4"/>
  <c r="F2869" i="4"/>
  <c r="F1092" i="4"/>
  <c r="F2991" i="4"/>
  <c r="F1042" i="4"/>
  <c r="F2286" i="4"/>
  <c r="F3915" i="4"/>
  <c r="F3545" i="4"/>
  <c r="F1164" i="4"/>
  <c r="F3486" i="4"/>
  <c r="F2097" i="4"/>
  <c r="F774" i="4"/>
  <c r="F2467" i="4"/>
  <c r="F378" i="4"/>
  <c r="F514" i="4"/>
  <c r="F212" i="4"/>
  <c r="F4999" i="4"/>
  <c r="F3845" i="4"/>
  <c r="F4652" i="4"/>
  <c r="F1662" i="4"/>
  <c r="F4526" i="4"/>
  <c r="F3337" i="4"/>
  <c r="F1506" i="4"/>
  <c r="F371" i="4"/>
  <c r="F4309" i="4"/>
  <c r="F3386" i="4"/>
  <c r="F515" i="4"/>
  <c r="F2116" i="4"/>
  <c r="F4062" i="4"/>
  <c r="F1017" i="4"/>
  <c r="F3569" i="4"/>
  <c r="F4388" i="4"/>
  <c r="F2953" i="4"/>
  <c r="F1398" i="4"/>
  <c r="F1051" i="4"/>
  <c r="F4738" i="4"/>
  <c r="F1957" i="4"/>
  <c r="F1770" i="4"/>
  <c r="F5000" i="4"/>
  <c r="F3831" i="4"/>
  <c r="F3372" i="4"/>
  <c r="F4639" i="4"/>
  <c r="F3341" i="4"/>
  <c r="F2538" i="4"/>
  <c r="F1923" i="4"/>
  <c r="F1037" i="4"/>
  <c r="F4153" i="4"/>
  <c r="F2430" i="4"/>
  <c r="F2954" i="4"/>
  <c r="F395" i="4"/>
  <c r="F1236" i="4"/>
  <c r="F3723" i="4"/>
  <c r="F2098" i="4"/>
  <c r="F1208" i="4"/>
  <c r="F1848" i="4"/>
  <c r="F4649" i="4"/>
  <c r="F3115" i="4"/>
  <c r="F2821" i="4"/>
  <c r="F2055" i="4"/>
  <c r="F312" i="4"/>
  <c r="F1451" i="4"/>
  <c r="F23" i="4"/>
  <c r="F165" i="4"/>
  <c r="F4695" i="4"/>
  <c r="F2799" i="4"/>
  <c r="F993" i="4"/>
  <c r="F2897" i="4"/>
  <c r="F4597" i="4"/>
  <c r="F4502" i="4"/>
  <c r="F1706" i="4"/>
  <c r="F3771" i="4"/>
  <c r="F1148" i="4"/>
  <c r="F4640" i="4"/>
  <c r="F298" i="4"/>
  <c r="F3995" i="4"/>
  <c r="F4993" i="4"/>
  <c r="F142" i="4"/>
  <c r="F1443" i="4"/>
  <c r="F4739" i="4"/>
  <c r="F3682" i="4"/>
  <c r="F79" i="4"/>
  <c r="F4701" i="4"/>
  <c r="F4003" i="4"/>
  <c r="F825" i="4"/>
  <c r="F1336" i="4"/>
  <c r="F1953" i="4"/>
  <c r="F1483" i="4"/>
  <c r="F4000" i="4"/>
  <c r="F4653" i="4"/>
  <c r="F516" i="4"/>
  <c r="F4512" i="4"/>
  <c r="F938" i="4"/>
  <c r="F3456" i="4"/>
  <c r="F486" i="4"/>
  <c r="F755" i="4"/>
  <c r="F4878" i="4"/>
  <c r="F379" i="4"/>
  <c r="F3135" i="4"/>
  <c r="F2067" i="4"/>
  <c r="F1690" i="4"/>
  <c r="F329" i="4"/>
  <c r="F2384" i="4"/>
  <c r="F859" i="4"/>
  <c r="F4667" i="4"/>
  <c r="F2746" i="4"/>
  <c r="F221" i="4"/>
  <c r="F4968" i="4"/>
  <c r="F3064" i="4"/>
  <c r="F3859" i="4"/>
  <c r="F4746" i="4"/>
  <c r="F3164" i="4"/>
  <c r="F4703" i="4"/>
  <c r="F158" i="4"/>
  <c r="F4030" i="4"/>
  <c r="F2547" i="4"/>
  <c r="F339" i="4"/>
  <c r="F4632" i="4"/>
  <c r="F1072" i="4"/>
  <c r="F1932" i="4"/>
  <c r="F118" i="4"/>
  <c r="F3883" i="4"/>
  <c r="F3570" i="4"/>
  <c r="F4209" i="4"/>
  <c r="F2195" i="4"/>
  <c r="F2938" i="4"/>
  <c r="F1098" i="4"/>
  <c r="F3819" i="4"/>
  <c r="F159" i="4"/>
  <c r="F3223" i="4"/>
  <c r="F1761" i="4"/>
  <c r="F3054" i="4"/>
  <c r="F1355" i="4"/>
  <c r="F3668" i="4"/>
  <c r="F978" i="4"/>
  <c r="F2889" i="4"/>
  <c r="F4368" i="4"/>
  <c r="F3100" i="4"/>
  <c r="F2605" i="4"/>
  <c r="F2196" i="4"/>
  <c r="F1663" i="4"/>
  <c r="F3498" i="4"/>
  <c r="F3536" i="4"/>
  <c r="F4822" i="4"/>
  <c r="F3576" i="4"/>
  <c r="F1789" i="4"/>
  <c r="F2187" i="4"/>
  <c r="F2197" i="4"/>
  <c r="F3202" i="4"/>
  <c r="F1810" i="4"/>
  <c r="F1579" i="4"/>
  <c r="F4580" i="4"/>
  <c r="F1052" i="4"/>
  <c r="F770" i="4"/>
  <c r="F4081" i="4"/>
  <c r="F1972" i="4"/>
  <c r="F2960" i="4"/>
  <c r="F1375" i="4"/>
  <c r="F3329" i="4"/>
  <c r="F3652" i="4"/>
  <c r="F2223" i="4"/>
  <c r="F4124" i="4"/>
  <c r="F4154" i="4"/>
  <c r="F1266" i="4"/>
  <c r="F3958" i="4"/>
  <c r="F3309" i="4"/>
  <c r="F2144" i="4"/>
  <c r="F3996" i="4"/>
  <c r="F3706" i="4"/>
  <c r="F2612" i="4"/>
  <c r="F2159" i="4"/>
  <c r="F40" i="4"/>
  <c r="F791" i="4"/>
  <c r="F656" i="4"/>
  <c r="F3472" i="4"/>
  <c r="F3738" i="4"/>
  <c r="F3361" i="4"/>
  <c r="F881" i="4"/>
  <c r="F1319" i="4"/>
  <c r="F3692" i="4"/>
  <c r="F3478" i="4"/>
  <c r="F1835" i="4"/>
  <c r="F313" i="4"/>
  <c r="F4813" i="4"/>
  <c r="F4951" i="4"/>
  <c r="F674" i="4"/>
  <c r="F1589" i="4"/>
  <c r="F3983" i="4"/>
  <c r="F1829" i="4"/>
  <c r="F1771" i="4"/>
  <c r="F4604" i="4"/>
  <c r="F2504" i="4"/>
  <c r="F397" i="4"/>
  <c r="F3209" i="4"/>
  <c r="F1882" i="4"/>
  <c r="F199" i="4"/>
  <c r="F3419" i="4"/>
  <c r="F3465" i="4"/>
  <c r="F410" i="4"/>
  <c r="F1028" i="4"/>
  <c r="F28" i="4"/>
  <c r="F2822" i="4"/>
  <c r="F2026" i="4"/>
  <c r="F584" i="4"/>
  <c r="F29" i="4"/>
  <c r="F4892" i="4"/>
  <c r="F2855" i="4"/>
  <c r="F706" i="4"/>
  <c r="F1452" i="4"/>
  <c r="F4188" i="4"/>
  <c r="F3702" i="4"/>
  <c r="F1322" i="4"/>
  <c r="F477" i="4"/>
  <c r="F3183" i="4"/>
  <c r="F3863" i="4"/>
  <c r="F4780" i="4"/>
  <c r="F3346" i="4"/>
  <c r="F2452" i="4"/>
  <c r="F33" i="4"/>
  <c r="F3466" i="4"/>
  <c r="F3599" i="4"/>
  <c r="F2754" i="4"/>
  <c r="F973" i="4"/>
  <c r="F2890" i="4"/>
  <c r="F2548" i="4"/>
  <c r="F3473" i="4"/>
  <c r="F4421" i="4"/>
  <c r="F411" i="4"/>
  <c r="F622" i="4"/>
  <c r="F1607" i="4"/>
  <c r="F815" i="4"/>
  <c r="F4210" i="4"/>
  <c r="F2843" i="4"/>
  <c r="F646" i="4"/>
  <c r="F3546" i="4"/>
  <c r="F1906" i="4"/>
  <c r="F1007" i="4"/>
  <c r="F663" i="4"/>
  <c r="F509" i="4"/>
  <c r="F1351" i="4"/>
  <c r="F1453" i="4"/>
  <c r="F3950" i="4"/>
  <c r="F4899" i="4"/>
  <c r="F3724" i="4"/>
  <c r="F866" i="4"/>
  <c r="F2599" i="4"/>
  <c r="F2992" i="4"/>
  <c r="F4846" i="4"/>
  <c r="F2224" i="4"/>
  <c r="F3263" i="4"/>
  <c r="F267" i="4"/>
  <c r="F4340" i="4"/>
  <c r="F4248" i="4"/>
  <c r="F254" i="4"/>
  <c r="F986" i="4"/>
  <c r="F2198" i="4"/>
  <c r="F3901" i="4"/>
  <c r="F174" i="4"/>
  <c r="F4554" i="4"/>
  <c r="F4498" i="4"/>
  <c r="F4125" i="4"/>
  <c r="F3592" i="4"/>
  <c r="F2810" i="4"/>
  <c r="F8" i="4"/>
  <c r="F3760" i="4"/>
  <c r="F2919" i="4"/>
  <c r="F3791" i="4"/>
  <c r="F278" i="4"/>
  <c r="F615" i="4"/>
  <c r="F3210" i="4"/>
  <c r="F4756" i="4"/>
  <c r="F1691" i="4"/>
  <c r="F3347" i="4"/>
  <c r="F4981" i="4"/>
  <c r="F1407" i="4"/>
  <c r="F3442" i="4"/>
  <c r="F4633" i="4"/>
  <c r="F4378" i="4"/>
  <c r="F3661" i="4"/>
  <c r="F3285" i="4"/>
  <c r="F4254" i="4"/>
  <c r="F3686" i="4"/>
  <c r="F2905" i="4"/>
  <c r="F3749" i="4"/>
  <c r="F3487" i="4"/>
  <c r="F4402" i="4"/>
  <c r="F1102" i="4"/>
  <c r="F1954" i="4"/>
  <c r="F3781" i="4"/>
  <c r="F200" i="4"/>
  <c r="F1043" i="4"/>
  <c r="F153" i="4"/>
  <c r="F2666" i="4"/>
  <c r="F1454" i="4"/>
  <c r="F30" i="4"/>
  <c r="F1215" i="4"/>
  <c r="F1029" i="4"/>
  <c r="F1323" i="4"/>
  <c r="F2556" i="4"/>
  <c r="F2257" i="4"/>
  <c r="F3974" i="4"/>
  <c r="F3908" i="4"/>
  <c r="F3432" i="4"/>
  <c r="F2166" i="4"/>
  <c r="F1714" i="4"/>
  <c r="F1369" i="4"/>
  <c r="F3169" i="4"/>
  <c r="F1533" i="4"/>
  <c r="F3846" i="4"/>
  <c r="F3816" i="4"/>
  <c r="F1000" i="4"/>
  <c r="F3761" i="4"/>
  <c r="F1379" i="4"/>
  <c r="F2620" i="4"/>
  <c r="F4041" i="4"/>
  <c r="F61" i="4"/>
  <c r="F3669" i="4"/>
  <c r="F1356" i="4"/>
  <c r="F3092" i="4"/>
  <c r="F1999" i="4"/>
  <c r="F930" i="4"/>
  <c r="F3101" i="4"/>
  <c r="F3975" i="4"/>
  <c r="F1305" i="4"/>
  <c r="F4493" i="4"/>
  <c r="F2683" i="4"/>
  <c r="F574" i="4"/>
  <c r="F4222" i="4"/>
  <c r="F4056" i="4"/>
  <c r="F4941" i="4"/>
  <c r="F898" i="4"/>
  <c r="F1399" i="4"/>
  <c r="F3762" i="4"/>
  <c r="F1053" i="4"/>
  <c r="F4926" i="4"/>
  <c r="F4310" i="4"/>
  <c r="F616" i="4"/>
  <c r="F4751" i="4"/>
  <c r="F3055" i="4"/>
  <c r="F1924" i="4"/>
  <c r="F2402" i="4"/>
  <c r="F1724" i="4"/>
  <c r="F302" i="4"/>
  <c r="F148" i="4"/>
  <c r="F3872" i="4"/>
  <c r="F4541" i="4"/>
  <c r="F2314" i="4"/>
  <c r="F1391" i="4"/>
  <c r="F4004" i="4"/>
  <c r="F3148" i="4"/>
  <c r="F3355" i="4"/>
  <c r="F4050" i="4"/>
  <c r="F2747" i="4"/>
  <c r="F80" i="4"/>
  <c r="F4503" i="4"/>
  <c r="F1008" i="4"/>
  <c r="F1725" i="4"/>
  <c r="F1625" i="4"/>
  <c r="F1958" i="4"/>
  <c r="F775" i="4"/>
  <c r="F222" i="4"/>
  <c r="F2621" i="4"/>
  <c r="F1751" i="4"/>
  <c r="F317" i="4"/>
  <c r="F2600" i="4"/>
  <c r="F1897" i="4"/>
  <c r="F1209" i="4"/>
  <c r="F3228" i="4"/>
  <c r="F4069" i="4"/>
  <c r="F3873" i="4"/>
  <c r="F4907" i="4"/>
  <c r="F2756" i="4"/>
  <c r="F3674" i="4"/>
  <c r="F2667" i="4"/>
  <c r="F4156" i="4"/>
  <c r="F3902" i="4"/>
  <c r="F2829" i="4"/>
  <c r="F1726" i="4"/>
  <c r="F3056" i="4"/>
  <c r="F3420" i="4"/>
  <c r="F4795" i="4"/>
  <c r="F4927" i="4"/>
  <c r="F1494" i="4"/>
  <c r="F1121" i="4"/>
  <c r="F2079" i="4"/>
  <c r="F487" i="4"/>
  <c r="F959" i="4"/>
  <c r="F149" i="4"/>
  <c r="F4015" i="4"/>
  <c r="F2528" i="4"/>
  <c r="F1064" i="4"/>
  <c r="F3772" i="4"/>
  <c r="F3165" i="4"/>
  <c r="F1392" i="4"/>
  <c r="F2955" i="4"/>
  <c r="F842" i="4"/>
  <c r="F598" i="4"/>
  <c r="F1475" i="4"/>
  <c r="F1103" i="4"/>
  <c r="F967" i="4"/>
  <c r="F4466" i="4"/>
  <c r="F4422" i="4"/>
  <c r="F3554" i="4"/>
  <c r="F2038" i="4"/>
  <c r="F4613" i="4"/>
  <c r="F188" i="4"/>
  <c r="F4851" i="4"/>
  <c r="F2360" i="4"/>
  <c r="F2393" i="4"/>
  <c r="F3438" i="4"/>
  <c r="F3166" i="4"/>
  <c r="F3976" i="4"/>
  <c r="F2632" i="4"/>
  <c r="F2160" i="4"/>
  <c r="F826" i="4"/>
  <c r="F3275" i="4"/>
  <c r="F3276" i="4"/>
  <c r="F3136" i="4"/>
  <c r="F291" i="4"/>
  <c r="F2480" i="4"/>
  <c r="F3809" i="4"/>
  <c r="F1795" i="4"/>
  <c r="F2891" i="4"/>
  <c r="F1408" i="4"/>
  <c r="F4684" i="4"/>
  <c r="F478" i="4"/>
  <c r="F2039" i="4"/>
  <c r="F1615" i="4"/>
  <c r="F2939" i="4"/>
  <c r="F2494" i="4"/>
  <c r="F1065" i="4"/>
  <c r="F635" i="4"/>
  <c r="F4542" i="4"/>
  <c r="F3435" i="4"/>
  <c r="F4255" i="4"/>
  <c r="F2027" i="4"/>
  <c r="F2892" i="4"/>
  <c r="F2277" i="4"/>
  <c r="F3662" i="4"/>
  <c r="F4917" i="4"/>
  <c r="F3909" i="4"/>
  <c r="F2456" i="4"/>
  <c r="F4140" i="4"/>
  <c r="F3351" i="4"/>
  <c r="F2566" i="4"/>
  <c r="F1565" i="4"/>
  <c r="F1546" i="4"/>
  <c r="F2447" i="4"/>
  <c r="F65" i="4"/>
  <c r="F268" i="4"/>
  <c r="F4005" i="4"/>
  <c r="F834" i="4"/>
  <c r="F2870" i="4"/>
  <c r="F3179" i="4"/>
  <c r="F3127" i="4"/>
  <c r="F2811" i="4"/>
  <c r="F732" i="4"/>
  <c r="F4830" i="4"/>
  <c r="F4852" i="4"/>
  <c r="F784" i="4"/>
  <c r="F3951" i="4"/>
  <c r="F1707" i="4"/>
  <c r="F166" i="4"/>
  <c r="F2431" i="4"/>
  <c r="F552" i="4"/>
  <c r="F763" i="4"/>
  <c r="F2028" i="4"/>
  <c r="F2726" i="4"/>
  <c r="F2188" i="4"/>
  <c r="F3750" i="4"/>
  <c r="F1337" i="4"/>
  <c r="F4456" i="4"/>
  <c r="F1033" i="4"/>
  <c r="F2676" i="4"/>
  <c r="F2215" i="4"/>
  <c r="F987" i="4"/>
  <c r="F422" i="4"/>
  <c r="F560" i="4"/>
  <c r="F3782" i="4"/>
  <c r="F4879" i="4"/>
  <c r="F592" i="4"/>
  <c r="F533" i="4"/>
  <c r="F1530" i="4"/>
  <c r="F1647" i="4"/>
  <c r="F2318" i="4"/>
  <c r="F968" i="4"/>
  <c r="F1258" i="4"/>
  <c r="F3600" i="4"/>
  <c r="F4174" i="4"/>
  <c r="F1608" i="4"/>
  <c r="F1306" i="4"/>
  <c r="F4289" i="4"/>
  <c r="F4942" i="4"/>
  <c r="F2306" i="4"/>
  <c r="F4341" i="4"/>
  <c r="F1672" i="4"/>
  <c r="F3916" i="4"/>
  <c r="F4866" i="4"/>
  <c r="F3984" i="4"/>
  <c r="F2719" i="4"/>
  <c r="F459" i="4"/>
  <c r="F1701" i="4"/>
  <c r="F2040" i="4"/>
  <c r="F2518" i="4"/>
  <c r="F2000" i="4"/>
  <c r="F433" i="4"/>
  <c r="F593" i="4"/>
  <c r="F4242" i="4"/>
  <c r="F4880" i="4"/>
  <c r="F1626" i="4"/>
  <c r="F575" i="4"/>
  <c r="F1229" i="4"/>
  <c r="F1241" i="4"/>
  <c r="F2622" i="4"/>
  <c r="F46" i="4"/>
  <c r="F354" i="4"/>
  <c r="F3884" i="4"/>
  <c r="F2161" i="4"/>
  <c r="F2287" i="4"/>
  <c r="F1476" i="4"/>
  <c r="F3254" i="4"/>
  <c r="F534" i="4"/>
  <c r="F2136" i="4"/>
  <c r="F1484" i="4"/>
  <c r="F249" i="4"/>
  <c r="F9" i="4"/>
  <c r="F4389" i="4"/>
  <c r="F3810" i="4"/>
  <c r="F4292" i="4"/>
  <c r="F4861" i="4"/>
  <c r="F2733" i="4"/>
  <c r="F3310" i="4"/>
  <c r="F805" i="4"/>
  <c r="F3305" i="4"/>
  <c r="F2258" i="4"/>
  <c r="F3038" i="4"/>
  <c r="F1702" i="4"/>
  <c r="F535" i="4"/>
  <c r="F4814" i="4"/>
  <c r="F185" i="4"/>
  <c r="F3203" i="4"/>
  <c r="F1547" i="4"/>
  <c r="F1825" i="4"/>
  <c r="F3157" i="4"/>
  <c r="F835" i="4"/>
  <c r="F345" i="4"/>
  <c r="F1811" i="4"/>
  <c r="F3751" i="4"/>
  <c r="F3959" i="4"/>
  <c r="F1455" i="4"/>
  <c r="F4543" i="4"/>
  <c r="F3547" i="4"/>
  <c r="F2099" i="4"/>
  <c r="F733" i="4"/>
  <c r="F3571" i="4"/>
  <c r="F467" i="4"/>
  <c r="F229" i="4"/>
  <c r="F4659" i="4"/>
  <c r="F24" i="4"/>
  <c r="F536" i="4"/>
  <c r="F4654" i="4"/>
  <c r="F1247" i="4"/>
  <c r="F2699" i="4"/>
  <c r="F4202" i="4"/>
  <c r="F3467" i="4"/>
  <c r="F2864" i="4"/>
  <c r="F1740" i="4"/>
  <c r="F764" i="4"/>
  <c r="F3378" i="4"/>
  <c r="F1499" i="4"/>
  <c r="F4527" i="4"/>
  <c r="F3670" i="4"/>
  <c r="F3646" i="4"/>
  <c r="F647" i="4"/>
  <c r="F2448" i="4"/>
  <c r="F4277" i="4"/>
  <c r="F13" i="4"/>
  <c r="F1141" i="4"/>
  <c r="F1509" i="4"/>
  <c r="F1054" i="4"/>
  <c r="F4504" i="4"/>
  <c r="F1165" i="4"/>
  <c r="F1149" i="4"/>
  <c r="F1641" i="4"/>
  <c r="F1285" i="4"/>
  <c r="F2706" i="4"/>
  <c r="F1703" i="4"/>
  <c r="F4886" i="4"/>
  <c r="F1836" i="4"/>
  <c r="F2844" i="4"/>
  <c r="F3057" i="4"/>
  <c r="F4321" i="4"/>
  <c r="F1843" i="4"/>
  <c r="F2167" i="4"/>
  <c r="F3320" i="4"/>
  <c r="F816" i="4"/>
  <c r="F3939" i="4"/>
  <c r="F1540" i="4"/>
  <c r="F4513" i="4"/>
  <c r="F4446" i="4"/>
  <c r="F1812" i="4"/>
  <c r="F4815" i="4"/>
  <c r="F442" i="4"/>
  <c r="F2290" i="4"/>
  <c r="F4113" i="4"/>
  <c r="F4461" i="4"/>
  <c r="F4994" i="4"/>
  <c r="F3586" i="4"/>
  <c r="F2940" i="4"/>
  <c r="F3338" i="4"/>
  <c r="F4900" i="4"/>
  <c r="F1507" i="4"/>
  <c r="F3521" i="4"/>
  <c r="F4969" i="4"/>
  <c r="F2426" i="4"/>
  <c r="F2993" i="4"/>
  <c r="F944" i="4"/>
  <c r="F2235" i="4"/>
  <c r="F1171" i="4"/>
  <c r="F4732" i="4"/>
  <c r="F1444" i="4"/>
  <c r="F3264" i="4"/>
  <c r="F417" i="4"/>
  <c r="F4674" i="4"/>
  <c r="F2689" i="4"/>
  <c r="F4982" i="4"/>
  <c r="F4141" i="4"/>
  <c r="F1983" i="4"/>
  <c r="F2352" i="4"/>
  <c r="F1642" i="4"/>
  <c r="F1087" i="4"/>
  <c r="F206" i="4"/>
  <c r="F3167" i="4"/>
  <c r="F3356" i="4"/>
  <c r="F4042" i="4"/>
  <c r="F3116" i="4"/>
  <c r="F2578" i="4"/>
  <c r="F398" i="4"/>
  <c r="F1692" i="4"/>
  <c r="F4625" i="4"/>
  <c r="F1150" i="4"/>
  <c r="F3755" i="4"/>
  <c r="F1609" i="4"/>
  <c r="F4027" i="4"/>
  <c r="F258" i="4"/>
  <c r="F3847" i="4"/>
  <c r="F1734" i="4"/>
  <c r="F648" i="4"/>
  <c r="F3577" i="4"/>
  <c r="F2241" i="4"/>
  <c r="F867" i="4"/>
  <c r="F4063" i="4"/>
  <c r="F2068" i="4"/>
  <c r="F899" i="4"/>
  <c r="F2325" i="4"/>
  <c r="F3647" i="4"/>
  <c r="F4447" i="4"/>
  <c r="F2495" i="4"/>
  <c r="F2056" i="4"/>
  <c r="F4326" i="4"/>
  <c r="F1134" i="4"/>
  <c r="F3687" i="4"/>
  <c r="F361" i="4"/>
  <c r="F50" i="4"/>
  <c r="F849" i="4"/>
  <c r="F488" i="4"/>
  <c r="F1867" i="4"/>
  <c r="F1772" i="4"/>
  <c r="F2567" i="4"/>
  <c r="F599" i="4"/>
  <c r="F2816" i="4"/>
  <c r="F4796" i="4"/>
  <c r="F1973" i="4"/>
  <c r="F2898" i="4"/>
  <c r="F2361" i="4"/>
  <c r="F3396" i="4"/>
  <c r="F4840" i="4"/>
  <c r="F2385" i="4"/>
  <c r="F3555" i="4"/>
  <c r="F3617" i="4"/>
  <c r="F1193" i="4"/>
  <c r="F1664" i="4"/>
  <c r="F1338" i="4"/>
  <c r="F3311" i="4"/>
  <c r="F3299" i="4"/>
  <c r="F1400" i="4"/>
  <c r="F493" i="4"/>
  <c r="F1779" i="4"/>
  <c r="F3925" i="4"/>
  <c r="F3137" i="4"/>
  <c r="F192" i="4"/>
  <c r="F109" i="4"/>
  <c r="F1066" i="4"/>
  <c r="F1468" i="4"/>
  <c r="F3556" i="4"/>
  <c r="F4278" i="4"/>
  <c r="F494" i="4"/>
  <c r="F2145" i="4"/>
  <c r="F4788" i="4"/>
  <c r="F2946" i="4"/>
  <c r="F4448" i="4"/>
  <c r="F2734" i="4"/>
  <c r="F4051" i="4"/>
  <c r="F1974" i="4"/>
  <c r="F3827" i="4"/>
  <c r="F2874" i="4"/>
  <c r="F4394" i="4"/>
  <c r="F1417" i="4"/>
  <c r="F4874" i="4"/>
  <c r="F1110" i="4"/>
  <c r="F2029" i="4"/>
  <c r="F250" i="4"/>
  <c r="F1715" i="4"/>
  <c r="F2057" i="4"/>
  <c r="F4823" i="4"/>
  <c r="F1708" i="4"/>
  <c r="F3601" i="4"/>
  <c r="F3505" i="4"/>
  <c r="F167" i="4"/>
  <c r="F537" i="4"/>
  <c r="F4641" i="4"/>
  <c r="F4312" i="4"/>
  <c r="F1330" i="4"/>
  <c r="F168" i="4"/>
  <c r="F3635" i="4"/>
  <c r="F806" i="4"/>
  <c r="F3997" i="4"/>
  <c r="F1432" i="4"/>
  <c r="F4614" i="4"/>
  <c r="F2001" i="4"/>
  <c r="F1693" i="4"/>
  <c r="F2735" i="4"/>
  <c r="F3960" i="4"/>
  <c r="F1409" i="4"/>
  <c r="F1898" i="4"/>
  <c r="F1462" i="4"/>
  <c r="F4142" i="4"/>
  <c r="F4560" i="4"/>
  <c r="F3874" i="4"/>
  <c r="F2859" i="4"/>
  <c r="F3138" i="4"/>
  <c r="F4227" i="4"/>
  <c r="F4395" i="4"/>
  <c r="F1489" i="4"/>
  <c r="F4772" i="4"/>
  <c r="F4660" i="4"/>
  <c r="F1916" i="4"/>
  <c r="F2137" i="4"/>
  <c r="F1610" i="4"/>
  <c r="F994" i="4"/>
  <c r="F1861" i="4"/>
  <c r="F3894" i="4"/>
  <c r="F4379" i="4"/>
  <c r="F4028" i="4"/>
  <c r="F3158" i="4"/>
  <c r="F2812" i="4"/>
  <c r="F2271" i="4"/>
  <c r="F2961" i="4"/>
  <c r="F2326" i="4"/>
  <c r="F960" i="4"/>
  <c r="F4467" i="4"/>
  <c r="F3618" i="4"/>
  <c r="F4358" i="4"/>
  <c r="F366" i="4"/>
  <c r="F2549" i="4"/>
  <c r="F4396" i="4"/>
  <c r="F817" i="4"/>
  <c r="F451" i="4"/>
  <c r="F3277" i="4"/>
  <c r="F1463" i="4"/>
  <c r="F3917" i="4"/>
  <c r="F1380" i="4"/>
  <c r="F2439" i="4"/>
  <c r="F3107" i="4"/>
  <c r="F961" i="4"/>
  <c r="F3940" i="4"/>
  <c r="F4952" i="4"/>
  <c r="F2956" i="4"/>
  <c r="F1418" i="4"/>
  <c r="F2362" i="4"/>
  <c r="F259" i="4"/>
  <c r="F1242" i="4"/>
  <c r="F3653" i="4"/>
  <c r="F1307" i="4"/>
  <c r="F3636" i="4"/>
  <c r="F4685" i="4"/>
  <c r="F4273" i="4"/>
  <c r="F1469" i="4"/>
  <c r="F3306" i="4"/>
  <c r="F4182" i="4"/>
  <c r="F1517" i="4"/>
  <c r="F1073" i="4"/>
  <c r="F3707" i="4"/>
  <c r="F423" i="4"/>
  <c r="F2727" i="4"/>
  <c r="F2800" i="4"/>
  <c r="F678" i="4"/>
  <c r="F1122" i="4"/>
  <c r="F4429" i="4"/>
  <c r="F3229" i="4"/>
  <c r="F2909" i="4"/>
  <c r="F2771" i="4"/>
  <c r="F2138" i="4"/>
  <c r="F4740" i="4"/>
  <c r="F1464" i="4"/>
  <c r="F3330" i="4"/>
  <c r="F2823" i="4"/>
  <c r="F98" i="4"/>
  <c r="F1745" i="4"/>
  <c r="F4430" i="4"/>
  <c r="F4544" i="4"/>
  <c r="F2772" i="4"/>
  <c r="F3240" i="4"/>
  <c r="F2983" i="4"/>
  <c r="F3522" i="4"/>
  <c r="F4908" i="4"/>
  <c r="F4561" i="4"/>
  <c r="F2085" i="4"/>
  <c r="F1888" i="4"/>
  <c r="F679" i="4"/>
  <c r="F3433" i="4"/>
  <c r="F4099" i="4"/>
  <c r="F4634" i="4"/>
  <c r="F600" i="4"/>
  <c r="F2932" i="4"/>
  <c r="F5001" i="4"/>
  <c r="F594" i="4"/>
  <c r="F1277" i="4"/>
  <c r="F3537" i="4"/>
  <c r="F2133" i="4"/>
  <c r="F4909" i="4"/>
  <c r="F3895" i="4"/>
  <c r="F1603" i="4"/>
  <c r="F1665" i="4"/>
  <c r="F4431" i="4"/>
  <c r="F3966" i="4"/>
  <c r="F2962" i="4"/>
  <c r="F2189" i="4"/>
  <c r="F1679" i="4"/>
  <c r="F424" i="4"/>
  <c r="F434" i="4"/>
  <c r="F3315" i="4"/>
  <c r="F1088" i="4"/>
  <c r="F1456" i="4"/>
  <c r="F380" i="4"/>
  <c r="F2505" i="4"/>
  <c r="F2394" i="4"/>
  <c r="F2210" i="4"/>
  <c r="F1104" i="4"/>
  <c r="F3602" i="4"/>
  <c r="F2590" i="4"/>
  <c r="F2883" i="4"/>
  <c r="F3093" i="4"/>
  <c r="F1758" i="4"/>
  <c r="F1820" i="4"/>
  <c r="F4943" i="4"/>
  <c r="F4423" i="4"/>
  <c r="F4211" i="4"/>
  <c r="F1441" i="4"/>
  <c r="F3190" i="4"/>
  <c r="F1518" i="4"/>
  <c r="F4618" i="4"/>
  <c r="F4862" i="4"/>
  <c r="F4064" i="4"/>
  <c r="F4043" i="4"/>
  <c r="F4397" i="4"/>
  <c r="F885" i="4"/>
  <c r="F3362" i="4"/>
  <c r="F236" i="4"/>
  <c r="F2199" i="4"/>
  <c r="F110" i="4"/>
  <c r="F2557" i="4"/>
  <c r="F1059" i="4"/>
  <c r="F3513" i="4"/>
  <c r="F3985" i="4"/>
  <c r="F4642" i="4"/>
  <c r="F111" i="4"/>
  <c r="F2126" i="4"/>
  <c r="F3451" i="4"/>
  <c r="F836" i="4"/>
  <c r="F3637" i="4"/>
  <c r="F3499" i="4"/>
  <c r="F1099" i="4"/>
  <c r="F3990" i="4"/>
  <c r="F4867" i="4"/>
  <c r="F4887" i="4"/>
  <c r="F2030" i="4"/>
  <c r="F4484" i="4"/>
  <c r="F131" i="4"/>
  <c r="F1669" i="4"/>
  <c r="F949" i="4"/>
  <c r="F3715" i="4"/>
  <c r="F576" i="4"/>
  <c r="F99" i="4"/>
  <c r="F4070" i="4"/>
  <c r="F4350" i="4"/>
  <c r="F4071" i="4"/>
  <c r="F1166" i="4"/>
  <c r="F3412" i="4"/>
  <c r="F3796" i="4"/>
  <c r="F807" i="4"/>
  <c r="F1666" i="4"/>
  <c r="F4655" i="4"/>
  <c r="F843" i="4"/>
  <c r="F4265" i="4"/>
  <c r="F1018" i="4"/>
  <c r="F1837" i="4"/>
  <c r="F4953" i="4"/>
  <c r="F175" i="4"/>
  <c r="F4266" i="4"/>
  <c r="F689" i="4"/>
  <c r="F4403" i="4"/>
  <c r="F1735" i="4"/>
  <c r="F1182" i="4"/>
  <c r="F2134" i="4"/>
  <c r="F3528" i="4"/>
  <c r="F412" i="4"/>
  <c r="F3233" i="4"/>
  <c r="F1401" i="4"/>
  <c r="F3548" i="4"/>
  <c r="F2071" i="4"/>
  <c r="F1780" i="4"/>
  <c r="F4853" i="4"/>
  <c r="F1627" i="4"/>
  <c r="F3244" i="4"/>
  <c r="F1977" i="4"/>
  <c r="F4344" i="4"/>
  <c r="F4757" i="4"/>
  <c r="F680" i="4"/>
  <c r="F2522" i="4"/>
  <c r="F4327" i="4"/>
  <c r="F3065" i="4"/>
  <c r="F808" i="4"/>
  <c r="F1009" i="4"/>
  <c r="F4293" i="4"/>
  <c r="F3967" i="4"/>
  <c r="F4816" i="4"/>
  <c r="F4410" i="4"/>
  <c r="F4432" i="4"/>
  <c r="F1038" i="4"/>
  <c r="F4016" i="4"/>
  <c r="F1830" i="4"/>
  <c r="F4841" i="4"/>
  <c r="F1805" i="4"/>
  <c r="F435" i="4"/>
  <c r="F3479" i="4"/>
  <c r="F639" i="4"/>
  <c r="F1312" i="4"/>
  <c r="F4279" i="4"/>
  <c r="F3828" i="4"/>
  <c r="F143" i="4"/>
  <c r="F4733" i="4"/>
  <c r="F2457" i="4"/>
  <c r="F945" i="4"/>
  <c r="F3817" i="4"/>
  <c r="F399" i="4"/>
  <c r="F2288" i="4"/>
  <c r="F3300" i="4"/>
  <c r="F1611" i="4"/>
  <c r="F4910" i="4"/>
  <c r="F868" i="4"/>
  <c r="F640" i="4"/>
  <c r="F4518" i="4"/>
  <c r="F3896" i="4"/>
  <c r="F4223" i="4"/>
  <c r="F510" i="4"/>
  <c r="F871" i="4"/>
  <c r="F2550" i="4"/>
  <c r="F4963" i="4"/>
  <c r="F3693" i="4"/>
  <c r="F89" i="4"/>
  <c r="F292" i="4"/>
  <c r="F1590" i="4"/>
  <c r="F988" i="4"/>
  <c r="F3149" i="4"/>
  <c r="F4485" i="4"/>
  <c r="F3549" i="4"/>
  <c r="F4280" i="4"/>
  <c r="F3234" i="4"/>
  <c r="F3331" i="4"/>
  <c r="F367" i="4"/>
  <c r="F2319" i="4"/>
  <c r="F3824" i="4"/>
  <c r="F169" i="4"/>
  <c r="F4970" i="4"/>
  <c r="F1313" i="4"/>
  <c r="F3400" i="4"/>
  <c r="F3506" i="4"/>
  <c r="F230" i="4"/>
  <c r="F2488" i="4"/>
  <c r="F150" i="4"/>
  <c r="F2933" i="4"/>
  <c r="F4619" i="4"/>
  <c r="F505" i="4"/>
  <c r="F2307" i="4"/>
  <c r="F2865" i="4"/>
  <c r="F3245" i="4"/>
  <c r="F2395" i="4"/>
  <c r="F1933" i="4"/>
  <c r="F2363" i="4"/>
  <c r="F1470" i="4"/>
  <c r="F10" i="4"/>
  <c r="F1320" i="4"/>
  <c r="F1838" i="4"/>
  <c r="F3773" i="4"/>
  <c r="F931" i="4"/>
  <c r="F1039" i="4"/>
  <c r="F3401" i="4"/>
  <c r="F1943" i="4"/>
  <c r="F4468" i="4"/>
  <c r="F2058" i="4"/>
  <c r="F4438" i="4"/>
  <c r="F3507" i="4"/>
  <c r="F2403" i="4"/>
  <c r="F4302" i="4"/>
  <c r="F1580" i="4"/>
  <c r="F3654" i="4"/>
  <c r="F1762" i="4"/>
  <c r="F2089" i="4"/>
  <c r="F3039" i="4"/>
  <c r="F4433" i="4"/>
  <c r="F4781" i="4"/>
  <c r="F2031" i="4"/>
  <c r="F1248" i="4"/>
  <c r="F1457" i="4"/>
  <c r="F3387" i="4"/>
  <c r="F400" i="4"/>
  <c r="F1559" i="4"/>
  <c r="F4773" i="4"/>
  <c r="F4155" i="4"/>
  <c r="F1321" i="4"/>
  <c r="F14" i="4"/>
  <c r="F1763" i="4"/>
  <c r="F2127" i="4"/>
  <c r="F3968" i="4"/>
  <c r="F4052" i="4"/>
  <c r="F1934" i="4"/>
  <c r="F1019" i="4"/>
  <c r="F1868" i="4"/>
  <c r="F1935" i="4"/>
  <c r="F1510" i="4"/>
  <c r="F669" i="4"/>
  <c r="F2047" i="4"/>
  <c r="F4505" i="4"/>
  <c r="F1271" i="4"/>
  <c r="F3619" i="4"/>
  <c r="F1571" i="4"/>
  <c r="F479" i="4"/>
  <c r="F2236" i="4"/>
  <c r="F2728" i="4"/>
  <c r="F2912" i="4"/>
  <c r="F2963" i="4"/>
  <c r="F850" i="4"/>
  <c r="F2175" i="4"/>
  <c r="F4817" i="4"/>
  <c r="F2523" i="4"/>
  <c r="F2783" i="4"/>
  <c r="F1339" i="4"/>
  <c r="F4881" i="4"/>
  <c r="F4928" i="4"/>
  <c r="F2162" i="4"/>
  <c r="F3301" i="4"/>
  <c r="F1519" i="4"/>
  <c r="F2668" i="4"/>
  <c r="F2200" i="4"/>
  <c r="F3663" i="4"/>
  <c r="F2190" i="4"/>
  <c r="F3480" i="4"/>
  <c r="F1784" i="4"/>
  <c r="F4763" i="4"/>
  <c r="F1959" i="4"/>
  <c r="F776" i="4"/>
  <c r="F303" i="4"/>
  <c r="F1074" i="4"/>
  <c r="F3918" i="4"/>
  <c r="F1716" i="4"/>
  <c r="F170" i="4"/>
  <c r="F4721" i="4"/>
  <c r="F707" i="4"/>
  <c r="F2551" i="4"/>
  <c r="F4764" i="4"/>
  <c r="F4189" i="4"/>
  <c r="F2568" i="4"/>
  <c r="F2225" i="4"/>
  <c r="F1267" i="4"/>
  <c r="F3363" i="4"/>
  <c r="F1183" i="4"/>
  <c r="F425" i="4"/>
  <c r="F4449" i="4"/>
  <c r="F950" i="4"/>
  <c r="F4605" i="4"/>
  <c r="F4911" i="4"/>
  <c r="F3860" i="4"/>
  <c r="F3638" i="4"/>
  <c r="F690" i="4"/>
  <c r="F2524" i="4"/>
  <c r="F2906" i="4"/>
  <c r="F436" i="4"/>
  <c r="F2579" i="4"/>
  <c r="F3246" i="4"/>
  <c r="F1717" i="4"/>
  <c r="F3086" i="4"/>
  <c r="F437" i="4"/>
  <c r="F1821" i="4"/>
  <c r="F3452" i="4"/>
  <c r="F4212" i="4"/>
  <c r="F4328" i="4"/>
  <c r="F4679" i="4"/>
  <c r="F3671" i="4"/>
  <c r="F4854" i="4"/>
  <c r="F1899" i="4"/>
  <c r="F3230" i="4"/>
  <c r="F1960" i="4"/>
  <c r="F4747" i="4"/>
  <c r="F1243" i="4"/>
  <c r="F4107" i="4"/>
  <c r="F4322" i="4"/>
  <c r="F4157" i="4"/>
  <c r="F4944" i="4"/>
  <c r="F2866" i="4"/>
  <c r="F3406" i="4"/>
  <c r="F1961" i="4"/>
  <c r="F2720" i="4"/>
  <c r="F2032" i="4"/>
  <c r="F2984" i="4"/>
  <c r="F3783" i="4"/>
  <c r="F726" i="4"/>
  <c r="F66" i="4"/>
  <c r="F3926" i="4"/>
  <c r="F3286" i="4"/>
  <c r="F2153" i="4"/>
  <c r="F1773" i="4"/>
  <c r="F3434" i="4"/>
  <c r="F2168" i="4"/>
  <c r="F2838" i="4"/>
  <c r="F1123" i="4"/>
  <c r="F3364" i="4"/>
  <c r="F1067" i="4"/>
  <c r="F1490" i="4"/>
  <c r="F3639" i="4"/>
  <c r="F4712" i="4"/>
  <c r="F4954" i="4"/>
  <c r="F495" i="4"/>
  <c r="F3407" i="4"/>
  <c r="F4528" i="4"/>
  <c r="F2243" i="4"/>
  <c r="F4313" i="4"/>
  <c r="F2048" i="4"/>
  <c r="F2920" i="4"/>
  <c r="F426" i="4"/>
  <c r="F1944" i="4"/>
  <c r="F4519" i="4"/>
  <c r="F827" i="4"/>
  <c r="F3481" i="4"/>
  <c r="F2090" i="4"/>
  <c r="F2646" i="4"/>
  <c r="F1907" i="4"/>
  <c r="F2117" i="4"/>
  <c r="F1849" i="4"/>
  <c r="F47" i="4"/>
  <c r="F3339" i="4"/>
  <c r="F1259" i="4"/>
  <c r="F2525" i="4"/>
  <c r="F3204" i="4"/>
  <c r="F4439" i="4"/>
  <c r="F2729" i="4"/>
  <c r="F201" i="4"/>
  <c r="F565" i="4"/>
  <c r="F1796" i="4"/>
  <c r="F2707" i="4"/>
  <c r="F1727" i="4"/>
  <c r="F2533" i="4"/>
  <c r="F3128" i="4"/>
  <c r="F4855" i="4"/>
  <c r="F4728" i="4"/>
  <c r="F1393" i="4"/>
  <c r="F3436" i="4"/>
  <c r="F2569" i="4"/>
  <c r="F2913" i="4"/>
  <c r="F1433" i="4"/>
  <c r="F4380" i="4"/>
  <c r="F2272" i="4"/>
  <c r="F3603" i="4"/>
  <c r="F517" i="4"/>
  <c r="F4686" i="4"/>
  <c r="F3159" i="4"/>
  <c r="F2419" i="4"/>
  <c r="F213" i="4"/>
  <c r="F1352" i="4"/>
  <c r="F67" i="4"/>
  <c r="F1495" i="4"/>
  <c r="F601" i="4"/>
  <c r="F1376" i="4"/>
  <c r="F2118" i="4"/>
  <c r="F951" i="4"/>
  <c r="F3897" i="4"/>
  <c r="F4748" i="4"/>
  <c r="F2353" i="4"/>
  <c r="F2237" i="4"/>
  <c r="F548" i="4"/>
  <c r="F1790" i="4"/>
  <c r="F2364" i="4"/>
  <c r="F1124" i="4"/>
  <c r="F34" i="4"/>
  <c r="F4243" i="4"/>
  <c r="F1465" i="4"/>
  <c r="F2591" i="4"/>
  <c r="F4529" i="4"/>
  <c r="F2677" i="4"/>
  <c r="F3255" i="4"/>
  <c r="F2154" i="4"/>
  <c r="F952" i="4"/>
  <c r="F4381" i="4"/>
  <c r="F1525" i="4"/>
  <c r="F496" i="4"/>
  <c r="F238" i="4"/>
  <c r="F2080" i="4"/>
  <c r="F193" i="4"/>
  <c r="F2081" i="4"/>
  <c r="F3961" i="4"/>
  <c r="F2041" i="4"/>
  <c r="F90" i="4"/>
  <c r="F4351" i="4"/>
  <c r="F3045" i="4"/>
  <c r="F2757" i="4"/>
  <c r="F2647" i="4"/>
  <c r="F91" i="4"/>
  <c r="F4352" i="4"/>
  <c r="F3102" i="4"/>
  <c r="F3022" i="4"/>
  <c r="F828" i="4"/>
  <c r="F585" i="4"/>
  <c r="F4337" i="4"/>
  <c r="F2708" i="4"/>
  <c r="F4303" i="4"/>
  <c r="F4530" i="4"/>
  <c r="F2163" i="4"/>
  <c r="F4031" i="4"/>
  <c r="F1055" i="4"/>
  <c r="F3562" i="4"/>
  <c r="F3307" i="4"/>
  <c r="F2011" i="4"/>
  <c r="F1616" i="4"/>
  <c r="F3379" i="4"/>
  <c r="F974" i="4"/>
  <c r="F4065" i="4"/>
  <c r="F2801" i="4"/>
  <c r="F4835" i="4"/>
  <c r="F4158" i="4"/>
  <c r="F4606" i="4"/>
  <c r="F1534" i="4"/>
  <c r="F797" i="4"/>
  <c r="F664" i="4"/>
  <c r="F586" i="4"/>
  <c r="F1797" i="4"/>
  <c r="F1167" i="4"/>
  <c r="F4818" i="4"/>
  <c r="F602" i="4"/>
  <c r="F2372" i="4"/>
  <c r="F2146" i="4"/>
  <c r="F4057" i="4"/>
  <c r="F691" i="4"/>
  <c r="F2606" i="4"/>
  <c r="F3853" i="4"/>
  <c r="F1978" i="4"/>
  <c r="F3694" i="4"/>
  <c r="F1500" i="4"/>
  <c r="F244" i="4"/>
  <c r="F665" i="4"/>
  <c r="F1889" i="4"/>
  <c r="F2049" i="4"/>
  <c r="F2721" i="4"/>
  <c r="F81" i="4"/>
  <c r="F4032" i="4"/>
  <c r="F1831" i="4"/>
  <c r="F2985" i="4"/>
  <c r="F368" i="4"/>
  <c r="F3839" i="4"/>
  <c r="F3488" i="4"/>
  <c r="F1655" i="4"/>
  <c r="F2684" i="4"/>
  <c r="F3763" i="4"/>
  <c r="F708" i="4"/>
  <c r="F3933" i="4"/>
  <c r="F427" i="4"/>
  <c r="F3040" i="4"/>
  <c r="F4945" i="4"/>
  <c r="F4167" i="4"/>
  <c r="F3740" i="4"/>
  <c r="F4765" i="4"/>
  <c r="F1111" i="4"/>
  <c r="F1348" i="4"/>
  <c r="F4863" i="4"/>
  <c r="F1020" i="4"/>
  <c r="F1249" i="4"/>
  <c r="F792" i="4"/>
  <c r="F1945" i="4"/>
  <c r="F4995" i="4"/>
  <c r="F4806" i="4"/>
  <c r="F1806" i="4"/>
  <c r="F1850" i="4"/>
  <c r="F2552" i="4"/>
  <c r="F1250" i="4"/>
  <c r="F4893" i="4"/>
  <c r="F4382" i="4"/>
  <c r="F1340" i="4"/>
  <c r="F681" i="4"/>
  <c r="F2792" i="4"/>
  <c r="F3332" i="4"/>
  <c r="F3342" i="4"/>
  <c r="F3066" i="4"/>
  <c r="F641" i="4"/>
  <c r="F3150" i="4"/>
  <c r="F1308" i="4"/>
  <c r="F1093" i="4"/>
  <c r="F75" i="4"/>
  <c r="F3468" i="4"/>
  <c r="F3752" i="4"/>
  <c r="F2354" i="4"/>
  <c r="F369" i="4"/>
  <c r="F1394" i="4"/>
  <c r="F697" i="4"/>
  <c r="F3604" i="4"/>
  <c r="F577" i="4"/>
  <c r="F1112" i="4"/>
  <c r="F1869" i="4"/>
  <c r="F962" i="4"/>
  <c r="F2534" i="4"/>
  <c r="F4531" i="4"/>
  <c r="F2802" i="4"/>
  <c r="F2404" i="4"/>
  <c r="F160" i="4"/>
  <c r="F1839" i="4"/>
  <c r="F1718" i="4"/>
  <c r="F3170" i="4"/>
  <c r="F4687" i="4"/>
  <c r="F4868" i="4"/>
  <c r="F119" i="4"/>
  <c r="F715" i="4"/>
  <c r="F4148" i="4"/>
  <c r="F3265" i="4"/>
  <c r="F3424" i="4"/>
  <c r="F4434" i="4"/>
  <c r="F4869" i="4"/>
  <c r="F4281" i="4"/>
  <c r="F1184" i="4"/>
  <c r="F1142" i="4"/>
  <c r="F2002" i="4"/>
  <c r="F4233" i="4"/>
  <c r="F1113" i="4"/>
  <c r="F3500" i="4"/>
  <c r="F4990" i="4"/>
  <c r="F2784" i="4"/>
  <c r="F4450" i="4"/>
  <c r="F4894" i="4"/>
  <c r="F391" i="4"/>
  <c r="F684" i="4"/>
  <c r="F4766" i="4"/>
  <c r="F3457" i="4"/>
  <c r="F4469" i="4"/>
  <c r="F1491" i="4"/>
  <c r="F518" i="4"/>
  <c r="F2813" i="4"/>
  <c r="F4506" i="4"/>
  <c r="F1511" i="4"/>
  <c r="F1925" i="4"/>
  <c r="F1421" i="4"/>
  <c r="F4571" i="4"/>
  <c r="F1501" i="4"/>
  <c r="F2481" i="4"/>
  <c r="F2201" i="4"/>
  <c r="F1151" i="4"/>
  <c r="F401" i="4"/>
  <c r="F460" i="4"/>
  <c r="F3160" i="4"/>
  <c r="F2458" i="4"/>
  <c r="F3117" i="4"/>
  <c r="F1673" i="4"/>
  <c r="F765" i="4"/>
  <c r="F2994" i="4"/>
  <c r="F1434" i="4"/>
  <c r="F745" i="4"/>
  <c r="F1080" i="4"/>
  <c r="F538" i="4"/>
  <c r="F318" i="4"/>
  <c r="F1694" i="4"/>
  <c r="F1244" i="4"/>
  <c r="F1719" i="4"/>
  <c r="F766" i="4"/>
  <c r="F524" i="4"/>
  <c r="F3753" i="4"/>
  <c r="F1840" i="4"/>
  <c r="F709" i="4"/>
  <c r="F3703" i="4"/>
  <c r="F4457" i="4"/>
  <c r="F1445" i="4"/>
  <c r="F2343" i="4"/>
  <c r="F1177" i="4"/>
  <c r="F1989" i="4"/>
  <c r="F809" i="4"/>
  <c r="F1851" i="4"/>
  <c r="F3030" i="4"/>
  <c r="F112" i="4"/>
  <c r="F1422" i="4"/>
  <c r="F4196" i="4"/>
  <c r="F2414" i="4"/>
  <c r="F4329" i="4"/>
  <c r="F4562" i="4"/>
  <c r="F4971" i="4"/>
  <c r="F372" i="4"/>
  <c r="F1477" i="4"/>
  <c r="F3875" i="4"/>
  <c r="F4572" i="4"/>
  <c r="F4532" i="4"/>
  <c r="F685" i="4"/>
  <c r="F428" i="4"/>
  <c r="F3489" i="4"/>
  <c r="F3869" i="4"/>
  <c r="F587" i="4"/>
  <c r="F1089" i="4"/>
  <c r="F468" i="4"/>
  <c r="F4473" i="4"/>
  <c r="F2856" i="4"/>
  <c r="F4249" i="4"/>
  <c r="F1485" i="4"/>
  <c r="F2867" i="4"/>
  <c r="F1643" i="4"/>
  <c r="F2700" i="4"/>
  <c r="F2773" i="4"/>
  <c r="F1060" i="4"/>
  <c r="F3708" i="4"/>
  <c r="F3469" i="4"/>
  <c r="F3256" i="4"/>
  <c r="F1936" i="4"/>
  <c r="F132" i="4"/>
  <c r="F3421" i="4"/>
  <c r="F2050" i="4"/>
  <c r="F1056" i="4"/>
  <c r="F1926" i="4"/>
  <c r="F4983" i="4"/>
  <c r="F2592" i="4"/>
  <c r="F2432" i="4"/>
  <c r="F2109" i="4"/>
  <c r="F2785" i="4"/>
  <c r="F3811" i="4"/>
  <c r="F2974" i="4"/>
  <c r="F3041" i="4"/>
  <c r="F734" i="4"/>
  <c r="F4213" i="4"/>
  <c r="F525" i="4"/>
  <c r="F4758" i="4"/>
  <c r="F3108" i="4"/>
  <c r="F3764" i="4"/>
  <c r="F989" i="4"/>
  <c r="F4563" i="4"/>
  <c r="F588" i="4"/>
  <c r="F3191" i="4"/>
  <c r="F4033" i="4"/>
  <c r="F76" i="4"/>
  <c r="F4390" i="4"/>
  <c r="F1357" i="4"/>
  <c r="F3854" i="4"/>
  <c r="F735" i="4"/>
  <c r="F2803" i="4"/>
  <c r="F1341" i="4"/>
  <c r="F2947" i="4"/>
  <c r="F4591" i="4"/>
  <c r="F4486" i="4"/>
  <c r="F692" i="4"/>
  <c r="F1695" i="4"/>
  <c r="F810" i="4"/>
  <c r="F304" i="4"/>
  <c r="F1581" i="4"/>
  <c r="F452" i="4"/>
  <c r="F3031" i="4"/>
  <c r="F4573" i="4"/>
  <c r="F777" i="4"/>
  <c r="F2386" i="4"/>
  <c r="F2742" i="4"/>
  <c r="F223" i="4"/>
  <c r="F4912" i="4"/>
  <c r="F2899" i="4"/>
  <c r="F4807" i="4"/>
  <c r="F578" i="4"/>
  <c r="F2607" i="4"/>
  <c r="F3818" i="4"/>
  <c r="F2817" i="4"/>
  <c r="F4643" i="4"/>
  <c r="F2884" i="4"/>
  <c r="F4704" i="4"/>
  <c r="F3625" i="4"/>
  <c r="F4936" i="4"/>
  <c r="F2335" i="4"/>
  <c r="F3716" i="4"/>
  <c r="F3538" i="4"/>
  <c r="F3312" i="4"/>
  <c r="F3458" i="4"/>
  <c r="F4972" i="4"/>
  <c r="F4143" i="4"/>
  <c r="F3087" i="4"/>
  <c r="F3067" i="4"/>
  <c r="F2716" i="4"/>
  <c r="F2468" i="4"/>
  <c r="F3068" i="4"/>
  <c r="F4267" i="4"/>
  <c r="F3402" i="4"/>
  <c r="F194" i="4"/>
  <c r="F3205" i="4"/>
  <c r="F3122" i="4"/>
  <c r="F4183" i="4"/>
  <c r="F3016" i="4"/>
  <c r="F4752" i="4"/>
  <c r="F3539" i="4"/>
  <c r="F2440" i="4"/>
  <c r="F837" i="4"/>
  <c r="F1230" i="4"/>
  <c r="F3257" i="4"/>
  <c r="F3709" i="4"/>
  <c r="F1746" i="4"/>
  <c r="F2459" i="4"/>
  <c r="F922" i="4"/>
  <c r="F2496" i="4"/>
  <c r="F3011" i="4"/>
  <c r="F1966" i="4"/>
  <c r="F2226" i="4"/>
  <c r="F2713" i="4"/>
  <c r="F2062" i="4"/>
  <c r="F686" i="4"/>
  <c r="F4144" i="4"/>
  <c r="F3077" i="4"/>
  <c r="F4499" i="4"/>
  <c r="F144" i="4"/>
  <c r="F1566" i="4"/>
  <c r="F886" i="4"/>
  <c r="F3321" i="4"/>
  <c r="F657" i="4"/>
  <c r="F3952" i="4"/>
  <c r="F1728" i="4"/>
  <c r="F2259" i="4"/>
  <c r="F381" i="4"/>
  <c r="F4108" i="4"/>
  <c r="F4626" i="4"/>
  <c r="F3765" i="4"/>
  <c r="F1598" i="4"/>
  <c r="F2216" i="4"/>
  <c r="F1458" i="4"/>
  <c r="F3784" i="4"/>
  <c r="F2105" i="4"/>
  <c r="F392" i="4"/>
  <c r="F778" i="4"/>
  <c r="F860" i="4"/>
  <c r="F3529" i="4"/>
  <c r="F1478" i="4"/>
  <c r="F68" i="4"/>
  <c r="F125" i="4"/>
  <c r="F1410" i="4"/>
  <c r="F617" i="4"/>
  <c r="F4398" i="4"/>
  <c r="F2482" i="4"/>
  <c r="F2934" i="4"/>
  <c r="F3864" i="4"/>
  <c r="F2830" i="4"/>
  <c r="F658" i="4"/>
  <c r="F2433" i="4"/>
  <c r="F561" i="4"/>
  <c r="F4864" i="4"/>
  <c r="F3876" i="4"/>
  <c r="F3112" i="4"/>
  <c r="F15" i="4"/>
  <c r="F3094" i="4"/>
  <c r="F2217" i="4"/>
  <c r="F2147" i="4"/>
  <c r="F3258" i="4"/>
  <c r="F3640" i="4"/>
  <c r="F4391" i="4"/>
  <c r="F453" i="4"/>
  <c r="F2202" i="4"/>
  <c r="F3474" i="4"/>
  <c r="F2506" i="4"/>
  <c r="F4680" i="4"/>
  <c r="F1251" i="4"/>
  <c r="F3655" i="4"/>
  <c r="F1628" i="4"/>
  <c r="F4109" i="4"/>
  <c r="F2999" i="4"/>
  <c r="F1231" i="4"/>
  <c r="F1862" i="4"/>
  <c r="F3316" i="4"/>
  <c r="F4987" i="4"/>
  <c r="F3578" i="4"/>
  <c r="F2460" i="4"/>
  <c r="F2249" i="4"/>
  <c r="F1081" i="4"/>
  <c r="F454" i="4"/>
  <c r="F1520" i="4"/>
  <c r="F4555" i="4"/>
  <c r="F214" i="4"/>
  <c r="F260" i="4"/>
  <c r="F133" i="4"/>
  <c r="F3302" i="4"/>
  <c r="F2278" i="4"/>
  <c r="F3368" i="4"/>
  <c r="F3333" i="4"/>
  <c r="F4545" i="4"/>
  <c r="F3413" i="4"/>
  <c r="F4314" i="4"/>
  <c r="F3514" i="4"/>
  <c r="F3259" i="4"/>
  <c r="F4126" i="4"/>
  <c r="F3733" i="4"/>
  <c r="F1946" i="4"/>
  <c r="F2279" i="4"/>
  <c r="F1105" i="4"/>
  <c r="F946" i="4"/>
  <c r="F3741" i="4"/>
  <c r="F3380" i="4"/>
  <c r="F215" i="4"/>
  <c r="F618" i="4"/>
  <c r="F1917" i="4"/>
  <c r="F1826" i="4"/>
  <c r="F2250" i="4"/>
  <c r="F659" i="4"/>
  <c r="F1001" i="4"/>
  <c r="F2584" i="4"/>
  <c r="F3046" i="4"/>
  <c r="F1260" i="4"/>
  <c r="F1261" i="4"/>
  <c r="F224" i="4"/>
  <c r="F1061" i="4"/>
  <c r="F3579" i="4"/>
  <c r="F2059" i="4"/>
  <c r="F3870" i="4"/>
  <c r="F4092" i="4"/>
  <c r="F1908" i="4"/>
  <c r="F3439" i="4"/>
  <c r="F4856" i="4"/>
  <c r="F4244" i="4"/>
  <c r="F3797" i="4"/>
  <c r="F2139" i="4"/>
  <c r="F4268" i="4"/>
  <c r="F3519" i="4"/>
  <c r="F54" i="4"/>
  <c r="F3247" i="4"/>
  <c r="F1075" i="4"/>
  <c r="F2685" i="4"/>
  <c r="F1526" i="4"/>
  <c r="F1178" i="4"/>
  <c r="F1752" i="4"/>
  <c r="F4128" i="4"/>
  <c r="F887" i="4"/>
  <c r="F3425" i="4"/>
  <c r="F1635" i="4"/>
  <c r="F4546" i="4"/>
  <c r="F3840" i="4"/>
  <c r="F195" i="4"/>
  <c r="F4369" i="4"/>
  <c r="F4991" i="4"/>
  <c r="F1068" i="4"/>
  <c r="F55" i="4"/>
  <c r="F3348" i="4"/>
  <c r="F539" i="4"/>
  <c r="F2669" i="4"/>
  <c r="F756" i="4"/>
  <c r="F1459" i="4"/>
  <c r="F3746" i="4"/>
  <c r="F4345" i="4"/>
  <c r="F2100" i="4"/>
  <c r="F207" i="4"/>
  <c r="F3610" i="4"/>
  <c r="F2327" i="4"/>
  <c r="F4093" i="4"/>
  <c r="F4250" i="4"/>
  <c r="F736" i="4"/>
  <c r="F2169" i="4"/>
  <c r="F1194" i="4"/>
  <c r="F579" i="4"/>
  <c r="F3260" i="4"/>
  <c r="F1807" i="4"/>
  <c r="F4353" i="4"/>
  <c r="F4955" i="4"/>
  <c r="F979" i="4"/>
  <c r="F3369" i="4"/>
  <c r="F1648" i="4"/>
  <c r="F1555" i="4"/>
  <c r="F4134" i="4"/>
  <c r="F4607" i="4"/>
  <c r="F900" i="4"/>
  <c r="F3482" i="4"/>
  <c r="F1286" i="4"/>
  <c r="F1296" i="4"/>
  <c r="F4478" i="4"/>
  <c r="F4034" i="4"/>
  <c r="F396" i="4"/>
  <c r="F1890" i="4"/>
  <c r="F1287" i="4"/>
  <c r="F3129" i="4"/>
  <c r="F779" i="4"/>
  <c r="F2135" i="4"/>
  <c r="F1125" i="4"/>
  <c r="F2405" i="4"/>
  <c r="F3017" i="4"/>
  <c r="F3756" i="4"/>
  <c r="F2260" i="4"/>
  <c r="F4197" i="4"/>
  <c r="F2453" i="4"/>
  <c r="F861" i="4"/>
  <c r="F3357" i="4"/>
  <c r="F2558" i="4"/>
  <c r="F2623" i="4"/>
  <c r="F2295" i="4"/>
  <c r="F1358" i="4"/>
  <c r="F3322" i="4"/>
  <c r="F1955" i="4"/>
  <c r="F3388" i="4"/>
  <c r="F1472" i="4"/>
  <c r="F82" i="4"/>
  <c r="F2648" i="4"/>
  <c r="F1937" i="4"/>
  <c r="F134" i="4"/>
  <c r="F907" i="4"/>
  <c r="F939" i="4"/>
  <c r="F3414" i="4"/>
  <c r="F4722" i="4"/>
  <c r="F2935" i="4"/>
  <c r="F1126" i="4"/>
  <c r="F4094" i="4"/>
  <c r="F1381" i="4"/>
  <c r="F3832" i="4"/>
  <c r="F2690" i="4"/>
  <c r="F1629" i="4"/>
  <c r="F2469" i="4"/>
  <c r="F1359" i="4"/>
  <c r="F1680" i="4"/>
  <c r="F4214" i="4"/>
  <c r="F4304" i="4"/>
  <c r="F4159" i="4"/>
  <c r="F4592" i="4"/>
  <c r="F1785" i="4"/>
  <c r="F62" i="4"/>
  <c r="F1582" i="4"/>
  <c r="F3373" i="4"/>
  <c r="F2110" i="4"/>
  <c r="F3977" i="4"/>
  <c r="F4282" i="4"/>
  <c r="F1527" i="4"/>
  <c r="F4215" i="4"/>
  <c r="F3675" i="4"/>
  <c r="F4072" i="4"/>
  <c r="F4688" i="4"/>
  <c r="F2483" i="4"/>
  <c r="F189" i="4"/>
  <c r="F3717" i="4"/>
  <c r="F1002" i="4"/>
  <c r="F429" i="4"/>
  <c r="F2012" i="4"/>
  <c r="F1076" i="4"/>
  <c r="F1040" i="4"/>
  <c r="F4487" i="4"/>
  <c r="F894" i="4"/>
  <c r="F4315" i="4"/>
  <c r="F3490" i="4"/>
  <c r="F3426" i="4"/>
  <c r="F2497" i="4"/>
  <c r="F3587" i="4"/>
  <c r="F443" i="4"/>
  <c r="F2251" i="4"/>
  <c r="F2921" i="4"/>
  <c r="F4095" i="4"/>
  <c r="F3991" i="4"/>
  <c r="F2227" i="4"/>
  <c r="F1473" i="4"/>
  <c r="F362" i="4"/>
  <c r="F2613" i="4"/>
  <c r="F649" i="4"/>
  <c r="F16" i="4"/>
  <c r="F4451" i="4"/>
  <c r="F2434" i="4"/>
  <c r="F4918" i="4"/>
  <c r="F2570" i="4"/>
  <c r="F4929" i="4"/>
  <c r="F3978" i="4"/>
  <c r="F2633" i="4"/>
  <c r="F580" i="4"/>
  <c r="F2498" i="4"/>
  <c r="F3000" i="4"/>
  <c r="F2850" i="4"/>
  <c r="F1082" i="4"/>
  <c r="F176" i="4"/>
  <c r="F2016" i="4"/>
  <c r="F216" i="4"/>
  <c r="F3757" i="4"/>
  <c r="F2900" i="4"/>
  <c r="F3109" i="4"/>
  <c r="E4656" i="4"/>
  <c r="E3664" i="4"/>
  <c r="E3123" i="4"/>
  <c r="E2624" i="4"/>
  <c r="E1152" i="4"/>
  <c r="E2111" i="4"/>
  <c r="E3248" i="4"/>
  <c r="E2580" i="4"/>
  <c r="E3118" i="4"/>
  <c r="E1288" i="4"/>
  <c r="E3184" i="4"/>
  <c r="E4842" i="4"/>
  <c r="E2203" i="4"/>
  <c r="E1185" i="4"/>
  <c r="E4354" i="4"/>
  <c r="E1798" i="4"/>
  <c r="E698" i="4"/>
  <c r="E980" i="4"/>
  <c r="E1704" i="4"/>
  <c r="E2069" i="4"/>
  <c r="E1990" i="4"/>
  <c r="E2793" i="4"/>
  <c r="E1135" i="4"/>
  <c r="E3219" i="4"/>
  <c r="E2218" i="4"/>
  <c r="E4082" i="4"/>
  <c r="E1863" i="4"/>
  <c r="E1062" i="4"/>
  <c r="E1360" i="4"/>
  <c r="E1852" i="4"/>
  <c r="E1636" i="4"/>
  <c r="E332" i="4"/>
  <c r="E4581" i="4"/>
  <c r="E3919" i="4"/>
  <c r="E675" i="4"/>
  <c r="E4119" i="4"/>
  <c r="E872" i="4"/>
  <c r="E2296" i="4"/>
  <c r="E2794" i="4"/>
  <c r="E4316" i="4"/>
  <c r="E3211" i="4"/>
  <c r="E2182" i="4"/>
  <c r="E1753" i="4"/>
  <c r="E2398" i="4"/>
  <c r="E4474" i="4"/>
  <c r="E873" i="4"/>
  <c r="E1567" i="4"/>
  <c r="E202" i="4"/>
  <c r="E171" i="4"/>
  <c r="E2435" i="4"/>
  <c r="E851" i="4"/>
  <c r="E2399" i="4"/>
  <c r="E4044" i="4"/>
  <c r="E3032" i="4"/>
  <c r="E139" i="4"/>
  <c r="E2315" i="4"/>
  <c r="E4100" i="4"/>
  <c r="E1446" i="4"/>
  <c r="E1991" i="4"/>
  <c r="E1210" i="4"/>
  <c r="E895" i="4"/>
  <c r="E3224" i="4"/>
  <c r="E2072" i="4"/>
  <c r="E3266" i="4"/>
  <c r="E3491" i="4"/>
  <c r="E1435" i="4"/>
  <c r="E3747" i="4"/>
  <c r="E4574" i="4"/>
  <c r="E1956" i="4"/>
  <c r="E4533" i="4"/>
  <c r="E1720" i="4"/>
  <c r="E2336" i="4"/>
  <c r="E3001" i="4"/>
  <c r="E3459" i="4"/>
  <c r="E767" i="4"/>
  <c r="E562" i="4"/>
  <c r="E2851" i="4"/>
  <c r="E4190" i="4"/>
  <c r="E4507" i="4"/>
  <c r="E3095" i="4"/>
  <c r="E4713" i="4"/>
  <c r="E2709" i="4"/>
  <c r="E716" i="4"/>
  <c r="E4774" i="4"/>
  <c r="E4946" i="4"/>
  <c r="E2273" i="4"/>
  <c r="E746" i="4"/>
  <c r="E1531" i="4"/>
  <c r="E4564" i="4"/>
  <c r="E293" i="4"/>
  <c r="E874" i="4"/>
  <c r="E4895" i="4"/>
  <c r="E4290" i="4"/>
  <c r="E2297" i="4"/>
  <c r="E3171" i="4"/>
  <c r="E3742" i="4"/>
  <c r="E2714" i="4"/>
  <c r="E2266" i="4"/>
  <c r="E413" i="4"/>
  <c r="E660" i="4"/>
  <c r="E357" i="4"/>
  <c r="E1764" i="4"/>
  <c r="E1617" i="4"/>
  <c r="E4135" i="4"/>
  <c r="E1541" i="4"/>
  <c r="E1300" i="4"/>
  <c r="E245" i="4"/>
  <c r="E4608" i="4"/>
  <c r="E2868" i="4"/>
  <c r="E3688" i="4"/>
  <c r="E4168" i="4"/>
  <c r="E2344" i="4"/>
  <c r="E1618" i="4"/>
  <c r="E607" i="4"/>
  <c r="E3934" i="4"/>
  <c r="E3172" i="4"/>
  <c r="E3002" i="4"/>
  <c r="E2499" i="4"/>
  <c r="E2219" i="4"/>
  <c r="E1216" i="4"/>
  <c r="E1591" i="4"/>
  <c r="E1136" i="4"/>
  <c r="E4203" i="4"/>
  <c r="E3130" i="4"/>
  <c r="E4723" i="4"/>
  <c r="E1542" i="4"/>
  <c r="E2489" i="4"/>
  <c r="E2091" i="4"/>
  <c r="E480" i="4"/>
  <c r="E4160" i="4"/>
  <c r="E768" i="4"/>
  <c r="E3530" i="4"/>
  <c r="E3267" i="4"/>
  <c r="E2614" i="4"/>
  <c r="E2914" i="4"/>
  <c r="E3268" i="4"/>
  <c r="E4096" i="4"/>
  <c r="E4234" i="4"/>
  <c r="E1512" i="4"/>
  <c r="E4494" i="4"/>
  <c r="E2420" i="4"/>
  <c r="E203" i="4"/>
  <c r="E4330" i="4"/>
  <c r="E1278" i="4"/>
  <c r="E3358" i="4"/>
  <c r="E2490" i="4"/>
  <c r="E3563" i="4"/>
  <c r="E4753" i="4"/>
  <c r="E2615" i="4"/>
  <c r="E2581" i="4"/>
  <c r="E2244" i="4"/>
  <c r="E3492" i="4"/>
  <c r="E455" i="4"/>
  <c r="E2845" i="4"/>
  <c r="E2051" i="4"/>
  <c r="E2406" i="4"/>
  <c r="E2660" i="4"/>
  <c r="E239" i="4"/>
  <c r="E4819" i="4"/>
  <c r="E785" i="4"/>
  <c r="E3415" i="4"/>
  <c r="E1237" i="4"/>
  <c r="E2824" i="4"/>
  <c r="E140" i="4"/>
  <c r="E1548" i="4"/>
  <c r="E4717" i="4"/>
  <c r="E3774" i="4"/>
  <c r="E2804" i="4"/>
  <c r="E3855" i="4"/>
  <c r="E4294" i="4"/>
  <c r="E1619" i="4"/>
  <c r="E2593" i="4"/>
  <c r="E750" i="4"/>
  <c r="E1984" i="4"/>
  <c r="E177" i="4"/>
  <c r="E151" i="4"/>
  <c r="E3572" i="4"/>
  <c r="E3593" i="4"/>
  <c r="E3206" i="4"/>
  <c r="E3023" i="4"/>
  <c r="E4235" i="4"/>
  <c r="E757" i="4"/>
  <c r="E2655" i="4"/>
  <c r="E456" i="4"/>
  <c r="E3088" i="4"/>
  <c r="E2427" i="4"/>
  <c r="E3475" i="4"/>
  <c r="E1168" i="4"/>
  <c r="E699" i="4"/>
  <c r="E4889" i="4"/>
  <c r="E4689" i="4"/>
  <c r="E1656" i="4"/>
  <c r="E4399" i="4"/>
  <c r="E650" i="4"/>
  <c r="E2559" i="4"/>
  <c r="E3290" i="4"/>
  <c r="E1252" i="4"/>
  <c r="E231" i="4"/>
  <c r="E4458" i="4"/>
  <c r="E4875" i="4"/>
  <c r="E4204" i="4"/>
  <c r="E4175" i="4"/>
  <c r="E305" i="4"/>
  <c r="E995" i="4"/>
  <c r="E4767" i="4"/>
  <c r="E4672" i="4"/>
  <c r="E1203" i="4"/>
  <c r="E1342" i="4"/>
  <c r="E2795" i="4"/>
  <c r="E1069" i="4"/>
  <c r="E589" i="4"/>
  <c r="E1979" i="4"/>
  <c r="E2320" i="4"/>
  <c r="E628" i="4"/>
  <c r="E2661" i="4"/>
  <c r="E1781" i="4"/>
  <c r="E3785" i="4"/>
  <c r="E1094" i="4"/>
  <c r="E3508" i="4"/>
  <c r="E269" i="4"/>
  <c r="E1077" i="4"/>
  <c r="E178" i="4"/>
  <c r="E519" i="4"/>
  <c r="E4459" i="4"/>
  <c r="E3323" i="4"/>
  <c r="E2649" i="4"/>
  <c r="E3132" i="4"/>
  <c r="E382" i="4"/>
  <c r="E1927" i="4"/>
  <c r="E553" i="4"/>
  <c r="E1560" i="4"/>
  <c r="E2736" i="4"/>
  <c r="E1003" i="4"/>
  <c r="E196" i="4"/>
  <c r="E4058" i="4"/>
  <c r="E3381" i="4"/>
  <c r="E4876" i="4"/>
  <c r="E3443" i="4"/>
  <c r="E2585" i="4"/>
  <c r="E2204" i="4"/>
  <c r="E1137" i="4"/>
  <c r="E35" i="4"/>
  <c r="E3564" i="4"/>
  <c r="E2512" i="4"/>
  <c r="E3212" i="4"/>
  <c r="E1914" i="4"/>
  <c r="E4547" i="4"/>
  <c r="E1521" i="4"/>
  <c r="E402" i="4"/>
  <c r="E2786" i="4"/>
  <c r="E3718" i="4"/>
  <c r="E3885" i="4"/>
  <c r="E1238" i="4"/>
  <c r="E2101" i="4"/>
  <c r="E2407" i="4"/>
  <c r="E2267" i="4"/>
  <c r="E1159" i="4"/>
  <c r="E844" i="4"/>
  <c r="E1361" i="4"/>
  <c r="E4556" i="4"/>
  <c r="E2778" i="4"/>
  <c r="E2373" i="4"/>
  <c r="E1419" i="4"/>
  <c r="E908" i="4"/>
  <c r="E3291" i="4"/>
  <c r="E4789" i="4"/>
  <c r="E1583" i="4"/>
  <c r="E3292" i="4"/>
  <c r="E3861" i="4"/>
  <c r="E554" i="4"/>
  <c r="E1947" i="4"/>
  <c r="E4729" i="4"/>
  <c r="E4593" i="4"/>
  <c r="E444" i="4"/>
  <c r="E4775" i="4"/>
  <c r="E2893" i="4"/>
  <c r="E2321" i="4"/>
  <c r="E373" i="4"/>
  <c r="E1502" i="4"/>
  <c r="E2291" i="4"/>
  <c r="E1289" i="4"/>
  <c r="E2915" i="4"/>
  <c r="E3180" i="4"/>
  <c r="E3003" i="4"/>
  <c r="E4790" i="4"/>
  <c r="E2922" i="4"/>
  <c r="E3520" i="4"/>
  <c r="E3278" i="4"/>
  <c r="E2345" i="4"/>
  <c r="E619" i="4"/>
  <c r="E2995" i="4"/>
  <c r="E737" i="4"/>
  <c r="E1211" i="4"/>
  <c r="E923" i="4"/>
  <c r="E758" i="4"/>
  <c r="E2365" i="4"/>
  <c r="E2670" i="4"/>
  <c r="E4508" i="4"/>
  <c r="E4565" i="4"/>
  <c r="E1915" i="4"/>
  <c r="E1883" i="4"/>
  <c r="E2" i="4"/>
  <c r="E3173" i="4"/>
  <c r="E2337" i="4"/>
  <c r="E2274" i="4"/>
  <c r="E370" i="4"/>
  <c r="E2017" i="4"/>
  <c r="E3580" i="4"/>
  <c r="E4470" i="4"/>
  <c r="E3004" i="4"/>
  <c r="E1696" i="4"/>
  <c r="E1832" i="4"/>
  <c r="E1034" i="4"/>
  <c r="E4930" i="4"/>
  <c r="E1114" i="4"/>
  <c r="E1353" i="4"/>
  <c r="E740" i="4"/>
  <c r="E1503" i="4"/>
  <c r="E2348" i="4"/>
  <c r="E2119" i="4"/>
  <c r="E1948" i="4"/>
  <c r="E953" i="4"/>
  <c r="E3493" i="4"/>
  <c r="E4251" i="4"/>
  <c r="E2387" i="4"/>
  <c r="E497" i="4"/>
  <c r="E751" i="4"/>
  <c r="E1873" i="4"/>
  <c r="E4548" i="4"/>
  <c r="E1992" i="4"/>
  <c r="E3775" i="4"/>
  <c r="E2484" i="4"/>
  <c r="E48" i="4"/>
  <c r="E2220" i="4"/>
  <c r="E1878" i="4"/>
  <c r="E1827" i="4"/>
  <c r="E2176" i="4"/>
  <c r="E3540" i="4"/>
  <c r="E3382" i="4"/>
  <c r="E4488" i="4"/>
  <c r="E403" i="4"/>
  <c r="E2018" i="4"/>
  <c r="E1411" i="4"/>
  <c r="E56" i="4"/>
  <c r="E1153" i="4"/>
  <c r="E1324" i="4"/>
  <c r="E1279" i="4"/>
  <c r="E383" i="4"/>
  <c r="E1791" i="4"/>
  <c r="E1799" i="4"/>
  <c r="E4205" i="4"/>
  <c r="E1253" i="4"/>
  <c r="E4291" i="4"/>
  <c r="E4956" i="4"/>
  <c r="E63" i="4"/>
  <c r="E2678" i="4"/>
  <c r="E4681" i="4"/>
  <c r="E1195" i="4"/>
  <c r="E4035" i="4"/>
  <c r="E145" i="4"/>
  <c r="E3113" i="4"/>
  <c r="E2539" i="4"/>
  <c r="E3024" i="4"/>
  <c r="E3124" i="4"/>
  <c r="E1620" i="4"/>
  <c r="E3979" i="4"/>
  <c r="E4696" i="4"/>
  <c r="E197" i="4"/>
  <c r="E1870" i="4"/>
  <c r="E3605" i="4"/>
  <c r="E2625" i="4"/>
  <c r="E811" i="4"/>
  <c r="E340" i="4"/>
  <c r="E4594" i="4"/>
  <c r="E717" i="4"/>
  <c r="E3293" i="4"/>
  <c r="E1402" i="4"/>
  <c r="E3941" i="4"/>
  <c r="E1436" i="4"/>
  <c r="E2268" i="4"/>
  <c r="E2831" i="4"/>
  <c r="E1362" i="4"/>
  <c r="E924" i="4"/>
  <c r="E2042" i="4"/>
  <c r="E2885" i="4"/>
  <c r="E3523" i="4"/>
  <c r="E4489" i="4"/>
  <c r="E2261" i="4"/>
  <c r="E629" i="4"/>
  <c r="E2322" i="4"/>
  <c r="E2328" i="4"/>
  <c r="E1808" i="4"/>
  <c r="E3389" i="4"/>
  <c r="E1853" i="4"/>
  <c r="E2846" i="4"/>
  <c r="E4549" i="4"/>
  <c r="E2292" i="4"/>
  <c r="E4831" i="4"/>
  <c r="E4076" i="4"/>
  <c r="E2832" i="4"/>
  <c r="E818" i="4"/>
  <c r="E3408" i="4"/>
  <c r="E1604" i="4"/>
  <c r="E2766" i="4"/>
  <c r="E759" i="4"/>
  <c r="E608" i="4"/>
  <c r="E1813" i="4"/>
  <c r="E1599" i="4"/>
  <c r="E3324" i="4"/>
  <c r="E2441" i="4"/>
  <c r="E4836" i="4"/>
  <c r="E4101" i="4"/>
  <c r="E4931" i="4"/>
  <c r="E609" i="4"/>
  <c r="E1004" i="4"/>
  <c r="E4734" i="4"/>
  <c r="E2092" i="4"/>
  <c r="E4036" i="4"/>
  <c r="E3648" i="4"/>
  <c r="E4471" i="4"/>
  <c r="E374" i="4"/>
  <c r="E4411" i="4"/>
  <c r="E3541" i="4"/>
  <c r="E2329" i="4"/>
  <c r="E4992" i="4"/>
  <c r="E1891" i="4"/>
  <c r="E57" i="4"/>
  <c r="E3903" i="4"/>
  <c r="E3825" i="4"/>
  <c r="E4161" i="4"/>
  <c r="E4331" i="4"/>
  <c r="E3944" i="4"/>
  <c r="E1403" i="4"/>
  <c r="E1412" i="4"/>
  <c r="E3743" i="4"/>
  <c r="E3719" i="4"/>
  <c r="E710" i="4"/>
  <c r="E3343" i="4"/>
  <c r="E4882" i="4"/>
  <c r="E69" i="4"/>
  <c r="E2701" i="4"/>
  <c r="E1083" i="4"/>
  <c r="E3626" i="4"/>
  <c r="E1630" i="4"/>
  <c r="E2308" i="4"/>
  <c r="E901" i="4"/>
  <c r="E3641" i="4"/>
  <c r="E1741" i="4"/>
  <c r="E711" i="4"/>
  <c r="E2231" i="4"/>
  <c r="E1127" i="4"/>
  <c r="E4228" i="4"/>
  <c r="E461" i="4"/>
  <c r="E363" i="4"/>
  <c r="E1631" i="4"/>
  <c r="E940" i="4"/>
  <c r="E438" i="4"/>
  <c r="E4620" i="4"/>
  <c r="E1280" i="4"/>
  <c r="E1644" i="4"/>
  <c r="E4412" i="4"/>
  <c r="E2112" i="4"/>
  <c r="E3207" i="4"/>
  <c r="E2730" i="4"/>
  <c r="E2374" i="4"/>
  <c r="E2941" i="4"/>
  <c r="E3151" i="4"/>
  <c r="E2183" i="4"/>
  <c r="E670" i="4"/>
  <c r="E4644" i="4"/>
  <c r="E1900" i="4"/>
  <c r="E2428" i="4"/>
  <c r="E4191" i="4"/>
  <c r="E1262" i="4"/>
  <c r="E3241" i="4"/>
  <c r="E1160" i="4"/>
  <c r="E3069" i="4"/>
  <c r="E2113" i="4"/>
  <c r="E1909" i="4"/>
  <c r="E1786" i="4"/>
  <c r="E2964" i="4"/>
  <c r="E4957" i="4"/>
  <c r="E58" i="4"/>
  <c r="E179" i="4"/>
  <c r="E2205" i="4"/>
  <c r="E3542" i="4"/>
  <c r="E3470" i="4"/>
  <c r="E1217" i="4"/>
  <c r="E712" i="4"/>
  <c r="E2298" i="4"/>
  <c r="E925" i="4"/>
  <c r="E1290" i="4"/>
  <c r="E4192" i="4"/>
  <c r="E2875" i="4"/>
  <c r="E2355" i="4"/>
  <c r="E1721" i="4"/>
  <c r="E3103" i="4"/>
  <c r="E180" i="4"/>
  <c r="E3453" i="4"/>
  <c r="E4424" i="4"/>
  <c r="E346" i="4"/>
  <c r="E1993" i="4"/>
  <c r="E70" i="4"/>
  <c r="E954" i="4"/>
  <c r="E4370" i="4"/>
  <c r="E1532" i="4"/>
  <c r="E2634" i="4"/>
  <c r="E445" i="4"/>
  <c r="E4256" i="4"/>
  <c r="E3920" i="4"/>
  <c r="E4216" i="4"/>
  <c r="E1874" i="4"/>
  <c r="E161" i="4"/>
  <c r="E1747" i="4"/>
  <c r="E4440" i="4"/>
  <c r="E3220" i="4"/>
  <c r="E2910" i="4"/>
  <c r="E92" i="4"/>
  <c r="E100" i="4"/>
  <c r="E2601" i="4"/>
  <c r="E4295" i="4"/>
  <c r="E186" i="4"/>
  <c r="E4073" i="4"/>
  <c r="E2691" i="4"/>
  <c r="E2245" i="4"/>
  <c r="E1994" i="4"/>
  <c r="E3249" i="4"/>
  <c r="E914" i="4"/>
  <c r="E812" i="4"/>
  <c r="E4768" i="4"/>
  <c r="E969" i="4"/>
  <c r="E4500" i="4"/>
  <c r="E469" i="4"/>
  <c r="E3758" i="4"/>
  <c r="E4958" i="4"/>
  <c r="E2060" i="4"/>
  <c r="E741" i="4"/>
  <c r="E255" i="4"/>
  <c r="E2485" i="4"/>
  <c r="E2656" i="4"/>
  <c r="E71" i="4"/>
  <c r="E3798" i="4"/>
  <c r="E4675" i="4"/>
  <c r="E1681" i="4"/>
  <c r="E595" i="4"/>
  <c r="E4490" i="4"/>
  <c r="E4937" i="4"/>
  <c r="E4274" i="4"/>
  <c r="E1854" i="4"/>
  <c r="E4283" i="4"/>
  <c r="E1447" i="4"/>
  <c r="E2323" i="4"/>
  <c r="E3104" i="4"/>
  <c r="E1423" i="4"/>
  <c r="E1513" i="4"/>
  <c r="E2299" i="4"/>
  <c r="E2155" i="4"/>
  <c r="E4074" i="4"/>
  <c r="E2857" i="4"/>
  <c r="E2043" i="4"/>
  <c r="E4973" i="4"/>
  <c r="E3390" i="4"/>
  <c r="E3581" i="4"/>
  <c r="E355" i="4"/>
  <c r="E3744" i="4"/>
  <c r="E3695" i="4"/>
  <c r="E1115" i="4"/>
  <c r="E2833" i="4"/>
  <c r="E3776" i="4"/>
  <c r="E4342" i="4"/>
  <c r="E261" i="4"/>
  <c r="E384" i="4"/>
  <c r="E4404" i="4"/>
  <c r="E1143" i="4"/>
  <c r="E2916" i="4"/>
  <c r="E1722" i="4"/>
  <c r="E1833" i="4"/>
  <c r="E4169" i="4"/>
  <c r="E4857" i="4"/>
  <c r="E1748" i="4"/>
  <c r="E462" i="4"/>
  <c r="E955" i="4"/>
  <c r="E2396" i="4"/>
  <c r="E3710" i="4"/>
  <c r="E4017" i="4"/>
  <c r="E3349" i="4"/>
  <c r="E4145" i="4"/>
  <c r="E1106" i="4"/>
  <c r="E1901" i="4"/>
  <c r="E3409" i="4"/>
  <c r="E4006" i="4"/>
  <c r="E1128" i="4"/>
  <c r="E358" i="4"/>
  <c r="E4988" i="4"/>
  <c r="E1918" i="4"/>
  <c r="E2679" i="4"/>
  <c r="E1782" i="4"/>
  <c r="E3656" i="4"/>
  <c r="E154" i="4"/>
  <c r="E630" i="4"/>
  <c r="E3192" i="4"/>
  <c r="E3047" i="4"/>
  <c r="E4479" i="4"/>
  <c r="E3005" i="4"/>
  <c r="E3820" i="4"/>
  <c r="E718" i="4"/>
  <c r="E3193" i="4"/>
  <c r="E4888" i="4"/>
  <c r="E3594" i="4"/>
  <c r="E829" i="4"/>
  <c r="E3445" i="4"/>
  <c r="E51" i="4"/>
  <c r="E270" i="4"/>
  <c r="E3841" i="4"/>
  <c r="E1674" i="4"/>
  <c r="E4083" i="4"/>
  <c r="E208" i="4"/>
  <c r="E2996" i="4"/>
  <c r="E2671" i="4"/>
  <c r="E2637" i="4"/>
  <c r="E3812" i="4"/>
  <c r="E1268" i="4"/>
  <c r="E2461" i="4"/>
  <c r="E4405" i="4"/>
  <c r="E4550" i="4"/>
  <c r="E520" i="4"/>
  <c r="E2346" i="4"/>
  <c r="E1592" i="4"/>
  <c r="E3821" i="4"/>
  <c r="E4587" i="4"/>
  <c r="E2616" i="4"/>
  <c r="E359" i="4"/>
  <c r="E1800" i="4"/>
  <c r="E4114" i="4"/>
  <c r="E1844" i="4"/>
  <c r="E4996" i="4"/>
  <c r="E2470" i="4"/>
  <c r="E3611" i="4"/>
  <c r="E4296" i="4"/>
  <c r="E3935" i="4"/>
  <c r="E3627" i="4"/>
  <c r="E3945" i="4"/>
  <c r="E3446" i="4"/>
  <c r="E3886" i="4"/>
  <c r="E1221" i="4"/>
  <c r="E4425" i="4"/>
  <c r="E1621" i="4"/>
  <c r="E41" i="4"/>
  <c r="E430" i="4"/>
  <c r="E4615" i="4"/>
  <c r="E3454" i="4"/>
  <c r="E3119" i="4"/>
  <c r="E3696" i="4"/>
  <c r="E1682" i="4"/>
  <c r="E1985" i="4"/>
  <c r="E2206" i="4"/>
  <c r="E1871" i="4"/>
  <c r="E2731" i="4"/>
  <c r="E4415" i="4"/>
  <c r="E2366" i="4"/>
  <c r="E3185" i="4"/>
  <c r="E3877" i="4"/>
  <c r="E1204" i="4"/>
  <c r="E1044" i="4"/>
  <c r="E4059" i="4"/>
  <c r="E385" i="4"/>
  <c r="E4495" i="4"/>
  <c r="E4452" i="4"/>
  <c r="E2106" i="4"/>
  <c r="E2774" i="4"/>
  <c r="E4170" i="4"/>
  <c r="E3745" i="4"/>
  <c r="E1021" i="4"/>
  <c r="E2082" i="4"/>
  <c r="E3152" i="4"/>
  <c r="E4551" i="4"/>
  <c r="E2309" i="4"/>
  <c r="E3904" i="4"/>
  <c r="E217" i="4"/>
  <c r="E3509" i="4"/>
  <c r="E4959" i="4"/>
  <c r="E439" i="4"/>
  <c r="E2594" i="4"/>
  <c r="E2513" i="4"/>
  <c r="E4865" i="4"/>
  <c r="E271" i="4"/>
  <c r="E581" i="4"/>
  <c r="E4115" i="4"/>
  <c r="E3344" i="4"/>
  <c r="E1919" i="4"/>
  <c r="E563" i="4"/>
  <c r="E4673" i="4"/>
  <c r="E521" i="4"/>
  <c r="E3012" i="4"/>
  <c r="E4870" i="4"/>
  <c r="E3766" i="4"/>
  <c r="E4858" i="4"/>
  <c r="E3898" i="4"/>
  <c r="E3792" i="4"/>
  <c r="E4847" i="4"/>
  <c r="E3649" i="4"/>
  <c r="E610" i="4"/>
  <c r="E4803" i="4"/>
  <c r="E3294" i="4"/>
  <c r="E3501" i="4"/>
  <c r="E3936" i="4"/>
  <c r="E2003" i="4"/>
  <c r="E3557" i="4"/>
  <c r="E3213" i="4"/>
  <c r="E3194" i="4"/>
  <c r="E4007" i="4"/>
  <c r="E3042" i="4"/>
  <c r="E4317" i="4"/>
  <c r="E4848" i="4"/>
  <c r="E126" i="4"/>
  <c r="E3383" i="4"/>
  <c r="E299" i="4"/>
  <c r="E306" i="4"/>
  <c r="E1035" i="4"/>
  <c r="E3058" i="4"/>
  <c r="E830" i="4"/>
  <c r="E2839" i="4"/>
  <c r="E603" i="4"/>
  <c r="E3720" i="4"/>
  <c r="E3269" i="4"/>
  <c r="E4582" i="4"/>
  <c r="E3013" i="4"/>
  <c r="E990" i="4"/>
  <c r="E2397" i="4"/>
  <c r="E1090" i="4"/>
  <c r="E262" i="4"/>
  <c r="E2602" i="4"/>
  <c r="E4520" i="4"/>
  <c r="E1331" i="4"/>
  <c r="E155" i="4"/>
  <c r="E4176" i="4"/>
  <c r="E2722" i="4"/>
  <c r="E1980" i="4"/>
  <c r="E4804" i="4"/>
  <c r="E4782" i="4"/>
  <c r="E3374" i="4"/>
  <c r="E3725" i="4"/>
  <c r="E3139" i="4"/>
  <c r="E3565" i="4"/>
  <c r="E1343" i="4"/>
  <c r="E4871" i="4"/>
  <c r="E2093" i="4"/>
  <c r="E4406" i="4"/>
  <c r="E1759" i="4"/>
  <c r="E875" i="4"/>
  <c r="E330" i="4"/>
  <c r="E4018" i="4"/>
  <c r="E4824" i="4"/>
  <c r="E2140" i="4"/>
  <c r="E636" i="4"/>
  <c r="E4938" i="4"/>
  <c r="E1765" i="4"/>
  <c r="E4932" i="4"/>
  <c r="E915" i="4"/>
  <c r="E963" i="4"/>
  <c r="E4676" i="4"/>
  <c r="E4896" i="4"/>
  <c r="E101" i="4"/>
  <c r="E1100" i="4"/>
  <c r="E555" i="4"/>
  <c r="E1129" i="4"/>
  <c r="E1875" i="4"/>
  <c r="E333" i="4"/>
  <c r="E4359" i="4"/>
  <c r="E3006" i="4"/>
  <c r="E17" i="4"/>
  <c r="E4682" i="4"/>
  <c r="E3921" i="4"/>
  <c r="E2262" i="4"/>
  <c r="E1325" i="4"/>
  <c r="E1892" i="4"/>
  <c r="E1986" i="4"/>
  <c r="E2680" i="4"/>
  <c r="E1884" i="4"/>
  <c r="E246" i="4"/>
  <c r="E1382" i="4"/>
  <c r="E2936" i="4"/>
  <c r="E498" i="4"/>
  <c r="E3317" i="4"/>
  <c r="E3231" i="4"/>
  <c r="E404" i="4"/>
  <c r="E4037" i="4"/>
  <c r="E4435" i="4"/>
  <c r="E1154" i="4"/>
  <c r="E1186" i="4"/>
  <c r="E1920" i="4"/>
  <c r="E1928" i="4"/>
  <c r="E2595" i="4"/>
  <c r="E3676" i="4"/>
  <c r="E4837" i="4"/>
  <c r="E4919" i="4"/>
  <c r="E263" i="4"/>
  <c r="E1508" i="4"/>
  <c r="E3471" i="4"/>
  <c r="E3998" i="4"/>
  <c r="E876" i="4"/>
  <c r="E4872" i="4"/>
  <c r="E481" i="4"/>
  <c r="E4820" i="4"/>
  <c r="E499" i="4"/>
  <c r="E2148" i="4"/>
  <c r="E3734" i="4"/>
  <c r="E623" i="4"/>
  <c r="E1107" i="4"/>
  <c r="E2349" i="4"/>
  <c r="E3427" i="4"/>
  <c r="E4252" i="4"/>
  <c r="E3942" i="4"/>
  <c r="E1637" i="4"/>
  <c r="E2723" i="4"/>
  <c r="E831" i="4"/>
  <c r="E2120" i="4"/>
  <c r="E102" i="4"/>
  <c r="E1344" i="4"/>
  <c r="E2948" i="4"/>
  <c r="E1729" i="4"/>
  <c r="E1187" i="4"/>
  <c r="E687" i="4"/>
  <c r="E3862" i="4"/>
  <c r="E4566" i="4"/>
  <c r="E1370" i="4"/>
  <c r="E2586" i="4"/>
  <c r="E4372" i="4"/>
  <c r="E3726" i="4"/>
  <c r="E4621" i="4"/>
  <c r="E947" i="4"/>
  <c r="E2280" i="4"/>
  <c r="E418" i="4"/>
  <c r="E1683" i="4"/>
  <c r="E319" i="4"/>
  <c r="E2617" i="4"/>
  <c r="E2775" i="4"/>
  <c r="E2529" i="4"/>
  <c r="E2852" i="4"/>
  <c r="E2228" i="4"/>
  <c r="E156" i="4"/>
  <c r="E225" i="4"/>
  <c r="E4832" i="4"/>
  <c r="E2702" i="4"/>
  <c r="E2737" i="4"/>
  <c r="E2500" i="4"/>
  <c r="E3428" i="4"/>
  <c r="E700" i="4"/>
  <c r="E240" i="4"/>
  <c r="E2894" i="4"/>
  <c r="E3628" i="4"/>
  <c r="E2141" i="4"/>
  <c r="E2618" i="4"/>
  <c r="E4575" i="4"/>
  <c r="E2986" i="4"/>
  <c r="E1736" i="4"/>
  <c r="E1022" i="4"/>
  <c r="E3813" i="4"/>
  <c r="E2657" i="4"/>
  <c r="E307" i="4"/>
  <c r="E2207" i="4"/>
  <c r="E1144" i="4"/>
  <c r="E3946" i="4"/>
  <c r="E4521" i="4"/>
  <c r="E1045" i="4"/>
  <c r="E3225" i="4"/>
  <c r="E2540" i="4"/>
  <c r="E1910" i="4"/>
  <c r="E4808" i="4"/>
  <c r="E2033" i="4"/>
  <c r="E334" i="4"/>
  <c r="E2415" i="4"/>
  <c r="E2356" i="4"/>
  <c r="E1967" i="4"/>
  <c r="E3295" i="4"/>
  <c r="E4557" i="4"/>
  <c r="E4269" i="4"/>
  <c r="E2571" i="4"/>
  <c r="E4116" i="4"/>
  <c r="E2710" i="4"/>
  <c r="E1911" i="4"/>
  <c r="E926" i="4"/>
  <c r="E896" i="4"/>
  <c r="E2421" i="4"/>
  <c r="E2004" i="4"/>
  <c r="E582" i="4"/>
  <c r="E3059" i="4"/>
  <c r="E232" i="4"/>
  <c r="E1600" i="4"/>
  <c r="E1429" i="4"/>
  <c r="E388" i="4"/>
  <c r="E4661" i="4"/>
  <c r="E2886" i="4"/>
  <c r="E2102" i="4"/>
  <c r="E611" i="4"/>
  <c r="E3910" i="4"/>
  <c r="E1675" i="4"/>
  <c r="E2825" i="4"/>
  <c r="E2724" i="4"/>
  <c r="E1968" i="4"/>
  <c r="E3887" i="4"/>
  <c r="E2787" i="4"/>
  <c r="E2743" i="4"/>
  <c r="E932" i="4"/>
  <c r="E375" i="4"/>
  <c r="E1561" i="4"/>
  <c r="E4616" i="4"/>
  <c r="E2806" i="4"/>
  <c r="E3786" i="4"/>
  <c r="E2788" i="4"/>
  <c r="E3787" i="4"/>
  <c r="E1232" i="4"/>
  <c r="E1281" i="4"/>
  <c r="E3842" i="4"/>
  <c r="E470" i="4"/>
  <c r="E3826" i="4"/>
  <c r="E1345" i="4"/>
  <c r="E1893" i="4"/>
  <c r="E1282" i="4"/>
  <c r="E1116" i="4"/>
  <c r="E1383" i="4"/>
  <c r="E2149" i="4"/>
  <c r="E1876" i="4"/>
  <c r="E1593" i="4"/>
  <c r="E2107" i="4"/>
  <c r="E1437" i="4"/>
  <c r="E4825" i="4"/>
  <c r="E2871" i="4"/>
  <c r="E241" i="4"/>
  <c r="E1063" i="4"/>
  <c r="E93" i="4"/>
  <c r="E4332" i="4"/>
  <c r="E1514" i="4"/>
  <c r="E3365" i="4"/>
  <c r="E2462" i="4"/>
  <c r="E3953" i="4"/>
  <c r="E3359" i="4"/>
  <c r="E1010" i="4"/>
  <c r="E2876" i="4"/>
  <c r="E4077" i="4"/>
  <c r="E902" i="4"/>
  <c r="E556" i="4"/>
  <c r="E2034" i="4"/>
  <c r="E226" i="4"/>
  <c r="E335" i="4"/>
  <c r="E1774" i="4"/>
  <c r="E2491" i="4"/>
  <c r="E4491" i="4"/>
  <c r="E4346" i="4"/>
  <c r="E347" i="4"/>
  <c r="E2814" i="4"/>
  <c r="E2608" i="4"/>
  <c r="E2738" i="4"/>
  <c r="E3384" i="4"/>
  <c r="E2005" i="4"/>
  <c r="E2642" i="4"/>
  <c r="E4791" i="4"/>
  <c r="E3515" i="4"/>
  <c r="E348" i="4"/>
  <c r="E701" i="4"/>
  <c r="E604" i="4"/>
  <c r="E4920" i="4"/>
  <c r="E2807" i="4"/>
  <c r="E1188" i="4"/>
  <c r="E4019" i="4"/>
  <c r="E2560" i="4"/>
  <c r="E1605" i="4"/>
  <c r="E4198" i="4"/>
  <c r="E2156" i="4"/>
  <c r="E349" i="4"/>
  <c r="E1233" i="4"/>
  <c r="E693" i="4"/>
  <c r="E3677" i="4"/>
  <c r="E3711" i="4"/>
  <c r="E1036" i="4"/>
  <c r="E2748" i="4"/>
  <c r="E1742" i="4"/>
  <c r="E4668" i="4"/>
  <c r="E1879" i="4"/>
  <c r="E3018" i="4"/>
  <c r="E272" i="4"/>
  <c r="E314" i="4"/>
  <c r="E2269" i="4"/>
  <c r="E2975" i="4"/>
  <c r="E2672" i="4"/>
  <c r="E2626" i="4"/>
  <c r="E2442" i="4"/>
  <c r="E4635" i="4"/>
  <c r="E727" i="4"/>
  <c r="E2997" i="4"/>
  <c r="E4360" i="4"/>
  <c r="E4066" i="4"/>
  <c r="E2572" i="4"/>
  <c r="E2582" i="4"/>
  <c r="E2627" i="4"/>
  <c r="E3287" i="4"/>
  <c r="E2177" i="4"/>
  <c r="E4149" i="4"/>
  <c r="E187" i="4"/>
  <c r="E1775" i="4"/>
  <c r="E1981" i="4"/>
  <c r="E3865" i="4"/>
  <c r="E1912" i="4"/>
  <c r="E3235" i="4"/>
  <c r="E1885" i="4"/>
  <c r="E3727" i="4"/>
  <c r="E631" i="4"/>
  <c r="E4662" i="4"/>
  <c r="E3375" i="4"/>
  <c r="E3483" i="4"/>
  <c r="E3878" i="4"/>
  <c r="E3899" i="4"/>
  <c r="E819" i="4"/>
  <c r="E557" i="4"/>
  <c r="E2949" i="4"/>
  <c r="E4583" i="4"/>
  <c r="E3174" i="4"/>
  <c r="E3033" i="4"/>
  <c r="E127" i="4"/>
  <c r="E3954" i="4"/>
  <c r="E3799" i="4"/>
  <c r="E2927" i="4"/>
  <c r="E1938" i="4"/>
  <c r="E4270" i="4"/>
  <c r="E4883" i="4"/>
  <c r="E2178" i="4"/>
  <c r="E1283" i="4"/>
  <c r="E3888" i="4"/>
  <c r="E4383" i="4"/>
  <c r="E3672" i="4"/>
  <c r="E3161" i="4"/>
  <c r="E1649" i="4"/>
  <c r="E4783" i="4"/>
  <c r="E1496" i="4"/>
  <c r="E2779" i="4"/>
  <c r="E2238" i="4"/>
  <c r="E4177" i="4"/>
  <c r="E612" i="4"/>
  <c r="E3678" i="4"/>
  <c r="E752" i="4"/>
  <c r="E2263" i="4"/>
  <c r="E3429" i="4"/>
  <c r="E2917" i="4"/>
  <c r="E2150" i="4"/>
  <c r="E1326" i="4"/>
  <c r="E4964" i="4"/>
  <c r="E4120" i="4"/>
  <c r="E4305" i="4"/>
  <c r="E3153" i="4"/>
  <c r="E2643" i="4"/>
  <c r="E1845" i="4"/>
  <c r="E3195" i="4"/>
  <c r="E1395" i="4"/>
  <c r="E4472" i="4"/>
  <c r="E4347" i="4"/>
  <c r="E4284" i="4"/>
  <c r="E3767" i="4"/>
  <c r="E320" i="4"/>
  <c r="E1697" i="4"/>
  <c r="E2416" i="4"/>
  <c r="E3588" i="4"/>
  <c r="E3232" i="4"/>
  <c r="E4480" i="4"/>
  <c r="E3110" i="4"/>
  <c r="E1297" i="4"/>
  <c r="E1737" i="4"/>
  <c r="E2191" i="4"/>
  <c r="E1987" i="4"/>
  <c r="E2965" i="4"/>
  <c r="E1309" i="4"/>
  <c r="E3848" i="4"/>
  <c r="E1413" i="4"/>
  <c r="E2950" i="4"/>
  <c r="E1549" i="4"/>
  <c r="E489" i="4"/>
  <c r="E747" i="4"/>
  <c r="E1801" i="4"/>
  <c r="E1802" i="4"/>
  <c r="E2573" i="4"/>
  <c r="E4275" i="4"/>
  <c r="E4384" i="4"/>
  <c r="E3516" i="4"/>
  <c r="E1145" i="4"/>
  <c r="E2006" i="4"/>
  <c r="E1095" i="4"/>
  <c r="E1709" i="4"/>
  <c r="E3829" i="4"/>
  <c r="E3612" i="4"/>
  <c r="E3721" i="4"/>
  <c r="E1584" i="4"/>
  <c r="E386" i="4"/>
  <c r="E2818" i="4"/>
  <c r="E3242" i="4"/>
  <c r="E605" i="4"/>
  <c r="E1138" i="4"/>
  <c r="E2507" i="4"/>
  <c r="E2094" i="4"/>
  <c r="E419" i="4"/>
  <c r="E2052" i="4"/>
  <c r="E916" i="4"/>
  <c r="E500" i="4"/>
  <c r="E651" i="4"/>
  <c r="E4171" i="4"/>
  <c r="E903" i="4"/>
  <c r="E3589" i="4"/>
  <c r="E694" i="4"/>
  <c r="E141" i="4"/>
  <c r="E862" i="4"/>
  <c r="E3980" i="4"/>
  <c r="E2628" i="4"/>
  <c r="E1657" i="4"/>
  <c r="E4481" i="4"/>
  <c r="E838" i="4"/>
  <c r="E4257" i="4"/>
  <c r="E4776" i="4"/>
  <c r="E4297" i="4"/>
  <c r="E2907" i="4"/>
  <c r="E3447" i="4"/>
  <c r="E637" i="4"/>
  <c r="E4645" i="4"/>
  <c r="E3019" i="4"/>
  <c r="E308" i="4"/>
  <c r="E2281" i="4"/>
  <c r="E1218" i="4"/>
  <c r="E1346" i="4"/>
  <c r="E501" i="4"/>
  <c r="E4509" i="4"/>
  <c r="E4045" i="4"/>
  <c r="E3849" i="4"/>
  <c r="E4361" i="4"/>
  <c r="E4843" i="4"/>
  <c r="E2463" i="4"/>
  <c r="E1650" i="4"/>
  <c r="E1710" i="4"/>
  <c r="E1263" i="4"/>
  <c r="E181" i="4"/>
  <c r="E2918" i="4"/>
  <c r="E793" i="4"/>
  <c r="E172" i="4"/>
  <c r="E1460" i="4"/>
  <c r="E3833" i="4"/>
  <c r="E1504" i="4"/>
  <c r="E3550" i="4"/>
  <c r="E251" i="4"/>
  <c r="E2541" i="4"/>
  <c r="E4441" i="4"/>
  <c r="E2408" i="4"/>
  <c r="E336" i="4"/>
  <c r="E3494" i="4"/>
  <c r="E2170" i="4"/>
  <c r="E4023" i="4"/>
  <c r="E4298" i="4"/>
  <c r="E1792" i="4"/>
  <c r="E798" i="4"/>
  <c r="E4053" i="4"/>
  <c r="E2300" i="4"/>
  <c r="E728" i="4"/>
  <c r="E2128" i="4"/>
  <c r="E1562" i="4"/>
  <c r="E103" i="4"/>
  <c r="E2388" i="4"/>
  <c r="E4809" i="4"/>
  <c r="E4271" i="4"/>
  <c r="E1301" i="4"/>
  <c r="E1161" i="4"/>
  <c r="E446" i="4"/>
  <c r="E4299" i="4"/>
  <c r="E1658" i="4"/>
  <c r="E904" i="4"/>
  <c r="E2574" i="4"/>
  <c r="E540" i="4"/>
  <c r="E713" i="4"/>
  <c r="E3531" i="4"/>
  <c r="E2389" i="4"/>
  <c r="E162" i="4"/>
  <c r="E4724" i="4"/>
  <c r="E3517" i="4"/>
  <c r="E1667" i="4"/>
  <c r="E4496" i="4"/>
  <c r="E4338" i="4"/>
  <c r="E393" i="4"/>
  <c r="E780" i="4"/>
  <c r="E3969" i="4"/>
  <c r="E1975" i="4"/>
  <c r="E1814" i="4"/>
  <c r="E1855" i="4"/>
  <c r="E1314" i="4"/>
  <c r="E1424" i="4"/>
  <c r="E52" i="4"/>
  <c r="E3642" i="4"/>
  <c r="E4355" i="4"/>
  <c r="E2758" i="4"/>
  <c r="E2911" i="4"/>
  <c r="E83" i="4"/>
  <c r="E1272" i="4"/>
  <c r="E3850" i="4"/>
  <c r="E389" i="4"/>
  <c r="E25" i="4"/>
  <c r="E4534" i="4"/>
  <c r="E4373" i="4"/>
  <c r="E1492" i="4"/>
  <c r="E1684" i="4"/>
  <c r="E4127" i="4"/>
  <c r="E42" i="4"/>
  <c r="E3140" i="4"/>
  <c r="E4001" i="4"/>
  <c r="E888" i="4"/>
  <c r="E549" i="4"/>
  <c r="E4008" i="4"/>
  <c r="E1815" i="4"/>
  <c r="E2007" i="4"/>
  <c r="E4416" i="4"/>
  <c r="E1939" i="4"/>
  <c r="E1011" i="4"/>
  <c r="E26" i="4"/>
  <c r="E1856" i="4"/>
  <c r="E760" i="4"/>
  <c r="E364" i="4"/>
  <c r="E2282" i="4"/>
  <c r="E882" i="4"/>
  <c r="E256" i="4"/>
  <c r="E3014" i="4"/>
  <c r="E4067" i="4"/>
  <c r="E3582" i="4"/>
  <c r="E4759" i="4"/>
  <c r="E4110" i="4"/>
  <c r="E3120" i="4"/>
  <c r="E4792" i="4"/>
  <c r="E3048" i="4"/>
  <c r="E3296" i="4"/>
  <c r="E285" i="4"/>
  <c r="E1515" i="4"/>
  <c r="E3879" i="4"/>
  <c r="E3352" i="4"/>
  <c r="E2998" i="4"/>
  <c r="E2887" i="4"/>
  <c r="E1550" i="4"/>
  <c r="E1969" i="4"/>
  <c r="E2301" i="4"/>
  <c r="E4690" i="4"/>
  <c r="E4617" i="4"/>
  <c r="E4901" i="4"/>
  <c r="E2717" i="4"/>
  <c r="E3937" i="4"/>
  <c r="E2246" i="4"/>
  <c r="E1404" i="4"/>
  <c r="E2375" i="4"/>
  <c r="E2638" i="4"/>
  <c r="E839" i="4"/>
  <c r="E4009" i="4"/>
  <c r="E1384" i="4"/>
  <c r="E3689" i="4"/>
  <c r="E889" i="4"/>
  <c r="E1012" i="4"/>
  <c r="E1776" i="4"/>
  <c r="E852" i="4"/>
  <c r="E321" i="4"/>
  <c r="E3748" i="4"/>
  <c r="E2662" i="4"/>
  <c r="E4588" i="4"/>
  <c r="E3370" i="4"/>
  <c r="E877" i="4"/>
  <c r="E3911" i="4"/>
  <c r="E3025" i="4"/>
  <c r="E3261" i="4"/>
  <c r="E2171" i="4"/>
  <c r="E273" i="4"/>
  <c r="E981" i="4"/>
  <c r="E1949" i="4"/>
  <c r="E3673" i="4"/>
  <c r="E3606" i="4"/>
  <c r="E4436" i="4"/>
  <c r="E2583" i="4"/>
  <c r="E4178" i="4"/>
  <c r="E1239" i="4"/>
  <c r="E2477" i="4"/>
  <c r="E4833" i="4"/>
  <c r="E3060" i="4"/>
  <c r="E3947" i="4"/>
  <c r="E558" i="4"/>
  <c r="E64" i="4"/>
  <c r="E4356" i="4"/>
  <c r="E3034" i="4"/>
  <c r="E2629" i="4"/>
  <c r="E3912" i="4"/>
  <c r="E104" i="4"/>
  <c r="E4769" i="4"/>
  <c r="E2575" i="4"/>
  <c r="E2749" i="4"/>
  <c r="E31" i="4"/>
  <c r="E1962" i="4"/>
  <c r="E1084" i="4"/>
  <c r="E350" i="4"/>
  <c r="E4206" i="4"/>
  <c r="E1921" i="4"/>
  <c r="E1057" i="4"/>
  <c r="E502" i="4"/>
  <c r="E4413" i="4"/>
  <c r="E4236" i="4"/>
  <c r="E933" i="4"/>
  <c r="E2264" i="4"/>
  <c r="E2877" i="4"/>
  <c r="E917" i="4"/>
  <c r="E813" i="4"/>
  <c r="E128" i="4"/>
  <c r="E1816" i="4"/>
  <c r="E3836" i="4"/>
  <c r="E2044" i="4"/>
  <c r="E4598" i="4"/>
  <c r="E1146" i="4"/>
  <c r="E566" i="4"/>
  <c r="E294" i="4"/>
  <c r="E905" i="4"/>
  <c r="E1601" i="4"/>
  <c r="E4514" i="4"/>
  <c r="E3366" i="4"/>
  <c r="E4087" i="4"/>
  <c r="E3250" i="4"/>
  <c r="E1857" i="4"/>
  <c r="E2942" i="4"/>
  <c r="E2514" i="4"/>
  <c r="E247" i="4"/>
  <c r="E3495" i="4"/>
  <c r="E1572" i="4"/>
  <c r="E4258" i="4"/>
  <c r="E1108" i="4"/>
  <c r="E814" i="4"/>
  <c r="E3279" i="4"/>
  <c r="E3162" i="4"/>
  <c r="E2508" i="4"/>
  <c r="E1013" i="4"/>
  <c r="E2808" i="4"/>
  <c r="E2073" i="4"/>
  <c r="E2966" i="4"/>
  <c r="E120" i="4"/>
  <c r="E4921" i="4"/>
  <c r="E2663" i="4"/>
  <c r="E3802" i="4"/>
  <c r="E1573" i="4"/>
  <c r="E1196" i="4"/>
  <c r="E1078" i="4"/>
  <c r="E1730" i="4"/>
  <c r="E4482" i="4"/>
  <c r="E84" i="4"/>
  <c r="E4078" i="4"/>
  <c r="E3970" i="4"/>
  <c r="E2609" i="4"/>
  <c r="E2074" i="4"/>
  <c r="E4627" i="4"/>
  <c r="E4777" i="4"/>
  <c r="E1817" i="4"/>
  <c r="E3518" i="4"/>
  <c r="E4683" i="4"/>
  <c r="E4306" i="4"/>
  <c r="E666" i="4"/>
  <c r="E295" i="4"/>
  <c r="E3020" i="4"/>
  <c r="E173" i="4"/>
  <c r="E661" i="4"/>
  <c r="E4609" i="4"/>
  <c r="E3943" i="4"/>
  <c r="E3460" i="4"/>
  <c r="E420" i="4"/>
  <c r="E2596" i="4"/>
  <c r="E3175" i="4"/>
  <c r="E3657" i="4"/>
  <c r="E3214" i="4"/>
  <c r="E1743" i="4"/>
  <c r="E3461" i="4"/>
  <c r="E4735" i="4"/>
  <c r="E59" i="4"/>
  <c r="E3629" i="4"/>
  <c r="E3270" i="4"/>
  <c r="E4522" i="4"/>
  <c r="E3196" i="4"/>
  <c r="E1685" i="4"/>
  <c r="E3448" i="4"/>
  <c r="E4038" i="4"/>
  <c r="E3999" i="4"/>
  <c r="E4749" i="4"/>
  <c r="E3251" i="4"/>
  <c r="E2172" i="4"/>
  <c r="E279" i="4"/>
  <c r="E3927" i="4"/>
  <c r="E4054" i="4"/>
  <c r="E3793" i="4"/>
  <c r="E863" i="4"/>
  <c r="E1222" i="4"/>
  <c r="E3532" i="4"/>
  <c r="E4385" i="4"/>
  <c r="E748" i="4"/>
  <c r="E2013" i="4"/>
  <c r="E2486" i="4"/>
  <c r="E1070" i="4"/>
  <c r="E1130" i="4"/>
  <c r="E3566" i="4"/>
  <c r="E1551" i="4"/>
  <c r="E526" i="4"/>
  <c r="E996" i="4"/>
  <c r="E331" i="4"/>
  <c r="E3643" i="4"/>
  <c r="E4442" i="4"/>
  <c r="E2780" i="4"/>
  <c r="E1430" i="4"/>
  <c r="E2639" i="4"/>
  <c r="E2330" i="4"/>
  <c r="E2436" i="4"/>
  <c r="E94" i="4"/>
  <c r="E761" i="4"/>
  <c r="E3981" i="4"/>
  <c r="E4333" i="4"/>
  <c r="E3186" i="4"/>
  <c r="E2732" i="4"/>
  <c r="E3484" i="4"/>
  <c r="E1327" i="4"/>
  <c r="E722" i="4"/>
  <c r="E3353" i="4"/>
  <c r="E2443" i="4"/>
  <c r="E3665" i="4"/>
  <c r="E3007" i="4"/>
  <c r="E4997" i="4"/>
  <c r="E840" i="4"/>
  <c r="E3197" i="4"/>
  <c r="E3573" i="4"/>
  <c r="E4628" i="4"/>
  <c r="E1091" i="4"/>
  <c r="E3803" i="4"/>
  <c r="E3334" i="4"/>
  <c r="E2878" i="4"/>
  <c r="E1793" i="4"/>
  <c r="E4462" i="4"/>
  <c r="E2928" i="4"/>
  <c r="E3880" i="4"/>
  <c r="E1131" i="4"/>
  <c r="E794" i="4"/>
  <c r="E3620" i="4"/>
  <c r="E1497" i="4"/>
  <c r="E4873" i="4"/>
  <c r="E2086" i="4"/>
  <c r="E1117" i="4"/>
  <c r="E4117" i="4"/>
  <c r="E280" i="4"/>
  <c r="E2681" i="4"/>
  <c r="E2872" i="4"/>
  <c r="E1025" i="4"/>
  <c r="E3982" i="4"/>
  <c r="E2809" i="4"/>
  <c r="E2376" i="4"/>
  <c r="E2008" i="4"/>
  <c r="E4736" i="4"/>
  <c r="E4510" i="4"/>
  <c r="E4913" i="4"/>
  <c r="E1612" i="4"/>
  <c r="E309" i="4"/>
  <c r="E4172" i="4"/>
  <c r="E2422" i="4"/>
  <c r="E1929" i="4"/>
  <c r="E1046" i="4"/>
  <c r="E3986" i="4"/>
  <c r="E719" i="4"/>
  <c r="E1212" i="4"/>
  <c r="E3962" i="4"/>
  <c r="E897" i="4"/>
  <c r="E624" i="4"/>
  <c r="E3788" i="4"/>
  <c r="E1219" i="4"/>
  <c r="E4121" i="4"/>
  <c r="E2888" i="4"/>
  <c r="E853" i="4"/>
  <c r="E1766" i="4"/>
  <c r="E1291" i="4"/>
  <c r="E3385" i="4"/>
  <c r="E1841" i="4"/>
  <c r="E3236" i="4"/>
  <c r="E1902" i="4"/>
  <c r="E2252" i="4"/>
  <c r="E3595" i="4"/>
  <c r="E1179" i="4"/>
  <c r="E527" i="4"/>
  <c r="E2316" i="4"/>
  <c r="E365" i="4"/>
  <c r="E3567" i="4"/>
  <c r="E3181" i="4"/>
  <c r="E2151" i="4"/>
  <c r="E4826" i="4"/>
  <c r="E1030" i="4"/>
  <c r="E2929" i="4"/>
  <c r="E4426" i="4"/>
  <c r="E4610" i="4"/>
  <c r="E2053" i="4"/>
  <c r="E2858" i="4"/>
  <c r="E1903" i="4"/>
  <c r="E3280" i="4"/>
  <c r="E4492" i="4"/>
  <c r="E264" i="4"/>
  <c r="E2229" i="4"/>
  <c r="E2157" i="4"/>
  <c r="E3105" i="4"/>
  <c r="E1172" i="4"/>
  <c r="E4463" i="4"/>
  <c r="E4046" i="4"/>
  <c r="E3804" i="4"/>
  <c r="E1659" i="4"/>
  <c r="E3262" i="4"/>
  <c r="E1205" i="4"/>
  <c r="E3558" i="4"/>
  <c r="E2860" i="4"/>
  <c r="E3502" i="4"/>
  <c r="E248" i="4"/>
  <c r="E2943" i="4"/>
  <c r="E3889" i="4"/>
  <c r="E749" i="4"/>
  <c r="E4079" i="4"/>
  <c r="E642" i="4"/>
  <c r="E918" i="4"/>
  <c r="E4754" i="4"/>
  <c r="E4237" i="4"/>
  <c r="E4475" i="4"/>
  <c r="E4374" i="4"/>
  <c r="E1846" i="4"/>
  <c r="E550" i="4"/>
  <c r="E2211" i="4"/>
  <c r="E1574" i="4"/>
  <c r="E3049" i="4"/>
  <c r="E2967" i="4"/>
  <c r="E2576" i="4"/>
  <c r="E1543" i="4"/>
  <c r="E3440" i="4"/>
  <c r="E4576" i="4"/>
  <c r="E1223" i="4"/>
  <c r="E2310" i="4"/>
  <c r="E2454" i="4"/>
  <c r="E1754" i="4"/>
  <c r="E440" i="4"/>
  <c r="E662" i="4"/>
  <c r="E919" i="4"/>
  <c r="E4443" i="4"/>
  <c r="E1298" i="4"/>
  <c r="E4922" i="4"/>
  <c r="E2317" i="4"/>
  <c r="E771" i="4"/>
  <c r="E1479" i="4"/>
  <c r="E1963" i="4"/>
  <c r="E2400" i="4"/>
  <c r="E3728" i="4"/>
  <c r="E3834" i="4"/>
  <c r="E2976" i="4"/>
  <c r="E310" i="4"/>
  <c r="E864" i="4"/>
  <c r="E1940" i="4"/>
  <c r="E2767" i="4"/>
  <c r="E1047" i="4"/>
  <c r="E1594" i="4"/>
  <c r="E4741" i="4"/>
  <c r="E1363" i="4"/>
  <c r="E2515" i="4"/>
  <c r="E2664" i="4"/>
  <c r="E2184" i="4"/>
  <c r="E920" i="4"/>
  <c r="E4558" i="4"/>
  <c r="E2492" i="4"/>
  <c r="E4386" i="4"/>
  <c r="E1332" i="4"/>
  <c r="E2302" i="4"/>
  <c r="E1364" i="4"/>
  <c r="E1995" i="4"/>
  <c r="E4020" i="4"/>
  <c r="E3928" i="4"/>
  <c r="E341" i="4"/>
  <c r="E1438" i="4"/>
  <c r="E2095" i="4"/>
  <c r="E4184" i="4"/>
  <c r="E2516" i="4"/>
  <c r="E528" i="4"/>
  <c r="E4663" i="4"/>
  <c r="E1632" i="4"/>
  <c r="E2530" i="4"/>
  <c r="E2944" i="4"/>
  <c r="E18" i="4"/>
  <c r="E1292" i="4"/>
  <c r="E1396" i="4"/>
  <c r="E2519" i="4"/>
  <c r="E738" i="4"/>
  <c r="E832" i="4"/>
  <c r="E2338" i="4"/>
  <c r="E2253" i="4"/>
  <c r="E4259" i="4"/>
  <c r="E2054" i="4"/>
  <c r="E2561" i="4"/>
  <c r="E4691" i="4"/>
  <c r="E2577" i="4"/>
  <c r="E3768" i="4"/>
  <c r="E2930" i="4"/>
  <c r="E4414" i="4"/>
  <c r="E625" i="4"/>
  <c r="E2526" i="4"/>
  <c r="E4849" i="4"/>
  <c r="E2853" i="4"/>
  <c r="E2185" i="4"/>
  <c r="E95" i="4"/>
  <c r="E4010" i="4"/>
  <c r="E3679" i="4"/>
  <c r="E671" i="4"/>
  <c r="E820" i="4"/>
  <c r="E2121" i="4"/>
  <c r="E2597" i="4"/>
  <c r="E1109" i="4"/>
  <c r="E4810" i="4"/>
  <c r="E1651" i="4"/>
  <c r="E1941" i="4"/>
  <c r="E1385" i="4"/>
  <c r="E4162" i="4"/>
  <c r="E4923" i="4"/>
  <c r="E4515" i="4"/>
  <c r="E702" i="4"/>
  <c r="E113" i="4"/>
  <c r="E1333" i="4"/>
  <c r="E4097" i="4"/>
  <c r="E1139" i="4"/>
  <c r="E190" i="4"/>
  <c r="E1328" i="4"/>
  <c r="E2587" i="4"/>
  <c r="E233" i="4"/>
  <c r="E4185" i="4"/>
  <c r="E3078" i="4"/>
  <c r="E3559" i="4"/>
  <c r="E1755" i="4"/>
  <c r="E2208" i="4"/>
  <c r="E865" i="4"/>
  <c r="E257" i="4"/>
  <c r="E2744" i="4"/>
  <c r="E3050" i="4"/>
  <c r="E2293" i="4"/>
  <c r="E2834" i="4"/>
  <c r="E2542" i="4"/>
  <c r="E3271" i="4"/>
  <c r="E234" i="4"/>
  <c r="E2847" i="4"/>
  <c r="E19" i="4"/>
  <c r="E4939" i="4"/>
  <c r="E121" i="4"/>
  <c r="E4098" i="4"/>
  <c r="E3835" i="4"/>
  <c r="E4718" i="4"/>
  <c r="E4272" i="4"/>
  <c r="E4516" i="4"/>
  <c r="E753" i="4"/>
  <c r="E1466" i="4"/>
  <c r="E1894" i="4"/>
  <c r="E2692" i="4"/>
  <c r="E3650" i="4"/>
  <c r="E209" i="4"/>
  <c r="E3198" i="4"/>
  <c r="E1698" i="4"/>
  <c r="E909" i="4"/>
  <c r="E4453" i="4"/>
  <c r="E1738" i="4"/>
  <c r="E3971" i="4"/>
  <c r="E3963" i="4"/>
  <c r="E4697" i="4"/>
  <c r="E2129" i="4"/>
  <c r="E342" i="4"/>
  <c r="E1568" i="4"/>
  <c r="E4122" i="4"/>
  <c r="E4217" i="4"/>
  <c r="E1425" i="4"/>
  <c r="E60" i="4"/>
  <c r="E1563" i="4"/>
  <c r="E3089" i="4"/>
  <c r="E4362" i="4"/>
  <c r="E2879" i="4"/>
  <c r="E3410" i="4"/>
  <c r="E1930" i="4"/>
  <c r="E3318" i="4"/>
  <c r="E1552" i="4"/>
  <c r="E4567" i="4"/>
  <c r="E3992" i="4"/>
  <c r="E2750" i="4"/>
  <c r="E4965" i="4"/>
  <c r="E3079" i="4"/>
  <c r="E2423" i="4"/>
  <c r="E4501" i="4"/>
  <c r="E2130" i="4"/>
  <c r="E2739" i="4"/>
  <c r="E4850" i="4"/>
  <c r="E3096" i="4"/>
  <c r="E4827" i="4"/>
  <c r="E890" i="4"/>
  <c r="E1315" i="4"/>
  <c r="E3449" i="4"/>
  <c r="E4417" i="4"/>
  <c r="E2377" i="4"/>
  <c r="E2987" i="4"/>
  <c r="E2957" i="4"/>
  <c r="E2331" i="4"/>
  <c r="E3794" i="4"/>
  <c r="E2703" i="4"/>
  <c r="E1613" i="4"/>
  <c r="E3376" i="4"/>
  <c r="E1173" i="4"/>
  <c r="E3297" i="4"/>
  <c r="E1595" i="4"/>
  <c r="E4636" i="4"/>
  <c r="E4392" i="4"/>
  <c r="E720" i="4"/>
  <c r="E1316" i="4"/>
  <c r="E405" i="4"/>
  <c r="E2324" i="4"/>
  <c r="E1467" i="4"/>
  <c r="E4947" i="4"/>
  <c r="E2075" i="4"/>
  <c r="E2367" i="4"/>
  <c r="E4793" i="4"/>
  <c r="E204" i="4"/>
  <c r="E2977" i="4"/>
  <c r="E4111" i="4"/>
  <c r="E4924" i="4"/>
  <c r="E2471" i="4"/>
  <c r="E105" i="4"/>
  <c r="E3929" i="4"/>
  <c r="E2424" i="4"/>
  <c r="E3272" i="4"/>
  <c r="E198" i="4"/>
  <c r="E3043" i="4"/>
  <c r="E4984" i="4"/>
  <c r="E781" i="4"/>
  <c r="E3319" i="4"/>
  <c r="E106" i="4"/>
  <c r="E122" i="4"/>
  <c r="E643" i="4"/>
  <c r="E1777" i="4"/>
  <c r="E2509" i="4"/>
  <c r="E3621" i="4"/>
  <c r="E191" i="4"/>
  <c r="E2776" i="4"/>
  <c r="E2819" i="4"/>
  <c r="E281" i="4"/>
  <c r="E4914" i="4"/>
  <c r="E11" i="4"/>
  <c r="E3021" i="4"/>
  <c r="E3462" i="4"/>
  <c r="E2945" i="4"/>
  <c r="E2686" i="4"/>
  <c r="E3890" i="4"/>
  <c r="E1197" i="4"/>
  <c r="E3430" i="4"/>
  <c r="E3061" i="4"/>
  <c r="E1118" i="4"/>
  <c r="E3051" i="4"/>
  <c r="E729" i="4"/>
  <c r="E2390" i="4"/>
  <c r="E1886" i="4"/>
  <c r="E2464" i="4"/>
  <c r="E4797" i="4"/>
  <c r="E2368" i="4"/>
  <c r="E1803" i="4"/>
  <c r="E1189" i="4"/>
  <c r="E4669" i="4"/>
  <c r="E2988" i="4"/>
  <c r="E921" i="4"/>
  <c r="E2465" i="4"/>
  <c r="E2212" i="4"/>
  <c r="E723" i="4"/>
  <c r="E821" i="4"/>
  <c r="E3735" i="4"/>
  <c r="E3391" i="4"/>
  <c r="E4778" i="4"/>
  <c r="E3" i="4"/>
  <c r="E567" i="4"/>
  <c r="E4146" i="4"/>
  <c r="E4798" i="4"/>
  <c r="E152" i="4"/>
  <c r="E2619" i="4"/>
  <c r="E1293" i="4"/>
  <c r="E975" i="4"/>
  <c r="E883" i="4"/>
  <c r="E237" i="4"/>
  <c r="E3496" i="4"/>
  <c r="E1522" i="4"/>
  <c r="E322" i="4"/>
  <c r="E4902" i="4"/>
  <c r="E3729" i="4"/>
  <c r="E2311" i="4"/>
  <c r="E4646" i="4"/>
  <c r="E286" i="4"/>
  <c r="E4844" i="4"/>
  <c r="E3574" i="4"/>
  <c r="E3215" i="4"/>
  <c r="E4877" i="4"/>
  <c r="E568" i="4"/>
  <c r="E1670" i="4"/>
  <c r="E2035" i="4"/>
  <c r="E2357" i="4"/>
  <c r="E3497" i="4"/>
  <c r="E833" i="4"/>
  <c r="E3476" i="4"/>
  <c r="E4011" i="4"/>
  <c r="E2895" i="4"/>
  <c r="E4599" i="4"/>
  <c r="E1711" i="4"/>
  <c r="E3080" i="4"/>
  <c r="E4012" i="4"/>
  <c r="E1723" i="4"/>
  <c r="E4186" i="4"/>
  <c r="E854" i="4"/>
  <c r="E300" i="4"/>
  <c r="E3216" i="4"/>
  <c r="E2861" i="4"/>
  <c r="E4742" i="4"/>
  <c r="E2466" i="4"/>
  <c r="E2339" i="4"/>
  <c r="E2768" i="4"/>
  <c r="E551" i="4"/>
  <c r="E4238" i="4"/>
  <c r="E1264" i="4"/>
  <c r="E2520" i="4"/>
  <c r="E2640" i="4"/>
  <c r="E2103" i="4"/>
  <c r="E4075" i="4"/>
  <c r="E2239" i="4"/>
  <c r="E2340" i="4"/>
  <c r="E2543" i="4"/>
  <c r="E1386" i="4"/>
  <c r="E4348" i="4"/>
  <c r="E1614" i="4"/>
  <c r="E4940" i="4"/>
  <c r="E3524" i="4"/>
  <c r="E4224" i="4"/>
  <c r="E3856" i="4"/>
  <c r="E2341" i="4"/>
  <c r="E2751" i="4"/>
  <c r="E1414" i="4"/>
  <c r="E855" i="4"/>
  <c r="E315" i="4"/>
  <c r="E96" i="4"/>
  <c r="E1596" i="4"/>
  <c r="E2651" i="4"/>
  <c r="E541" i="4"/>
  <c r="E4535" i="4"/>
  <c r="E3795" i="4"/>
  <c r="E3596" i="4"/>
  <c r="E4725" i="4"/>
  <c r="E2045" i="4"/>
  <c r="E1858" i="4"/>
  <c r="E4629" i="4"/>
  <c r="E1155" i="4"/>
  <c r="E3697" i="4"/>
  <c r="E3114" i="4"/>
  <c r="E1349" i="4"/>
  <c r="E906" i="4"/>
  <c r="E1864" i="4"/>
  <c r="E1794" i="4"/>
  <c r="E2158" i="4"/>
  <c r="E2173" i="4"/>
  <c r="E1982" i="4"/>
  <c r="E590" i="4"/>
  <c r="E3613" i="4"/>
  <c r="E613" i="4"/>
  <c r="E3199" i="4"/>
  <c r="E3814" i="4"/>
  <c r="E4933" i="4"/>
  <c r="E841" i="4"/>
  <c r="E1556" i="4"/>
  <c r="E1749" i="4"/>
  <c r="E964" i="4"/>
  <c r="E1365" i="4"/>
  <c r="E1156" i="4"/>
  <c r="E1265" i="4"/>
  <c r="E311" i="4"/>
  <c r="E2449" i="4"/>
  <c r="E1157" i="4"/>
  <c r="E991" i="4"/>
  <c r="E4150" i="4"/>
  <c r="E296" i="4"/>
  <c r="E2009" i="4"/>
  <c r="E4136" i="4"/>
  <c r="E2014" i="4"/>
  <c r="E43" i="4"/>
  <c r="E3683" i="4"/>
  <c r="E4318" i="4"/>
  <c r="E730" i="4"/>
  <c r="E287" i="4"/>
  <c r="E1269" i="4"/>
  <c r="E4611" i="4"/>
  <c r="E129" i="4"/>
  <c r="E1904" i="4"/>
  <c r="E2472" i="4"/>
  <c r="E4989" i="4"/>
  <c r="E2450" i="4"/>
  <c r="E1294" i="4"/>
  <c r="E3485" i="4"/>
  <c r="E3221" i="4"/>
  <c r="E72" i="4"/>
  <c r="E1387" i="4"/>
  <c r="E703" i="4"/>
  <c r="E4218" i="4"/>
  <c r="E1505" i="4"/>
  <c r="E2104" i="4"/>
  <c r="E676" i="4"/>
  <c r="E2247" i="4"/>
  <c r="E4137" i="4"/>
  <c r="E4859" i="4"/>
  <c r="E2769" i="4"/>
  <c r="E4" i="4"/>
  <c r="E3964" i="4"/>
  <c r="E3431" i="4"/>
  <c r="E2603" i="4"/>
  <c r="E2401" i="4"/>
  <c r="E4974" i="4"/>
  <c r="E73" i="4"/>
  <c r="E4915" i="4"/>
  <c r="E3837" i="4"/>
  <c r="E1480" i="4"/>
  <c r="E4948" i="4"/>
  <c r="E4245" i="4"/>
  <c r="E638" i="4"/>
  <c r="E182" i="4"/>
  <c r="E2192" i="4"/>
  <c r="E3455" i="4"/>
  <c r="E2142" i="4"/>
  <c r="E1224" i="4"/>
  <c r="E227" i="4"/>
  <c r="E2673" i="4"/>
  <c r="E2835" i="4"/>
  <c r="E1377" i="4"/>
  <c r="E3543" i="4"/>
  <c r="E3684" i="4"/>
  <c r="E490" i="4"/>
  <c r="E3111" i="4"/>
  <c r="E4084" i="4"/>
  <c r="E4705" i="4"/>
  <c r="E522" i="4"/>
  <c r="E3070" i="4"/>
  <c r="E2444" i="4"/>
  <c r="E5" i="4"/>
  <c r="E4589" i="4"/>
  <c r="E2796" i="4"/>
  <c r="E1371" i="4"/>
  <c r="E491" i="4"/>
  <c r="E652" i="4"/>
  <c r="E672" i="4"/>
  <c r="E2254" i="4"/>
  <c r="E3822" i="4"/>
  <c r="E3308" i="4"/>
  <c r="E529" i="4"/>
  <c r="E682" i="4"/>
  <c r="E2968" i="4"/>
  <c r="E2937" i="4"/>
  <c r="E1334" i="4"/>
  <c r="E596" i="4"/>
  <c r="E1048" i="4"/>
  <c r="E4600" i="4"/>
  <c r="E471" i="4"/>
  <c r="E2598" i="4"/>
  <c r="E1347" i="4"/>
  <c r="E1633" i="4"/>
  <c r="E3690" i="4"/>
  <c r="E4307" i="4"/>
  <c r="E2777" i="4"/>
  <c r="E2114" i="4"/>
  <c r="E4229" i="4"/>
  <c r="E2487" i="4"/>
  <c r="E2718" i="4"/>
  <c r="E3163" i="4"/>
  <c r="E3891" i="4"/>
  <c r="E4801" i="4"/>
  <c r="E3730" i="4"/>
  <c r="E1405" i="4"/>
  <c r="E4444" i="4"/>
  <c r="E2674" i="4"/>
  <c r="E799" i="4"/>
  <c r="E2862" i="4"/>
  <c r="E3325" i="4"/>
  <c r="E4559" i="4"/>
  <c r="E2391" i="4"/>
  <c r="E2232" i="4"/>
  <c r="E4916" i="4"/>
  <c r="E2122" i="4"/>
  <c r="E1553" i="4"/>
  <c r="E878" i="4"/>
  <c r="E4743" i="4"/>
  <c r="E1638" i="4"/>
  <c r="E1329" i="4"/>
  <c r="E1731" i="4"/>
  <c r="E1523" i="4"/>
  <c r="E1699" i="4"/>
  <c r="E3607" i="4"/>
  <c r="E4285" i="4"/>
  <c r="E1676" i="4"/>
  <c r="E3335" i="4"/>
  <c r="E2131" i="4"/>
  <c r="E4966" i="4"/>
  <c r="E20" i="4"/>
  <c r="E3608" i="4"/>
  <c r="E4706" i="4"/>
  <c r="E4253" i="4"/>
  <c r="E4199" i="4"/>
  <c r="E3463" i="4"/>
  <c r="E1712" i="4"/>
  <c r="E2759" i="4"/>
  <c r="E1767" i="4"/>
  <c r="E4949" i="4"/>
  <c r="E511" i="4"/>
  <c r="E228" i="4"/>
  <c r="E3759" i="4"/>
  <c r="E2303" i="4"/>
  <c r="E3680" i="4"/>
  <c r="E3666" i="4"/>
  <c r="E1096" i="4"/>
  <c r="E2378" i="4"/>
  <c r="E4349" i="4"/>
  <c r="E3583" i="4"/>
  <c r="E4323" i="4"/>
  <c r="E1471" i="4"/>
  <c r="E3892" i="4"/>
  <c r="E4860" i="4"/>
  <c r="E1865" i="4"/>
  <c r="E4400" i="4"/>
  <c r="E1213" i="4"/>
  <c r="E4568" i="4"/>
  <c r="E3857" i="4"/>
  <c r="E2969" i="4"/>
  <c r="E4454" i="4"/>
  <c r="E2350" i="4"/>
  <c r="E4401" i="4"/>
  <c r="E1880" i="4"/>
  <c r="E3008" i="4"/>
  <c r="E1535" i="4"/>
  <c r="E1439" i="4"/>
  <c r="E3658" i="4"/>
  <c r="E4239" i="4"/>
  <c r="E3667" i="4"/>
  <c r="E782" i="4"/>
  <c r="E3948" i="4"/>
  <c r="E2873" i="4"/>
  <c r="E1190" i="4"/>
  <c r="E879" i="4"/>
  <c r="E4805" i="4"/>
  <c r="E414" i="4"/>
  <c r="E4511" i="4"/>
  <c r="E2760" i="4"/>
  <c r="E2409" i="4"/>
  <c r="E1162" i="4"/>
  <c r="E2473" i="4"/>
  <c r="E2923" i="4"/>
  <c r="E376" i="4"/>
  <c r="E3614" i="4"/>
  <c r="E3062" i="4"/>
  <c r="E1744" i="4"/>
  <c r="E4200" i="4"/>
  <c r="E731" i="4"/>
  <c r="E1575" i="4"/>
  <c r="E1964" i="4"/>
  <c r="E2693" i="4"/>
  <c r="E1895" i="4"/>
  <c r="E1905" i="4"/>
  <c r="E447" i="4"/>
  <c r="E845" i="4"/>
  <c r="E2970" i="4"/>
  <c r="E4300" i="4"/>
  <c r="E1950" i="4"/>
  <c r="E2761" i="4"/>
  <c r="E3955" i="4"/>
  <c r="E506" i="4"/>
  <c r="E3866" i="4"/>
  <c r="E4260" i="4"/>
  <c r="E2083" i="4"/>
  <c r="E323" i="4"/>
  <c r="E1140" i="4"/>
  <c r="E3544" i="4"/>
  <c r="E482" i="4"/>
  <c r="E4375" i="4"/>
  <c r="E3867" i="4"/>
  <c r="E3993" i="4"/>
  <c r="E4207" i="4"/>
  <c r="E2221" i="4"/>
  <c r="E3125" i="4"/>
  <c r="E242" i="4"/>
  <c r="E822" i="4"/>
  <c r="E2222" i="4"/>
  <c r="E4960" i="4"/>
  <c r="E644" i="4"/>
  <c r="E4088" i="4"/>
  <c r="E1302" i="4"/>
  <c r="E3930" i="4"/>
  <c r="E2789" i="4"/>
  <c r="E2694" i="4"/>
  <c r="E2179" i="4"/>
  <c r="E1493" i="4"/>
  <c r="E846" i="4"/>
  <c r="E210" i="4"/>
  <c r="E337" i="4"/>
  <c r="E3913" i="4"/>
  <c r="E2901" i="4"/>
  <c r="E762" i="4"/>
  <c r="E4925" i="4"/>
  <c r="E4601" i="4"/>
  <c r="E2531" i="4"/>
  <c r="E1887" i="4"/>
  <c r="E1158" i="4"/>
  <c r="E4173" i="4"/>
  <c r="E2115" i="4"/>
  <c r="E2644" i="4"/>
  <c r="E1031" i="4"/>
  <c r="E3336" i="4"/>
  <c r="E1859" i="4"/>
  <c r="E523" i="4"/>
  <c r="E1976" i="4"/>
  <c r="E1005" i="4"/>
  <c r="E1668" i="4"/>
  <c r="E3704" i="4"/>
  <c r="E1041" i="4"/>
  <c r="E4523" i="4"/>
  <c r="E724" i="4"/>
  <c r="E3243" i="4"/>
  <c r="E891" i="4"/>
  <c r="E4129" i="4"/>
  <c r="E2762" i="4"/>
  <c r="E4950" i="4"/>
  <c r="E4714" i="4"/>
  <c r="E3533" i="4"/>
  <c r="E406" i="4"/>
  <c r="E2213" i="4"/>
  <c r="E4013" i="4"/>
  <c r="E786" i="4"/>
  <c r="E997" i="4"/>
  <c r="E1828" i="4"/>
  <c r="E910" i="4"/>
  <c r="E1174" i="4"/>
  <c r="E85" i="4"/>
  <c r="E3126" i="4"/>
  <c r="E2180" i="4"/>
  <c r="E3392" i="4"/>
  <c r="E2193" i="4"/>
  <c r="E3987" i="4"/>
  <c r="E3026" i="4"/>
  <c r="E4102" i="4"/>
  <c r="E956" i="4"/>
  <c r="E282" i="4"/>
  <c r="E4418" i="4"/>
  <c r="E1284" i="4"/>
  <c r="E472" i="4"/>
  <c r="E431" i="4"/>
  <c r="E1163" i="4"/>
  <c r="E2896" i="4"/>
  <c r="E4821" i="4"/>
  <c r="E542" i="4"/>
  <c r="E4080" i="4"/>
  <c r="E3411" i="4"/>
  <c r="E1426" i="4"/>
  <c r="E2063" i="4"/>
  <c r="E4897" i="4"/>
  <c r="E1388" i="4"/>
  <c r="E77" i="4"/>
  <c r="E1622" i="4"/>
  <c r="E1198" i="4"/>
  <c r="E1822" i="4"/>
  <c r="E597" i="4"/>
  <c r="E4476" i="4"/>
  <c r="E2283" i="4"/>
  <c r="E135" i="4"/>
  <c r="E1951" i="4"/>
  <c r="E4208" i="4"/>
  <c r="E1739" i="4"/>
  <c r="E626" i="4"/>
  <c r="E3777" i="4"/>
  <c r="E2978" i="4"/>
  <c r="E4657" i="4"/>
  <c r="E2836" i="4"/>
  <c r="E1554" i="4"/>
  <c r="E3281" i="4"/>
  <c r="E2214" i="4"/>
  <c r="E448" i="4"/>
  <c r="E3187" i="4"/>
  <c r="E1147" i="4"/>
  <c r="E714" i="4"/>
  <c r="E2695" i="4"/>
  <c r="E4692" i="4"/>
  <c r="E1372" i="4"/>
  <c r="E4334" i="4"/>
  <c r="E4622" i="4"/>
  <c r="E2704" i="4"/>
  <c r="E4230" i="4"/>
  <c r="E632" i="4"/>
  <c r="E4363" i="4"/>
  <c r="E856" i="4"/>
  <c r="E36" i="4"/>
  <c r="E4693" i="4"/>
  <c r="E1860" i="4"/>
  <c r="E1026" i="4"/>
  <c r="E1756" i="4"/>
  <c r="E4024" i="4"/>
  <c r="E3154" i="4"/>
  <c r="E3071" i="4"/>
  <c r="E1273" i="4"/>
  <c r="E4694" i="4"/>
  <c r="E3731" i="4"/>
  <c r="E2588" i="4"/>
  <c r="E3659" i="4"/>
  <c r="E2417" i="4"/>
  <c r="E530" i="4"/>
  <c r="E3922" i="4"/>
  <c r="E3815" i="4"/>
  <c r="E2437" i="4"/>
  <c r="E1199" i="4"/>
  <c r="E3851" i="4"/>
  <c r="E205" i="4"/>
  <c r="E4014" i="4"/>
  <c r="E2351" i="4"/>
  <c r="E3510" i="4"/>
  <c r="E407" i="4"/>
  <c r="E1677" i="4"/>
  <c r="E2979" i="4"/>
  <c r="E1606" i="4"/>
  <c r="E1872" i="4"/>
  <c r="E1787" i="4"/>
  <c r="E4536" i="4"/>
  <c r="E2020" i="4"/>
  <c r="E4903" i="4"/>
  <c r="E3097" i="4"/>
  <c r="E3660" i="4"/>
  <c r="E4934" i="4"/>
  <c r="E543" i="4"/>
  <c r="E4799" i="4"/>
  <c r="E2645" i="4"/>
  <c r="E4630" i="4"/>
  <c r="E163" i="4"/>
  <c r="E136" i="4"/>
  <c r="E4737" i="4"/>
  <c r="E3651" i="4"/>
  <c r="E1206" i="4"/>
  <c r="E1576" i="4"/>
  <c r="E4151" i="4"/>
  <c r="E4884" i="4"/>
  <c r="E3698" i="4"/>
  <c r="E2687" i="4"/>
  <c r="E2544" i="4"/>
  <c r="E324" i="4"/>
  <c r="E1406" i="4"/>
  <c r="E2652" i="4"/>
  <c r="E2797" i="4"/>
  <c r="E3511" i="4"/>
  <c r="E3237" i="4"/>
  <c r="E2123" i="4"/>
  <c r="E4517" i="4"/>
  <c r="E4364" i="4"/>
  <c r="E2230" i="4"/>
  <c r="E4967" i="4"/>
  <c r="E1079" i="4"/>
  <c r="E1207" i="4"/>
  <c r="E4497" i="4"/>
  <c r="E2021" i="4"/>
  <c r="E2545" i="4"/>
  <c r="E4112" i="4"/>
  <c r="E742" i="4"/>
  <c r="E3200" i="4"/>
  <c r="E1988" i="4"/>
  <c r="E2022" i="4"/>
  <c r="E4085" i="4"/>
  <c r="E1639" i="4"/>
  <c r="E965" i="4"/>
  <c r="E4650" i="4"/>
  <c r="E2763" i="4"/>
  <c r="E1274" i="4"/>
  <c r="E3691" i="4"/>
  <c r="E620" i="4"/>
  <c r="E3736" i="4"/>
  <c r="E927" i="4"/>
  <c r="E1528" i="4"/>
  <c r="E3282" i="4"/>
  <c r="E754" i="4"/>
  <c r="E1085" i="4"/>
  <c r="E1180" i="4"/>
  <c r="E4179" i="4"/>
  <c r="E2705" i="4"/>
  <c r="E4715" i="4"/>
  <c r="E3176" i="4"/>
  <c r="E1175" i="4"/>
  <c r="E1240" i="4"/>
  <c r="E3568" i="4"/>
  <c r="E4985" i="4"/>
  <c r="E4103" i="4"/>
  <c r="E1536" i="4"/>
  <c r="E3437" i="4"/>
  <c r="E4407" i="4"/>
  <c r="E297" i="4"/>
  <c r="E2418" i="4"/>
  <c r="E3063" i="4"/>
  <c r="E2635" i="4"/>
  <c r="E4770" i="4"/>
  <c r="E4319" i="4"/>
  <c r="E2164" i="4"/>
  <c r="E4464" i="4"/>
  <c r="E1431" i="4"/>
  <c r="E3397" i="4"/>
  <c r="E4670" i="4"/>
  <c r="E4584" i="4"/>
  <c r="E531" i="4"/>
  <c r="E532" i="4"/>
  <c r="E982" i="4"/>
  <c r="E1373" i="4"/>
  <c r="E1686" i="4"/>
  <c r="E114" i="4"/>
  <c r="E4784" i="4"/>
  <c r="E4698" i="4"/>
  <c r="E4702" i="4"/>
  <c r="E86" i="4"/>
  <c r="E4707" i="4"/>
  <c r="E2790" i="4"/>
  <c r="E3283" i="4"/>
  <c r="E2036" i="4"/>
  <c r="E3027" i="4"/>
  <c r="E3769" i="4"/>
  <c r="E4708" i="4"/>
  <c r="E4730" i="4"/>
  <c r="E970" i="4"/>
  <c r="E2108" i="4"/>
  <c r="E4719" i="4"/>
  <c r="E4585" i="4"/>
  <c r="E2826" i="4"/>
  <c r="E3534" i="4"/>
  <c r="E3681" i="4"/>
  <c r="E3789" i="4"/>
  <c r="E2553" i="4"/>
  <c r="E4709" i="4"/>
  <c r="E2610" i="4"/>
  <c r="E1350" i="4"/>
  <c r="E3560" i="4"/>
  <c r="E3403" i="4"/>
  <c r="E1922" i="4"/>
  <c r="E274" i="4"/>
  <c r="E351" i="4"/>
  <c r="E4744" i="4"/>
  <c r="E130" i="4"/>
  <c r="E3905" i="4"/>
  <c r="E2096" i="4"/>
  <c r="E1660" i="4"/>
  <c r="E3188" i="4"/>
  <c r="E3444" i="4"/>
  <c r="E4029" i="4"/>
  <c r="E483" i="4"/>
  <c r="E3790" i="4"/>
  <c r="E218" i="4"/>
  <c r="E1275" i="4"/>
  <c r="E3551" i="4"/>
  <c r="E823" i="4"/>
  <c r="E3035" i="4"/>
  <c r="E415" i="4"/>
  <c r="E795" i="4"/>
  <c r="E3121" i="4"/>
  <c r="E606" i="4"/>
  <c r="E3584" i="4"/>
  <c r="E1818" i="4"/>
  <c r="E3416" i="4"/>
  <c r="E4286" i="4"/>
  <c r="E4320" i="4"/>
  <c r="E325" i="4"/>
  <c r="E2143" i="4"/>
  <c r="E326" i="4"/>
  <c r="E1254" i="4"/>
  <c r="E2478" i="4"/>
  <c r="E3553" i="4"/>
  <c r="E3201" i="4"/>
  <c r="E3350" i="4"/>
  <c r="E3303" i="4"/>
  <c r="E1132" i="4"/>
  <c r="E3988" i="4"/>
  <c r="E4890" i="4"/>
  <c r="E4246" i="4"/>
  <c r="E4623" i="4"/>
  <c r="E3938" i="4"/>
  <c r="E4710" i="4"/>
  <c r="E1415" i="4"/>
  <c r="E356" i="4"/>
  <c r="E1529" i="4"/>
  <c r="E948" i="4"/>
  <c r="E783" i="4"/>
  <c r="E3949" i="4"/>
  <c r="E4455" i="4"/>
  <c r="E4335" i="4"/>
  <c r="E645" i="4"/>
  <c r="E2023" i="4"/>
  <c r="E3360" i="4"/>
  <c r="E559" i="4"/>
  <c r="E37" i="4"/>
  <c r="E2848" i="4"/>
  <c r="E4828" i="4"/>
  <c r="E3585" i="4"/>
  <c r="E87" i="4"/>
  <c r="E1970" i="4"/>
  <c r="E1058" i="4"/>
  <c r="E4089" i="4"/>
  <c r="E2980" i="4"/>
  <c r="E3081" i="4"/>
  <c r="E998" i="4"/>
  <c r="E327" i="4"/>
  <c r="E3238" i="4"/>
  <c r="E3072" i="4"/>
  <c r="E1299" i="4"/>
  <c r="E4225" i="4"/>
  <c r="E1557" i="4"/>
  <c r="E880" i="4"/>
  <c r="E3313" i="4"/>
  <c r="E32" i="4"/>
  <c r="E4961" i="4"/>
  <c r="E2255" i="4"/>
  <c r="E1133" i="4"/>
  <c r="E2989" i="4"/>
  <c r="E1687" i="4"/>
  <c r="E4904" i="4"/>
  <c r="E1097" i="4"/>
  <c r="E1006" i="4"/>
  <c r="E1225" i="4"/>
  <c r="E157" i="4"/>
  <c r="E2535" i="4"/>
  <c r="E2752" i="4"/>
  <c r="E4595" i="4"/>
  <c r="E107" i="4"/>
  <c r="E4021" i="4"/>
  <c r="E360" i="4"/>
  <c r="E503" i="4"/>
  <c r="E49" i="4"/>
  <c r="E1310" i="4"/>
  <c r="E1585" i="4"/>
  <c r="E2827" i="4"/>
  <c r="E847" i="4"/>
  <c r="E966" i="4"/>
  <c r="E4998" i="4"/>
  <c r="E4612" i="4"/>
  <c r="E3712" i="4"/>
  <c r="E2410" i="4"/>
  <c r="E3754" i="4"/>
  <c r="E2124" i="4"/>
  <c r="E1169" i="4"/>
  <c r="E653" i="4"/>
  <c r="E123" i="4"/>
  <c r="E504" i="4"/>
  <c r="E4745" i="4"/>
  <c r="E1276" i="4"/>
  <c r="E44" i="4"/>
  <c r="E4537" i="4"/>
  <c r="E3931" i="4"/>
  <c r="E983" i="4"/>
  <c r="E3972" i="4"/>
  <c r="E4760" i="4"/>
  <c r="E2863" i="4"/>
  <c r="E2688" i="4"/>
  <c r="E992" i="4"/>
  <c r="E4726" i="4"/>
  <c r="E2312" i="4"/>
  <c r="E1200" i="4"/>
  <c r="E473" i="4"/>
  <c r="E1014" i="4"/>
  <c r="E2971" i="4"/>
  <c r="E4794" i="4"/>
  <c r="E2924" i="4"/>
  <c r="E934" i="4"/>
  <c r="E4357" i="4"/>
  <c r="E2837" i="4"/>
  <c r="E2981" i="4"/>
  <c r="E627" i="4"/>
  <c r="E4393" i="4"/>
  <c r="E3843" i="4"/>
  <c r="E3141" i="4"/>
  <c r="E2209" i="4"/>
  <c r="E1448" i="4"/>
  <c r="E3630" i="4"/>
  <c r="E2798" i="4"/>
  <c r="E2076" i="4"/>
  <c r="E4699" i="4"/>
  <c r="E2951" i="4"/>
  <c r="E2562" i="4"/>
  <c r="E3208" i="4"/>
  <c r="E1804" i="4"/>
  <c r="E2194" i="4"/>
  <c r="E928" i="4"/>
  <c r="E463" i="4"/>
  <c r="E4975" i="4"/>
  <c r="E2275" i="4"/>
  <c r="E3393" i="4"/>
  <c r="E115" i="4"/>
  <c r="E1713" i="4"/>
  <c r="E4671" i="4"/>
  <c r="E971" i="4"/>
  <c r="E4664" i="4"/>
  <c r="E2248" i="4"/>
  <c r="E2284" i="4"/>
  <c r="E3830" i="4"/>
  <c r="E2517" i="4"/>
  <c r="E4039" i="4"/>
  <c r="E1378" i="4"/>
  <c r="E3398" i="4"/>
  <c r="E3906" i="4"/>
  <c r="E3881" i="4"/>
  <c r="E6" i="4"/>
  <c r="E3298" i="4"/>
  <c r="E387" i="4"/>
  <c r="E1586" i="4"/>
  <c r="E4596" i="4"/>
  <c r="E1303" i="4"/>
  <c r="E3858" i="4"/>
  <c r="E1661" i="4"/>
  <c r="E1474" i="4"/>
  <c r="E4123" i="4"/>
  <c r="E1304" i="4"/>
  <c r="E1234" i="4"/>
  <c r="E3739" i="4"/>
  <c r="E725" i="4"/>
  <c r="E3182" i="4"/>
  <c r="E4976" i="4"/>
  <c r="E4771" i="4"/>
  <c r="E2379" i="4"/>
  <c r="E2563" i="4"/>
  <c r="E2791" i="4"/>
  <c r="E4665" i="4"/>
  <c r="E1623" i="4"/>
  <c r="E432" i="4"/>
  <c r="E1768" i="4"/>
  <c r="E667" i="4"/>
  <c r="E2510" i="4"/>
  <c r="E4727" i="4"/>
  <c r="E848" i="4"/>
  <c r="E1214" i="4"/>
  <c r="E88" i="4"/>
  <c r="E3590" i="4"/>
  <c r="E787" i="4"/>
  <c r="E1015" i="4"/>
  <c r="E4152" i="4"/>
  <c r="E743" i="4"/>
  <c r="E544" i="4"/>
  <c r="E3142" i="4"/>
  <c r="E3525" i="4"/>
  <c r="E911" i="4"/>
  <c r="E116" i="4"/>
  <c r="E3354" i="4"/>
  <c r="E474" i="4"/>
  <c r="E2411" i="4"/>
  <c r="E124" i="4"/>
  <c r="E38" i="4"/>
  <c r="E2589" i="4"/>
  <c r="E2165" i="4"/>
  <c r="E4700" i="4"/>
  <c r="E1640" i="4"/>
  <c r="E1877" i="4"/>
  <c r="E2840" i="4"/>
  <c r="E2087" i="4"/>
  <c r="E2270" i="4"/>
  <c r="E739" i="4"/>
  <c r="E4834" i="4"/>
  <c r="E3168" i="4"/>
  <c r="E2532" i="4"/>
  <c r="E2952" i="4"/>
  <c r="E2880" i="4"/>
  <c r="E4538" i="4"/>
  <c r="E2841" i="4"/>
  <c r="E957" i="4"/>
  <c r="E1049" i="4"/>
  <c r="E3597" i="4"/>
  <c r="E146" i="4"/>
  <c r="E1461" i="4"/>
  <c r="E4376" i="4"/>
  <c r="E275" i="4"/>
  <c r="E3644" i="4"/>
  <c r="E53" i="4"/>
  <c r="E4905" i="4"/>
  <c r="E695" i="4"/>
  <c r="E1027" i="4"/>
  <c r="E328" i="4"/>
  <c r="E3131" i="4"/>
  <c r="E2781" i="4"/>
  <c r="E3900" i="4"/>
  <c r="E1732" i="4"/>
  <c r="E1255" i="4"/>
  <c r="E633" i="4"/>
  <c r="E147" i="4"/>
  <c r="E2972" i="4"/>
  <c r="E3685" i="4"/>
  <c r="E2304" i="4"/>
  <c r="E1942" i="4"/>
  <c r="E1449" i="4"/>
  <c r="E2982" i="4"/>
  <c r="E183" i="4"/>
  <c r="E2369" i="4"/>
  <c r="E2554" i="4"/>
  <c r="E4577" i="4"/>
  <c r="E283" i="4"/>
  <c r="E4261" i="4"/>
  <c r="E484" i="4"/>
  <c r="E4586" i="4"/>
  <c r="E857" i="4"/>
  <c r="E3956" i="4"/>
  <c r="E2682" i="4"/>
  <c r="E3273" i="4"/>
  <c r="E1181" i="4"/>
  <c r="E3778" i="4"/>
  <c r="E184" i="4"/>
  <c r="E97" i="4"/>
  <c r="E788" i="4"/>
  <c r="E3957" i="4"/>
  <c r="E377" i="4"/>
  <c r="E4845" i="4"/>
  <c r="E1191" i="4"/>
  <c r="E4130" i="4"/>
  <c r="E2313" i="4"/>
  <c r="E2908" i="4"/>
  <c r="E1965" i="4"/>
  <c r="E2152" i="4"/>
  <c r="E4365" i="4"/>
  <c r="E1486" i="4"/>
  <c r="E4193" i="4"/>
  <c r="E1366" i="4"/>
  <c r="E3404" i="4"/>
  <c r="E3394" i="4"/>
  <c r="E2715" i="4"/>
  <c r="E1819" i="4"/>
  <c r="E677" i="4"/>
  <c r="E1769" i="4"/>
  <c r="E4906" i="4"/>
  <c r="E2815" i="4"/>
  <c r="E27" i="4"/>
  <c r="E2445" i="4"/>
  <c r="E464" i="4"/>
  <c r="E164" i="4"/>
  <c r="E3252" i="4"/>
  <c r="E892" i="4"/>
  <c r="E2611" i="4"/>
  <c r="E3217" i="4"/>
  <c r="E3090" i="4"/>
  <c r="E1420" i="4"/>
  <c r="E3326" i="4"/>
  <c r="E2061" i="4"/>
  <c r="E2285" i="4"/>
  <c r="E4483" i="4"/>
  <c r="E3143" i="4"/>
  <c r="E4829" i="4"/>
  <c r="E3575" i="4"/>
  <c r="E108" i="4"/>
  <c r="E2332" i="4"/>
  <c r="E4962" i="4"/>
  <c r="E1245" i="4"/>
  <c r="E1996" i="4"/>
  <c r="E1997" i="4"/>
  <c r="E3450" i="4"/>
  <c r="E3800" i="4"/>
  <c r="E4163" i="4"/>
  <c r="E449" i="4"/>
  <c r="E276" i="4"/>
  <c r="E1220" i="4"/>
  <c r="E4800" i="4"/>
  <c r="E569" i="4"/>
  <c r="E3345" i="4"/>
  <c r="E4287" i="4"/>
  <c r="E3304" i="4"/>
  <c r="E1760" i="4"/>
  <c r="E243" i="4"/>
  <c r="E1256" i="4"/>
  <c r="E570" i="4"/>
  <c r="E3503" i="4"/>
  <c r="E972" i="4"/>
  <c r="E3441" i="4"/>
  <c r="E4219" i="4"/>
  <c r="E583" i="4"/>
  <c r="E2077" i="4"/>
  <c r="E800" i="4"/>
  <c r="E4047" i="4"/>
  <c r="E4262" i="4"/>
  <c r="E3314" i="4"/>
  <c r="E3177" i="4"/>
  <c r="E4339" i="4"/>
  <c r="E4677" i="4"/>
  <c r="E1498" i="4"/>
  <c r="E352" i="4"/>
  <c r="E621" i="4"/>
  <c r="E2088" i="4"/>
  <c r="E4025" i="4"/>
  <c r="E457" i="4"/>
  <c r="E4977" i="4"/>
  <c r="E3340" i="4"/>
  <c r="E2990" i="4"/>
  <c r="E2024" i="4"/>
  <c r="E3028" i="4"/>
  <c r="E1998" i="4"/>
  <c r="E4220" i="4"/>
  <c r="E2665" i="4"/>
  <c r="E912" i="4"/>
  <c r="E3965" i="4"/>
  <c r="E3144" i="4"/>
  <c r="E288" i="4"/>
  <c r="E789" i="4"/>
  <c r="E408" i="4"/>
  <c r="E1750" i="4"/>
  <c r="E4194" i="4"/>
  <c r="E4898" i="4"/>
  <c r="E824" i="4"/>
  <c r="E3091" i="4"/>
  <c r="E3823" i="4"/>
  <c r="E1201" i="4"/>
  <c r="E1440" i="4"/>
  <c r="E4716" i="4"/>
  <c r="E4187" i="4"/>
  <c r="E2370" i="4"/>
  <c r="E1023" i="4"/>
  <c r="E3615" i="4"/>
  <c r="E4986" i="4"/>
  <c r="E941" i="4"/>
  <c r="E2711" i="4"/>
  <c r="E744" i="4"/>
  <c r="E4377" i="4"/>
  <c r="E1226" i="4"/>
  <c r="E4785" i="4"/>
  <c r="E211" i="4"/>
  <c r="E3805" i="4"/>
  <c r="E4838" i="4"/>
  <c r="E2358" i="4"/>
  <c r="E4201" i="4"/>
  <c r="E3422" i="4"/>
  <c r="E935" i="4"/>
  <c r="E289" i="4"/>
  <c r="E265" i="4"/>
  <c r="E2429" i="4"/>
  <c r="E2181" i="4"/>
  <c r="E78" i="4"/>
  <c r="E21" i="4"/>
  <c r="E2764" i="4"/>
  <c r="E942" i="4"/>
  <c r="E3082" i="4"/>
  <c r="E1524" i="4"/>
  <c r="E137" i="4"/>
  <c r="E1516" i="4"/>
  <c r="E2546" i="4"/>
  <c r="E3226" i="4"/>
  <c r="E3227" i="4"/>
  <c r="E1176" i="4"/>
  <c r="E2931" i="4"/>
  <c r="E4978" i="4"/>
  <c r="E4022" i="4"/>
  <c r="E3631" i="4"/>
  <c r="E4427" i="4"/>
  <c r="E3893" i="4"/>
  <c r="E2630" i="4"/>
  <c r="E673" i="4"/>
  <c r="E1778" i="4"/>
  <c r="E3871" i="4"/>
  <c r="E266" i="4"/>
  <c r="E2380" i="4"/>
  <c r="E4090" i="4"/>
  <c r="E1481" i="4"/>
  <c r="E2641" i="4"/>
  <c r="E4138" i="4"/>
  <c r="E2958" i="4"/>
  <c r="E1866" i="4"/>
  <c r="E2037" i="4"/>
  <c r="E3632" i="4"/>
  <c r="E1678" i="4"/>
  <c r="E1544" i="4"/>
  <c r="E2849" i="4"/>
  <c r="E4666" i="4"/>
  <c r="E507" i="4"/>
  <c r="E2755" i="4"/>
  <c r="E4247" i="4"/>
  <c r="E2451" i="4"/>
  <c r="E1577" i="4"/>
  <c r="E4602" i="4"/>
  <c r="E3036" i="4"/>
  <c r="E704" i="4"/>
  <c r="E545" i="4"/>
  <c r="E338" i="4"/>
  <c r="E1317" i="4"/>
  <c r="E869" i="4"/>
  <c r="E4371" i="4"/>
  <c r="E3239" i="4"/>
  <c r="E4658" i="4"/>
  <c r="E4091" i="4"/>
  <c r="E465" i="4"/>
  <c r="E2658" i="4"/>
  <c r="E2725" i="4"/>
  <c r="E2604" i="4"/>
  <c r="E3806" i="4"/>
  <c r="E2753" i="4"/>
  <c r="E45" i="4"/>
  <c r="E571" i="4"/>
  <c r="E4139" i="4"/>
  <c r="E1578" i="4"/>
  <c r="E3932" i="4"/>
  <c r="E2381" i="4"/>
  <c r="E801" i="4"/>
  <c r="E3073" i="4"/>
  <c r="E1235" i="4"/>
  <c r="E4651" i="4"/>
  <c r="E343" i="4"/>
  <c r="E2412" i="4"/>
  <c r="E2650" i="4"/>
  <c r="E3609" i="4"/>
  <c r="E3852" i="4"/>
  <c r="E4569" i="4"/>
  <c r="E4631" i="4"/>
  <c r="E4387" i="4"/>
  <c r="E3015" i="4"/>
  <c r="E2881" i="4"/>
  <c r="E3994" i="4"/>
  <c r="E1192" i="4"/>
  <c r="E4226" i="4"/>
  <c r="E3914" i="4"/>
  <c r="E1587" i="4"/>
  <c r="E3029" i="4"/>
  <c r="E3106" i="4"/>
  <c r="E4048" i="4"/>
  <c r="E235" i="4"/>
  <c r="E634" i="4"/>
  <c r="E1427" i="4"/>
  <c r="E3044" i="4"/>
  <c r="E1487" i="4"/>
  <c r="E2696" i="4"/>
  <c r="E1788" i="4"/>
  <c r="E2256" i="4"/>
  <c r="E1823" i="4"/>
  <c r="E3371" i="4"/>
  <c r="E2046" i="4"/>
  <c r="E1032" i="4"/>
  <c r="E1488" i="4"/>
  <c r="E4221" i="4"/>
  <c r="E3367" i="4"/>
  <c r="E913" i="4"/>
  <c r="E4055" i="4"/>
  <c r="E802" i="4"/>
  <c r="E4524" i="4"/>
  <c r="E353" i="4"/>
  <c r="E2501" i="4"/>
  <c r="E870" i="4"/>
  <c r="E654" i="4"/>
  <c r="E2631" i="4"/>
  <c r="E2392" i="4"/>
  <c r="E2697" i="4"/>
  <c r="E4603" i="4"/>
  <c r="E3801" i="4"/>
  <c r="E1367" i="4"/>
  <c r="E1397" i="4"/>
  <c r="E4311" i="4"/>
  <c r="E1545" i="4"/>
  <c r="E138" i="4"/>
  <c r="E1270" i="4"/>
  <c r="E2536" i="4"/>
  <c r="E3807" i="4"/>
  <c r="E3098" i="4"/>
  <c r="E2902" i="4"/>
  <c r="E2653" i="4"/>
  <c r="E1119" i="4"/>
  <c r="E705" i="4"/>
  <c r="E2342" i="4"/>
  <c r="E2564" i="4"/>
  <c r="E4761" i="4"/>
  <c r="E4118" i="4"/>
  <c r="E1537" i="4"/>
  <c r="E3009" i="4"/>
  <c r="E2770" i="4"/>
  <c r="E2174" i="4"/>
  <c r="E4231" i="4"/>
  <c r="E512" i="4"/>
  <c r="E416" i="4"/>
  <c r="E3083" i="4"/>
  <c r="E2636" i="4"/>
  <c r="E683" i="4"/>
  <c r="E1634" i="4"/>
  <c r="E1368" i="4"/>
  <c r="E4578" i="4"/>
  <c r="E4288" i="4"/>
  <c r="E3417" i="4"/>
  <c r="E3222" i="4"/>
  <c r="E3645" i="4"/>
  <c r="E3989" i="4"/>
  <c r="E3189" i="4"/>
  <c r="E3779" i="4"/>
  <c r="E4324" i="4"/>
  <c r="E2233" i="4"/>
  <c r="E1783" i="4"/>
  <c r="E2359" i="4"/>
  <c r="E614" i="4"/>
  <c r="E117" i="4"/>
  <c r="E284" i="4"/>
  <c r="E1971" i="4"/>
  <c r="E3084" i="4"/>
  <c r="E790" i="4"/>
  <c r="E3591" i="4"/>
  <c r="E4263" i="4"/>
  <c r="E4979" i="4"/>
  <c r="E3535" i="4"/>
  <c r="E1120" i="4"/>
  <c r="E1538" i="4"/>
  <c r="E2132" i="4"/>
  <c r="E3155" i="4"/>
  <c r="E936" i="4"/>
  <c r="E803" i="4"/>
  <c r="E4131" i="4"/>
  <c r="E4040" i="4"/>
  <c r="E1842" i="4"/>
  <c r="E3598" i="4"/>
  <c r="E2305" i="4"/>
  <c r="E3327" i="4"/>
  <c r="E4445" i="4"/>
  <c r="E458" i="4"/>
  <c r="E804" i="4"/>
  <c r="E1335" i="4"/>
  <c r="E3633" i="4"/>
  <c r="E2064" i="4"/>
  <c r="E1482" i="4"/>
  <c r="E2474" i="4"/>
  <c r="E3561" i="4"/>
  <c r="E1257" i="4"/>
  <c r="E219" i="4"/>
  <c r="E3074" i="4"/>
  <c r="E2973" i="4"/>
  <c r="E7" i="4"/>
  <c r="E3713" i="4"/>
  <c r="E3037" i="4"/>
  <c r="E4408" i="4"/>
  <c r="E2347" i="4"/>
  <c r="E572" i="4"/>
  <c r="E4104" i="4"/>
  <c r="E1416" i="4"/>
  <c r="E546" i="4"/>
  <c r="E2565" i="4"/>
  <c r="E1688" i="4"/>
  <c r="E1652" i="4"/>
  <c r="E1318" i="4"/>
  <c r="E2712" i="4"/>
  <c r="E3737" i="4"/>
  <c r="E3274" i="4"/>
  <c r="E4366" i="4"/>
  <c r="E4325" i="4"/>
  <c r="E4802" i="4"/>
  <c r="E3405" i="4"/>
  <c r="E3399" i="4"/>
  <c r="E2903" i="4"/>
  <c r="E2294" i="4"/>
  <c r="E3464" i="4"/>
  <c r="E3504" i="4"/>
  <c r="E3099" i="4"/>
  <c r="E4308" i="4"/>
  <c r="E3882" i="4"/>
  <c r="E252" i="4"/>
  <c r="E4711" i="4"/>
  <c r="E4164" i="4"/>
  <c r="E3052" i="4"/>
  <c r="E1588" i="4"/>
  <c r="E4301" i="4"/>
  <c r="E4786" i="4"/>
  <c r="E3699" i="4"/>
  <c r="E4264" i="4"/>
  <c r="E2782" i="4"/>
  <c r="E4105" i="4"/>
  <c r="E984" i="4"/>
  <c r="E1227" i="4"/>
  <c r="E3622" i="4"/>
  <c r="E4165" i="4"/>
  <c r="E1824" i="4"/>
  <c r="E2828" i="4"/>
  <c r="E1931" i="4"/>
  <c r="E316" i="4"/>
  <c r="E2455" i="4"/>
  <c r="E1952" i="4"/>
  <c r="E2537" i="4"/>
  <c r="E772" i="4"/>
  <c r="E3526" i="4"/>
  <c r="E1896" i="4"/>
  <c r="E220" i="4"/>
  <c r="E2446" i="4"/>
  <c r="E4428" i="4"/>
  <c r="E2555" i="4"/>
  <c r="E4811" i="4"/>
  <c r="E1101" i="4"/>
  <c r="E2010" i="4"/>
  <c r="E3868" i="4"/>
  <c r="E4762" i="4"/>
  <c r="E2675" i="4"/>
  <c r="E1050" i="4"/>
  <c r="E2805" i="4"/>
  <c r="E884" i="4"/>
  <c r="E3156" i="4"/>
  <c r="E4779" i="4"/>
  <c r="E2740" i="4"/>
  <c r="E4026" i="4"/>
  <c r="E466" i="4"/>
  <c r="E3218" i="4"/>
  <c r="E39" i="4"/>
  <c r="E769" i="4"/>
  <c r="E2070" i="4"/>
  <c r="E893" i="4"/>
  <c r="E22" i="4"/>
  <c r="E696" i="4"/>
  <c r="E976" i="4"/>
  <c r="E1428" i="4"/>
  <c r="E2371" i="4"/>
  <c r="E1847" i="4"/>
  <c r="E1374" i="4"/>
  <c r="E721" i="4"/>
  <c r="E3133" i="4"/>
  <c r="E591" i="4"/>
  <c r="E2654" i="4"/>
  <c r="E1597" i="4"/>
  <c r="E3145" i="4"/>
  <c r="E1653" i="4"/>
  <c r="E4240" i="4"/>
  <c r="E4132" i="4"/>
  <c r="E4060" i="4"/>
  <c r="E4367" i="4"/>
  <c r="E485" i="4"/>
  <c r="E1757" i="4"/>
  <c r="E773" i="4"/>
  <c r="E4552" i="4"/>
  <c r="E3838" i="4"/>
  <c r="E508" i="4"/>
  <c r="E4839" i="4"/>
  <c r="E3808" i="4"/>
  <c r="E4539" i="4"/>
  <c r="E4180" i="4"/>
  <c r="E3075" i="4"/>
  <c r="E3700" i="4"/>
  <c r="E4647" i="4"/>
  <c r="E2333" i="4"/>
  <c r="E3923" i="4"/>
  <c r="E1539" i="4"/>
  <c r="E277" i="4"/>
  <c r="E2925" i="4"/>
  <c r="E2125" i="4"/>
  <c r="E2289" i="4"/>
  <c r="E3053" i="4"/>
  <c r="E3288" i="4"/>
  <c r="E4181" i="4"/>
  <c r="E4465" i="4"/>
  <c r="E3623" i="4"/>
  <c r="E3146" i="4"/>
  <c r="E450" i="4"/>
  <c r="E4787" i="4"/>
  <c r="E1645" i="4"/>
  <c r="E253" i="4"/>
  <c r="E4570" i="4"/>
  <c r="E290" i="4"/>
  <c r="E2479" i="4"/>
  <c r="E409" i="4"/>
  <c r="E2186" i="4"/>
  <c r="E2334" i="4"/>
  <c r="E2854" i="4"/>
  <c r="E3289" i="4"/>
  <c r="E390" i="4"/>
  <c r="E2502" i="4"/>
  <c r="E1646" i="4"/>
  <c r="E4750" i="4"/>
  <c r="E573" i="4"/>
  <c r="E4068" i="4"/>
  <c r="E4720" i="4"/>
  <c r="E4648" i="4"/>
  <c r="E2820" i="4"/>
  <c r="E2382" i="4"/>
  <c r="E958" i="4"/>
  <c r="E2926" i="4"/>
  <c r="E4935" i="4"/>
  <c r="E4343" i="4"/>
  <c r="E3714" i="4"/>
  <c r="E2741" i="4"/>
  <c r="E4232" i="4"/>
  <c r="E344" i="4"/>
  <c r="E4731" i="4"/>
  <c r="E3512" i="4"/>
  <c r="E3418" i="4"/>
  <c r="E1913" i="4"/>
  <c r="E1202" i="4"/>
  <c r="E937" i="4"/>
  <c r="E2475" i="4"/>
  <c r="E2065" i="4"/>
  <c r="E4980" i="4"/>
  <c r="E2413" i="4"/>
  <c r="E1450" i="4"/>
  <c r="E475" i="4"/>
  <c r="E4241" i="4"/>
  <c r="E2242" i="4"/>
  <c r="E2276" i="4"/>
  <c r="E3844" i="4"/>
  <c r="E985" i="4"/>
  <c r="E1024" i="4"/>
  <c r="E4002" i="4"/>
  <c r="E858" i="4"/>
  <c r="E3924" i="4"/>
  <c r="E4477" i="4"/>
  <c r="E4637" i="4"/>
  <c r="E4525" i="4"/>
  <c r="E2521" i="4"/>
  <c r="E2025" i="4"/>
  <c r="E4409" i="4"/>
  <c r="E3076" i="4"/>
  <c r="E2265" i="4"/>
  <c r="E3253" i="4"/>
  <c r="E3552" i="4"/>
  <c r="E4624" i="4"/>
  <c r="E943" i="4"/>
  <c r="E668" i="4"/>
  <c r="E1442" i="4"/>
  <c r="E12" i="4"/>
  <c r="E1295" i="4"/>
  <c r="E3624" i="4"/>
  <c r="E655" i="4"/>
  <c r="E4061" i="4"/>
  <c r="E2438" i="4"/>
  <c r="E3732" i="4"/>
  <c r="E441" i="4"/>
  <c r="E3907" i="4"/>
  <c r="E1689" i="4"/>
  <c r="E1558" i="4"/>
  <c r="E4891" i="4"/>
  <c r="E3178" i="4"/>
  <c r="E394" i="4"/>
  <c r="E3395" i="4"/>
  <c r="E2019" i="4"/>
  <c r="E421" i="4"/>
  <c r="E1228" i="4"/>
  <c r="E2882" i="4"/>
  <c r="E2234" i="4"/>
  <c r="E3377" i="4"/>
  <c r="E2904" i="4"/>
  <c r="E4049" i="4"/>
  <c r="E1389" i="4"/>
  <c r="E4336" i="4"/>
  <c r="E3780" i="4"/>
  <c r="E3701" i="4"/>
  <c r="E3134" i="4"/>
  <c r="E4885" i="4"/>
  <c r="E2745" i="4"/>
  <c r="E1733" i="4"/>
  <c r="E2240" i="4"/>
  <c r="E2425" i="4"/>
  <c r="E2503" i="4"/>
  <c r="E4460" i="4"/>
  <c r="E4419" i="4"/>
  <c r="E3705" i="4"/>
  <c r="E564" i="4"/>
  <c r="E4437" i="4"/>
  <c r="E2511" i="4"/>
  <c r="E4678" i="4"/>
  <c r="E1881" i="4"/>
  <c r="E1705" i="4"/>
  <c r="E4590" i="4"/>
  <c r="E2084" i="4"/>
  <c r="E3284" i="4"/>
  <c r="E2078" i="4"/>
  <c r="E1016" i="4"/>
  <c r="E4553" i="4"/>
  <c r="E3423" i="4"/>
  <c r="E2066" i="4"/>
  <c r="E3973" i="4"/>
  <c r="E1671" i="4"/>
  <c r="E4166" i="4"/>
  <c r="E4195" i="4"/>
  <c r="E999" i="4"/>
  <c r="E4540" i="4"/>
  <c r="E1569" i="4"/>
  <c r="E3616" i="4"/>
  <c r="E1564" i="4"/>
  <c r="E4147" i="4"/>
  <c r="E4420" i="4"/>
  <c r="E1654" i="4"/>
  <c r="E4106" i="4"/>
  <c r="E2659" i="4"/>
  <c r="E1809" i="4"/>
  <c r="E1311" i="4"/>
  <c r="E2842" i="4"/>
  <c r="E1086" i="4"/>
  <c r="E3527" i="4"/>
  <c r="E4755" i="4"/>
  <c r="E301" i="4"/>
  <c r="E2383" i="4"/>
  <c r="E492" i="4"/>
  <c r="E3722" i="4"/>
  <c r="E688" i="4"/>
  <c r="E1170" i="4"/>
  <c r="E1700" i="4"/>
  <c r="E2476" i="4"/>
  <c r="E796" i="4"/>
  <c r="E1834" i="4"/>
  <c r="E2015" i="4"/>
  <c r="E2698" i="4"/>
  <c r="E2527" i="4"/>
  <c r="E4086" i="4"/>
  <c r="E4276" i="4"/>
  <c r="E2959" i="4"/>
  <c r="E4133" i="4"/>
  <c r="E3634" i="4"/>
  <c r="E547" i="4"/>
  <c r="E3477" i="4"/>
  <c r="E1602" i="4"/>
  <c r="E1354" i="4"/>
  <c r="E929" i="4"/>
  <c r="E1570" i="4"/>
  <c r="E513" i="4"/>
  <c r="E476" i="4"/>
  <c r="E1246" i="4"/>
  <c r="E3328" i="4"/>
  <c r="E74" i="4"/>
  <c r="E3085" i="4"/>
  <c r="E2493" i="4"/>
  <c r="E4638" i="4"/>
  <c r="E1071" i="4"/>
  <c r="E3147" i="4"/>
  <c r="E4579" i="4"/>
  <c r="E977" i="4"/>
  <c r="E4812" i="4"/>
  <c r="E1624" i="4"/>
  <c r="E2765" i="4"/>
  <c r="E3770" i="4"/>
  <c r="E1390" i="4"/>
  <c r="E3010" i="4"/>
  <c r="E2869" i="4"/>
  <c r="E1092" i="4"/>
  <c r="E2991" i="4"/>
  <c r="E1042" i="4"/>
  <c r="E2286" i="4"/>
  <c r="E3915" i="4"/>
  <c r="E3545" i="4"/>
  <c r="E1164" i="4"/>
  <c r="E3486" i="4"/>
  <c r="E2097" i="4"/>
  <c r="E774" i="4"/>
  <c r="E2467" i="4"/>
  <c r="E378" i="4"/>
  <c r="E514" i="4"/>
  <c r="E212" i="4"/>
  <c r="E4999" i="4"/>
  <c r="E3845" i="4"/>
  <c r="E4652" i="4"/>
  <c r="E1662" i="4"/>
  <c r="E4526" i="4"/>
  <c r="E3337" i="4"/>
  <c r="E1506" i="4"/>
  <c r="E371" i="4"/>
  <c r="E4309" i="4"/>
  <c r="E3386" i="4"/>
  <c r="E515" i="4"/>
  <c r="E2116" i="4"/>
  <c r="E4062" i="4"/>
  <c r="E1017" i="4"/>
  <c r="E3569" i="4"/>
  <c r="E4388" i="4"/>
  <c r="E2953" i="4"/>
  <c r="E1398" i="4"/>
  <c r="E1051" i="4"/>
  <c r="E4738" i="4"/>
  <c r="E1957" i="4"/>
  <c r="E1770" i="4"/>
  <c r="E5000" i="4"/>
  <c r="E3831" i="4"/>
  <c r="E3372" i="4"/>
  <c r="E4639" i="4"/>
  <c r="E3341" i="4"/>
  <c r="E2538" i="4"/>
  <c r="E1923" i="4"/>
  <c r="E1037" i="4"/>
  <c r="E4153" i="4"/>
  <c r="E2430" i="4"/>
  <c r="E2954" i="4"/>
  <c r="E395" i="4"/>
  <c r="E1236" i="4"/>
  <c r="E3723" i="4"/>
  <c r="E2098" i="4"/>
  <c r="E1208" i="4"/>
  <c r="E1848" i="4"/>
  <c r="E4649" i="4"/>
  <c r="E3115" i="4"/>
  <c r="E2821" i="4"/>
  <c r="E2055" i="4"/>
  <c r="E312" i="4"/>
  <c r="E1451" i="4"/>
  <c r="E23" i="4"/>
  <c r="E165" i="4"/>
  <c r="E4695" i="4"/>
  <c r="E2799" i="4"/>
  <c r="E993" i="4"/>
  <c r="E2897" i="4"/>
  <c r="E4597" i="4"/>
  <c r="E4502" i="4"/>
  <c r="E1706" i="4"/>
  <c r="E3771" i="4"/>
  <c r="E1148" i="4"/>
  <c r="E4640" i="4"/>
  <c r="E298" i="4"/>
  <c r="E3995" i="4"/>
  <c r="E4993" i="4"/>
  <c r="E142" i="4"/>
  <c r="E1443" i="4"/>
  <c r="E4739" i="4"/>
  <c r="E3682" i="4"/>
  <c r="E79" i="4"/>
  <c r="E4701" i="4"/>
  <c r="E4003" i="4"/>
  <c r="E825" i="4"/>
  <c r="E1336" i="4"/>
  <c r="E1953" i="4"/>
  <c r="E1483" i="4"/>
  <c r="E4000" i="4"/>
  <c r="E4653" i="4"/>
  <c r="E516" i="4"/>
  <c r="E4512" i="4"/>
  <c r="E938" i="4"/>
  <c r="E3456" i="4"/>
  <c r="E486" i="4"/>
  <c r="E755" i="4"/>
  <c r="E4878" i="4"/>
  <c r="E379" i="4"/>
  <c r="E3135" i="4"/>
  <c r="E2067" i="4"/>
  <c r="E1690" i="4"/>
  <c r="E329" i="4"/>
  <c r="E2384" i="4"/>
  <c r="E859" i="4"/>
  <c r="E4667" i="4"/>
  <c r="E2746" i="4"/>
  <c r="E221" i="4"/>
  <c r="E4968" i="4"/>
  <c r="E3064" i="4"/>
  <c r="E3859" i="4"/>
  <c r="E4746" i="4"/>
  <c r="E3164" i="4"/>
  <c r="E4703" i="4"/>
  <c r="E158" i="4"/>
  <c r="E4030" i="4"/>
  <c r="E2547" i="4"/>
  <c r="E339" i="4"/>
  <c r="E4632" i="4"/>
  <c r="E1072" i="4"/>
  <c r="E1932" i="4"/>
  <c r="E118" i="4"/>
  <c r="E3883" i="4"/>
  <c r="E3570" i="4"/>
  <c r="E4209" i="4"/>
  <c r="E2195" i="4"/>
  <c r="E2938" i="4"/>
  <c r="E1098" i="4"/>
  <c r="E3819" i="4"/>
  <c r="E159" i="4"/>
  <c r="E3223" i="4"/>
  <c r="E1761" i="4"/>
  <c r="E3054" i="4"/>
  <c r="E1355" i="4"/>
  <c r="E3668" i="4"/>
  <c r="E978" i="4"/>
  <c r="E2889" i="4"/>
  <c r="E4368" i="4"/>
  <c r="E3100" i="4"/>
  <c r="E2605" i="4"/>
  <c r="E2196" i="4"/>
  <c r="E1663" i="4"/>
  <c r="E3498" i="4"/>
  <c r="E3536" i="4"/>
  <c r="E4822" i="4"/>
  <c r="E3576" i="4"/>
  <c r="E1789" i="4"/>
  <c r="E2187" i="4"/>
  <c r="E2197" i="4"/>
  <c r="E3202" i="4"/>
  <c r="E1810" i="4"/>
  <c r="E1579" i="4"/>
  <c r="E4580" i="4"/>
  <c r="E1052" i="4"/>
  <c r="E770" i="4"/>
  <c r="E4081" i="4"/>
  <c r="E1972" i="4"/>
  <c r="E2960" i="4"/>
  <c r="E1375" i="4"/>
  <c r="E3329" i="4"/>
  <c r="E3652" i="4"/>
  <c r="E2223" i="4"/>
  <c r="E4124" i="4"/>
  <c r="E4154" i="4"/>
  <c r="E1266" i="4"/>
  <c r="E3958" i="4"/>
  <c r="E3309" i="4"/>
  <c r="E2144" i="4"/>
  <c r="E3996" i="4"/>
  <c r="E3706" i="4"/>
  <c r="E2612" i="4"/>
  <c r="E2159" i="4"/>
  <c r="E40" i="4"/>
  <c r="E791" i="4"/>
  <c r="E656" i="4"/>
  <c r="E3472" i="4"/>
  <c r="E3738" i="4"/>
  <c r="E3361" i="4"/>
  <c r="E881" i="4"/>
  <c r="E1319" i="4"/>
  <c r="E3692" i="4"/>
  <c r="E3478" i="4"/>
  <c r="E1835" i="4"/>
  <c r="E313" i="4"/>
  <c r="E4813" i="4"/>
  <c r="E4951" i="4"/>
  <c r="E674" i="4"/>
  <c r="E1589" i="4"/>
  <c r="E3983" i="4"/>
  <c r="E1829" i="4"/>
  <c r="E1771" i="4"/>
  <c r="E4604" i="4"/>
  <c r="E2504" i="4"/>
  <c r="E397" i="4"/>
  <c r="E3209" i="4"/>
  <c r="E1882" i="4"/>
  <c r="E199" i="4"/>
  <c r="E3419" i="4"/>
  <c r="E3465" i="4"/>
  <c r="E410" i="4"/>
  <c r="E1028" i="4"/>
  <c r="E28" i="4"/>
  <c r="E2822" i="4"/>
  <c r="E2026" i="4"/>
  <c r="E584" i="4"/>
  <c r="E29" i="4"/>
  <c r="E4892" i="4"/>
  <c r="E2855" i="4"/>
  <c r="E706" i="4"/>
  <c r="E1452" i="4"/>
  <c r="E4188" i="4"/>
  <c r="E3702" i="4"/>
  <c r="E1322" i="4"/>
  <c r="E477" i="4"/>
  <c r="E3183" i="4"/>
  <c r="E3863" i="4"/>
  <c r="E4780" i="4"/>
  <c r="E3346" i="4"/>
  <c r="E2452" i="4"/>
  <c r="E33" i="4"/>
  <c r="E3466" i="4"/>
  <c r="E3599" i="4"/>
  <c r="E2754" i="4"/>
  <c r="E973" i="4"/>
  <c r="E2890" i="4"/>
  <c r="E2548" i="4"/>
  <c r="E3473" i="4"/>
  <c r="E4421" i="4"/>
  <c r="E411" i="4"/>
  <c r="E622" i="4"/>
  <c r="E1607" i="4"/>
  <c r="E815" i="4"/>
  <c r="E4210" i="4"/>
  <c r="E2843" i="4"/>
  <c r="E646" i="4"/>
  <c r="E3546" i="4"/>
  <c r="E1906" i="4"/>
  <c r="E1007" i="4"/>
  <c r="E663" i="4"/>
  <c r="E509" i="4"/>
  <c r="E1351" i="4"/>
  <c r="E1453" i="4"/>
  <c r="E3950" i="4"/>
  <c r="E4899" i="4"/>
  <c r="E3724" i="4"/>
  <c r="E866" i="4"/>
  <c r="E2599" i="4"/>
  <c r="E2992" i="4"/>
  <c r="E4846" i="4"/>
  <c r="E2224" i="4"/>
  <c r="E3263" i="4"/>
  <c r="E267" i="4"/>
  <c r="E4340" i="4"/>
  <c r="E4248" i="4"/>
  <c r="E254" i="4"/>
  <c r="E986" i="4"/>
  <c r="E2198" i="4"/>
  <c r="E3901" i="4"/>
  <c r="E174" i="4"/>
  <c r="E4554" i="4"/>
  <c r="E4498" i="4"/>
  <c r="E4125" i="4"/>
  <c r="E3592" i="4"/>
  <c r="E2810" i="4"/>
  <c r="E8" i="4"/>
  <c r="E3760" i="4"/>
  <c r="E2919" i="4"/>
  <c r="E3791" i="4"/>
  <c r="E278" i="4"/>
  <c r="E615" i="4"/>
  <c r="E3210" i="4"/>
  <c r="E4756" i="4"/>
  <c r="E1691" i="4"/>
  <c r="E3347" i="4"/>
  <c r="E4981" i="4"/>
  <c r="E1407" i="4"/>
  <c r="E3442" i="4"/>
  <c r="E4633" i="4"/>
  <c r="E4378" i="4"/>
  <c r="E3661" i="4"/>
  <c r="E3285" i="4"/>
  <c r="E4254" i="4"/>
  <c r="E3686" i="4"/>
  <c r="E2905" i="4"/>
  <c r="E3749" i="4"/>
  <c r="E3487" i="4"/>
  <c r="E4402" i="4"/>
  <c r="E1102" i="4"/>
  <c r="E1954" i="4"/>
  <c r="E3781" i="4"/>
  <c r="E200" i="4"/>
  <c r="E1043" i="4"/>
  <c r="E153" i="4"/>
  <c r="E2666" i="4"/>
  <c r="E1454" i="4"/>
  <c r="E30" i="4"/>
  <c r="E1215" i="4"/>
  <c r="E1029" i="4"/>
  <c r="E1323" i="4"/>
  <c r="E2556" i="4"/>
  <c r="E2257" i="4"/>
  <c r="E3974" i="4"/>
  <c r="E3908" i="4"/>
  <c r="E3432" i="4"/>
  <c r="E2166" i="4"/>
  <c r="E1714" i="4"/>
  <c r="E1369" i="4"/>
  <c r="E3169" i="4"/>
  <c r="E1533" i="4"/>
  <c r="E3846" i="4"/>
  <c r="E3816" i="4"/>
  <c r="E1000" i="4"/>
  <c r="E3761" i="4"/>
  <c r="E1379" i="4"/>
  <c r="E2620" i="4"/>
  <c r="E4041" i="4"/>
  <c r="E61" i="4"/>
  <c r="E3669" i="4"/>
  <c r="E1356" i="4"/>
  <c r="E3092" i="4"/>
  <c r="E1999" i="4"/>
  <c r="E930" i="4"/>
  <c r="E3101" i="4"/>
  <c r="E3975" i="4"/>
  <c r="E1305" i="4"/>
  <c r="E4493" i="4"/>
  <c r="E2683" i="4"/>
  <c r="E574" i="4"/>
  <c r="E4222" i="4"/>
  <c r="E4056" i="4"/>
  <c r="E4941" i="4"/>
  <c r="E898" i="4"/>
  <c r="E1399" i="4"/>
  <c r="E3762" i="4"/>
  <c r="E1053" i="4"/>
  <c r="E4926" i="4"/>
  <c r="E4310" i="4"/>
  <c r="E616" i="4"/>
  <c r="E4751" i="4"/>
  <c r="E3055" i="4"/>
  <c r="E1924" i="4"/>
  <c r="E2402" i="4"/>
  <c r="E1724" i="4"/>
  <c r="E302" i="4"/>
  <c r="E148" i="4"/>
  <c r="E3872" i="4"/>
  <c r="E4541" i="4"/>
  <c r="E2314" i="4"/>
  <c r="E1391" i="4"/>
  <c r="E4004" i="4"/>
  <c r="E3148" i="4"/>
  <c r="E3355" i="4"/>
  <c r="E4050" i="4"/>
  <c r="E2747" i="4"/>
  <c r="E80" i="4"/>
  <c r="E4503" i="4"/>
  <c r="E1008" i="4"/>
  <c r="E1725" i="4"/>
  <c r="E1625" i="4"/>
  <c r="E1958" i="4"/>
  <c r="E775" i="4"/>
  <c r="E222" i="4"/>
  <c r="E2621" i="4"/>
  <c r="E1751" i="4"/>
  <c r="E317" i="4"/>
  <c r="E2600" i="4"/>
  <c r="E1897" i="4"/>
  <c r="E1209" i="4"/>
  <c r="E3228" i="4"/>
  <c r="E4069" i="4"/>
  <c r="E3873" i="4"/>
  <c r="E4907" i="4"/>
  <c r="E2756" i="4"/>
  <c r="E3674" i="4"/>
  <c r="E2667" i="4"/>
  <c r="E4156" i="4"/>
  <c r="E3902" i="4"/>
  <c r="E2829" i="4"/>
  <c r="E1726" i="4"/>
  <c r="E3056" i="4"/>
  <c r="E3420" i="4"/>
  <c r="E4795" i="4"/>
  <c r="E4927" i="4"/>
  <c r="E1494" i="4"/>
  <c r="E1121" i="4"/>
  <c r="E2079" i="4"/>
  <c r="E487" i="4"/>
  <c r="E959" i="4"/>
  <c r="E149" i="4"/>
  <c r="E4015" i="4"/>
  <c r="E2528" i="4"/>
  <c r="E1064" i="4"/>
  <c r="E3772" i="4"/>
  <c r="E3165" i="4"/>
  <c r="E1392" i="4"/>
  <c r="E2955" i="4"/>
  <c r="E842" i="4"/>
  <c r="E598" i="4"/>
  <c r="E1475" i="4"/>
  <c r="E1103" i="4"/>
  <c r="E967" i="4"/>
  <c r="E4466" i="4"/>
  <c r="E4422" i="4"/>
  <c r="E3554" i="4"/>
  <c r="E2038" i="4"/>
  <c r="E4613" i="4"/>
  <c r="E188" i="4"/>
  <c r="E4851" i="4"/>
  <c r="E2360" i="4"/>
  <c r="E2393" i="4"/>
  <c r="E3438" i="4"/>
  <c r="E3166" i="4"/>
  <c r="E3976" i="4"/>
  <c r="E2632" i="4"/>
  <c r="E2160" i="4"/>
  <c r="E826" i="4"/>
  <c r="E3275" i="4"/>
  <c r="E3276" i="4"/>
  <c r="E3136" i="4"/>
  <c r="E291" i="4"/>
  <c r="E2480" i="4"/>
  <c r="E3809" i="4"/>
  <c r="E1795" i="4"/>
  <c r="E2891" i="4"/>
  <c r="E1408" i="4"/>
  <c r="E4684" i="4"/>
  <c r="E478" i="4"/>
  <c r="E2039" i="4"/>
  <c r="E1615" i="4"/>
  <c r="E2939" i="4"/>
  <c r="E2494" i="4"/>
  <c r="E1065" i="4"/>
  <c r="E635" i="4"/>
  <c r="E4542" i="4"/>
  <c r="E3435" i="4"/>
  <c r="E4255" i="4"/>
  <c r="E2027" i="4"/>
  <c r="E2892" i="4"/>
  <c r="E2277" i="4"/>
  <c r="E3662" i="4"/>
  <c r="E4917" i="4"/>
  <c r="E3909" i="4"/>
  <c r="E2456" i="4"/>
  <c r="E4140" i="4"/>
  <c r="E3351" i="4"/>
  <c r="E2566" i="4"/>
  <c r="E1565" i="4"/>
  <c r="E1546" i="4"/>
  <c r="E2447" i="4"/>
  <c r="E65" i="4"/>
  <c r="E268" i="4"/>
  <c r="E4005" i="4"/>
  <c r="E834" i="4"/>
  <c r="E2870" i="4"/>
  <c r="E3179" i="4"/>
  <c r="E3127" i="4"/>
  <c r="E2811" i="4"/>
  <c r="E732" i="4"/>
  <c r="E4830" i="4"/>
  <c r="E4852" i="4"/>
  <c r="E784" i="4"/>
  <c r="E3951" i="4"/>
  <c r="E1707" i="4"/>
  <c r="E166" i="4"/>
  <c r="E2431" i="4"/>
  <c r="E552" i="4"/>
  <c r="E763" i="4"/>
  <c r="E2028" i="4"/>
  <c r="E2726" i="4"/>
  <c r="E2188" i="4"/>
  <c r="E3750" i="4"/>
  <c r="E1337" i="4"/>
  <c r="E4456" i="4"/>
  <c r="E1033" i="4"/>
  <c r="E2676" i="4"/>
  <c r="E2215" i="4"/>
  <c r="E987" i="4"/>
  <c r="E422" i="4"/>
  <c r="E560" i="4"/>
  <c r="E3782" i="4"/>
  <c r="E4879" i="4"/>
  <c r="E592" i="4"/>
  <c r="E533" i="4"/>
  <c r="E1530" i="4"/>
  <c r="E1647" i="4"/>
  <c r="E2318" i="4"/>
  <c r="E968" i="4"/>
  <c r="E1258" i="4"/>
  <c r="E3600" i="4"/>
  <c r="E4174" i="4"/>
  <c r="E1608" i="4"/>
  <c r="E1306" i="4"/>
  <c r="E4289" i="4"/>
  <c r="E4942" i="4"/>
  <c r="E2306" i="4"/>
  <c r="E4341" i="4"/>
  <c r="E1672" i="4"/>
  <c r="E3916" i="4"/>
  <c r="E4866" i="4"/>
  <c r="E3984" i="4"/>
  <c r="E2719" i="4"/>
  <c r="E459" i="4"/>
  <c r="E1701" i="4"/>
  <c r="E2040" i="4"/>
  <c r="E2518" i="4"/>
  <c r="E2000" i="4"/>
  <c r="E433" i="4"/>
  <c r="E593" i="4"/>
  <c r="E4242" i="4"/>
  <c r="E4880" i="4"/>
  <c r="E1626" i="4"/>
  <c r="E575" i="4"/>
  <c r="E1229" i="4"/>
  <c r="E1241" i="4"/>
  <c r="E2622" i="4"/>
  <c r="E46" i="4"/>
  <c r="E354" i="4"/>
  <c r="E3884" i="4"/>
  <c r="E2161" i="4"/>
  <c r="E2287" i="4"/>
  <c r="E1476" i="4"/>
  <c r="E3254" i="4"/>
  <c r="E534" i="4"/>
  <c r="E2136" i="4"/>
  <c r="E1484" i="4"/>
  <c r="E249" i="4"/>
  <c r="E9" i="4"/>
  <c r="E4389" i="4"/>
  <c r="E3810" i="4"/>
  <c r="E4292" i="4"/>
  <c r="E4861" i="4"/>
  <c r="E2733" i="4"/>
  <c r="E3310" i="4"/>
  <c r="E805" i="4"/>
  <c r="E3305" i="4"/>
  <c r="E2258" i="4"/>
  <c r="E3038" i="4"/>
  <c r="E1702" i="4"/>
  <c r="E535" i="4"/>
  <c r="E4814" i="4"/>
  <c r="E185" i="4"/>
  <c r="E3203" i="4"/>
  <c r="E1547" i="4"/>
  <c r="E1825" i="4"/>
  <c r="E3157" i="4"/>
  <c r="E835" i="4"/>
  <c r="E345" i="4"/>
  <c r="E1811" i="4"/>
  <c r="E3751" i="4"/>
  <c r="E3959" i="4"/>
  <c r="E1455" i="4"/>
  <c r="E4543" i="4"/>
  <c r="E3547" i="4"/>
  <c r="E2099" i="4"/>
  <c r="E733" i="4"/>
  <c r="E3571" i="4"/>
  <c r="E467" i="4"/>
  <c r="E229" i="4"/>
  <c r="E4659" i="4"/>
  <c r="E24" i="4"/>
  <c r="E536" i="4"/>
  <c r="E4654" i="4"/>
  <c r="E1247" i="4"/>
  <c r="E2699" i="4"/>
  <c r="E4202" i="4"/>
  <c r="E3467" i="4"/>
  <c r="E2864" i="4"/>
  <c r="E1740" i="4"/>
  <c r="E764" i="4"/>
  <c r="E3378" i="4"/>
  <c r="E1499" i="4"/>
  <c r="E4527" i="4"/>
  <c r="E3670" i="4"/>
  <c r="E3646" i="4"/>
  <c r="E647" i="4"/>
  <c r="E2448" i="4"/>
  <c r="E4277" i="4"/>
  <c r="E13" i="4"/>
  <c r="E1141" i="4"/>
  <c r="E1509" i="4"/>
  <c r="E1054" i="4"/>
  <c r="E4504" i="4"/>
  <c r="E1165" i="4"/>
  <c r="E1149" i="4"/>
  <c r="E1641" i="4"/>
  <c r="E1285" i="4"/>
  <c r="E2706" i="4"/>
  <c r="E1703" i="4"/>
  <c r="E4886" i="4"/>
  <c r="E1836" i="4"/>
  <c r="E2844" i="4"/>
  <c r="E3057" i="4"/>
  <c r="E4321" i="4"/>
  <c r="E1843" i="4"/>
  <c r="E2167" i="4"/>
  <c r="E3320" i="4"/>
  <c r="E816" i="4"/>
  <c r="E3939" i="4"/>
  <c r="E1540" i="4"/>
  <c r="E4513" i="4"/>
  <c r="E4446" i="4"/>
  <c r="E1812" i="4"/>
  <c r="E4815" i="4"/>
  <c r="E442" i="4"/>
  <c r="E2290" i="4"/>
  <c r="E4113" i="4"/>
  <c r="E4461" i="4"/>
  <c r="E4994" i="4"/>
  <c r="E3586" i="4"/>
  <c r="E2940" i="4"/>
  <c r="E3338" i="4"/>
  <c r="E4900" i="4"/>
  <c r="E1507" i="4"/>
  <c r="E3521" i="4"/>
  <c r="E4969" i="4"/>
  <c r="E2426" i="4"/>
  <c r="E2993" i="4"/>
  <c r="E944" i="4"/>
  <c r="E2235" i="4"/>
  <c r="E1171" i="4"/>
  <c r="E4732" i="4"/>
  <c r="E1444" i="4"/>
  <c r="E3264" i="4"/>
  <c r="E417" i="4"/>
  <c r="E4674" i="4"/>
  <c r="E2689" i="4"/>
  <c r="E4982" i="4"/>
  <c r="E4141" i="4"/>
  <c r="E1983" i="4"/>
  <c r="E2352" i="4"/>
  <c r="E1642" i="4"/>
  <c r="E1087" i="4"/>
  <c r="E206" i="4"/>
  <c r="E3167" i="4"/>
  <c r="E3356" i="4"/>
  <c r="E4042" i="4"/>
  <c r="E3116" i="4"/>
  <c r="E2578" i="4"/>
  <c r="E398" i="4"/>
  <c r="E1692" i="4"/>
  <c r="E4625" i="4"/>
  <c r="E1150" i="4"/>
  <c r="E3755" i="4"/>
  <c r="E1609" i="4"/>
  <c r="E4027" i="4"/>
  <c r="E258" i="4"/>
  <c r="E3847" i="4"/>
  <c r="E1734" i="4"/>
  <c r="E648" i="4"/>
  <c r="E3577" i="4"/>
  <c r="E2241" i="4"/>
  <c r="E867" i="4"/>
  <c r="E4063" i="4"/>
  <c r="E2068" i="4"/>
  <c r="E899" i="4"/>
  <c r="E2325" i="4"/>
  <c r="E3647" i="4"/>
  <c r="E4447" i="4"/>
  <c r="E2495" i="4"/>
  <c r="E2056" i="4"/>
  <c r="E4326" i="4"/>
  <c r="E1134" i="4"/>
  <c r="E3687" i="4"/>
  <c r="E361" i="4"/>
  <c r="E50" i="4"/>
  <c r="E849" i="4"/>
  <c r="E488" i="4"/>
  <c r="E1867" i="4"/>
  <c r="E1772" i="4"/>
  <c r="E2567" i="4"/>
  <c r="E599" i="4"/>
  <c r="E2816" i="4"/>
  <c r="E4796" i="4"/>
  <c r="E1973" i="4"/>
  <c r="E2898" i="4"/>
  <c r="E2361" i="4"/>
  <c r="E3396" i="4"/>
  <c r="E4840" i="4"/>
  <c r="E2385" i="4"/>
  <c r="E3555" i="4"/>
  <c r="E3617" i="4"/>
  <c r="E1193" i="4"/>
  <c r="E1664" i="4"/>
  <c r="E1338" i="4"/>
  <c r="E3311" i="4"/>
  <c r="E3299" i="4"/>
  <c r="E1400" i="4"/>
  <c r="E493" i="4"/>
  <c r="E1779" i="4"/>
  <c r="E3925" i="4"/>
  <c r="E3137" i="4"/>
  <c r="E192" i="4"/>
  <c r="E109" i="4"/>
  <c r="E1066" i="4"/>
  <c r="E1468" i="4"/>
  <c r="E3556" i="4"/>
  <c r="E4278" i="4"/>
  <c r="E494" i="4"/>
  <c r="E2145" i="4"/>
  <c r="E4788" i="4"/>
  <c r="E2946" i="4"/>
  <c r="E4448" i="4"/>
  <c r="E2734" i="4"/>
  <c r="E4051" i="4"/>
  <c r="E1974" i="4"/>
  <c r="E3827" i="4"/>
  <c r="E2874" i="4"/>
  <c r="E4394" i="4"/>
  <c r="E1417" i="4"/>
  <c r="E4874" i="4"/>
  <c r="E1110" i="4"/>
  <c r="E2029" i="4"/>
  <c r="E250" i="4"/>
  <c r="E1715" i="4"/>
  <c r="E2057" i="4"/>
  <c r="E4823" i="4"/>
  <c r="E1708" i="4"/>
  <c r="E3601" i="4"/>
  <c r="E3505" i="4"/>
  <c r="E167" i="4"/>
  <c r="E537" i="4"/>
  <c r="E4641" i="4"/>
  <c r="E4312" i="4"/>
  <c r="E1330" i="4"/>
  <c r="E168" i="4"/>
  <c r="E3635" i="4"/>
  <c r="E806" i="4"/>
  <c r="E3997" i="4"/>
  <c r="E1432" i="4"/>
  <c r="E4614" i="4"/>
  <c r="E2001" i="4"/>
  <c r="E1693" i="4"/>
  <c r="E2735" i="4"/>
  <c r="E3960" i="4"/>
  <c r="E1409" i="4"/>
  <c r="E1898" i="4"/>
  <c r="E1462" i="4"/>
  <c r="E4142" i="4"/>
  <c r="E4560" i="4"/>
  <c r="E3874" i="4"/>
  <c r="E2859" i="4"/>
  <c r="E3138" i="4"/>
  <c r="E4227" i="4"/>
  <c r="E4395" i="4"/>
  <c r="E1489" i="4"/>
  <c r="E4772" i="4"/>
  <c r="E4660" i="4"/>
  <c r="E1916" i="4"/>
  <c r="E2137" i="4"/>
  <c r="E1610" i="4"/>
  <c r="E994" i="4"/>
  <c r="E1861" i="4"/>
  <c r="E3894" i="4"/>
  <c r="E4379" i="4"/>
  <c r="E4028" i="4"/>
  <c r="E3158" i="4"/>
  <c r="E2812" i="4"/>
  <c r="E2271" i="4"/>
  <c r="E2961" i="4"/>
  <c r="E2326" i="4"/>
  <c r="E960" i="4"/>
  <c r="E4467" i="4"/>
  <c r="E3618" i="4"/>
  <c r="E4358" i="4"/>
  <c r="E366" i="4"/>
  <c r="E2549" i="4"/>
  <c r="E4396" i="4"/>
  <c r="E817" i="4"/>
  <c r="E451" i="4"/>
  <c r="E3277" i="4"/>
  <c r="E1463" i="4"/>
  <c r="E3917" i="4"/>
  <c r="E1380" i="4"/>
  <c r="E2439" i="4"/>
  <c r="E3107" i="4"/>
  <c r="E961" i="4"/>
  <c r="E3940" i="4"/>
  <c r="E4952" i="4"/>
  <c r="E2956" i="4"/>
  <c r="E1418" i="4"/>
  <c r="E2362" i="4"/>
  <c r="E259" i="4"/>
  <c r="E1242" i="4"/>
  <c r="E3653" i="4"/>
  <c r="E1307" i="4"/>
  <c r="E3636" i="4"/>
  <c r="E4685" i="4"/>
  <c r="E4273" i="4"/>
  <c r="E1469" i="4"/>
  <c r="E3306" i="4"/>
  <c r="E4182" i="4"/>
  <c r="E1517" i="4"/>
  <c r="E1073" i="4"/>
  <c r="E3707" i="4"/>
  <c r="E423" i="4"/>
  <c r="E2727" i="4"/>
  <c r="E2800" i="4"/>
  <c r="E678" i="4"/>
  <c r="E1122" i="4"/>
  <c r="E4429" i="4"/>
  <c r="E3229" i="4"/>
  <c r="E2909" i="4"/>
  <c r="E2771" i="4"/>
  <c r="E2138" i="4"/>
  <c r="E4740" i="4"/>
  <c r="E1464" i="4"/>
  <c r="E3330" i="4"/>
  <c r="E2823" i="4"/>
  <c r="E98" i="4"/>
  <c r="E1745" i="4"/>
  <c r="E4430" i="4"/>
  <c r="E4544" i="4"/>
  <c r="E2772" i="4"/>
  <c r="E3240" i="4"/>
  <c r="E2983" i="4"/>
  <c r="E3522" i="4"/>
  <c r="E4908" i="4"/>
  <c r="E4561" i="4"/>
  <c r="E2085" i="4"/>
  <c r="E1888" i="4"/>
  <c r="E679" i="4"/>
  <c r="E3433" i="4"/>
  <c r="E4099" i="4"/>
  <c r="E4634" i="4"/>
  <c r="E600" i="4"/>
  <c r="E2932" i="4"/>
  <c r="E5001" i="4"/>
  <c r="E594" i="4"/>
  <c r="E1277" i="4"/>
  <c r="E3537" i="4"/>
  <c r="E2133" i="4"/>
  <c r="E4909" i="4"/>
  <c r="E3895" i="4"/>
  <c r="E1603" i="4"/>
  <c r="E1665" i="4"/>
  <c r="E4431" i="4"/>
  <c r="E3966" i="4"/>
  <c r="E2962" i="4"/>
  <c r="E2189" i="4"/>
  <c r="E1679" i="4"/>
  <c r="E424" i="4"/>
  <c r="E434" i="4"/>
  <c r="E3315" i="4"/>
  <c r="E1088" i="4"/>
  <c r="E1456" i="4"/>
  <c r="E380" i="4"/>
  <c r="E2505" i="4"/>
  <c r="E2394" i="4"/>
  <c r="E2210" i="4"/>
  <c r="E1104" i="4"/>
  <c r="E3602" i="4"/>
  <c r="E2590" i="4"/>
  <c r="E2883" i="4"/>
  <c r="E3093" i="4"/>
  <c r="E1758" i="4"/>
  <c r="E1820" i="4"/>
  <c r="E4943" i="4"/>
  <c r="E4423" i="4"/>
  <c r="E4211" i="4"/>
  <c r="E1441" i="4"/>
  <c r="E3190" i="4"/>
  <c r="E1518" i="4"/>
  <c r="E4618" i="4"/>
  <c r="E4862" i="4"/>
  <c r="E4064" i="4"/>
  <c r="E4043" i="4"/>
  <c r="E4397" i="4"/>
  <c r="E885" i="4"/>
  <c r="E3362" i="4"/>
  <c r="E236" i="4"/>
  <c r="E2199" i="4"/>
  <c r="E110" i="4"/>
  <c r="E2557" i="4"/>
  <c r="E1059" i="4"/>
  <c r="E3513" i="4"/>
  <c r="E3985" i="4"/>
  <c r="E4642" i="4"/>
  <c r="E111" i="4"/>
  <c r="E2126" i="4"/>
  <c r="E3451" i="4"/>
  <c r="E836" i="4"/>
  <c r="E3637" i="4"/>
  <c r="E3499" i="4"/>
  <c r="E1099" i="4"/>
  <c r="E3990" i="4"/>
  <c r="E4867" i="4"/>
  <c r="E4887" i="4"/>
  <c r="E2030" i="4"/>
  <c r="E4484" i="4"/>
  <c r="E131" i="4"/>
  <c r="E1669" i="4"/>
  <c r="E949" i="4"/>
  <c r="E3715" i="4"/>
  <c r="E576" i="4"/>
  <c r="E99" i="4"/>
  <c r="E4070" i="4"/>
  <c r="E4350" i="4"/>
  <c r="E4071" i="4"/>
  <c r="E1166" i="4"/>
  <c r="E3412" i="4"/>
  <c r="E3796" i="4"/>
  <c r="E807" i="4"/>
  <c r="E1666" i="4"/>
  <c r="E4655" i="4"/>
  <c r="E843" i="4"/>
  <c r="E4265" i="4"/>
  <c r="E1018" i="4"/>
  <c r="E1837" i="4"/>
  <c r="E4953" i="4"/>
  <c r="E175" i="4"/>
  <c r="E4266" i="4"/>
  <c r="E689" i="4"/>
  <c r="E4403" i="4"/>
  <c r="E1735" i="4"/>
  <c r="E1182" i="4"/>
  <c r="E2134" i="4"/>
  <c r="E3528" i="4"/>
  <c r="E412" i="4"/>
  <c r="E3233" i="4"/>
  <c r="E1401" i="4"/>
  <c r="E3548" i="4"/>
  <c r="E2071" i="4"/>
  <c r="E1780" i="4"/>
  <c r="E4853" i="4"/>
  <c r="E1627" i="4"/>
  <c r="E3244" i="4"/>
  <c r="E1977" i="4"/>
  <c r="E4344" i="4"/>
  <c r="E4757" i="4"/>
  <c r="E680" i="4"/>
  <c r="E2522" i="4"/>
  <c r="E4327" i="4"/>
  <c r="E3065" i="4"/>
  <c r="E808" i="4"/>
  <c r="E1009" i="4"/>
  <c r="E4293" i="4"/>
  <c r="E3967" i="4"/>
  <c r="E4816" i="4"/>
  <c r="E4410" i="4"/>
  <c r="E4432" i="4"/>
  <c r="E1038" i="4"/>
  <c r="E4016" i="4"/>
  <c r="E1830" i="4"/>
  <c r="E4841" i="4"/>
  <c r="E1805" i="4"/>
  <c r="E435" i="4"/>
  <c r="E3479" i="4"/>
  <c r="E639" i="4"/>
  <c r="E1312" i="4"/>
  <c r="E4279" i="4"/>
  <c r="E3828" i="4"/>
  <c r="E143" i="4"/>
  <c r="E4733" i="4"/>
  <c r="E2457" i="4"/>
  <c r="E945" i="4"/>
  <c r="E3817" i="4"/>
  <c r="E399" i="4"/>
  <c r="E2288" i="4"/>
  <c r="E3300" i="4"/>
  <c r="E1611" i="4"/>
  <c r="E4910" i="4"/>
  <c r="E868" i="4"/>
  <c r="E640" i="4"/>
  <c r="E4518" i="4"/>
  <c r="E3896" i="4"/>
  <c r="E4223" i="4"/>
  <c r="E510" i="4"/>
  <c r="E871" i="4"/>
  <c r="E2550" i="4"/>
  <c r="E4963" i="4"/>
  <c r="E3693" i="4"/>
  <c r="E89" i="4"/>
  <c r="E292" i="4"/>
  <c r="E1590" i="4"/>
  <c r="E988" i="4"/>
  <c r="E3149" i="4"/>
  <c r="E4485" i="4"/>
  <c r="E3549" i="4"/>
  <c r="E4280" i="4"/>
  <c r="E3234" i="4"/>
  <c r="E3331" i="4"/>
  <c r="E367" i="4"/>
  <c r="E2319" i="4"/>
  <c r="E3824" i="4"/>
  <c r="E169" i="4"/>
  <c r="E4970" i="4"/>
  <c r="E1313" i="4"/>
  <c r="E3400" i="4"/>
  <c r="E3506" i="4"/>
  <c r="E230" i="4"/>
  <c r="E2488" i="4"/>
  <c r="E150" i="4"/>
  <c r="E2933" i="4"/>
  <c r="E4619" i="4"/>
  <c r="E505" i="4"/>
  <c r="E2307" i="4"/>
  <c r="E2865" i="4"/>
  <c r="E3245" i="4"/>
  <c r="E2395" i="4"/>
  <c r="E1933" i="4"/>
  <c r="E2363" i="4"/>
  <c r="E1470" i="4"/>
  <c r="E10" i="4"/>
  <c r="E1320" i="4"/>
  <c r="E1838" i="4"/>
  <c r="E3773" i="4"/>
  <c r="E931" i="4"/>
  <c r="E1039" i="4"/>
  <c r="E3401" i="4"/>
  <c r="E1943" i="4"/>
  <c r="E4468" i="4"/>
  <c r="E2058" i="4"/>
  <c r="E4438" i="4"/>
  <c r="E3507" i="4"/>
  <c r="E2403" i="4"/>
  <c r="E4302" i="4"/>
  <c r="E1580" i="4"/>
  <c r="E3654" i="4"/>
  <c r="E1762" i="4"/>
  <c r="E2089" i="4"/>
  <c r="E3039" i="4"/>
  <c r="E4433" i="4"/>
  <c r="E4781" i="4"/>
  <c r="E2031" i="4"/>
  <c r="E1248" i="4"/>
  <c r="E1457" i="4"/>
  <c r="E3387" i="4"/>
  <c r="E400" i="4"/>
  <c r="E1559" i="4"/>
  <c r="E4773" i="4"/>
  <c r="E4155" i="4"/>
  <c r="E1321" i="4"/>
  <c r="E14" i="4"/>
  <c r="E1763" i="4"/>
  <c r="E2127" i="4"/>
  <c r="E3968" i="4"/>
  <c r="E4052" i="4"/>
  <c r="E1934" i="4"/>
  <c r="E1019" i="4"/>
  <c r="E1868" i="4"/>
  <c r="E1935" i="4"/>
  <c r="E1510" i="4"/>
  <c r="E669" i="4"/>
  <c r="E2047" i="4"/>
  <c r="E4505" i="4"/>
  <c r="E1271" i="4"/>
  <c r="E3619" i="4"/>
  <c r="E1571" i="4"/>
  <c r="E479" i="4"/>
  <c r="E2236" i="4"/>
  <c r="E2728" i="4"/>
  <c r="E2912" i="4"/>
  <c r="E2963" i="4"/>
  <c r="E850" i="4"/>
  <c r="E2175" i="4"/>
  <c r="E4817" i="4"/>
  <c r="E2523" i="4"/>
  <c r="E2783" i="4"/>
  <c r="E1339" i="4"/>
  <c r="E4881" i="4"/>
  <c r="E4928" i="4"/>
  <c r="E2162" i="4"/>
  <c r="E3301" i="4"/>
  <c r="E1519" i="4"/>
  <c r="E2668" i="4"/>
  <c r="E2200" i="4"/>
  <c r="E3663" i="4"/>
  <c r="E2190" i="4"/>
  <c r="E3480" i="4"/>
  <c r="E1784" i="4"/>
  <c r="E4763" i="4"/>
  <c r="E1959" i="4"/>
  <c r="E776" i="4"/>
  <c r="E303" i="4"/>
  <c r="E1074" i="4"/>
  <c r="E3918" i="4"/>
  <c r="E1716" i="4"/>
  <c r="E170" i="4"/>
  <c r="E4721" i="4"/>
  <c r="E707" i="4"/>
  <c r="E2551" i="4"/>
  <c r="E4764" i="4"/>
  <c r="E4189" i="4"/>
  <c r="E2568" i="4"/>
  <c r="E2225" i="4"/>
  <c r="E1267" i="4"/>
  <c r="E3363" i="4"/>
  <c r="E1183" i="4"/>
  <c r="E425" i="4"/>
  <c r="E4449" i="4"/>
  <c r="E950" i="4"/>
  <c r="E4605" i="4"/>
  <c r="E4911" i="4"/>
  <c r="E3860" i="4"/>
  <c r="E3638" i="4"/>
  <c r="E690" i="4"/>
  <c r="E2524" i="4"/>
  <c r="E2906" i="4"/>
  <c r="E436" i="4"/>
  <c r="E2579" i="4"/>
  <c r="E3246" i="4"/>
  <c r="E1717" i="4"/>
  <c r="E3086" i="4"/>
  <c r="E437" i="4"/>
  <c r="E1821" i="4"/>
  <c r="E3452" i="4"/>
  <c r="E4212" i="4"/>
  <c r="E4328" i="4"/>
  <c r="E4679" i="4"/>
  <c r="E3671" i="4"/>
  <c r="E4854" i="4"/>
  <c r="E1899" i="4"/>
  <c r="E3230" i="4"/>
  <c r="E1960" i="4"/>
  <c r="E4747" i="4"/>
  <c r="E1243" i="4"/>
  <c r="E4107" i="4"/>
  <c r="E4322" i="4"/>
  <c r="E4157" i="4"/>
  <c r="E4944" i="4"/>
  <c r="E2866" i="4"/>
  <c r="E3406" i="4"/>
  <c r="E1961" i="4"/>
  <c r="E2720" i="4"/>
  <c r="E2032" i="4"/>
  <c r="E2984" i="4"/>
  <c r="E3783" i="4"/>
  <c r="E726" i="4"/>
  <c r="E66" i="4"/>
  <c r="E3926" i="4"/>
  <c r="E3286" i="4"/>
  <c r="E2153" i="4"/>
  <c r="E1773" i="4"/>
  <c r="E3434" i="4"/>
  <c r="E2168" i="4"/>
  <c r="E2838" i="4"/>
  <c r="E1123" i="4"/>
  <c r="E3364" i="4"/>
  <c r="E1067" i="4"/>
  <c r="E1490" i="4"/>
  <c r="E3639" i="4"/>
  <c r="E4712" i="4"/>
  <c r="E4954" i="4"/>
  <c r="E495" i="4"/>
  <c r="E3407" i="4"/>
  <c r="E4528" i="4"/>
  <c r="E2243" i="4"/>
  <c r="E4313" i="4"/>
  <c r="E2048" i="4"/>
  <c r="E2920" i="4"/>
  <c r="E426" i="4"/>
  <c r="E1944" i="4"/>
  <c r="E4519" i="4"/>
  <c r="E827" i="4"/>
  <c r="E3481" i="4"/>
  <c r="E2090" i="4"/>
  <c r="E2646" i="4"/>
  <c r="E1907" i="4"/>
  <c r="E2117" i="4"/>
  <c r="E1849" i="4"/>
  <c r="E47" i="4"/>
  <c r="E3339" i="4"/>
  <c r="E1259" i="4"/>
  <c r="E2525" i="4"/>
  <c r="E3204" i="4"/>
  <c r="E4439" i="4"/>
  <c r="E2729" i="4"/>
  <c r="E201" i="4"/>
  <c r="E565" i="4"/>
  <c r="E1796" i="4"/>
  <c r="E2707" i="4"/>
  <c r="E1727" i="4"/>
  <c r="E2533" i="4"/>
  <c r="E3128" i="4"/>
  <c r="E4855" i="4"/>
  <c r="E4728" i="4"/>
  <c r="E1393" i="4"/>
  <c r="E3436" i="4"/>
  <c r="E2569" i="4"/>
  <c r="E2913" i="4"/>
  <c r="E1433" i="4"/>
  <c r="E4380" i="4"/>
  <c r="E2272" i="4"/>
  <c r="E3603" i="4"/>
  <c r="E517" i="4"/>
  <c r="E4686" i="4"/>
  <c r="E3159" i="4"/>
  <c r="E2419" i="4"/>
  <c r="E213" i="4"/>
  <c r="E1352" i="4"/>
  <c r="E67" i="4"/>
  <c r="E1495" i="4"/>
  <c r="E601" i="4"/>
  <c r="E1376" i="4"/>
  <c r="E2118" i="4"/>
  <c r="E951" i="4"/>
  <c r="E3897" i="4"/>
  <c r="E4748" i="4"/>
  <c r="E2353" i="4"/>
  <c r="E2237" i="4"/>
  <c r="E548" i="4"/>
  <c r="E1790" i="4"/>
  <c r="E2364" i="4"/>
  <c r="E1124" i="4"/>
  <c r="E34" i="4"/>
  <c r="E4243" i="4"/>
  <c r="E1465" i="4"/>
  <c r="E2591" i="4"/>
  <c r="E4529" i="4"/>
  <c r="E2677" i="4"/>
  <c r="E3255" i="4"/>
  <c r="E2154" i="4"/>
  <c r="E952" i="4"/>
  <c r="E4381" i="4"/>
  <c r="E1525" i="4"/>
  <c r="E496" i="4"/>
  <c r="E238" i="4"/>
  <c r="E2080" i="4"/>
  <c r="E193" i="4"/>
  <c r="E2081" i="4"/>
  <c r="E3961" i="4"/>
  <c r="E2041" i="4"/>
  <c r="E90" i="4"/>
  <c r="E4351" i="4"/>
  <c r="E3045" i="4"/>
  <c r="E2757" i="4"/>
  <c r="E2647" i="4"/>
  <c r="E91" i="4"/>
  <c r="E4352" i="4"/>
  <c r="E3102" i="4"/>
  <c r="E3022" i="4"/>
  <c r="E828" i="4"/>
  <c r="E585" i="4"/>
  <c r="E4337" i="4"/>
  <c r="E2708" i="4"/>
  <c r="E4303" i="4"/>
  <c r="E4530" i="4"/>
  <c r="E2163" i="4"/>
  <c r="E4031" i="4"/>
  <c r="E1055" i="4"/>
  <c r="E3562" i="4"/>
  <c r="E3307" i="4"/>
  <c r="E2011" i="4"/>
  <c r="E1616" i="4"/>
  <c r="E3379" i="4"/>
  <c r="E974" i="4"/>
  <c r="E4065" i="4"/>
  <c r="E2801" i="4"/>
  <c r="E4835" i="4"/>
  <c r="E4158" i="4"/>
  <c r="E4606" i="4"/>
  <c r="E1534" i="4"/>
  <c r="E797" i="4"/>
  <c r="E664" i="4"/>
  <c r="E586" i="4"/>
  <c r="E1797" i="4"/>
  <c r="E1167" i="4"/>
  <c r="E4818" i="4"/>
  <c r="E602" i="4"/>
  <c r="E2372" i="4"/>
  <c r="E2146" i="4"/>
  <c r="E4057" i="4"/>
  <c r="E691" i="4"/>
  <c r="E2606" i="4"/>
  <c r="E3853" i="4"/>
  <c r="E1978" i="4"/>
  <c r="E3694" i="4"/>
  <c r="E1500" i="4"/>
  <c r="E244" i="4"/>
  <c r="E665" i="4"/>
  <c r="E1889" i="4"/>
  <c r="E2049" i="4"/>
  <c r="E2721" i="4"/>
  <c r="E81" i="4"/>
  <c r="E4032" i="4"/>
  <c r="E1831" i="4"/>
  <c r="E2985" i="4"/>
  <c r="E368" i="4"/>
  <c r="E3839" i="4"/>
  <c r="E3488" i="4"/>
  <c r="E1655" i="4"/>
  <c r="E2684" i="4"/>
  <c r="E3763" i="4"/>
  <c r="E708" i="4"/>
  <c r="E3933" i="4"/>
  <c r="E427" i="4"/>
  <c r="E3040" i="4"/>
  <c r="E4945" i="4"/>
  <c r="E4167" i="4"/>
  <c r="E3740" i="4"/>
  <c r="E4765" i="4"/>
  <c r="E1111" i="4"/>
  <c r="E1348" i="4"/>
  <c r="E4863" i="4"/>
  <c r="E1020" i="4"/>
  <c r="E1249" i="4"/>
  <c r="E792" i="4"/>
  <c r="E1945" i="4"/>
  <c r="E4995" i="4"/>
  <c r="E4806" i="4"/>
  <c r="E1806" i="4"/>
  <c r="E1850" i="4"/>
  <c r="E2552" i="4"/>
  <c r="E1250" i="4"/>
  <c r="E4893" i="4"/>
  <c r="E4382" i="4"/>
  <c r="E1340" i="4"/>
  <c r="E681" i="4"/>
  <c r="E2792" i="4"/>
  <c r="E3332" i="4"/>
  <c r="E3342" i="4"/>
  <c r="E3066" i="4"/>
  <c r="E641" i="4"/>
  <c r="E3150" i="4"/>
  <c r="E1308" i="4"/>
  <c r="E1093" i="4"/>
  <c r="E75" i="4"/>
  <c r="E3468" i="4"/>
  <c r="E3752" i="4"/>
  <c r="E2354" i="4"/>
  <c r="E369" i="4"/>
  <c r="E1394" i="4"/>
  <c r="E697" i="4"/>
  <c r="E3604" i="4"/>
  <c r="E577" i="4"/>
  <c r="E1112" i="4"/>
  <c r="E1869" i="4"/>
  <c r="E962" i="4"/>
  <c r="E2534" i="4"/>
  <c r="E4531" i="4"/>
  <c r="E2802" i="4"/>
  <c r="E2404" i="4"/>
  <c r="E160" i="4"/>
  <c r="E1839" i="4"/>
  <c r="E1718" i="4"/>
  <c r="E3170" i="4"/>
  <c r="E4687" i="4"/>
  <c r="E4868" i="4"/>
  <c r="E119" i="4"/>
  <c r="E715" i="4"/>
  <c r="E4148" i="4"/>
  <c r="E3265" i="4"/>
  <c r="E3424" i="4"/>
  <c r="E4434" i="4"/>
  <c r="E4869" i="4"/>
  <c r="E4281" i="4"/>
  <c r="E1184" i="4"/>
  <c r="E1142" i="4"/>
  <c r="E2002" i="4"/>
  <c r="E4233" i="4"/>
  <c r="E1113" i="4"/>
  <c r="E3500" i="4"/>
  <c r="E4990" i="4"/>
  <c r="E2784" i="4"/>
  <c r="E4450" i="4"/>
  <c r="E4894" i="4"/>
  <c r="E391" i="4"/>
  <c r="E684" i="4"/>
  <c r="E4766" i="4"/>
  <c r="E3457" i="4"/>
  <c r="E4469" i="4"/>
  <c r="E1491" i="4"/>
  <c r="E518" i="4"/>
  <c r="E2813" i="4"/>
  <c r="E4506" i="4"/>
  <c r="E1511" i="4"/>
  <c r="E1925" i="4"/>
  <c r="E1421" i="4"/>
  <c r="E4571" i="4"/>
  <c r="E1501" i="4"/>
  <c r="E2481" i="4"/>
  <c r="E2201" i="4"/>
  <c r="E1151" i="4"/>
  <c r="E401" i="4"/>
  <c r="E460" i="4"/>
  <c r="E3160" i="4"/>
  <c r="E2458" i="4"/>
  <c r="E3117" i="4"/>
  <c r="E1673" i="4"/>
  <c r="E765" i="4"/>
  <c r="E2994" i="4"/>
  <c r="E1434" i="4"/>
  <c r="E745" i="4"/>
  <c r="E1080" i="4"/>
  <c r="E538" i="4"/>
  <c r="E318" i="4"/>
  <c r="E1694" i="4"/>
  <c r="E1244" i="4"/>
  <c r="E1719" i="4"/>
  <c r="E766" i="4"/>
  <c r="E524" i="4"/>
  <c r="E3753" i="4"/>
  <c r="E1840" i="4"/>
  <c r="E709" i="4"/>
  <c r="E3703" i="4"/>
  <c r="E4457" i="4"/>
  <c r="E1445" i="4"/>
  <c r="E2343" i="4"/>
  <c r="E1177" i="4"/>
  <c r="E1989" i="4"/>
  <c r="E809" i="4"/>
  <c r="E1851" i="4"/>
  <c r="E3030" i="4"/>
  <c r="E112" i="4"/>
  <c r="E1422" i="4"/>
  <c r="E4196" i="4"/>
  <c r="E2414" i="4"/>
  <c r="E4329" i="4"/>
  <c r="E4562" i="4"/>
  <c r="E4971" i="4"/>
  <c r="E372" i="4"/>
  <c r="E1477" i="4"/>
  <c r="E3875" i="4"/>
  <c r="E4572" i="4"/>
  <c r="E4532" i="4"/>
  <c r="E685" i="4"/>
  <c r="E428" i="4"/>
  <c r="E3489" i="4"/>
  <c r="E3869" i="4"/>
  <c r="E587" i="4"/>
  <c r="E1089" i="4"/>
  <c r="E468" i="4"/>
  <c r="E4473" i="4"/>
  <c r="E2856" i="4"/>
  <c r="E4249" i="4"/>
  <c r="E1485" i="4"/>
  <c r="E2867" i="4"/>
  <c r="E1643" i="4"/>
  <c r="E2700" i="4"/>
  <c r="E2773" i="4"/>
  <c r="E1060" i="4"/>
  <c r="E3708" i="4"/>
  <c r="E3469" i="4"/>
  <c r="E3256" i="4"/>
  <c r="E1936" i="4"/>
  <c r="E132" i="4"/>
  <c r="E3421" i="4"/>
  <c r="E2050" i="4"/>
  <c r="E1056" i="4"/>
  <c r="E1926" i="4"/>
  <c r="E4983" i="4"/>
  <c r="E2592" i="4"/>
  <c r="E2432" i="4"/>
  <c r="E2109" i="4"/>
  <c r="E2785" i="4"/>
  <c r="E3811" i="4"/>
  <c r="E2974" i="4"/>
  <c r="E3041" i="4"/>
  <c r="E734" i="4"/>
  <c r="E4213" i="4"/>
  <c r="E525" i="4"/>
  <c r="E4758" i="4"/>
  <c r="E3108" i="4"/>
  <c r="E3764" i="4"/>
  <c r="E989" i="4"/>
  <c r="E4563" i="4"/>
  <c r="E588" i="4"/>
  <c r="E3191" i="4"/>
  <c r="E4033" i="4"/>
  <c r="E76" i="4"/>
  <c r="E4390" i="4"/>
  <c r="E1357" i="4"/>
  <c r="E3854" i="4"/>
  <c r="E735" i="4"/>
  <c r="E2803" i="4"/>
  <c r="E1341" i="4"/>
  <c r="E2947" i="4"/>
  <c r="E4591" i="4"/>
  <c r="E4486" i="4"/>
  <c r="E692" i="4"/>
  <c r="E1695" i="4"/>
  <c r="E810" i="4"/>
  <c r="E304" i="4"/>
  <c r="E1581" i="4"/>
  <c r="E452" i="4"/>
  <c r="E3031" i="4"/>
  <c r="E4573" i="4"/>
  <c r="E777" i="4"/>
  <c r="E2386" i="4"/>
  <c r="E2742" i="4"/>
  <c r="E223" i="4"/>
  <c r="E4912" i="4"/>
  <c r="E2899" i="4"/>
  <c r="E4807" i="4"/>
  <c r="E578" i="4"/>
  <c r="E2607" i="4"/>
  <c r="E3818" i="4"/>
  <c r="E2817" i="4"/>
  <c r="E4643" i="4"/>
  <c r="E2884" i="4"/>
  <c r="E4704" i="4"/>
  <c r="E3625" i="4"/>
  <c r="E4936" i="4"/>
  <c r="E2335" i="4"/>
  <c r="E3716" i="4"/>
  <c r="E3538" i="4"/>
  <c r="E3312" i="4"/>
  <c r="E3458" i="4"/>
  <c r="E4972" i="4"/>
  <c r="E4143" i="4"/>
  <c r="E3087" i="4"/>
  <c r="E3067" i="4"/>
  <c r="E2716" i="4"/>
  <c r="E2468" i="4"/>
  <c r="E3068" i="4"/>
  <c r="E4267" i="4"/>
  <c r="E3402" i="4"/>
  <c r="E194" i="4"/>
  <c r="E3205" i="4"/>
  <c r="E3122" i="4"/>
  <c r="E4183" i="4"/>
  <c r="E3016" i="4"/>
  <c r="E4752" i="4"/>
  <c r="E3539" i="4"/>
  <c r="E2440" i="4"/>
  <c r="E837" i="4"/>
  <c r="E1230" i="4"/>
  <c r="E3257" i="4"/>
  <c r="E3709" i="4"/>
  <c r="E1746" i="4"/>
  <c r="E2459" i="4"/>
  <c r="E922" i="4"/>
  <c r="E2496" i="4"/>
  <c r="E3011" i="4"/>
  <c r="E1966" i="4"/>
  <c r="E2226" i="4"/>
  <c r="E2713" i="4"/>
  <c r="E2062" i="4"/>
  <c r="E686" i="4"/>
  <c r="E4144" i="4"/>
  <c r="E3077" i="4"/>
  <c r="E4499" i="4"/>
  <c r="E144" i="4"/>
  <c r="E1566" i="4"/>
  <c r="E886" i="4"/>
  <c r="E3321" i="4"/>
  <c r="E657" i="4"/>
  <c r="E3952" i="4"/>
  <c r="E1728" i="4"/>
  <c r="E2259" i="4"/>
  <c r="E381" i="4"/>
  <c r="E4108" i="4"/>
  <c r="E4626" i="4"/>
  <c r="E3765" i="4"/>
  <c r="E1598" i="4"/>
  <c r="E2216" i="4"/>
  <c r="E1458" i="4"/>
  <c r="E3784" i="4"/>
  <c r="E2105" i="4"/>
  <c r="E392" i="4"/>
  <c r="E778" i="4"/>
  <c r="E860" i="4"/>
  <c r="E3529" i="4"/>
  <c r="E1478" i="4"/>
  <c r="E68" i="4"/>
  <c r="E125" i="4"/>
  <c r="E1410" i="4"/>
  <c r="E617" i="4"/>
  <c r="E4398" i="4"/>
  <c r="E2482" i="4"/>
  <c r="E2934" i="4"/>
  <c r="E3864" i="4"/>
  <c r="E2830" i="4"/>
  <c r="E658" i="4"/>
  <c r="E2433" i="4"/>
  <c r="E561" i="4"/>
  <c r="E4864" i="4"/>
  <c r="E3876" i="4"/>
  <c r="E3112" i="4"/>
  <c r="E15" i="4"/>
  <c r="E3094" i="4"/>
  <c r="E2217" i="4"/>
  <c r="E2147" i="4"/>
  <c r="E3258" i="4"/>
  <c r="E3640" i="4"/>
  <c r="E4391" i="4"/>
  <c r="E453" i="4"/>
  <c r="E2202" i="4"/>
  <c r="E3474" i="4"/>
  <c r="E2506" i="4"/>
  <c r="E4680" i="4"/>
  <c r="E1251" i="4"/>
  <c r="E3655" i="4"/>
  <c r="E1628" i="4"/>
  <c r="E4109" i="4"/>
  <c r="E2999" i="4"/>
  <c r="E1231" i="4"/>
  <c r="E1862" i="4"/>
  <c r="E3316" i="4"/>
  <c r="E4987" i="4"/>
  <c r="E3578" i="4"/>
  <c r="E2460" i="4"/>
  <c r="E2249" i="4"/>
  <c r="E1081" i="4"/>
  <c r="E454" i="4"/>
  <c r="E1520" i="4"/>
  <c r="E4555" i="4"/>
  <c r="E214" i="4"/>
  <c r="E260" i="4"/>
  <c r="E133" i="4"/>
  <c r="E3302" i="4"/>
  <c r="E2278" i="4"/>
  <c r="E3368" i="4"/>
  <c r="E3333" i="4"/>
  <c r="E4545" i="4"/>
  <c r="E3413" i="4"/>
  <c r="E4314" i="4"/>
  <c r="E3514" i="4"/>
  <c r="E3259" i="4"/>
  <c r="E4126" i="4"/>
  <c r="E3733" i="4"/>
  <c r="E1946" i="4"/>
  <c r="E2279" i="4"/>
  <c r="E1105" i="4"/>
  <c r="E946" i="4"/>
  <c r="E3741" i="4"/>
  <c r="E3380" i="4"/>
  <c r="E215" i="4"/>
  <c r="E618" i="4"/>
  <c r="E1917" i="4"/>
  <c r="E1826" i="4"/>
  <c r="E2250" i="4"/>
  <c r="E659" i="4"/>
  <c r="E1001" i="4"/>
  <c r="E2584" i="4"/>
  <c r="E3046" i="4"/>
  <c r="E1260" i="4"/>
  <c r="E1261" i="4"/>
  <c r="E224" i="4"/>
  <c r="E1061" i="4"/>
  <c r="E3579" i="4"/>
  <c r="E2059" i="4"/>
  <c r="E3870" i="4"/>
  <c r="E4092" i="4"/>
  <c r="E1908" i="4"/>
  <c r="E3439" i="4"/>
  <c r="E4856" i="4"/>
  <c r="E4244" i="4"/>
  <c r="E3797" i="4"/>
  <c r="E2139" i="4"/>
  <c r="E4268" i="4"/>
  <c r="E3519" i="4"/>
  <c r="E54" i="4"/>
  <c r="E3247" i="4"/>
  <c r="E1075" i="4"/>
  <c r="E2685" i="4"/>
  <c r="E1526" i="4"/>
  <c r="E1178" i="4"/>
  <c r="E1752" i="4"/>
  <c r="E4128" i="4"/>
  <c r="E887" i="4"/>
  <c r="E3425" i="4"/>
  <c r="E1635" i="4"/>
  <c r="E4546" i="4"/>
  <c r="E3840" i="4"/>
  <c r="E195" i="4"/>
  <c r="E4369" i="4"/>
  <c r="E4991" i="4"/>
  <c r="E1068" i="4"/>
  <c r="E55" i="4"/>
  <c r="E3348" i="4"/>
  <c r="E539" i="4"/>
  <c r="E2669" i="4"/>
  <c r="E756" i="4"/>
  <c r="E1459" i="4"/>
  <c r="E3746" i="4"/>
  <c r="E4345" i="4"/>
  <c r="E2100" i="4"/>
  <c r="E207" i="4"/>
  <c r="E3610" i="4"/>
  <c r="E2327" i="4"/>
  <c r="E4093" i="4"/>
  <c r="E4250" i="4"/>
  <c r="E736" i="4"/>
  <c r="E2169" i="4"/>
  <c r="E1194" i="4"/>
  <c r="E579" i="4"/>
  <c r="E3260" i="4"/>
  <c r="E1807" i="4"/>
  <c r="E4353" i="4"/>
  <c r="E4955" i="4"/>
  <c r="E979" i="4"/>
  <c r="E3369" i="4"/>
  <c r="E1648" i="4"/>
  <c r="E1555" i="4"/>
  <c r="E4134" i="4"/>
  <c r="E4607" i="4"/>
  <c r="E900" i="4"/>
  <c r="E3482" i="4"/>
  <c r="E1286" i="4"/>
  <c r="E1296" i="4"/>
  <c r="E4478" i="4"/>
  <c r="E4034" i="4"/>
  <c r="E396" i="4"/>
  <c r="E1890" i="4"/>
  <c r="E1287" i="4"/>
  <c r="E3129" i="4"/>
  <c r="E779" i="4"/>
  <c r="E2135" i="4"/>
  <c r="E1125" i="4"/>
  <c r="E2405" i="4"/>
  <c r="E3017" i="4"/>
  <c r="E3756" i="4"/>
  <c r="E2260" i="4"/>
  <c r="E4197" i="4"/>
  <c r="E2453" i="4"/>
  <c r="E861" i="4"/>
  <c r="E3357" i="4"/>
  <c r="E2558" i="4"/>
  <c r="E2623" i="4"/>
  <c r="E2295" i="4"/>
  <c r="E1358" i="4"/>
  <c r="E3322" i="4"/>
  <c r="E1955" i="4"/>
  <c r="E3388" i="4"/>
  <c r="E1472" i="4"/>
  <c r="E82" i="4"/>
  <c r="E2648" i="4"/>
  <c r="E1937" i="4"/>
  <c r="E134" i="4"/>
  <c r="E907" i="4"/>
  <c r="E939" i="4"/>
  <c r="E3414" i="4"/>
  <c r="E4722" i="4"/>
  <c r="E2935" i="4"/>
  <c r="E1126" i="4"/>
  <c r="E4094" i="4"/>
  <c r="E1381" i="4"/>
  <c r="E3832" i="4"/>
  <c r="E2690" i="4"/>
  <c r="E1629" i="4"/>
  <c r="E2469" i="4"/>
  <c r="E1359" i="4"/>
  <c r="E1680" i="4"/>
  <c r="E4214" i="4"/>
  <c r="E4304" i="4"/>
  <c r="E4159" i="4"/>
  <c r="E4592" i="4"/>
  <c r="E1785" i="4"/>
  <c r="E62" i="4"/>
  <c r="E1582" i="4"/>
  <c r="E3373" i="4"/>
  <c r="E2110" i="4"/>
  <c r="E3977" i="4"/>
  <c r="E4282" i="4"/>
  <c r="E1527" i="4"/>
  <c r="E4215" i="4"/>
  <c r="E3675" i="4"/>
  <c r="E4072" i="4"/>
  <c r="E4688" i="4"/>
  <c r="E2483" i="4"/>
  <c r="E189" i="4"/>
  <c r="E3717" i="4"/>
  <c r="E1002" i="4"/>
  <c r="E429" i="4"/>
  <c r="E2012" i="4"/>
  <c r="E1076" i="4"/>
  <c r="E1040" i="4"/>
  <c r="E4487" i="4"/>
  <c r="E894" i="4"/>
  <c r="E4315" i="4"/>
  <c r="E3490" i="4"/>
  <c r="E3426" i="4"/>
  <c r="E2497" i="4"/>
  <c r="E3587" i="4"/>
  <c r="E443" i="4"/>
  <c r="E2251" i="4"/>
  <c r="E2921" i="4"/>
  <c r="E4095" i="4"/>
  <c r="E3991" i="4"/>
  <c r="E2227" i="4"/>
  <c r="E1473" i="4"/>
  <c r="E362" i="4"/>
  <c r="E2613" i="4"/>
  <c r="E649" i="4"/>
  <c r="E16" i="4"/>
  <c r="E4451" i="4"/>
  <c r="E2434" i="4"/>
  <c r="E4918" i="4"/>
  <c r="E2570" i="4"/>
  <c r="E4929" i="4"/>
  <c r="E3978" i="4"/>
  <c r="E2633" i="4"/>
  <c r="E580" i="4"/>
  <c r="E2498" i="4"/>
  <c r="E3000" i="4"/>
  <c r="E2850" i="4"/>
  <c r="E1082" i="4"/>
  <c r="E176" i="4"/>
  <c r="E2016" i="4"/>
  <c r="E216" i="4"/>
  <c r="E3757" i="4"/>
  <c r="E2900" i="4"/>
  <c r="E3109" i="4"/>
  <c r="D4" i="1"/>
  <c r="D5" i="1"/>
  <c r="D4390" i="4" s="1"/>
  <c r="D6" i="1"/>
  <c r="D7" i="1"/>
  <c r="D8" i="1"/>
  <c r="D9" i="1"/>
  <c r="D4268" i="4" s="1"/>
  <c r="D10" i="1"/>
  <c r="D428" i="4" s="1"/>
  <c r="D11" i="1"/>
  <c r="D3746" i="4" s="1"/>
  <c r="D12" i="1"/>
  <c r="D13" i="1"/>
  <c r="D2534" i="4" s="1"/>
  <c r="D14" i="1"/>
  <c r="D3610" i="4" s="1"/>
  <c r="D15" i="1"/>
  <c r="D1839" i="4" s="1"/>
  <c r="D16" i="1"/>
  <c r="D17" i="1"/>
  <c r="D3357" i="4" s="1"/>
  <c r="D18" i="1"/>
  <c r="D19" i="1"/>
  <c r="D20" i="1"/>
  <c r="D21" i="1"/>
  <c r="D735" i="4" s="1"/>
  <c r="D22" i="1"/>
  <c r="D396" i="4" s="1"/>
  <c r="D23" i="1"/>
  <c r="D4108" i="4" s="1"/>
  <c r="D24" i="1"/>
  <c r="D25" i="1"/>
  <c r="D81" i="4" s="1"/>
  <c r="D26" i="1"/>
  <c r="D4912" i="4" s="1"/>
  <c r="D27" i="1"/>
  <c r="D922" i="4" s="1"/>
  <c r="D28" i="1"/>
  <c r="D29" i="1"/>
  <c r="D4868" i="4" s="1"/>
  <c r="D30" i="1"/>
  <c r="D3258" i="4" s="1"/>
  <c r="D31" i="1"/>
  <c r="D32" i="1"/>
  <c r="D33" i="1"/>
  <c r="D34" i="1"/>
  <c r="D35" i="1"/>
  <c r="D36" i="1"/>
  <c r="D37" i="1"/>
  <c r="D2012" i="4" s="1"/>
  <c r="D38" i="1"/>
  <c r="D39" i="1"/>
  <c r="D1491" i="4" s="1"/>
  <c r="D40" i="1"/>
  <c r="D41" i="1"/>
  <c r="D1142" i="4" s="1"/>
  <c r="D42" i="1"/>
  <c r="D3469" i="4" s="1"/>
  <c r="D43" i="1"/>
  <c r="D44" i="1"/>
  <c r="D45" i="1"/>
  <c r="D3312" i="4" s="1"/>
  <c r="D46" i="1"/>
  <c r="D4936" i="4" s="1"/>
  <c r="D47" i="1"/>
  <c r="D736" i="4" s="1"/>
  <c r="D48" i="1"/>
  <c r="D49" i="1"/>
  <c r="D1917" i="4" s="1"/>
  <c r="D50" i="1"/>
  <c r="D51" i="1"/>
  <c r="D3811" i="4" s="1"/>
  <c r="D52" i="1"/>
  <c r="D53" i="1"/>
  <c r="D3016" i="4" s="1"/>
  <c r="D54" i="1"/>
  <c r="D2900" i="4" s="1"/>
  <c r="D55" i="1"/>
  <c r="D4971" i="4" s="1"/>
  <c r="D56" i="1"/>
  <c r="D57" i="1"/>
  <c r="D1001" i="4" s="1"/>
  <c r="D58" i="1"/>
  <c r="D59" i="1"/>
  <c r="D60" i="1"/>
  <c r="D61" i="1"/>
  <c r="D2803" i="4" s="1"/>
  <c r="D62" i="1"/>
  <c r="D4382" i="4" s="1"/>
  <c r="D63" i="1"/>
  <c r="D1527" i="4" s="1"/>
  <c r="D64" i="1"/>
  <c r="D65" i="1"/>
  <c r="D66" i="1"/>
  <c r="D1485" i="4" s="1"/>
  <c r="D67" i="1"/>
  <c r="D68" i="1"/>
  <c r="D69" i="1"/>
  <c r="D4863" i="4" s="1"/>
  <c r="D70" i="1"/>
  <c r="D1459" i="4" s="1"/>
  <c r="D71" i="1"/>
  <c r="D72" i="1"/>
  <c r="D73" i="1"/>
  <c r="D74" i="1"/>
  <c r="D3380" i="4" s="1"/>
  <c r="D75" i="1"/>
  <c r="D1511" i="4" s="1"/>
  <c r="D76" i="1"/>
  <c r="D77" i="1"/>
  <c r="D4034" i="4" s="1"/>
  <c r="D78" i="1"/>
  <c r="D1581" i="4" s="1"/>
  <c r="D79" i="1"/>
  <c r="D80" i="1"/>
  <c r="D81" i="1"/>
  <c r="D2404" i="4" s="1"/>
  <c r="D82" i="1"/>
  <c r="D588" i="4" s="1"/>
  <c r="D83" i="1"/>
  <c r="D84" i="1"/>
  <c r="D85" i="1"/>
  <c r="D112" i="4" s="1"/>
  <c r="D86" i="1"/>
  <c r="D82" i="4" s="1"/>
  <c r="D87" i="1"/>
  <c r="D88" i="1"/>
  <c r="D89" i="1"/>
  <c r="D1251" i="4" s="1"/>
  <c r="D90" i="1"/>
  <c r="D91" i="1"/>
  <c r="D3256" i="4" s="1"/>
  <c r="D92" i="1"/>
  <c r="D93" i="1"/>
  <c r="D1080" i="4" s="1"/>
  <c r="D94" i="1"/>
  <c r="D318" i="4" s="1"/>
  <c r="D95" i="1"/>
  <c r="D96" i="1"/>
  <c r="D97" i="1"/>
  <c r="D2405" i="4" s="1"/>
  <c r="D98" i="1"/>
  <c r="D1501" i="4" s="1"/>
  <c r="D99" i="1"/>
  <c r="D100" i="1"/>
  <c r="D101" i="1"/>
  <c r="D102" i="1"/>
  <c r="D2792" i="4" s="1"/>
  <c r="D103" i="1"/>
  <c r="D443" i="4" s="1"/>
  <c r="D104" i="1"/>
  <c r="D105" i="1"/>
  <c r="D3413" i="4" s="1"/>
  <c r="D106" i="1"/>
  <c r="D3129" i="4" s="1"/>
  <c r="D107" i="1"/>
  <c r="D4196" i="4" s="1"/>
  <c r="D108" i="1"/>
  <c r="D109" i="1"/>
  <c r="D2249" i="4" s="1"/>
  <c r="D110" i="1"/>
  <c r="D4752" i="4" s="1"/>
  <c r="D111" i="1"/>
  <c r="D112" i="1"/>
  <c r="D113" i="1"/>
  <c r="D4329" i="4" s="1"/>
  <c r="D114" i="1"/>
  <c r="D1850" i="4" s="1"/>
  <c r="D115" i="1"/>
  <c r="D116" i="1"/>
  <c r="D117" i="1"/>
  <c r="D1840" i="4" s="1"/>
  <c r="D118" i="1"/>
  <c r="D119" i="1"/>
  <c r="D1249" i="4" s="1"/>
  <c r="D120" i="1"/>
  <c r="D121" i="1"/>
  <c r="D4990" i="4" s="1"/>
  <c r="D122" i="1"/>
  <c r="D4869" i="4" s="1"/>
  <c r="D123" i="1"/>
  <c r="D1341" i="4" s="1"/>
  <c r="D124" i="1"/>
  <c r="D125" i="1"/>
  <c r="D1477" i="4" s="1"/>
  <c r="D126" i="1"/>
  <c r="D127" i="1"/>
  <c r="D128" i="1"/>
  <c r="D129" i="1"/>
  <c r="D130" i="1"/>
  <c r="D1410" i="4" s="1"/>
  <c r="D131" i="1"/>
  <c r="D132" i="1"/>
  <c r="D133" i="1"/>
  <c r="D3757" i="4" s="1"/>
  <c r="D134" i="1"/>
  <c r="D1105" i="4" s="1"/>
  <c r="D135" i="1"/>
  <c r="D136" i="1"/>
  <c r="D137" i="1"/>
  <c r="D138" i="1"/>
  <c r="D139" i="1"/>
  <c r="D3764" i="4" s="1"/>
  <c r="D140" i="1"/>
  <c r="D141" i="1"/>
  <c r="D3066" i="4" s="1"/>
  <c r="D142" i="1"/>
  <c r="D143" i="1"/>
  <c r="D3740" i="4" s="1"/>
  <c r="D144" i="1"/>
  <c r="D145" i="1"/>
  <c r="D900" i="4" s="1"/>
  <c r="D146" i="1"/>
  <c r="D2700" i="4" s="1"/>
  <c r="D147" i="1"/>
  <c r="D2250" i="4" s="1"/>
  <c r="D148" i="1"/>
  <c r="D149" i="1"/>
  <c r="D1287" i="4" s="1"/>
  <c r="D150" i="1"/>
  <c r="D4148" i="4" s="1"/>
  <c r="D151" i="1"/>
  <c r="D2884" i="4" s="1"/>
  <c r="D152" i="1"/>
  <c r="D153" i="1"/>
  <c r="D3068" i="4" s="1"/>
  <c r="D154" i="1"/>
  <c r="D1566" i="4" s="1"/>
  <c r="D155" i="1"/>
  <c r="D156" i="1"/>
  <c r="D157" i="1"/>
  <c r="D3519" i="4" s="1"/>
  <c r="D158" i="1"/>
  <c r="D3046" i="4" s="1"/>
  <c r="D159" i="1"/>
  <c r="D2685" i="4" s="1"/>
  <c r="D160" i="1"/>
  <c r="D161" i="1"/>
  <c r="D3322" i="4" s="1"/>
  <c r="D162" i="1"/>
  <c r="D579" i="4" s="1"/>
  <c r="D163" i="1"/>
  <c r="D2999" i="4" s="1"/>
  <c r="D164" i="1"/>
  <c r="D165" i="1"/>
  <c r="D765" i="4" s="1"/>
  <c r="D166" i="1"/>
  <c r="D167" i="1"/>
  <c r="D168" i="1"/>
  <c r="D169" i="1"/>
  <c r="D2059" i="4" s="1"/>
  <c r="D170" i="1"/>
  <c r="D1598" i="4" s="1"/>
  <c r="D171" i="1"/>
  <c r="D2278" i="4" s="1"/>
  <c r="D172" i="1"/>
  <c r="D173" i="1"/>
  <c r="D207" i="4" s="1"/>
  <c r="D174" i="1"/>
  <c r="D2147" i="4" s="1"/>
  <c r="D175" i="1"/>
  <c r="D176" i="1"/>
  <c r="D177" i="1"/>
  <c r="D715" i="4" s="1"/>
  <c r="D178" i="1"/>
  <c r="D179" i="1"/>
  <c r="D2343" i="4" s="1"/>
  <c r="D180" i="1"/>
  <c r="D181" i="1"/>
  <c r="D4126" i="4" s="1"/>
  <c r="D182" i="1"/>
  <c r="D3332" i="4" s="1"/>
  <c r="D183" i="1"/>
  <c r="D3122" i="4" s="1"/>
  <c r="D184" i="1"/>
  <c r="D185" i="1"/>
  <c r="D4093" i="4" s="1"/>
  <c r="D186" i="1"/>
  <c r="D1081" i="4" s="1"/>
  <c r="D187" i="1"/>
  <c r="D3468" i="4" s="1"/>
  <c r="D188" i="1"/>
  <c r="D189" i="1"/>
  <c r="D4893" i="4" s="1"/>
  <c r="D190" i="1"/>
  <c r="D578" i="4" s="1"/>
  <c r="D191" i="1"/>
  <c r="D192" i="1"/>
  <c r="D193" i="1"/>
  <c r="D194" i="1"/>
  <c r="D195" i="1"/>
  <c r="D4546" i="4" s="1"/>
  <c r="D196" i="1"/>
  <c r="D197" i="1"/>
  <c r="D198" i="1"/>
  <c r="D3112" i="4" s="1"/>
  <c r="D199" i="1"/>
  <c r="D2226" i="4" s="1"/>
  <c r="D200" i="1"/>
  <c r="D201" i="1"/>
  <c r="D453" i="4"/>
  <c r="P4656" i="4"/>
  <c r="P3664" i="4"/>
  <c r="P3123" i="4"/>
  <c r="P2624" i="4"/>
  <c r="P1152" i="4"/>
  <c r="P2111" i="4"/>
  <c r="P3248" i="4"/>
  <c r="P2580" i="4"/>
  <c r="P3118" i="4"/>
  <c r="P1288" i="4"/>
  <c r="P3184" i="4"/>
  <c r="P4842" i="4"/>
  <c r="P2203" i="4"/>
  <c r="P1185" i="4"/>
  <c r="P4354" i="4"/>
  <c r="P1798" i="4"/>
  <c r="P698" i="4"/>
  <c r="P980" i="4"/>
  <c r="P1704" i="4"/>
  <c r="P2069" i="4"/>
  <c r="P1990" i="4"/>
  <c r="P2793" i="4"/>
  <c r="P1135" i="4"/>
  <c r="P3219" i="4"/>
  <c r="P2218" i="4"/>
  <c r="P4082" i="4"/>
  <c r="P1863" i="4"/>
  <c r="P1062" i="4"/>
  <c r="P1360" i="4"/>
  <c r="P1852" i="4"/>
  <c r="P1636" i="4"/>
  <c r="P332" i="4"/>
  <c r="P4581" i="4"/>
  <c r="P3919" i="4"/>
  <c r="P675" i="4"/>
  <c r="P4119" i="4"/>
  <c r="P872" i="4"/>
  <c r="P2296" i="4"/>
  <c r="P2794" i="4"/>
  <c r="P4316" i="4"/>
  <c r="P3211" i="4"/>
  <c r="P2182" i="4"/>
  <c r="P1753" i="4"/>
  <c r="P2398" i="4"/>
  <c r="P4474" i="4"/>
  <c r="P873" i="4"/>
  <c r="P1567" i="4"/>
  <c r="P202" i="4"/>
  <c r="P171" i="4"/>
  <c r="P2435" i="4"/>
  <c r="P851" i="4"/>
  <c r="P2399" i="4"/>
  <c r="P4044" i="4"/>
  <c r="P3032" i="4"/>
  <c r="P139" i="4"/>
  <c r="P2315" i="4"/>
  <c r="P4100" i="4"/>
  <c r="P1446" i="4"/>
  <c r="P1991" i="4"/>
  <c r="P1210" i="4"/>
  <c r="P895" i="4"/>
  <c r="P3224" i="4"/>
  <c r="P2072" i="4"/>
  <c r="P3266" i="4"/>
  <c r="P3491" i="4"/>
  <c r="P1435" i="4"/>
  <c r="P3747" i="4"/>
  <c r="P4574" i="4"/>
  <c r="P1956" i="4"/>
  <c r="P4533" i="4"/>
  <c r="P1720" i="4"/>
  <c r="P2336" i="4"/>
  <c r="P3001" i="4"/>
  <c r="P3459" i="4"/>
  <c r="P767" i="4"/>
  <c r="P562" i="4"/>
  <c r="P2851" i="4"/>
  <c r="P4190" i="4"/>
  <c r="P4507" i="4"/>
  <c r="P3095" i="4"/>
  <c r="P4713" i="4"/>
  <c r="P2709" i="4"/>
  <c r="P716" i="4"/>
  <c r="P4774" i="4"/>
  <c r="P4946" i="4"/>
  <c r="P2273" i="4"/>
  <c r="P746" i="4"/>
  <c r="P1531" i="4"/>
  <c r="P4564" i="4"/>
  <c r="P293" i="4"/>
  <c r="P874" i="4"/>
  <c r="P4895" i="4"/>
  <c r="P4290" i="4"/>
  <c r="P2297" i="4"/>
  <c r="P3171" i="4"/>
  <c r="P3742" i="4"/>
  <c r="P2714" i="4"/>
  <c r="P2266" i="4"/>
  <c r="P413" i="4"/>
  <c r="P660" i="4"/>
  <c r="P357" i="4"/>
  <c r="P1764" i="4"/>
  <c r="P1617" i="4"/>
  <c r="P4135" i="4"/>
  <c r="P1541" i="4"/>
  <c r="P1300" i="4"/>
  <c r="P245" i="4"/>
  <c r="P4608" i="4"/>
  <c r="P2868" i="4"/>
  <c r="P3688" i="4"/>
  <c r="P4168" i="4"/>
  <c r="P2344" i="4"/>
  <c r="P1618" i="4"/>
  <c r="P607" i="4"/>
  <c r="P3934" i="4"/>
  <c r="P3172" i="4"/>
  <c r="P3002" i="4"/>
  <c r="P2499" i="4"/>
  <c r="P2219" i="4"/>
  <c r="P1216" i="4"/>
  <c r="P1591" i="4"/>
  <c r="P1136" i="4"/>
  <c r="P4203" i="4"/>
  <c r="P3130" i="4"/>
  <c r="P4723" i="4"/>
  <c r="P1542" i="4"/>
  <c r="P2489" i="4"/>
  <c r="P2091" i="4"/>
  <c r="P480" i="4"/>
  <c r="P4160" i="4"/>
  <c r="P768" i="4"/>
  <c r="P3530" i="4"/>
  <c r="P3267" i="4"/>
  <c r="P2614" i="4"/>
  <c r="P2914" i="4"/>
  <c r="P3268" i="4"/>
  <c r="P4096" i="4"/>
  <c r="P4234" i="4"/>
  <c r="P1512" i="4"/>
  <c r="P4494" i="4"/>
  <c r="P2420" i="4"/>
  <c r="P203" i="4"/>
  <c r="P4330" i="4"/>
  <c r="P1278" i="4"/>
  <c r="P3358" i="4"/>
  <c r="P2490" i="4"/>
  <c r="P3563" i="4"/>
  <c r="P4753" i="4"/>
  <c r="P2615" i="4"/>
  <c r="P2581" i="4"/>
  <c r="P2244" i="4"/>
  <c r="P3492" i="4"/>
  <c r="P455" i="4"/>
  <c r="P2845" i="4"/>
  <c r="P2051" i="4"/>
  <c r="P2406" i="4"/>
  <c r="P2660" i="4"/>
  <c r="P239" i="4"/>
  <c r="P4819" i="4"/>
  <c r="P785" i="4"/>
  <c r="P3415" i="4"/>
  <c r="P1237" i="4"/>
  <c r="P2824" i="4"/>
  <c r="P140" i="4"/>
  <c r="P1548" i="4"/>
  <c r="P4717" i="4"/>
  <c r="P3774" i="4"/>
  <c r="P2804" i="4"/>
  <c r="P3855" i="4"/>
  <c r="P4294" i="4"/>
  <c r="P1619" i="4"/>
  <c r="P2593" i="4"/>
  <c r="P750" i="4"/>
  <c r="P1984" i="4"/>
  <c r="P177" i="4"/>
  <c r="P151" i="4"/>
  <c r="P3572" i="4"/>
  <c r="P3593" i="4"/>
  <c r="P3206" i="4"/>
  <c r="P3023" i="4"/>
  <c r="P4235" i="4"/>
  <c r="P757" i="4"/>
  <c r="P2655" i="4"/>
  <c r="P456" i="4"/>
  <c r="P3088" i="4"/>
  <c r="P2427" i="4"/>
  <c r="P3475" i="4"/>
  <c r="P1168" i="4"/>
  <c r="P699" i="4"/>
  <c r="P4889" i="4"/>
  <c r="P4689" i="4"/>
  <c r="P1656" i="4"/>
  <c r="P4399" i="4"/>
  <c r="P650" i="4"/>
  <c r="P2559" i="4"/>
  <c r="P3290" i="4"/>
  <c r="P1252" i="4"/>
  <c r="P231" i="4"/>
  <c r="P4458" i="4"/>
  <c r="P4875" i="4"/>
  <c r="P4204" i="4"/>
  <c r="P4175" i="4"/>
  <c r="P305" i="4"/>
  <c r="P995" i="4"/>
  <c r="P4767" i="4"/>
  <c r="P4672" i="4"/>
  <c r="P1203" i="4"/>
  <c r="P1342" i="4"/>
  <c r="P2795" i="4"/>
  <c r="P1069" i="4"/>
  <c r="P589" i="4"/>
  <c r="P1979" i="4"/>
  <c r="P2320" i="4"/>
  <c r="P628" i="4"/>
  <c r="P2661" i="4"/>
  <c r="P1781" i="4"/>
  <c r="P3785" i="4"/>
  <c r="P1094" i="4"/>
  <c r="P3508" i="4"/>
  <c r="P269" i="4"/>
  <c r="P1077" i="4"/>
  <c r="P178" i="4"/>
  <c r="P519" i="4"/>
  <c r="P4459" i="4"/>
  <c r="P3323" i="4"/>
  <c r="P2649" i="4"/>
  <c r="P3132" i="4"/>
  <c r="P382" i="4"/>
  <c r="P1927" i="4"/>
  <c r="P553" i="4"/>
  <c r="P1560" i="4"/>
  <c r="P2736" i="4"/>
  <c r="P1003" i="4"/>
  <c r="P196" i="4"/>
  <c r="P4058" i="4"/>
  <c r="P3381" i="4"/>
  <c r="P4876" i="4"/>
  <c r="P3443" i="4"/>
  <c r="P2585" i="4"/>
  <c r="P2204" i="4"/>
  <c r="P1137" i="4"/>
  <c r="P35" i="4"/>
  <c r="P3564" i="4"/>
  <c r="P2512" i="4"/>
  <c r="P3212" i="4"/>
  <c r="P1914" i="4"/>
  <c r="P4547" i="4"/>
  <c r="P1521" i="4"/>
  <c r="P402" i="4"/>
  <c r="P2786" i="4"/>
  <c r="P3718" i="4"/>
  <c r="P3885" i="4"/>
  <c r="P1238" i="4"/>
  <c r="P2101" i="4"/>
  <c r="P2407" i="4"/>
  <c r="P2267" i="4"/>
  <c r="P1159" i="4"/>
  <c r="P844" i="4"/>
  <c r="P1361" i="4"/>
  <c r="P4556" i="4"/>
  <c r="P2778" i="4"/>
  <c r="P2373" i="4"/>
  <c r="P1419" i="4"/>
  <c r="P908" i="4"/>
  <c r="P3291" i="4"/>
  <c r="P4789" i="4"/>
  <c r="P1583" i="4"/>
  <c r="P3292" i="4"/>
  <c r="P3861" i="4"/>
  <c r="P554" i="4"/>
  <c r="P1947" i="4"/>
  <c r="P4729" i="4"/>
  <c r="P4593" i="4"/>
  <c r="P444" i="4"/>
  <c r="P4775" i="4"/>
  <c r="P2893" i="4"/>
  <c r="P2321" i="4"/>
  <c r="P373" i="4"/>
  <c r="P1502" i="4"/>
  <c r="P2291" i="4"/>
  <c r="P1289" i="4"/>
  <c r="P2915" i="4"/>
  <c r="P3180" i="4"/>
  <c r="P3003" i="4"/>
  <c r="P4790" i="4"/>
  <c r="P2922" i="4"/>
  <c r="P3520" i="4"/>
  <c r="P3278" i="4"/>
  <c r="P2345" i="4"/>
  <c r="P619" i="4"/>
  <c r="P2995" i="4"/>
  <c r="P737" i="4"/>
  <c r="P1211" i="4"/>
  <c r="P923" i="4"/>
  <c r="P758" i="4"/>
  <c r="P2365" i="4"/>
  <c r="P2670" i="4"/>
  <c r="P4508" i="4"/>
  <c r="P4565" i="4"/>
  <c r="P1915" i="4"/>
  <c r="P1883" i="4"/>
  <c r="P2" i="4"/>
  <c r="P3173" i="4"/>
  <c r="P2337" i="4"/>
  <c r="P2274" i="4"/>
  <c r="P370" i="4"/>
  <c r="P2017" i="4"/>
  <c r="P3580" i="4"/>
  <c r="P4470" i="4"/>
  <c r="P3004" i="4"/>
  <c r="P1696" i="4"/>
  <c r="P1832" i="4"/>
  <c r="P1034" i="4"/>
  <c r="P4930" i="4"/>
  <c r="P1114" i="4"/>
  <c r="P1353" i="4"/>
  <c r="P740" i="4"/>
  <c r="P1503" i="4"/>
  <c r="P2348" i="4"/>
  <c r="P2119" i="4"/>
  <c r="P1948" i="4"/>
  <c r="P953" i="4"/>
  <c r="P3493" i="4"/>
  <c r="P4251" i="4"/>
  <c r="P2387" i="4"/>
  <c r="P497" i="4"/>
  <c r="P751" i="4"/>
  <c r="P1873" i="4"/>
  <c r="P4548" i="4"/>
  <c r="P1992" i="4"/>
  <c r="P3775" i="4"/>
  <c r="P2484" i="4"/>
  <c r="P48" i="4"/>
  <c r="P2220" i="4"/>
  <c r="P1878" i="4"/>
  <c r="P1827" i="4"/>
  <c r="P2176" i="4"/>
  <c r="P3540" i="4"/>
  <c r="P3382" i="4"/>
  <c r="P4488" i="4"/>
  <c r="P403" i="4"/>
  <c r="P2018" i="4"/>
  <c r="P1411" i="4"/>
  <c r="P56" i="4"/>
  <c r="P1153" i="4"/>
  <c r="P1324" i="4"/>
  <c r="P1279" i="4"/>
  <c r="P383" i="4"/>
  <c r="P1791" i="4"/>
  <c r="P1799" i="4"/>
  <c r="P4205" i="4"/>
  <c r="P1253" i="4"/>
  <c r="P4291" i="4"/>
  <c r="P4956" i="4"/>
  <c r="P63" i="4"/>
  <c r="P2678" i="4"/>
  <c r="P4681" i="4"/>
  <c r="P1195" i="4"/>
  <c r="P4035" i="4"/>
  <c r="P145" i="4"/>
  <c r="P3113" i="4"/>
  <c r="P2539" i="4"/>
  <c r="P3024" i="4"/>
  <c r="P3124" i="4"/>
  <c r="P1620" i="4"/>
  <c r="P3979" i="4"/>
  <c r="P4696" i="4"/>
  <c r="P197" i="4"/>
  <c r="P1870" i="4"/>
  <c r="P3605" i="4"/>
  <c r="P2625" i="4"/>
  <c r="P811" i="4"/>
  <c r="P340" i="4"/>
  <c r="P4594" i="4"/>
  <c r="P717" i="4"/>
  <c r="P3293" i="4"/>
  <c r="P1402" i="4"/>
  <c r="P3941" i="4"/>
  <c r="P1436" i="4"/>
  <c r="P2268" i="4"/>
  <c r="P2831" i="4"/>
  <c r="P1362" i="4"/>
  <c r="P924" i="4"/>
  <c r="P2042" i="4"/>
  <c r="P2885" i="4"/>
  <c r="P3523" i="4"/>
  <c r="P4489" i="4"/>
  <c r="P2261" i="4"/>
  <c r="P629" i="4"/>
  <c r="P2322" i="4"/>
  <c r="P2328" i="4"/>
  <c r="P1808" i="4"/>
  <c r="P3389" i="4"/>
  <c r="P1853" i="4"/>
  <c r="P2846" i="4"/>
  <c r="P4549" i="4"/>
  <c r="P2292" i="4"/>
  <c r="P4831" i="4"/>
  <c r="P4076" i="4"/>
  <c r="P2832" i="4"/>
  <c r="P818" i="4"/>
  <c r="P3408" i="4"/>
  <c r="P1604" i="4"/>
  <c r="P2766" i="4"/>
  <c r="P759" i="4"/>
  <c r="P608" i="4"/>
  <c r="P1813" i="4"/>
  <c r="P1599" i="4"/>
  <c r="P3324" i="4"/>
  <c r="P2441" i="4"/>
  <c r="P4836" i="4"/>
  <c r="P4101" i="4"/>
  <c r="P4931" i="4"/>
  <c r="P609" i="4"/>
  <c r="P1004" i="4"/>
  <c r="P4734" i="4"/>
  <c r="P2092" i="4"/>
  <c r="P4036" i="4"/>
  <c r="P3648" i="4"/>
  <c r="P4471" i="4"/>
  <c r="P374" i="4"/>
  <c r="P4411" i="4"/>
  <c r="P3541" i="4"/>
  <c r="P2329" i="4"/>
  <c r="P4992" i="4"/>
  <c r="P1891" i="4"/>
  <c r="P57" i="4"/>
  <c r="P3903" i="4"/>
  <c r="P3825" i="4"/>
  <c r="P4161" i="4"/>
  <c r="P4331" i="4"/>
  <c r="P3944" i="4"/>
  <c r="P1403" i="4"/>
  <c r="P1412" i="4"/>
  <c r="P3743" i="4"/>
  <c r="P3719" i="4"/>
  <c r="P710" i="4"/>
  <c r="P3343" i="4"/>
  <c r="P4882" i="4"/>
  <c r="P69" i="4"/>
  <c r="P2701" i="4"/>
  <c r="P1083" i="4"/>
  <c r="P3626" i="4"/>
  <c r="P1630" i="4"/>
  <c r="P2308" i="4"/>
  <c r="P901" i="4"/>
  <c r="P3641" i="4"/>
  <c r="P1741" i="4"/>
  <c r="P711" i="4"/>
  <c r="P2231" i="4"/>
  <c r="P1127" i="4"/>
  <c r="P4228" i="4"/>
  <c r="P461" i="4"/>
  <c r="P363" i="4"/>
  <c r="P1631" i="4"/>
  <c r="P940" i="4"/>
  <c r="P438" i="4"/>
  <c r="P4620" i="4"/>
  <c r="P1280" i="4"/>
  <c r="P1644" i="4"/>
  <c r="P4412" i="4"/>
  <c r="P2112" i="4"/>
  <c r="P3207" i="4"/>
  <c r="P2730" i="4"/>
  <c r="P2374" i="4"/>
  <c r="P2941" i="4"/>
  <c r="P3151" i="4"/>
  <c r="P2183" i="4"/>
  <c r="P670" i="4"/>
  <c r="P4644" i="4"/>
  <c r="P1900" i="4"/>
  <c r="P2428" i="4"/>
  <c r="P4191" i="4"/>
  <c r="P1262" i="4"/>
  <c r="P3241" i="4"/>
  <c r="P1160" i="4"/>
  <c r="P3069" i="4"/>
  <c r="P2113" i="4"/>
  <c r="P1909" i="4"/>
  <c r="P1786" i="4"/>
  <c r="P2964" i="4"/>
  <c r="P4957" i="4"/>
  <c r="P58" i="4"/>
  <c r="P179" i="4"/>
  <c r="P2205" i="4"/>
  <c r="P3542" i="4"/>
  <c r="P3470" i="4"/>
  <c r="P1217" i="4"/>
  <c r="P712" i="4"/>
  <c r="P2298" i="4"/>
  <c r="P925" i="4"/>
  <c r="P1290" i="4"/>
  <c r="P4192" i="4"/>
  <c r="P2875" i="4"/>
  <c r="P2355" i="4"/>
  <c r="P1721" i="4"/>
  <c r="P3103" i="4"/>
  <c r="P180" i="4"/>
  <c r="P3453" i="4"/>
  <c r="P4424" i="4"/>
  <c r="P346" i="4"/>
  <c r="P1993" i="4"/>
  <c r="P70" i="4"/>
  <c r="P954" i="4"/>
  <c r="P4370" i="4"/>
  <c r="P1532" i="4"/>
  <c r="P2634" i="4"/>
  <c r="P445" i="4"/>
  <c r="P4256" i="4"/>
  <c r="P3920" i="4"/>
  <c r="P4216" i="4"/>
  <c r="P1874" i="4"/>
  <c r="P161" i="4"/>
  <c r="P1747" i="4"/>
  <c r="P4440" i="4"/>
  <c r="P3220" i="4"/>
  <c r="P2910" i="4"/>
  <c r="P92" i="4"/>
  <c r="P100" i="4"/>
  <c r="P2601" i="4"/>
  <c r="P4295" i="4"/>
  <c r="P186" i="4"/>
  <c r="P4073" i="4"/>
  <c r="P2691" i="4"/>
  <c r="P2245" i="4"/>
  <c r="P1994" i="4"/>
  <c r="P3249" i="4"/>
  <c r="P914" i="4"/>
  <c r="P812" i="4"/>
  <c r="P4768" i="4"/>
  <c r="P969" i="4"/>
  <c r="P4500" i="4"/>
  <c r="P469" i="4"/>
  <c r="P3758" i="4"/>
  <c r="P4958" i="4"/>
  <c r="P2060" i="4"/>
  <c r="P741" i="4"/>
  <c r="P255" i="4"/>
  <c r="P2485" i="4"/>
  <c r="P2656" i="4"/>
  <c r="P71" i="4"/>
  <c r="P3798" i="4"/>
  <c r="P4675" i="4"/>
  <c r="P1681" i="4"/>
  <c r="P595" i="4"/>
  <c r="P4490" i="4"/>
  <c r="P4937" i="4"/>
  <c r="P4274" i="4"/>
  <c r="P1854" i="4"/>
  <c r="P4283" i="4"/>
  <c r="P1447" i="4"/>
  <c r="P2323" i="4"/>
  <c r="P3104" i="4"/>
  <c r="P1423" i="4"/>
  <c r="P1513" i="4"/>
  <c r="P2299" i="4"/>
  <c r="P2155" i="4"/>
  <c r="P4074" i="4"/>
  <c r="P2857" i="4"/>
  <c r="P2043" i="4"/>
  <c r="P4973" i="4"/>
  <c r="P3390" i="4"/>
  <c r="P3581" i="4"/>
  <c r="P355" i="4"/>
  <c r="P3744" i="4"/>
  <c r="P3695" i="4"/>
  <c r="P1115" i="4"/>
  <c r="P2833" i="4"/>
  <c r="P3776" i="4"/>
  <c r="P4342" i="4"/>
  <c r="P261" i="4"/>
  <c r="P384" i="4"/>
  <c r="P4404" i="4"/>
  <c r="P1143" i="4"/>
  <c r="P2916" i="4"/>
  <c r="P1722" i="4"/>
  <c r="P1833" i="4"/>
  <c r="P4169" i="4"/>
  <c r="P4857" i="4"/>
  <c r="P1748" i="4"/>
  <c r="P462" i="4"/>
  <c r="P955" i="4"/>
  <c r="P2396" i="4"/>
  <c r="P3710" i="4"/>
  <c r="P4017" i="4"/>
  <c r="P3349" i="4"/>
  <c r="P4145" i="4"/>
  <c r="P1106" i="4"/>
  <c r="P1901" i="4"/>
  <c r="P3409" i="4"/>
  <c r="P4006" i="4"/>
  <c r="P1128" i="4"/>
  <c r="P358" i="4"/>
  <c r="P4988" i="4"/>
  <c r="P1918" i="4"/>
  <c r="P2679" i="4"/>
  <c r="P1782" i="4"/>
  <c r="P3656" i="4"/>
  <c r="P154" i="4"/>
  <c r="P630" i="4"/>
  <c r="P3192" i="4"/>
  <c r="P3047" i="4"/>
  <c r="P4479" i="4"/>
  <c r="P3005" i="4"/>
  <c r="P3820" i="4"/>
  <c r="P718" i="4"/>
  <c r="P3193" i="4"/>
  <c r="P4888" i="4"/>
  <c r="P3594" i="4"/>
  <c r="P829" i="4"/>
  <c r="P3445" i="4"/>
  <c r="P51" i="4"/>
  <c r="P270" i="4"/>
  <c r="P3841" i="4"/>
  <c r="P1674" i="4"/>
  <c r="P4083" i="4"/>
  <c r="P208" i="4"/>
  <c r="P2996" i="4"/>
  <c r="P2671" i="4"/>
  <c r="P2637" i="4"/>
  <c r="P3812" i="4"/>
  <c r="P1268" i="4"/>
  <c r="P2461" i="4"/>
  <c r="P4405" i="4"/>
  <c r="P4550" i="4"/>
  <c r="P520" i="4"/>
  <c r="P2346" i="4"/>
  <c r="P1592" i="4"/>
  <c r="P3821" i="4"/>
  <c r="P4587" i="4"/>
  <c r="P2616" i="4"/>
  <c r="P359" i="4"/>
  <c r="P1800" i="4"/>
  <c r="P4114" i="4"/>
  <c r="P1844" i="4"/>
  <c r="P4996" i="4"/>
  <c r="P2470" i="4"/>
  <c r="P3611" i="4"/>
  <c r="P4296" i="4"/>
  <c r="P3935" i="4"/>
  <c r="P3627" i="4"/>
  <c r="P3945" i="4"/>
  <c r="P3446" i="4"/>
  <c r="P3886" i="4"/>
  <c r="P1221" i="4"/>
  <c r="P4425" i="4"/>
  <c r="P1621" i="4"/>
  <c r="P41" i="4"/>
  <c r="P430" i="4"/>
  <c r="P4615" i="4"/>
  <c r="P3454" i="4"/>
  <c r="P3119" i="4"/>
  <c r="P3696" i="4"/>
  <c r="P1682" i="4"/>
  <c r="P1985" i="4"/>
  <c r="P2206" i="4"/>
  <c r="P1871" i="4"/>
  <c r="P2731" i="4"/>
  <c r="P4415" i="4"/>
  <c r="P2366" i="4"/>
  <c r="P3185" i="4"/>
  <c r="P3877" i="4"/>
  <c r="P1204" i="4"/>
  <c r="P1044" i="4"/>
  <c r="P4059" i="4"/>
  <c r="P385" i="4"/>
  <c r="P4495" i="4"/>
  <c r="P4452" i="4"/>
  <c r="P2106" i="4"/>
  <c r="P2774" i="4"/>
  <c r="P4170" i="4"/>
  <c r="P3745" i="4"/>
  <c r="P1021" i="4"/>
  <c r="P2082" i="4"/>
  <c r="P3152" i="4"/>
  <c r="P4551" i="4"/>
  <c r="P2309" i="4"/>
  <c r="P3904" i="4"/>
  <c r="P217" i="4"/>
  <c r="P3509" i="4"/>
  <c r="P4959" i="4"/>
  <c r="P439" i="4"/>
  <c r="P2594" i="4"/>
  <c r="P2513" i="4"/>
  <c r="P4865" i="4"/>
  <c r="P271" i="4"/>
  <c r="P581" i="4"/>
  <c r="P4115" i="4"/>
  <c r="P3344" i="4"/>
  <c r="P1919" i="4"/>
  <c r="P563" i="4"/>
  <c r="P4673" i="4"/>
  <c r="P521" i="4"/>
  <c r="P3012" i="4"/>
  <c r="P4870" i="4"/>
  <c r="P3766" i="4"/>
  <c r="P4858" i="4"/>
  <c r="P3898" i="4"/>
  <c r="P3792" i="4"/>
  <c r="P4847" i="4"/>
  <c r="P3649" i="4"/>
  <c r="P610" i="4"/>
  <c r="P4803" i="4"/>
  <c r="P3294" i="4"/>
  <c r="P3501" i="4"/>
  <c r="P3936" i="4"/>
  <c r="P2003" i="4"/>
  <c r="P3557" i="4"/>
  <c r="P3213" i="4"/>
  <c r="P3194" i="4"/>
  <c r="P4007" i="4"/>
  <c r="P3042" i="4"/>
  <c r="P4317" i="4"/>
  <c r="P4848" i="4"/>
  <c r="P126" i="4"/>
  <c r="P3383" i="4"/>
  <c r="P299" i="4"/>
  <c r="P306" i="4"/>
  <c r="P1035" i="4"/>
  <c r="P3058" i="4"/>
  <c r="P830" i="4"/>
  <c r="P2839" i="4"/>
  <c r="P603" i="4"/>
  <c r="P3720" i="4"/>
  <c r="P3269" i="4"/>
  <c r="P4582" i="4"/>
  <c r="P3013" i="4"/>
  <c r="P990" i="4"/>
  <c r="P2397" i="4"/>
  <c r="P1090" i="4"/>
  <c r="P262" i="4"/>
  <c r="P2602" i="4"/>
  <c r="P4520" i="4"/>
  <c r="P1331" i="4"/>
  <c r="P155" i="4"/>
  <c r="P4176" i="4"/>
  <c r="P2722" i="4"/>
  <c r="P1980" i="4"/>
  <c r="P4804" i="4"/>
  <c r="P4782" i="4"/>
  <c r="P3374" i="4"/>
  <c r="P3725" i="4"/>
  <c r="P3139" i="4"/>
  <c r="P3565" i="4"/>
  <c r="P1343" i="4"/>
  <c r="P4871" i="4"/>
  <c r="P2093" i="4"/>
  <c r="P4406" i="4"/>
  <c r="P1759" i="4"/>
  <c r="P875" i="4"/>
  <c r="P330" i="4"/>
  <c r="P4018" i="4"/>
  <c r="P4824" i="4"/>
  <c r="P2140" i="4"/>
  <c r="P636" i="4"/>
  <c r="P4938" i="4"/>
  <c r="P1765" i="4"/>
  <c r="P4932" i="4"/>
  <c r="P915" i="4"/>
  <c r="P963" i="4"/>
  <c r="P4676" i="4"/>
  <c r="P4896" i="4"/>
  <c r="P101" i="4"/>
  <c r="P1100" i="4"/>
  <c r="P555" i="4"/>
  <c r="P1129" i="4"/>
  <c r="P1875" i="4"/>
  <c r="P333" i="4"/>
  <c r="P4359" i="4"/>
  <c r="P3006" i="4"/>
  <c r="P17" i="4"/>
  <c r="P4682" i="4"/>
  <c r="P3921" i="4"/>
  <c r="P2262" i="4"/>
  <c r="P1325" i="4"/>
  <c r="P1892" i="4"/>
  <c r="P1986" i="4"/>
  <c r="P2680" i="4"/>
  <c r="P1884" i="4"/>
  <c r="P246" i="4"/>
  <c r="P1382" i="4"/>
  <c r="P2936" i="4"/>
  <c r="P498" i="4"/>
  <c r="P3317" i="4"/>
  <c r="P3231" i="4"/>
  <c r="P404" i="4"/>
  <c r="P4037" i="4"/>
  <c r="P4435" i="4"/>
  <c r="P1154" i="4"/>
  <c r="P1186" i="4"/>
  <c r="P1920" i="4"/>
  <c r="P1928" i="4"/>
  <c r="P2595" i="4"/>
  <c r="P3676" i="4"/>
  <c r="P4837" i="4"/>
  <c r="P4919" i="4"/>
  <c r="P263" i="4"/>
  <c r="P1508" i="4"/>
  <c r="P3471" i="4"/>
  <c r="P3998" i="4"/>
  <c r="P876" i="4"/>
  <c r="P4872" i="4"/>
  <c r="P481" i="4"/>
  <c r="P4820" i="4"/>
  <c r="P499" i="4"/>
  <c r="P2148" i="4"/>
  <c r="P3734" i="4"/>
  <c r="P623" i="4"/>
  <c r="P1107" i="4"/>
  <c r="P2349" i="4"/>
  <c r="P3427" i="4"/>
  <c r="P4252" i="4"/>
  <c r="P3942" i="4"/>
  <c r="P1637" i="4"/>
  <c r="P2723" i="4"/>
  <c r="P831" i="4"/>
  <c r="P2120" i="4"/>
  <c r="P102" i="4"/>
  <c r="P1344" i="4"/>
  <c r="P2948" i="4"/>
  <c r="P1729" i="4"/>
  <c r="P1187" i="4"/>
  <c r="P687" i="4"/>
  <c r="P3862" i="4"/>
  <c r="P4566" i="4"/>
  <c r="P1370" i="4"/>
  <c r="P2586" i="4"/>
  <c r="P4372" i="4"/>
  <c r="P3726" i="4"/>
  <c r="P4621" i="4"/>
  <c r="P947" i="4"/>
  <c r="P2280" i="4"/>
  <c r="P418" i="4"/>
  <c r="P1683" i="4"/>
  <c r="P319" i="4"/>
  <c r="P2617" i="4"/>
  <c r="P2775" i="4"/>
  <c r="P2529" i="4"/>
  <c r="P2852" i="4"/>
  <c r="P2228" i="4"/>
  <c r="P156" i="4"/>
  <c r="P225" i="4"/>
  <c r="P4832" i="4"/>
  <c r="P2702" i="4"/>
  <c r="P2737" i="4"/>
  <c r="P2500" i="4"/>
  <c r="P3428" i="4"/>
  <c r="P700" i="4"/>
  <c r="P240" i="4"/>
  <c r="P2894" i="4"/>
  <c r="P3628" i="4"/>
  <c r="P2141" i="4"/>
  <c r="P2618" i="4"/>
  <c r="P4575" i="4"/>
  <c r="P2986" i="4"/>
  <c r="P1736" i="4"/>
  <c r="P1022" i="4"/>
  <c r="P3813" i="4"/>
  <c r="P2657" i="4"/>
  <c r="P307" i="4"/>
  <c r="P2207" i="4"/>
  <c r="P1144" i="4"/>
  <c r="P3946" i="4"/>
  <c r="P4521" i="4"/>
  <c r="P1045" i="4"/>
  <c r="P3225" i="4"/>
  <c r="P2540" i="4"/>
  <c r="P1910" i="4"/>
  <c r="P4808" i="4"/>
  <c r="P2033" i="4"/>
  <c r="P334" i="4"/>
  <c r="P2415" i="4"/>
  <c r="P2356" i="4"/>
  <c r="P1967" i="4"/>
  <c r="P3295" i="4"/>
  <c r="P4557" i="4"/>
  <c r="P4269" i="4"/>
  <c r="P2571" i="4"/>
  <c r="P4116" i="4"/>
  <c r="P2710" i="4"/>
  <c r="P1911" i="4"/>
  <c r="P926" i="4"/>
  <c r="P896" i="4"/>
  <c r="P2421" i="4"/>
  <c r="P2004" i="4"/>
  <c r="P582" i="4"/>
  <c r="P3059" i="4"/>
  <c r="P232" i="4"/>
  <c r="P1600" i="4"/>
  <c r="P1429" i="4"/>
  <c r="P388" i="4"/>
  <c r="P4661" i="4"/>
  <c r="P2886" i="4"/>
  <c r="P2102" i="4"/>
  <c r="P611" i="4"/>
  <c r="P3910" i="4"/>
  <c r="P1675" i="4"/>
  <c r="P2825" i="4"/>
  <c r="P2724" i="4"/>
  <c r="P1968" i="4"/>
  <c r="P3887" i="4"/>
  <c r="P2787" i="4"/>
  <c r="P2743" i="4"/>
  <c r="P932" i="4"/>
  <c r="P375" i="4"/>
  <c r="P1561" i="4"/>
  <c r="P4616" i="4"/>
  <c r="P2806" i="4"/>
  <c r="P3786" i="4"/>
  <c r="P2788" i="4"/>
  <c r="P3787" i="4"/>
  <c r="P1232" i="4"/>
  <c r="P1281" i="4"/>
  <c r="P3842" i="4"/>
  <c r="P470" i="4"/>
  <c r="P3826" i="4"/>
  <c r="P1345" i="4"/>
  <c r="P1893" i="4"/>
  <c r="P1282" i="4"/>
  <c r="P1116" i="4"/>
  <c r="P1383" i="4"/>
  <c r="P2149" i="4"/>
  <c r="P1876" i="4"/>
  <c r="P1593" i="4"/>
  <c r="P2107" i="4"/>
  <c r="P1437" i="4"/>
  <c r="P4825" i="4"/>
  <c r="P2871" i="4"/>
  <c r="P241" i="4"/>
  <c r="P1063" i="4"/>
  <c r="P93" i="4"/>
  <c r="P4332" i="4"/>
  <c r="P1514" i="4"/>
  <c r="P3365" i="4"/>
  <c r="P2462" i="4"/>
  <c r="P3953" i="4"/>
  <c r="P3359" i="4"/>
  <c r="P1010" i="4"/>
  <c r="P2876" i="4"/>
  <c r="P4077" i="4"/>
  <c r="P902" i="4"/>
  <c r="P556" i="4"/>
  <c r="P2034" i="4"/>
  <c r="P226" i="4"/>
  <c r="P335" i="4"/>
  <c r="P1774" i="4"/>
  <c r="P2491" i="4"/>
  <c r="P4491" i="4"/>
  <c r="P4346" i="4"/>
  <c r="P347" i="4"/>
  <c r="P2814" i="4"/>
  <c r="P2608" i="4"/>
  <c r="P2738" i="4"/>
  <c r="P3384" i="4"/>
  <c r="P2005" i="4"/>
  <c r="P2642" i="4"/>
  <c r="P4791" i="4"/>
  <c r="P3515" i="4"/>
  <c r="P348" i="4"/>
  <c r="P701" i="4"/>
  <c r="P604" i="4"/>
  <c r="P4920" i="4"/>
  <c r="P2807" i="4"/>
  <c r="P1188" i="4"/>
  <c r="P4019" i="4"/>
  <c r="P2560" i="4"/>
  <c r="P1605" i="4"/>
  <c r="P4198" i="4"/>
  <c r="P2156" i="4"/>
  <c r="P349" i="4"/>
  <c r="P1233" i="4"/>
  <c r="P693" i="4"/>
  <c r="P3677" i="4"/>
  <c r="P3711" i="4"/>
  <c r="P1036" i="4"/>
  <c r="P2748" i="4"/>
  <c r="P1742" i="4"/>
  <c r="P4668" i="4"/>
  <c r="P1879" i="4"/>
  <c r="P3018" i="4"/>
  <c r="P272" i="4"/>
  <c r="P314" i="4"/>
  <c r="P2269" i="4"/>
  <c r="P2975" i="4"/>
  <c r="P2672" i="4"/>
  <c r="P2626" i="4"/>
  <c r="P2442" i="4"/>
  <c r="P4635" i="4"/>
  <c r="P727" i="4"/>
  <c r="P2997" i="4"/>
  <c r="P4360" i="4"/>
  <c r="P4066" i="4"/>
  <c r="P2572" i="4"/>
  <c r="P2582" i="4"/>
  <c r="P2627" i="4"/>
  <c r="P3287" i="4"/>
  <c r="P2177" i="4"/>
  <c r="P4149" i="4"/>
  <c r="P187" i="4"/>
  <c r="P1775" i="4"/>
  <c r="P1981" i="4"/>
  <c r="P3865" i="4"/>
  <c r="P1912" i="4"/>
  <c r="P3235" i="4"/>
  <c r="P1885" i="4"/>
  <c r="P3727" i="4"/>
  <c r="P631" i="4"/>
  <c r="P4662" i="4"/>
  <c r="P3375" i="4"/>
  <c r="P3483" i="4"/>
  <c r="P3878" i="4"/>
  <c r="P3899" i="4"/>
  <c r="P819" i="4"/>
  <c r="P557" i="4"/>
  <c r="P2949" i="4"/>
  <c r="P4583" i="4"/>
  <c r="P3174" i="4"/>
  <c r="P3033" i="4"/>
  <c r="P127" i="4"/>
  <c r="P3954" i="4"/>
  <c r="P3799" i="4"/>
  <c r="P2927" i="4"/>
  <c r="P1938" i="4"/>
  <c r="P4270" i="4"/>
  <c r="P4883" i="4"/>
  <c r="P2178" i="4"/>
  <c r="P1283" i="4"/>
  <c r="P3888" i="4"/>
  <c r="P4383" i="4"/>
  <c r="P3672" i="4"/>
  <c r="P3161" i="4"/>
  <c r="P1649" i="4"/>
  <c r="P4783" i="4"/>
  <c r="P1496" i="4"/>
  <c r="P2779" i="4"/>
  <c r="P2238" i="4"/>
  <c r="P4177" i="4"/>
  <c r="P612" i="4"/>
  <c r="P3678" i="4"/>
  <c r="P752" i="4"/>
  <c r="P2263" i="4"/>
  <c r="P3429" i="4"/>
  <c r="P2917" i="4"/>
  <c r="P2150" i="4"/>
  <c r="P1326" i="4"/>
  <c r="P4964" i="4"/>
  <c r="P4120" i="4"/>
  <c r="P4305" i="4"/>
  <c r="P3153" i="4"/>
  <c r="P2643" i="4"/>
  <c r="P1845" i="4"/>
  <c r="P3195" i="4"/>
  <c r="P1395" i="4"/>
  <c r="P4472" i="4"/>
  <c r="P4347" i="4"/>
  <c r="P4284" i="4"/>
  <c r="P3767" i="4"/>
  <c r="P320" i="4"/>
  <c r="P1697" i="4"/>
  <c r="P2416" i="4"/>
  <c r="P3588" i="4"/>
  <c r="P3232" i="4"/>
  <c r="P4480" i="4"/>
  <c r="P3110" i="4"/>
  <c r="P1297" i="4"/>
  <c r="P1737" i="4"/>
  <c r="P2191" i="4"/>
  <c r="P1987" i="4"/>
  <c r="P2965" i="4"/>
  <c r="P1309" i="4"/>
  <c r="P3848" i="4"/>
  <c r="P1413" i="4"/>
  <c r="P2950" i="4"/>
  <c r="P1549" i="4"/>
  <c r="P489" i="4"/>
  <c r="P747" i="4"/>
  <c r="P1801" i="4"/>
  <c r="P1802" i="4"/>
  <c r="P2573" i="4"/>
  <c r="P4275" i="4"/>
  <c r="P4384" i="4"/>
  <c r="P3516" i="4"/>
  <c r="P1145" i="4"/>
  <c r="P2006" i="4"/>
  <c r="P1095" i="4"/>
  <c r="P1709" i="4"/>
  <c r="P3829" i="4"/>
  <c r="P3612" i="4"/>
  <c r="P3721" i="4"/>
  <c r="P1584" i="4"/>
  <c r="P386" i="4"/>
  <c r="P2818" i="4"/>
  <c r="P3242" i="4"/>
  <c r="P605" i="4"/>
  <c r="P1138" i="4"/>
  <c r="P2507" i="4"/>
  <c r="P2094" i="4"/>
  <c r="P419" i="4"/>
  <c r="P2052" i="4"/>
  <c r="P916" i="4"/>
  <c r="P500" i="4"/>
  <c r="P651" i="4"/>
  <c r="P4171" i="4"/>
  <c r="P903" i="4"/>
  <c r="P3589" i="4"/>
  <c r="P694" i="4"/>
  <c r="P141" i="4"/>
  <c r="P862" i="4"/>
  <c r="P3980" i="4"/>
  <c r="P2628" i="4"/>
  <c r="P1657" i="4"/>
  <c r="P4481" i="4"/>
  <c r="P838" i="4"/>
  <c r="P4257" i="4"/>
  <c r="P4776" i="4"/>
  <c r="P4297" i="4"/>
  <c r="P2907" i="4"/>
  <c r="P3447" i="4"/>
  <c r="P637" i="4"/>
  <c r="P4645" i="4"/>
  <c r="P3019" i="4"/>
  <c r="P308" i="4"/>
  <c r="P2281" i="4"/>
  <c r="P1218" i="4"/>
  <c r="P1346" i="4"/>
  <c r="P501" i="4"/>
  <c r="P4509" i="4"/>
  <c r="P4045" i="4"/>
  <c r="P3849" i="4"/>
  <c r="P4361" i="4"/>
  <c r="P4843" i="4"/>
  <c r="P2463" i="4"/>
  <c r="P1650" i="4"/>
  <c r="P1710" i="4"/>
  <c r="P1263" i="4"/>
  <c r="P181" i="4"/>
  <c r="P2918" i="4"/>
  <c r="P793" i="4"/>
  <c r="P172" i="4"/>
  <c r="P1460" i="4"/>
  <c r="P3833" i="4"/>
  <c r="P1504" i="4"/>
  <c r="P3550" i="4"/>
  <c r="P251" i="4"/>
  <c r="P2541" i="4"/>
  <c r="P4441" i="4"/>
  <c r="P2408" i="4"/>
  <c r="P336" i="4"/>
  <c r="P3494" i="4"/>
  <c r="P2170" i="4"/>
  <c r="P4023" i="4"/>
  <c r="P4298" i="4"/>
  <c r="P1792" i="4"/>
  <c r="P798" i="4"/>
  <c r="P4053" i="4"/>
  <c r="P2300" i="4"/>
  <c r="P728" i="4"/>
  <c r="P2128" i="4"/>
  <c r="P1562" i="4"/>
  <c r="P103" i="4"/>
  <c r="P2388" i="4"/>
  <c r="P4809" i="4"/>
  <c r="P4271" i="4"/>
  <c r="P1301" i="4"/>
  <c r="P1161" i="4"/>
  <c r="P446" i="4"/>
  <c r="P4299" i="4"/>
  <c r="P1658" i="4"/>
  <c r="P904" i="4"/>
  <c r="P2574" i="4"/>
  <c r="P540" i="4"/>
  <c r="P713" i="4"/>
  <c r="P3531" i="4"/>
  <c r="P2389" i="4"/>
  <c r="P162" i="4"/>
  <c r="P4724" i="4"/>
  <c r="P3517" i="4"/>
  <c r="P1667" i="4"/>
  <c r="P4496" i="4"/>
  <c r="P4338" i="4"/>
  <c r="P393" i="4"/>
  <c r="P780" i="4"/>
  <c r="P3969" i="4"/>
  <c r="P1975" i="4"/>
  <c r="P1814" i="4"/>
  <c r="P1855" i="4"/>
  <c r="P1314" i="4"/>
  <c r="P1424" i="4"/>
  <c r="P52" i="4"/>
  <c r="P3642" i="4"/>
  <c r="P4355" i="4"/>
  <c r="P2758" i="4"/>
  <c r="P2911" i="4"/>
  <c r="P83" i="4"/>
  <c r="P1272" i="4"/>
  <c r="P3850" i="4"/>
  <c r="P389" i="4"/>
  <c r="P25" i="4"/>
  <c r="P4534" i="4"/>
  <c r="P4373" i="4"/>
  <c r="P1492" i="4"/>
  <c r="P1684" i="4"/>
  <c r="P4127" i="4"/>
  <c r="P42" i="4"/>
  <c r="P3140" i="4"/>
  <c r="P4001" i="4"/>
  <c r="P888" i="4"/>
  <c r="P549" i="4"/>
  <c r="P4008" i="4"/>
  <c r="P1815" i="4"/>
  <c r="P2007" i="4"/>
  <c r="P4416" i="4"/>
  <c r="P1939" i="4"/>
  <c r="P1011" i="4"/>
  <c r="P26" i="4"/>
  <c r="P1856" i="4"/>
  <c r="P760" i="4"/>
  <c r="P364" i="4"/>
  <c r="P2282" i="4"/>
  <c r="P882" i="4"/>
  <c r="P256" i="4"/>
  <c r="P3014" i="4"/>
  <c r="P4067" i="4"/>
  <c r="P3582" i="4"/>
  <c r="P4759" i="4"/>
  <c r="P4110" i="4"/>
  <c r="P3120" i="4"/>
  <c r="P4792" i="4"/>
  <c r="P3048" i="4"/>
  <c r="P3296" i="4"/>
  <c r="P285" i="4"/>
  <c r="P1515" i="4"/>
  <c r="P3879" i="4"/>
  <c r="P3352" i="4"/>
  <c r="P2998" i="4"/>
  <c r="P2887" i="4"/>
  <c r="P1550" i="4"/>
  <c r="P1969" i="4"/>
  <c r="P2301" i="4"/>
  <c r="P4690" i="4"/>
  <c r="P4617" i="4"/>
  <c r="P4901" i="4"/>
  <c r="P2717" i="4"/>
  <c r="P3937" i="4"/>
  <c r="P2246" i="4"/>
  <c r="P1404" i="4"/>
  <c r="P2375" i="4"/>
  <c r="P2638" i="4"/>
  <c r="P839" i="4"/>
  <c r="P4009" i="4"/>
  <c r="P1384" i="4"/>
  <c r="P3689" i="4"/>
  <c r="P889" i="4"/>
  <c r="P1012" i="4"/>
  <c r="P1776" i="4"/>
  <c r="P852" i="4"/>
  <c r="P321" i="4"/>
  <c r="P3748" i="4"/>
  <c r="P2662" i="4"/>
  <c r="P4588" i="4"/>
  <c r="P3370" i="4"/>
  <c r="P877" i="4"/>
  <c r="P3911" i="4"/>
  <c r="P3025" i="4"/>
  <c r="P3261" i="4"/>
  <c r="P2171" i="4"/>
  <c r="P273" i="4"/>
  <c r="P981" i="4"/>
  <c r="P1949" i="4"/>
  <c r="P3673" i="4"/>
  <c r="P3606" i="4"/>
  <c r="P4436" i="4"/>
  <c r="P2583" i="4"/>
  <c r="P4178" i="4"/>
  <c r="P1239" i="4"/>
  <c r="P2477" i="4"/>
  <c r="P4833" i="4"/>
  <c r="P3060" i="4"/>
  <c r="P3947" i="4"/>
  <c r="P558" i="4"/>
  <c r="P64" i="4"/>
  <c r="P4356" i="4"/>
  <c r="P3034" i="4"/>
  <c r="P2629" i="4"/>
  <c r="P3912" i="4"/>
  <c r="P104" i="4"/>
  <c r="P4769" i="4"/>
  <c r="P2575" i="4"/>
  <c r="P2749" i="4"/>
  <c r="P31" i="4"/>
  <c r="P1962" i="4"/>
  <c r="P1084" i="4"/>
  <c r="P350" i="4"/>
  <c r="P4206" i="4"/>
  <c r="P1921" i="4"/>
  <c r="P1057" i="4"/>
  <c r="P502" i="4"/>
  <c r="P4413" i="4"/>
  <c r="P4236" i="4"/>
  <c r="P933" i="4"/>
  <c r="P2264" i="4"/>
  <c r="P2877" i="4"/>
  <c r="P917" i="4"/>
  <c r="P813" i="4"/>
  <c r="P128" i="4"/>
  <c r="P1816" i="4"/>
  <c r="P3836" i="4"/>
  <c r="P2044" i="4"/>
  <c r="P4598" i="4"/>
  <c r="P1146" i="4"/>
  <c r="P566" i="4"/>
  <c r="P294" i="4"/>
  <c r="P905" i="4"/>
  <c r="P1601" i="4"/>
  <c r="P4514" i="4"/>
  <c r="P3366" i="4"/>
  <c r="P4087" i="4"/>
  <c r="P3250" i="4"/>
  <c r="P1857" i="4"/>
  <c r="P2942" i="4"/>
  <c r="P2514" i="4"/>
  <c r="P247" i="4"/>
  <c r="P3495" i="4"/>
  <c r="P1572" i="4"/>
  <c r="P4258" i="4"/>
  <c r="P1108" i="4"/>
  <c r="P814" i="4"/>
  <c r="P3279" i="4"/>
  <c r="P3162" i="4"/>
  <c r="P2508" i="4"/>
  <c r="P1013" i="4"/>
  <c r="P2808" i="4"/>
  <c r="P2073" i="4"/>
  <c r="P2966" i="4"/>
  <c r="P120" i="4"/>
  <c r="P4921" i="4"/>
  <c r="P2663" i="4"/>
  <c r="P3802" i="4"/>
  <c r="P1573" i="4"/>
  <c r="P1196" i="4"/>
  <c r="P1078" i="4"/>
  <c r="P1730" i="4"/>
  <c r="P4482" i="4"/>
  <c r="P84" i="4"/>
  <c r="P4078" i="4"/>
  <c r="P3970" i="4"/>
  <c r="P2609" i="4"/>
  <c r="P2074" i="4"/>
  <c r="P4627" i="4"/>
  <c r="P4777" i="4"/>
  <c r="P1817" i="4"/>
  <c r="P3518" i="4"/>
  <c r="P4683" i="4"/>
  <c r="P4306" i="4"/>
  <c r="P666" i="4"/>
  <c r="P295" i="4"/>
  <c r="P3020" i="4"/>
  <c r="P173" i="4"/>
  <c r="P661" i="4"/>
  <c r="P4609" i="4"/>
  <c r="P3943" i="4"/>
  <c r="P3460" i="4"/>
  <c r="P420" i="4"/>
  <c r="P2596" i="4"/>
  <c r="P3175" i="4"/>
  <c r="P3657" i="4"/>
  <c r="P3214" i="4"/>
  <c r="P1743" i="4"/>
  <c r="P3461" i="4"/>
  <c r="P4735" i="4"/>
  <c r="P59" i="4"/>
  <c r="P3629" i="4"/>
  <c r="P3270" i="4"/>
  <c r="P4522" i="4"/>
  <c r="P3196" i="4"/>
  <c r="P1685" i="4"/>
  <c r="P3448" i="4"/>
  <c r="P4038" i="4"/>
  <c r="P3999" i="4"/>
  <c r="P4749" i="4"/>
  <c r="P3251" i="4"/>
  <c r="P2172" i="4"/>
  <c r="P279" i="4"/>
  <c r="P3927" i="4"/>
  <c r="P4054" i="4"/>
  <c r="P3793" i="4"/>
  <c r="P863" i="4"/>
  <c r="P1222" i="4"/>
  <c r="P3532" i="4"/>
  <c r="P4385" i="4"/>
  <c r="P748" i="4"/>
  <c r="P2013" i="4"/>
  <c r="P2486" i="4"/>
  <c r="P1070" i="4"/>
  <c r="P1130" i="4"/>
  <c r="P3566" i="4"/>
  <c r="P1551" i="4"/>
  <c r="P526" i="4"/>
  <c r="P996" i="4"/>
  <c r="P331" i="4"/>
  <c r="P3643" i="4"/>
  <c r="P4442" i="4"/>
  <c r="P2780" i="4"/>
  <c r="P1430" i="4"/>
  <c r="P2639" i="4"/>
  <c r="P2330" i="4"/>
  <c r="P2436" i="4"/>
  <c r="P94" i="4"/>
  <c r="P761" i="4"/>
  <c r="P3981" i="4"/>
  <c r="P4333" i="4"/>
  <c r="P3186" i="4"/>
  <c r="P2732" i="4"/>
  <c r="P3484" i="4"/>
  <c r="P1327" i="4"/>
  <c r="P722" i="4"/>
  <c r="P3353" i="4"/>
  <c r="P2443" i="4"/>
  <c r="P3665" i="4"/>
  <c r="P3007" i="4"/>
  <c r="P4997" i="4"/>
  <c r="P840" i="4"/>
  <c r="P3197" i="4"/>
  <c r="P3573" i="4"/>
  <c r="P4628" i="4"/>
  <c r="P1091" i="4"/>
  <c r="P3803" i="4"/>
  <c r="P3334" i="4"/>
  <c r="P2878" i="4"/>
  <c r="P1793" i="4"/>
  <c r="P4462" i="4"/>
  <c r="P2928" i="4"/>
  <c r="P3880" i="4"/>
  <c r="P1131" i="4"/>
  <c r="P794" i="4"/>
  <c r="P3620" i="4"/>
  <c r="P1497" i="4"/>
  <c r="P4873" i="4"/>
  <c r="P2086" i="4"/>
  <c r="P1117" i="4"/>
  <c r="P4117" i="4"/>
  <c r="P280" i="4"/>
  <c r="P2681" i="4"/>
  <c r="P2872" i="4"/>
  <c r="P1025" i="4"/>
  <c r="P3982" i="4"/>
  <c r="P2809" i="4"/>
  <c r="P2376" i="4"/>
  <c r="P2008" i="4"/>
  <c r="P4736" i="4"/>
  <c r="P4510" i="4"/>
  <c r="P4913" i="4"/>
  <c r="P1612" i="4"/>
  <c r="P309" i="4"/>
  <c r="P4172" i="4"/>
  <c r="P2422" i="4"/>
  <c r="P1929" i="4"/>
  <c r="P1046" i="4"/>
  <c r="P3986" i="4"/>
  <c r="P719" i="4"/>
  <c r="P1212" i="4"/>
  <c r="P3962" i="4"/>
  <c r="P897" i="4"/>
  <c r="P624" i="4"/>
  <c r="P3788" i="4"/>
  <c r="P1219" i="4"/>
  <c r="P4121" i="4"/>
  <c r="P2888" i="4"/>
  <c r="P853" i="4"/>
  <c r="P1766" i="4"/>
  <c r="P1291" i="4"/>
  <c r="P3385" i="4"/>
  <c r="P1841" i="4"/>
  <c r="P3236" i="4"/>
  <c r="P1902" i="4"/>
  <c r="P2252" i="4"/>
  <c r="P3595" i="4"/>
  <c r="P1179" i="4"/>
  <c r="P527" i="4"/>
  <c r="P2316" i="4"/>
  <c r="P365" i="4"/>
  <c r="P3567" i="4"/>
  <c r="P3181" i="4"/>
  <c r="P2151" i="4"/>
  <c r="P4826" i="4"/>
  <c r="P1030" i="4"/>
  <c r="P2929" i="4"/>
  <c r="P4426" i="4"/>
  <c r="P4610" i="4"/>
  <c r="P2053" i="4"/>
  <c r="P2858" i="4"/>
  <c r="P1903" i="4"/>
  <c r="P3280" i="4"/>
  <c r="P4492" i="4"/>
  <c r="P264" i="4"/>
  <c r="P2229" i="4"/>
  <c r="P2157" i="4"/>
  <c r="P3105" i="4"/>
  <c r="P1172" i="4"/>
  <c r="P4463" i="4"/>
  <c r="P4046" i="4"/>
  <c r="P3804" i="4"/>
  <c r="P1659" i="4"/>
  <c r="P3262" i="4"/>
  <c r="P1205" i="4"/>
  <c r="P3558" i="4"/>
  <c r="P2860" i="4"/>
  <c r="P3502" i="4"/>
  <c r="P248" i="4"/>
  <c r="P2943" i="4"/>
  <c r="P3889" i="4"/>
  <c r="P749" i="4"/>
  <c r="P4079" i="4"/>
  <c r="P642" i="4"/>
  <c r="P918" i="4"/>
  <c r="P4754" i="4"/>
  <c r="P4237" i="4"/>
  <c r="P4475" i="4"/>
  <c r="P4374" i="4"/>
  <c r="P1846" i="4"/>
  <c r="P550" i="4"/>
  <c r="P2211" i="4"/>
  <c r="P1574" i="4"/>
  <c r="P3049" i="4"/>
  <c r="P2967" i="4"/>
  <c r="P2576" i="4"/>
  <c r="P1543" i="4"/>
  <c r="P3440" i="4"/>
  <c r="P4576" i="4"/>
  <c r="P1223" i="4"/>
  <c r="P2310" i="4"/>
  <c r="P2454" i="4"/>
  <c r="P1754" i="4"/>
  <c r="P440" i="4"/>
  <c r="P662" i="4"/>
  <c r="P919" i="4"/>
  <c r="P4443" i="4"/>
  <c r="P1298" i="4"/>
  <c r="P4922" i="4"/>
  <c r="P2317" i="4"/>
  <c r="P771" i="4"/>
  <c r="P1479" i="4"/>
  <c r="P1963" i="4"/>
  <c r="P2400" i="4"/>
  <c r="P3728" i="4"/>
  <c r="P3834" i="4"/>
  <c r="P2976" i="4"/>
  <c r="P310" i="4"/>
  <c r="P864" i="4"/>
  <c r="P1940" i="4"/>
  <c r="P2767" i="4"/>
  <c r="P1047" i="4"/>
  <c r="P1594" i="4"/>
  <c r="P4741" i="4"/>
  <c r="P1363" i="4"/>
  <c r="P2515" i="4"/>
  <c r="P2664" i="4"/>
  <c r="P2184" i="4"/>
  <c r="P920" i="4"/>
  <c r="P4558" i="4"/>
  <c r="P2492" i="4"/>
  <c r="P4386" i="4"/>
  <c r="P1332" i="4"/>
  <c r="P2302" i="4"/>
  <c r="P1364" i="4"/>
  <c r="P1995" i="4"/>
  <c r="P4020" i="4"/>
  <c r="P3928" i="4"/>
  <c r="P341" i="4"/>
  <c r="P1438" i="4"/>
  <c r="P2095" i="4"/>
  <c r="P4184" i="4"/>
  <c r="P2516" i="4"/>
  <c r="P528" i="4"/>
  <c r="P4663" i="4"/>
  <c r="P1632" i="4"/>
  <c r="P2530" i="4"/>
  <c r="P2944" i="4"/>
  <c r="P18" i="4"/>
  <c r="P1292" i="4"/>
  <c r="P1396" i="4"/>
  <c r="P2519" i="4"/>
  <c r="P738" i="4"/>
  <c r="P832" i="4"/>
  <c r="P2338" i="4"/>
  <c r="P2253" i="4"/>
  <c r="P4259" i="4"/>
  <c r="P2054" i="4"/>
  <c r="P2561" i="4"/>
  <c r="P4691" i="4"/>
  <c r="P2577" i="4"/>
  <c r="P3768" i="4"/>
  <c r="P2930" i="4"/>
  <c r="P4414" i="4"/>
  <c r="P625" i="4"/>
  <c r="P2526" i="4"/>
  <c r="P4849" i="4"/>
  <c r="P2853" i="4"/>
  <c r="P2185" i="4"/>
  <c r="P95" i="4"/>
  <c r="P4010" i="4"/>
  <c r="P3679" i="4"/>
  <c r="P671" i="4"/>
  <c r="P820" i="4"/>
  <c r="P2121" i="4"/>
  <c r="P2597" i="4"/>
  <c r="P1109" i="4"/>
  <c r="P4810" i="4"/>
  <c r="P1651" i="4"/>
  <c r="P1941" i="4"/>
  <c r="P1385" i="4"/>
  <c r="P4162" i="4"/>
  <c r="P4923" i="4"/>
  <c r="P4515" i="4"/>
  <c r="P702" i="4"/>
  <c r="P113" i="4"/>
  <c r="P1333" i="4"/>
  <c r="P4097" i="4"/>
  <c r="P1139" i="4"/>
  <c r="P190" i="4"/>
  <c r="P1328" i="4"/>
  <c r="P2587" i="4"/>
  <c r="P233" i="4"/>
  <c r="P4185" i="4"/>
  <c r="P3078" i="4"/>
  <c r="P3559" i="4"/>
  <c r="P1755" i="4"/>
  <c r="P2208" i="4"/>
  <c r="P865" i="4"/>
  <c r="P257" i="4"/>
  <c r="P2744" i="4"/>
  <c r="P3050" i="4"/>
  <c r="P2293" i="4"/>
  <c r="P2834" i="4"/>
  <c r="P2542" i="4"/>
  <c r="P3271" i="4"/>
  <c r="P234" i="4"/>
  <c r="P2847" i="4"/>
  <c r="P19" i="4"/>
  <c r="P4939" i="4"/>
  <c r="P121" i="4"/>
  <c r="P4098" i="4"/>
  <c r="P3835" i="4"/>
  <c r="P4718" i="4"/>
  <c r="P4272" i="4"/>
  <c r="P4516" i="4"/>
  <c r="P753" i="4"/>
  <c r="P1466" i="4"/>
  <c r="P1894" i="4"/>
  <c r="P2692" i="4"/>
  <c r="P3650" i="4"/>
  <c r="P209" i="4"/>
  <c r="P3198" i="4"/>
  <c r="P1698" i="4"/>
  <c r="P909" i="4"/>
  <c r="P4453" i="4"/>
  <c r="P1738" i="4"/>
  <c r="P3971" i="4"/>
  <c r="P3963" i="4"/>
  <c r="P4697" i="4"/>
  <c r="P2129" i="4"/>
  <c r="P342" i="4"/>
  <c r="P1568" i="4"/>
  <c r="P4122" i="4"/>
  <c r="P4217" i="4"/>
  <c r="P1425" i="4"/>
  <c r="P60" i="4"/>
  <c r="P1563" i="4"/>
  <c r="P3089" i="4"/>
  <c r="P4362" i="4"/>
  <c r="P2879" i="4"/>
  <c r="P3410" i="4"/>
  <c r="P1930" i="4"/>
  <c r="P3318" i="4"/>
  <c r="P1552" i="4"/>
  <c r="P4567" i="4"/>
  <c r="P3992" i="4"/>
  <c r="P2750" i="4"/>
  <c r="P4965" i="4"/>
  <c r="P3079" i="4"/>
  <c r="P2423" i="4"/>
  <c r="P4501" i="4"/>
  <c r="P2130" i="4"/>
  <c r="P2739" i="4"/>
  <c r="P4850" i="4"/>
  <c r="P3096" i="4"/>
  <c r="P4827" i="4"/>
  <c r="P890" i="4"/>
  <c r="P1315" i="4"/>
  <c r="P3449" i="4"/>
  <c r="P4417" i="4"/>
  <c r="P2377" i="4"/>
  <c r="P2987" i="4"/>
  <c r="P2957" i="4"/>
  <c r="P2331" i="4"/>
  <c r="P3794" i="4"/>
  <c r="P2703" i="4"/>
  <c r="P1613" i="4"/>
  <c r="P3376" i="4"/>
  <c r="P1173" i="4"/>
  <c r="P3297" i="4"/>
  <c r="P1595" i="4"/>
  <c r="P4636" i="4"/>
  <c r="P4392" i="4"/>
  <c r="P720" i="4"/>
  <c r="P1316" i="4"/>
  <c r="P405" i="4"/>
  <c r="P2324" i="4"/>
  <c r="P1467" i="4"/>
  <c r="P4947" i="4"/>
  <c r="P2075" i="4"/>
  <c r="P2367" i="4"/>
  <c r="P4793" i="4"/>
  <c r="P204" i="4"/>
  <c r="P2977" i="4"/>
  <c r="P4111" i="4"/>
  <c r="P4924" i="4"/>
  <c r="P2471" i="4"/>
  <c r="P105" i="4"/>
  <c r="P3929" i="4"/>
  <c r="P2424" i="4"/>
  <c r="P3272" i="4"/>
  <c r="P198" i="4"/>
  <c r="P3043" i="4"/>
  <c r="P4984" i="4"/>
  <c r="P781" i="4"/>
  <c r="P3319" i="4"/>
  <c r="P106" i="4"/>
  <c r="P122" i="4"/>
  <c r="P643" i="4"/>
  <c r="P1777" i="4"/>
  <c r="P2509" i="4"/>
  <c r="P3621" i="4"/>
  <c r="P191" i="4"/>
  <c r="P2776" i="4"/>
  <c r="P2819" i="4"/>
  <c r="P281" i="4"/>
  <c r="P4914" i="4"/>
  <c r="P11" i="4"/>
  <c r="P3021" i="4"/>
  <c r="P3462" i="4"/>
  <c r="P2945" i="4"/>
  <c r="P2686" i="4"/>
  <c r="P3890" i="4"/>
  <c r="P1197" i="4"/>
  <c r="P3430" i="4"/>
  <c r="P3061" i="4"/>
  <c r="P1118" i="4"/>
  <c r="P3051" i="4"/>
  <c r="P729" i="4"/>
  <c r="P2390" i="4"/>
  <c r="P1886" i="4"/>
  <c r="P2464" i="4"/>
  <c r="P4797" i="4"/>
  <c r="P2368" i="4"/>
  <c r="P1803" i="4"/>
  <c r="P1189" i="4"/>
  <c r="P4669" i="4"/>
  <c r="P2988" i="4"/>
  <c r="P921" i="4"/>
  <c r="P2465" i="4"/>
  <c r="P2212" i="4"/>
  <c r="P723" i="4"/>
  <c r="P821" i="4"/>
  <c r="P3735" i="4"/>
  <c r="P3391" i="4"/>
  <c r="P4778" i="4"/>
  <c r="P3" i="4"/>
  <c r="P567" i="4"/>
  <c r="P4146" i="4"/>
  <c r="P4798" i="4"/>
  <c r="P152" i="4"/>
  <c r="P2619" i="4"/>
  <c r="P1293" i="4"/>
  <c r="P975" i="4"/>
  <c r="P883" i="4"/>
  <c r="P237" i="4"/>
  <c r="P3496" i="4"/>
  <c r="P1522" i="4"/>
  <c r="P322" i="4"/>
  <c r="P4902" i="4"/>
  <c r="P3729" i="4"/>
  <c r="P2311" i="4"/>
  <c r="P4646" i="4"/>
  <c r="P286" i="4"/>
  <c r="P4844" i="4"/>
  <c r="P3574" i="4"/>
  <c r="P3215" i="4"/>
  <c r="P4877" i="4"/>
  <c r="P568" i="4"/>
  <c r="P1670" i="4"/>
  <c r="P2035" i="4"/>
  <c r="P2357" i="4"/>
  <c r="P3497" i="4"/>
  <c r="P833" i="4"/>
  <c r="P3476" i="4"/>
  <c r="P4011" i="4"/>
  <c r="P2895" i="4"/>
  <c r="P4599" i="4"/>
  <c r="P1711" i="4"/>
  <c r="P3080" i="4"/>
  <c r="P4012" i="4"/>
  <c r="P1723" i="4"/>
  <c r="P4186" i="4"/>
  <c r="P854" i="4"/>
  <c r="P300" i="4"/>
  <c r="P3216" i="4"/>
  <c r="P2861" i="4"/>
  <c r="P4742" i="4"/>
  <c r="P2466" i="4"/>
  <c r="P2339" i="4"/>
  <c r="P2768" i="4"/>
  <c r="P551" i="4"/>
  <c r="P4238" i="4"/>
  <c r="P1264" i="4"/>
  <c r="P2520" i="4"/>
  <c r="P2640" i="4"/>
  <c r="P2103" i="4"/>
  <c r="P4075" i="4"/>
  <c r="P2239" i="4"/>
  <c r="P2340" i="4"/>
  <c r="P2543" i="4"/>
  <c r="P1386" i="4"/>
  <c r="P4348" i="4"/>
  <c r="P1614" i="4"/>
  <c r="P4940" i="4"/>
  <c r="P3524" i="4"/>
  <c r="P4224" i="4"/>
  <c r="P3856" i="4"/>
  <c r="P2341" i="4"/>
  <c r="P2751" i="4"/>
  <c r="P1414" i="4"/>
  <c r="P855" i="4"/>
  <c r="P315" i="4"/>
  <c r="P96" i="4"/>
  <c r="P1596" i="4"/>
  <c r="P2651" i="4"/>
  <c r="P541" i="4"/>
  <c r="P4535" i="4"/>
  <c r="P3795" i="4"/>
  <c r="P3596" i="4"/>
  <c r="P4725" i="4"/>
  <c r="P2045" i="4"/>
  <c r="P1858" i="4"/>
  <c r="P4629" i="4"/>
  <c r="P1155" i="4"/>
  <c r="P3697" i="4"/>
  <c r="P3114" i="4"/>
  <c r="P1349" i="4"/>
  <c r="P906" i="4"/>
  <c r="P1864" i="4"/>
  <c r="P1794" i="4"/>
  <c r="P2158" i="4"/>
  <c r="P2173" i="4"/>
  <c r="P1982" i="4"/>
  <c r="P590" i="4"/>
  <c r="P3613" i="4"/>
  <c r="P613" i="4"/>
  <c r="P3199" i="4"/>
  <c r="P3814" i="4"/>
  <c r="P4933" i="4"/>
  <c r="P841" i="4"/>
  <c r="P1556" i="4"/>
  <c r="P1749" i="4"/>
  <c r="P964" i="4"/>
  <c r="P1365" i="4"/>
  <c r="P1156" i="4"/>
  <c r="P1265" i="4"/>
  <c r="P311" i="4"/>
  <c r="P2449" i="4"/>
  <c r="P1157" i="4"/>
  <c r="P991" i="4"/>
  <c r="P4150" i="4"/>
  <c r="P296" i="4"/>
  <c r="P2009" i="4"/>
  <c r="P4136" i="4"/>
  <c r="P2014" i="4"/>
  <c r="P43" i="4"/>
  <c r="P3683" i="4"/>
  <c r="P4318" i="4"/>
  <c r="P730" i="4"/>
  <c r="P287" i="4"/>
  <c r="P1269" i="4"/>
  <c r="P4611" i="4"/>
  <c r="P129" i="4"/>
  <c r="P1904" i="4"/>
  <c r="P2472" i="4"/>
  <c r="P4989" i="4"/>
  <c r="P2450" i="4"/>
  <c r="P1294" i="4"/>
  <c r="P3485" i="4"/>
  <c r="P3221" i="4"/>
  <c r="P72" i="4"/>
  <c r="P1387" i="4"/>
  <c r="P703" i="4"/>
  <c r="P4218" i="4"/>
  <c r="P1505" i="4"/>
  <c r="P2104" i="4"/>
  <c r="P676" i="4"/>
  <c r="P2247" i="4"/>
  <c r="P4137" i="4"/>
  <c r="P4859" i="4"/>
  <c r="P2769" i="4"/>
  <c r="P4" i="4"/>
  <c r="P3964" i="4"/>
  <c r="P3431" i="4"/>
  <c r="P2603" i="4"/>
  <c r="P2401" i="4"/>
  <c r="P4974" i="4"/>
  <c r="P73" i="4"/>
  <c r="P4915" i="4"/>
  <c r="P3837" i="4"/>
  <c r="P1480" i="4"/>
  <c r="P4948" i="4"/>
  <c r="P4245" i="4"/>
  <c r="P638" i="4"/>
  <c r="P182" i="4"/>
  <c r="P2192" i="4"/>
  <c r="P3455" i="4"/>
  <c r="P2142" i="4"/>
  <c r="P1224" i="4"/>
  <c r="P227" i="4"/>
  <c r="P2673" i="4"/>
  <c r="P2835" i="4"/>
  <c r="P1377" i="4"/>
  <c r="P3543" i="4"/>
  <c r="P3684" i="4"/>
  <c r="P490" i="4"/>
  <c r="P3111" i="4"/>
  <c r="P4084" i="4"/>
  <c r="P4705" i="4"/>
  <c r="P522" i="4"/>
  <c r="P3070" i="4"/>
  <c r="P2444" i="4"/>
  <c r="P5" i="4"/>
  <c r="P4589" i="4"/>
  <c r="P2796" i="4"/>
  <c r="P1371" i="4"/>
  <c r="P491" i="4"/>
  <c r="P652" i="4"/>
  <c r="P672" i="4"/>
  <c r="P2254" i="4"/>
  <c r="P3822" i="4"/>
  <c r="P3308" i="4"/>
  <c r="P529" i="4"/>
  <c r="P682" i="4"/>
  <c r="P2968" i="4"/>
  <c r="P2937" i="4"/>
  <c r="P1334" i="4"/>
  <c r="P596" i="4"/>
  <c r="P1048" i="4"/>
  <c r="P4600" i="4"/>
  <c r="P471" i="4"/>
  <c r="P2598" i="4"/>
  <c r="P1347" i="4"/>
  <c r="P1633" i="4"/>
  <c r="P3690" i="4"/>
  <c r="P4307" i="4"/>
  <c r="P2777" i="4"/>
  <c r="P2114" i="4"/>
  <c r="P4229" i="4"/>
  <c r="P2487" i="4"/>
  <c r="P2718" i="4"/>
  <c r="P3163" i="4"/>
  <c r="P3891" i="4"/>
  <c r="P4801" i="4"/>
  <c r="P3730" i="4"/>
  <c r="P1405" i="4"/>
  <c r="P4444" i="4"/>
  <c r="P2674" i="4"/>
  <c r="P799" i="4"/>
  <c r="P2862" i="4"/>
  <c r="P3325" i="4"/>
  <c r="P4559" i="4"/>
  <c r="P2391" i="4"/>
  <c r="P2232" i="4"/>
  <c r="P4916" i="4"/>
  <c r="P2122" i="4"/>
  <c r="P1553" i="4"/>
  <c r="P878" i="4"/>
  <c r="P4743" i="4"/>
  <c r="P1638" i="4"/>
  <c r="P1329" i="4"/>
  <c r="P1731" i="4"/>
  <c r="P1523" i="4"/>
  <c r="P1699" i="4"/>
  <c r="P3607" i="4"/>
  <c r="P4285" i="4"/>
  <c r="P1676" i="4"/>
  <c r="P3335" i="4"/>
  <c r="P2131" i="4"/>
  <c r="P4966" i="4"/>
  <c r="P20" i="4"/>
  <c r="P3608" i="4"/>
  <c r="P4706" i="4"/>
  <c r="P4253" i="4"/>
  <c r="P4199" i="4"/>
  <c r="P3463" i="4"/>
  <c r="P1712" i="4"/>
  <c r="P2759" i="4"/>
  <c r="P1767" i="4"/>
  <c r="P4949" i="4"/>
  <c r="P511" i="4"/>
  <c r="P228" i="4"/>
  <c r="P3759" i="4"/>
  <c r="P2303" i="4"/>
  <c r="P3680" i="4"/>
  <c r="P3666" i="4"/>
  <c r="P1096" i="4"/>
  <c r="P2378" i="4"/>
  <c r="P4349" i="4"/>
  <c r="P3583" i="4"/>
  <c r="P4323" i="4"/>
  <c r="P1471" i="4"/>
  <c r="P3892" i="4"/>
  <c r="P4860" i="4"/>
  <c r="P1865" i="4"/>
  <c r="P4400" i="4"/>
  <c r="P1213" i="4"/>
  <c r="P4568" i="4"/>
  <c r="P3857" i="4"/>
  <c r="P2969" i="4"/>
  <c r="P4454" i="4"/>
  <c r="P2350" i="4"/>
  <c r="P4401" i="4"/>
  <c r="P1880" i="4"/>
  <c r="P3008" i="4"/>
  <c r="P1535" i="4"/>
  <c r="P1439" i="4"/>
  <c r="P3658" i="4"/>
  <c r="P4239" i="4"/>
  <c r="P3667" i="4"/>
  <c r="P782" i="4"/>
  <c r="P3948" i="4"/>
  <c r="P2873" i="4"/>
  <c r="P1190" i="4"/>
  <c r="P879" i="4"/>
  <c r="P4805" i="4"/>
  <c r="P414" i="4"/>
  <c r="P4511" i="4"/>
  <c r="P2760" i="4"/>
  <c r="P2409" i="4"/>
  <c r="P1162" i="4"/>
  <c r="P2473" i="4"/>
  <c r="P2923" i="4"/>
  <c r="P376" i="4"/>
  <c r="P3614" i="4"/>
  <c r="P3062" i="4"/>
  <c r="P1744" i="4"/>
  <c r="P4200" i="4"/>
  <c r="P731" i="4"/>
  <c r="P1575" i="4"/>
  <c r="P1964" i="4"/>
  <c r="P2693" i="4"/>
  <c r="P1895" i="4"/>
  <c r="P1905" i="4"/>
  <c r="P447" i="4"/>
  <c r="P845" i="4"/>
  <c r="P2970" i="4"/>
  <c r="P4300" i="4"/>
  <c r="P1950" i="4"/>
  <c r="P2761" i="4"/>
  <c r="P3955" i="4"/>
  <c r="P506" i="4"/>
  <c r="P3866" i="4"/>
  <c r="P4260" i="4"/>
  <c r="P2083" i="4"/>
  <c r="P323" i="4"/>
  <c r="P1140" i="4"/>
  <c r="P3544" i="4"/>
  <c r="P482" i="4"/>
  <c r="P4375" i="4"/>
  <c r="P3867" i="4"/>
  <c r="P3993" i="4"/>
  <c r="P4207" i="4"/>
  <c r="P2221" i="4"/>
  <c r="P3125" i="4"/>
  <c r="P242" i="4"/>
  <c r="P822" i="4"/>
  <c r="P2222" i="4"/>
  <c r="P4960" i="4"/>
  <c r="P644" i="4"/>
  <c r="P4088" i="4"/>
  <c r="P1302" i="4"/>
  <c r="P3930" i="4"/>
  <c r="P2789" i="4"/>
  <c r="P2694" i="4"/>
  <c r="P2179" i="4"/>
  <c r="P1493" i="4"/>
  <c r="P846" i="4"/>
  <c r="P210" i="4"/>
  <c r="P337" i="4"/>
  <c r="P3913" i="4"/>
  <c r="P2901" i="4"/>
  <c r="P762" i="4"/>
  <c r="P4925" i="4"/>
  <c r="P4601" i="4"/>
  <c r="P2531" i="4"/>
  <c r="P1887" i="4"/>
  <c r="P1158" i="4"/>
  <c r="P4173" i="4"/>
  <c r="P2115" i="4"/>
  <c r="P2644" i="4"/>
  <c r="P1031" i="4"/>
  <c r="P3336" i="4"/>
  <c r="P1859" i="4"/>
  <c r="P523" i="4"/>
  <c r="P1976" i="4"/>
  <c r="P1005" i="4"/>
  <c r="P1668" i="4"/>
  <c r="P3704" i="4"/>
  <c r="P1041" i="4"/>
  <c r="P4523" i="4"/>
  <c r="P724" i="4"/>
  <c r="P3243" i="4"/>
  <c r="P891" i="4"/>
  <c r="P4129" i="4"/>
  <c r="P2762" i="4"/>
  <c r="P4950" i="4"/>
  <c r="P4714" i="4"/>
  <c r="P3533" i="4"/>
  <c r="P406" i="4"/>
  <c r="P2213" i="4"/>
  <c r="P4013" i="4"/>
  <c r="P786" i="4"/>
  <c r="P997" i="4"/>
  <c r="P1828" i="4"/>
  <c r="P910" i="4"/>
  <c r="P1174" i="4"/>
  <c r="P85" i="4"/>
  <c r="P3126" i="4"/>
  <c r="P2180" i="4"/>
  <c r="P3392" i="4"/>
  <c r="P2193" i="4"/>
  <c r="P3987" i="4"/>
  <c r="P3026" i="4"/>
  <c r="P4102" i="4"/>
  <c r="P956" i="4"/>
  <c r="P282" i="4"/>
  <c r="P4418" i="4"/>
  <c r="P1284" i="4"/>
  <c r="P472" i="4"/>
  <c r="P431" i="4"/>
  <c r="P1163" i="4"/>
  <c r="P2896" i="4"/>
  <c r="P4821" i="4"/>
  <c r="P542" i="4"/>
  <c r="P4080" i="4"/>
  <c r="P3411" i="4"/>
  <c r="P1426" i="4"/>
  <c r="P2063" i="4"/>
  <c r="P4897" i="4"/>
  <c r="P1388" i="4"/>
  <c r="P77" i="4"/>
  <c r="P1622" i="4"/>
  <c r="P1198" i="4"/>
  <c r="P1822" i="4"/>
  <c r="P597" i="4"/>
  <c r="P4476" i="4"/>
  <c r="P2283" i="4"/>
  <c r="P135" i="4"/>
  <c r="P1951" i="4"/>
  <c r="P4208" i="4"/>
  <c r="P1739" i="4"/>
  <c r="P626" i="4"/>
  <c r="P3777" i="4"/>
  <c r="P2978" i="4"/>
  <c r="P4657" i="4"/>
  <c r="P2836" i="4"/>
  <c r="P1554" i="4"/>
  <c r="P3281" i="4"/>
  <c r="P2214" i="4"/>
  <c r="P448" i="4"/>
  <c r="P3187" i="4"/>
  <c r="P1147" i="4"/>
  <c r="P714" i="4"/>
  <c r="P2695" i="4"/>
  <c r="P4692" i="4"/>
  <c r="P1372" i="4"/>
  <c r="P4334" i="4"/>
  <c r="P4622" i="4"/>
  <c r="P2704" i="4"/>
  <c r="P4230" i="4"/>
  <c r="P632" i="4"/>
  <c r="P4363" i="4"/>
  <c r="P856" i="4"/>
  <c r="P36" i="4"/>
  <c r="P4693" i="4"/>
  <c r="P1860" i="4"/>
  <c r="P1026" i="4"/>
  <c r="P1756" i="4"/>
  <c r="P4024" i="4"/>
  <c r="P3154" i="4"/>
  <c r="P3071" i="4"/>
  <c r="P1273" i="4"/>
  <c r="P4694" i="4"/>
  <c r="P3731" i="4"/>
  <c r="P2588" i="4"/>
  <c r="P3659" i="4"/>
  <c r="P2417" i="4"/>
  <c r="P530" i="4"/>
  <c r="P3922" i="4"/>
  <c r="P3815" i="4"/>
  <c r="P2437" i="4"/>
  <c r="P1199" i="4"/>
  <c r="P3851" i="4"/>
  <c r="P205" i="4"/>
  <c r="P4014" i="4"/>
  <c r="P2351" i="4"/>
  <c r="P3510" i="4"/>
  <c r="P407" i="4"/>
  <c r="P1677" i="4"/>
  <c r="P2979" i="4"/>
  <c r="P1606" i="4"/>
  <c r="P1872" i="4"/>
  <c r="P1787" i="4"/>
  <c r="P4536" i="4"/>
  <c r="P2020" i="4"/>
  <c r="P4903" i="4"/>
  <c r="P3097" i="4"/>
  <c r="P3660" i="4"/>
  <c r="P4934" i="4"/>
  <c r="P543" i="4"/>
  <c r="P4799" i="4"/>
  <c r="P2645" i="4"/>
  <c r="P4630" i="4"/>
  <c r="P163" i="4"/>
  <c r="P136" i="4"/>
  <c r="P4737" i="4"/>
  <c r="P3651" i="4"/>
  <c r="P1206" i="4"/>
  <c r="P1576" i="4"/>
  <c r="P4151" i="4"/>
  <c r="P4884" i="4"/>
  <c r="P3698" i="4"/>
  <c r="P2687" i="4"/>
  <c r="P2544" i="4"/>
  <c r="P324" i="4"/>
  <c r="P1406" i="4"/>
  <c r="P2652" i="4"/>
  <c r="P2797" i="4"/>
  <c r="P3511" i="4"/>
  <c r="P3237" i="4"/>
  <c r="P2123" i="4"/>
  <c r="P4517" i="4"/>
  <c r="P4364" i="4"/>
  <c r="P2230" i="4"/>
  <c r="P4967" i="4"/>
  <c r="P1079" i="4"/>
  <c r="P1207" i="4"/>
  <c r="P4497" i="4"/>
  <c r="P2021" i="4"/>
  <c r="P2545" i="4"/>
  <c r="P4112" i="4"/>
  <c r="P742" i="4"/>
  <c r="P3200" i="4"/>
  <c r="P1988" i="4"/>
  <c r="P2022" i="4"/>
  <c r="P4085" i="4"/>
  <c r="P1639" i="4"/>
  <c r="P965" i="4"/>
  <c r="P4650" i="4"/>
  <c r="P2763" i="4"/>
  <c r="P1274" i="4"/>
  <c r="P3691" i="4"/>
  <c r="P620" i="4"/>
  <c r="P3736" i="4"/>
  <c r="P927" i="4"/>
  <c r="P1528" i="4"/>
  <c r="P3282" i="4"/>
  <c r="P754" i="4"/>
  <c r="P1085" i="4"/>
  <c r="P1180" i="4"/>
  <c r="P4179" i="4"/>
  <c r="P2705" i="4"/>
  <c r="P4715" i="4"/>
  <c r="P3176" i="4"/>
  <c r="P1175" i="4"/>
  <c r="P1240" i="4"/>
  <c r="P3568" i="4"/>
  <c r="P4985" i="4"/>
  <c r="P4103" i="4"/>
  <c r="P1536" i="4"/>
  <c r="P3437" i="4"/>
  <c r="P4407" i="4"/>
  <c r="P297" i="4"/>
  <c r="P2418" i="4"/>
  <c r="P3063" i="4"/>
  <c r="P2635" i="4"/>
  <c r="P4770" i="4"/>
  <c r="P4319" i="4"/>
  <c r="P2164" i="4"/>
  <c r="P4464" i="4"/>
  <c r="P1431" i="4"/>
  <c r="P3397" i="4"/>
  <c r="P4670" i="4"/>
  <c r="P4584" i="4"/>
  <c r="P531" i="4"/>
  <c r="P532" i="4"/>
  <c r="P982" i="4"/>
  <c r="P1373" i="4"/>
  <c r="P1686" i="4"/>
  <c r="P114" i="4"/>
  <c r="P4784" i="4"/>
  <c r="P4698" i="4"/>
  <c r="P4702" i="4"/>
  <c r="P86" i="4"/>
  <c r="P4707" i="4"/>
  <c r="P2790" i="4"/>
  <c r="P3283" i="4"/>
  <c r="P2036" i="4"/>
  <c r="P3027" i="4"/>
  <c r="P3769" i="4"/>
  <c r="P4708" i="4"/>
  <c r="P4730" i="4"/>
  <c r="P970" i="4"/>
  <c r="P2108" i="4"/>
  <c r="P4719" i="4"/>
  <c r="P4585" i="4"/>
  <c r="P2826" i="4"/>
  <c r="P3534" i="4"/>
  <c r="P3681" i="4"/>
  <c r="P3789" i="4"/>
  <c r="P2553" i="4"/>
  <c r="P4709" i="4"/>
  <c r="P2610" i="4"/>
  <c r="P1350" i="4"/>
  <c r="P3560" i="4"/>
  <c r="P3403" i="4"/>
  <c r="P1922" i="4"/>
  <c r="P274" i="4"/>
  <c r="P351" i="4"/>
  <c r="P4744" i="4"/>
  <c r="P130" i="4"/>
  <c r="P3905" i="4"/>
  <c r="P2096" i="4"/>
  <c r="P1660" i="4"/>
  <c r="P3188" i="4"/>
  <c r="P3444" i="4"/>
  <c r="P4029" i="4"/>
  <c r="P483" i="4"/>
  <c r="P3790" i="4"/>
  <c r="P218" i="4"/>
  <c r="P1275" i="4"/>
  <c r="P3551" i="4"/>
  <c r="P823" i="4"/>
  <c r="P3035" i="4"/>
  <c r="P415" i="4"/>
  <c r="P795" i="4"/>
  <c r="P3121" i="4"/>
  <c r="P606" i="4"/>
  <c r="P3584" i="4"/>
  <c r="P1818" i="4"/>
  <c r="P3416" i="4"/>
  <c r="P4286" i="4"/>
  <c r="P4320" i="4"/>
  <c r="P325" i="4"/>
  <c r="P2143" i="4"/>
  <c r="P326" i="4"/>
  <c r="P1254" i="4"/>
  <c r="P2478" i="4"/>
  <c r="P3553" i="4"/>
  <c r="P3201" i="4"/>
  <c r="P3350" i="4"/>
  <c r="P3303" i="4"/>
  <c r="P1132" i="4"/>
  <c r="P3988" i="4"/>
  <c r="P4890" i="4"/>
  <c r="P4246" i="4"/>
  <c r="P4623" i="4"/>
  <c r="P3938" i="4"/>
  <c r="P4710" i="4"/>
  <c r="P1415" i="4"/>
  <c r="P356" i="4"/>
  <c r="P1529" i="4"/>
  <c r="P948" i="4"/>
  <c r="P783" i="4"/>
  <c r="P3949" i="4"/>
  <c r="P4455" i="4"/>
  <c r="P4335" i="4"/>
  <c r="P645" i="4"/>
  <c r="P2023" i="4"/>
  <c r="P3360" i="4"/>
  <c r="P559" i="4"/>
  <c r="P37" i="4"/>
  <c r="P2848" i="4"/>
  <c r="P4828" i="4"/>
  <c r="P3585" i="4"/>
  <c r="P87" i="4"/>
  <c r="P1970" i="4"/>
  <c r="P1058" i="4"/>
  <c r="P4089" i="4"/>
  <c r="P2980" i="4"/>
  <c r="P3081" i="4"/>
  <c r="P998" i="4"/>
  <c r="P327" i="4"/>
  <c r="P3238" i="4"/>
  <c r="P3072" i="4"/>
  <c r="P1299" i="4"/>
  <c r="P4225" i="4"/>
  <c r="P1557" i="4"/>
  <c r="P880" i="4"/>
  <c r="P3313" i="4"/>
  <c r="P32" i="4"/>
  <c r="P4961" i="4"/>
  <c r="P2255" i="4"/>
  <c r="P1133" i="4"/>
  <c r="P2989" i="4"/>
  <c r="P1687" i="4"/>
  <c r="P4904" i="4"/>
  <c r="P1097" i="4"/>
  <c r="P1006" i="4"/>
  <c r="P1225" i="4"/>
  <c r="P157" i="4"/>
  <c r="P2535" i="4"/>
  <c r="P2752" i="4"/>
  <c r="P4595" i="4"/>
  <c r="P107" i="4"/>
  <c r="P4021" i="4"/>
  <c r="P360" i="4"/>
  <c r="P503" i="4"/>
  <c r="P49" i="4"/>
  <c r="P1310" i="4"/>
  <c r="P1585" i="4"/>
  <c r="P2827" i="4"/>
  <c r="P847" i="4"/>
  <c r="P966" i="4"/>
  <c r="P4998" i="4"/>
  <c r="P4612" i="4"/>
  <c r="P3712" i="4"/>
  <c r="P2410" i="4"/>
  <c r="P3754" i="4"/>
  <c r="P2124" i="4"/>
  <c r="P1169" i="4"/>
  <c r="P653" i="4"/>
  <c r="P123" i="4"/>
  <c r="P504" i="4"/>
  <c r="P4745" i="4"/>
  <c r="P1276" i="4"/>
  <c r="P44" i="4"/>
  <c r="P4537" i="4"/>
  <c r="P3931" i="4"/>
  <c r="P983" i="4"/>
  <c r="P3972" i="4"/>
  <c r="P4760" i="4"/>
  <c r="P2863" i="4"/>
  <c r="P2688" i="4"/>
  <c r="P992" i="4"/>
  <c r="P4726" i="4"/>
  <c r="P2312" i="4"/>
  <c r="P1200" i="4"/>
  <c r="P473" i="4"/>
  <c r="P1014" i="4"/>
  <c r="P2971" i="4"/>
  <c r="P4794" i="4"/>
  <c r="P2924" i="4"/>
  <c r="P934" i="4"/>
  <c r="P4357" i="4"/>
  <c r="P2837" i="4"/>
  <c r="P2981" i="4"/>
  <c r="P627" i="4"/>
  <c r="P4393" i="4"/>
  <c r="P3843" i="4"/>
  <c r="P3141" i="4"/>
  <c r="P2209" i="4"/>
  <c r="P1448" i="4"/>
  <c r="P3630" i="4"/>
  <c r="P2798" i="4"/>
  <c r="P2076" i="4"/>
  <c r="P4699" i="4"/>
  <c r="P2951" i="4"/>
  <c r="P2562" i="4"/>
  <c r="P3208" i="4"/>
  <c r="P1804" i="4"/>
  <c r="P2194" i="4"/>
  <c r="P928" i="4"/>
  <c r="P463" i="4"/>
  <c r="P4975" i="4"/>
  <c r="P2275" i="4"/>
  <c r="P3393" i="4"/>
  <c r="P115" i="4"/>
  <c r="P1713" i="4"/>
  <c r="P4671" i="4"/>
  <c r="P971" i="4"/>
  <c r="P4664" i="4"/>
  <c r="P2248" i="4"/>
  <c r="P2284" i="4"/>
  <c r="P3830" i="4"/>
  <c r="P2517" i="4"/>
  <c r="P4039" i="4"/>
  <c r="P1378" i="4"/>
  <c r="P3398" i="4"/>
  <c r="P3906" i="4"/>
  <c r="P3881" i="4"/>
  <c r="P6" i="4"/>
  <c r="P3298" i="4"/>
  <c r="P387" i="4"/>
  <c r="P1586" i="4"/>
  <c r="P4596" i="4"/>
  <c r="P1303" i="4"/>
  <c r="P3858" i="4"/>
  <c r="P1661" i="4"/>
  <c r="P1474" i="4"/>
  <c r="P4123" i="4"/>
  <c r="P1304" i="4"/>
  <c r="P1234" i="4"/>
  <c r="P3739" i="4"/>
  <c r="P725" i="4"/>
  <c r="P3182" i="4"/>
  <c r="P4976" i="4"/>
  <c r="P4771" i="4"/>
  <c r="P2379" i="4"/>
  <c r="P2563" i="4"/>
  <c r="P2791" i="4"/>
  <c r="P4665" i="4"/>
  <c r="P1623" i="4"/>
  <c r="P432" i="4"/>
  <c r="P1768" i="4"/>
  <c r="P667" i="4"/>
  <c r="P2510" i="4"/>
  <c r="P4727" i="4"/>
  <c r="P848" i="4"/>
  <c r="P1214" i="4"/>
  <c r="P88" i="4"/>
  <c r="P3590" i="4"/>
  <c r="P787" i="4"/>
  <c r="P1015" i="4"/>
  <c r="P4152" i="4"/>
  <c r="P743" i="4"/>
  <c r="P544" i="4"/>
  <c r="P3142" i="4"/>
  <c r="P3525" i="4"/>
  <c r="P911" i="4"/>
  <c r="P116" i="4"/>
  <c r="P3354" i="4"/>
  <c r="P474" i="4"/>
  <c r="P2411" i="4"/>
  <c r="P124" i="4"/>
  <c r="P38" i="4"/>
  <c r="P2589" i="4"/>
  <c r="P2165" i="4"/>
  <c r="P4700" i="4"/>
  <c r="P1640" i="4"/>
  <c r="P1877" i="4"/>
  <c r="P2840" i="4"/>
  <c r="P2087" i="4"/>
  <c r="P2270" i="4"/>
  <c r="P739" i="4"/>
  <c r="P4834" i="4"/>
  <c r="P3168" i="4"/>
  <c r="P2532" i="4"/>
  <c r="P2952" i="4"/>
  <c r="P2880" i="4"/>
  <c r="P4538" i="4"/>
  <c r="P2841" i="4"/>
  <c r="P957" i="4"/>
  <c r="P1049" i="4"/>
  <c r="P3597" i="4"/>
  <c r="P146" i="4"/>
  <c r="P1461" i="4"/>
  <c r="P4376" i="4"/>
  <c r="P275" i="4"/>
  <c r="P3644" i="4"/>
  <c r="P53" i="4"/>
  <c r="P4905" i="4"/>
  <c r="P695" i="4"/>
  <c r="P1027" i="4"/>
  <c r="P328" i="4"/>
  <c r="P3131" i="4"/>
  <c r="P2781" i="4"/>
  <c r="P3900" i="4"/>
  <c r="P1732" i="4"/>
  <c r="P1255" i="4"/>
  <c r="P633" i="4"/>
  <c r="P147" i="4"/>
  <c r="P2972" i="4"/>
  <c r="P3685" i="4"/>
  <c r="P2304" i="4"/>
  <c r="P1942" i="4"/>
  <c r="P1449" i="4"/>
  <c r="P2982" i="4"/>
  <c r="P183" i="4"/>
  <c r="P2369" i="4"/>
  <c r="P2554" i="4"/>
  <c r="P4577" i="4"/>
  <c r="P283" i="4"/>
  <c r="P4261" i="4"/>
  <c r="P484" i="4"/>
  <c r="P4586" i="4"/>
  <c r="P857" i="4"/>
  <c r="P3956" i="4"/>
  <c r="P2682" i="4"/>
  <c r="P3273" i="4"/>
  <c r="P1181" i="4"/>
  <c r="P3778" i="4"/>
  <c r="P184" i="4"/>
  <c r="P97" i="4"/>
  <c r="P788" i="4"/>
  <c r="P3957" i="4"/>
  <c r="P377" i="4"/>
  <c r="P4845" i="4"/>
  <c r="P1191" i="4"/>
  <c r="P4130" i="4"/>
  <c r="P2313" i="4"/>
  <c r="P2908" i="4"/>
  <c r="P1965" i="4"/>
  <c r="P2152" i="4"/>
  <c r="P4365" i="4"/>
  <c r="P1486" i="4"/>
  <c r="P4193" i="4"/>
  <c r="P1366" i="4"/>
  <c r="P3404" i="4"/>
  <c r="P3394" i="4"/>
  <c r="P2715" i="4"/>
  <c r="P1819" i="4"/>
  <c r="P677" i="4"/>
  <c r="P1769" i="4"/>
  <c r="P4906" i="4"/>
  <c r="P2815" i="4"/>
  <c r="P27" i="4"/>
  <c r="P2445" i="4"/>
  <c r="P464" i="4"/>
  <c r="P164" i="4"/>
  <c r="P3252" i="4"/>
  <c r="P892" i="4"/>
  <c r="P2611" i="4"/>
  <c r="P3217" i="4"/>
  <c r="P3090" i="4"/>
  <c r="P1420" i="4"/>
  <c r="P3326" i="4"/>
  <c r="P2061" i="4"/>
  <c r="P2285" i="4"/>
  <c r="P4483" i="4"/>
  <c r="P3143" i="4"/>
  <c r="P4829" i="4"/>
  <c r="P3575" i="4"/>
  <c r="P108" i="4"/>
  <c r="P2332" i="4"/>
  <c r="P4962" i="4"/>
  <c r="P1245" i="4"/>
  <c r="P1996" i="4"/>
  <c r="P1997" i="4"/>
  <c r="P3450" i="4"/>
  <c r="P3800" i="4"/>
  <c r="P4163" i="4"/>
  <c r="P449" i="4"/>
  <c r="P276" i="4"/>
  <c r="P1220" i="4"/>
  <c r="P4800" i="4"/>
  <c r="P569" i="4"/>
  <c r="P3345" i="4"/>
  <c r="P4287" i="4"/>
  <c r="P3304" i="4"/>
  <c r="P1760" i="4"/>
  <c r="P243" i="4"/>
  <c r="P1256" i="4"/>
  <c r="P570" i="4"/>
  <c r="P3503" i="4"/>
  <c r="P972" i="4"/>
  <c r="P3441" i="4"/>
  <c r="P4219" i="4"/>
  <c r="P583" i="4"/>
  <c r="P2077" i="4"/>
  <c r="P800" i="4"/>
  <c r="P4047" i="4"/>
  <c r="P4262" i="4"/>
  <c r="P3314" i="4"/>
  <c r="P3177" i="4"/>
  <c r="P4339" i="4"/>
  <c r="P4677" i="4"/>
  <c r="P1498" i="4"/>
  <c r="P352" i="4"/>
  <c r="P621" i="4"/>
  <c r="P2088" i="4"/>
  <c r="P4025" i="4"/>
  <c r="P457" i="4"/>
  <c r="P4977" i="4"/>
  <c r="P3340" i="4"/>
  <c r="P2990" i="4"/>
  <c r="P2024" i="4"/>
  <c r="P3028" i="4"/>
  <c r="P1998" i="4"/>
  <c r="P4220" i="4"/>
  <c r="P2665" i="4"/>
  <c r="P912" i="4"/>
  <c r="P3965" i="4"/>
  <c r="P3144" i="4"/>
  <c r="P288" i="4"/>
  <c r="P789" i="4"/>
  <c r="P408" i="4"/>
  <c r="P1750" i="4"/>
  <c r="P4194" i="4"/>
  <c r="P4898" i="4"/>
  <c r="P824" i="4"/>
  <c r="P3091" i="4"/>
  <c r="P3823" i="4"/>
  <c r="P1201" i="4"/>
  <c r="P1440" i="4"/>
  <c r="P4716" i="4"/>
  <c r="P4187" i="4"/>
  <c r="P2370" i="4"/>
  <c r="P1023" i="4"/>
  <c r="P3615" i="4"/>
  <c r="P4986" i="4"/>
  <c r="P941" i="4"/>
  <c r="P2711" i="4"/>
  <c r="P744" i="4"/>
  <c r="P4377" i="4"/>
  <c r="P1226" i="4"/>
  <c r="P4785" i="4"/>
  <c r="P211" i="4"/>
  <c r="P3805" i="4"/>
  <c r="P4838" i="4"/>
  <c r="P2358" i="4"/>
  <c r="P4201" i="4"/>
  <c r="P3422" i="4"/>
  <c r="P935" i="4"/>
  <c r="P289" i="4"/>
  <c r="P265" i="4"/>
  <c r="P2429" i="4"/>
  <c r="P2181" i="4"/>
  <c r="P78" i="4"/>
  <c r="P21" i="4"/>
  <c r="P2764" i="4"/>
  <c r="P942" i="4"/>
  <c r="P3082" i="4"/>
  <c r="P1524" i="4"/>
  <c r="P137" i="4"/>
  <c r="P1516" i="4"/>
  <c r="P2546" i="4"/>
  <c r="P3226" i="4"/>
  <c r="P3227" i="4"/>
  <c r="P1176" i="4"/>
  <c r="P2931" i="4"/>
  <c r="P4978" i="4"/>
  <c r="P4022" i="4"/>
  <c r="P3631" i="4"/>
  <c r="P4427" i="4"/>
  <c r="P3893" i="4"/>
  <c r="P2630" i="4"/>
  <c r="P673" i="4"/>
  <c r="P1778" i="4"/>
  <c r="P3871" i="4"/>
  <c r="P266" i="4"/>
  <c r="P2380" i="4"/>
  <c r="P4090" i="4"/>
  <c r="P1481" i="4"/>
  <c r="P2641" i="4"/>
  <c r="P4138" i="4"/>
  <c r="P2958" i="4"/>
  <c r="P1866" i="4"/>
  <c r="P2037" i="4"/>
  <c r="P3632" i="4"/>
  <c r="P1678" i="4"/>
  <c r="P1544" i="4"/>
  <c r="P2849" i="4"/>
  <c r="P4666" i="4"/>
  <c r="P507" i="4"/>
  <c r="P2755" i="4"/>
  <c r="P4247" i="4"/>
  <c r="P2451" i="4"/>
  <c r="P1577" i="4"/>
  <c r="P4602" i="4"/>
  <c r="P3036" i="4"/>
  <c r="P704" i="4"/>
  <c r="P545" i="4"/>
  <c r="P338" i="4"/>
  <c r="P1317" i="4"/>
  <c r="P869" i="4"/>
  <c r="P4371" i="4"/>
  <c r="P3239" i="4"/>
  <c r="P4658" i="4"/>
  <c r="P4091" i="4"/>
  <c r="P465" i="4"/>
  <c r="P2658" i="4"/>
  <c r="P2725" i="4"/>
  <c r="P2604" i="4"/>
  <c r="P3806" i="4"/>
  <c r="P2753" i="4"/>
  <c r="P45" i="4"/>
  <c r="P571" i="4"/>
  <c r="P4139" i="4"/>
  <c r="P1578" i="4"/>
  <c r="P3932" i="4"/>
  <c r="P2381" i="4"/>
  <c r="P801" i="4"/>
  <c r="P3073" i="4"/>
  <c r="P1235" i="4"/>
  <c r="P4651" i="4"/>
  <c r="P343" i="4"/>
  <c r="P2412" i="4"/>
  <c r="P2650" i="4"/>
  <c r="P3609" i="4"/>
  <c r="P3852" i="4"/>
  <c r="P4569" i="4"/>
  <c r="P4631" i="4"/>
  <c r="P4387" i="4"/>
  <c r="P3015" i="4"/>
  <c r="P2881" i="4"/>
  <c r="P3994" i="4"/>
  <c r="P1192" i="4"/>
  <c r="P4226" i="4"/>
  <c r="P3914" i="4"/>
  <c r="P1587" i="4"/>
  <c r="P3029" i="4"/>
  <c r="P3106" i="4"/>
  <c r="P4048" i="4"/>
  <c r="P235" i="4"/>
  <c r="P634" i="4"/>
  <c r="P1427" i="4"/>
  <c r="P3044" i="4"/>
  <c r="P1487" i="4"/>
  <c r="P2696" i="4"/>
  <c r="P1788" i="4"/>
  <c r="P2256" i="4"/>
  <c r="P1823" i="4"/>
  <c r="P3371" i="4"/>
  <c r="P2046" i="4"/>
  <c r="P1032" i="4"/>
  <c r="P1488" i="4"/>
  <c r="P4221" i="4"/>
  <c r="P3367" i="4"/>
  <c r="P913" i="4"/>
  <c r="P4055" i="4"/>
  <c r="P802" i="4"/>
  <c r="P4524" i="4"/>
  <c r="P353" i="4"/>
  <c r="P2501" i="4"/>
  <c r="P870" i="4"/>
  <c r="P654" i="4"/>
  <c r="P2631" i="4"/>
  <c r="P2392" i="4"/>
  <c r="P2697" i="4"/>
  <c r="P4603" i="4"/>
  <c r="P3801" i="4"/>
  <c r="P1367" i="4"/>
  <c r="P1397" i="4"/>
  <c r="P4311" i="4"/>
  <c r="P1545" i="4"/>
  <c r="P138" i="4"/>
  <c r="P1270" i="4"/>
  <c r="P2536" i="4"/>
  <c r="P3807" i="4"/>
  <c r="P3098" i="4"/>
  <c r="P2902" i="4"/>
  <c r="P2653" i="4"/>
  <c r="P1119" i="4"/>
  <c r="P705" i="4"/>
  <c r="P2342" i="4"/>
  <c r="P2564" i="4"/>
  <c r="P4761" i="4"/>
  <c r="P4118" i="4"/>
  <c r="P1537" i="4"/>
  <c r="P3009" i="4"/>
  <c r="P2770" i="4"/>
  <c r="P2174" i="4"/>
  <c r="P4231" i="4"/>
  <c r="P512" i="4"/>
  <c r="P416" i="4"/>
  <c r="P3083" i="4"/>
  <c r="P2636" i="4"/>
  <c r="P683" i="4"/>
  <c r="P1634" i="4"/>
  <c r="P1368" i="4"/>
  <c r="P4578" i="4"/>
  <c r="P4288" i="4"/>
  <c r="P3417" i="4"/>
  <c r="P3222" i="4"/>
  <c r="P3645" i="4"/>
  <c r="P3989" i="4"/>
  <c r="P3189" i="4"/>
  <c r="P3779" i="4"/>
  <c r="P4324" i="4"/>
  <c r="P2233" i="4"/>
  <c r="P1783" i="4"/>
  <c r="P2359" i="4"/>
  <c r="P614" i="4"/>
  <c r="P117" i="4"/>
  <c r="P284" i="4"/>
  <c r="P1971" i="4"/>
  <c r="P3084" i="4"/>
  <c r="P790" i="4"/>
  <c r="P3591" i="4"/>
  <c r="P4263" i="4"/>
  <c r="P4979" i="4"/>
  <c r="P3535" i="4"/>
  <c r="P1120" i="4"/>
  <c r="P1538" i="4"/>
  <c r="P2132" i="4"/>
  <c r="P3155" i="4"/>
  <c r="P936" i="4"/>
  <c r="P803" i="4"/>
  <c r="P4131" i="4"/>
  <c r="P4040" i="4"/>
  <c r="P1842" i="4"/>
  <c r="P3598" i="4"/>
  <c r="P2305" i="4"/>
  <c r="P3327" i="4"/>
  <c r="P4445" i="4"/>
  <c r="P458" i="4"/>
  <c r="P804" i="4"/>
  <c r="P1335" i="4"/>
  <c r="P3633" i="4"/>
  <c r="P2064" i="4"/>
  <c r="P1482" i="4"/>
  <c r="P2474" i="4"/>
  <c r="P3561" i="4"/>
  <c r="P1257" i="4"/>
  <c r="P219" i="4"/>
  <c r="P3074" i="4"/>
  <c r="P2973" i="4"/>
  <c r="P7" i="4"/>
  <c r="P3713" i="4"/>
  <c r="P3037" i="4"/>
  <c r="P4408" i="4"/>
  <c r="P2347" i="4"/>
  <c r="P572" i="4"/>
  <c r="P4104" i="4"/>
  <c r="P1416" i="4"/>
  <c r="P546" i="4"/>
  <c r="P2565" i="4"/>
  <c r="P1688" i="4"/>
  <c r="P1652" i="4"/>
  <c r="P1318" i="4"/>
  <c r="P2712" i="4"/>
  <c r="P3737" i="4"/>
  <c r="P3274" i="4"/>
  <c r="P4366" i="4"/>
  <c r="P4325" i="4"/>
  <c r="P4802" i="4"/>
  <c r="P3405" i="4"/>
  <c r="P3399" i="4"/>
  <c r="P2903" i="4"/>
  <c r="P2294" i="4"/>
  <c r="P3464" i="4"/>
  <c r="P3504" i="4"/>
  <c r="P3099" i="4"/>
  <c r="P4308" i="4"/>
  <c r="P3882" i="4"/>
  <c r="P252" i="4"/>
  <c r="P4711" i="4"/>
  <c r="P4164" i="4"/>
  <c r="P3052" i="4"/>
  <c r="P1588" i="4"/>
  <c r="P4301" i="4"/>
  <c r="P4786" i="4"/>
  <c r="P3699" i="4"/>
  <c r="P4264" i="4"/>
  <c r="P2782" i="4"/>
  <c r="P4105" i="4"/>
  <c r="P984" i="4"/>
  <c r="P1227" i="4"/>
  <c r="P3622" i="4"/>
  <c r="P4165" i="4"/>
  <c r="P1824" i="4"/>
  <c r="P2828" i="4"/>
  <c r="P1931" i="4"/>
  <c r="P316" i="4"/>
  <c r="P2455" i="4"/>
  <c r="P1952" i="4"/>
  <c r="P2537" i="4"/>
  <c r="P772" i="4"/>
  <c r="P3526" i="4"/>
  <c r="P1896" i="4"/>
  <c r="P220" i="4"/>
  <c r="P2446" i="4"/>
  <c r="P4428" i="4"/>
  <c r="P2555" i="4"/>
  <c r="P4811" i="4"/>
  <c r="P1101" i="4"/>
  <c r="P2010" i="4"/>
  <c r="P3868" i="4"/>
  <c r="P4762" i="4"/>
  <c r="P2675" i="4"/>
  <c r="P1050" i="4"/>
  <c r="P2805" i="4"/>
  <c r="P884" i="4"/>
  <c r="P3156" i="4"/>
  <c r="P4779" i="4"/>
  <c r="P2740" i="4"/>
  <c r="P4026" i="4"/>
  <c r="P466" i="4"/>
  <c r="P3218" i="4"/>
  <c r="P39" i="4"/>
  <c r="P769" i="4"/>
  <c r="P2070" i="4"/>
  <c r="P893" i="4"/>
  <c r="P22" i="4"/>
  <c r="P696" i="4"/>
  <c r="P976" i="4"/>
  <c r="P1428" i="4"/>
  <c r="P2371" i="4"/>
  <c r="P1847" i="4"/>
  <c r="P1374" i="4"/>
  <c r="P721" i="4"/>
  <c r="P3133" i="4"/>
  <c r="P591" i="4"/>
  <c r="P2654" i="4"/>
  <c r="P1597" i="4"/>
  <c r="P3145" i="4"/>
  <c r="P1653" i="4"/>
  <c r="P4240" i="4"/>
  <c r="P4132" i="4"/>
  <c r="P4060" i="4"/>
  <c r="P4367" i="4"/>
  <c r="P485" i="4"/>
  <c r="P1757" i="4"/>
  <c r="P773" i="4"/>
  <c r="P4552" i="4"/>
  <c r="P3838" i="4"/>
  <c r="P508" i="4"/>
  <c r="P4839" i="4"/>
  <c r="P3808" i="4"/>
  <c r="P4539" i="4"/>
  <c r="P4180" i="4"/>
  <c r="P3075" i="4"/>
  <c r="P3700" i="4"/>
  <c r="P4647" i="4"/>
  <c r="P2333" i="4"/>
  <c r="P3923" i="4"/>
  <c r="P1539" i="4"/>
  <c r="P277" i="4"/>
  <c r="P2925" i="4"/>
  <c r="P2125" i="4"/>
  <c r="P2289" i="4"/>
  <c r="P3053" i="4"/>
  <c r="P3288" i="4"/>
  <c r="P4181" i="4"/>
  <c r="P4465" i="4"/>
  <c r="P3623" i="4"/>
  <c r="P3146" i="4"/>
  <c r="P450" i="4"/>
  <c r="P4787" i="4"/>
  <c r="P1645" i="4"/>
  <c r="P253" i="4"/>
  <c r="P4570" i="4"/>
  <c r="P290" i="4"/>
  <c r="P2479" i="4"/>
  <c r="P409" i="4"/>
  <c r="P2186" i="4"/>
  <c r="P2334" i="4"/>
  <c r="P2854" i="4"/>
  <c r="P3289" i="4"/>
  <c r="P390" i="4"/>
  <c r="P2502" i="4"/>
  <c r="P1646" i="4"/>
  <c r="P4750" i="4"/>
  <c r="P573" i="4"/>
  <c r="P4068" i="4"/>
  <c r="P4720" i="4"/>
  <c r="P4648" i="4"/>
  <c r="P2820" i="4"/>
  <c r="P2382" i="4"/>
  <c r="P958" i="4"/>
  <c r="P2926" i="4"/>
  <c r="P4935" i="4"/>
  <c r="P4343" i="4"/>
  <c r="P3714" i="4"/>
  <c r="P2741" i="4"/>
  <c r="P4232" i="4"/>
  <c r="P344" i="4"/>
  <c r="P4731" i="4"/>
  <c r="P3512" i="4"/>
  <c r="P3418" i="4"/>
  <c r="P1913" i="4"/>
  <c r="P1202" i="4"/>
  <c r="P937" i="4"/>
  <c r="P2475" i="4"/>
  <c r="P2065" i="4"/>
  <c r="P4980" i="4"/>
  <c r="P2413" i="4"/>
  <c r="P1450" i="4"/>
  <c r="P475" i="4"/>
  <c r="P4241" i="4"/>
  <c r="P2242" i="4"/>
  <c r="P2276" i="4"/>
  <c r="P3844" i="4"/>
  <c r="P985" i="4"/>
  <c r="P1024" i="4"/>
  <c r="P4002" i="4"/>
  <c r="P858" i="4"/>
  <c r="P3924" i="4"/>
  <c r="P4477" i="4"/>
  <c r="P4637" i="4"/>
  <c r="P4525" i="4"/>
  <c r="P2521" i="4"/>
  <c r="P2025" i="4"/>
  <c r="P4409" i="4"/>
  <c r="P3076" i="4"/>
  <c r="P2265" i="4"/>
  <c r="P3253" i="4"/>
  <c r="P3552" i="4"/>
  <c r="P4624" i="4"/>
  <c r="P943" i="4"/>
  <c r="P668" i="4"/>
  <c r="P1442" i="4"/>
  <c r="P12" i="4"/>
  <c r="P1295" i="4"/>
  <c r="P3624" i="4"/>
  <c r="P655" i="4"/>
  <c r="P4061" i="4"/>
  <c r="P2438" i="4"/>
  <c r="P3732" i="4"/>
  <c r="P441" i="4"/>
  <c r="P3907" i="4"/>
  <c r="P1689" i="4"/>
  <c r="P1558" i="4"/>
  <c r="P4891" i="4"/>
  <c r="P3178" i="4"/>
  <c r="P394" i="4"/>
  <c r="P3395" i="4"/>
  <c r="P2019" i="4"/>
  <c r="P421" i="4"/>
  <c r="P1228" i="4"/>
  <c r="P2882" i="4"/>
  <c r="P2234" i="4"/>
  <c r="P3377" i="4"/>
  <c r="P2904" i="4"/>
  <c r="P4049" i="4"/>
  <c r="P1389" i="4"/>
  <c r="P4336" i="4"/>
  <c r="P3780" i="4"/>
  <c r="P3701" i="4"/>
  <c r="P3134" i="4"/>
  <c r="P4885" i="4"/>
  <c r="P2745" i="4"/>
  <c r="P1733" i="4"/>
  <c r="P2240" i="4"/>
  <c r="P2425" i="4"/>
  <c r="P2503" i="4"/>
  <c r="P4460" i="4"/>
  <c r="P4419" i="4"/>
  <c r="P3705" i="4"/>
  <c r="P564" i="4"/>
  <c r="P4437" i="4"/>
  <c r="P2511" i="4"/>
  <c r="P4678" i="4"/>
  <c r="P1881" i="4"/>
  <c r="P1705" i="4"/>
  <c r="P4590" i="4"/>
  <c r="P2084" i="4"/>
  <c r="P3284" i="4"/>
  <c r="P2078" i="4"/>
  <c r="P1016" i="4"/>
  <c r="P4553" i="4"/>
  <c r="P3423" i="4"/>
  <c r="P2066" i="4"/>
  <c r="P3973" i="4"/>
  <c r="P1671" i="4"/>
  <c r="P4166" i="4"/>
  <c r="P4195" i="4"/>
  <c r="P999" i="4"/>
  <c r="P4540" i="4"/>
  <c r="P1569" i="4"/>
  <c r="P3616" i="4"/>
  <c r="P1564" i="4"/>
  <c r="P4147" i="4"/>
  <c r="P4420" i="4"/>
  <c r="P1654" i="4"/>
  <c r="P4106" i="4"/>
  <c r="P2659" i="4"/>
  <c r="P1809" i="4"/>
  <c r="P1311" i="4"/>
  <c r="P2842" i="4"/>
  <c r="P1086" i="4"/>
  <c r="P3527" i="4"/>
  <c r="P4755" i="4"/>
  <c r="P301" i="4"/>
  <c r="P2383" i="4"/>
  <c r="P492" i="4"/>
  <c r="P3722" i="4"/>
  <c r="P688" i="4"/>
  <c r="P1170" i="4"/>
  <c r="P1700" i="4"/>
  <c r="P2476" i="4"/>
  <c r="P796" i="4"/>
  <c r="P1834" i="4"/>
  <c r="P2015" i="4"/>
  <c r="P2698" i="4"/>
  <c r="P2527" i="4"/>
  <c r="P4086" i="4"/>
  <c r="P4276" i="4"/>
  <c r="P2959" i="4"/>
  <c r="P4133" i="4"/>
  <c r="P3634" i="4"/>
  <c r="P547" i="4"/>
  <c r="P3477" i="4"/>
  <c r="P1602" i="4"/>
  <c r="P1354" i="4"/>
  <c r="P929" i="4"/>
  <c r="P1570" i="4"/>
  <c r="P513" i="4"/>
  <c r="P476" i="4"/>
  <c r="P1246" i="4"/>
  <c r="P3328" i="4"/>
  <c r="P74" i="4"/>
  <c r="P3085" i="4"/>
  <c r="P2493" i="4"/>
  <c r="P4638" i="4"/>
  <c r="P1071" i="4"/>
  <c r="P3147" i="4"/>
  <c r="P4579" i="4"/>
  <c r="P977" i="4"/>
  <c r="P4812" i="4"/>
  <c r="P1624" i="4"/>
  <c r="P2765" i="4"/>
  <c r="P3770" i="4"/>
  <c r="P1390" i="4"/>
  <c r="P3010" i="4"/>
  <c r="P2869" i="4"/>
  <c r="P1092" i="4"/>
  <c r="P2991" i="4"/>
  <c r="P1042" i="4"/>
  <c r="P2286" i="4"/>
  <c r="P3915" i="4"/>
  <c r="P3545" i="4"/>
  <c r="P1164" i="4"/>
  <c r="P3486" i="4"/>
  <c r="P2097" i="4"/>
  <c r="P774" i="4"/>
  <c r="P2467" i="4"/>
  <c r="P378" i="4"/>
  <c r="P514" i="4"/>
  <c r="P212" i="4"/>
  <c r="P4999" i="4"/>
  <c r="P3845" i="4"/>
  <c r="P4652" i="4"/>
  <c r="P1662" i="4"/>
  <c r="P4526" i="4"/>
  <c r="P3337" i="4"/>
  <c r="P1506" i="4"/>
  <c r="P371" i="4"/>
  <c r="P4309" i="4"/>
  <c r="P3386" i="4"/>
  <c r="P515" i="4"/>
  <c r="P2116" i="4"/>
  <c r="P4062" i="4"/>
  <c r="P1017" i="4"/>
  <c r="P3569" i="4"/>
  <c r="P4388" i="4"/>
  <c r="P2953" i="4"/>
  <c r="P1398" i="4"/>
  <c r="P1051" i="4"/>
  <c r="P4738" i="4"/>
  <c r="P1957" i="4"/>
  <c r="P1770" i="4"/>
  <c r="P5000" i="4"/>
  <c r="P3831" i="4"/>
  <c r="P3372" i="4"/>
  <c r="P4639" i="4"/>
  <c r="P3341" i="4"/>
  <c r="P2538" i="4"/>
  <c r="P1923" i="4"/>
  <c r="P1037" i="4"/>
  <c r="P4153" i="4"/>
  <c r="P2430" i="4"/>
  <c r="P2954" i="4"/>
  <c r="P395" i="4"/>
  <c r="P1236" i="4"/>
  <c r="P3723" i="4"/>
  <c r="P2098" i="4"/>
  <c r="P1208" i="4"/>
  <c r="P1848" i="4"/>
  <c r="P4649" i="4"/>
  <c r="P3115" i="4"/>
  <c r="P2821" i="4"/>
  <c r="P2055" i="4"/>
  <c r="P312" i="4"/>
  <c r="P1451" i="4"/>
  <c r="P23" i="4"/>
  <c r="P165" i="4"/>
  <c r="P4695" i="4"/>
  <c r="P2799" i="4"/>
  <c r="P993" i="4"/>
  <c r="P2897" i="4"/>
  <c r="P4597" i="4"/>
  <c r="P4502" i="4"/>
  <c r="P1706" i="4"/>
  <c r="P3771" i="4"/>
  <c r="P1148" i="4"/>
  <c r="P4640" i="4"/>
  <c r="P298" i="4"/>
  <c r="P3995" i="4"/>
  <c r="P4993" i="4"/>
  <c r="P142" i="4"/>
  <c r="P1443" i="4"/>
  <c r="P4739" i="4"/>
  <c r="P3682" i="4"/>
  <c r="P79" i="4"/>
  <c r="P4701" i="4"/>
  <c r="P4003" i="4"/>
  <c r="P825" i="4"/>
  <c r="P1336" i="4"/>
  <c r="P1953" i="4"/>
  <c r="P1483" i="4"/>
  <c r="P4000" i="4"/>
  <c r="P4653" i="4"/>
  <c r="P516" i="4"/>
  <c r="P4512" i="4"/>
  <c r="P938" i="4"/>
  <c r="P3456" i="4"/>
  <c r="P486" i="4"/>
  <c r="P755" i="4"/>
  <c r="P4878" i="4"/>
  <c r="P379" i="4"/>
  <c r="P3135" i="4"/>
  <c r="P2067" i="4"/>
  <c r="P1690" i="4"/>
  <c r="P329" i="4"/>
  <c r="P2384" i="4"/>
  <c r="P859" i="4"/>
  <c r="P4667" i="4"/>
  <c r="P2746" i="4"/>
  <c r="P221" i="4"/>
  <c r="P4968" i="4"/>
  <c r="P3064" i="4"/>
  <c r="P3859" i="4"/>
  <c r="P4746" i="4"/>
  <c r="P3164" i="4"/>
  <c r="P4703" i="4"/>
  <c r="P158" i="4"/>
  <c r="P4030" i="4"/>
  <c r="P2547" i="4"/>
  <c r="P339" i="4"/>
  <c r="P4632" i="4"/>
  <c r="P1072" i="4"/>
  <c r="P1932" i="4"/>
  <c r="P118" i="4"/>
  <c r="P3883" i="4"/>
  <c r="P3570" i="4"/>
  <c r="P4209" i="4"/>
  <c r="P2195" i="4"/>
  <c r="P2938" i="4"/>
  <c r="P1098" i="4"/>
  <c r="P3819" i="4"/>
  <c r="P159" i="4"/>
  <c r="P3223" i="4"/>
  <c r="P1761" i="4"/>
  <c r="P3054" i="4"/>
  <c r="P1355" i="4"/>
  <c r="P3668" i="4"/>
  <c r="P978" i="4"/>
  <c r="P2889" i="4"/>
  <c r="P4368" i="4"/>
  <c r="P3100" i="4"/>
  <c r="P2605" i="4"/>
  <c r="P2196" i="4"/>
  <c r="P1663" i="4"/>
  <c r="P3498" i="4"/>
  <c r="P3536" i="4"/>
  <c r="P4822" i="4"/>
  <c r="P3576" i="4"/>
  <c r="P1789" i="4"/>
  <c r="P2187" i="4"/>
  <c r="P2197" i="4"/>
  <c r="P3202" i="4"/>
  <c r="P1810" i="4"/>
  <c r="P1579" i="4"/>
  <c r="P4580" i="4"/>
  <c r="P1052" i="4"/>
  <c r="P770" i="4"/>
  <c r="P4081" i="4"/>
  <c r="P1972" i="4"/>
  <c r="P2960" i="4"/>
  <c r="P1375" i="4"/>
  <c r="P3329" i="4"/>
  <c r="P3652" i="4"/>
  <c r="P2223" i="4"/>
  <c r="P4124" i="4"/>
  <c r="P4154" i="4"/>
  <c r="P1266" i="4"/>
  <c r="P3958" i="4"/>
  <c r="P3309" i="4"/>
  <c r="P2144" i="4"/>
  <c r="P3996" i="4"/>
  <c r="P3706" i="4"/>
  <c r="P2612" i="4"/>
  <c r="P2159" i="4"/>
  <c r="P40" i="4"/>
  <c r="P791" i="4"/>
  <c r="P656" i="4"/>
  <c r="P3472" i="4"/>
  <c r="P3738" i="4"/>
  <c r="P3361" i="4"/>
  <c r="P881" i="4"/>
  <c r="P1319" i="4"/>
  <c r="P3692" i="4"/>
  <c r="P3478" i="4"/>
  <c r="P1835" i="4"/>
  <c r="P313" i="4"/>
  <c r="P4813" i="4"/>
  <c r="P4951" i="4"/>
  <c r="P674" i="4"/>
  <c r="P1589" i="4"/>
  <c r="P3983" i="4"/>
  <c r="P1829" i="4"/>
  <c r="P1771" i="4"/>
  <c r="P4604" i="4"/>
  <c r="P2504" i="4"/>
  <c r="P397" i="4"/>
  <c r="P3209" i="4"/>
  <c r="P1882" i="4"/>
  <c r="P199" i="4"/>
  <c r="P3419" i="4"/>
  <c r="P3465" i="4"/>
  <c r="P410" i="4"/>
  <c r="P1028" i="4"/>
  <c r="P28" i="4"/>
  <c r="P2822" i="4"/>
  <c r="P2026" i="4"/>
  <c r="P584" i="4"/>
  <c r="P29" i="4"/>
  <c r="P4892" i="4"/>
  <c r="P2855" i="4"/>
  <c r="P706" i="4"/>
  <c r="P1452" i="4"/>
  <c r="P4188" i="4"/>
  <c r="P3702" i="4"/>
  <c r="P1322" i="4"/>
  <c r="P477" i="4"/>
  <c r="P3183" i="4"/>
  <c r="P3863" i="4"/>
  <c r="P4780" i="4"/>
  <c r="P3346" i="4"/>
  <c r="P2452" i="4"/>
  <c r="P33" i="4"/>
  <c r="P3466" i="4"/>
  <c r="P3599" i="4"/>
  <c r="P2754" i="4"/>
  <c r="P973" i="4"/>
  <c r="P2890" i="4"/>
  <c r="P2548" i="4"/>
  <c r="P3473" i="4"/>
  <c r="P4421" i="4"/>
  <c r="P411" i="4"/>
  <c r="P622" i="4"/>
  <c r="P1607" i="4"/>
  <c r="P815" i="4"/>
  <c r="P4210" i="4"/>
  <c r="P2843" i="4"/>
  <c r="P646" i="4"/>
  <c r="P3546" i="4"/>
  <c r="P1906" i="4"/>
  <c r="P1007" i="4"/>
  <c r="P663" i="4"/>
  <c r="P509" i="4"/>
  <c r="P1351" i="4"/>
  <c r="P1453" i="4"/>
  <c r="P3950" i="4"/>
  <c r="P4899" i="4"/>
  <c r="P3724" i="4"/>
  <c r="P866" i="4"/>
  <c r="P2599" i="4"/>
  <c r="P2992" i="4"/>
  <c r="P4846" i="4"/>
  <c r="P2224" i="4"/>
  <c r="P3263" i="4"/>
  <c r="P267" i="4"/>
  <c r="P4340" i="4"/>
  <c r="P4248" i="4"/>
  <c r="P254" i="4"/>
  <c r="P986" i="4"/>
  <c r="P2198" i="4"/>
  <c r="P3901" i="4"/>
  <c r="P174" i="4"/>
  <c r="P4554" i="4"/>
  <c r="P4498" i="4"/>
  <c r="P4125" i="4"/>
  <c r="P3592" i="4"/>
  <c r="P2810" i="4"/>
  <c r="P8" i="4"/>
  <c r="P3760" i="4"/>
  <c r="P2919" i="4"/>
  <c r="P3791" i="4"/>
  <c r="P278" i="4"/>
  <c r="P615" i="4"/>
  <c r="P3210" i="4"/>
  <c r="P4756" i="4"/>
  <c r="P1691" i="4"/>
  <c r="P3347" i="4"/>
  <c r="P4981" i="4"/>
  <c r="P1407" i="4"/>
  <c r="P3442" i="4"/>
  <c r="P4633" i="4"/>
  <c r="P4378" i="4"/>
  <c r="P3661" i="4"/>
  <c r="P3285" i="4"/>
  <c r="P4254" i="4"/>
  <c r="P3686" i="4"/>
  <c r="P2905" i="4"/>
  <c r="P3749" i="4"/>
  <c r="P3487" i="4"/>
  <c r="P4402" i="4"/>
  <c r="P1102" i="4"/>
  <c r="P1954" i="4"/>
  <c r="P3781" i="4"/>
  <c r="P200" i="4"/>
  <c r="P1043" i="4"/>
  <c r="P153" i="4"/>
  <c r="P2666" i="4"/>
  <c r="P1454" i="4"/>
  <c r="P30" i="4"/>
  <c r="P1215" i="4"/>
  <c r="P1029" i="4"/>
  <c r="P1323" i="4"/>
  <c r="P2556" i="4"/>
  <c r="P2257" i="4"/>
  <c r="P3974" i="4"/>
  <c r="P3908" i="4"/>
  <c r="P3432" i="4"/>
  <c r="P2166" i="4"/>
  <c r="P1714" i="4"/>
  <c r="P1369" i="4"/>
  <c r="P3169" i="4"/>
  <c r="P1533" i="4"/>
  <c r="P3846" i="4"/>
  <c r="P3816" i="4"/>
  <c r="P1000" i="4"/>
  <c r="P3761" i="4"/>
  <c r="P1379" i="4"/>
  <c r="P2620" i="4"/>
  <c r="P4041" i="4"/>
  <c r="P61" i="4"/>
  <c r="P3669" i="4"/>
  <c r="P1356" i="4"/>
  <c r="P3092" i="4"/>
  <c r="P1999" i="4"/>
  <c r="P930" i="4"/>
  <c r="P3101" i="4"/>
  <c r="P3975" i="4"/>
  <c r="P1305" i="4"/>
  <c r="P4493" i="4"/>
  <c r="P2683" i="4"/>
  <c r="P574" i="4"/>
  <c r="P4222" i="4"/>
  <c r="P4056" i="4"/>
  <c r="P4941" i="4"/>
  <c r="P898" i="4"/>
  <c r="P1399" i="4"/>
  <c r="P3762" i="4"/>
  <c r="P1053" i="4"/>
  <c r="P4926" i="4"/>
  <c r="P4310" i="4"/>
  <c r="P616" i="4"/>
  <c r="P4751" i="4"/>
  <c r="P3055" i="4"/>
  <c r="P1924" i="4"/>
  <c r="P2402" i="4"/>
  <c r="P1724" i="4"/>
  <c r="P302" i="4"/>
  <c r="P148" i="4"/>
  <c r="P3872" i="4"/>
  <c r="P4541" i="4"/>
  <c r="P2314" i="4"/>
  <c r="P1391" i="4"/>
  <c r="P4004" i="4"/>
  <c r="P3148" i="4"/>
  <c r="P3355" i="4"/>
  <c r="P4050" i="4"/>
  <c r="P2747" i="4"/>
  <c r="P80" i="4"/>
  <c r="P4503" i="4"/>
  <c r="P1008" i="4"/>
  <c r="P1725" i="4"/>
  <c r="P1625" i="4"/>
  <c r="P1958" i="4"/>
  <c r="P775" i="4"/>
  <c r="P222" i="4"/>
  <c r="P2621" i="4"/>
  <c r="P1751" i="4"/>
  <c r="P317" i="4"/>
  <c r="P2600" i="4"/>
  <c r="P1897" i="4"/>
  <c r="P1209" i="4"/>
  <c r="P3228" i="4"/>
  <c r="P4069" i="4"/>
  <c r="P3873" i="4"/>
  <c r="P4907" i="4"/>
  <c r="P2756" i="4"/>
  <c r="P3674" i="4"/>
  <c r="P2667" i="4"/>
  <c r="P4156" i="4"/>
  <c r="P3902" i="4"/>
  <c r="P2829" i="4"/>
  <c r="P1726" i="4"/>
  <c r="P3056" i="4"/>
  <c r="P3420" i="4"/>
  <c r="P4795" i="4"/>
  <c r="P4927" i="4"/>
  <c r="P1494" i="4"/>
  <c r="P1121" i="4"/>
  <c r="P2079" i="4"/>
  <c r="P487" i="4"/>
  <c r="P959" i="4"/>
  <c r="P149" i="4"/>
  <c r="P4015" i="4"/>
  <c r="P2528" i="4"/>
  <c r="P1064" i="4"/>
  <c r="P3772" i="4"/>
  <c r="P3165" i="4"/>
  <c r="P1392" i="4"/>
  <c r="P2955" i="4"/>
  <c r="P842" i="4"/>
  <c r="P598" i="4"/>
  <c r="P1475" i="4"/>
  <c r="P1103" i="4"/>
  <c r="P967" i="4"/>
  <c r="P4466" i="4"/>
  <c r="P4422" i="4"/>
  <c r="P3554" i="4"/>
  <c r="P2038" i="4"/>
  <c r="P4613" i="4"/>
  <c r="P188" i="4"/>
  <c r="P4851" i="4"/>
  <c r="P2360" i="4"/>
  <c r="P2393" i="4"/>
  <c r="P3438" i="4"/>
  <c r="P3166" i="4"/>
  <c r="P3976" i="4"/>
  <c r="P2632" i="4"/>
  <c r="P2160" i="4"/>
  <c r="P826" i="4"/>
  <c r="P3275" i="4"/>
  <c r="P3276" i="4"/>
  <c r="P3136" i="4"/>
  <c r="P291" i="4"/>
  <c r="P2480" i="4"/>
  <c r="P3809" i="4"/>
  <c r="P1795" i="4"/>
  <c r="P2891" i="4"/>
  <c r="P1408" i="4"/>
  <c r="P4684" i="4"/>
  <c r="P478" i="4"/>
  <c r="P2039" i="4"/>
  <c r="P1615" i="4"/>
  <c r="P2939" i="4"/>
  <c r="P2494" i="4"/>
  <c r="P1065" i="4"/>
  <c r="P635" i="4"/>
  <c r="P4542" i="4"/>
  <c r="P3435" i="4"/>
  <c r="P4255" i="4"/>
  <c r="P2027" i="4"/>
  <c r="P2892" i="4"/>
  <c r="P2277" i="4"/>
  <c r="P3662" i="4"/>
  <c r="P4917" i="4"/>
  <c r="P3909" i="4"/>
  <c r="P2456" i="4"/>
  <c r="P4140" i="4"/>
  <c r="P3351" i="4"/>
  <c r="P2566" i="4"/>
  <c r="P1565" i="4"/>
  <c r="P1546" i="4"/>
  <c r="P2447" i="4"/>
  <c r="P65" i="4"/>
  <c r="P268" i="4"/>
  <c r="P4005" i="4"/>
  <c r="P834" i="4"/>
  <c r="P2870" i="4"/>
  <c r="P3179" i="4"/>
  <c r="P3127" i="4"/>
  <c r="P2811" i="4"/>
  <c r="P732" i="4"/>
  <c r="P4830" i="4"/>
  <c r="P4852" i="4"/>
  <c r="P784" i="4"/>
  <c r="P3951" i="4"/>
  <c r="P1707" i="4"/>
  <c r="P166" i="4"/>
  <c r="P2431" i="4"/>
  <c r="P552" i="4"/>
  <c r="P763" i="4"/>
  <c r="P2028" i="4"/>
  <c r="P2726" i="4"/>
  <c r="P2188" i="4"/>
  <c r="P3750" i="4"/>
  <c r="P1337" i="4"/>
  <c r="P4456" i="4"/>
  <c r="P1033" i="4"/>
  <c r="P2676" i="4"/>
  <c r="P2215" i="4"/>
  <c r="P987" i="4"/>
  <c r="P422" i="4"/>
  <c r="P560" i="4"/>
  <c r="P3782" i="4"/>
  <c r="P4879" i="4"/>
  <c r="P592" i="4"/>
  <c r="P533" i="4"/>
  <c r="P1530" i="4"/>
  <c r="P1647" i="4"/>
  <c r="P2318" i="4"/>
  <c r="P968" i="4"/>
  <c r="P1258" i="4"/>
  <c r="P3600" i="4"/>
  <c r="P4174" i="4"/>
  <c r="P1608" i="4"/>
  <c r="P1306" i="4"/>
  <c r="P4289" i="4"/>
  <c r="P4942" i="4"/>
  <c r="P2306" i="4"/>
  <c r="P4341" i="4"/>
  <c r="P1672" i="4"/>
  <c r="P3916" i="4"/>
  <c r="P4866" i="4"/>
  <c r="P3984" i="4"/>
  <c r="P2719" i="4"/>
  <c r="P459" i="4"/>
  <c r="P1701" i="4"/>
  <c r="P2040" i="4"/>
  <c r="P2518" i="4"/>
  <c r="P2000" i="4"/>
  <c r="P433" i="4"/>
  <c r="P593" i="4"/>
  <c r="P4242" i="4"/>
  <c r="P4880" i="4"/>
  <c r="P1626" i="4"/>
  <c r="P575" i="4"/>
  <c r="P1229" i="4"/>
  <c r="P1241" i="4"/>
  <c r="P2622" i="4"/>
  <c r="P46" i="4"/>
  <c r="P354" i="4"/>
  <c r="P3884" i="4"/>
  <c r="P2161" i="4"/>
  <c r="P2287" i="4"/>
  <c r="P1476" i="4"/>
  <c r="P3254" i="4"/>
  <c r="P534" i="4"/>
  <c r="P2136" i="4"/>
  <c r="P1484" i="4"/>
  <c r="P249" i="4"/>
  <c r="P9" i="4"/>
  <c r="P4389" i="4"/>
  <c r="P3810" i="4"/>
  <c r="P4292" i="4"/>
  <c r="P4861" i="4"/>
  <c r="P2733" i="4"/>
  <c r="P3310" i="4"/>
  <c r="P805" i="4"/>
  <c r="P3305" i="4"/>
  <c r="P2258" i="4"/>
  <c r="P3038" i="4"/>
  <c r="P1702" i="4"/>
  <c r="P535" i="4"/>
  <c r="P4814" i="4"/>
  <c r="P185" i="4"/>
  <c r="P3203" i="4"/>
  <c r="P1547" i="4"/>
  <c r="P1825" i="4"/>
  <c r="P3157" i="4"/>
  <c r="P835" i="4"/>
  <c r="P345" i="4"/>
  <c r="P1811" i="4"/>
  <c r="P3751" i="4"/>
  <c r="P3959" i="4"/>
  <c r="P1455" i="4"/>
  <c r="P4543" i="4"/>
  <c r="P3547" i="4"/>
  <c r="P2099" i="4"/>
  <c r="P733" i="4"/>
  <c r="P3571" i="4"/>
  <c r="P467" i="4"/>
  <c r="P229" i="4"/>
  <c r="P4659" i="4"/>
  <c r="P24" i="4"/>
  <c r="P536" i="4"/>
  <c r="P4654" i="4"/>
  <c r="P1247" i="4"/>
  <c r="P2699" i="4"/>
  <c r="P4202" i="4"/>
  <c r="P3467" i="4"/>
  <c r="P2864" i="4"/>
  <c r="P1740" i="4"/>
  <c r="P764" i="4"/>
  <c r="P3378" i="4"/>
  <c r="P1499" i="4"/>
  <c r="P4527" i="4"/>
  <c r="P3670" i="4"/>
  <c r="P3646" i="4"/>
  <c r="P647" i="4"/>
  <c r="P2448" i="4"/>
  <c r="P4277" i="4"/>
  <c r="P13" i="4"/>
  <c r="P1141" i="4"/>
  <c r="P1509" i="4"/>
  <c r="P1054" i="4"/>
  <c r="P4504" i="4"/>
  <c r="P1165" i="4"/>
  <c r="P1149" i="4"/>
  <c r="P1641" i="4"/>
  <c r="P1285" i="4"/>
  <c r="P2706" i="4"/>
  <c r="P1703" i="4"/>
  <c r="P4886" i="4"/>
  <c r="P1836" i="4"/>
  <c r="P2844" i="4"/>
  <c r="P3057" i="4"/>
  <c r="P4321" i="4"/>
  <c r="P1843" i="4"/>
  <c r="P2167" i="4"/>
  <c r="P3320" i="4"/>
  <c r="P816" i="4"/>
  <c r="P3939" i="4"/>
  <c r="P1540" i="4"/>
  <c r="P4513" i="4"/>
  <c r="P4446" i="4"/>
  <c r="P1812" i="4"/>
  <c r="P4815" i="4"/>
  <c r="P442" i="4"/>
  <c r="P2290" i="4"/>
  <c r="P4113" i="4"/>
  <c r="P4461" i="4"/>
  <c r="P4994" i="4"/>
  <c r="P3586" i="4"/>
  <c r="P2940" i="4"/>
  <c r="P3338" i="4"/>
  <c r="P4900" i="4"/>
  <c r="P1507" i="4"/>
  <c r="P3521" i="4"/>
  <c r="P4969" i="4"/>
  <c r="P2426" i="4"/>
  <c r="P2993" i="4"/>
  <c r="P944" i="4"/>
  <c r="P2235" i="4"/>
  <c r="P1171" i="4"/>
  <c r="P4732" i="4"/>
  <c r="P1444" i="4"/>
  <c r="P3264" i="4"/>
  <c r="P417" i="4"/>
  <c r="P4674" i="4"/>
  <c r="P2689" i="4"/>
  <c r="P4982" i="4"/>
  <c r="P4141" i="4"/>
  <c r="P1983" i="4"/>
  <c r="P2352" i="4"/>
  <c r="P1642" i="4"/>
  <c r="P1087" i="4"/>
  <c r="P206" i="4"/>
  <c r="P3167" i="4"/>
  <c r="P3356" i="4"/>
  <c r="P4042" i="4"/>
  <c r="P3116" i="4"/>
  <c r="P2578" i="4"/>
  <c r="P398" i="4"/>
  <c r="P1692" i="4"/>
  <c r="P4625" i="4"/>
  <c r="P1150" i="4"/>
  <c r="P3755" i="4"/>
  <c r="P1609" i="4"/>
  <c r="P4027" i="4"/>
  <c r="P258" i="4"/>
  <c r="P3847" i="4"/>
  <c r="P1734" i="4"/>
  <c r="P648" i="4"/>
  <c r="P3577" i="4"/>
  <c r="P2241" i="4"/>
  <c r="P867" i="4"/>
  <c r="P4063" i="4"/>
  <c r="P2068" i="4"/>
  <c r="P899" i="4"/>
  <c r="P2325" i="4"/>
  <c r="P3647" i="4"/>
  <c r="P4447" i="4"/>
  <c r="P2495" i="4"/>
  <c r="P2056" i="4"/>
  <c r="P4326" i="4"/>
  <c r="P1134" i="4"/>
  <c r="P3687" i="4"/>
  <c r="P361" i="4"/>
  <c r="P50" i="4"/>
  <c r="P849" i="4"/>
  <c r="P488" i="4"/>
  <c r="P1867" i="4"/>
  <c r="P1772" i="4"/>
  <c r="P2567" i="4"/>
  <c r="P599" i="4"/>
  <c r="P2816" i="4"/>
  <c r="P4796" i="4"/>
  <c r="P1973" i="4"/>
  <c r="P2898" i="4"/>
  <c r="P2361" i="4"/>
  <c r="P3396" i="4"/>
  <c r="P4840" i="4"/>
  <c r="P2385" i="4"/>
  <c r="P3555" i="4"/>
  <c r="P3617" i="4"/>
  <c r="P1193" i="4"/>
  <c r="P1664" i="4"/>
  <c r="P1338" i="4"/>
  <c r="P3311" i="4"/>
  <c r="P3299" i="4"/>
  <c r="P1400" i="4"/>
  <c r="P493" i="4"/>
  <c r="P1779" i="4"/>
  <c r="P3925" i="4"/>
  <c r="P3137" i="4"/>
  <c r="P192" i="4"/>
  <c r="P109" i="4"/>
  <c r="P1066" i="4"/>
  <c r="P1468" i="4"/>
  <c r="P3556" i="4"/>
  <c r="P4278" i="4"/>
  <c r="P494" i="4"/>
  <c r="P2145" i="4"/>
  <c r="P4788" i="4"/>
  <c r="P2946" i="4"/>
  <c r="P4448" i="4"/>
  <c r="P2734" i="4"/>
  <c r="P4051" i="4"/>
  <c r="P1974" i="4"/>
  <c r="P3827" i="4"/>
  <c r="P2874" i="4"/>
  <c r="P4394" i="4"/>
  <c r="P1417" i="4"/>
  <c r="P4874" i="4"/>
  <c r="P1110" i="4"/>
  <c r="P2029" i="4"/>
  <c r="P250" i="4"/>
  <c r="P1715" i="4"/>
  <c r="P2057" i="4"/>
  <c r="P4823" i="4"/>
  <c r="P1708" i="4"/>
  <c r="P3601" i="4"/>
  <c r="P3505" i="4"/>
  <c r="P167" i="4"/>
  <c r="P537" i="4"/>
  <c r="P4641" i="4"/>
  <c r="P4312" i="4"/>
  <c r="P1330" i="4"/>
  <c r="P168" i="4"/>
  <c r="P3635" i="4"/>
  <c r="P806" i="4"/>
  <c r="P3997" i="4"/>
  <c r="P1432" i="4"/>
  <c r="P4614" i="4"/>
  <c r="P2001" i="4"/>
  <c r="P1693" i="4"/>
  <c r="P2735" i="4"/>
  <c r="P3960" i="4"/>
  <c r="P1409" i="4"/>
  <c r="P1898" i="4"/>
  <c r="P1462" i="4"/>
  <c r="P4142" i="4"/>
  <c r="P4560" i="4"/>
  <c r="P3874" i="4"/>
  <c r="P2859" i="4"/>
  <c r="P3138" i="4"/>
  <c r="P4227" i="4"/>
  <c r="P4395" i="4"/>
  <c r="P1489" i="4"/>
  <c r="P4772" i="4"/>
  <c r="P4660" i="4"/>
  <c r="P1916" i="4"/>
  <c r="P2137" i="4"/>
  <c r="P1610" i="4"/>
  <c r="P994" i="4"/>
  <c r="P1861" i="4"/>
  <c r="P3894" i="4"/>
  <c r="P4379" i="4"/>
  <c r="P4028" i="4"/>
  <c r="P3158" i="4"/>
  <c r="P2812" i="4"/>
  <c r="P2271" i="4"/>
  <c r="P2961" i="4"/>
  <c r="P2326" i="4"/>
  <c r="P960" i="4"/>
  <c r="P4467" i="4"/>
  <c r="P3618" i="4"/>
  <c r="P4358" i="4"/>
  <c r="P366" i="4"/>
  <c r="P2549" i="4"/>
  <c r="P4396" i="4"/>
  <c r="P817" i="4"/>
  <c r="P451" i="4"/>
  <c r="P3277" i="4"/>
  <c r="P1463" i="4"/>
  <c r="P3917" i="4"/>
  <c r="P1380" i="4"/>
  <c r="P2439" i="4"/>
  <c r="P3107" i="4"/>
  <c r="P961" i="4"/>
  <c r="P3940" i="4"/>
  <c r="P4952" i="4"/>
  <c r="P2956" i="4"/>
  <c r="P1418" i="4"/>
  <c r="P2362" i="4"/>
  <c r="P259" i="4"/>
  <c r="P1242" i="4"/>
  <c r="P3653" i="4"/>
  <c r="P1307" i="4"/>
  <c r="P3636" i="4"/>
  <c r="P4685" i="4"/>
  <c r="P4273" i="4"/>
  <c r="P1469" i="4"/>
  <c r="P3306" i="4"/>
  <c r="P4182" i="4"/>
  <c r="P1517" i="4"/>
  <c r="P1073" i="4"/>
  <c r="P3707" i="4"/>
  <c r="P423" i="4"/>
  <c r="P2727" i="4"/>
  <c r="P2800" i="4"/>
  <c r="P678" i="4"/>
  <c r="P1122" i="4"/>
  <c r="P4429" i="4"/>
  <c r="P3229" i="4"/>
  <c r="P2909" i="4"/>
  <c r="P2771" i="4"/>
  <c r="P2138" i="4"/>
  <c r="P4740" i="4"/>
  <c r="P1464" i="4"/>
  <c r="P3330" i="4"/>
  <c r="P2823" i="4"/>
  <c r="P98" i="4"/>
  <c r="P1745" i="4"/>
  <c r="P4430" i="4"/>
  <c r="P4544" i="4"/>
  <c r="P2772" i="4"/>
  <c r="P3240" i="4"/>
  <c r="P2983" i="4"/>
  <c r="P3522" i="4"/>
  <c r="P4908" i="4"/>
  <c r="P4561" i="4"/>
  <c r="P2085" i="4"/>
  <c r="P1888" i="4"/>
  <c r="P679" i="4"/>
  <c r="P3433" i="4"/>
  <c r="P4099" i="4"/>
  <c r="P4634" i="4"/>
  <c r="P600" i="4"/>
  <c r="P2932" i="4"/>
  <c r="P5001" i="4"/>
  <c r="P594" i="4"/>
  <c r="P1277" i="4"/>
  <c r="P3537" i="4"/>
  <c r="P2133" i="4"/>
  <c r="P4909" i="4"/>
  <c r="P3895" i="4"/>
  <c r="P1603" i="4"/>
  <c r="P1665" i="4"/>
  <c r="P4431" i="4"/>
  <c r="P3966" i="4"/>
  <c r="P2962" i="4"/>
  <c r="P2189" i="4"/>
  <c r="P1679" i="4"/>
  <c r="P424" i="4"/>
  <c r="P434" i="4"/>
  <c r="P3315" i="4"/>
  <c r="P1088" i="4"/>
  <c r="P1456" i="4"/>
  <c r="P380" i="4"/>
  <c r="P2505" i="4"/>
  <c r="P2394" i="4"/>
  <c r="P2210" i="4"/>
  <c r="P1104" i="4"/>
  <c r="P3602" i="4"/>
  <c r="P2590" i="4"/>
  <c r="P2883" i="4"/>
  <c r="P3093" i="4"/>
  <c r="P1758" i="4"/>
  <c r="P1820" i="4"/>
  <c r="P4943" i="4"/>
  <c r="P4423" i="4"/>
  <c r="P4211" i="4"/>
  <c r="P1441" i="4"/>
  <c r="P3190" i="4"/>
  <c r="P1518" i="4"/>
  <c r="P4618" i="4"/>
  <c r="P4862" i="4"/>
  <c r="P4064" i="4"/>
  <c r="P4043" i="4"/>
  <c r="P4397" i="4"/>
  <c r="P885" i="4"/>
  <c r="P3362" i="4"/>
  <c r="P236" i="4"/>
  <c r="P2199" i="4"/>
  <c r="P110" i="4"/>
  <c r="P2557" i="4"/>
  <c r="P1059" i="4"/>
  <c r="P3513" i="4"/>
  <c r="P3985" i="4"/>
  <c r="P4642" i="4"/>
  <c r="P111" i="4"/>
  <c r="P2126" i="4"/>
  <c r="P3451" i="4"/>
  <c r="P836" i="4"/>
  <c r="P3637" i="4"/>
  <c r="P3499" i="4"/>
  <c r="P1099" i="4"/>
  <c r="P3990" i="4"/>
  <c r="P4867" i="4"/>
  <c r="P4887" i="4"/>
  <c r="P2030" i="4"/>
  <c r="P4484" i="4"/>
  <c r="P131" i="4"/>
  <c r="P1669" i="4"/>
  <c r="P949" i="4"/>
  <c r="P3715" i="4"/>
  <c r="P576" i="4"/>
  <c r="P99" i="4"/>
  <c r="P4070" i="4"/>
  <c r="P4350" i="4"/>
  <c r="P4071" i="4"/>
  <c r="P1166" i="4"/>
  <c r="P3412" i="4"/>
  <c r="P3796" i="4"/>
  <c r="P807" i="4"/>
  <c r="P1666" i="4"/>
  <c r="P4655" i="4"/>
  <c r="P843" i="4"/>
  <c r="P4265" i="4"/>
  <c r="P1018" i="4"/>
  <c r="P1837" i="4"/>
  <c r="P4953" i="4"/>
  <c r="P175" i="4"/>
  <c r="P4266" i="4"/>
  <c r="P689" i="4"/>
  <c r="P4403" i="4"/>
  <c r="P1735" i="4"/>
  <c r="P1182" i="4"/>
  <c r="P2134" i="4"/>
  <c r="P3528" i="4"/>
  <c r="P412" i="4"/>
  <c r="P3233" i="4"/>
  <c r="P1401" i="4"/>
  <c r="P3548" i="4"/>
  <c r="P2071" i="4"/>
  <c r="P1780" i="4"/>
  <c r="P4853" i="4"/>
  <c r="P1627" i="4"/>
  <c r="P3244" i="4"/>
  <c r="P1977" i="4"/>
  <c r="P4344" i="4"/>
  <c r="P4757" i="4"/>
  <c r="P680" i="4"/>
  <c r="P2522" i="4"/>
  <c r="P4327" i="4"/>
  <c r="P3065" i="4"/>
  <c r="P808" i="4"/>
  <c r="P1009" i="4"/>
  <c r="P4293" i="4"/>
  <c r="P3967" i="4"/>
  <c r="P4816" i="4"/>
  <c r="P4410" i="4"/>
  <c r="P4432" i="4"/>
  <c r="P1038" i="4"/>
  <c r="P4016" i="4"/>
  <c r="P1830" i="4"/>
  <c r="P4841" i="4"/>
  <c r="P1805" i="4"/>
  <c r="P435" i="4"/>
  <c r="P3479" i="4"/>
  <c r="P639" i="4"/>
  <c r="P1312" i="4"/>
  <c r="P4279" i="4"/>
  <c r="P3828" i="4"/>
  <c r="P143" i="4"/>
  <c r="P4733" i="4"/>
  <c r="P2457" i="4"/>
  <c r="P945" i="4"/>
  <c r="P3817" i="4"/>
  <c r="P399" i="4"/>
  <c r="P2288" i="4"/>
  <c r="P3300" i="4"/>
  <c r="P1611" i="4"/>
  <c r="P4910" i="4"/>
  <c r="P868" i="4"/>
  <c r="P640" i="4"/>
  <c r="P4518" i="4"/>
  <c r="P3896" i="4"/>
  <c r="P4223" i="4"/>
  <c r="P510" i="4"/>
  <c r="P871" i="4"/>
  <c r="P2550" i="4"/>
  <c r="P4963" i="4"/>
  <c r="P3693" i="4"/>
  <c r="P89" i="4"/>
  <c r="P292" i="4"/>
  <c r="P1590" i="4"/>
  <c r="P988" i="4"/>
  <c r="P3149" i="4"/>
  <c r="P4485" i="4"/>
  <c r="P3549" i="4"/>
  <c r="P4280" i="4"/>
  <c r="P3234" i="4"/>
  <c r="P3331" i="4"/>
  <c r="P367" i="4"/>
  <c r="P2319" i="4"/>
  <c r="P3824" i="4"/>
  <c r="P169" i="4"/>
  <c r="P4970" i="4"/>
  <c r="P1313" i="4"/>
  <c r="P3400" i="4"/>
  <c r="P3506" i="4"/>
  <c r="P230" i="4"/>
  <c r="P2488" i="4"/>
  <c r="P150" i="4"/>
  <c r="P2933" i="4"/>
  <c r="P4619" i="4"/>
  <c r="P505" i="4"/>
  <c r="P2307" i="4"/>
  <c r="P2865" i="4"/>
  <c r="P3245" i="4"/>
  <c r="P2395" i="4"/>
  <c r="P1933" i="4"/>
  <c r="P2363" i="4"/>
  <c r="P1470" i="4"/>
  <c r="P10" i="4"/>
  <c r="P1320" i="4"/>
  <c r="P1838" i="4"/>
  <c r="P3773" i="4"/>
  <c r="P931" i="4"/>
  <c r="P1039" i="4"/>
  <c r="P3401" i="4"/>
  <c r="P1943" i="4"/>
  <c r="P4468" i="4"/>
  <c r="P2058" i="4"/>
  <c r="P4438" i="4"/>
  <c r="P3507" i="4"/>
  <c r="P2403" i="4"/>
  <c r="P4302" i="4"/>
  <c r="P1580" i="4"/>
  <c r="P3654" i="4"/>
  <c r="P1762" i="4"/>
  <c r="P2089" i="4"/>
  <c r="P3039" i="4"/>
  <c r="P4433" i="4"/>
  <c r="P4781" i="4"/>
  <c r="P2031" i="4"/>
  <c r="P1248" i="4"/>
  <c r="P1457" i="4"/>
  <c r="P3387" i="4"/>
  <c r="P400" i="4"/>
  <c r="P1559" i="4"/>
  <c r="P4773" i="4"/>
  <c r="P4155" i="4"/>
  <c r="P1321" i="4"/>
  <c r="P14" i="4"/>
  <c r="P1763" i="4"/>
  <c r="P2127" i="4"/>
  <c r="P3968" i="4"/>
  <c r="P4052" i="4"/>
  <c r="P1934" i="4"/>
  <c r="P1019" i="4"/>
  <c r="P1868" i="4"/>
  <c r="P1935" i="4"/>
  <c r="P1510" i="4"/>
  <c r="P669" i="4"/>
  <c r="P2047" i="4"/>
  <c r="P4505" i="4"/>
  <c r="P1271" i="4"/>
  <c r="P3619" i="4"/>
  <c r="P1571" i="4"/>
  <c r="P479" i="4"/>
  <c r="P2236" i="4"/>
  <c r="P2728" i="4"/>
  <c r="P2912" i="4"/>
  <c r="P2963" i="4"/>
  <c r="P850" i="4"/>
  <c r="P2175" i="4"/>
  <c r="P4817" i="4"/>
  <c r="P2523" i="4"/>
  <c r="P2783" i="4"/>
  <c r="P1339" i="4"/>
  <c r="P4881" i="4"/>
  <c r="P4928" i="4"/>
  <c r="P2162" i="4"/>
  <c r="P3301" i="4"/>
  <c r="P1519" i="4"/>
  <c r="P2668" i="4"/>
  <c r="P2200" i="4"/>
  <c r="P3663" i="4"/>
  <c r="P2190" i="4"/>
  <c r="P3480" i="4"/>
  <c r="P1784" i="4"/>
  <c r="P4763" i="4"/>
  <c r="P1959" i="4"/>
  <c r="P776" i="4"/>
  <c r="P303" i="4"/>
  <c r="P1074" i="4"/>
  <c r="P3918" i="4"/>
  <c r="P1716" i="4"/>
  <c r="P170" i="4"/>
  <c r="P4721" i="4"/>
  <c r="P707" i="4"/>
  <c r="P2551" i="4"/>
  <c r="P4764" i="4"/>
  <c r="P4189" i="4"/>
  <c r="P2568" i="4"/>
  <c r="P2225" i="4"/>
  <c r="P1267" i="4"/>
  <c r="P3363" i="4"/>
  <c r="P1183" i="4"/>
  <c r="P425" i="4"/>
  <c r="P4449" i="4"/>
  <c r="P950" i="4"/>
  <c r="P4605" i="4"/>
  <c r="P4911" i="4"/>
  <c r="P3860" i="4"/>
  <c r="P3638" i="4"/>
  <c r="P690" i="4"/>
  <c r="P2524" i="4"/>
  <c r="P2906" i="4"/>
  <c r="P436" i="4"/>
  <c r="P2579" i="4"/>
  <c r="P3246" i="4"/>
  <c r="P1717" i="4"/>
  <c r="P3086" i="4"/>
  <c r="P437" i="4"/>
  <c r="P1821" i="4"/>
  <c r="P3452" i="4"/>
  <c r="P4212" i="4"/>
  <c r="P4328" i="4"/>
  <c r="P4679" i="4"/>
  <c r="P3671" i="4"/>
  <c r="P4854" i="4"/>
  <c r="P1899" i="4"/>
  <c r="P3230" i="4"/>
  <c r="P1960" i="4"/>
  <c r="P4747" i="4"/>
  <c r="P1243" i="4"/>
  <c r="P4107" i="4"/>
  <c r="P4322" i="4"/>
  <c r="P4157" i="4"/>
  <c r="P4944" i="4"/>
  <c r="P2866" i="4"/>
  <c r="P3406" i="4"/>
  <c r="P1961" i="4"/>
  <c r="P2720" i="4"/>
  <c r="P2032" i="4"/>
  <c r="P2984" i="4"/>
  <c r="P3783" i="4"/>
  <c r="P726" i="4"/>
  <c r="P66" i="4"/>
  <c r="P3926" i="4"/>
  <c r="P3286" i="4"/>
  <c r="P2153" i="4"/>
  <c r="P1773" i="4"/>
  <c r="P3434" i="4"/>
  <c r="P2168" i="4"/>
  <c r="P2838" i="4"/>
  <c r="P1123" i="4"/>
  <c r="P3364" i="4"/>
  <c r="P1067" i="4"/>
  <c r="P1490" i="4"/>
  <c r="P3639" i="4"/>
  <c r="P4712" i="4"/>
  <c r="P4954" i="4"/>
  <c r="P495" i="4"/>
  <c r="P3407" i="4"/>
  <c r="P4528" i="4"/>
  <c r="P2243" i="4"/>
  <c r="P4313" i="4"/>
  <c r="P2048" i="4"/>
  <c r="P2920" i="4"/>
  <c r="P426" i="4"/>
  <c r="P1944" i="4"/>
  <c r="P4519" i="4"/>
  <c r="P827" i="4"/>
  <c r="P3481" i="4"/>
  <c r="P2090" i="4"/>
  <c r="P2646" i="4"/>
  <c r="P1907" i="4"/>
  <c r="P2117" i="4"/>
  <c r="P1849" i="4"/>
  <c r="P47" i="4"/>
  <c r="P3339" i="4"/>
  <c r="P1259" i="4"/>
  <c r="P2525" i="4"/>
  <c r="P3204" i="4"/>
  <c r="P4439" i="4"/>
  <c r="P2729" i="4"/>
  <c r="P201" i="4"/>
  <c r="P565" i="4"/>
  <c r="P1796" i="4"/>
  <c r="P2707" i="4"/>
  <c r="P1727" i="4"/>
  <c r="P2533" i="4"/>
  <c r="P3128" i="4"/>
  <c r="P4855" i="4"/>
  <c r="P4728" i="4"/>
  <c r="P1393" i="4"/>
  <c r="P3436" i="4"/>
  <c r="P2569" i="4"/>
  <c r="P2913" i="4"/>
  <c r="P1433" i="4"/>
  <c r="P4380" i="4"/>
  <c r="P2272" i="4"/>
  <c r="P3603" i="4"/>
  <c r="P517" i="4"/>
  <c r="P4686" i="4"/>
  <c r="P3159" i="4"/>
  <c r="P2419" i="4"/>
  <c r="P213" i="4"/>
  <c r="P1352" i="4"/>
  <c r="P67" i="4"/>
  <c r="P1495" i="4"/>
  <c r="P601" i="4"/>
  <c r="P1376" i="4"/>
  <c r="P2118" i="4"/>
  <c r="P951" i="4"/>
  <c r="P3897" i="4"/>
  <c r="P4748" i="4"/>
  <c r="P2353" i="4"/>
  <c r="P2237" i="4"/>
  <c r="P548" i="4"/>
  <c r="P1790" i="4"/>
  <c r="P2364" i="4"/>
  <c r="P1124" i="4"/>
  <c r="P34" i="4"/>
  <c r="P4243" i="4"/>
  <c r="P1465" i="4"/>
  <c r="P2591" i="4"/>
  <c r="P4529" i="4"/>
  <c r="P2677" i="4"/>
  <c r="P3255" i="4"/>
  <c r="P2154" i="4"/>
  <c r="P952" i="4"/>
  <c r="P4381" i="4"/>
  <c r="P1525" i="4"/>
  <c r="P496" i="4"/>
  <c r="P238" i="4"/>
  <c r="P2080" i="4"/>
  <c r="P193" i="4"/>
  <c r="P2081" i="4"/>
  <c r="P3961" i="4"/>
  <c r="P2041" i="4"/>
  <c r="P90" i="4"/>
  <c r="P4351" i="4"/>
  <c r="P3045" i="4"/>
  <c r="P2757" i="4"/>
  <c r="P2647" i="4"/>
  <c r="P91" i="4"/>
  <c r="P4352" i="4"/>
  <c r="P3102" i="4"/>
  <c r="P3022" i="4"/>
  <c r="P828" i="4"/>
  <c r="P585" i="4"/>
  <c r="P4337" i="4"/>
  <c r="P2708" i="4"/>
  <c r="P4303" i="4"/>
  <c r="P4530" i="4"/>
  <c r="P2163" i="4"/>
  <c r="P4031" i="4"/>
  <c r="P1055" i="4"/>
  <c r="P3562" i="4"/>
  <c r="P3307" i="4"/>
  <c r="P2011" i="4"/>
  <c r="P1616" i="4"/>
  <c r="P3379" i="4"/>
  <c r="P974" i="4"/>
  <c r="P4065" i="4"/>
  <c r="P2801" i="4"/>
  <c r="P4835" i="4"/>
  <c r="P4158" i="4"/>
  <c r="P4606" i="4"/>
  <c r="P1534" i="4"/>
  <c r="P797" i="4"/>
  <c r="P664" i="4"/>
  <c r="P586" i="4"/>
  <c r="P1797" i="4"/>
  <c r="P1167" i="4"/>
  <c r="P4818" i="4"/>
  <c r="P602" i="4"/>
  <c r="P2372" i="4"/>
  <c r="P2146" i="4"/>
  <c r="P4057" i="4"/>
  <c r="P691" i="4"/>
  <c r="P2606" i="4"/>
  <c r="P3853" i="4"/>
  <c r="P1978" i="4"/>
  <c r="P3694" i="4"/>
  <c r="P1500" i="4"/>
  <c r="P244" i="4"/>
  <c r="P665" i="4"/>
  <c r="P1889" i="4"/>
  <c r="P2049" i="4"/>
  <c r="P2721" i="4"/>
  <c r="P81" i="4"/>
  <c r="P4032" i="4"/>
  <c r="P1831" i="4"/>
  <c r="P2985" i="4"/>
  <c r="P368" i="4"/>
  <c r="P3839" i="4"/>
  <c r="P3488" i="4"/>
  <c r="P1655" i="4"/>
  <c r="P2684" i="4"/>
  <c r="P3763" i="4"/>
  <c r="P708" i="4"/>
  <c r="P3933" i="4"/>
  <c r="P427" i="4"/>
  <c r="P3040" i="4"/>
  <c r="P4945" i="4"/>
  <c r="P4167" i="4"/>
  <c r="P3740" i="4"/>
  <c r="P4765" i="4"/>
  <c r="P1111" i="4"/>
  <c r="P1348" i="4"/>
  <c r="P4863" i="4"/>
  <c r="P1020" i="4"/>
  <c r="P1249" i="4"/>
  <c r="P792" i="4"/>
  <c r="P1945" i="4"/>
  <c r="P4995" i="4"/>
  <c r="P4806" i="4"/>
  <c r="P1806" i="4"/>
  <c r="P1850" i="4"/>
  <c r="P2552" i="4"/>
  <c r="P1250" i="4"/>
  <c r="P4893" i="4"/>
  <c r="P4382" i="4"/>
  <c r="P1340" i="4"/>
  <c r="P681" i="4"/>
  <c r="P2792" i="4"/>
  <c r="P3332" i="4"/>
  <c r="P3342" i="4"/>
  <c r="P3066" i="4"/>
  <c r="P641" i="4"/>
  <c r="P3150" i="4"/>
  <c r="P1308" i="4"/>
  <c r="P1093" i="4"/>
  <c r="P75" i="4"/>
  <c r="P3468" i="4"/>
  <c r="P3752" i="4"/>
  <c r="P2354" i="4"/>
  <c r="P369" i="4"/>
  <c r="P1394" i="4"/>
  <c r="P697" i="4"/>
  <c r="P3604" i="4"/>
  <c r="P577" i="4"/>
  <c r="P1112" i="4"/>
  <c r="P1869" i="4"/>
  <c r="P962" i="4"/>
  <c r="P2534" i="4"/>
  <c r="P4531" i="4"/>
  <c r="P2802" i="4"/>
  <c r="P2404" i="4"/>
  <c r="P160" i="4"/>
  <c r="P1839" i="4"/>
  <c r="P1718" i="4"/>
  <c r="P3170" i="4"/>
  <c r="P4687" i="4"/>
  <c r="P4868" i="4"/>
  <c r="P119" i="4"/>
  <c r="P715" i="4"/>
  <c r="P4148" i="4"/>
  <c r="P3265" i="4"/>
  <c r="P3424" i="4"/>
  <c r="P4434" i="4"/>
  <c r="P4869" i="4"/>
  <c r="P4281" i="4"/>
  <c r="P1184" i="4"/>
  <c r="P1142" i="4"/>
  <c r="P2002" i="4"/>
  <c r="P4233" i="4"/>
  <c r="P1113" i="4"/>
  <c r="P3500" i="4"/>
  <c r="P4990" i="4"/>
  <c r="P2784" i="4"/>
  <c r="P4450" i="4"/>
  <c r="P4894" i="4"/>
  <c r="P391" i="4"/>
  <c r="P684" i="4"/>
  <c r="P4766" i="4"/>
  <c r="P3457" i="4"/>
  <c r="P4469" i="4"/>
  <c r="P1491" i="4"/>
  <c r="P518" i="4"/>
  <c r="P2813" i="4"/>
  <c r="P4506" i="4"/>
  <c r="P1511" i="4"/>
  <c r="P1925" i="4"/>
  <c r="P1421" i="4"/>
  <c r="P4571" i="4"/>
  <c r="P1501" i="4"/>
  <c r="P2481" i="4"/>
  <c r="P2201" i="4"/>
  <c r="P1151" i="4"/>
  <c r="P401" i="4"/>
  <c r="P460" i="4"/>
  <c r="P3160" i="4"/>
  <c r="P2458" i="4"/>
  <c r="P3117" i="4"/>
  <c r="P1673" i="4"/>
  <c r="P765" i="4"/>
  <c r="P2994" i="4"/>
  <c r="P1434" i="4"/>
  <c r="P745" i="4"/>
  <c r="P1080" i="4"/>
  <c r="P538" i="4"/>
  <c r="P318" i="4"/>
  <c r="P1694" i="4"/>
  <c r="P1244" i="4"/>
  <c r="P1719" i="4"/>
  <c r="P766" i="4"/>
  <c r="P524" i="4"/>
  <c r="P3753" i="4"/>
  <c r="P1840" i="4"/>
  <c r="P709" i="4"/>
  <c r="P3703" i="4"/>
  <c r="P4457" i="4"/>
  <c r="P1445" i="4"/>
  <c r="P2343" i="4"/>
  <c r="P1177" i="4"/>
  <c r="P1989" i="4"/>
  <c r="P809" i="4"/>
  <c r="P1851" i="4"/>
  <c r="P3030" i="4"/>
  <c r="P112" i="4"/>
  <c r="P1422" i="4"/>
  <c r="P4196" i="4"/>
  <c r="P2414" i="4"/>
  <c r="P4329" i="4"/>
  <c r="P4562" i="4"/>
  <c r="P4971" i="4"/>
  <c r="P372" i="4"/>
  <c r="P1477" i="4"/>
  <c r="P3875" i="4"/>
  <c r="P4572" i="4"/>
  <c r="P4532" i="4"/>
  <c r="P685" i="4"/>
  <c r="P428" i="4"/>
  <c r="P3489" i="4"/>
  <c r="P3869" i="4"/>
  <c r="P587" i="4"/>
  <c r="P1089" i="4"/>
  <c r="P468" i="4"/>
  <c r="P4473" i="4"/>
  <c r="P2856" i="4"/>
  <c r="P4249" i="4"/>
  <c r="P1485" i="4"/>
  <c r="P2867" i="4"/>
  <c r="P1643" i="4"/>
  <c r="P2700" i="4"/>
  <c r="P2773" i="4"/>
  <c r="P1060" i="4"/>
  <c r="P3708" i="4"/>
  <c r="P3469" i="4"/>
  <c r="P3256" i="4"/>
  <c r="P1936" i="4"/>
  <c r="P132" i="4"/>
  <c r="P3421" i="4"/>
  <c r="P2050" i="4"/>
  <c r="P1056" i="4"/>
  <c r="P1926" i="4"/>
  <c r="P4983" i="4"/>
  <c r="P2592" i="4"/>
  <c r="P2432" i="4"/>
  <c r="P2109" i="4"/>
  <c r="P2785" i="4"/>
  <c r="P3811" i="4"/>
  <c r="P2974" i="4"/>
  <c r="P3041" i="4"/>
  <c r="P734" i="4"/>
  <c r="P4213" i="4"/>
  <c r="P525" i="4"/>
  <c r="P4758" i="4"/>
  <c r="P3108" i="4"/>
  <c r="P3764" i="4"/>
  <c r="P989" i="4"/>
  <c r="P4563" i="4"/>
  <c r="P588" i="4"/>
  <c r="P3191" i="4"/>
  <c r="P4033" i="4"/>
  <c r="P76" i="4"/>
  <c r="P4390" i="4"/>
  <c r="P1357" i="4"/>
  <c r="P3854" i="4"/>
  <c r="P735" i="4"/>
  <c r="P2803" i="4"/>
  <c r="P1341" i="4"/>
  <c r="P2947" i="4"/>
  <c r="P4591" i="4"/>
  <c r="P4486" i="4"/>
  <c r="P692" i="4"/>
  <c r="P1695" i="4"/>
  <c r="P810" i="4"/>
  <c r="P304" i="4"/>
  <c r="P1581" i="4"/>
  <c r="P452" i="4"/>
  <c r="P3031" i="4"/>
  <c r="P4573" i="4"/>
  <c r="P777" i="4"/>
  <c r="P2386" i="4"/>
  <c r="P2742" i="4"/>
  <c r="P223" i="4"/>
  <c r="P4912" i="4"/>
  <c r="P2899" i="4"/>
  <c r="P4807" i="4"/>
  <c r="P578" i="4"/>
  <c r="P2607" i="4"/>
  <c r="P3818" i="4"/>
  <c r="P2817" i="4"/>
  <c r="P4643" i="4"/>
  <c r="P2884" i="4"/>
  <c r="P4704" i="4"/>
  <c r="P3625" i="4"/>
  <c r="P4936" i="4"/>
  <c r="P2335" i="4"/>
  <c r="P3716" i="4"/>
  <c r="P3538" i="4"/>
  <c r="P3312" i="4"/>
  <c r="P3458" i="4"/>
  <c r="P4972" i="4"/>
  <c r="P4143" i="4"/>
  <c r="P3087" i="4"/>
  <c r="P3067" i="4"/>
  <c r="P2716" i="4"/>
  <c r="P2468" i="4"/>
  <c r="P3068" i="4"/>
  <c r="P4267" i="4"/>
  <c r="P3402" i="4"/>
  <c r="P194" i="4"/>
  <c r="P3205" i="4"/>
  <c r="P3122" i="4"/>
  <c r="P4183" i="4"/>
  <c r="P3016" i="4"/>
  <c r="P4752" i="4"/>
  <c r="P3539" i="4"/>
  <c r="P2440" i="4"/>
  <c r="P837" i="4"/>
  <c r="P1230" i="4"/>
  <c r="P3257" i="4"/>
  <c r="P3709" i="4"/>
  <c r="P1746" i="4"/>
  <c r="P2459" i="4"/>
  <c r="P922" i="4"/>
  <c r="P2496" i="4"/>
  <c r="P3011" i="4"/>
  <c r="P1966" i="4"/>
  <c r="P2226" i="4"/>
  <c r="P2713" i="4"/>
  <c r="P2062" i="4"/>
  <c r="P686" i="4"/>
  <c r="P4144" i="4"/>
  <c r="P3077" i="4"/>
  <c r="P4499" i="4"/>
  <c r="P144" i="4"/>
  <c r="P1566" i="4"/>
  <c r="P886" i="4"/>
  <c r="P3321" i="4"/>
  <c r="P657" i="4"/>
  <c r="P3952" i="4"/>
  <c r="P1728" i="4"/>
  <c r="P2259" i="4"/>
  <c r="P381" i="4"/>
  <c r="P4108" i="4"/>
  <c r="P4626" i="4"/>
  <c r="P3765" i="4"/>
  <c r="P1598" i="4"/>
  <c r="P2216" i="4"/>
  <c r="P1458" i="4"/>
  <c r="P3784" i="4"/>
  <c r="P2105" i="4"/>
  <c r="P392" i="4"/>
  <c r="P778" i="4"/>
  <c r="P860" i="4"/>
  <c r="P3529" i="4"/>
  <c r="P1478" i="4"/>
  <c r="P68" i="4"/>
  <c r="P125" i="4"/>
  <c r="P1410" i="4"/>
  <c r="P617" i="4"/>
  <c r="P4398" i="4"/>
  <c r="P2482" i="4"/>
  <c r="P2934" i="4"/>
  <c r="P3864" i="4"/>
  <c r="P2830" i="4"/>
  <c r="P658" i="4"/>
  <c r="P2433" i="4"/>
  <c r="P561" i="4"/>
  <c r="P4864" i="4"/>
  <c r="P3876" i="4"/>
  <c r="P3112" i="4"/>
  <c r="P15" i="4"/>
  <c r="P3094" i="4"/>
  <c r="P2217" i="4"/>
  <c r="P2147" i="4"/>
  <c r="P3258" i="4"/>
  <c r="P3640" i="4"/>
  <c r="P4391" i="4"/>
  <c r="P453" i="4"/>
  <c r="P2202" i="4"/>
  <c r="P3474" i="4"/>
  <c r="P2506" i="4"/>
  <c r="P4680" i="4"/>
  <c r="P1251" i="4"/>
  <c r="P3655" i="4"/>
  <c r="P1628" i="4"/>
  <c r="P4109" i="4"/>
  <c r="P2999" i="4"/>
  <c r="P1231" i="4"/>
  <c r="P1862" i="4"/>
  <c r="P3316" i="4"/>
  <c r="P4987" i="4"/>
  <c r="P3578" i="4"/>
  <c r="P2460" i="4"/>
  <c r="P2249" i="4"/>
  <c r="P1081" i="4"/>
  <c r="P454" i="4"/>
  <c r="P1520" i="4"/>
  <c r="P4555" i="4"/>
  <c r="P214" i="4"/>
  <c r="P260" i="4"/>
  <c r="P133" i="4"/>
  <c r="P3302" i="4"/>
  <c r="P2278" i="4"/>
  <c r="P3368" i="4"/>
  <c r="P3333" i="4"/>
  <c r="P4545" i="4"/>
  <c r="P3413" i="4"/>
  <c r="P4314" i="4"/>
  <c r="P3514" i="4"/>
  <c r="P3259" i="4"/>
  <c r="P4126" i="4"/>
  <c r="P3733" i="4"/>
  <c r="P1946" i="4"/>
  <c r="P2279" i="4"/>
  <c r="P1105" i="4"/>
  <c r="P946" i="4"/>
  <c r="P3741" i="4"/>
  <c r="P3380" i="4"/>
  <c r="P215" i="4"/>
  <c r="P618" i="4"/>
  <c r="P1917" i="4"/>
  <c r="P1826" i="4"/>
  <c r="P2250" i="4"/>
  <c r="P659" i="4"/>
  <c r="P1001" i="4"/>
  <c r="P2584" i="4"/>
  <c r="P3046" i="4"/>
  <c r="P1260" i="4"/>
  <c r="P1261" i="4"/>
  <c r="P224" i="4"/>
  <c r="P1061" i="4"/>
  <c r="P3579" i="4"/>
  <c r="P2059" i="4"/>
  <c r="P3870" i="4"/>
  <c r="P4092" i="4"/>
  <c r="P1908" i="4"/>
  <c r="P3439" i="4"/>
  <c r="P4856" i="4"/>
  <c r="P4244" i="4"/>
  <c r="P3797" i="4"/>
  <c r="P2139" i="4"/>
  <c r="P4268" i="4"/>
  <c r="P3519" i="4"/>
  <c r="P54" i="4"/>
  <c r="P3247" i="4"/>
  <c r="P1075" i="4"/>
  <c r="P2685" i="4"/>
  <c r="P1526" i="4"/>
  <c r="P1178" i="4"/>
  <c r="P1752" i="4"/>
  <c r="P4128" i="4"/>
  <c r="P887" i="4"/>
  <c r="P3425" i="4"/>
  <c r="P1635" i="4"/>
  <c r="P4546" i="4"/>
  <c r="P3840" i="4"/>
  <c r="P195" i="4"/>
  <c r="P4369" i="4"/>
  <c r="P4991" i="4"/>
  <c r="P1068" i="4"/>
  <c r="P55" i="4"/>
  <c r="P3348" i="4"/>
  <c r="P539" i="4"/>
  <c r="P2669" i="4"/>
  <c r="P756" i="4"/>
  <c r="P1459" i="4"/>
  <c r="P3746" i="4"/>
  <c r="P4345" i="4"/>
  <c r="P2100" i="4"/>
  <c r="P207" i="4"/>
  <c r="P3610" i="4"/>
  <c r="P2327" i="4"/>
  <c r="P4093" i="4"/>
  <c r="P4250" i="4"/>
  <c r="P736" i="4"/>
  <c r="P2169" i="4"/>
  <c r="P1194" i="4"/>
  <c r="P579" i="4"/>
  <c r="P3260" i="4"/>
  <c r="P1807" i="4"/>
  <c r="P4353" i="4"/>
  <c r="P4955" i="4"/>
  <c r="P979" i="4"/>
  <c r="P3369" i="4"/>
  <c r="P1648" i="4"/>
  <c r="P1555" i="4"/>
  <c r="P4134" i="4"/>
  <c r="P4607" i="4"/>
  <c r="P900" i="4"/>
  <c r="P3482" i="4"/>
  <c r="P1286" i="4"/>
  <c r="P1296" i="4"/>
  <c r="P4478" i="4"/>
  <c r="P4034" i="4"/>
  <c r="P396" i="4"/>
  <c r="P1890" i="4"/>
  <c r="P1287" i="4"/>
  <c r="P3129" i="4"/>
  <c r="P779" i="4"/>
  <c r="P2135" i="4"/>
  <c r="P1125" i="4"/>
  <c r="P2405" i="4"/>
  <c r="P3017" i="4"/>
  <c r="P3756" i="4"/>
  <c r="P2260" i="4"/>
  <c r="P4197" i="4"/>
  <c r="P2453" i="4"/>
  <c r="P861" i="4"/>
  <c r="P3357" i="4"/>
  <c r="P2558" i="4"/>
  <c r="P2623" i="4"/>
  <c r="P2295" i="4"/>
  <c r="P1358" i="4"/>
  <c r="P3322" i="4"/>
  <c r="P1955" i="4"/>
  <c r="P3388" i="4"/>
  <c r="P1472" i="4"/>
  <c r="P82" i="4"/>
  <c r="P2648" i="4"/>
  <c r="P1937" i="4"/>
  <c r="P134" i="4"/>
  <c r="P907" i="4"/>
  <c r="P939" i="4"/>
  <c r="P3414" i="4"/>
  <c r="P4722" i="4"/>
  <c r="P2935" i="4"/>
  <c r="P1126" i="4"/>
  <c r="P4094" i="4"/>
  <c r="P1381" i="4"/>
  <c r="P3832" i="4"/>
  <c r="P2690" i="4"/>
  <c r="P1629" i="4"/>
  <c r="P2469" i="4"/>
  <c r="P1359" i="4"/>
  <c r="P1680" i="4"/>
  <c r="P4214" i="4"/>
  <c r="P4304" i="4"/>
  <c r="P4159" i="4"/>
  <c r="P4592" i="4"/>
  <c r="P1785" i="4"/>
  <c r="P62" i="4"/>
  <c r="P1582" i="4"/>
  <c r="P3373" i="4"/>
  <c r="P2110" i="4"/>
  <c r="P3977" i="4"/>
  <c r="P4282" i="4"/>
  <c r="P1527" i="4"/>
  <c r="P4215" i="4"/>
  <c r="P3675" i="4"/>
  <c r="P4072" i="4"/>
  <c r="P4688" i="4"/>
  <c r="P2483" i="4"/>
  <c r="P189" i="4"/>
  <c r="P3717" i="4"/>
  <c r="P1002" i="4"/>
  <c r="P429" i="4"/>
  <c r="P2012" i="4"/>
  <c r="P1076" i="4"/>
  <c r="P1040" i="4"/>
  <c r="P4487" i="4"/>
  <c r="P894" i="4"/>
  <c r="P4315" i="4"/>
  <c r="P3490" i="4"/>
  <c r="P3426" i="4"/>
  <c r="P2497" i="4"/>
  <c r="P3587" i="4"/>
  <c r="P443" i="4"/>
  <c r="P2251" i="4"/>
  <c r="P2921" i="4"/>
  <c r="P4095" i="4"/>
  <c r="P3991" i="4"/>
  <c r="P2227" i="4"/>
  <c r="P1473" i="4"/>
  <c r="P362" i="4"/>
  <c r="P2613" i="4"/>
  <c r="P649" i="4"/>
  <c r="P16" i="4"/>
  <c r="P4451" i="4"/>
  <c r="P2434" i="4"/>
  <c r="P4918" i="4"/>
  <c r="P2570" i="4"/>
  <c r="P4929" i="4"/>
  <c r="P3978" i="4"/>
  <c r="P2633" i="4"/>
  <c r="P580" i="4"/>
  <c r="P2498" i="4"/>
  <c r="P3000" i="4"/>
  <c r="P2850" i="4"/>
  <c r="P1082" i="4"/>
  <c r="P176" i="4"/>
  <c r="P2016" i="4"/>
  <c r="P216" i="4"/>
  <c r="P3757" i="4"/>
  <c r="P2900" i="4"/>
  <c r="P3109" i="4"/>
  <c r="D4135" i="4" l="1"/>
  <c r="D1069" i="4"/>
  <c r="D1918" i="4"/>
  <c r="D1217" i="4"/>
  <c r="D556" i="4"/>
  <c r="D4876" i="4"/>
  <c r="D307" i="4"/>
  <c r="D3195" i="4"/>
  <c r="D3850" i="4"/>
  <c r="D1479" i="4"/>
  <c r="D3574" i="4"/>
  <c r="D1147" i="4"/>
  <c r="D3560" i="4"/>
  <c r="D356" i="4"/>
  <c r="D2248" i="4"/>
  <c r="D1824" i="4"/>
  <c r="D2959" i="4"/>
  <c r="D4484" i="4"/>
  <c r="D1123" i="4"/>
  <c r="D1007" i="4"/>
  <c r="D4528" i="4"/>
  <c r="D923" i="4"/>
  <c r="D2205" i="4"/>
  <c r="D3384" i="4"/>
  <c r="D4127" i="4"/>
  <c r="D420" i="4"/>
  <c r="D4778" i="4"/>
  <c r="D638" i="4"/>
  <c r="D4080" i="4"/>
  <c r="D4200" i="4"/>
  <c r="D324" i="4"/>
  <c r="D1255" i="4"/>
  <c r="D3142" i="4"/>
  <c r="D221" i="4"/>
  <c r="D1740" i="4"/>
  <c r="D3528" i="4"/>
  <c r="D4942" i="4"/>
  <c r="D4337" i="4"/>
  <c r="D2051" i="4"/>
  <c r="D1621" i="4"/>
  <c r="D4896" i="4"/>
  <c r="D3886" i="4"/>
  <c r="D4810" i="4"/>
  <c r="D1326" i="4"/>
  <c r="D1388" i="4"/>
  <c r="D4744" i="4"/>
  <c r="D4949" i="4"/>
  <c r="D2704" i="4"/>
  <c r="D4934" i="4"/>
  <c r="D4376" i="4"/>
  <c r="D4578" i="4"/>
  <c r="D1335" i="4"/>
  <c r="D4104" i="4"/>
  <c r="D1750" i="4"/>
  <c r="D1654" i="4"/>
  <c r="D2347" i="4"/>
  <c r="D39" i="4"/>
  <c r="D4086" i="4"/>
  <c r="D3372" i="4"/>
  <c r="D91" i="4"/>
  <c r="D3346" i="4"/>
  <c r="D2677" i="4"/>
  <c r="D4556" i="4"/>
  <c r="D1010" i="4"/>
  <c r="D4673" i="4"/>
  <c r="D2416" i="4"/>
  <c r="D3110" i="4"/>
  <c r="D1425" i="4"/>
  <c r="D917" i="4"/>
  <c r="D1574" i="4"/>
  <c r="D4020" i="4"/>
  <c r="D1406" i="4"/>
  <c r="D983" i="4"/>
  <c r="D4464" i="4"/>
  <c r="D2487" i="4"/>
  <c r="D2143" i="4"/>
  <c r="D464" i="4"/>
  <c r="D1214" i="4"/>
  <c r="D3592" i="4"/>
  <c r="D188" i="4"/>
  <c r="D3985" i="4"/>
  <c r="D3722" i="4"/>
  <c r="D1805" i="4"/>
  <c r="D2524" i="4"/>
  <c r="D2909" i="4"/>
  <c r="D4561" i="4"/>
  <c r="D1992" i="4"/>
  <c r="D741" i="4"/>
  <c r="D462" i="4"/>
  <c r="D330" i="4"/>
  <c r="D3550" i="4"/>
  <c r="D4858" i="4"/>
  <c r="D864" i="4"/>
  <c r="D2681" i="4"/>
  <c r="D1329" i="4"/>
  <c r="D4707" i="4"/>
  <c r="D2096" i="4"/>
  <c r="D220" i="4"/>
  <c r="D183" i="4"/>
  <c r="D1678" i="4"/>
  <c r="D465" i="4"/>
  <c r="D512" i="4"/>
  <c r="D4786" i="4"/>
  <c r="D3644" i="4"/>
  <c r="D3395" i="4"/>
  <c r="D1389" i="4"/>
  <c r="D3338" i="4"/>
  <c r="D602" i="4"/>
  <c r="D4590" i="4"/>
  <c r="D2040" i="4"/>
  <c r="D2055" i="4"/>
  <c r="D622" i="4"/>
  <c r="D3773" i="4"/>
  <c r="D4768" i="4"/>
  <c r="D4425" i="4"/>
  <c r="D3494" i="4"/>
  <c r="D4111" i="4"/>
  <c r="D122" i="4"/>
  <c r="D2172" i="4"/>
  <c r="D204" i="4"/>
  <c r="D1239" i="4"/>
  <c r="D3698" i="4"/>
  <c r="D1596" i="4"/>
  <c r="D1905" i="4"/>
  <c r="D927" i="4"/>
  <c r="D4199" i="4"/>
  <c r="D3289" i="4"/>
  <c r="D252" i="4"/>
  <c r="D4188" i="4"/>
  <c r="D3499" i="4"/>
  <c r="D2816" i="4"/>
  <c r="D89" i="4"/>
  <c r="D1570" i="4"/>
  <c r="D3038" i="4"/>
  <c r="D3669" i="4"/>
  <c r="D4071" i="4"/>
  <c r="D1503" i="4"/>
  <c r="D4729" i="4"/>
  <c r="D4992" i="4"/>
  <c r="D901" i="4"/>
  <c r="D1844" i="4"/>
  <c r="D1985" i="4"/>
  <c r="D2894" i="4"/>
  <c r="D63" i="4"/>
  <c r="D3152" i="4"/>
  <c r="D1522" i="4"/>
  <c r="D3659" i="4"/>
  <c r="D2303" i="4"/>
  <c r="D4805" i="4"/>
  <c r="D406" i="4"/>
  <c r="D2696" i="4"/>
  <c r="D3739" i="4"/>
  <c r="D957" i="4"/>
  <c r="D328" i="4"/>
  <c r="D1488" i="4"/>
  <c r="D705" i="4"/>
  <c r="D1825" i="4"/>
  <c r="D600" i="4"/>
  <c r="D4597" i="4"/>
  <c r="D2666" i="4"/>
  <c r="D222" i="4"/>
  <c r="D2567" i="4"/>
  <c r="D4656" i="4"/>
  <c r="D35" i="4"/>
  <c r="D2575" i="4"/>
  <c r="D4921" i="4"/>
  <c r="D1711" i="4"/>
  <c r="D1197" i="4"/>
  <c r="D4346" i="4"/>
  <c r="D3236" i="4"/>
  <c r="D123" i="4"/>
  <c r="D4974" i="4"/>
  <c r="D2192" i="4"/>
  <c r="D3121" i="4"/>
  <c r="D1176" i="4"/>
  <c r="D937" i="4"/>
  <c r="D2924" i="4"/>
  <c r="D137" i="4"/>
  <c r="D3598" i="4"/>
  <c r="D3147" i="4"/>
  <c r="D3883" i="4"/>
  <c r="D2874" i="4"/>
  <c r="D4763" i="4"/>
  <c r="D2955" i="4"/>
  <c r="D4544" i="4"/>
  <c r="D109" i="4"/>
  <c r="D2538" i="4"/>
  <c r="D3487" i="4"/>
  <c r="D1285" i="4"/>
  <c r="D3707" i="4"/>
  <c r="D1104" i="4"/>
  <c r="D1784" i="4"/>
  <c r="D1512" i="4"/>
  <c r="D820" i="4"/>
  <c r="D4443" i="4"/>
  <c r="D4600" i="4"/>
  <c r="D3070" i="4"/>
  <c r="D4407" i="4"/>
  <c r="D2653" i="4"/>
  <c r="D4165" i="4"/>
  <c r="D985" i="4"/>
  <c r="D2682" i="4"/>
  <c r="D3100" i="4"/>
  <c r="D1795" i="4"/>
  <c r="D2235" i="4"/>
  <c r="D3810" i="4"/>
  <c r="D1277" i="4"/>
  <c r="D4433" i="4"/>
  <c r="D1967" i="4"/>
  <c r="D3139" i="4"/>
  <c r="D101" i="4"/>
  <c r="D1721" i="4"/>
  <c r="D1736" i="4"/>
  <c r="D883" i="4"/>
  <c r="D4646" i="4"/>
  <c r="D2185" i="4"/>
  <c r="D1568" i="4"/>
  <c r="D723" i="4"/>
  <c r="D1269" i="4"/>
  <c r="D2179" i="4"/>
  <c r="D44" i="4"/>
  <c r="D1950" i="4"/>
  <c r="D2342" i="4"/>
  <c r="D2382" i="4"/>
  <c r="D124" i="4"/>
  <c r="D1191" i="4"/>
  <c r="D3591" i="4"/>
  <c r="D3882" i="4"/>
  <c r="D450" i="4"/>
  <c r="D2127" i="4"/>
  <c r="D3329" i="4"/>
  <c r="D1330" i="4"/>
  <c r="D2591" i="4"/>
  <c r="D4003" i="4"/>
  <c r="D4467" i="4"/>
  <c r="D2766" i="4"/>
  <c r="D4045" i="4"/>
  <c r="D4436" i="4"/>
  <c r="D1903" i="4"/>
  <c r="D3880" i="4"/>
  <c r="D2930" i="4"/>
  <c r="D4793" i="4"/>
  <c r="D819" i="4"/>
  <c r="D3911" i="4"/>
  <c r="D205" i="4"/>
  <c r="D1739" i="4"/>
  <c r="D3392" i="4"/>
  <c r="D1988" i="4"/>
  <c r="D1426" i="4"/>
  <c r="D1207" i="4"/>
  <c r="D1420" i="4"/>
  <c r="D3632" i="4"/>
  <c r="D4261" i="4"/>
  <c r="D4408" i="4"/>
  <c r="D4264" i="4"/>
  <c r="D2371" i="4"/>
  <c r="D1724" i="4"/>
  <c r="D1779" i="4"/>
  <c r="D2439" i="4"/>
  <c r="D1717" i="4"/>
  <c r="D3047" i="4"/>
  <c r="D4411" i="4"/>
  <c r="D41" i="4"/>
  <c r="D1331" i="4"/>
  <c r="D2586" i="4"/>
  <c r="D3161" i="4"/>
  <c r="D248" i="4"/>
  <c r="D3460" i="4"/>
  <c r="D841" i="4"/>
  <c r="D4801" i="4"/>
  <c r="D724" i="4"/>
  <c r="D1317" i="4"/>
  <c r="D4263" i="4"/>
  <c r="D2166" i="4"/>
  <c r="D4880" i="4"/>
  <c r="D3577" i="4"/>
  <c r="D4619" i="4"/>
  <c r="D3307" i="4"/>
  <c r="D650" i="4"/>
  <c r="D3766" i="4"/>
  <c r="D2663" i="4"/>
  <c r="D2492" i="4"/>
  <c r="D4515" i="4"/>
  <c r="D2929" i="4"/>
  <c r="D2311" i="4"/>
  <c r="D5" i="4"/>
  <c r="D3553" i="4"/>
  <c r="D546" i="4"/>
  <c r="D4892" i="4"/>
  <c r="D1166" i="4"/>
  <c r="D1751" i="4"/>
  <c r="D2215" i="4"/>
  <c r="D726" i="4"/>
  <c r="D4222" i="4"/>
  <c r="D764" i="4"/>
  <c r="D3039" i="4"/>
  <c r="D212" i="4"/>
  <c r="D3419" i="4"/>
  <c r="D1725" i="4"/>
  <c r="D1812" i="4"/>
  <c r="D3130" i="4"/>
  <c r="D4681" i="4"/>
  <c r="D2671" i="4"/>
  <c r="D3006" i="4"/>
  <c r="D262" i="4"/>
  <c r="D611" i="4"/>
  <c r="D179" i="4"/>
  <c r="D3213" i="4"/>
  <c r="D3689" i="4"/>
  <c r="D234" i="4"/>
  <c r="D3748" i="4"/>
  <c r="D1438" i="4"/>
  <c r="D2587" i="4"/>
  <c r="D4075" i="4"/>
  <c r="D2694" i="4"/>
  <c r="D3027" i="4"/>
  <c r="D4726" i="4"/>
  <c r="D2332" i="4"/>
  <c r="D4427" i="4"/>
  <c r="D2306" i="4"/>
  <c r="D1064" i="4"/>
  <c r="D639" i="4"/>
  <c r="D1954" i="4"/>
  <c r="D2480" i="4"/>
  <c r="D3895" i="4"/>
  <c r="D1033" i="4"/>
  <c r="D592" i="4"/>
  <c r="D576" i="4"/>
  <c r="D664" i="4"/>
  <c r="D851" i="4"/>
  <c r="D2614" i="4"/>
  <c r="D1436" i="4"/>
  <c r="D605" i="4"/>
  <c r="D2779" i="4"/>
  <c r="D750" i="4"/>
  <c r="D3768" i="4"/>
  <c r="D309" i="4"/>
  <c r="D642" i="4"/>
  <c r="D2609" i="4"/>
  <c r="D4462" i="4"/>
  <c r="D4417" i="4"/>
  <c r="D3126" i="4"/>
  <c r="D2222" i="4"/>
  <c r="D2158" i="4"/>
  <c r="D2478" i="4"/>
  <c r="D38" i="4"/>
  <c r="D2270" i="4"/>
  <c r="D266" i="4"/>
  <c r="D4344" i="4"/>
  <c r="D4944" i="4"/>
  <c r="D2210" i="4"/>
  <c r="D14" i="4"/>
  <c r="D118" i="4"/>
  <c r="D4322" i="4"/>
  <c r="D4168" i="4"/>
  <c r="D717" i="4"/>
  <c r="D1876" i="4"/>
  <c r="D2807" i="4"/>
  <c r="D187" i="4"/>
  <c r="D4481" i="4"/>
  <c r="D3175" i="4"/>
  <c r="D3584" i="4"/>
  <c r="D2790" i="4"/>
  <c r="D2636" i="4"/>
  <c r="D3700" i="4"/>
  <c r="D972" i="4"/>
  <c r="D2313" i="4"/>
  <c r="D3356" i="4"/>
  <c r="D3619" i="4"/>
  <c r="D4050" i="4"/>
  <c r="D3967" i="4"/>
  <c r="D4911" i="4"/>
  <c r="D244" i="4"/>
  <c r="D4695" i="4"/>
  <c r="D3564" i="4"/>
  <c r="D2268" i="4"/>
  <c r="D1599" i="4"/>
  <c r="D2149" i="4"/>
  <c r="D2560" i="4"/>
  <c r="D1802" i="4"/>
  <c r="D17" i="4"/>
  <c r="D1282" i="4"/>
  <c r="D1233" i="4"/>
  <c r="D1212" i="4"/>
  <c r="D3089" i="4"/>
  <c r="D1467" i="4"/>
  <c r="D503" i="4"/>
  <c r="D4586" i="4"/>
  <c r="D3914" i="4"/>
  <c r="D1016" i="4"/>
  <c r="D2476" i="4"/>
  <c r="D1848" i="4"/>
  <c r="D1483" i="4"/>
  <c r="D3599" i="4"/>
  <c r="D255" i="4"/>
  <c r="D4871" i="4"/>
  <c r="D2170" i="4"/>
  <c r="D1781" i="4"/>
  <c r="D2317" i="4"/>
  <c r="D2338" i="4"/>
  <c r="D173" i="4"/>
  <c r="D60" i="4"/>
  <c r="D2036" i="4"/>
  <c r="D1377" i="4"/>
  <c r="D4523" i="4"/>
  <c r="D1822" i="4"/>
  <c r="D4559" i="4"/>
  <c r="D4677" i="4"/>
  <c r="D744" i="4"/>
  <c r="D3052" i="4"/>
  <c r="D3526" i="4"/>
  <c r="D893" i="4"/>
  <c r="D3404" i="4"/>
  <c r="D2272" i="4"/>
  <c r="D4579" i="4"/>
  <c r="D33" i="4"/>
  <c r="D1609" i="4"/>
  <c r="D1727" i="4"/>
  <c r="D1797" i="4"/>
  <c r="D2196" i="4"/>
  <c r="D2811" i="4"/>
  <c r="D4106" i="4"/>
  <c r="D4248" i="4"/>
  <c r="D1464" i="4"/>
  <c r="D171" i="4"/>
  <c r="D3409" i="4"/>
  <c r="D1263" i="4"/>
  <c r="D1929" i="4"/>
  <c r="D1894" i="4"/>
  <c r="D1941" i="4"/>
  <c r="D4320" i="4"/>
  <c r="D965" i="4"/>
  <c r="D2901" i="4"/>
  <c r="D1175" i="4"/>
  <c r="D789" i="4"/>
  <c r="D2675" i="4"/>
  <c r="D2256" i="4"/>
  <c r="D4428" i="4"/>
  <c r="D3022" i="4"/>
  <c r="D4041" i="4"/>
  <c r="D153" i="4"/>
  <c r="D3246" i="4"/>
  <c r="D4352" i="4"/>
  <c r="D1603" i="4"/>
  <c r="D751" i="4"/>
  <c r="D829" i="4"/>
  <c r="D3059" i="4"/>
  <c r="D4534" i="4"/>
  <c r="D1012" i="4"/>
  <c r="D833" i="4"/>
  <c r="D2472" i="4"/>
  <c r="D4245" i="4"/>
  <c r="D4349" i="4"/>
  <c r="D543" i="4"/>
  <c r="D2014" i="4"/>
  <c r="D3691" i="4"/>
  <c r="D475" i="4"/>
  <c r="D3881" i="4"/>
  <c r="D4658" i="4"/>
  <c r="D2475" i="4"/>
  <c r="D254" i="4"/>
  <c r="D3816" i="4"/>
  <c r="D3602" i="4"/>
  <c r="D3233" i="4"/>
  <c r="D1770" i="4"/>
  <c r="D165" i="4"/>
  <c r="D2890" i="4"/>
  <c r="D3323" i="4"/>
  <c r="D1854" i="4"/>
  <c r="D3942" i="4"/>
  <c r="D3531" i="4"/>
  <c r="D1515" i="4"/>
  <c r="D4009" i="4"/>
  <c r="D1179" i="4"/>
  <c r="D4947" i="4"/>
  <c r="D105" i="4"/>
  <c r="D1828" i="4"/>
  <c r="D360" i="4"/>
  <c r="D2351" i="4"/>
  <c r="D2645" i="4"/>
  <c r="D4845" i="4"/>
  <c r="D695" i="4"/>
  <c r="D1688" i="4"/>
  <c r="D416" i="4"/>
  <c r="D1705" i="4"/>
  <c r="D3298" i="4"/>
  <c r="D1623" i="4"/>
  <c r="D2174" i="4"/>
  <c r="D1953" i="4"/>
  <c r="D3412" i="4"/>
  <c r="D1899" i="4"/>
  <c r="D1348" i="4"/>
  <c r="D2527" i="4"/>
  <c r="D4812" i="4"/>
  <c r="D111" i="4"/>
  <c r="D357" i="4"/>
  <c r="D3979" i="4"/>
  <c r="D1833" i="4"/>
  <c r="D3820" i="4"/>
  <c r="D1631" i="4"/>
  <c r="D2626" i="4"/>
  <c r="D919" i="4"/>
  <c r="D2749" i="4"/>
  <c r="D4691" i="4"/>
  <c r="D1902" i="4"/>
  <c r="D2767" i="4"/>
  <c r="D4811" i="4"/>
  <c r="D3714" i="4"/>
  <c r="D2510" i="4"/>
  <c r="D184" i="4"/>
  <c r="D800" i="4"/>
  <c r="D2659" i="4"/>
  <c r="D1664" i="4"/>
  <c r="D2765" i="4"/>
  <c r="D1983" i="4"/>
  <c r="D2721" i="4"/>
  <c r="D2655" i="4"/>
  <c r="D1289" i="4"/>
  <c r="D1152" i="4"/>
  <c r="D404" i="4"/>
  <c r="D3461" i="4"/>
  <c r="D1841" i="4"/>
  <c r="D3657" i="4"/>
  <c r="D2853" i="4"/>
  <c r="D1316" i="4"/>
  <c r="D748" i="4"/>
  <c r="D1198" i="4"/>
  <c r="D3660" i="4"/>
  <c r="D4539" i="4"/>
  <c r="D4132" i="4"/>
  <c r="D2771" i="4"/>
  <c r="D4721" i="4"/>
  <c r="D1087" i="4"/>
  <c r="D1933" i="4"/>
  <c r="D2031" i="4"/>
  <c r="D3477" i="4"/>
  <c r="D2842" i="4"/>
  <c r="D4133" i="4"/>
  <c r="D2689" i="4"/>
  <c r="D974" i="4"/>
  <c r="D1114" i="4"/>
  <c r="D2793" i="4"/>
  <c r="D757" i="4"/>
  <c r="D4956" i="4"/>
  <c r="D438" i="4"/>
  <c r="D4296" i="4"/>
  <c r="D1035" i="4"/>
  <c r="D4682" i="4"/>
  <c r="D4079" i="4"/>
  <c r="D2530" i="4"/>
  <c r="D2943" i="4"/>
  <c r="D814" i="4"/>
  <c r="D2776" i="4"/>
  <c r="D3125" i="4"/>
  <c r="D2903" i="4"/>
  <c r="D3965" i="4"/>
  <c r="D1577" i="4"/>
  <c r="D2233" i="4"/>
  <c r="D2770" i="4"/>
  <c r="D2383" i="4"/>
  <c r="D4062" i="4"/>
  <c r="D560" i="4"/>
  <c r="D1463" i="4"/>
  <c r="D2081" i="4"/>
  <c r="D2946" i="4"/>
  <c r="D2551" i="4"/>
  <c r="D2549" i="4"/>
  <c r="D1548" i="4"/>
  <c r="D2274" i="4"/>
  <c r="D1324" i="4"/>
  <c r="D261" i="4"/>
  <c r="D2657" i="4"/>
  <c r="D1435" i="4"/>
  <c r="D2013" i="4"/>
  <c r="D440" i="4"/>
  <c r="D1921" i="4"/>
  <c r="D2873" i="4"/>
  <c r="D2752" i="4"/>
  <c r="D1224" i="4"/>
  <c r="D1096" i="4"/>
  <c r="D3731" i="4"/>
  <c r="D801" i="4"/>
  <c r="D4935" i="4"/>
  <c r="D4862" i="4"/>
  <c r="D4340" i="4"/>
  <c r="D61" i="4"/>
  <c r="D3310" i="4"/>
  <c r="D2933" i="4"/>
  <c r="D3507" i="4"/>
  <c r="D4203" i="4"/>
  <c r="D2670" i="4"/>
  <c r="D2266" i="4"/>
  <c r="D4216" i="4"/>
  <c r="D3944" i="4"/>
  <c r="D42" i="4"/>
  <c r="D3849" i="4"/>
  <c r="D510" i="4"/>
  <c r="D898" i="4"/>
  <c r="D4780" i="4"/>
  <c r="D1379" i="4"/>
  <c r="D3960" i="4"/>
  <c r="D1510" i="4"/>
  <c r="D3206" i="4"/>
  <c r="D203" i="4"/>
  <c r="D4550" i="4"/>
  <c r="D2485" i="4"/>
  <c r="D1682" i="4"/>
  <c r="D1874" i="4"/>
  <c r="D4697" i="4"/>
  <c r="D4117" i="4"/>
  <c r="D3992" i="4"/>
  <c r="D4924" i="4"/>
  <c r="D2184" i="4"/>
  <c r="D1109" i="4"/>
  <c r="D1200" i="4"/>
  <c r="D506" i="4"/>
  <c r="D4799" i="4"/>
  <c r="D4599" i="4"/>
  <c r="D597" i="4"/>
  <c r="D704" i="4"/>
  <c r="D3084" i="4"/>
  <c r="D3844" i="4"/>
  <c r="D1449" i="4"/>
  <c r="D4118" i="4"/>
  <c r="D4941" i="4"/>
  <c r="D479" i="4"/>
  <c r="D3452" i="4"/>
  <c r="D4175" i="4"/>
  <c r="D2435" i="4"/>
  <c r="D3324" i="4"/>
  <c r="D1900" i="4"/>
  <c r="D2571" i="4"/>
  <c r="D2178" i="4"/>
  <c r="D3295" i="4"/>
  <c r="D1138" i="4"/>
  <c r="D4023" i="4"/>
  <c r="D1722" i="4"/>
  <c r="D103" i="4"/>
  <c r="D375" i="4"/>
  <c r="D981" i="4"/>
  <c r="D4475" i="4"/>
  <c r="D1622" i="4"/>
  <c r="D3360" i="4"/>
  <c r="D2232" i="4"/>
  <c r="D1163" i="4"/>
  <c r="D136" i="4"/>
  <c r="D1778" i="4"/>
  <c r="D4090" i="4"/>
  <c r="D881" i="4"/>
  <c r="D1579" i="4"/>
  <c r="D1099" i="4"/>
  <c r="D3827" i="4"/>
  <c r="D434" i="4"/>
  <c r="D332" i="4"/>
  <c r="D2507" i="4"/>
  <c r="D1221" i="4"/>
  <c r="D4754" i="4"/>
  <c r="D350" i="4"/>
  <c r="D2542" i="4"/>
  <c r="D3963" i="4"/>
  <c r="D4455" i="4"/>
  <c r="D4584" i="4"/>
  <c r="D4061" i="4"/>
  <c r="D2294" i="4"/>
  <c r="D2446" i="4"/>
  <c r="D1015" i="4"/>
  <c r="D3073" i="4"/>
  <c r="D4123" i="4"/>
  <c r="D1538" i="4"/>
  <c r="D2953" i="4"/>
  <c r="D4659" i="4"/>
  <c r="D3617" i="4"/>
  <c r="D1602" i="4"/>
  <c r="D4684" i="4"/>
  <c r="D4504" i="4"/>
  <c r="D4448" i="4"/>
  <c r="D2041" i="4"/>
  <c r="D4672" i="4"/>
  <c r="D2273" i="4"/>
  <c r="D2176" i="4"/>
  <c r="D1083" i="4"/>
  <c r="D4988" i="4"/>
  <c r="D925" i="4"/>
  <c r="D4675" i="4"/>
  <c r="D1279" i="4"/>
  <c r="D2491" i="4"/>
  <c r="D1605" i="4"/>
  <c r="D4115" i="4"/>
  <c r="D4424" i="4"/>
  <c r="D624" i="4"/>
  <c r="D4019" i="4"/>
  <c r="D3551" i="4"/>
  <c r="D845" i="4"/>
  <c r="D3511" i="4"/>
  <c r="D3081" i="4"/>
  <c r="D4666" i="4"/>
  <c r="D4762" i="4"/>
  <c r="D1760" i="4"/>
  <c r="D4048" i="4"/>
  <c r="D288" i="4"/>
  <c r="D4124" i="4"/>
  <c r="D2728" i="4"/>
  <c r="D4639" i="4"/>
  <c r="D2307" i="4"/>
  <c r="D400" i="4"/>
  <c r="D4205" i="4"/>
  <c r="D4837" i="4"/>
  <c r="D2141" i="4"/>
  <c r="D3612" i="4"/>
  <c r="D355" i="4"/>
  <c r="D2377" i="4"/>
  <c r="D2877" i="4"/>
  <c r="D3999" i="4"/>
  <c r="D799" i="4"/>
  <c r="D532" i="4"/>
  <c r="D1481" i="4"/>
  <c r="D4637" i="4"/>
  <c r="D4815" i="4"/>
  <c r="D3661" i="4"/>
  <c r="D3824" i="4"/>
  <c r="D4328" i="4"/>
  <c r="D1432" i="4"/>
  <c r="D4953" i="4"/>
  <c r="D601" i="4"/>
  <c r="D2783" i="4"/>
  <c r="D2163" i="4"/>
  <c r="D2427" i="4"/>
  <c r="D4957" i="4"/>
  <c r="D3471" i="4"/>
  <c r="D2871" i="4"/>
  <c r="D3799" i="4"/>
  <c r="D1117" i="4"/>
  <c r="D3060" i="4"/>
  <c r="D1698" i="4"/>
  <c r="D527" i="4"/>
  <c r="D4454" i="4"/>
  <c r="D407" i="4"/>
  <c r="D4224" i="4"/>
  <c r="D4511" i="4"/>
  <c r="D970" i="4"/>
  <c r="D4246" i="4"/>
  <c r="D3029" i="4"/>
  <c r="D1397" i="4"/>
  <c r="D4631" i="4"/>
  <c r="D674" i="4"/>
  <c r="D2319" i="4"/>
  <c r="D3301" i="4"/>
  <c r="D691" i="4"/>
  <c r="D1519" i="4"/>
  <c r="D411" i="4"/>
  <c r="D1590" i="4"/>
  <c r="D413" i="4"/>
  <c r="D980" i="4"/>
  <c r="D4495" i="4"/>
  <c r="D3642" i="4"/>
  <c r="D1657" i="4"/>
  <c r="D2625" i="4"/>
  <c r="D3981" i="4"/>
  <c r="D3497" i="4"/>
  <c r="D4230" i="4"/>
  <c r="D326" i="4"/>
  <c r="D998" i="4"/>
  <c r="D1858" i="4"/>
  <c r="D1031" i="4"/>
  <c r="D4013" i="4"/>
  <c r="D4363" i="4"/>
  <c r="D287" i="4"/>
  <c r="D85" i="4"/>
  <c r="D4193" i="4"/>
  <c r="D2088" i="4"/>
  <c r="D3686" i="4"/>
  <c r="D1443" i="4"/>
  <c r="D1171" i="4"/>
  <c r="D4813" i="4"/>
  <c r="D3647" i="4"/>
  <c r="D2225" i="4"/>
  <c r="D1808" i="4"/>
  <c r="D51" i="4"/>
  <c r="D2309" i="4"/>
  <c r="D3231" i="4"/>
  <c r="D2376" i="4"/>
  <c r="D2422" i="4"/>
  <c r="D4087" i="4"/>
  <c r="D4356" i="4"/>
  <c r="D4384" i="4"/>
  <c r="D4769" i="4"/>
  <c r="D4085" i="4"/>
  <c r="D1749" i="4"/>
  <c r="D3949" i="4"/>
  <c r="D1234" i="4"/>
  <c r="D3498" i="4"/>
  <c r="D3435" i="4"/>
  <c r="D3902" i="4"/>
  <c r="D4289" i="4"/>
  <c r="D1672" i="4"/>
  <c r="D4757" i="4"/>
  <c r="D4910" i="4"/>
  <c r="D3706" i="4"/>
  <c r="D680" i="4"/>
  <c r="D2042" i="4"/>
  <c r="D4594" i="4"/>
  <c r="D71" i="4"/>
  <c r="D619" i="4"/>
  <c r="D48" i="4"/>
  <c r="D4621" i="4"/>
  <c r="D3014" i="4"/>
  <c r="D331" i="4"/>
  <c r="D19" i="4"/>
  <c r="D2368" i="4"/>
  <c r="D2339" i="4"/>
  <c r="D4622" i="4"/>
  <c r="D4905" i="4"/>
  <c r="D2451" i="4"/>
  <c r="D2479" i="4"/>
  <c r="D4671" i="4"/>
  <c r="D1027" i="4"/>
  <c r="D3227" i="4"/>
  <c r="D4166" i="4"/>
  <c r="D423" i="4"/>
  <c r="D4211" i="4"/>
  <c r="D2735" i="4"/>
  <c r="D1559" i="4"/>
  <c r="D585" i="4"/>
  <c r="D3605" i="4"/>
  <c r="D1004" i="4"/>
  <c r="D2656" i="4"/>
  <c r="D4870" i="4"/>
  <c r="D4832" i="4"/>
  <c r="D4690" i="4"/>
  <c r="D2423" i="4"/>
  <c r="D1552" i="4"/>
  <c r="D1996" i="4"/>
  <c r="D621" i="4"/>
  <c r="D2425" i="4"/>
  <c r="D4720" i="4"/>
  <c r="D3701" i="4"/>
  <c r="D3441" i="4"/>
  <c r="D4986" i="4"/>
  <c r="D1065" i="4"/>
  <c r="D2153" i="4"/>
  <c r="D4968" i="4"/>
  <c r="D4064" i="4"/>
  <c r="D1312" i="4"/>
  <c r="D4368" i="4"/>
  <c r="D4016" i="4"/>
  <c r="D1370" i="4"/>
  <c r="D2282" i="4"/>
  <c r="D1730" i="4"/>
  <c r="D4011" i="4"/>
  <c r="D3867" i="4"/>
  <c r="D3156" i="4"/>
  <c r="D394" i="4"/>
  <c r="D4716" i="4"/>
  <c r="D3083" i="4"/>
  <c r="D3223" i="4"/>
  <c r="D3555" i="4"/>
  <c r="D842" i="4"/>
  <c r="D168" i="4"/>
  <c r="D47" i="4"/>
  <c r="D517" i="4"/>
  <c r="D1763" i="4"/>
  <c r="D3003" i="4"/>
  <c r="D1938" i="4"/>
  <c r="D1675" i="4"/>
  <c r="D2928" i="4"/>
  <c r="D1173" i="4"/>
  <c r="D2966" i="4"/>
  <c r="D2301" i="4"/>
  <c r="D2213" i="4"/>
  <c r="D3993" i="4"/>
  <c r="D4377" i="4"/>
  <c r="D3101" i="4"/>
  <c r="D1665" i="4"/>
  <c r="D586" i="4"/>
  <c r="D978" i="4"/>
  <c r="D291" i="4"/>
  <c r="D4209" i="4"/>
  <c r="D2431" i="4"/>
  <c r="D3973" i="4"/>
  <c r="D422" i="4"/>
  <c r="D259" i="4"/>
  <c r="D1457" i="4"/>
  <c r="D3785" i="4"/>
  <c r="D2396" i="4"/>
  <c r="D1508" i="4"/>
  <c r="D1145" i="4"/>
  <c r="D3383" i="4"/>
  <c r="D3912" i="4"/>
  <c r="D1189" i="4"/>
  <c r="D4784" i="4"/>
  <c r="D730" i="4"/>
  <c r="D3076" i="4"/>
  <c r="D22" i="4"/>
  <c r="D4430" i="4"/>
  <c r="D4280" i="4"/>
  <c r="D3255" i="4"/>
  <c r="D4156" i="4"/>
  <c r="D1121" i="4"/>
  <c r="D4943" i="4"/>
  <c r="D930" i="4"/>
  <c r="D3951" i="4"/>
  <c r="D4223" i="4"/>
  <c r="D1361" i="4"/>
  <c r="D2964" i="4"/>
  <c r="D712" i="4"/>
  <c r="D3390" i="4"/>
  <c r="D990" i="4"/>
  <c r="D246" i="4"/>
  <c r="D2280" i="4"/>
  <c r="D2617" i="4"/>
  <c r="D1232" i="4"/>
  <c r="D3719" i="4"/>
  <c r="D2465" i="4"/>
  <c r="D3729" i="4"/>
  <c r="D351" i="4"/>
  <c r="D129" i="4"/>
  <c r="D2836" i="4"/>
  <c r="D4524" i="4"/>
  <c r="D4981" i="4"/>
  <c r="D1246" i="4"/>
  <c r="D2286" i="4"/>
  <c r="D959" i="4"/>
  <c r="D2719" i="4"/>
  <c r="D3670" i="4"/>
  <c r="D4908" i="4"/>
  <c r="D688" i="4"/>
  <c r="D3831" i="4"/>
  <c r="D2318" i="4"/>
  <c r="D3646" i="4"/>
  <c r="D1267" i="4"/>
  <c r="D3747" i="4"/>
  <c r="D2069" i="4"/>
  <c r="D3798" i="4"/>
  <c r="D4582" i="4"/>
  <c r="D25" i="4"/>
  <c r="D3440" i="4"/>
  <c r="D4122" i="4"/>
  <c r="D2390" i="4"/>
  <c r="D3596" i="4"/>
  <c r="D4743" i="4"/>
  <c r="D2791" i="4"/>
  <c r="D4288" i="4"/>
  <c r="D3575" i="4"/>
  <c r="D478" i="4"/>
  <c r="D763" i="4"/>
  <c r="D2161" i="4"/>
  <c r="D505" i="4"/>
  <c r="D929" i="4"/>
  <c r="D1679" i="4"/>
  <c r="D3234" i="4"/>
  <c r="D3537" i="4"/>
  <c r="D1852" i="4"/>
  <c r="D4291" i="4"/>
  <c r="D3454" i="4"/>
  <c r="D2148" i="4"/>
  <c r="D1290" i="4"/>
  <c r="D336" i="4"/>
  <c r="D2263" i="4"/>
  <c r="D1404" i="4"/>
  <c r="D4442" i="4"/>
  <c r="D1383" i="4"/>
  <c r="D4231" i="4"/>
  <c r="D614" i="4"/>
  <c r="D2358" i="4"/>
  <c r="D2849" i="4"/>
  <c r="D3479" i="4"/>
  <c r="D3771" i="4"/>
  <c r="D1073" i="4"/>
  <c r="D2646" i="4"/>
  <c r="D2829" i="4"/>
  <c r="D4447" i="4"/>
  <c r="D1134" i="4"/>
  <c r="D4574" i="4"/>
  <c r="D4191" i="4"/>
  <c r="D3581" i="4"/>
  <c r="D364" i="4"/>
  <c r="D3620" i="4"/>
  <c r="D2664" i="4"/>
  <c r="D2129" i="4"/>
  <c r="D2177" i="4"/>
  <c r="D120" i="4"/>
  <c r="D920" i="4"/>
  <c r="D2654" i="4"/>
  <c r="D3450" i="4"/>
  <c r="D4187" i="4"/>
  <c r="D2938" i="4"/>
  <c r="D3693" i="4"/>
  <c r="D4909" i="4"/>
  <c r="D2030" i="4"/>
  <c r="D3276" i="4"/>
  <c r="D4654" i="4"/>
  <c r="D380" i="4"/>
  <c r="D1619" i="4"/>
  <c r="D3542" i="4"/>
  <c r="D4803" i="4"/>
  <c r="D2093" i="4"/>
  <c r="D3826" i="4"/>
  <c r="D1729" i="4"/>
  <c r="D4046" i="4"/>
  <c r="D1272" i="4"/>
  <c r="D3359" i="4"/>
  <c r="D482" i="4"/>
  <c r="D1638" i="4"/>
  <c r="D3807" i="4"/>
  <c r="D988" i="4"/>
  <c r="D4746" i="4"/>
  <c r="D1102" i="4"/>
  <c r="D442" i="4"/>
  <c r="D867" i="4"/>
  <c r="D3738" i="4"/>
  <c r="D4485" i="4"/>
  <c r="D1393" i="4"/>
  <c r="D3064" i="4"/>
  <c r="D1829" i="4"/>
  <c r="D4056" i="4"/>
  <c r="D1241" i="4"/>
  <c r="D1567" i="4"/>
  <c r="D4399" i="4"/>
  <c r="D969" i="4"/>
  <c r="D4937" i="4"/>
  <c r="D4857" i="4"/>
  <c r="D1855" i="4"/>
  <c r="D1413" i="4"/>
  <c r="D2229" i="4"/>
  <c r="D4759" i="4"/>
  <c r="D2583" i="4"/>
  <c r="D3280" i="4"/>
  <c r="D4849" i="4"/>
  <c r="D4383" i="4"/>
  <c r="D1131" i="4"/>
  <c r="D3667" i="4"/>
  <c r="D3544" i="4"/>
  <c r="D3071" i="4"/>
  <c r="D4393" i="4"/>
  <c r="D634" i="4"/>
  <c r="D99" i="4"/>
  <c r="D1072" i="4"/>
  <c r="D4756" i="4"/>
  <c r="D4141" i="4"/>
  <c r="D1692" i="4"/>
  <c r="D201" i="4"/>
  <c r="D767" i="4"/>
  <c r="D1947" i="4"/>
  <c r="D3445" i="4"/>
  <c r="D4257" i="4"/>
  <c r="D631" i="4"/>
  <c r="D2408" i="4"/>
  <c r="D4416" i="4"/>
  <c r="D1365" i="4"/>
  <c r="D4650" i="4"/>
  <c r="D3188" i="4"/>
  <c r="D3131" i="4"/>
  <c r="D265" i="4"/>
  <c r="D4982" i="4"/>
  <c r="D3513" i="4"/>
  <c r="D1313" i="4"/>
  <c r="D1703" i="4"/>
  <c r="D2029" i="4"/>
  <c r="D3451" i="4"/>
  <c r="D1476" i="4"/>
  <c r="D3576" i="4"/>
  <c r="D1595" i="4"/>
  <c r="D4535" i="4"/>
  <c r="D2862" i="4"/>
  <c r="D1505" i="4"/>
  <c r="D3510" i="4"/>
  <c r="D4212" i="4"/>
  <c r="D395" i="4"/>
  <c r="D2056" i="4"/>
  <c r="D1124" i="4"/>
  <c r="D4004" i="4"/>
  <c r="D1342" i="4"/>
  <c r="D3676" i="4"/>
  <c r="D1892" i="4"/>
  <c r="D3008" i="4"/>
  <c r="D596" i="4"/>
  <c r="D823" i="4"/>
  <c r="D3590" i="4"/>
  <c r="D1537" i="4"/>
  <c r="D1295" i="4"/>
  <c r="D3075" i="4"/>
  <c r="D2569" i="4"/>
  <c r="D1008" i="4"/>
  <c r="D3361" i="4"/>
  <c r="D397" i="4"/>
  <c r="D4775" i="4"/>
  <c r="D3292" i="4"/>
  <c r="D1268" i="4"/>
  <c r="D4331" i="4"/>
  <c r="D888" i="4"/>
  <c r="D3078" i="4"/>
  <c r="D31" i="4"/>
  <c r="D2750" i="4"/>
  <c r="D2391" i="4"/>
  <c r="D4319" i="4"/>
  <c r="D1265" i="4"/>
  <c r="D1818" i="4"/>
  <c r="D87" i="4"/>
  <c r="D2969" i="4"/>
  <c r="D620" i="4"/>
  <c r="D130" i="4"/>
  <c r="D4343" i="4"/>
  <c r="D583" i="4"/>
  <c r="D2077" i="4"/>
  <c r="D3288" i="4"/>
  <c r="D4049" i="4"/>
  <c r="D4570" i="4"/>
  <c r="D2960" i="4"/>
  <c r="D4256" i="4"/>
  <c r="D363" i="4"/>
  <c r="D2107" i="4"/>
  <c r="D2424" i="4"/>
  <c r="D662" i="4"/>
  <c r="D3835" i="4"/>
  <c r="D1213" i="4"/>
  <c r="D4444" i="4"/>
  <c r="D4737" i="4"/>
  <c r="D2789" i="4"/>
  <c r="D2531" i="4"/>
  <c r="D2193" i="4"/>
  <c r="D3645" i="4"/>
  <c r="D3141" i="4"/>
  <c r="D4976" i="4"/>
  <c r="D3623" i="4"/>
  <c r="D4341" i="4"/>
  <c r="D199" i="4"/>
  <c r="D2668" i="4"/>
  <c r="D4835" i="4"/>
  <c r="D2071" i="4"/>
  <c r="D4970" i="4"/>
  <c r="D3109" i="4"/>
  <c r="D2016" i="4"/>
  <c r="D3000" i="4"/>
  <c r="D3978" i="4"/>
  <c r="D2434" i="4"/>
  <c r="D2613" i="4"/>
  <c r="D3991" i="4"/>
  <c r="D3490" i="4"/>
  <c r="D1040" i="4"/>
  <c r="D1002" i="4"/>
  <c r="D4688" i="4"/>
  <c r="D3373" i="4"/>
  <c r="D4592" i="4"/>
  <c r="D1680" i="4"/>
  <c r="D2690" i="4"/>
  <c r="D1126" i="4"/>
  <c r="D939" i="4"/>
  <c r="D2648" i="4"/>
  <c r="D1955" i="4"/>
  <c r="D2623" i="4"/>
  <c r="D2453" i="4"/>
  <c r="D3017" i="4"/>
  <c r="D779" i="4"/>
  <c r="D1286" i="4"/>
  <c r="D4134" i="4"/>
  <c r="D979" i="4"/>
  <c r="D3260" i="4"/>
  <c r="D539" i="4"/>
  <c r="D4991" i="4"/>
  <c r="D4128" i="4"/>
  <c r="D4244" i="4"/>
  <c r="D4092" i="4"/>
  <c r="D1061" i="4"/>
  <c r="D215" i="4"/>
  <c r="D214" i="4"/>
  <c r="D4987" i="4"/>
  <c r="D2202" i="4"/>
  <c r="D15" i="4"/>
  <c r="D561" i="4"/>
  <c r="D3864" i="4"/>
  <c r="D617" i="4"/>
  <c r="D1478" i="4"/>
  <c r="D392" i="4"/>
  <c r="D2216" i="4"/>
  <c r="D3952" i="4"/>
  <c r="D4144" i="4"/>
  <c r="D3257" i="4"/>
  <c r="D3539" i="4"/>
  <c r="D4267" i="4"/>
  <c r="D3067" i="4"/>
  <c r="D3458" i="4"/>
  <c r="D2335" i="4"/>
  <c r="D2607" i="4"/>
  <c r="D777" i="4"/>
  <c r="D692" i="4"/>
  <c r="D1357" i="4"/>
  <c r="D3191" i="4"/>
  <c r="D4213" i="4"/>
  <c r="D2592" i="4"/>
  <c r="D2050" i="4"/>
  <c r="D2773" i="4"/>
  <c r="D468" i="4"/>
  <c r="D3489" i="4"/>
  <c r="D4572" i="4"/>
  <c r="D1851" i="4"/>
  <c r="D709" i="4"/>
  <c r="D766" i="4"/>
  <c r="D1434" i="4"/>
  <c r="D3117" i="4"/>
  <c r="D401" i="4"/>
  <c r="D684" i="4"/>
  <c r="D2784" i="4"/>
  <c r="D4233" i="4"/>
  <c r="D4281" i="4"/>
  <c r="D3265" i="4"/>
  <c r="D4531" i="4"/>
  <c r="D1112" i="4"/>
  <c r="D1394" i="4"/>
  <c r="D3150" i="4"/>
  <c r="D1135" i="4"/>
  <c r="D3287" i="4"/>
  <c r="D4850" i="4"/>
  <c r="D3449" i="4"/>
  <c r="D2662" i="4"/>
  <c r="D3034" i="4"/>
  <c r="D218" i="4"/>
  <c r="D1405" i="4"/>
  <c r="D1557" i="4"/>
  <c r="D846" i="4"/>
  <c r="D570" i="4"/>
  <c r="D4047" i="4"/>
  <c r="D3705" i="4"/>
  <c r="D2521" i="4"/>
  <c r="D2242" i="4"/>
  <c r="D2951" i="4"/>
  <c r="D2952" i="4"/>
  <c r="D1256" i="4"/>
  <c r="D378" i="4"/>
  <c r="D302" i="4"/>
  <c r="D1149" i="4"/>
  <c r="D3770" i="4"/>
  <c r="D3396" i="4"/>
  <c r="D1518" i="4"/>
  <c r="D4354" i="4"/>
  <c r="D4470" i="4"/>
  <c r="D3821" i="4"/>
  <c r="D1800" i="4"/>
  <c r="D2723" i="4"/>
  <c r="D4825" i="4"/>
  <c r="D2415" i="4"/>
  <c r="D3051" i="4"/>
  <c r="D4014" i="4"/>
  <c r="D2164" i="4"/>
  <c r="D3074" i="4"/>
  <c r="D3314" i="4"/>
  <c r="D2037" i="4"/>
  <c r="D1607" i="4"/>
  <c r="D1259" i="4"/>
  <c r="D3472" i="4"/>
  <c r="D1495" i="4"/>
  <c r="D5000" i="4"/>
  <c r="D1399" i="4"/>
  <c r="D4530" i="4"/>
  <c r="D3093" i="4"/>
  <c r="D4826" i="4"/>
  <c r="D3105" i="4"/>
  <c r="D3196" i="4"/>
  <c r="D1536" i="4"/>
  <c r="D3444" i="4"/>
  <c r="D1058" i="4"/>
  <c r="D1133" i="4"/>
  <c r="D4977" i="4"/>
  <c r="D1427" i="4"/>
  <c r="D3417" i="4"/>
  <c r="D721" i="4"/>
  <c r="D2098" i="4"/>
  <c r="D1455" i="4"/>
  <c r="D4099" i="4"/>
  <c r="D1888" i="4"/>
  <c r="D1500" i="4"/>
  <c r="D3194" i="4"/>
  <c r="D3515" i="4"/>
  <c r="D540" i="4"/>
  <c r="D3745" i="4"/>
  <c r="D3998" i="4"/>
  <c r="D2975" i="4"/>
  <c r="D4275" i="4"/>
  <c r="D295" i="4"/>
  <c r="D1886" i="4"/>
  <c r="D1742" i="4"/>
  <c r="D3589" i="4"/>
  <c r="D4012" i="4"/>
  <c r="D3437" i="4"/>
  <c r="D2796" i="4"/>
  <c r="D2209" i="4"/>
  <c r="D3906" i="4"/>
  <c r="D4603" i="4"/>
  <c r="D2536" i="4"/>
  <c r="D3900" i="4"/>
  <c r="D3504" i="4"/>
  <c r="D4409" i="4"/>
  <c r="D79" i="4"/>
  <c r="D3136" i="4"/>
  <c r="D2855" i="4"/>
  <c r="D3791" i="4"/>
  <c r="D593" i="4"/>
  <c r="D791" i="4"/>
  <c r="D3760" i="4"/>
  <c r="D459" i="4"/>
  <c r="D4772" i="4"/>
  <c r="D1907" i="4"/>
  <c r="D1790" i="4"/>
  <c r="D4689" i="4"/>
  <c r="D419" i="4"/>
  <c r="D2044" i="4"/>
  <c r="D3788" i="4"/>
  <c r="D2508" i="4"/>
  <c r="D3606" i="4"/>
  <c r="D3680" i="4"/>
  <c r="D4794" i="4"/>
  <c r="D4318" i="4"/>
  <c r="D3336" i="4"/>
  <c r="D1132" i="4"/>
  <c r="D4711" i="4"/>
  <c r="D2745" i="4"/>
  <c r="D4201" i="4"/>
  <c r="D4431" i="4"/>
  <c r="D3983" i="4"/>
  <c r="D3228" i="4"/>
  <c r="D4113" i="4"/>
  <c r="D746" i="4"/>
  <c r="D554" i="4"/>
  <c r="D1799" i="4"/>
  <c r="D3920" i="4"/>
  <c r="D718" i="4"/>
  <c r="D557" i="4"/>
  <c r="D4110" i="4"/>
  <c r="D334" i="4"/>
  <c r="D3174" i="4"/>
  <c r="D2388" i="4"/>
  <c r="D52" i="4"/>
  <c r="D3697" i="4"/>
  <c r="D1264" i="4"/>
  <c r="D544" i="4"/>
  <c r="D4647" i="4"/>
  <c r="D1368" i="4"/>
  <c r="D803" i="4"/>
  <c r="D2125" i="4"/>
  <c r="D1533" i="4"/>
  <c r="D2080" i="4"/>
  <c r="D3123" i="4"/>
  <c r="D3291" i="4"/>
  <c r="D4251" i="4"/>
  <c r="D3648" i="4"/>
  <c r="D113" i="4"/>
  <c r="D3890" i="4"/>
  <c r="D4206" i="4"/>
  <c r="D3319" i="4"/>
  <c r="D632" i="4"/>
  <c r="D541" i="4"/>
  <c r="D4948" i="4"/>
  <c r="D911" i="4"/>
  <c r="D1997" i="4"/>
  <c r="D790" i="4"/>
  <c r="D4240" i="4"/>
  <c r="D971" i="4"/>
  <c r="D3222" i="4"/>
  <c r="D476" i="4"/>
  <c r="D2001" i="4"/>
  <c r="D1074" i="4"/>
  <c r="D139" i="4"/>
  <c r="D3812" i="4"/>
  <c r="D4074" i="4"/>
  <c r="D610" i="4"/>
  <c r="D4843" i="4"/>
  <c r="D953" i="4"/>
  <c r="D3954" i="4"/>
  <c r="D1424" i="4"/>
  <c r="D3269" i="4"/>
  <c r="D95" i="4"/>
  <c r="D1281" i="4"/>
  <c r="D1070" i="4"/>
  <c r="D472" i="4"/>
  <c r="D1913" i="4"/>
  <c r="D1023" i="4"/>
  <c r="D4055" i="4"/>
  <c r="D655" i="4"/>
  <c r="D1375" i="4"/>
  <c r="D2992" i="4"/>
  <c r="D1306" i="4"/>
  <c r="D3997" i="4"/>
  <c r="D3600" i="4"/>
  <c r="D2195" i="4"/>
  <c r="D3254" i="4"/>
  <c r="D4044" i="4"/>
  <c r="D92" i="4"/>
  <c r="D4472" i="4"/>
  <c r="D3185" i="4"/>
  <c r="D4919" i="4"/>
  <c r="D623" i="4"/>
  <c r="D2911" i="4"/>
  <c r="D1205" i="4"/>
  <c r="D4038" i="4"/>
  <c r="D4965" i="4"/>
  <c r="D2075" i="4"/>
  <c r="D3891" i="4"/>
  <c r="D1486" i="4"/>
  <c r="D892" i="4"/>
  <c r="D2537" i="4"/>
  <c r="D1661" i="4"/>
  <c r="D2070" i="4"/>
  <c r="D3345" i="4"/>
  <c r="D2078" i="4"/>
  <c r="D4247" i="4"/>
  <c r="D5001" i="4"/>
  <c r="D3653" i="4"/>
  <c r="D4795" i="4"/>
  <c r="D2344" i="4"/>
  <c r="D3408" i="4"/>
  <c r="D4809" i="4"/>
  <c r="D2594" i="4"/>
  <c r="D947" i="4"/>
  <c r="D4616" i="4"/>
  <c r="D2730" i="4"/>
  <c r="D2806" i="4"/>
  <c r="D4067" i="4"/>
  <c r="D3595" i="4"/>
  <c r="D2211" i="4"/>
  <c r="D3140" i="4"/>
  <c r="D274" i="4"/>
  <c r="D3313" i="4"/>
  <c r="D1041" i="4"/>
  <c r="D3924" i="4"/>
  <c r="D4365" i="4"/>
  <c r="D2630" i="4"/>
  <c r="D1318" i="4"/>
  <c r="D3486" i="4"/>
  <c r="D993" i="4"/>
  <c r="D24" i="4"/>
  <c r="D4625" i="4"/>
  <c r="D66" i="4"/>
  <c r="D4058" i="4"/>
  <c r="D811" i="4"/>
  <c r="D1137" i="4"/>
  <c r="D2660" i="4"/>
  <c r="D4790" i="4"/>
  <c r="D358" i="4"/>
  <c r="D4440" i="4"/>
  <c r="D2428" i="4"/>
  <c r="D3516" i="4"/>
  <c r="D481" i="4"/>
  <c r="D896" i="4"/>
  <c r="D1036" i="4"/>
  <c r="D1118" i="4"/>
  <c r="D1396" i="4"/>
  <c r="D3988" i="4"/>
  <c r="D4021" i="4"/>
  <c r="D645" i="4"/>
  <c r="D3851" i="4"/>
  <c r="D2753" i="4"/>
  <c r="D2392" i="4"/>
  <c r="D2019" i="4"/>
  <c r="D1409" i="4"/>
  <c r="D4031" i="4"/>
  <c r="D1000" i="4"/>
  <c r="D3761" i="4"/>
  <c r="D2027" i="4"/>
  <c r="D2352" i="4"/>
  <c r="D4265" i="4"/>
  <c r="D2231" i="4"/>
  <c r="D2106" i="4"/>
  <c r="D1144" i="4"/>
  <c r="D1710" i="4"/>
  <c r="D1022" i="4"/>
  <c r="D4010" i="4"/>
  <c r="D3062" i="4"/>
  <c r="D672" i="4"/>
  <c r="D4940" i="4"/>
  <c r="D3609" i="4"/>
  <c r="D4552" i="4"/>
  <c r="D1646" i="4"/>
  <c r="D1032" i="4"/>
  <c r="D2973" i="4"/>
  <c r="D3464" i="4"/>
  <c r="D2234" i="4"/>
  <c r="D1468" i="4"/>
  <c r="D986" i="4"/>
  <c r="D2568" i="4"/>
  <c r="D3860" i="4"/>
  <c r="D2320" i="4"/>
  <c r="D1791" i="4"/>
  <c r="D740" i="4"/>
  <c r="D121" i="4"/>
  <c r="D1273" i="4"/>
  <c r="D1976" i="4"/>
  <c r="D4364" i="4"/>
  <c r="D2562" i="4"/>
  <c r="D3082" i="4"/>
  <c r="D243" i="4"/>
  <c r="D284" i="4"/>
  <c r="D3512" i="4"/>
  <c r="D2805" i="4"/>
  <c r="D390" i="4"/>
  <c r="D426" i="4"/>
  <c r="D2838" i="4"/>
  <c r="D3328" i="4"/>
  <c r="D4456" i="4"/>
  <c r="D3548" i="4"/>
  <c r="D565" i="4"/>
  <c r="D4125" i="4"/>
  <c r="D202" i="4"/>
  <c r="D4533" i="4"/>
  <c r="D798" i="4"/>
  <c r="D637" i="4"/>
  <c r="D2292" i="4"/>
  <c r="D4463" i="4"/>
  <c r="D3251" i="4"/>
  <c r="D702" i="4"/>
  <c r="D4950" i="4"/>
  <c r="D1767" i="4"/>
  <c r="D3948" i="4"/>
  <c r="D3187" i="4"/>
  <c r="D3273" i="4"/>
  <c r="D2908" i="4"/>
  <c r="D572" i="4"/>
  <c r="D2304" i="4"/>
  <c r="D3830" i="4"/>
  <c r="D1461" i="4"/>
  <c r="D3107" i="4"/>
  <c r="D1242" i="4"/>
  <c r="D3159" i="4"/>
  <c r="D3546" i="4"/>
  <c r="D4853" i="4"/>
  <c r="D150" i="4"/>
  <c r="D2137" i="4"/>
  <c r="D3974" i="4"/>
  <c r="D4816" i="4"/>
  <c r="D3664" i="4"/>
  <c r="D2893" i="4"/>
  <c r="D1764" i="4"/>
  <c r="D370" i="4"/>
  <c r="D2470" i="4"/>
  <c r="D3736" i="4"/>
  <c r="D606" i="4"/>
  <c r="D2417" i="4"/>
  <c r="D1904" i="4"/>
  <c r="D2711" i="4"/>
  <c r="D3086" i="4"/>
  <c r="D486" i="4"/>
  <c r="D4277" i="4"/>
  <c r="D206" i="4"/>
  <c r="D4052" i="4"/>
  <c r="D2000" i="4"/>
  <c r="D4773" i="4"/>
  <c r="D3173" i="4"/>
  <c r="D2218" i="4"/>
  <c r="D812" i="4"/>
  <c r="D2936" i="4"/>
  <c r="D1107" i="4"/>
  <c r="D240" i="4"/>
  <c r="D4749" i="4"/>
  <c r="D4413" i="4"/>
  <c r="D3026" i="4"/>
  <c r="D2826" i="4"/>
  <c r="D4173" i="4"/>
  <c r="D3335" i="4"/>
  <c r="D3143" i="4"/>
  <c r="D2564" i="4"/>
  <c r="D2650" i="4"/>
  <c r="D2954" i="4"/>
  <c r="D1810" i="4"/>
  <c r="D3148" i="4"/>
  <c r="D733" i="4"/>
  <c r="D806" i="4"/>
  <c r="D2243" i="4"/>
  <c r="D2605" i="4"/>
  <c r="D1916" i="4"/>
  <c r="D594" i="4"/>
  <c r="D4740" i="4"/>
  <c r="D1663" i="4"/>
  <c r="D1195" i="4"/>
  <c r="D3758" i="4"/>
  <c r="D4587" i="4"/>
  <c r="D225" i="4"/>
  <c r="D1774" i="4"/>
  <c r="D4198" i="4"/>
  <c r="D2477" i="4"/>
  <c r="D365" i="4"/>
  <c r="D3120" i="4"/>
  <c r="D3970" i="4"/>
  <c r="D3947" i="4"/>
  <c r="D1130" i="4"/>
  <c r="D4922" i="4"/>
  <c r="D2976" i="4"/>
  <c r="D2410" i="4"/>
  <c r="D1158" i="4"/>
  <c r="D2543" i="4"/>
  <c r="D4838" i="4"/>
  <c r="D78" i="4"/>
  <c r="D277" i="4"/>
  <c r="D1524" i="4"/>
  <c r="D484" i="4"/>
  <c r="D2621" i="4"/>
  <c r="D1642" i="4"/>
  <c r="D4994" i="4"/>
  <c r="D4210" i="4"/>
  <c r="D2257" i="4"/>
  <c r="D4438" i="4"/>
  <c r="D3480" i="4"/>
  <c r="D435" i="4"/>
  <c r="D2018" i="4"/>
  <c r="D651" i="4"/>
  <c r="D1021" i="4"/>
  <c r="D921" i="4"/>
  <c r="D840" i="4"/>
  <c r="D4741" i="4"/>
  <c r="D1995" i="4"/>
  <c r="D590" i="4"/>
  <c r="D2221" i="4"/>
  <c r="D4089" i="4"/>
  <c r="D2020" i="4"/>
  <c r="D3778" i="4"/>
  <c r="D3561" i="4"/>
  <c r="D871" i="4"/>
  <c r="D4420" i="4"/>
  <c r="D1167" i="4"/>
  <c r="D1714" i="4"/>
  <c r="D1702" i="4"/>
  <c r="D3069" i="4"/>
  <c r="D4405" i="4"/>
  <c r="D4865" i="4"/>
  <c r="D2004" i="4"/>
  <c r="D3927" i="4"/>
  <c r="D1632" i="4"/>
  <c r="D2619" i="4"/>
  <c r="D4236" i="4"/>
  <c r="D4333" i="4"/>
  <c r="D762" i="4"/>
  <c r="D32" i="4"/>
  <c r="D4916" i="4"/>
  <c r="D4537" i="4"/>
  <c r="D4699" i="4"/>
  <c r="D1539" i="4"/>
  <c r="D3535" i="4"/>
  <c r="D4164" i="4"/>
  <c r="D976" i="4"/>
  <c r="D1971" i="4"/>
  <c r="D4632" i="4"/>
  <c r="D770" i="4"/>
  <c r="D4852" i="4"/>
  <c r="D690" i="4"/>
  <c r="D1534" i="4"/>
  <c r="D1433" i="4"/>
  <c r="D1352" i="4"/>
  <c r="D4930" i="4"/>
  <c r="D2461" i="4"/>
  <c r="D2616" i="4"/>
  <c r="D1920" i="4"/>
  <c r="D386" i="4"/>
  <c r="D162" i="4"/>
  <c r="D3887" i="4"/>
  <c r="D1084" i="4"/>
  <c r="D4833" i="4"/>
  <c r="D2703" i="4"/>
  <c r="D2576" i="4"/>
  <c r="D59" i="4"/>
  <c r="D4694" i="4"/>
  <c r="D782" i="4"/>
  <c r="D1744" i="4"/>
  <c r="D1482" i="4"/>
  <c r="D290" i="4"/>
  <c r="D928" i="4"/>
  <c r="D3779" i="4"/>
  <c r="D1442" i="4"/>
  <c r="D3010" i="4"/>
  <c r="D2488" i="4"/>
  <c r="D2361" i="4"/>
  <c r="D828" i="4"/>
  <c r="D4153" i="4"/>
  <c r="D339" i="4"/>
  <c r="D3939" i="4"/>
  <c r="D1737" i="4"/>
  <c r="D498" i="4"/>
  <c r="D3021" i="4"/>
  <c r="D1046" i="4"/>
  <c r="D2858" i="4"/>
  <c r="D96" i="4"/>
  <c r="D4706" i="4"/>
  <c r="D337" i="4"/>
  <c r="D4229" i="4"/>
  <c r="D432" i="4"/>
  <c r="D275" i="4"/>
  <c r="D2972" i="4"/>
  <c r="D1789" i="4"/>
  <c r="D3874" i="4"/>
  <c r="D1321" i="4"/>
  <c r="D451" i="4"/>
  <c r="D4928" i="4"/>
  <c r="D4613" i="4"/>
  <c r="D4952" i="4"/>
  <c r="D2288" i="4"/>
  <c r="D1591" i="4"/>
  <c r="D2111" i="4"/>
  <c r="D3787" i="4"/>
  <c r="D1650" i="4"/>
  <c r="D982" i="4"/>
  <c r="D2797" i="4"/>
  <c r="D1014" i="4"/>
  <c r="D4130" i="4"/>
  <c r="D2048" i="4"/>
  <c r="D2566" i="4"/>
  <c r="D2984" i="4"/>
  <c r="D4819" i="4"/>
  <c r="D1984" i="4"/>
  <c r="D2910" i="4"/>
  <c r="D2060" i="4"/>
  <c r="D1129" i="4"/>
  <c r="D4317" i="4"/>
  <c r="D4567" i="4"/>
  <c r="D4576" i="4"/>
  <c r="D281" i="4"/>
  <c r="D877" i="4"/>
  <c r="D4777" i="4"/>
  <c r="D3704" i="4"/>
  <c r="D4497" i="4"/>
  <c r="D966" i="4"/>
  <c r="D4" i="4"/>
  <c r="D878" i="4"/>
  <c r="D3238" i="4"/>
  <c r="D227" i="4"/>
  <c r="D2693" i="4"/>
  <c r="D1732" i="4"/>
  <c r="D7" i="4"/>
  <c r="D4653" i="4"/>
  <c r="D1707" i="4"/>
  <c r="D3315" i="4"/>
  <c r="D4070" i="4"/>
  <c r="D843" i="4"/>
  <c r="D3506" i="4"/>
  <c r="D4107" i="4"/>
  <c r="D2402" i="4"/>
  <c r="D4764" i="4"/>
  <c r="D293" i="4"/>
  <c r="D2119" i="4"/>
  <c r="D875" i="4"/>
  <c r="D319" i="4"/>
  <c r="D3509" i="4"/>
  <c r="D4284" i="4"/>
  <c r="D839" i="4"/>
  <c r="D4258" i="4"/>
  <c r="D3242" i="4"/>
  <c r="D738" i="4"/>
  <c r="D671" i="4"/>
  <c r="D511" i="4"/>
  <c r="D4207" i="4"/>
  <c r="D1085" i="4"/>
  <c r="D783" i="4"/>
  <c r="D4260" i="4"/>
  <c r="D1049" i="4"/>
  <c r="D633" i="4"/>
  <c r="D3662" i="4"/>
  <c r="D3782" i="4"/>
  <c r="D4796" i="4"/>
  <c r="D1560" i="4"/>
  <c r="D1583" i="4"/>
  <c r="D699" i="4"/>
  <c r="D2322" i="4"/>
  <c r="D1115" i="4"/>
  <c r="D3842" i="4"/>
  <c r="D2814" i="4"/>
  <c r="D933" i="4"/>
  <c r="D4683" i="4"/>
  <c r="D2053" i="4"/>
  <c r="D2809" i="4"/>
  <c r="D4827" i="4"/>
  <c r="D1386" i="4"/>
  <c r="D2401" i="4"/>
  <c r="D1201" i="4"/>
  <c r="D992" i="4"/>
  <c r="D4039" i="4"/>
  <c r="D2658" i="4"/>
  <c r="D2501" i="4"/>
  <c r="D4396" i="4"/>
  <c r="D3663" i="4"/>
  <c r="D509" i="4"/>
  <c r="D2823" i="4"/>
  <c r="D1441" i="4"/>
  <c r="D3968" i="4"/>
  <c r="D1322" i="4"/>
  <c r="D1708" i="4"/>
  <c r="D29" i="4"/>
  <c r="D615" i="4"/>
  <c r="D3925" i="4"/>
  <c r="D175" i="4"/>
  <c r="D1636" i="4"/>
  <c r="D4101" i="4"/>
  <c r="D57" i="4"/>
  <c r="D2328" i="4"/>
  <c r="D4938" i="4"/>
  <c r="D4598" i="4"/>
  <c r="D3397" i="4"/>
  <c r="D1140" i="4"/>
  <c r="D3790" i="4"/>
  <c r="D942" i="4"/>
  <c r="D4336" i="4"/>
  <c r="D4885" i="4"/>
  <c r="D1498" i="4"/>
  <c r="D1578" i="4"/>
  <c r="D1823" i="4"/>
  <c r="D1356" i="4"/>
  <c r="D4866" i="4"/>
  <c r="D4969" i="4"/>
  <c r="D1407" i="4"/>
  <c r="D1616" i="4"/>
  <c r="D1972" i="4"/>
  <c r="D1806" i="4"/>
  <c r="D4667" i="4"/>
  <c r="D1610" i="4"/>
  <c r="D2795" i="4"/>
  <c r="D4073" i="4"/>
  <c r="D1637" i="4"/>
  <c r="D2102" i="4"/>
  <c r="D1684" i="4"/>
  <c r="D4252" i="4"/>
  <c r="D1593" i="4"/>
  <c r="D693" i="4"/>
  <c r="D2183" i="4"/>
  <c r="D3261" i="4"/>
  <c r="D491" i="4"/>
  <c r="D1240" i="4"/>
  <c r="D1190" i="4"/>
  <c r="D2115" i="4"/>
  <c r="D4979" i="4"/>
  <c r="D1181" i="4"/>
  <c r="D2990" i="4"/>
  <c r="D3615" i="4"/>
  <c r="D3994" i="4"/>
  <c r="D1475" i="4"/>
  <c r="D3702" i="4"/>
  <c r="D151" i="4"/>
  <c r="D1252" i="4"/>
  <c r="D1280" i="4"/>
  <c r="D3969" i="4"/>
  <c r="D1218" i="4"/>
  <c r="D3921" i="4"/>
  <c r="D3448" i="4"/>
  <c r="D3986" i="4"/>
  <c r="D625" i="4"/>
  <c r="D1895" i="4"/>
  <c r="D1414" i="4"/>
  <c r="D3216" i="4"/>
  <c r="D1018" i="4"/>
  <c r="D516" i="4"/>
  <c r="D1868" i="4"/>
  <c r="D2237" i="4"/>
  <c r="D4874" i="4"/>
  <c r="D4748" i="4"/>
  <c r="D4753" i="4"/>
  <c r="D2701" i="4"/>
  <c r="D69" i="4"/>
  <c r="D2323" i="4"/>
  <c r="D1667" i="4"/>
  <c r="D1492" i="4"/>
  <c r="D2246" i="4"/>
  <c r="D4146" i="4"/>
  <c r="D1755" i="4"/>
  <c r="D822" i="4"/>
  <c r="D4708" i="4"/>
  <c r="D2132" i="4"/>
  <c r="D4180" i="4"/>
  <c r="D3634" i="4"/>
  <c r="D1400" i="4"/>
  <c r="D4312" i="4"/>
  <c r="D4503" i="4"/>
  <c r="D1898" i="4"/>
  <c r="D4351" i="4"/>
  <c r="D3915" i="4"/>
  <c r="D249" i="4"/>
  <c r="D3244" i="4"/>
  <c r="D1960" i="4"/>
  <c r="D3436" i="4"/>
  <c r="D2788" i="4"/>
  <c r="D1644" i="4"/>
  <c r="D4996" i="4"/>
  <c r="D1551" i="4"/>
  <c r="D3250" i="4"/>
  <c r="D1962" i="4"/>
  <c r="D3803" i="4"/>
  <c r="D1731" i="4"/>
  <c r="D4418" i="4"/>
  <c r="D3568" i="4"/>
  <c r="D1415" i="4"/>
  <c r="D2762" i="4"/>
  <c r="D387" i="4"/>
  <c r="D3182" i="4"/>
  <c r="D2782" i="4"/>
  <c r="D677" i="4"/>
  <c r="D3418" i="4"/>
  <c r="D2676" i="4"/>
  <c r="D2085" i="4"/>
  <c r="D149" i="4"/>
  <c r="D2747" i="4"/>
  <c r="D3916" i="4"/>
  <c r="D4818" i="4"/>
  <c r="D2915" i="4"/>
  <c r="D1782" i="4"/>
  <c r="D1402" i="4"/>
  <c r="D3743" i="4"/>
  <c r="D2748" i="4"/>
  <c r="D4177" i="4"/>
  <c r="D64" i="4"/>
  <c r="D1146" i="4"/>
  <c r="D4705" i="4"/>
  <c r="D1860" i="4"/>
  <c r="D4692" i="4"/>
  <c r="D2445" i="4"/>
  <c r="D1847" i="4"/>
  <c r="D591" i="4"/>
  <c r="D4068" i="4"/>
  <c r="D3053" i="4"/>
  <c r="D4771" i="4"/>
  <c r="D3044" i="4"/>
  <c r="D1877" i="4"/>
  <c r="D80" i="4"/>
  <c r="D1780" i="4"/>
  <c r="D1038" i="4"/>
  <c r="D196" i="4"/>
  <c r="D1437" i="4"/>
  <c r="D4724" i="4"/>
  <c r="D1497" i="4"/>
  <c r="D526" i="4"/>
  <c r="D863" i="4"/>
  <c r="D18" i="4"/>
  <c r="D36" i="4"/>
  <c r="D415" i="4"/>
  <c r="D3403" i="4"/>
  <c r="D2474" i="4"/>
  <c r="D4460" i="4"/>
  <c r="D1209" i="4"/>
  <c r="D4394" i="4"/>
  <c r="D1401" i="4"/>
  <c r="D1111" i="4"/>
  <c r="D4000" i="4"/>
  <c r="D944" i="4"/>
  <c r="D3434" i="4"/>
  <c r="D1704" i="4"/>
  <c r="D4100" i="4"/>
  <c r="D4235" i="4"/>
  <c r="D2043" i="4"/>
  <c r="D299" i="4"/>
  <c r="D3532" i="4"/>
  <c r="D1372" i="4"/>
  <c r="D3274" i="4"/>
  <c r="D3145" i="4"/>
  <c r="D4189" i="4"/>
  <c r="D2011" i="4"/>
  <c r="D4527" i="4"/>
  <c r="D4878" i="4"/>
  <c r="D805" i="4"/>
  <c r="D1193" i="4"/>
  <c r="D3530" i="4"/>
  <c r="D231" i="4"/>
  <c r="D2539" i="4"/>
  <c r="D446" i="4"/>
  <c r="D4066" i="4"/>
  <c r="D1986" i="4"/>
  <c r="D2151" i="4"/>
  <c r="D3" i="4"/>
  <c r="D1766" i="4"/>
  <c r="D2944" i="4"/>
  <c r="D4998" i="4"/>
  <c r="D97" i="4"/>
  <c r="D1645" i="4"/>
  <c r="D3923" i="4"/>
  <c r="D4640" i="4"/>
  <c r="D2452" i="4"/>
  <c r="D4685" i="4"/>
  <c r="D4065" i="4"/>
  <c r="D3320" i="4"/>
  <c r="D4728" i="4"/>
  <c r="D1484" i="4"/>
  <c r="D1054" i="4"/>
  <c r="D2859" i="4"/>
  <c r="D1836" i="4"/>
  <c r="D758" i="4"/>
  <c r="D2399" i="4"/>
  <c r="D1914" i="4"/>
  <c r="D2336" i="4"/>
  <c r="D3672" i="4"/>
  <c r="D1883" i="4"/>
  <c r="D3566" i="4"/>
  <c r="D2509" i="4"/>
  <c r="D996" i="4"/>
  <c r="D2977" i="4"/>
  <c r="D504" i="4"/>
  <c r="D4725" i="4"/>
  <c r="D3371" i="4"/>
  <c r="D1101" i="4"/>
  <c r="D4241" i="4"/>
  <c r="D2438" i="4"/>
  <c r="D409" i="4"/>
  <c r="D1558" i="4"/>
  <c r="D2754" i="4"/>
  <c r="D4560" i="4"/>
  <c r="D4604" i="4"/>
  <c r="D4513" i="4"/>
  <c r="D706" i="4"/>
  <c r="D98" i="4"/>
  <c r="D3958" i="4"/>
  <c r="D1745" i="4"/>
  <c r="D3171" i="4"/>
  <c r="D1094" i="4"/>
  <c r="D1362" i="4"/>
  <c r="D3919" i="4"/>
  <c r="D154" i="4"/>
  <c r="D2346" i="4"/>
  <c r="D4551" i="4"/>
  <c r="D3888" i="4"/>
  <c r="D1222" i="4"/>
  <c r="D3019" i="4"/>
  <c r="D2987" i="4"/>
  <c r="D566" i="4"/>
  <c r="D3987" i="4"/>
  <c r="D431" i="4"/>
  <c r="D1334" i="4"/>
  <c r="D2760" i="4"/>
  <c r="D2635" i="4"/>
  <c r="D2640" i="4"/>
  <c r="D1606" i="4"/>
  <c r="D4112" i="4"/>
  <c r="D2880" i="4"/>
  <c r="D2798" i="4"/>
  <c r="D2755" i="4"/>
  <c r="D1019" i="4"/>
  <c r="D689" i="4"/>
  <c r="D796" i="4"/>
  <c r="D1735" i="4"/>
  <c r="D2261" i="4"/>
  <c r="D1382" i="4"/>
  <c r="D3726" i="4"/>
  <c r="D3677" i="4"/>
  <c r="D2998" i="4"/>
  <c r="D2808" i="4"/>
  <c r="D4385" i="4"/>
  <c r="D4253" i="4"/>
  <c r="D1079" i="4"/>
  <c r="D2165" i="4"/>
  <c r="D116" i="4"/>
  <c r="D147" i="4"/>
  <c r="D4181" i="4"/>
  <c r="D1958" i="4"/>
  <c r="D3166" i="4"/>
  <c r="D3204" i="4"/>
  <c r="D3809" i="4"/>
  <c r="D1991" i="4"/>
  <c r="D4114" i="4"/>
  <c r="D4872" i="4"/>
  <c r="D4668" i="4"/>
  <c r="D217" i="4"/>
  <c r="D2034" i="4"/>
  <c r="D3119" i="4"/>
  <c r="D3980" i="4"/>
  <c r="D2095" i="4"/>
  <c r="D4476" i="4"/>
  <c r="D934" i="4"/>
  <c r="D3282" i="4"/>
  <c r="D2971" i="4"/>
  <c r="D743" i="4"/>
  <c r="D3183" i="4"/>
  <c r="D3210" i="4"/>
  <c r="D4747" i="4"/>
  <c r="D1525" i="4"/>
  <c r="D2869" i="4"/>
  <c r="D1580" i="4"/>
  <c r="D3433" i="4"/>
  <c r="D367" i="4"/>
  <c r="D1470" i="4"/>
  <c r="D4458" i="4"/>
  <c r="D595" i="4"/>
  <c r="D2203" i="4"/>
  <c r="D895" i="4"/>
  <c r="D3626" i="4"/>
  <c r="D2825" i="4"/>
  <c r="D3628" i="4"/>
  <c r="D831" i="4"/>
  <c r="D1743" i="4"/>
  <c r="D106" i="4"/>
  <c r="D905" i="4"/>
  <c r="D1738" i="4"/>
  <c r="D2717" i="4"/>
  <c r="D1817" i="4"/>
  <c r="D3281" i="4"/>
  <c r="D323" i="4"/>
  <c r="D49" i="4"/>
  <c r="D3712" i="4"/>
  <c r="D3931" i="4"/>
  <c r="D788" i="4"/>
  <c r="D667" i="4"/>
  <c r="D4025" i="4"/>
  <c r="D1666" i="4"/>
  <c r="D4855" i="4"/>
  <c r="D3158" i="4"/>
  <c r="D2138" i="4"/>
  <c r="D1820" i="4"/>
  <c r="D3149" i="4"/>
  <c r="D3311" i="4"/>
  <c r="D513" i="4"/>
  <c r="D1077" i="4"/>
  <c r="D1875" i="4"/>
  <c r="D2917" i="4"/>
  <c r="D813" i="4"/>
  <c r="D2526" i="4"/>
  <c r="D2950" i="4"/>
  <c r="D1573" i="4"/>
  <c r="D2860" i="4"/>
  <c r="D2718" i="4"/>
  <c r="D4239" i="4"/>
  <c r="D1225" i="4"/>
  <c r="D935" i="4"/>
  <c r="D316" i="4"/>
  <c r="D2284" i="4"/>
  <c r="D1957" i="4"/>
  <c r="D2528" i="4"/>
  <c r="D4227" i="4"/>
  <c r="D1830" i="4"/>
  <c r="D1391" i="4"/>
  <c r="D834" i="4"/>
  <c r="D1773" i="4"/>
  <c r="D938" i="4"/>
  <c r="D2200" i="4"/>
  <c r="D2244" i="4"/>
  <c r="D3118" i="4"/>
  <c r="D4842" i="4"/>
  <c r="D3848" i="4"/>
  <c r="D2238" i="4"/>
  <c r="D2732" i="4"/>
  <c r="D1157" i="4"/>
  <c r="D2970" i="4"/>
  <c r="D4348" i="4"/>
  <c r="D2114" i="4"/>
  <c r="D1614" i="4"/>
  <c r="D1699" i="4"/>
  <c r="D4577" i="4"/>
  <c r="D787" i="4"/>
  <c r="D1942" i="4"/>
  <c r="D2369" i="4"/>
  <c r="D3253" i="4"/>
  <c r="D3179" i="4"/>
  <c r="D4900" i="4"/>
  <c r="D2698" i="4"/>
  <c r="D3976" i="4"/>
  <c r="D1655" i="4"/>
  <c r="D774" i="4"/>
  <c r="D768" i="4"/>
  <c r="D145" i="4"/>
  <c r="D628" i="4"/>
  <c r="D1919" i="4"/>
  <c r="D3865" i="4"/>
  <c r="D852" i="4"/>
  <c r="D4392" i="4"/>
  <c r="D1297" i="4"/>
  <c r="D2763" i="4"/>
  <c r="D4715" i="4"/>
  <c r="D3411" i="4"/>
  <c r="D315" i="4"/>
  <c r="D1880" i="4"/>
  <c r="D473" i="4"/>
  <c r="D1897" i="4"/>
  <c r="D2590" i="4"/>
  <c r="D3562" i="4"/>
  <c r="D2116" i="4"/>
  <c r="D4993" i="4"/>
  <c r="D598" i="4"/>
  <c r="D3277" i="4"/>
  <c r="D4564" i="4"/>
  <c r="D562" i="4"/>
  <c r="D1325" i="4"/>
  <c r="D1697" i="4"/>
  <c r="D3294" i="4"/>
  <c r="D1856" i="4"/>
  <c r="D2074" i="4"/>
  <c r="D3721" i="4"/>
  <c r="D104" i="4"/>
  <c r="D2083" i="4"/>
  <c r="D3243" i="4"/>
  <c r="D4629" i="4"/>
  <c r="D1528" i="4"/>
  <c r="D376" i="4"/>
  <c r="D1951" i="4"/>
  <c r="D3423" i="4"/>
  <c r="D2359" i="4"/>
  <c r="D3750" i="4"/>
  <c r="D1547" i="4"/>
  <c r="D2198" i="4"/>
  <c r="D784" i="4"/>
  <c r="D3990" i="4"/>
  <c r="D4649" i="4"/>
  <c r="D477" i="4"/>
  <c r="D2632" i="4"/>
  <c r="D2824" i="4"/>
  <c r="D3508" i="4"/>
  <c r="D1878" i="4"/>
  <c r="D1003" i="4"/>
  <c r="D1210" i="4"/>
  <c r="D1618" i="4"/>
  <c r="D340" i="4"/>
  <c r="D3389" i="4"/>
  <c r="D374" i="4"/>
  <c r="D4575" i="4"/>
  <c r="D349" i="4"/>
  <c r="D1968" i="4"/>
  <c r="D1196" i="4"/>
  <c r="D3971" i="4"/>
  <c r="D3035" i="4"/>
  <c r="D2247" i="4"/>
  <c r="D4387" i="4"/>
  <c r="D4324" i="4"/>
  <c r="D3503" i="4"/>
  <c r="D1202" i="4"/>
  <c r="D2665" i="4"/>
  <c r="D2134" i="4"/>
  <c r="D1469" i="4"/>
  <c r="D312" i="4"/>
  <c r="D835" i="4"/>
  <c r="D4963" i="4"/>
  <c r="D2267" i="4"/>
  <c r="D4370" i="4"/>
  <c r="D3249" i="4"/>
  <c r="D914" i="4"/>
  <c r="D2737" i="4"/>
  <c r="D1430" i="4"/>
  <c r="D2878" i="4"/>
  <c r="D1776" i="4"/>
  <c r="D2310" i="4"/>
  <c r="D198" i="4"/>
  <c r="D2131" i="4"/>
  <c r="D1162" i="4"/>
  <c r="D731" i="4"/>
  <c r="D2418" i="4"/>
  <c r="D964" i="4"/>
  <c r="D471" i="4"/>
  <c r="D879" i="4"/>
  <c r="D3106" i="4"/>
  <c r="D1354" i="4"/>
  <c r="D2145" i="4"/>
  <c r="D2522" i="4"/>
  <c r="D1243" i="4"/>
  <c r="D495" i="4"/>
  <c r="D2197" i="4"/>
  <c r="D1215" i="4"/>
  <c r="D1066" i="4"/>
  <c r="D3774" i="4"/>
  <c r="D3572" i="4"/>
  <c r="D4490" i="4"/>
  <c r="D747" i="4"/>
  <c r="D2758" i="4"/>
  <c r="D3943" i="4"/>
  <c r="D1514" i="4"/>
  <c r="D4669" i="4"/>
  <c r="D2063" i="4"/>
  <c r="D742" i="4"/>
  <c r="D2687" i="4"/>
  <c r="D1523" i="4"/>
  <c r="D1174" i="4"/>
  <c r="D4151" i="4"/>
  <c r="D2827" i="4"/>
  <c r="D4301" i="4"/>
  <c r="D4624" i="4"/>
  <c r="D2854" i="4"/>
  <c r="D2412" i="4"/>
  <c r="D2741" i="4"/>
  <c r="D1896" i="4"/>
  <c r="D1392" i="4"/>
  <c r="D4147" i="4"/>
  <c r="D23" i="4"/>
  <c r="D1861" i="4"/>
  <c r="D4886" i="4"/>
  <c r="D1489" i="4"/>
  <c r="D548" i="4"/>
  <c r="D2220" i="4"/>
  <c r="D3491" i="4"/>
  <c r="D4083" i="4"/>
  <c r="D4149" i="4"/>
  <c r="D127" i="4"/>
  <c r="D3317" i="4"/>
  <c r="D832" i="4"/>
  <c r="D1949" i="4"/>
  <c r="D4901" i="4"/>
  <c r="D1857" i="4"/>
  <c r="D4172" i="4"/>
  <c r="D2673" i="4"/>
  <c r="D1048" i="4"/>
  <c r="D3795" i="4"/>
  <c r="D3583" i="4"/>
  <c r="D1374" i="4"/>
  <c r="D3473" i="4"/>
  <c r="D2241" i="4"/>
  <c r="D2015" i="4"/>
  <c r="D1867" i="4"/>
  <c r="D1611" i="4"/>
  <c r="D4540" i="4"/>
  <c r="D4498" i="4"/>
  <c r="D3420" i="4"/>
  <c r="D536" i="4"/>
  <c r="D816" i="4"/>
  <c r="D4379" i="4"/>
  <c r="D3382" i="4"/>
  <c r="D4488" i="4"/>
  <c r="D1300" i="4"/>
  <c r="D4494" i="4"/>
  <c r="D3885" i="4"/>
  <c r="D4006" i="4"/>
  <c r="D3446" i="4"/>
  <c r="D2997" i="4"/>
  <c r="D581" i="4"/>
  <c r="D3427" i="4"/>
  <c r="D3804" i="4"/>
  <c r="D1298" i="4"/>
  <c r="D4501" i="4"/>
  <c r="D1293" i="4"/>
  <c r="D4828" i="4"/>
  <c r="D1254" i="4"/>
  <c r="D4553" i="4"/>
  <c r="D2505" i="4"/>
  <c r="D2126" i="4"/>
  <c r="D1103" i="4"/>
  <c r="D4703" i="4"/>
  <c r="D1656" i="4"/>
  <c r="D4412" i="4"/>
  <c r="D4723" i="4"/>
  <c r="D384" i="4"/>
  <c r="D2743" i="4"/>
  <c r="D2949" i="4"/>
  <c r="D1128" i="4"/>
  <c r="D727" i="4"/>
  <c r="D771" i="4"/>
  <c r="D3484" i="4"/>
  <c r="D1291" i="4"/>
  <c r="D1155" i="4"/>
  <c r="D1228" i="4"/>
  <c r="D146" i="4"/>
  <c r="D3239" i="4"/>
  <c r="D4287" i="4"/>
  <c r="D398" i="4"/>
  <c r="D67" i="4"/>
  <c r="D2287" i="4"/>
  <c r="D4313" i="4"/>
  <c r="D4350" i="4"/>
  <c r="D759" i="4"/>
  <c r="D3219" i="4"/>
  <c r="D694" i="4"/>
  <c r="D3296" i="4"/>
  <c r="D4059" i="4"/>
  <c r="D4635" i="4"/>
  <c r="D1343" i="4"/>
  <c r="D1328" i="4"/>
  <c r="D4024" i="4"/>
  <c r="D483" i="4"/>
  <c r="D573" i="4"/>
  <c r="D4541" i="4"/>
  <c r="D3438" i="4"/>
  <c r="D3687" i="4"/>
  <c r="D1669" i="4"/>
  <c r="D2364" i="4"/>
  <c r="D1811" i="4"/>
  <c r="D3819" i="4"/>
  <c r="D3190" i="4"/>
  <c r="D1662" i="4"/>
  <c r="D3762" i="4"/>
  <c r="D176" i="4"/>
  <c r="D2498" i="4"/>
  <c r="D4929" i="4"/>
  <c r="D4451" i="4"/>
  <c r="D362" i="4"/>
  <c r="D4095" i="4"/>
  <c r="D3587" i="4"/>
  <c r="D4315" i="4"/>
  <c r="D1076" i="4"/>
  <c r="D3717" i="4"/>
  <c r="D4072" i="4"/>
  <c r="D4282" i="4"/>
  <c r="D1582" i="4"/>
  <c r="D4159" i="4"/>
  <c r="D1359" i="4"/>
  <c r="D3832" i="4"/>
  <c r="D2935" i="4"/>
  <c r="D907" i="4"/>
  <c r="D2558" i="4"/>
  <c r="D4197" i="4"/>
  <c r="D3482" i="4"/>
  <c r="D1555" i="4"/>
  <c r="D4955" i="4"/>
  <c r="D4250" i="4"/>
  <c r="D3348" i="4"/>
  <c r="D4369" i="4"/>
  <c r="D1635" i="4"/>
  <c r="D1752" i="4"/>
  <c r="D1075" i="4"/>
  <c r="D4856" i="4"/>
  <c r="D3870" i="4"/>
  <c r="D224" i="4"/>
  <c r="D2584" i="4"/>
  <c r="D1826" i="4"/>
  <c r="D2279" i="4"/>
  <c r="D3259" i="4"/>
  <c r="D4545" i="4"/>
  <c r="D3302" i="4"/>
  <c r="D4555" i="4"/>
  <c r="D3316" i="4"/>
  <c r="D4109" i="4"/>
  <c r="D4680" i="4"/>
  <c r="D2433" i="4"/>
  <c r="D2934" i="4"/>
  <c r="D3529" i="4"/>
  <c r="D2105" i="4"/>
  <c r="D381" i="4"/>
  <c r="D657" i="4"/>
  <c r="D144" i="4"/>
  <c r="D686" i="4"/>
  <c r="D1966" i="4"/>
  <c r="D2459" i="4"/>
  <c r="D1230" i="4"/>
  <c r="D3205" i="4"/>
  <c r="D3087" i="4"/>
  <c r="D4643" i="4"/>
  <c r="D223" i="4"/>
  <c r="D4573" i="4"/>
  <c r="D304" i="4"/>
  <c r="D4486" i="4"/>
  <c r="D3108" i="4"/>
  <c r="D734" i="4"/>
  <c r="D2785" i="4"/>
  <c r="D4983" i="4"/>
  <c r="D3421" i="4"/>
  <c r="D4249" i="4"/>
  <c r="D1089" i="4"/>
  <c r="D3875" i="4"/>
  <c r="D4562" i="4"/>
  <c r="D1422" i="4"/>
  <c r="D809" i="4"/>
  <c r="D1445" i="4"/>
  <c r="D1719" i="4"/>
  <c r="D538" i="4"/>
  <c r="D2994" i="4"/>
  <c r="D2458" i="4"/>
  <c r="D1151" i="4"/>
  <c r="D4571" i="4"/>
  <c r="D4506" i="4"/>
  <c r="D4469" i="4"/>
  <c r="D391" i="4"/>
  <c r="D2002" i="4"/>
  <c r="D4687" i="4"/>
  <c r="D160" i="4"/>
  <c r="D577" i="4"/>
  <c r="D369" i="4"/>
  <c r="D75" i="4"/>
  <c r="D641" i="4"/>
  <c r="D4806" i="4"/>
  <c r="D1020" i="4"/>
  <c r="D427" i="4"/>
  <c r="D665" i="4"/>
  <c r="D3001" i="4"/>
  <c r="D70" i="4"/>
  <c r="D1980" i="4"/>
  <c r="D2006" i="4"/>
  <c r="D4373" i="4"/>
  <c r="D1333" i="4"/>
  <c r="D3833" i="4"/>
  <c r="D703" i="4"/>
  <c r="D490" i="4"/>
  <c r="D1787" i="4"/>
  <c r="D3303" i="4"/>
  <c r="D2124" i="4"/>
  <c r="D2841" i="4"/>
  <c r="D3633" i="4"/>
  <c r="D1757" i="4"/>
  <c r="D492" i="4"/>
  <c r="D46" i="4"/>
  <c r="D2136" i="4"/>
  <c r="D708" i="4"/>
  <c r="D2097" i="4"/>
  <c r="D1932" i="4"/>
  <c r="D2447" i="4"/>
  <c r="D50" i="4"/>
  <c r="D424" i="4"/>
  <c r="D28" i="4"/>
  <c r="D3165" i="4"/>
  <c r="D2068" i="4"/>
  <c r="D3138" i="4"/>
  <c r="D3278" i="4"/>
  <c r="D269" i="4"/>
  <c r="D1620" i="4"/>
  <c r="D4017" i="4"/>
  <c r="D4480" i="4"/>
  <c r="D489" i="4"/>
  <c r="D226" i="4"/>
  <c r="D4228" i="4"/>
  <c r="D502" i="4"/>
  <c r="D2514" i="4"/>
  <c r="D3270" i="4"/>
  <c r="D1346" i="4"/>
  <c r="D2945" i="4"/>
  <c r="D3607" i="4"/>
  <c r="D551" i="4"/>
  <c r="D4401" i="4"/>
  <c r="D2255" i="4"/>
  <c r="D2604" i="4"/>
  <c r="D3263" i="4"/>
  <c r="D3571" i="4"/>
  <c r="D1690" i="4"/>
  <c r="D170" i="4"/>
  <c r="D2580" i="4"/>
  <c r="D3151" i="4"/>
  <c r="D3012" i="4"/>
  <c r="D2574" i="4"/>
  <c r="D1592" i="4"/>
  <c r="D4184" i="4"/>
  <c r="D3318" i="4"/>
  <c r="D4797" i="4"/>
  <c r="D4136" i="4"/>
  <c r="D4800" i="4"/>
  <c r="D2532" i="4"/>
  <c r="D211" i="4"/>
  <c r="D3209" i="4"/>
  <c r="D9" i="4"/>
  <c r="D3264" i="4"/>
  <c r="D994" i="4"/>
  <c r="D267" i="4"/>
  <c r="D4580" i="4"/>
  <c r="D4733" i="4"/>
  <c r="D2757" i="4"/>
  <c r="D4713" i="4"/>
  <c r="D3225" i="4"/>
  <c r="D1893" i="4"/>
  <c r="D2643" i="4"/>
  <c r="D4001" i="4"/>
  <c r="D2710" i="4"/>
  <c r="D1095" i="4"/>
  <c r="D335" i="4"/>
  <c r="D341" i="4"/>
  <c r="D237" i="4"/>
  <c r="D273" i="4"/>
  <c r="D3650" i="4"/>
  <c r="D3754" i="4"/>
  <c r="D3155" i="4"/>
  <c r="D984" i="4"/>
  <c r="D508" i="4"/>
  <c r="D1369" i="4"/>
  <c r="D268" i="4"/>
  <c r="D647" i="4"/>
  <c r="D4781" i="4"/>
  <c r="D2168" i="4"/>
  <c r="D1530" i="4"/>
  <c r="D1571" i="4"/>
  <c r="D3164" i="4"/>
  <c r="D4614" i="4"/>
  <c r="D1446" i="4"/>
  <c r="D4294" i="4"/>
  <c r="D4608" i="4"/>
  <c r="D3343" i="4"/>
  <c r="D3193" i="4"/>
  <c r="D1815" i="4"/>
  <c r="D4372" i="4"/>
  <c r="D3910" i="4"/>
  <c r="D4305" i="4"/>
  <c r="D418" i="4"/>
  <c r="D3937" i="4"/>
  <c r="D676" i="4"/>
  <c r="D1005" i="4"/>
  <c r="D1180" i="4"/>
  <c r="D2023" i="4"/>
  <c r="D4091" i="4"/>
  <c r="D696" i="4"/>
  <c r="D4367" i="4"/>
  <c r="D283" i="4"/>
  <c r="D1965" i="4"/>
  <c r="D2061" i="4"/>
  <c r="D1164" i="4"/>
  <c r="D1771" i="4"/>
  <c r="D2277" i="4"/>
  <c r="D4028" i="4"/>
  <c r="D2384" i="4"/>
  <c r="D707" i="4"/>
  <c r="D755" i="4"/>
  <c r="D1615" i="4"/>
  <c r="D185" i="4"/>
  <c r="D3966" i="4"/>
  <c r="D3362" i="4"/>
  <c r="D2600" i="4"/>
  <c r="D1541" i="4"/>
  <c r="D1948" i="4"/>
  <c r="D1901" i="4"/>
  <c r="D2634" i="4"/>
  <c r="D3936" i="4"/>
  <c r="D603" i="4"/>
  <c r="D348" i="4"/>
  <c r="D4902" i="4"/>
  <c r="D1363" i="4"/>
  <c r="D1385" i="4"/>
  <c r="D3524" i="4"/>
  <c r="D3651" i="4"/>
  <c r="D4745" i="4"/>
  <c r="D2611" i="4"/>
  <c r="D3852" i="4"/>
  <c r="D1540" i="4"/>
  <c r="D4266" i="4"/>
  <c r="D3127" i="4"/>
  <c r="D493" i="4"/>
  <c r="D3556" i="4"/>
  <c r="D1974" i="4"/>
  <c r="D1248" i="4"/>
  <c r="D213" i="4"/>
  <c r="D2995" i="4"/>
  <c r="D4471" i="4"/>
  <c r="D1136" i="4"/>
  <c r="D3792" i="4"/>
  <c r="D4053" i="4"/>
  <c r="D2608" i="4"/>
  <c r="D3370" i="4"/>
  <c r="D1594" i="4"/>
  <c r="D643" i="4"/>
  <c r="D4374" i="4"/>
  <c r="D3376" i="4"/>
  <c r="D2837" i="4"/>
  <c r="D3814" i="4"/>
  <c r="D4657" i="4"/>
  <c r="D2989" i="4"/>
  <c r="D2925" i="4"/>
  <c r="D253" i="4"/>
  <c r="D2285" i="4"/>
  <c r="D410" i="4"/>
  <c r="D496" i="4"/>
  <c r="D4512" i="4"/>
  <c r="D317" i="4"/>
  <c r="D4326" i="4"/>
  <c r="D1071" i="4"/>
  <c r="D3202" i="4"/>
  <c r="D412" i="4"/>
  <c r="D3268" i="4"/>
  <c r="D3946" i="4"/>
  <c r="D4610" i="4"/>
  <c r="D2121" i="4"/>
  <c r="D2130" i="4"/>
  <c r="D3808" i="4"/>
  <c r="D421" i="4"/>
  <c r="D1586" i="4"/>
  <c r="D433" i="4"/>
  <c r="D960" i="4"/>
  <c r="D4951" i="4"/>
  <c r="D827" i="4"/>
  <c r="D3248" i="4"/>
  <c r="D2593" i="4"/>
  <c r="D100" i="4"/>
  <c r="D4271" i="4"/>
  <c r="D4299" i="4"/>
  <c r="D3565" i="4"/>
  <c r="D156" i="4"/>
  <c r="D2618" i="4"/>
  <c r="D2516" i="4"/>
  <c r="D1794" i="4"/>
  <c r="D3613" i="4"/>
  <c r="D3176" i="4"/>
  <c r="D3534" i="4"/>
  <c r="D4226" i="4"/>
  <c r="D2189" i="4"/>
  <c r="D4606" i="4"/>
  <c r="D4899" i="4"/>
  <c r="D3056" i="4"/>
  <c r="D4814" i="4"/>
  <c r="D2991" i="4"/>
  <c r="D849" i="4"/>
  <c r="D2661" i="4"/>
  <c r="D3132" i="4"/>
  <c r="D239" i="4"/>
  <c r="D161" i="4"/>
  <c r="D3013" i="4"/>
  <c r="D713" i="4"/>
  <c r="D3573" i="4"/>
  <c r="D2888" i="4"/>
  <c r="D2780" i="4"/>
  <c r="D4218" i="4"/>
  <c r="D2010" i="4"/>
  <c r="D2555" i="4"/>
  <c r="D1625" i="4"/>
  <c r="D4851" i="4"/>
  <c r="D1055" i="4"/>
  <c r="D4638" i="4"/>
  <c r="D1351" i="4"/>
  <c r="D868" i="4"/>
  <c r="D1720" i="4"/>
  <c r="D874" i="4"/>
  <c r="D2091" i="4"/>
  <c r="D2345" i="4"/>
  <c r="D4875" i="4"/>
  <c r="D1532" i="4"/>
  <c r="D1994" i="4"/>
  <c r="D2355" i="4"/>
  <c r="D1283" i="4"/>
  <c r="D2818" i="4"/>
  <c r="D3344" i="4"/>
  <c r="D4588" i="4"/>
  <c r="D3366" i="4"/>
  <c r="D4609" i="4"/>
  <c r="D4628" i="4"/>
  <c r="D2350" i="4"/>
  <c r="D4925" i="4"/>
  <c r="D847" i="4"/>
  <c r="D2065" i="4"/>
  <c r="D4311" i="4"/>
  <c r="D913" i="4"/>
  <c r="D3873" i="4"/>
  <c r="D2175" i="4"/>
  <c r="D885" i="4"/>
  <c r="D1944" i="4"/>
  <c r="D859" i="4"/>
  <c r="D1266" i="4"/>
  <c r="D2812" i="4"/>
  <c r="D2550" i="4"/>
  <c r="D2963" i="4"/>
  <c r="D4439" i="4"/>
  <c r="D519" i="4"/>
  <c r="D1288" i="4"/>
  <c r="D4234" i="4"/>
  <c r="D1832" i="4"/>
  <c r="D4644" i="4"/>
  <c r="D1153" i="4"/>
  <c r="D2573" i="4"/>
  <c r="D3058" i="4"/>
  <c r="D3048" i="4"/>
  <c r="D2367" i="4"/>
  <c r="D4792" i="4"/>
  <c r="D2744" i="4"/>
  <c r="D114" i="4"/>
  <c r="D2652" i="4"/>
  <c r="D2598" i="4"/>
  <c r="D856" i="4"/>
  <c r="D1769" i="4"/>
  <c r="D804" i="4"/>
  <c r="D3597" i="4"/>
  <c r="D3806" i="4"/>
  <c r="D772" i="4"/>
  <c r="D2815" i="4"/>
  <c r="D2822" i="4"/>
  <c r="D1706" i="4"/>
  <c r="D1183" i="4"/>
  <c r="D2606" i="4"/>
  <c r="D3772" i="4"/>
  <c r="D1647" i="4"/>
  <c r="D2236" i="4"/>
  <c r="D3926" i="4"/>
  <c r="D4190" i="4"/>
  <c r="D1237" i="4"/>
  <c r="D3841" i="4"/>
  <c r="D3241" i="4"/>
  <c r="D3898" i="4"/>
  <c r="D2442" i="4"/>
  <c r="D2206" i="4"/>
  <c r="D4359" i="4"/>
  <c r="D1814" i="4"/>
  <c r="D666" i="4"/>
  <c r="D1712" i="4"/>
  <c r="D2283" i="4"/>
  <c r="D2214" i="4"/>
  <c r="D1668" i="4"/>
  <c r="D2697" i="4"/>
  <c r="D4105" i="4"/>
  <c r="D2828" i="4"/>
  <c r="D3137" i="4"/>
  <c r="D3330" i="4"/>
  <c r="D1037" i="4"/>
  <c r="D2733" i="4"/>
  <c r="D3306" i="4"/>
  <c r="D4767" i="4"/>
  <c r="D1429" i="4"/>
  <c r="D181" i="4"/>
  <c r="D4362" i="4"/>
  <c r="D4514" i="4"/>
  <c r="D753" i="4"/>
  <c r="D163" i="4"/>
  <c r="D86" i="4"/>
  <c r="D884" i="4"/>
  <c r="D2622" i="4"/>
  <c r="D669" i="4"/>
  <c r="D3488" i="4"/>
  <c r="D3285" i="4"/>
  <c r="D4242" i="4"/>
  <c r="D537" i="4"/>
  <c r="D371" i="4"/>
  <c r="D850" i="4"/>
  <c r="D461" i="4"/>
  <c r="D955" i="4"/>
  <c r="D3935" i="4"/>
  <c r="D3232" i="4"/>
  <c r="D463" i="4"/>
  <c r="D2254" i="4"/>
  <c r="D880" i="4"/>
  <c r="D107" i="4"/>
  <c r="D4163" i="4"/>
  <c r="D2087" i="4"/>
  <c r="D276" i="4"/>
  <c r="D3098" i="4"/>
  <c r="D646" i="4"/>
  <c r="D1494" i="4"/>
  <c r="D4788" i="4"/>
  <c r="D278" i="4"/>
  <c r="D1462" i="4"/>
  <c r="D3229" i="4"/>
  <c r="D34" i="4"/>
  <c r="D2624" i="4"/>
  <c r="D4895" i="4"/>
  <c r="D2003" i="4"/>
  <c r="D2986" i="4"/>
  <c r="D470" i="4"/>
  <c r="D2269" i="4"/>
  <c r="D1912" i="4"/>
  <c r="D2965" i="4"/>
  <c r="D853" i="4"/>
  <c r="D272" i="4"/>
  <c r="D3588" i="4"/>
  <c r="D1332" i="4"/>
  <c r="D2751" i="4"/>
  <c r="D507" i="4"/>
  <c r="D943" i="4"/>
  <c r="D6" i="4"/>
  <c r="D4502" i="4"/>
  <c r="D3465" i="4"/>
  <c r="D2182" i="4"/>
  <c r="D1168" i="4"/>
  <c r="D314" i="4"/>
  <c r="D4037" i="4"/>
  <c r="D4509" i="4"/>
  <c r="D2228" i="4"/>
  <c r="D3540" i="4"/>
  <c r="D2918" i="4"/>
  <c r="D342" i="4"/>
  <c r="D781" i="4"/>
  <c r="D3495" i="4"/>
  <c r="D4663" i="4"/>
  <c r="D910" i="4"/>
  <c r="D4770" i="4"/>
  <c r="D1431" i="4"/>
  <c r="D1226" i="4"/>
  <c r="D858" i="4"/>
  <c r="D2864" i="4"/>
  <c r="D2117" i="4"/>
  <c r="D3749" i="4"/>
  <c r="D354" i="4"/>
  <c r="D1696" i="4"/>
  <c r="D2112" i="4"/>
  <c r="D3720" i="4"/>
  <c r="D2300" i="4"/>
  <c r="D1563" i="4"/>
  <c r="D1864" i="4"/>
  <c r="D2021" i="4"/>
  <c r="D3200" i="4"/>
  <c r="D2979" i="4"/>
  <c r="D613" i="4"/>
  <c r="D1634" i="4"/>
  <c r="D3305" i="4"/>
  <c r="D1311" i="4"/>
  <c r="D967" i="4"/>
  <c r="D2870" i="4"/>
  <c r="D3364" i="4"/>
  <c r="D359" i="4"/>
  <c r="D1813" i="4"/>
  <c r="D3235" i="4"/>
  <c r="D4824" i="4"/>
  <c r="D3079" i="4"/>
  <c r="D4054" i="4"/>
  <c r="D568" i="4"/>
  <c r="D405" i="4"/>
  <c r="D3061" i="4"/>
  <c r="D2968" i="4"/>
  <c r="D3815" i="4"/>
  <c r="D4375" i="4"/>
  <c r="D3759" i="4"/>
  <c r="D3866" i="4"/>
  <c r="D2333" i="4"/>
  <c r="D2379" i="4"/>
  <c r="D3525" i="4"/>
  <c r="D1506" i="4"/>
  <c r="D4446" i="4"/>
  <c r="D1271" i="4"/>
  <c r="D1909" i="4"/>
  <c r="D2582" i="4"/>
  <c r="D2724" i="4"/>
  <c r="D2281" i="4"/>
  <c r="D1301" i="4"/>
  <c r="D3582" i="4"/>
  <c r="D558" i="4"/>
  <c r="D3673" i="4"/>
  <c r="D2895" i="4"/>
  <c r="D542" i="4"/>
  <c r="D1872" i="4"/>
  <c r="D3585" i="4"/>
  <c r="D2341" i="4"/>
  <c r="D4859" i="4"/>
  <c r="D547" i="4"/>
  <c r="D961" i="4"/>
  <c r="D3466" i="4"/>
  <c r="D4879" i="4"/>
  <c r="D4063" i="4"/>
  <c r="D2523" i="4"/>
  <c r="D4380" i="4"/>
  <c r="D4204" i="4"/>
  <c r="D2512" i="4"/>
  <c r="D3124" i="4"/>
  <c r="D3266" i="4"/>
  <c r="D2868" i="4"/>
  <c r="D3904" i="4"/>
  <c r="D2948" i="4"/>
  <c r="D4661" i="4"/>
  <c r="D3043" i="4"/>
  <c r="D889" i="4"/>
  <c r="D1801" i="4"/>
  <c r="D728" i="4"/>
  <c r="D280" i="4"/>
  <c r="D1939" i="4"/>
  <c r="D2769" i="4"/>
  <c r="D3614" i="4"/>
  <c r="D3201" i="4"/>
  <c r="D3111" i="4"/>
  <c r="D4829" i="4"/>
  <c r="D1024" i="4"/>
  <c r="D4002" i="4"/>
  <c r="D4861" i="4"/>
  <c r="D2898" i="4"/>
  <c r="D1088" i="4"/>
  <c r="D2089" i="4"/>
  <c r="D3563" i="4"/>
  <c r="D3103" i="4"/>
  <c r="D3696" i="4"/>
  <c r="D4645" i="4"/>
  <c r="D1531" i="4"/>
  <c r="D26" i="4"/>
  <c r="D2629" i="4"/>
  <c r="D2515" i="4"/>
  <c r="D3767" i="4"/>
  <c r="D3728" i="4"/>
  <c r="D2834" i="4"/>
  <c r="D3197" i="4"/>
  <c r="D1931" i="4"/>
  <c r="D3015" i="4"/>
  <c r="D4751" i="4"/>
  <c r="D3300" i="4"/>
  <c r="D3603" i="4"/>
  <c r="D148" i="4"/>
  <c r="D4027" i="4"/>
  <c r="D4679" i="4"/>
  <c r="D2533" i="4"/>
  <c r="D4158" i="4"/>
  <c r="D245" i="4"/>
  <c r="D3095" i="4"/>
  <c r="D1747" i="4"/>
  <c r="D3641" i="4"/>
  <c r="D4964" i="4"/>
  <c r="D3878" i="4"/>
  <c r="D4566" i="4"/>
  <c r="D3518" i="4"/>
  <c r="D3502" i="4"/>
  <c r="D1846" i="4"/>
  <c r="D3735" i="4"/>
  <c r="D4482" i="4"/>
  <c r="D3665" i="4"/>
  <c r="D3308" i="4"/>
  <c r="D3964" i="4"/>
  <c r="D157" i="4"/>
  <c r="D2781" i="4"/>
  <c r="D1545" i="4"/>
  <c r="D2734" i="4"/>
  <c r="D143" i="4"/>
  <c r="D552" i="4"/>
  <c r="D1843" i="4"/>
  <c r="D3637" i="4"/>
  <c r="D2315" i="4"/>
  <c r="D636" i="4"/>
  <c r="D3024" i="4"/>
  <c r="D2702" i="4"/>
  <c r="D84" i="4"/>
  <c r="D3643" i="4"/>
  <c r="D2157" i="4"/>
  <c r="D3905" i="4"/>
  <c r="D3221" i="4"/>
  <c r="D4285" i="4"/>
  <c r="D4219" i="4"/>
  <c r="D1768" i="4"/>
  <c r="D3780" i="4"/>
  <c r="D164" i="4"/>
  <c r="D1565" i="4"/>
  <c r="D2167" i="4"/>
  <c r="D4954" i="4"/>
  <c r="D3351" i="4"/>
  <c r="D467" i="4"/>
  <c r="D1355" i="4"/>
  <c r="D2099" i="4"/>
  <c r="D208" i="4"/>
  <c r="D1447" i="4"/>
  <c r="D430" i="4"/>
  <c r="D1786" i="4"/>
  <c r="D1987" i="4"/>
  <c r="D4808" i="4"/>
  <c r="D2035" i="4"/>
  <c r="D2639" i="4"/>
  <c r="D4097" i="4"/>
  <c r="D3836" i="4"/>
  <c r="D1686" i="4"/>
  <c r="D1922" i="4"/>
  <c r="D4221" i="4"/>
  <c r="D4980" i="4"/>
  <c r="D2160" i="4"/>
  <c r="D1009" i="4"/>
  <c r="D3961" i="4"/>
  <c r="D4279" i="4"/>
  <c r="D3406" i="4"/>
  <c r="D3128" i="4"/>
  <c r="D2308" i="4"/>
  <c r="D308" i="4"/>
  <c r="D2907" i="4"/>
  <c r="D4883" i="4"/>
  <c r="D4678" i="4"/>
  <c r="D289" i="4"/>
  <c r="D4366" i="4"/>
  <c r="D1450" i="4"/>
  <c r="D436" i="4"/>
  <c r="D2258" i="4"/>
  <c r="D4841" i="4"/>
  <c r="D4755" i="4"/>
  <c r="D3996" i="4"/>
  <c r="D8" i="4"/>
  <c r="D616" i="4"/>
  <c r="D4641" i="4"/>
  <c r="D3635" i="4"/>
  <c r="D3593" i="4"/>
  <c r="D3594" i="4"/>
  <c r="D270" i="4"/>
  <c r="D1204" i="4"/>
  <c r="D1187" i="4"/>
  <c r="D687" i="4"/>
  <c r="D3428" i="4"/>
  <c r="D2775" i="4"/>
  <c r="D2520" i="4"/>
  <c r="D4617" i="4"/>
  <c r="D1364" i="4"/>
  <c r="D1793" i="4"/>
  <c r="D2672" i="4"/>
  <c r="D3214" i="4"/>
  <c r="D279" i="4"/>
  <c r="D3683" i="4"/>
  <c r="D991" i="4"/>
  <c r="D4719" i="4"/>
  <c r="D2084" i="4"/>
  <c r="D739" i="4"/>
  <c r="D1227" i="4"/>
  <c r="D1086" i="4"/>
  <c r="D3839" i="4"/>
  <c r="D4701" i="4"/>
  <c r="D4907" i="4"/>
  <c r="D2290" i="4"/>
  <c r="D3331" i="4"/>
  <c r="D3478" i="4"/>
  <c r="D2398" i="4"/>
  <c r="D908" i="4"/>
  <c r="D3825" i="4"/>
  <c r="D186" i="4"/>
  <c r="D2262" i="4"/>
  <c r="D2787" i="4"/>
  <c r="D3711" i="4"/>
  <c r="D2637" i="4"/>
  <c r="D821" i="4"/>
  <c r="D3496" i="4"/>
  <c r="D1139" i="4"/>
  <c r="D1553" i="4"/>
  <c r="D559" i="4"/>
  <c r="D20" i="4"/>
  <c r="D4709" i="4"/>
  <c r="D4760" i="4"/>
  <c r="D531" i="4"/>
  <c r="D2958" i="4"/>
  <c r="D352" i="4"/>
  <c r="D4397" i="4"/>
  <c r="D2708" i="4"/>
  <c r="D1017" i="4"/>
  <c r="D1509" i="4"/>
  <c r="D1418" i="4"/>
  <c r="D2985" i="4"/>
  <c r="D3203" i="4"/>
  <c r="D2578" i="4"/>
  <c r="D3180" i="4"/>
  <c r="D4548" i="4"/>
  <c r="D940" i="4"/>
  <c r="D3005" i="4"/>
  <c r="D2540" i="4"/>
  <c r="D3862" i="4"/>
  <c r="D1871" i="4"/>
  <c r="D4272" i="4"/>
  <c r="D1480" i="4"/>
  <c r="D4985" i="4"/>
  <c r="D3208" i="4"/>
  <c r="D1440" i="4"/>
  <c r="D4040" i="4"/>
  <c r="D4596" i="4"/>
  <c r="D725" i="4"/>
  <c r="D88" i="4"/>
  <c r="D2589" i="4"/>
  <c r="D2919" i="4"/>
  <c r="D1758" i="4"/>
  <c r="D2448" i="4"/>
  <c r="D3724" i="4"/>
  <c r="D4846" i="4"/>
  <c r="D3674" i="4"/>
  <c r="D1973" i="4"/>
  <c r="D1715" i="4"/>
  <c r="D1796" i="4"/>
  <c r="D3688" i="4"/>
  <c r="D2581" i="4"/>
  <c r="D1411" i="4"/>
  <c r="D4176" i="4"/>
  <c r="D2397" i="4"/>
  <c r="D902" i="4"/>
  <c r="D94" i="4"/>
  <c r="D1466" i="4"/>
  <c r="D1219" i="4"/>
  <c r="D3789" i="4"/>
  <c r="D522" i="4"/>
  <c r="D1585" i="4"/>
  <c r="D3857" i="4"/>
  <c r="D3080" i="4"/>
  <c r="D2449" i="4"/>
  <c r="D956" i="4"/>
  <c r="D2848" i="4"/>
  <c r="D2863" i="4"/>
  <c r="D4898" i="4"/>
  <c r="D2725" i="4"/>
  <c r="D1834" i="4"/>
  <c r="D1122" i="4"/>
  <c r="D1977" i="4"/>
  <c r="D4032" i="4"/>
  <c r="D515" i="4"/>
  <c r="D2146" i="4"/>
  <c r="D236" i="4"/>
  <c r="D1211" i="4"/>
  <c r="D4717" i="4"/>
  <c r="D1853" i="4"/>
  <c r="D2092" i="4"/>
  <c r="D2857" i="4"/>
  <c r="D439" i="4"/>
  <c r="D2927" i="4"/>
  <c r="D2602" i="4"/>
  <c r="D4820" i="4"/>
  <c r="D1600" i="4"/>
  <c r="D393" i="4"/>
  <c r="D247" i="4"/>
  <c r="D2705" i="4"/>
  <c r="D4568" i="4"/>
  <c r="D2553" i="4"/>
  <c r="D4601" i="4"/>
  <c r="D4904" i="4"/>
  <c r="D4477" i="4"/>
  <c r="D1923" i="4"/>
  <c r="D3668" i="4"/>
  <c r="D4732" i="4"/>
  <c r="D425" i="4"/>
  <c r="D2866" i="4"/>
  <c r="D494" i="4"/>
  <c r="D2920" i="4"/>
  <c r="D4593" i="4"/>
  <c r="D497" i="4"/>
  <c r="D3941" i="4"/>
  <c r="D2831" i="4"/>
  <c r="D2996" i="4"/>
  <c r="D1870" i="4"/>
  <c r="D4836" i="4"/>
  <c r="D2595" i="4"/>
  <c r="D294" i="4"/>
  <c r="D2316" i="4"/>
  <c r="D3834" i="4"/>
  <c r="D2519" i="4"/>
  <c r="D4903" i="4"/>
  <c r="D2180" i="4"/>
  <c r="D1493" i="4"/>
  <c r="D530" i="4"/>
  <c r="D1387" i="4"/>
  <c r="D2104" i="4"/>
  <c r="D344" i="4"/>
  <c r="D2066" i="4"/>
  <c r="D656" i="4"/>
  <c r="D4854" i="4"/>
  <c r="D1338" i="4"/>
  <c r="D1837" i="4"/>
  <c r="D1039" i="4"/>
  <c r="D2154" i="4"/>
  <c r="D3751" i="4"/>
  <c r="D2362" i="4"/>
  <c r="D660" i="4"/>
  <c r="D382" i="4"/>
  <c r="D403" i="4"/>
  <c r="D4332" i="4"/>
  <c r="D4913" i="4"/>
  <c r="D3385" i="4"/>
  <c r="D1078" i="4"/>
  <c r="D567" i="4"/>
  <c r="D897" i="4"/>
  <c r="D3889" i="4"/>
  <c r="D4714" i="4"/>
  <c r="D3350" i="4"/>
  <c r="D855" i="4"/>
  <c r="D3913" i="4"/>
  <c r="D3769" i="4"/>
  <c r="D2122" i="4"/>
  <c r="D4630" i="4"/>
  <c r="D1304" i="4"/>
  <c r="D449" i="4"/>
  <c r="D353" i="4"/>
  <c r="D1842" i="4"/>
  <c r="D1587" i="4"/>
  <c r="D1208" i="4"/>
  <c r="D3169" i="4"/>
  <c r="D4051" i="4"/>
  <c r="D1849" i="4"/>
  <c r="D951" i="4"/>
  <c r="D1408" i="4"/>
  <c r="D131" i="4"/>
  <c r="D3523" i="4"/>
  <c r="D1765" i="4"/>
  <c r="D2054" i="4"/>
  <c r="D3476" i="4"/>
  <c r="D1543" i="4"/>
  <c r="D1865" i="4"/>
  <c r="D1687" i="4"/>
  <c r="D3543" i="4"/>
  <c r="D3681" i="4"/>
  <c r="D869" i="4"/>
  <c r="D3354" i="4"/>
  <c r="D4779" i="4"/>
  <c r="D668" i="4"/>
  <c r="D1701" i="4"/>
  <c r="D575" i="4"/>
  <c r="D4310" i="4"/>
  <c r="D2726" i="4"/>
  <c r="D679" i="4"/>
  <c r="D1148" i="4"/>
  <c r="D1979" i="4"/>
  <c r="D320" i="4"/>
  <c r="D3877" i="4"/>
  <c r="D1161" i="4"/>
  <c r="D3982" i="4"/>
  <c r="D1327" i="4"/>
  <c r="D2686" i="4"/>
  <c r="D2123" i="4"/>
  <c r="D2695" i="4"/>
  <c r="D3154" i="4"/>
  <c r="D2381" i="4"/>
  <c r="D2152" i="4"/>
  <c r="D4195" i="4"/>
  <c r="D3135" i="4"/>
  <c r="D1092" i="4"/>
  <c r="D2547" i="4"/>
  <c r="D3853" i="4"/>
  <c r="D2271" i="4"/>
  <c r="D1059" i="4"/>
  <c r="D3102" i="4"/>
  <c r="D455" i="4"/>
  <c r="D383" i="4"/>
  <c r="D3358" i="4"/>
  <c r="D2420" i="4"/>
  <c r="D1969" i="4"/>
  <c r="D1106" i="4"/>
  <c r="D2191" i="4"/>
  <c r="D3557" i="4"/>
  <c r="D963" i="4"/>
  <c r="D4718" i="4"/>
  <c r="D1025" i="4"/>
  <c r="D2330" i="4"/>
  <c r="D4966" i="4"/>
  <c r="D3732" i="4"/>
  <c r="D4309" i="4"/>
  <c r="D3908" i="4"/>
  <c r="D4422" i="4"/>
  <c r="D977" i="4"/>
  <c r="D776" i="4"/>
  <c r="D4419" i="4"/>
  <c r="D2223" i="4"/>
  <c r="D3846" i="4"/>
  <c r="D4174" i="4"/>
  <c r="D2489" i="4"/>
  <c r="D4082" i="4"/>
  <c r="D4415" i="4"/>
  <c r="D3813" i="4"/>
  <c r="D582" i="4"/>
  <c r="D263" i="4"/>
  <c r="D4453" i="4"/>
  <c r="D191" i="4"/>
  <c r="D1981" i="4"/>
  <c r="D2879" i="4"/>
  <c r="D2835" i="4"/>
  <c r="D4334" i="4"/>
  <c r="D4335" i="4"/>
  <c r="D626" i="4"/>
  <c r="D4307" i="4"/>
  <c r="D474" i="4"/>
  <c r="D3868" i="4"/>
  <c r="D4891" i="4"/>
  <c r="D3618" i="4"/>
  <c r="D2983" i="4"/>
  <c r="D4945" i="4"/>
  <c r="D4822" i="4"/>
  <c r="D1305" i="4"/>
  <c r="D3088" i="4"/>
  <c r="D3104" i="4"/>
  <c r="D793" i="4"/>
  <c r="D3649" i="4"/>
  <c r="D3794" i="4"/>
  <c r="D4873" i="4"/>
  <c r="D528" i="4"/>
  <c r="D1639" i="4"/>
  <c r="D3930" i="4"/>
  <c r="D3777" i="4"/>
  <c r="D3622" i="4"/>
  <c r="D3956" i="4"/>
  <c r="D2025" i="4"/>
  <c r="D2024" i="4"/>
  <c r="D4461" i="4"/>
  <c r="D2905" i="4"/>
  <c r="D4327" i="4"/>
  <c r="D1417" i="4"/>
  <c r="D807" i="4"/>
  <c r="D1376" i="4"/>
  <c r="D1617" i="4"/>
  <c r="D4489" i="4"/>
  <c r="D629" i="4"/>
  <c r="D3725" i="4"/>
  <c r="D2500" i="4"/>
  <c r="D1845" i="4"/>
  <c r="D701" i="4"/>
  <c r="D4452" i="4"/>
  <c r="D3374" i="4"/>
  <c r="D2739" i="4"/>
  <c r="D241" i="4"/>
  <c r="D3375" i="4"/>
  <c r="D2541" i="4"/>
  <c r="D4798" i="4"/>
  <c r="D4860" i="4"/>
  <c r="D4933" i="4"/>
  <c r="D4325" i="4"/>
  <c r="D4378" i="4"/>
  <c r="D4395" i="4"/>
  <c r="D635" i="4"/>
  <c r="D1307" i="4"/>
  <c r="D825" i="4"/>
  <c r="D1934" i="4"/>
  <c r="D3493" i="4"/>
  <c r="D3002" i="4"/>
  <c r="D3945" i="4"/>
  <c r="D2833" i="4"/>
  <c r="D1584" i="4"/>
  <c r="D3042" i="4"/>
  <c r="D555" i="4"/>
  <c r="D3334" i="4"/>
  <c r="D523" i="4"/>
  <c r="D4150" i="4"/>
  <c r="D2588" i="4"/>
  <c r="D2312" i="4"/>
  <c r="D4357" i="4"/>
  <c r="D848" i="4"/>
  <c r="D4262" i="4"/>
  <c r="D945" i="4"/>
  <c r="D2395" i="4"/>
  <c r="D3894" i="4"/>
  <c r="D1838" i="4"/>
  <c r="D1798" i="4"/>
  <c r="D3744" i="4"/>
  <c r="D954" i="4"/>
  <c r="D3352" i="4"/>
  <c r="D4521" i="4"/>
  <c r="D1091" i="4"/>
  <c r="D682" i="4"/>
  <c r="D802" i="4"/>
  <c r="D3168" i="4"/>
  <c r="D4906" i="4"/>
  <c r="D3134" i="4"/>
  <c r="D3432" i="4"/>
  <c r="D2772" i="4"/>
  <c r="D3065" i="4"/>
  <c r="D3909" i="4"/>
  <c r="D2940" i="4"/>
  <c r="D2851" i="4"/>
  <c r="D903" i="4"/>
  <c r="D2324" i="4"/>
  <c r="D128" i="4"/>
  <c r="D4736" i="4"/>
  <c r="D838" i="4"/>
  <c r="D210" i="4"/>
  <c r="D3163" i="4"/>
  <c r="D2759" i="4"/>
  <c r="D1439" i="4"/>
  <c r="D1169" i="4"/>
  <c r="D2181" i="4"/>
  <c r="D2289" i="4"/>
  <c r="D138" i="4"/>
  <c r="D3399" i="4"/>
  <c r="D1952" i="4"/>
  <c r="D1726" i="4"/>
  <c r="D1067" i="4"/>
  <c r="D3527" i="4"/>
  <c r="D4303" i="4"/>
  <c r="D2883" i="4"/>
  <c r="D4119" i="4"/>
  <c r="D1062" i="4"/>
  <c r="D3415" i="4"/>
  <c r="D4958" i="4"/>
  <c r="D1460" i="4"/>
  <c r="D876" i="4"/>
  <c r="D4217" i="4"/>
  <c r="D257" i="4"/>
  <c r="D1013" i="4"/>
  <c r="D4510" i="4"/>
  <c r="D2988" i="4"/>
  <c r="D1556" i="4"/>
  <c r="D4698" i="4"/>
  <c r="D4742" i="4"/>
  <c r="D2173" i="4"/>
  <c r="D1371" i="4"/>
  <c r="D4179" i="4"/>
  <c r="D941" i="4"/>
  <c r="D870" i="4"/>
  <c r="D2305" i="4"/>
  <c r="D3009" i="4"/>
  <c r="D3624" i="4"/>
  <c r="D1182" i="4"/>
  <c r="D2801" i="4"/>
  <c r="D2585" i="4"/>
  <c r="D4295" i="4"/>
  <c r="D306" i="4"/>
  <c r="D3492" i="4"/>
  <c r="D4662" i="4"/>
  <c r="D3025" i="4"/>
  <c r="D4078" i="4"/>
  <c r="D1314" i="4"/>
  <c r="D4492" i="4"/>
  <c r="D2103" i="4"/>
  <c r="D3879" i="4"/>
  <c r="D2603" i="4"/>
  <c r="D3730" i="4"/>
  <c r="D3938" i="4"/>
  <c r="D3837" i="4"/>
  <c r="D228" i="4"/>
  <c r="D72" i="4"/>
  <c r="D4102" i="4"/>
  <c r="D2563" i="4"/>
  <c r="D1366" i="4"/>
  <c r="D1866" i="4"/>
  <c r="D1597" i="4"/>
  <c r="D1053" i="4"/>
  <c r="D1608" i="4"/>
  <c r="D1762" i="4"/>
  <c r="D3286" i="4"/>
  <c r="D4881" i="4"/>
  <c r="D2518" i="4"/>
  <c r="D3586" i="4"/>
  <c r="D3580" i="4"/>
  <c r="D3776" i="4"/>
  <c r="D2804" i="4"/>
  <c r="D2082" i="4"/>
  <c r="D1685" i="4"/>
  <c r="D2872" i="4"/>
  <c r="D2293" i="4"/>
  <c r="D3517" i="4"/>
  <c r="D3181" i="4"/>
  <c r="D2978" i="4"/>
  <c r="D2544" i="4"/>
  <c r="D2980" i="4"/>
  <c r="D3658" i="4"/>
  <c r="D4651" i="4"/>
  <c r="D2334" i="4"/>
  <c r="D4139" i="4"/>
  <c r="D3737" i="4"/>
  <c r="D338" i="4"/>
  <c r="D3932" i="4"/>
  <c r="D3847" i="4"/>
  <c r="D3897" i="4"/>
  <c r="D785" i="4"/>
  <c r="D4581" i="4"/>
  <c r="D2736" i="4"/>
  <c r="D1561" i="4"/>
  <c r="D3786" i="4"/>
  <c r="D3007" i="4"/>
  <c r="D1575" i="4"/>
  <c r="D2357" i="4"/>
  <c r="D4103" i="4"/>
  <c r="D1733" i="4"/>
  <c r="D1588" i="4"/>
  <c r="D2799" i="4"/>
  <c r="D4830" i="4"/>
  <c r="D488" i="4"/>
  <c r="D4276" i="4"/>
  <c r="D4554" i="4"/>
  <c r="D3639" i="4"/>
  <c r="D3901" i="4"/>
  <c r="D589" i="4"/>
  <c r="D402" i="4"/>
  <c r="D1990" i="4"/>
  <c r="D102" i="4"/>
  <c r="D563" i="4"/>
  <c r="D549" i="4"/>
  <c r="D882" i="4"/>
  <c r="D4185" i="4"/>
  <c r="D1816" i="4"/>
  <c r="D4306" i="4"/>
  <c r="D3892" i="4"/>
  <c r="D4208" i="4"/>
  <c r="D2411" i="4"/>
  <c r="D3394" i="4"/>
  <c r="D3099" i="4"/>
  <c r="D3189" i="4"/>
  <c r="D2926" i="4"/>
  <c r="D53" i="4"/>
  <c r="D2276" i="4"/>
  <c r="D379" i="4"/>
  <c r="D2144" i="4"/>
  <c r="D2325" i="4"/>
  <c r="D4432" i="4"/>
  <c r="D1320" i="4"/>
  <c r="D1229" i="4"/>
  <c r="D4388" i="4"/>
  <c r="D4069" i="4"/>
  <c r="D3521" i="4"/>
  <c r="D4043" i="4"/>
  <c r="D3443" i="4"/>
  <c r="D2" i="4"/>
  <c r="D1143" i="4"/>
  <c r="D4776" i="4"/>
  <c r="D2942" i="4"/>
  <c r="D2400" i="4"/>
  <c r="D1777" i="4"/>
  <c r="D3800" i="4"/>
  <c r="D174" i="4"/>
  <c r="D1889" i="4"/>
  <c r="D3337" i="4"/>
  <c r="D4926" i="4"/>
  <c r="D4518" i="4"/>
  <c r="D3959" i="4"/>
  <c r="D1419" i="4"/>
  <c r="D3459" i="4"/>
  <c r="D1278" i="4"/>
  <c r="D480" i="4"/>
  <c r="D1975" i="4"/>
  <c r="D2156" i="4"/>
  <c r="D297" i="4"/>
  <c r="D4787" i="4"/>
  <c r="D958" i="4"/>
  <c r="D193" i="4"/>
  <c r="D2187" i="4"/>
  <c r="D775" i="4"/>
  <c r="D1772" i="4"/>
  <c r="D1444" i="4"/>
  <c r="D2348" i="4"/>
  <c r="D1993" i="4"/>
  <c r="D2846" i="4"/>
  <c r="D608" i="4"/>
  <c r="D2349" i="4"/>
  <c r="D2691" i="4"/>
  <c r="D3953" i="4"/>
  <c r="D3279" i="4"/>
  <c r="D4008" i="4"/>
  <c r="D321" i="4"/>
  <c r="D2486" i="4"/>
  <c r="D1299" i="4"/>
  <c r="D854" i="4"/>
  <c r="D1633" i="4"/>
  <c r="D3063" i="4"/>
  <c r="D3456" i="4"/>
  <c r="D3309" i="4"/>
  <c r="D2810" i="4"/>
  <c r="D2039" i="4"/>
  <c r="D1831" i="4"/>
  <c r="D4403" i="4"/>
  <c r="D1082" i="4"/>
  <c r="D580" i="4"/>
  <c r="D2570" i="4"/>
  <c r="D16" i="4"/>
  <c r="D1473" i="4"/>
  <c r="D2921" i="4"/>
  <c r="D2497" i="4"/>
  <c r="D894" i="4"/>
  <c r="D189" i="4"/>
  <c r="D3675" i="4"/>
  <c r="D3977" i="4"/>
  <c r="D62" i="4"/>
  <c r="D4304" i="4"/>
  <c r="D2469" i="4"/>
  <c r="D1381" i="4"/>
  <c r="D4722" i="4"/>
  <c r="D134" i="4"/>
  <c r="D1472" i="4"/>
  <c r="D1358" i="4"/>
  <c r="D2260" i="4"/>
  <c r="D1125" i="4"/>
  <c r="D4478" i="4"/>
  <c r="D1648" i="4"/>
  <c r="D4353" i="4"/>
  <c r="D1194" i="4"/>
  <c r="D2100" i="4"/>
  <c r="D756" i="4"/>
  <c r="D55" i="4"/>
  <c r="D195" i="4"/>
  <c r="D3425" i="4"/>
  <c r="D1178" i="4"/>
  <c r="D3247" i="4"/>
  <c r="D2139" i="4"/>
  <c r="D3439" i="4"/>
  <c r="D1261" i="4"/>
  <c r="D3741" i="4"/>
  <c r="D1946" i="4"/>
  <c r="D3514" i="4"/>
  <c r="D3333" i="4"/>
  <c r="D133" i="4"/>
  <c r="D1520" i="4"/>
  <c r="D2460" i="4"/>
  <c r="D1862" i="4"/>
  <c r="D1628" i="4"/>
  <c r="D2506" i="4"/>
  <c r="D4391" i="4"/>
  <c r="D2217" i="4"/>
  <c r="D3876" i="4"/>
  <c r="D658" i="4"/>
  <c r="D2482" i="4"/>
  <c r="D125" i="4"/>
  <c r="D860" i="4"/>
  <c r="D3784" i="4"/>
  <c r="D3765" i="4"/>
  <c r="D2259" i="4"/>
  <c r="D3321" i="4"/>
  <c r="D4499" i="4"/>
  <c r="D2062" i="4"/>
  <c r="D3011" i="4"/>
  <c r="D1746" i="4"/>
  <c r="D837" i="4"/>
  <c r="D194" i="4"/>
  <c r="D2468" i="4"/>
  <c r="D4143" i="4"/>
  <c r="D3538" i="4"/>
  <c r="D3625" i="4"/>
  <c r="D2817" i="4"/>
  <c r="D4807" i="4"/>
  <c r="D2742" i="4"/>
  <c r="D3031" i="4"/>
  <c r="D810" i="4"/>
  <c r="D4591" i="4"/>
  <c r="D76" i="4"/>
  <c r="D4563" i="4"/>
  <c r="D4758" i="4"/>
  <c r="D3041" i="4"/>
  <c r="D2109" i="4"/>
  <c r="D1926" i="4"/>
  <c r="D132" i="4"/>
  <c r="D3708" i="4"/>
  <c r="D1643" i="4"/>
  <c r="D2856" i="4"/>
  <c r="D587" i="4"/>
  <c r="D685" i="4"/>
  <c r="D1989" i="4"/>
  <c r="D4457" i="4"/>
  <c r="D3753" i="4"/>
  <c r="D1244" i="4"/>
  <c r="D3160" i="4"/>
  <c r="D2201" i="4"/>
  <c r="D1421" i="4"/>
  <c r="D2813" i="4"/>
  <c r="D3457" i="4"/>
  <c r="D4894" i="4"/>
  <c r="D3500" i="4"/>
  <c r="D4434" i="4"/>
  <c r="D3170" i="4"/>
  <c r="D962" i="4"/>
  <c r="D3604" i="4"/>
  <c r="D2354" i="4"/>
  <c r="D1093" i="4"/>
  <c r="D681" i="4"/>
  <c r="D1250" i="4"/>
  <c r="D4995" i="4"/>
  <c r="D2684" i="4"/>
  <c r="D1978" i="4"/>
  <c r="D2296" i="4"/>
  <c r="D1403" i="4"/>
  <c r="D4973" i="4"/>
  <c r="D1521" i="4"/>
  <c r="D2291" i="4"/>
  <c r="D3710" i="4"/>
  <c r="D926" i="4"/>
  <c r="D4347" i="4"/>
  <c r="D3501" i="4"/>
  <c r="D310" i="4"/>
  <c r="D2380" i="4"/>
  <c r="D564" i="4"/>
  <c r="D2413" i="4"/>
  <c r="D27" i="4"/>
  <c r="D2494" i="4"/>
  <c r="D3363" i="4"/>
  <c r="D973" i="4"/>
  <c r="D815" i="4"/>
  <c r="D1999" i="4"/>
  <c r="D678" i="4"/>
  <c r="D4243" i="4"/>
  <c r="D2017" i="4"/>
  <c r="D2615" i="4"/>
  <c r="D4789" i="4"/>
  <c r="D4831" i="4"/>
  <c r="D1186" i="4"/>
  <c r="D2150" i="4"/>
  <c r="D2208" i="4"/>
  <c r="D2561" i="4"/>
  <c r="D1601" i="4"/>
  <c r="D4735" i="4"/>
  <c r="D975" i="4"/>
  <c r="D4585" i="4"/>
  <c r="D1302" i="4"/>
  <c r="D4664" i="4"/>
  <c r="D2902" i="4"/>
  <c r="D1819" i="4"/>
  <c r="D1416" i="4"/>
  <c r="D3252" i="4"/>
  <c r="D4022" i="4"/>
  <c r="D533" i="4"/>
  <c r="D1247" i="4"/>
  <c r="D4081" i="4"/>
  <c r="D1589" i="4"/>
  <c r="D2891" i="4"/>
  <c r="D2419" i="4"/>
  <c r="D3671" i="4"/>
  <c r="D3475" i="4"/>
  <c r="D3775" i="4"/>
  <c r="D3212" i="4"/>
  <c r="D1549" i="4"/>
  <c r="D2389" i="4"/>
  <c r="D2299" i="4"/>
  <c r="D4116" i="4"/>
  <c r="D1879" i="4"/>
  <c r="D1928" i="4"/>
  <c r="D286" i="4"/>
  <c r="D3431" i="4"/>
  <c r="D1970" i="4"/>
  <c r="D3091" i="4"/>
  <c r="D1245" i="4"/>
  <c r="D3177" i="4"/>
  <c r="D3036" i="4"/>
  <c r="D4519" i="4"/>
  <c r="D4076" i="4"/>
  <c r="D180" i="4"/>
  <c r="D4283" i="4"/>
  <c r="D630" i="4"/>
  <c r="D4474" i="4"/>
  <c r="D2627" i="4"/>
  <c r="D4888" i="4"/>
  <c r="D1188" i="4"/>
  <c r="D4338" i="4"/>
  <c r="D4791" i="4"/>
  <c r="D3215" i="4"/>
  <c r="D604" i="4"/>
  <c r="D2572" i="4"/>
  <c r="D4121" i="4"/>
  <c r="D4029" i="4"/>
  <c r="D325" i="4"/>
  <c r="D3416" i="4"/>
  <c r="D1653" i="4"/>
  <c r="D45" i="4"/>
  <c r="D142" i="4"/>
  <c r="D313" i="4"/>
  <c r="D2162" i="4"/>
  <c r="D3184" i="4"/>
  <c r="D2204" i="4"/>
  <c r="D711" i="4"/>
  <c r="D172" i="4"/>
  <c r="D2722" i="4"/>
  <c r="D4997" i="4"/>
  <c r="D794" i="4"/>
  <c r="D1576" i="4"/>
  <c r="D3856" i="4"/>
  <c r="D37" i="4"/>
  <c r="D2982" i="4"/>
  <c r="D3631" i="4"/>
  <c r="D1544" i="4"/>
  <c r="D2064" i="4"/>
  <c r="D2620" i="4"/>
  <c r="D2426" i="4"/>
  <c r="D167" i="4"/>
  <c r="D817" i="4"/>
  <c r="D4302" i="4"/>
  <c r="D2579" i="4"/>
  <c r="D4739" i="4"/>
  <c r="D366" i="4"/>
  <c r="D399" i="4"/>
  <c r="D2939" i="4"/>
  <c r="D872" i="4"/>
  <c r="D4192" i="4"/>
  <c r="D469" i="4"/>
  <c r="D3192" i="4"/>
  <c r="D3611" i="4"/>
  <c r="D4804" i="4"/>
  <c r="D2462" i="4"/>
  <c r="D2005" i="4"/>
  <c r="D4435" i="4"/>
  <c r="D3018" i="4"/>
  <c r="D1658" i="4"/>
  <c r="D1723" i="4"/>
  <c r="D3455" i="4"/>
  <c r="D414" i="4"/>
  <c r="D1006" i="4"/>
  <c r="D2450" i="4"/>
  <c r="D906" i="4"/>
  <c r="D4975" i="4"/>
  <c r="D219" i="4"/>
  <c r="D1120" i="4"/>
  <c r="D599" i="4"/>
  <c r="D2906" i="4"/>
  <c r="D3211" i="4"/>
  <c r="D1412" i="4"/>
  <c r="D385" i="4"/>
  <c r="D232" i="4"/>
  <c r="D521" i="4"/>
  <c r="D1154" i="4"/>
  <c r="D722" i="4"/>
  <c r="D1803" i="4"/>
  <c r="D4627" i="4"/>
  <c r="D3822" i="4"/>
  <c r="D43" i="4"/>
  <c r="D1270" i="4"/>
  <c r="D1119" i="4"/>
  <c r="D1487" i="4"/>
  <c r="D4927" i="4"/>
  <c r="D2385" i="4"/>
  <c r="D2556" i="4"/>
  <c r="D159" i="4"/>
  <c r="D4466" i="4"/>
  <c r="D3855" i="4"/>
  <c r="D818" i="4"/>
  <c r="D2628" i="4"/>
  <c r="D1344" i="4"/>
  <c r="D1045" i="4"/>
  <c r="D3272" i="4"/>
  <c r="D4238" i="4"/>
  <c r="D1964" i="4"/>
  <c r="D1284" i="4"/>
  <c r="D4821" i="4"/>
  <c r="D3178" i="4"/>
  <c r="D485" i="4"/>
  <c r="D3893" i="4"/>
  <c r="D2881" i="4"/>
  <c r="D3950" i="4"/>
  <c r="D1141" i="4"/>
  <c r="D3828" i="4"/>
  <c r="D2913" i="4"/>
  <c r="D4652" i="4"/>
  <c r="D292" i="4"/>
  <c r="D4330" i="4"/>
  <c r="D4696" i="4"/>
  <c r="D1238" i="4"/>
  <c r="D1827" i="4"/>
  <c r="D1674" i="4"/>
  <c r="D1496" i="4"/>
  <c r="D2774" i="4"/>
  <c r="D4496" i="4"/>
  <c r="D1649" i="4"/>
  <c r="D1345" i="4"/>
  <c r="D2007" i="4"/>
  <c r="D389" i="4"/>
  <c r="D11" i="4"/>
  <c r="D2045" i="4"/>
  <c r="D1206" i="4"/>
  <c r="D327" i="4"/>
  <c r="D3690" i="4"/>
  <c r="D1676" i="4"/>
  <c r="D2610" i="4"/>
  <c r="D3713" i="4"/>
  <c r="D3616" i="4"/>
  <c r="D3133" i="4"/>
  <c r="D4410" i="4"/>
  <c r="D4273" i="4"/>
  <c r="D250" i="4"/>
  <c r="D2393" i="4"/>
  <c r="D4423" i="4"/>
  <c r="D2072" i="4"/>
  <c r="D2219" i="4"/>
  <c r="D1253" i="4"/>
  <c r="D2778" i="4"/>
  <c r="D698" i="4"/>
  <c r="D2155" i="4"/>
  <c r="D3656" i="4"/>
  <c r="D3365" i="4"/>
  <c r="D3829" i="4"/>
  <c r="D4931" i="4"/>
  <c r="D2638" i="4"/>
  <c r="D4162" i="4"/>
  <c r="D3237" i="4"/>
  <c r="D1516" i="4"/>
  <c r="D2546" i="4"/>
  <c r="D4761" i="4"/>
  <c r="D2554" i="4"/>
  <c r="D487" i="4"/>
  <c r="D4182" i="4"/>
  <c r="D3975" i="4"/>
  <c r="D1693" i="4"/>
  <c r="D2058" i="4"/>
  <c r="D2843" i="4"/>
  <c r="D126" i="4"/>
  <c r="D4018" i="4"/>
  <c r="D3558" i="4"/>
  <c r="D4730" i="4"/>
  <c r="D3304" i="4"/>
  <c r="D3028" i="4"/>
  <c r="D2641" i="4"/>
  <c r="D663" i="4"/>
  <c r="D1465" i="4"/>
  <c r="D1809" i="4"/>
  <c r="D3057" i="4"/>
  <c r="D2363" i="4"/>
  <c r="D2430" i="4"/>
  <c r="D1542" i="4"/>
  <c r="D1683" i="4"/>
  <c r="D2852" i="4"/>
  <c r="D3678" i="4"/>
  <c r="D4984" i="4"/>
  <c r="D3679" i="4"/>
  <c r="D3430" i="4"/>
  <c r="D2212" i="4"/>
  <c r="D2009" i="4"/>
  <c r="D2688" i="4"/>
  <c r="D529" i="4"/>
  <c r="D2108" i="4"/>
  <c r="D1294" i="4"/>
  <c r="D2931" i="4"/>
  <c r="D2882" i="4"/>
  <c r="D1303" i="4"/>
  <c r="D1235" i="4"/>
  <c r="D4999" i="4"/>
  <c r="D2844" i="4"/>
  <c r="D4421" i="4"/>
  <c r="D826" i="4"/>
  <c r="D3917" i="4"/>
  <c r="D987" i="4"/>
  <c r="D4505" i="4"/>
  <c r="D1034" i="4"/>
  <c r="D1360" i="4"/>
  <c r="D2463" i="4"/>
  <c r="D4522" i="4"/>
  <c r="D1756" i="4"/>
  <c r="D2142" i="4"/>
  <c r="D1660" i="4"/>
  <c r="D4612" i="4"/>
  <c r="D1713" i="4"/>
  <c r="D769" i="4"/>
  <c r="D4978" i="4"/>
  <c r="D3085" i="4"/>
  <c r="D2599" i="4"/>
  <c r="D4817" i="4"/>
  <c r="D3918" i="4"/>
  <c r="D2865" i="4"/>
  <c r="D716" i="4"/>
  <c r="D373" i="4"/>
  <c r="D4145" i="4"/>
  <c r="D1630" i="4"/>
  <c r="D932" i="4"/>
  <c r="D862" i="4"/>
  <c r="D4298" i="4"/>
  <c r="D3262" i="4"/>
  <c r="D1754" i="4"/>
  <c r="D3199" i="4"/>
  <c r="D2239" i="4"/>
  <c r="D4897" i="4"/>
  <c r="D4960" i="4"/>
  <c r="D997" i="4"/>
  <c r="D4884" i="4"/>
  <c r="D4060" i="4"/>
  <c r="D1499" i="4"/>
  <c r="D2199" i="4"/>
  <c r="D3481" i="4"/>
  <c r="D1700" i="4"/>
  <c r="D3995" i="4"/>
  <c r="D3379" i="4"/>
  <c r="D2484" i="4"/>
  <c r="D924" i="4"/>
  <c r="D3113" i="4"/>
  <c r="D3207" i="4"/>
  <c r="D2140" i="4"/>
  <c r="D3727" i="4"/>
  <c r="D1885" i="4"/>
  <c r="D3050" i="4"/>
  <c r="D2819" i="4"/>
  <c r="D4237" i="4"/>
  <c r="D550" i="4"/>
  <c r="D1982" i="4"/>
  <c r="D447" i="4"/>
  <c r="D3533" i="4"/>
  <c r="D1199" i="4"/>
  <c r="D108" i="4"/>
  <c r="D1640" i="4"/>
  <c r="D1783" i="4"/>
  <c r="D4232" i="4"/>
  <c r="D2495" i="4"/>
  <c r="D361" i="4"/>
  <c r="D949" i="4"/>
  <c r="D1453" i="4"/>
  <c r="D2224" i="4"/>
  <c r="D3872" i="4"/>
  <c r="D3378" i="4"/>
  <c r="D1159" i="4"/>
  <c r="D1127" i="4"/>
  <c r="D4583" i="4"/>
  <c r="D251" i="4"/>
  <c r="D3186" i="4"/>
  <c r="D1792" i="4"/>
  <c r="D3097" i="4"/>
  <c r="D4623" i="4"/>
  <c r="D115" i="4"/>
  <c r="D1626" i="4"/>
  <c r="D931" i="4"/>
  <c r="D3387" i="4"/>
  <c r="D4157" i="4"/>
  <c r="D3386" i="4"/>
  <c r="D2190" i="4"/>
  <c r="D3715" i="4"/>
  <c r="D4738" i="4"/>
  <c r="D1052" i="4"/>
  <c r="D3347" i="4"/>
  <c r="D4633" i="4"/>
  <c r="D3601" i="4"/>
  <c r="D3172" i="4"/>
  <c r="D197" i="4"/>
  <c r="D4920" i="4"/>
  <c r="D285" i="4"/>
  <c r="D1276" i="4"/>
  <c r="D4137" i="4"/>
  <c r="D296" i="4"/>
  <c r="D3284" i="4"/>
  <c r="D2467" i="4"/>
  <c r="D2159" i="4"/>
  <c r="D4042" i="4"/>
  <c r="D4655" i="4"/>
  <c r="D2067" i="4"/>
  <c r="D3652" i="4"/>
  <c r="D4917" i="4"/>
  <c r="D3407" i="4"/>
  <c r="D3933" i="4"/>
  <c r="D3723" i="4"/>
  <c r="D3718" i="4"/>
  <c r="D1927" i="4"/>
  <c r="D2406" i="4"/>
  <c r="D2373" i="4"/>
  <c r="D2680" i="4"/>
  <c r="D2366" i="4"/>
  <c r="D1562" i="4"/>
  <c r="D4615" i="4"/>
  <c r="D4186" i="4"/>
  <c r="D1097" i="4"/>
  <c r="D4131" i="4"/>
  <c r="D408" i="4"/>
  <c r="D4665" i="4"/>
  <c r="D1220" i="4"/>
  <c r="D1564" i="4"/>
  <c r="D1835" i="4"/>
  <c r="D200" i="4"/>
  <c r="D2118" i="4"/>
  <c r="D2314" i="4"/>
  <c r="D3442" i="4"/>
  <c r="D3545" i="4"/>
  <c r="D65" i="4"/>
  <c r="D13" i="4"/>
  <c r="D4565" i="4"/>
  <c r="D3742" i="4"/>
  <c r="D2499" i="4"/>
  <c r="D1915" i="4"/>
  <c r="D4169" i="4"/>
  <c r="D2916" i="4"/>
  <c r="D4479" i="4"/>
  <c r="D2052" i="4"/>
  <c r="D2886" i="4"/>
  <c r="D2436" i="4"/>
  <c r="D1274" i="4"/>
  <c r="D4371" i="4"/>
  <c r="D235" i="4"/>
  <c r="D2820" i="4"/>
  <c r="D899" i="4"/>
  <c r="D4543" i="4"/>
  <c r="D3400" i="4"/>
  <c r="D4605" i="4"/>
  <c r="D737" i="4"/>
  <c r="D2714" i="4"/>
  <c r="D710" i="4"/>
  <c r="D4491" i="4"/>
  <c r="D830" i="4"/>
  <c r="D2356" i="4"/>
  <c r="D2302" i="4"/>
  <c r="D4414" i="4"/>
  <c r="D3391" i="4"/>
  <c r="D264" i="4"/>
  <c r="D4259" i="4"/>
  <c r="D3114" i="4"/>
  <c r="D652" i="4"/>
  <c r="D4890" i="4"/>
  <c r="D3072" i="4"/>
  <c r="D2265" i="4"/>
  <c r="D329" i="4"/>
  <c r="D1961" i="4"/>
  <c r="D1398" i="4"/>
  <c r="D4255" i="4"/>
  <c r="D4507" i="4"/>
  <c r="D3267" i="4"/>
  <c r="D1216" i="4"/>
  <c r="D1044" i="4"/>
  <c r="D141" i="4"/>
  <c r="D333" i="4"/>
  <c r="D2008" i="4"/>
  <c r="D2692" i="4"/>
  <c r="D4693" i="4"/>
  <c r="D2437" i="4"/>
  <c r="D1373" i="4"/>
  <c r="D2409" i="4"/>
  <c r="D2565" i="4"/>
  <c r="D2194" i="4"/>
  <c r="D968" i="4"/>
  <c r="D2932" i="4"/>
  <c r="D305" i="4"/>
  <c r="D1203" i="4"/>
  <c r="D1502" i="4"/>
  <c r="D140" i="4"/>
  <c r="D1956" i="4"/>
  <c r="D553" i="4"/>
  <c r="D2113" i="4"/>
  <c r="D2885" i="4"/>
  <c r="D915" i="4"/>
  <c r="D2513" i="4"/>
  <c r="D2471" i="4"/>
  <c r="D3153" i="4"/>
  <c r="D1172" i="4"/>
  <c r="D714" i="4"/>
  <c r="D4225" i="4"/>
  <c r="D4465" i="4"/>
  <c r="D2502" i="4"/>
  <c r="D1671" i="4"/>
  <c r="D4538" i="4"/>
  <c r="D569" i="4"/>
  <c r="D466" i="4"/>
  <c r="D4526" i="4"/>
  <c r="D3845" i="4"/>
  <c r="D4005" i="4"/>
  <c r="D4634" i="4"/>
  <c r="D110" i="4"/>
  <c r="D3341" i="4"/>
  <c r="D3054" i="4"/>
  <c r="D1641" i="4"/>
  <c r="D873" i="4"/>
  <c r="D2101" i="4"/>
  <c r="D609" i="4"/>
  <c r="D4361" i="4"/>
  <c r="D2454" i="4"/>
  <c r="D2768" i="4"/>
  <c r="D1612" i="4"/>
  <c r="D3793" i="4"/>
  <c r="D1859" i="4"/>
  <c r="D3922" i="4"/>
  <c r="D2712" i="4"/>
  <c r="D4802" i="4"/>
  <c r="D1336" i="4"/>
  <c r="D1761" i="4"/>
  <c r="D648" i="4"/>
  <c r="D797" i="4"/>
  <c r="D1390" i="4"/>
  <c r="D3884" i="4"/>
  <c r="D3636" i="4"/>
  <c r="D3245" i="4"/>
  <c r="D4406" i="4"/>
  <c r="D2847" i="4"/>
  <c r="D2086" i="4"/>
  <c r="D1156" i="4"/>
  <c r="D1350" i="4"/>
  <c r="D73" i="4"/>
  <c r="D912" i="4"/>
  <c r="D3340" i="4"/>
  <c r="D1652" i="4"/>
  <c r="D2275" i="4"/>
  <c r="D2326" i="4"/>
  <c r="D1924" i="4"/>
  <c r="D3157" i="4"/>
  <c r="D1452" i="4"/>
  <c r="D4686" i="4"/>
  <c r="D2441" i="4"/>
  <c r="D4170" i="4"/>
  <c r="D271" i="4"/>
  <c r="D1090" i="4"/>
  <c r="D501" i="4"/>
  <c r="D1910" i="4"/>
  <c r="D4520" i="4"/>
  <c r="D152" i="4"/>
  <c r="D3096" i="4"/>
  <c r="D4961" i="4"/>
  <c r="D644" i="4"/>
  <c r="D1192" i="4"/>
  <c r="D4700" i="4"/>
  <c r="D1454" i="4"/>
  <c r="D2667" i="4"/>
  <c r="D1339" i="4"/>
  <c r="D298" i="4"/>
  <c r="D1319" i="4"/>
  <c r="D4140" i="4"/>
  <c r="D3275" i="4"/>
  <c r="D3940" i="4"/>
  <c r="D1821" i="4"/>
  <c r="D4493" i="4"/>
  <c r="D229" i="4"/>
  <c r="D3299" i="4"/>
  <c r="D1863" i="4"/>
  <c r="D2941" i="4"/>
  <c r="D4676" i="4"/>
  <c r="D3353" i="4"/>
  <c r="D720" i="4"/>
  <c r="D2597" i="4"/>
  <c r="D2340" i="4"/>
  <c r="D4468" i="4"/>
  <c r="D1882" i="4"/>
  <c r="D3863" i="4"/>
  <c r="D2038" i="4"/>
  <c r="D4202" i="4"/>
  <c r="D4542" i="4"/>
  <c r="D3167" i="4"/>
  <c r="D3549" i="4"/>
  <c r="D1262" i="4"/>
  <c r="D2421" i="4"/>
  <c r="D2679" i="4"/>
  <c r="D500" i="4"/>
  <c r="D2264" i="4"/>
  <c r="D1930" i="4"/>
  <c r="D1963" i="4"/>
  <c r="D2577" i="4"/>
  <c r="D4129" i="4"/>
  <c r="D3463" i="4"/>
  <c r="D3972" i="4"/>
  <c r="D4785" i="4"/>
  <c r="D2046" i="4"/>
  <c r="D3327" i="4"/>
  <c r="D3838" i="4"/>
  <c r="D3217" i="4"/>
  <c r="D3146" i="4"/>
  <c r="D4839" i="4"/>
  <c r="D345" i="4"/>
  <c r="D999" i="4"/>
  <c r="D1569" i="4"/>
  <c r="D3934" i="4"/>
  <c r="D2329" i="4"/>
  <c r="D3734" i="4"/>
  <c r="D2120" i="4"/>
  <c r="D3020" i="4"/>
  <c r="D3198" i="4"/>
  <c r="D4914" i="4"/>
  <c r="D918" i="4"/>
  <c r="D1347" i="4"/>
  <c r="D891" i="4"/>
  <c r="D4727" i="4"/>
  <c r="D3989" i="4"/>
  <c r="D3226" i="4"/>
  <c r="D3040" i="4"/>
  <c r="D4358" i="4"/>
  <c r="D2720" i="4"/>
  <c r="D1716" i="4"/>
  <c r="D346" i="4"/>
  <c r="D2033" i="4"/>
  <c r="D2128" i="4"/>
  <c r="D155" i="4"/>
  <c r="D4171" i="4"/>
  <c r="D4959" i="4"/>
  <c r="D1759" i="4"/>
  <c r="D3929" i="4"/>
  <c r="D904" i="4"/>
  <c r="D1315" i="4"/>
  <c r="D4516" i="4"/>
  <c r="D1887" i="4"/>
  <c r="D4967" i="4"/>
  <c r="D1275" i="4"/>
  <c r="D2923" i="4"/>
  <c r="D627" i="4"/>
  <c r="D3858" i="4"/>
  <c r="D2715" i="4"/>
  <c r="D3801" i="4"/>
  <c r="D1170" i="4"/>
  <c r="D4030" i="4"/>
  <c r="D574" i="4"/>
  <c r="D2912" i="4"/>
  <c r="D3682" i="4"/>
  <c r="D866" i="4"/>
  <c r="D3339" i="4"/>
  <c r="D4508" i="4"/>
  <c r="D3695" i="4"/>
  <c r="D347" i="4"/>
  <c r="D1116" i="4"/>
  <c r="D844" i="4"/>
  <c r="D2957" i="4"/>
  <c r="D4636" i="4"/>
  <c r="D4915" i="4"/>
  <c r="D1349" i="4"/>
  <c r="D4026" i="4"/>
  <c r="D824" i="4"/>
  <c r="D343" i="4"/>
  <c r="D3871" i="4"/>
  <c r="D3090" i="4"/>
  <c r="D2511" i="4"/>
  <c r="D1042" i="4"/>
  <c r="D2746" i="4"/>
  <c r="D535" i="4"/>
  <c r="D1935" i="4"/>
  <c r="D1029" i="4"/>
  <c r="D2794" i="4"/>
  <c r="D2559" i="4"/>
  <c r="D2297" i="4"/>
  <c r="D4459" i="4"/>
  <c r="D2321" i="4"/>
  <c r="D4620" i="4"/>
  <c r="D3447" i="4"/>
  <c r="D4077" i="4"/>
  <c r="D4500" i="4"/>
  <c r="D4939" i="4"/>
  <c r="D4098" i="4"/>
  <c r="D4783" i="4"/>
  <c r="D1310" i="4"/>
  <c r="D1448" i="4"/>
  <c r="D2981" i="4"/>
  <c r="D3144" i="4"/>
  <c r="D2186" i="4"/>
  <c r="D2133" i="4"/>
  <c r="D3783" i="4"/>
  <c r="D2026" i="4"/>
  <c r="D2699" i="4"/>
  <c r="D2188" i="4"/>
  <c r="D4142" i="4"/>
  <c r="D3240" i="4"/>
  <c r="D4867" i="4"/>
  <c r="D808" i="4"/>
  <c r="D1943" i="4"/>
  <c r="D3032" i="4"/>
  <c r="D2601" i="4"/>
  <c r="D4160" i="4"/>
  <c r="D4007" i="4"/>
  <c r="D1884" i="4"/>
  <c r="D1100" i="4"/>
  <c r="D1395" i="4"/>
  <c r="D4558" i="4"/>
  <c r="D2861" i="4"/>
  <c r="D4286" i="4"/>
  <c r="D2937" i="4"/>
  <c r="D4595" i="4"/>
  <c r="D2076" i="4"/>
  <c r="D3685" i="4"/>
  <c r="D2240" i="4"/>
  <c r="D3692" i="4"/>
  <c r="D2993" i="4"/>
  <c r="D4167" i="4"/>
  <c r="D4254" i="4"/>
  <c r="D258" i="4"/>
  <c r="D4774" i="4"/>
  <c r="D190" i="4"/>
  <c r="D2464" i="4"/>
  <c r="D3630" i="4"/>
  <c r="D4670" i="4"/>
  <c r="D3367" i="4"/>
  <c r="D3805" i="4"/>
  <c r="D158" i="4"/>
  <c r="D2961" i="4"/>
  <c r="D417" i="4"/>
  <c r="D2032" i="4"/>
  <c r="D2892" i="4"/>
  <c r="D3467" i="4"/>
  <c r="D2457" i="4"/>
  <c r="D2914" i="4"/>
  <c r="D2845" i="4"/>
  <c r="D2337" i="4"/>
  <c r="D1353" i="4"/>
  <c r="D670" i="4"/>
  <c r="D3861" i="4"/>
  <c r="D3470" i="4"/>
  <c r="D3627" i="4"/>
  <c r="D93" i="4"/>
  <c r="D4360" i="4"/>
  <c r="D3629" i="4"/>
  <c r="D1047" i="4"/>
  <c r="D4300" i="4"/>
  <c r="D2022" i="4"/>
  <c r="D4138" i="4"/>
  <c r="D4525" i="4"/>
  <c r="D1257" i="4"/>
  <c r="D1517" i="4"/>
  <c r="D1959" i="4"/>
  <c r="D1028" i="4"/>
  <c r="D2756" i="4"/>
  <c r="D3547" i="4"/>
  <c r="D3401" i="4"/>
  <c r="D952" i="4"/>
  <c r="D4712" i="4"/>
  <c r="D2387" i="4"/>
  <c r="D1891" i="4"/>
  <c r="D2875" i="4"/>
  <c r="D3349" i="4"/>
  <c r="D2365" i="4"/>
  <c r="D1063" i="4"/>
  <c r="D4120" i="4"/>
  <c r="D4557" i="4"/>
  <c r="D4270" i="4"/>
  <c r="D499" i="4"/>
  <c r="D3962" i="4"/>
  <c r="D2738" i="4"/>
  <c r="D1384" i="4"/>
  <c r="D233" i="4"/>
  <c r="D3684" i="4"/>
  <c r="D4710" i="4"/>
  <c r="D182" i="4"/>
  <c r="D448" i="4"/>
  <c r="D4536" i="4"/>
  <c r="D4308" i="4"/>
  <c r="D2904" i="4"/>
  <c r="D3699" i="4"/>
  <c r="D4194" i="4"/>
  <c r="D2612" i="4"/>
  <c r="D2456" i="4"/>
  <c r="D2707" i="4"/>
  <c r="D2047" i="4"/>
  <c r="D2090" i="4"/>
  <c r="D2049" i="4"/>
  <c r="D732" i="4"/>
  <c r="D2962" i="4"/>
  <c r="D3293" i="4"/>
  <c r="D1513" i="4"/>
  <c r="D2642" i="4"/>
  <c r="D752" i="4"/>
  <c r="D3928" i="4"/>
  <c r="D890" i="4"/>
  <c r="D3297" i="4"/>
  <c r="D300" i="4"/>
  <c r="D1659" i="4"/>
  <c r="D4088" i="4"/>
  <c r="D754" i="4"/>
  <c r="D2545" i="4"/>
  <c r="D4702" i="4"/>
  <c r="D2503" i="4"/>
  <c r="D21" i="4"/>
  <c r="D773" i="4"/>
  <c r="D4887" i="4"/>
  <c r="D3638" i="4"/>
  <c r="D2821" i="4"/>
  <c r="D3570" i="4"/>
  <c r="D4293" i="4"/>
  <c r="D836" i="4"/>
  <c r="D3781" i="4"/>
  <c r="D230" i="4"/>
  <c r="D3381" i="4"/>
  <c r="D1604" i="4"/>
  <c r="D2245" i="4"/>
  <c r="D3453" i="4"/>
  <c r="D83" i="4"/>
  <c r="D916" i="4"/>
  <c r="D3410" i="4"/>
  <c r="D761" i="4"/>
  <c r="D4386" i="4"/>
  <c r="D3955" i="4"/>
  <c r="D2651" i="4"/>
  <c r="D2761" i="4"/>
  <c r="D4834" i="4"/>
  <c r="D3377" i="4"/>
  <c r="D2403" i="4"/>
  <c r="D950" i="4"/>
  <c r="D2525" i="4"/>
  <c r="D2504" i="4"/>
  <c r="D3045" i="4"/>
  <c r="D675" i="4"/>
  <c r="D2649" i="4"/>
  <c r="D2529" i="4"/>
  <c r="D4274" i="4"/>
  <c r="D1748" i="4"/>
  <c r="D2207" i="4"/>
  <c r="D1911" i="4"/>
  <c r="D2596" i="4"/>
  <c r="D749" i="4"/>
  <c r="D760" i="4"/>
  <c r="D2967" i="4"/>
  <c r="D2473" i="4"/>
  <c r="D1670" i="4"/>
  <c r="D4517" i="4"/>
  <c r="D2674" i="4"/>
  <c r="D683" i="4"/>
  <c r="D1378" i="4"/>
  <c r="D936" i="4"/>
  <c r="D1050" i="4"/>
  <c r="D1367" i="4"/>
  <c r="D2740" i="4"/>
  <c r="D3554" i="4"/>
  <c r="D4429" i="4"/>
  <c r="D2372" i="4"/>
  <c r="D1691" i="4"/>
  <c r="D4642" i="4"/>
  <c r="D3230" i="4"/>
  <c r="D792" i="4"/>
  <c r="D2407" i="4"/>
  <c r="D2832" i="4"/>
  <c r="D4161" i="4"/>
  <c r="D3429" i="4"/>
  <c r="D1309" i="4"/>
  <c r="D1160" i="4"/>
  <c r="D388" i="4"/>
  <c r="D4426" i="4"/>
  <c r="D209" i="4"/>
  <c r="D2094" i="4"/>
  <c r="D3843" i="4"/>
  <c r="D4877" i="4"/>
  <c r="D4084" i="4"/>
  <c r="D2378" i="4"/>
  <c r="D77" i="4"/>
  <c r="D3393" i="4"/>
  <c r="D2370" i="4"/>
  <c r="D1788" i="4"/>
  <c r="D4602" i="4"/>
  <c r="D2631" i="4"/>
  <c r="D3218" i="4"/>
  <c r="D3398" i="4"/>
  <c r="D4152" i="4"/>
  <c r="D2683" i="4"/>
  <c r="D2353" i="4"/>
  <c r="D1507" i="4"/>
  <c r="D2922" i="4"/>
  <c r="D58" i="4"/>
  <c r="D3483" i="4"/>
  <c r="D3033" i="4"/>
  <c r="D719" i="4"/>
  <c r="D4923" i="4"/>
  <c r="D4844" i="4"/>
  <c r="D2466" i="4"/>
  <c r="D256" i="4"/>
  <c r="D2375" i="4"/>
  <c r="D2535" i="4"/>
  <c r="D786" i="4"/>
  <c r="D795" i="4"/>
  <c r="D117" i="4"/>
  <c r="D441" i="4"/>
  <c r="D4154" i="4"/>
  <c r="D3817" i="4"/>
  <c r="D437" i="4"/>
  <c r="D2897" i="4"/>
  <c r="D4278" i="4"/>
  <c r="D74" i="4"/>
  <c r="D2079" i="4"/>
  <c r="D3023" i="4"/>
  <c r="D4549" i="4"/>
  <c r="D4441" i="4"/>
  <c r="D1775" i="4"/>
  <c r="D3899" i="4"/>
  <c r="D3049" i="4"/>
  <c r="D1292" i="4"/>
  <c r="D1108" i="4"/>
  <c r="D2331" i="4"/>
  <c r="D2777" i="4"/>
  <c r="D1535" i="4"/>
  <c r="D1881" i="4"/>
  <c r="D4437" i="4"/>
  <c r="D2764" i="4"/>
  <c r="D458" i="4"/>
  <c r="D2956" i="4"/>
  <c r="D1098" i="4"/>
  <c r="D2394" i="4"/>
  <c r="D1236" i="4"/>
  <c r="D40" i="4"/>
  <c r="D3896" i="4"/>
  <c r="D4848" i="4"/>
  <c r="D1741" i="4"/>
  <c r="D4782" i="4"/>
  <c r="D3220" i="4"/>
  <c r="D1572" i="4"/>
  <c r="D3162" i="4"/>
  <c r="D2171" i="4"/>
  <c r="D729" i="4"/>
  <c r="D2644" i="4"/>
  <c r="D282" i="4"/>
  <c r="D2230" i="4"/>
  <c r="D12" i="4"/>
  <c r="D4962" i="4"/>
  <c r="D4648" i="4"/>
  <c r="D457" i="4"/>
  <c r="D1165" i="4"/>
  <c r="D3755" i="4"/>
  <c r="D3694" i="4"/>
  <c r="D3763" i="4"/>
  <c r="D2493" i="4"/>
  <c r="D3355" i="4"/>
  <c r="D2028" i="4"/>
  <c r="D1490" i="4"/>
  <c r="D3796" i="4"/>
  <c r="D1185" i="4"/>
  <c r="D4290" i="4"/>
  <c r="D1873" i="4"/>
  <c r="D444" i="4"/>
  <c r="D4847" i="4"/>
  <c r="D661" i="4"/>
  <c r="D1677" i="4"/>
  <c r="D311" i="4"/>
  <c r="D1689" i="4"/>
  <c r="D2455" i="4"/>
  <c r="D2429" i="4"/>
  <c r="D3552" i="4"/>
  <c r="D3115" i="4"/>
  <c r="D1337" i="4"/>
  <c r="D4389" i="4"/>
  <c r="D4015" i="4"/>
  <c r="D4449" i="4"/>
  <c r="D4096" i="4"/>
  <c r="D4882" i="4"/>
  <c r="D612" i="4"/>
  <c r="D3903" i="4"/>
  <c r="D700" i="4"/>
  <c r="D4297" i="4"/>
  <c r="D3271" i="4"/>
  <c r="D3559" i="4"/>
  <c r="D4323" i="4"/>
  <c r="D135" i="4"/>
  <c r="D2444" i="4"/>
  <c r="D3283" i="4"/>
  <c r="D654" i="4"/>
  <c r="D3405" i="4"/>
  <c r="D534" i="4"/>
  <c r="D4660" i="4"/>
  <c r="D640" i="4"/>
  <c r="D3055" i="4"/>
  <c r="D1546" i="4"/>
  <c r="D1258" i="4"/>
  <c r="D192" i="4"/>
  <c r="D584" i="4"/>
  <c r="D1906" i="4"/>
  <c r="D1627" i="4"/>
  <c r="D4381" i="4"/>
  <c r="D4946" i="4"/>
  <c r="D4404" i="4"/>
  <c r="D4035" i="4"/>
  <c r="D2709" i="4"/>
  <c r="D1057" i="4"/>
  <c r="D2252" i="4"/>
  <c r="D1651" i="4"/>
  <c r="D3802" i="4"/>
  <c r="D2443" i="4"/>
  <c r="D1613" i="4"/>
  <c r="D4611" i="4"/>
  <c r="D3666" i="4"/>
  <c r="D1804" i="4"/>
  <c r="D2517" i="4"/>
  <c r="D4339" i="4"/>
  <c r="D3907" i="4"/>
  <c r="D3957" i="4"/>
  <c r="D1451" i="4"/>
  <c r="D2729" i="4"/>
  <c r="D2647" i="4"/>
  <c r="D3984" i="4"/>
  <c r="D1734" i="4"/>
  <c r="D1051" i="4"/>
  <c r="D2889" i="4"/>
  <c r="D2360" i="4"/>
  <c r="D4889" i="4"/>
  <c r="D3290" i="4"/>
  <c r="D2678" i="4"/>
  <c r="D995" i="4"/>
  <c r="D4316" i="4"/>
  <c r="D445" i="4"/>
  <c r="D1681" i="4"/>
  <c r="D4036" i="4"/>
  <c r="D4269" i="4"/>
  <c r="D2073" i="4"/>
  <c r="D4178" i="4"/>
  <c r="D3485" i="4"/>
  <c r="D653" i="4"/>
  <c r="D4589" i="4"/>
  <c r="D2896" i="4"/>
  <c r="D3326" i="4"/>
  <c r="D545" i="4"/>
  <c r="D4445" i="4"/>
  <c r="D1428" i="4"/>
  <c r="D4750" i="4"/>
  <c r="D2727" i="4"/>
  <c r="D3569" i="4"/>
  <c r="D4674" i="4"/>
  <c r="D2298" i="4"/>
  <c r="D1423" i="4"/>
  <c r="D2490" i="4"/>
  <c r="D4932" i="4"/>
  <c r="D4355" i="4"/>
  <c r="D865" i="4"/>
  <c r="D1940" i="4"/>
  <c r="D2253" i="4"/>
  <c r="D948" i="4"/>
  <c r="D3608" i="4"/>
  <c r="D4483" i="4"/>
  <c r="D3037" i="4"/>
  <c r="D4731" i="4"/>
  <c r="D377" i="4"/>
  <c r="D3422" i="4"/>
  <c r="D1624" i="4"/>
  <c r="D4155" i="4"/>
  <c r="D90" i="4"/>
  <c r="D4823" i="4"/>
  <c r="D2557" i="4"/>
  <c r="D4547" i="4"/>
  <c r="D3224" i="4"/>
  <c r="D178" i="4"/>
  <c r="D4734" i="4"/>
  <c r="D2786" i="4"/>
  <c r="D3004" i="4"/>
  <c r="D456" i="4"/>
  <c r="D520" i="4"/>
  <c r="D2839" i="4"/>
  <c r="D1709" i="4"/>
  <c r="D2887" i="4"/>
  <c r="D3462" i="4"/>
  <c r="D3567" i="4"/>
  <c r="D1030" i="4"/>
  <c r="D3325" i="4"/>
  <c r="D4400" i="4"/>
  <c r="D1474" i="4"/>
  <c r="D4220" i="4"/>
  <c r="D3859" i="4"/>
  <c r="D1110" i="4"/>
  <c r="D2057" i="4"/>
  <c r="D3505" i="4"/>
  <c r="D10" i="4"/>
  <c r="D3536" i="4"/>
  <c r="D514" i="4"/>
  <c r="D1456" i="4"/>
  <c r="D2548" i="4"/>
  <c r="D4840" i="4"/>
  <c r="D3654" i="4"/>
  <c r="D177" i="4"/>
  <c r="D3520" i="4"/>
  <c r="D607" i="4"/>
  <c r="D2374" i="4"/>
  <c r="D3541" i="4"/>
  <c r="D2731" i="4"/>
  <c r="D1504" i="4"/>
  <c r="D3621" i="4"/>
  <c r="D1550" i="4"/>
  <c r="D1223" i="4"/>
  <c r="D909" i="4"/>
  <c r="D1529" i="4"/>
  <c r="D1471" i="4"/>
  <c r="D2840" i="4"/>
  <c r="D673" i="4"/>
  <c r="D571" i="4"/>
  <c r="D1998" i="4"/>
  <c r="D4569" i="4"/>
  <c r="D2706" i="4"/>
  <c r="D1043" i="4"/>
  <c r="D3092" i="4"/>
  <c r="D166" i="4"/>
  <c r="D3522" i="4"/>
  <c r="D3116" i="4"/>
  <c r="D1380" i="4"/>
  <c r="D2800" i="4"/>
  <c r="D4529" i="4"/>
  <c r="D4292" i="4"/>
  <c r="D1753" i="4"/>
  <c r="D56" i="4"/>
  <c r="D4342" i="4"/>
  <c r="D780" i="4"/>
  <c r="D1011" i="4"/>
  <c r="D2876" i="4"/>
  <c r="D322" i="4"/>
  <c r="D4989" i="4"/>
  <c r="D242" i="4"/>
  <c r="D1554" i="4"/>
  <c r="D1026" i="4"/>
  <c r="D857" i="4"/>
  <c r="D3823" i="4"/>
  <c r="D4402" i="4"/>
  <c r="D1323" i="4"/>
  <c r="D4618" i="4"/>
  <c r="D30" i="4"/>
  <c r="D4321" i="4"/>
  <c r="D169" i="4"/>
  <c r="D238" i="4"/>
  <c r="D301" i="4"/>
  <c r="D1150" i="4"/>
  <c r="D303" i="4"/>
  <c r="D216" i="4"/>
  <c r="D2850" i="4"/>
  <c r="D2633" i="4"/>
  <c r="D4918" i="4"/>
  <c r="D649" i="4"/>
  <c r="D2227" i="4"/>
  <c r="D2251" i="4"/>
  <c r="D3426" i="4"/>
  <c r="D4487" i="4"/>
  <c r="D429" i="4"/>
  <c r="D2483" i="4"/>
  <c r="D4215" i="4"/>
  <c r="D2110" i="4"/>
  <c r="D1785" i="4"/>
  <c r="D4214" i="4"/>
  <c r="D1629" i="4"/>
  <c r="D4094" i="4"/>
  <c r="D3414" i="4"/>
  <c r="D1937" i="4"/>
  <c r="D3388" i="4"/>
  <c r="D2295" i="4"/>
  <c r="D861" i="4"/>
  <c r="D3756" i="4"/>
  <c r="D2135" i="4"/>
  <c r="D1890" i="4"/>
  <c r="D1296" i="4"/>
  <c r="D4607" i="4"/>
  <c r="D3369" i="4"/>
  <c r="D1807" i="4"/>
  <c r="D2169" i="4"/>
  <c r="D2327" i="4"/>
  <c r="D4345" i="4"/>
  <c r="D2669" i="4"/>
  <c r="D1068" i="4"/>
  <c r="D3840" i="4"/>
  <c r="D887" i="4"/>
  <c r="D1526" i="4"/>
  <c r="D54" i="4"/>
  <c r="D3797" i="4"/>
  <c r="D1908" i="4"/>
  <c r="D3579" i="4"/>
  <c r="D1260" i="4"/>
  <c r="D659" i="4"/>
  <c r="D618" i="4"/>
  <c r="D946" i="4"/>
  <c r="D3733" i="4"/>
  <c r="D4314" i="4"/>
  <c r="D3368" i="4"/>
  <c r="D260" i="4"/>
  <c r="D454" i="4"/>
  <c r="D3578" i="4"/>
  <c r="D1231" i="4"/>
  <c r="D3655" i="4"/>
  <c r="D3474" i="4"/>
  <c r="D3640" i="4"/>
  <c r="D3094" i="4"/>
  <c r="D4864" i="4"/>
  <c r="D2830" i="4"/>
  <c r="D4398" i="4"/>
  <c r="D68" i="4"/>
  <c r="D778" i="4"/>
  <c r="D1458" i="4"/>
  <c r="D4626" i="4"/>
  <c r="D1728" i="4"/>
  <c r="D886" i="4"/>
  <c r="D3077" i="4"/>
  <c r="D2713" i="4"/>
  <c r="D2496" i="4"/>
  <c r="D3709" i="4"/>
  <c r="D2440" i="4"/>
  <c r="D4183" i="4"/>
  <c r="D3402" i="4"/>
  <c r="D2716" i="4"/>
  <c r="D4972" i="4"/>
  <c r="D3716" i="4"/>
  <c r="D4704" i="4"/>
  <c r="D3818" i="4"/>
  <c r="D2899" i="4"/>
  <c r="D2386" i="4"/>
  <c r="D452" i="4"/>
  <c r="D1695" i="4"/>
  <c r="D2947" i="4"/>
  <c r="D3854" i="4"/>
  <c r="D4033" i="4"/>
  <c r="D989" i="4"/>
  <c r="D525" i="4"/>
  <c r="D2974" i="4"/>
  <c r="D2432" i="4"/>
  <c r="D1056" i="4"/>
  <c r="D1936" i="4"/>
  <c r="D1060" i="4"/>
  <c r="D2867" i="4"/>
  <c r="D4473" i="4"/>
  <c r="D3869" i="4"/>
  <c r="D4532" i="4"/>
  <c r="D372" i="4"/>
  <c r="D2414" i="4"/>
  <c r="D3030" i="4"/>
  <c r="D1177" i="4"/>
  <c r="D3703" i="4"/>
  <c r="D524" i="4"/>
  <c r="D1694" i="4"/>
  <c r="D745" i="4"/>
  <c r="D1673" i="4"/>
  <c r="D460" i="4"/>
  <c r="D2481" i="4"/>
  <c r="D1925" i="4"/>
  <c r="D518" i="4"/>
  <c r="D4766" i="4"/>
  <c r="D4450" i="4"/>
  <c r="D1113" i="4"/>
  <c r="D1184" i="4"/>
  <c r="D3424" i="4"/>
  <c r="D119" i="4"/>
  <c r="D1718" i="4"/>
  <c r="D2802" i="4"/>
  <c r="D1869" i="4"/>
  <c r="D697" i="4"/>
  <c r="D3752" i="4"/>
  <c r="D1308" i="4"/>
  <c r="D3342" i="4"/>
  <c r="D1340" i="4"/>
  <c r="D2552" i="4"/>
  <c r="D1945" i="4"/>
  <c r="D4765" i="4"/>
  <c r="D368" i="4"/>
  <c r="D4057" i="4"/>
</calcChain>
</file>

<file path=xl/sharedStrings.xml><?xml version="1.0" encoding="utf-8"?>
<sst xmlns="http://schemas.openxmlformats.org/spreadsheetml/2006/main" count="26321" uniqueCount="5882">
  <si>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</si>
  <si>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</si>
  <si>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</si>
  <si>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</si>
  <si>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</si>
  <si>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</si>
  <si>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</si>
  <si>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</si>
  <si>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</si>
  <si>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</si>
  <si>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Osborneport</t>
  </si>
  <si>
    <t>C002</t>
  </si>
  <si>
    <t>Miller</t>
  </si>
  <si>
    <t>New Gabrielleport</t>
  </si>
  <si>
    <t>C003</t>
  </si>
  <si>
    <t>Carol</t>
  </si>
  <si>
    <t>Hays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</si>
  <si>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</si>
  <si>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</si>
  <si>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</si>
  <si>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</si>
  <si>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</si>
  <si>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</si>
  <si>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</si>
  <si>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</si>
  <si>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</si>
  <si>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</si>
  <si>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</si>
  <si>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</si>
  <si>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</si>
  <si>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</si>
  <si>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</si>
  <si>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</si>
  <si>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</si>
  <si>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</si>
  <si>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</si>
  <si>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</si>
  <si>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</si>
  <si>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</si>
  <si>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</si>
  <si>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</si>
  <si>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</si>
  <si>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</si>
  <si>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</si>
  <si>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</si>
  <si>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</si>
  <si>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</si>
  <si>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</si>
  <si>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</si>
  <si>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</si>
  <si>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</si>
  <si>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</si>
  <si>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</si>
  <si>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</si>
  <si>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</si>
  <si>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</si>
  <si>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</si>
  <si>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</si>
  <si>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</si>
  <si>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</si>
  <si>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</si>
  <si>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</si>
  <si>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</si>
  <si>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</si>
  <si>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</si>
  <si>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</si>
  <si>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</si>
  <si>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</si>
  <si>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</si>
  <si>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</si>
  <si>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</si>
  <si>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</si>
  <si>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</si>
  <si>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</si>
  <si>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</si>
  <si>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</si>
  <si>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</si>
  <si>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</si>
  <si>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</si>
  <si>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</si>
  <si>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</si>
  <si>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</si>
  <si>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</si>
  <si>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</si>
  <si>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</si>
  <si>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</si>
  <si>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</si>
  <si>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</si>
  <si>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</si>
  <si>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</si>
  <si>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</si>
  <si>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</si>
  <si>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</si>
  <si>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</si>
  <si>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</si>
  <si>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</si>
  <si>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</si>
  <si>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</si>
  <si>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</si>
  <si>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</si>
  <si>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</si>
  <si>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</si>
  <si>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</si>
  <si>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</si>
  <si>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</si>
  <si>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</si>
  <si>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</si>
  <si>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</si>
  <si>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</si>
  <si>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</si>
  <si>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</si>
  <si>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</si>
  <si>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</si>
  <si>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</si>
  <si>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</si>
  <si>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</si>
  <si>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</si>
  <si>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</si>
  <si>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</si>
  <si>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</si>
  <si>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</si>
  <si>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</si>
  <si>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</si>
  <si>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</si>
  <si>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</si>
  <si>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</si>
  <si>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</si>
  <si>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</si>
  <si>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</si>
  <si>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</si>
  <si>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</si>
  <si>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</si>
  <si>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</si>
  <si>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</si>
  <si>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</si>
  <si>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</si>
  <si>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</si>
  <si>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</si>
  <si>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</si>
  <si>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</si>
  <si>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</si>
  <si>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</si>
  <si>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</si>
  <si>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</si>
  <si>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</si>
  <si>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</si>
  <si>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</si>
  <si>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</si>
  <si>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</si>
  <si>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</si>
  <si>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</si>
  <si>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</si>
  <si>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</si>
  <si>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</si>
  <si>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</si>
  <si>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</si>
  <si>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</si>
  <si>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</si>
  <si>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</si>
  <si>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</si>
  <si>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</si>
  <si>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</si>
  <si>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</si>
  <si>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</si>
  <si>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</si>
  <si>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</si>
  <si>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</si>
  <si>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</si>
  <si>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</si>
  <si>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</si>
  <si>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</si>
  <si>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</si>
  <si>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</si>
  <si>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</si>
  <si>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</si>
  <si>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</si>
  <si>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</si>
  <si>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</si>
  <si>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</si>
  <si>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</si>
  <si>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</si>
  <si>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</si>
  <si>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</si>
  <si>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</si>
  <si>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</si>
  <si>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</si>
  <si>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</si>
  <si>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</si>
  <si>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</si>
  <si>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</si>
  <si>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</si>
  <si>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</si>
  <si>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</si>
  <si>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</si>
  <si>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</si>
  <si>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</si>
  <si>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</si>
  <si>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</si>
  <si>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</si>
  <si>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</si>
  <si>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</si>
  <si>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</si>
  <si>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</si>
  <si>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</si>
  <si>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</si>
  <si>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</si>
  <si>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</si>
  <si>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</si>
  <si>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</si>
  <si>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</si>
  <si>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</si>
  <si>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</si>
  <si>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</si>
  <si>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</si>
  <si>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</si>
  <si>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</si>
  <si>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</si>
  <si>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</si>
  <si>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</si>
  <si>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</si>
  <si>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</si>
  <si>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</si>
  <si>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</si>
  <si>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</si>
  <si>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</si>
  <si>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</si>
  <si>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</si>
  <si>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</si>
  <si>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</si>
  <si>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</si>
  <si>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</si>
  <si>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</si>
  <si>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</si>
  <si>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</si>
  <si>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</si>
  <si>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</si>
  <si>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</si>
  <si>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</si>
  <si>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</si>
  <si>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</si>
  <si>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</si>
  <si>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</si>
  <si>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</si>
  <si>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</si>
  <si>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</si>
  <si>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</si>
  <si>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</si>
  <si>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</si>
  <si>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</si>
  <si>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</si>
  <si>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</si>
  <si>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</si>
  <si>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</si>
  <si>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</si>
  <si>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</si>
  <si>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</si>
  <si>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</si>
  <si>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</si>
  <si>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</si>
  <si>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</si>
  <si>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</si>
  <si>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</si>
  <si>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</si>
  <si>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</si>
  <si>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</si>
  <si>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</si>
  <si>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</si>
  <si>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</si>
  <si>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</si>
  <si>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</si>
  <si>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</si>
  <si>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</si>
  <si>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</si>
  <si>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</si>
  <si>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</si>
  <si>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</si>
  <si>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</si>
  <si>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</si>
  <si>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</si>
  <si>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</si>
  <si>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</si>
  <si>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</si>
  <si>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</si>
  <si>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</si>
  <si>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</si>
  <si>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</si>
  <si>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</si>
  <si>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</si>
  <si>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</si>
  <si>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</si>
  <si>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</si>
  <si>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</si>
  <si>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</si>
  <si>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</si>
  <si>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</si>
  <si>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</si>
  <si>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</si>
  <si>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</si>
  <si>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</si>
  <si>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</si>
  <si>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</si>
  <si>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</si>
  <si>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</si>
  <si>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</si>
  <si>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</si>
  <si>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</si>
  <si>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</si>
  <si>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</si>
  <si>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</si>
  <si>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</si>
  <si>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</si>
  <si>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</si>
  <si>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</si>
  <si>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</si>
  <si>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</si>
  <si>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</si>
  <si>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</si>
  <si>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</si>
  <si>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</si>
  <si>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</si>
  <si>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</si>
  <si>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</si>
  <si>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</si>
  <si>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</si>
  <si>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</si>
  <si>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</si>
  <si>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</si>
  <si>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</si>
  <si>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</si>
  <si>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</si>
  <si>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</si>
  <si>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</si>
  <si>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</si>
  <si>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</si>
  <si>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</si>
  <si>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</si>
  <si>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</si>
  <si>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</si>
  <si>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</si>
  <si>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</si>
  <si>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</si>
  <si>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</si>
  <si>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</si>
  <si>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</si>
  <si>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</si>
  <si>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</si>
  <si>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</si>
  <si>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</si>
  <si>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</si>
  <si>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</si>
  <si>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</si>
  <si>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</si>
  <si>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</si>
  <si>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</si>
  <si>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</si>
  <si>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</si>
  <si>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</si>
  <si>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</si>
  <si>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</si>
  <si>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</si>
  <si>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</si>
  <si>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</si>
  <si>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</si>
  <si>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</si>
  <si>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</si>
  <si>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</si>
  <si>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</si>
  <si>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</si>
  <si>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</si>
  <si>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</si>
  <si>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</si>
  <si>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</si>
  <si>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</si>
  <si>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</si>
  <si>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</si>
  <si>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</si>
  <si>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</si>
  <si>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</si>
  <si>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</si>
  <si>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</si>
  <si>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</si>
  <si>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</si>
  <si>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</si>
  <si>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</si>
  <si>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</si>
  <si>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</si>
  <si>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</si>
  <si>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</si>
  <si>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</si>
  <si>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</si>
  <si>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</si>
  <si>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</si>
  <si>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</si>
  <si>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</si>
  <si>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</si>
  <si>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</si>
  <si>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</si>
  <si>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</si>
  <si>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</si>
  <si>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</si>
  <si>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</si>
  <si>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</si>
  <si>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</si>
  <si>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</si>
  <si>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</si>
  <si>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</si>
  <si>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</si>
  <si>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</si>
  <si>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</si>
  <si>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</si>
  <si>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</si>
  <si>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</si>
  <si>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</si>
  <si>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</si>
  <si>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</si>
  <si>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</si>
  <si>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</si>
  <si>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</si>
  <si>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</si>
  <si>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</si>
  <si>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</si>
  <si>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</si>
  <si>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</si>
  <si>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</si>
  <si>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</si>
  <si>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</si>
  <si>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</si>
  <si>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</si>
  <si>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</si>
  <si>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</si>
  <si>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</si>
  <si>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</si>
  <si>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</si>
  <si>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</si>
  <si>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</si>
  <si>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</si>
  <si>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</si>
  <si>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</si>
  <si>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</si>
  <si>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</si>
  <si>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</si>
  <si>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</si>
  <si>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</si>
  <si>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</si>
  <si>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</si>
  <si>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</si>
  <si>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</si>
  <si>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</si>
  <si>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</si>
  <si>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</si>
  <si>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</si>
  <si>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</si>
  <si>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</si>
  <si>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</si>
  <si>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</si>
  <si>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</si>
  <si>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</si>
  <si>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</si>
  <si>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</si>
  <si>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</si>
  <si>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</si>
  <si>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</si>
  <si>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</si>
  <si>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</si>
  <si>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</si>
  <si>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</si>
  <si>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</si>
  <si>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</si>
  <si>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</si>
  <si>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</si>
  <si>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</si>
  <si>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</si>
  <si>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</si>
  <si>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</si>
  <si>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</si>
  <si>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</si>
  <si>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</si>
  <si>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</si>
  <si>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</si>
  <si>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</si>
  <si>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</si>
  <si>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</si>
  <si>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</si>
  <si>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</si>
  <si>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</si>
  <si>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</si>
  <si>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</si>
  <si>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</si>
  <si>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</si>
  <si>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</si>
  <si>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</si>
  <si>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</si>
  <si>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</si>
  <si>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</si>
  <si>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</si>
  <si>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</si>
  <si>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</si>
  <si>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</si>
  <si>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</si>
  <si>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</si>
  <si>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</si>
  <si>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</si>
  <si>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</si>
  <si>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</si>
  <si>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</si>
  <si>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</si>
  <si>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</si>
  <si>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</si>
  <si>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</si>
  <si>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</si>
  <si>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</si>
  <si>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</si>
  <si>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</si>
  <si>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</si>
  <si>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</si>
  <si>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</si>
  <si>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</si>
  <si>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</si>
  <si>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</si>
  <si>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</si>
  <si>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</si>
  <si>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</si>
  <si>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</si>
  <si>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</si>
  <si>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</si>
  <si>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</si>
  <si>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</si>
  <si>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</si>
  <si>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</si>
  <si>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</si>
  <si>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</si>
  <si>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</si>
  <si>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</si>
  <si>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</si>
  <si>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</si>
  <si>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</si>
  <si>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</si>
  <si>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</si>
  <si>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</si>
  <si>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</si>
  <si>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</si>
  <si>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</si>
  <si>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</si>
  <si>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</si>
  <si>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</si>
  <si>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</si>
  <si>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</si>
  <si>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</si>
  <si>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</si>
  <si>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</si>
  <si>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</si>
  <si>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</si>
  <si>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</si>
  <si>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</si>
  <si>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</si>
  <si>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</si>
  <si>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</si>
  <si>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</si>
  <si>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</si>
  <si>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</si>
  <si>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</si>
  <si>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</si>
  <si>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</si>
  <si>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</si>
  <si>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</si>
  <si>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</si>
  <si>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</si>
  <si>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</si>
  <si>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</si>
  <si>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</si>
  <si>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</si>
  <si>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</si>
  <si>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</si>
  <si>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</si>
  <si>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</si>
  <si>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</si>
  <si>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</si>
  <si>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</si>
  <si>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</si>
  <si>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</si>
  <si>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</si>
  <si>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</si>
  <si>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</si>
  <si>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</si>
  <si>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</si>
  <si>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</si>
  <si>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</si>
  <si>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</si>
  <si>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</si>
  <si>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</si>
  <si>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</si>
  <si>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</si>
  <si>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</si>
  <si>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</si>
  <si>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</si>
  <si>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</si>
  <si>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</si>
  <si>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</si>
  <si>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</si>
  <si>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</si>
  <si>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</si>
  <si>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</si>
  <si>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</si>
  <si>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</si>
  <si>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</si>
  <si>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</si>
  <si>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</si>
  <si>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</si>
  <si>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</si>
  <si>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</si>
  <si>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</si>
  <si>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</si>
  <si>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</si>
  <si>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</si>
  <si>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</si>
  <si>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</si>
  <si>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</si>
  <si>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</si>
  <si>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</si>
  <si>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</si>
  <si>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</si>
  <si>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</si>
  <si>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</si>
  <si>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</si>
  <si>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</si>
  <si>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</si>
  <si>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</si>
  <si>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</si>
  <si>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</si>
  <si>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</si>
  <si>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</si>
  <si>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</si>
  <si>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</si>
  <si>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</si>
  <si>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</si>
  <si>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</si>
  <si>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</si>
  <si>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</si>
  <si>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</si>
  <si>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</si>
  <si>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</si>
  <si>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</si>
  <si>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</si>
  <si>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</si>
  <si>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</si>
  <si>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</si>
  <si>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</si>
  <si>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</si>
  <si>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</si>
  <si>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</si>
  <si>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</si>
  <si>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</si>
  <si>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</si>
  <si>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</si>
  <si>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</si>
  <si>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</si>
  <si>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</si>
  <si>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</si>
  <si>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</si>
  <si>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</si>
  <si>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</si>
  <si>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</si>
  <si>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</si>
  <si>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</si>
  <si>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</si>
  <si>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</si>
  <si>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</si>
  <si>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</si>
  <si>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</si>
  <si>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</si>
  <si>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</si>
  <si>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</si>
  <si>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</si>
  <si>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</si>
  <si>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</si>
  <si>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</si>
  <si>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</si>
  <si>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</si>
  <si>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</si>
  <si>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</si>
  <si>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</si>
  <si>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</si>
  <si>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</si>
  <si>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</si>
  <si>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</si>
  <si>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</si>
  <si>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</si>
  <si>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</si>
  <si>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</si>
  <si>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</si>
  <si>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</si>
  <si>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</si>
  <si>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</si>
  <si>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</si>
  <si>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</si>
  <si>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</si>
  <si>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</si>
  <si>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</si>
  <si>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</si>
  <si>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</si>
  <si>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</si>
  <si>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</si>
  <si>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</si>
  <si>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</si>
  <si>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</si>
  <si>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</si>
  <si>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</si>
  <si>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</si>
  <si>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</si>
  <si>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</si>
  <si>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</si>
  <si>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</si>
  <si>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</si>
  <si>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</si>
  <si>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</si>
  <si>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</si>
  <si>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</si>
  <si>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</si>
  <si>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</si>
  <si>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</si>
  <si>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</si>
  <si>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</si>
  <si>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</si>
  <si>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</si>
  <si>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</si>
  <si>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</si>
  <si>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</si>
  <si>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</si>
  <si>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</si>
  <si>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</si>
  <si>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</si>
  <si>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</si>
  <si>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</si>
  <si>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</si>
  <si>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</si>
  <si>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</si>
  <si>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</si>
  <si>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</si>
  <si>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</si>
  <si>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</si>
  <si>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</si>
  <si>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</si>
  <si>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</si>
  <si>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</si>
  <si>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</si>
  <si>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</si>
  <si>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</si>
  <si>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</si>
  <si>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</si>
  <si>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</si>
  <si>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</si>
  <si>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</si>
  <si>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</si>
  <si>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</si>
  <si>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</si>
  <si>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</si>
  <si>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</si>
  <si>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</si>
  <si>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</si>
  <si>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</si>
  <si>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</si>
  <si>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</si>
  <si>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</si>
  <si>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</si>
  <si>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</si>
  <si>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</si>
  <si>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</si>
  <si>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</si>
  <si>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</si>
  <si>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</si>
  <si>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</si>
  <si>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</si>
  <si>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</si>
  <si>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</si>
  <si>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</si>
  <si>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</si>
  <si>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</si>
  <si>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</si>
  <si>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</si>
  <si>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</si>
  <si>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</si>
  <si>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</si>
  <si>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</si>
  <si>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</si>
  <si>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</si>
  <si>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</si>
  <si>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</si>
  <si>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</si>
  <si>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</si>
  <si>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</si>
  <si>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</si>
  <si>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</si>
  <si>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</si>
  <si>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</si>
  <si>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</si>
  <si>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</si>
  <si>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</si>
  <si>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</si>
  <si>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</si>
  <si>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</si>
  <si>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</si>
  <si>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</si>
  <si>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</si>
  <si>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</si>
  <si>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</si>
  <si>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</si>
  <si>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</si>
  <si>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</si>
  <si>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</si>
  <si>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</si>
  <si>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</si>
  <si>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</si>
  <si>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</si>
  <si>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</si>
  <si>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</si>
  <si>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</si>
  <si>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</si>
  <si>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</si>
  <si>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</si>
  <si>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</si>
  <si>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</si>
  <si>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</si>
  <si>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</si>
  <si>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</si>
  <si>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</si>
  <si>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</si>
  <si>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</si>
  <si>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</si>
  <si>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</si>
  <si>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</si>
  <si>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</si>
  <si>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</si>
  <si>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</si>
  <si>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</si>
  <si>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</si>
  <si>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</si>
  <si>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</si>
  <si>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</si>
  <si>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</si>
  <si>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</si>
  <si>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</si>
  <si>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</si>
  <si>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</si>
  <si>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</si>
  <si>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</si>
  <si>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</si>
  <si>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</si>
  <si>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</si>
  <si>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</si>
  <si>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</si>
  <si>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</si>
  <si>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</si>
  <si>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</si>
  <si>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</si>
  <si>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</si>
  <si>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</si>
  <si>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</si>
  <si>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</si>
  <si>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</si>
  <si>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</si>
  <si>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</si>
  <si>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</si>
  <si>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</si>
  <si>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</si>
  <si>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</si>
  <si>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</si>
  <si>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</si>
  <si>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</si>
  <si>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</si>
  <si>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</si>
  <si>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</si>
  <si>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</si>
  <si>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</si>
  <si>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</si>
  <si>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</si>
  <si>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</si>
  <si>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</si>
  <si>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</si>
  <si>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</si>
  <si>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</si>
  <si>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</si>
  <si>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</si>
  <si>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</si>
  <si>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</si>
  <si>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</si>
  <si>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</si>
  <si>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</si>
  <si>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</si>
  <si>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</si>
  <si>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</si>
  <si>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</si>
  <si>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</si>
  <si>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</si>
  <si>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</si>
  <si>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</si>
  <si>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</si>
  <si>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</si>
  <si>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</si>
  <si>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</si>
  <si>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</si>
  <si>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</si>
  <si>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</si>
  <si>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</si>
  <si>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</si>
  <si>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</si>
  <si>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</si>
  <si>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</si>
  <si>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</si>
  <si>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</si>
  <si>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</si>
  <si>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</si>
  <si>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</si>
  <si>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</si>
  <si>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</si>
  <si>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</si>
  <si>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</si>
  <si>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</si>
  <si>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</si>
  <si>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</si>
  <si>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</si>
  <si>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</si>
  <si>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</si>
  <si>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</si>
  <si>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</si>
  <si>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</si>
  <si>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</si>
  <si>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</si>
  <si>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</si>
  <si>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</si>
  <si>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</si>
  <si>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</si>
  <si>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</si>
  <si>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</si>
  <si>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</si>
  <si>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</si>
  <si>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</si>
  <si>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</si>
  <si>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</si>
  <si>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</si>
  <si>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</si>
  <si>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</si>
  <si>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</si>
  <si>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</si>
  <si>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</si>
  <si>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</si>
  <si>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</si>
  <si>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</si>
  <si>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</si>
  <si>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</si>
  <si>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</si>
  <si>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</si>
  <si>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</si>
  <si>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</si>
  <si>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</si>
  <si>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</si>
  <si>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</si>
  <si>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</si>
  <si>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</si>
  <si>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</si>
  <si>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</si>
  <si>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</si>
  <si>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</si>
  <si>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</si>
  <si>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</si>
  <si>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</si>
  <si>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</si>
  <si>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</si>
  <si>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</si>
  <si>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</si>
  <si>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</si>
  <si>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</si>
  <si>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</si>
  <si>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</si>
  <si>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</si>
  <si>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</si>
  <si>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</si>
  <si>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</si>
  <si>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</si>
  <si>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</si>
  <si>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</si>
  <si>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</si>
  <si>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</si>
  <si>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</si>
  <si>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</si>
  <si>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</si>
  <si>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</si>
  <si>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</si>
  <si>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</si>
  <si>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</si>
  <si>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</si>
  <si>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</si>
  <si>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</si>
  <si>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</si>
  <si>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</si>
  <si>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</si>
  <si>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</si>
  <si>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</si>
  <si>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</si>
  <si>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</si>
  <si>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</si>
  <si>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</si>
  <si>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</si>
  <si>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</si>
  <si>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</si>
  <si>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</si>
  <si>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</si>
  <si>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</si>
  <si>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</si>
  <si>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</si>
  <si>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</si>
  <si>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</si>
  <si>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</si>
  <si>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</si>
  <si>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</si>
  <si>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</si>
  <si>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</si>
  <si>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</si>
  <si>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</si>
  <si>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</si>
  <si>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</si>
  <si>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</si>
  <si>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</si>
  <si>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</si>
  <si>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</si>
  <si>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</si>
  <si>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</si>
  <si>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</si>
  <si>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</si>
  <si>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</si>
  <si>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</si>
  <si>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</si>
  <si>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</si>
  <si>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</si>
  <si>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</si>
  <si>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</si>
  <si>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</si>
  <si>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</si>
  <si>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</si>
  <si>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</si>
  <si>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</si>
  <si>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</si>
  <si>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</si>
  <si>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</si>
  <si>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</si>
  <si>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</si>
  <si>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</si>
  <si>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</si>
  <si>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</si>
  <si>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</si>
  <si>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</si>
  <si>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</si>
  <si>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</si>
  <si>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</si>
  <si>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</si>
  <si>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</si>
  <si>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</si>
  <si>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</si>
  <si>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</si>
  <si>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</si>
  <si>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</si>
  <si>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</si>
  <si>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</si>
  <si>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</si>
  <si>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</si>
  <si>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</si>
  <si>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</si>
  <si>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</si>
  <si>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</si>
  <si>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</si>
  <si>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</si>
  <si>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</si>
  <si>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</si>
  <si>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</si>
  <si>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</si>
  <si>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</si>
  <si>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</si>
  <si>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</si>
  <si>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</si>
  <si>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</si>
  <si>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</si>
  <si>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</si>
  <si>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</si>
  <si>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</si>
  <si>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</si>
  <si>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</si>
  <si>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</si>
  <si>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</si>
  <si>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</si>
  <si>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</si>
  <si>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</si>
  <si>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</si>
  <si>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</si>
  <si>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</si>
  <si>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</si>
  <si>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</si>
  <si>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</si>
  <si>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</si>
  <si>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</si>
  <si>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</si>
  <si>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</si>
  <si>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</si>
  <si>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</si>
  <si>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</si>
  <si>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</si>
  <si>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</si>
  <si>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</si>
  <si>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</si>
  <si>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</si>
  <si>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</si>
  <si>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</si>
  <si>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</si>
  <si>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</si>
  <si>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</si>
  <si>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</si>
  <si>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</si>
  <si>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</si>
  <si>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</si>
  <si>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</si>
  <si>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</si>
  <si>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</si>
  <si>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</si>
  <si>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</si>
  <si>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</si>
  <si>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</si>
  <si>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</si>
  <si>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</si>
  <si>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</si>
  <si>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</si>
  <si>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</si>
  <si>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</si>
  <si>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</si>
  <si>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</si>
  <si>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</si>
  <si>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</si>
  <si>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</si>
  <si>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</si>
  <si>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</si>
  <si>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</si>
  <si>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</si>
  <si>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</si>
  <si>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</si>
  <si>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</si>
  <si>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</si>
  <si>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</si>
  <si>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</si>
  <si>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</si>
  <si>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</si>
  <si>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</si>
  <si>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</si>
  <si>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</si>
  <si>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</si>
  <si>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</si>
  <si>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</si>
  <si>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</si>
  <si>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</si>
  <si>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</si>
  <si>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</si>
  <si>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</si>
  <si>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</si>
  <si>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</si>
  <si>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</si>
  <si>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</si>
  <si>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</si>
  <si>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</si>
  <si>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</si>
  <si>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</si>
  <si>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</si>
  <si>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</si>
  <si>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</si>
  <si>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</si>
  <si>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</si>
  <si>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</si>
  <si>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</si>
  <si>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</si>
  <si>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</si>
  <si>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</si>
  <si>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</si>
  <si>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</si>
  <si>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</si>
  <si>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</si>
  <si>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</si>
  <si>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</si>
  <si>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</si>
  <si>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</si>
  <si>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</si>
  <si>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</si>
  <si>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</si>
  <si>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</si>
  <si>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</si>
  <si>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</si>
  <si>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</si>
  <si>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</si>
  <si>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</si>
  <si>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</si>
  <si>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</si>
  <si>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</si>
  <si>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</si>
  <si>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</si>
  <si>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</si>
  <si>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</si>
  <si>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</si>
  <si>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</si>
  <si>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</si>
  <si>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</si>
  <si>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</si>
  <si>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</si>
  <si>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</si>
  <si>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</si>
  <si>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</si>
  <si>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</si>
  <si>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</si>
  <si>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</si>
  <si>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</si>
  <si>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</si>
  <si>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</si>
  <si>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</si>
  <si>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</si>
  <si>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</si>
  <si>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</si>
  <si>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</si>
  <si>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</si>
  <si>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</si>
  <si>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</si>
  <si>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</si>
  <si>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</si>
  <si>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</si>
  <si>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</si>
  <si>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</si>
  <si>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</si>
  <si>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</si>
  <si>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</si>
  <si>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</si>
  <si>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</si>
  <si>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</si>
  <si>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</si>
  <si>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</si>
  <si>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</si>
  <si>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</si>
  <si>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</si>
  <si>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</si>
  <si>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</si>
  <si>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</si>
  <si>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</si>
  <si>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</si>
  <si>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</si>
  <si>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</si>
  <si>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</si>
  <si>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</si>
  <si>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</si>
  <si>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</si>
  <si>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</si>
  <si>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</si>
  <si>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</si>
  <si>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</si>
  <si>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</si>
  <si>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</si>
  <si>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</si>
  <si>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</si>
  <si>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</si>
  <si>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</si>
  <si>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</si>
  <si>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</si>
  <si>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</si>
  <si>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</si>
  <si>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</si>
  <si>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</si>
  <si>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</si>
  <si>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</si>
  <si>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</si>
  <si>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</si>
  <si>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</si>
  <si>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</si>
  <si>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</si>
  <si>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</si>
  <si>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</si>
  <si>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</si>
  <si>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</si>
  <si>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</si>
  <si>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</si>
  <si>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</si>
  <si>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</si>
  <si>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</si>
  <si>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</si>
  <si>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</si>
  <si>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</si>
  <si>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</si>
  <si>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</si>
  <si>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</si>
  <si>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</si>
  <si>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</si>
  <si>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</si>
  <si>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</si>
  <si>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</si>
  <si>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</si>
  <si>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</si>
  <si>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</si>
  <si>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</si>
  <si>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</si>
  <si>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</si>
  <si>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</si>
  <si>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</si>
  <si>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</si>
  <si>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</si>
  <si>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</si>
  <si>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</si>
  <si>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</si>
  <si>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</si>
  <si>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</si>
  <si>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</si>
  <si>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</si>
  <si>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</si>
  <si>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</si>
  <si>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</si>
  <si>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</si>
  <si>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</si>
  <si>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</si>
  <si>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</si>
  <si>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</si>
  <si>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</si>
  <si>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</si>
  <si>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</si>
  <si>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</si>
  <si>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</si>
  <si>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</si>
  <si>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</si>
  <si>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</si>
  <si>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</si>
  <si>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</si>
  <si>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</si>
  <si>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</si>
  <si>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</si>
  <si>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</si>
  <si>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</si>
  <si>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</si>
  <si>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</si>
  <si>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</si>
  <si>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</si>
  <si>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</si>
  <si>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</si>
  <si>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</si>
  <si>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</si>
  <si>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</si>
  <si>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</si>
  <si>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</si>
  <si>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</si>
  <si>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</si>
  <si>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</si>
  <si>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</si>
  <si>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</si>
  <si>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</si>
  <si>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</si>
  <si>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</si>
  <si>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</si>
  <si>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</si>
  <si>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</si>
  <si>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</si>
  <si>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</si>
  <si>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</si>
  <si>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</si>
  <si>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</si>
  <si>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</si>
  <si>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</si>
  <si>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</si>
  <si>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</si>
  <si>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</si>
  <si>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</si>
  <si>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</si>
  <si>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</si>
  <si>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</si>
  <si>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</si>
  <si>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</si>
  <si>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</si>
  <si>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</si>
  <si>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</si>
  <si>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</si>
  <si>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</si>
  <si>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</si>
  <si>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</si>
  <si>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</si>
  <si>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</si>
  <si>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</si>
  <si>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</si>
  <si>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</si>
  <si>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</si>
  <si>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</si>
  <si>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</si>
  <si>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</si>
  <si>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</si>
  <si>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</si>
  <si>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</si>
  <si>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</si>
  <si>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</si>
  <si>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</si>
  <si>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</si>
  <si>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</si>
  <si>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</si>
  <si>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</si>
  <si>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</si>
  <si>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</si>
  <si>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</si>
  <si>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</si>
  <si>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</si>
  <si>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</si>
  <si>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</si>
  <si>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</si>
  <si>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</si>
  <si>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</si>
  <si>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</si>
  <si>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</si>
  <si>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</si>
  <si>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</si>
  <si>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</si>
  <si>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</si>
  <si>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</si>
  <si>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</si>
  <si>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</si>
  <si>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</si>
  <si>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</si>
  <si>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</si>
  <si>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</si>
  <si>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</si>
  <si>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</si>
  <si>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</si>
  <si>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</si>
  <si>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</si>
  <si>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</si>
  <si>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</si>
  <si>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</si>
  <si>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</si>
  <si>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</si>
  <si>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</si>
  <si>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</si>
  <si>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</si>
  <si>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</si>
  <si>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</si>
  <si>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</si>
  <si>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</si>
  <si>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</si>
  <si>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</si>
  <si>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</si>
  <si>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</si>
  <si>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</si>
  <si>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</si>
  <si>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</si>
  <si>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</si>
  <si>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</si>
  <si>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</si>
  <si>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</si>
  <si>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</si>
  <si>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</si>
  <si>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</si>
  <si>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</si>
  <si>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</si>
  <si>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</si>
  <si>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</si>
  <si>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</si>
  <si>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</si>
  <si>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</si>
  <si>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</si>
  <si>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</si>
  <si>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</si>
  <si>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</si>
  <si>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</si>
  <si>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</si>
  <si>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</si>
  <si>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</si>
  <si>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</si>
  <si>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</si>
  <si>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</si>
  <si>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</si>
  <si>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</si>
  <si>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</si>
  <si>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</si>
  <si>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</si>
  <si>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</si>
  <si>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</si>
  <si>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</si>
  <si>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</si>
  <si>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</si>
  <si>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</si>
  <si>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</si>
  <si>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</si>
  <si>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</si>
  <si>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</si>
  <si>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</si>
  <si>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</si>
  <si>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</si>
  <si>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</si>
  <si>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</si>
  <si>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</si>
  <si>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</si>
  <si>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</si>
  <si>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</si>
  <si>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</si>
  <si>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</si>
  <si>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</si>
  <si>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</si>
  <si>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</si>
  <si>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</si>
  <si>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</si>
  <si>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</si>
  <si>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</si>
  <si>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</si>
  <si>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</si>
  <si>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</si>
  <si>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</si>
  <si>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</si>
  <si>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</si>
  <si>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</si>
  <si>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</si>
  <si>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</si>
  <si>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</si>
  <si>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</si>
  <si>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</si>
  <si>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</si>
  <si>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</si>
  <si>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</si>
  <si>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</si>
  <si>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</si>
  <si>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</si>
  <si>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</si>
  <si>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</si>
  <si>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</si>
  <si>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</si>
  <si>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</si>
  <si>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</si>
  <si>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</si>
  <si>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</si>
  <si>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</si>
  <si>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</si>
  <si>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</si>
  <si>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</si>
  <si>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</si>
  <si>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</si>
  <si>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</si>
  <si>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</si>
  <si>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</si>
  <si>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</si>
  <si>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</si>
  <si>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</si>
  <si>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</si>
  <si>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</si>
  <si>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</si>
  <si>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</si>
  <si>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</si>
  <si>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</si>
  <si>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</si>
  <si>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</si>
  <si>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</si>
  <si>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</si>
  <si>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</si>
  <si>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</si>
  <si>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</si>
  <si>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</si>
  <si>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</si>
  <si>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</si>
  <si>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</si>
  <si>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</si>
  <si>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</si>
  <si>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</si>
  <si>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</si>
  <si>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</si>
  <si>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</si>
  <si>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</si>
  <si>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</si>
  <si>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</si>
  <si>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</si>
  <si>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</si>
  <si>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</si>
  <si>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</si>
  <si>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</si>
  <si>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</si>
  <si>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</si>
  <si>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</si>
  <si>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</si>
  <si>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</si>
  <si>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</si>
  <si>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</si>
  <si>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</si>
  <si>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</si>
  <si>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</si>
  <si>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</si>
  <si>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</si>
  <si>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</si>
  <si>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</si>
  <si>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</si>
  <si>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</si>
  <si>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</si>
  <si>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</si>
  <si>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</si>
  <si>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</si>
  <si>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</si>
  <si>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</si>
  <si>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</si>
  <si>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</si>
  <si>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</si>
  <si>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</si>
  <si>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</si>
  <si>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</si>
  <si>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</si>
  <si>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</si>
  <si>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</si>
  <si>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</si>
  <si>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</si>
  <si>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</si>
  <si>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</si>
  <si>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</si>
  <si>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</si>
  <si>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</si>
  <si>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</si>
  <si>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</si>
  <si>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</si>
  <si>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</si>
  <si>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</si>
  <si>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</si>
  <si>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</si>
  <si>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</si>
  <si>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</si>
  <si>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</si>
  <si>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</si>
  <si>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</si>
  <si>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</si>
  <si>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</si>
  <si>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</si>
  <si>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</si>
  <si>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</si>
  <si>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</si>
  <si>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</si>
  <si>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</si>
  <si>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</si>
  <si>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</si>
  <si>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</si>
  <si>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</si>
  <si>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</si>
  <si>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</si>
  <si>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</si>
  <si>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</si>
  <si>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</si>
  <si>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</si>
  <si>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</si>
  <si>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</si>
  <si>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</si>
  <si>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</si>
  <si>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</si>
  <si>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</si>
  <si>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</si>
  <si>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</si>
  <si>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</si>
  <si>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</si>
  <si>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</si>
  <si>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</si>
  <si>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</si>
  <si>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</si>
  <si>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</si>
  <si>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</si>
  <si>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</si>
  <si>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</si>
  <si>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</si>
  <si>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</si>
  <si>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</si>
  <si>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</si>
  <si>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</si>
  <si>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</si>
  <si>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</si>
  <si>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</si>
  <si>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</si>
  <si>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</si>
  <si>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</si>
  <si>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</si>
  <si>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</si>
  <si>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</si>
  <si>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</si>
  <si>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</si>
  <si>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</si>
  <si>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</si>
  <si>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</si>
  <si>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</si>
  <si>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</si>
  <si>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</si>
  <si>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</si>
  <si>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</si>
  <si>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</si>
  <si>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</si>
  <si>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</si>
  <si>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</si>
  <si>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</si>
  <si>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</si>
  <si>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</si>
  <si>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</si>
  <si>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</si>
  <si>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</si>
  <si>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</si>
  <si>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</si>
  <si>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</si>
  <si>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</si>
  <si>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</si>
  <si>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</si>
  <si>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</si>
  <si>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</si>
  <si>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</si>
  <si>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</si>
  <si>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</si>
  <si>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</si>
  <si>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</si>
  <si>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</si>
  <si>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</si>
  <si>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</si>
  <si>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</si>
  <si>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</si>
  <si>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</si>
  <si>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</si>
  <si>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</si>
  <si>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</si>
  <si>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</si>
  <si>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</si>
  <si>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</si>
  <si>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</si>
  <si>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</si>
  <si>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</si>
  <si>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</si>
  <si>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</si>
  <si>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</si>
  <si>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</si>
  <si>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</si>
  <si>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</si>
  <si>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</si>
  <si>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</si>
  <si>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</si>
  <si>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</si>
  <si>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</si>
  <si>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</si>
  <si>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</si>
  <si>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</si>
  <si>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</si>
  <si>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</si>
  <si>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</si>
  <si>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</si>
  <si>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</si>
  <si>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</si>
  <si>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</si>
  <si>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</si>
  <si>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</si>
  <si>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</si>
  <si>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</si>
  <si>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</si>
  <si>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</si>
  <si>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</si>
  <si>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</si>
  <si>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</si>
  <si>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</si>
  <si>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</si>
  <si>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</si>
  <si>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</si>
  <si>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</si>
  <si>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</si>
  <si>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</si>
  <si>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</si>
  <si>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</si>
  <si>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</si>
  <si>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</si>
  <si>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</si>
  <si>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</si>
  <si>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</si>
  <si>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</si>
  <si>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</si>
  <si>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</si>
  <si>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</si>
  <si>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</si>
  <si>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</si>
  <si>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</si>
  <si>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</si>
  <si>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</si>
  <si>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</si>
  <si>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</si>
  <si>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</si>
  <si>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</si>
  <si>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</si>
  <si>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</si>
  <si>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</si>
  <si>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</si>
  <si>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</si>
  <si>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</si>
  <si>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</si>
  <si>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</si>
  <si>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</si>
  <si>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</si>
  <si>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</si>
  <si>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</si>
  <si>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</si>
  <si>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</si>
  <si>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</si>
  <si>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</si>
  <si>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</si>
  <si>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</si>
  <si>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</si>
  <si>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</si>
  <si>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</si>
  <si>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</si>
  <si>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</si>
  <si>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</si>
  <si>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</si>
  <si>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</si>
  <si>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</si>
  <si>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</si>
  <si>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</si>
  <si>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</si>
  <si>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</si>
  <si>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</si>
  <si>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</si>
  <si>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</si>
  <si>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</si>
  <si>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</si>
  <si>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</si>
  <si>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</si>
  <si>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</si>
  <si>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</si>
  <si>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</si>
  <si>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</si>
  <si>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</si>
  <si>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</si>
  <si>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</si>
  <si>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</si>
  <si>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</si>
  <si>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</si>
  <si>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</si>
  <si>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</si>
  <si>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</si>
  <si>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</si>
  <si>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</si>
  <si>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</si>
  <si>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</si>
  <si>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</si>
  <si>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</si>
  <si>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</si>
  <si>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</si>
  <si>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</si>
  <si>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</si>
  <si>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</si>
  <si>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</si>
  <si>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</si>
  <si>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</si>
  <si>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</si>
  <si>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</si>
  <si>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</si>
  <si>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</si>
  <si>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</si>
  <si>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</si>
  <si>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</si>
  <si>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</si>
  <si>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</si>
  <si>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</si>
  <si>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</si>
  <si>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</si>
  <si>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</si>
  <si>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</si>
  <si>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</si>
  <si>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</si>
  <si>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</si>
  <si>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</si>
  <si>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</si>
  <si>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</si>
  <si>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</si>
  <si>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</si>
  <si>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</si>
  <si>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</si>
  <si>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</si>
  <si>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</si>
  <si>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</si>
  <si>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</si>
  <si>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</si>
  <si>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</si>
  <si>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</si>
  <si>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</si>
  <si>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</si>
  <si>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</si>
  <si>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</si>
  <si>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</si>
  <si>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</si>
  <si>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</si>
  <si>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</si>
  <si>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</si>
  <si>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</si>
  <si>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</si>
  <si>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</si>
  <si>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</si>
  <si>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</si>
  <si>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</si>
  <si>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</si>
  <si>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</si>
  <si>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</si>
  <si>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</si>
  <si>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</si>
  <si>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</si>
  <si>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</si>
  <si>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</si>
  <si>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</si>
  <si>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</si>
  <si>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</si>
  <si>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</si>
  <si>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</si>
  <si>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</si>
  <si>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</si>
  <si>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</si>
  <si>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</si>
  <si>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</si>
  <si>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</si>
  <si>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</si>
  <si>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</si>
  <si>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</si>
  <si>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</si>
  <si>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</si>
  <si>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</si>
  <si>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</si>
  <si>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</si>
  <si>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</si>
  <si>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</si>
  <si>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</si>
  <si>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</si>
  <si>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</si>
  <si>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</si>
  <si>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</si>
  <si>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</si>
  <si>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</si>
  <si>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</si>
  <si>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</si>
  <si>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</si>
  <si>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</si>
  <si>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</si>
  <si>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</si>
  <si>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</si>
  <si>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</si>
  <si>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</si>
  <si>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</si>
  <si>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</si>
  <si>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</si>
  <si>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</si>
  <si>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</si>
  <si>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</si>
  <si>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</si>
  <si>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</si>
  <si>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</si>
  <si>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</si>
  <si>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</si>
  <si>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</si>
  <si>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</si>
  <si>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</si>
  <si>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</si>
  <si>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</si>
  <si>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</si>
  <si>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</si>
  <si>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</si>
  <si>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</si>
  <si>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</si>
  <si>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</si>
  <si>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</si>
  <si>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</si>
  <si>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</si>
  <si>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</si>
  <si>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</si>
  <si>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</si>
  <si>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</si>
  <si>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</si>
  <si>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</si>
  <si>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</si>
  <si>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</si>
  <si>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</si>
  <si>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</si>
  <si>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</si>
  <si>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</si>
  <si>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</si>
  <si>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</si>
  <si>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</si>
  <si>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</si>
  <si>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</si>
  <si>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</si>
  <si>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</si>
  <si>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</si>
  <si>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</si>
  <si>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</si>
  <si>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</si>
  <si>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</si>
  <si>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</si>
  <si>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</si>
  <si>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</si>
  <si>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</si>
  <si>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</si>
  <si>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</si>
  <si>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</si>
  <si>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</si>
  <si>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</si>
  <si>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</si>
  <si>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</si>
  <si>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</si>
  <si>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</si>
  <si>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</si>
  <si>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</si>
  <si>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</si>
  <si>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</si>
  <si>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</si>
  <si>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</si>
  <si>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</si>
  <si>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</si>
  <si>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</si>
  <si>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</si>
  <si>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</si>
  <si>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</si>
  <si>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</si>
  <si>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</si>
  <si>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</si>
  <si>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</si>
  <si>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</si>
  <si>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</si>
  <si>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</si>
  <si>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</si>
  <si>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</si>
  <si>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</si>
  <si>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</si>
  <si>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</si>
  <si>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</si>
  <si>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</si>
  <si>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</si>
  <si>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</si>
  <si>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</si>
  <si>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</si>
  <si>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</si>
  <si>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</si>
  <si>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</si>
  <si>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</si>
  <si>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</si>
  <si>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</si>
  <si>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</si>
  <si>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</si>
  <si>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</si>
  <si>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</si>
  <si>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</si>
  <si>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</si>
  <si>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</si>
  <si>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</si>
  <si>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</si>
  <si>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</si>
  <si>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</si>
  <si>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</si>
  <si>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</si>
  <si>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</si>
  <si>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</si>
  <si>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</si>
  <si>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</si>
  <si>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</si>
  <si>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</si>
  <si>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</si>
  <si>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</si>
  <si>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</si>
  <si>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</si>
  <si>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</si>
  <si>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</si>
  <si>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</si>
  <si>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</si>
  <si>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</si>
  <si>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</si>
  <si>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</si>
  <si>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</si>
  <si>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</si>
  <si>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</si>
  <si>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</si>
  <si>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</si>
  <si>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</si>
  <si>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</si>
  <si>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</si>
  <si>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</si>
  <si>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</si>
  <si>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</si>
  <si>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</si>
  <si>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</si>
  <si>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</si>
  <si>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</si>
  <si>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</si>
  <si>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</si>
  <si>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</si>
  <si>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</si>
  <si>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</si>
  <si>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</si>
  <si>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</si>
  <si>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</si>
  <si>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</si>
  <si>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</si>
  <si>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</si>
  <si>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</si>
  <si>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</si>
  <si>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</si>
  <si>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</si>
  <si>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</si>
  <si>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</si>
  <si>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</si>
  <si>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</si>
  <si>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</si>
  <si>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</si>
  <si>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</si>
  <si>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</si>
  <si>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</si>
  <si>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</si>
  <si>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</si>
  <si>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</si>
  <si>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</si>
  <si>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</si>
  <si>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</si>
  <si>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</si>
  <si>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</si>
  <si>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</si>
  <si>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</si>
  <si>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</si>
  <si>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</si>
  <si>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</si>
  <si>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</si>
  <si>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</si>
  <si>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</si>
  <si>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</si>
  <si>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</si>
  <si>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</si>
  <si>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</si>
  <si>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</si>
  <si>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</si>
  <si>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</si>
  <si>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</si>
  <si>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</si>
  <si>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</si>
  <si>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</si>
  <si>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</si>
  <si>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</si>
  <si>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</si>
  <si>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</si>
  <si>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</si>
  <si>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</si>
  <si>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</si>
  <si>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</si>
  <si>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</si>
  <si>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</si>
  <si>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</si>
  <si>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</si>
  <si>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</si>
  <si>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</si>
  <si>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</si>
  <si>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</si>
  <si>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</si>
  <si>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</si>
  <si>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</si>
  <si>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</si>
  <si>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</si>
  <si>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</si>
  <si>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</si>
  <si>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</si>
  <si>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</si>
  <si>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</si>
  <si>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</si>
  <si>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</si>
  <si>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</si>
  <si>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</si>
  <si>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</si>
  <si>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</si>
  <si>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</si>
  <si>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</si>
  <si>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</si>
  <si>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</si>
  <si>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</si>
  <si>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</si>
  <si>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</si>
  <si>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</si>
  <si>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</si>
  <si>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</si>
  <si>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</si>
  <si>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</si>
  <si>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</si>
  <si>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</si>
  <si>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</si>
  <si>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</si>
  <si>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</si>
  <si>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</si>
  <si>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</si>
  <si>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</si>
  <si>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</si>
  <si>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</si>
  <si>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</si>
  <si>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</si>
  <si>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</si>
  <si>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</si>
  <si>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</si>
  <si>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</si>
  <si>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</si>
  <si>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</si>
  <si>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</si>
  <si>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</si>
  <si>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</si>
  <si>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</si>
  <si>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</si>
  <si>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</si>
  <si>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</si>
  <si>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</si>
  <si>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</si>
  <si>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</si>
  <si>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</si>
  <si>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</si>
  <si>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</si>
  <si>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</si>
  <si>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</si>
  <si>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</si>
  <si>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</si>
  <si>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</si>
  <si>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</si>
  <si>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</si>
  <si>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</si>
  <si>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</si>
  <si>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</si>
  <si>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</si>
  <si>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</si>
  <si>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</si>
  <si>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</si>
  <si>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</si>
  <si>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</si>
  <si>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</si>
  <si>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</si>
  <si>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</si>
  <si>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</si>
  <si>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</si>
  <si>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</si>
  <si>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</si>
  <si>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</si>
  <si>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</si>
  <si>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</si>
  <si>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</si>
  <si>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</si>
  <si>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</si>
  <si>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</si>
  <si>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</si>
  <si>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</si>
  <si>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</si>
  <si>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</si>
  <si>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</si>
  <si>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</si>
  <si>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</si>
  <si>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</si>
  <si>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</si>
  <si>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</si>
  <si>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</si>
  <si>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</si>
  <si>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</si>
  <si>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</si>
  <si>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</si>
  <si>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</si>
  <si>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</si>
  <si>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</si>
  <si>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</si>
  <si>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</si>
  <si>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</si>
  <si>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</si>
  <si>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</si>
  <si>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</si>
  <si>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</si>
  <si>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</si>
  <si>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</si>
  <si>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</si>
  <si>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</si>
  <si>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</si>
  <si>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</si>
  <si>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</si>
  <si>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</si>
  <si>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</si>
  <si>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</si>
  <si>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</si>
  <si>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</si>
  <si>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</si>
  <si>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</si>
  <si>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</si>
  <si>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</si>
  <si>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</si>
  <si>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</si>
  <si>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</si>
  <si>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</si>
  <si>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</si>
  <si>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</si>
  <si>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</si>
  <si>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</si>
  <si>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</si>
  <si>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</si>
  <si>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</si>
  <si>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</si>
  <si>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</si>
  <si>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</si>
  <si>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</si>
  <si>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</si>
  <si>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</si>
  <si>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</si>
  <si>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</si>
  <si>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</si>
  <si>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</si>
  <si>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</si>
  <si>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</si>
  <si>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</si>
  <si>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</si>
  <si>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</si>
  <si>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</si>
  <si>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</si>
  <si>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</si>
  <si>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</si>
  <si>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</si>
  <si>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</si>
  <si>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</si>
  <si>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</si>
  <si>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</si>
  <si>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</si>
  <si>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</si>
  <si>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</si>
  <si>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</si>
  <si>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</si>
  <si>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</si>
  <si>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</si>
  <si>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</si>
  <si>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</si>
  <si>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</si>
  <si>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</si>
  <si>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</si>
  <si>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</si>
  <si>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</si>
  <si>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</si>
  <si>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</si>
  <si>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</si>
  <si>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</si>
  <si>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</si>
  <si>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</si>
  <si>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</si>
  <si>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</si>
  <si>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</si>
  <si>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</si>
  <si>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</si>
  <si>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</si>
  <si>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</si>
  <si>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</si>
  <si>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</si>
  <si>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</si>
  <si>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</si>
  <si>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</si>
  <si>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</si>
  <si>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</si>
  <si>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</si>
  <si>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</si>
  <si>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</si>
  <si>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</si>
  <si>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</si>
  <si>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</si>
  <si>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</si>
  <si>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</si>
  <si>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</si>
  <si>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</si>
  <si>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</si>
  <si>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</si>
  <si>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</si>
  <si>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</si>
  <si>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</si>
  <si>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</si>
  <si>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</si>
  <si>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</si>
  <si>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</si>
  <si>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</si>
  <si>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</si>
  <si>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</si>
  <si>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</si>
  <si>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</si>
  <si>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</si>
  <si>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</si>
  <si>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</si>
  <si>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</si>
  <si>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</si>
  <si>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</si>
  <si>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</si>
  <si>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</si>
  <si>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</si>
  <si>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</si>
  <si>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</si>
  <si>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</si>
  <si>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</si>
  <si>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</si>
  <si>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</si>
  <si>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</si>
  <si>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</si>
  <si>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</si>
  <si>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</si>
  <si>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</si>
  <si>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</si>
  <si>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</si>
  <si>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</si>
  <si>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</si>
  <si>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</si>
  <si>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</si>
  <si>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</si>
  <si>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</si>
  <si>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</si>
  <si>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</si>
  <si>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</si>
  <si>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</si>
  <si>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</si>
  <si>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</si>
  <si>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</si>
  <si>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</si>
  <si>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</si>
  <si>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</si>
  <si>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</si>
  <si>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</si>
  <si>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</si>
  <si>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</si>
  <si>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</si>
  <si>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</si>
  <si>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</si>
  <si>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</si>
  <si>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</si>
  <si>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</si>
  <si>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</si>
  <si>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</si>
  <si>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</si>
  <si>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</si>
  <si>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</si>
  <si>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</si>
  <si>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</si>
  <si>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</si>
  <si>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</si>
  <si>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</si>
  <si>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</si>
  <si>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</si>
  <si>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</si>
  <si>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</si>
  <si>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</si>
  <si>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</si>
  <si>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</si>
  <si>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</si>
  <si>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</si>
  <si>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</si>
  <si>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</si>
  <si>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</si>
  <si>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</si>
  <si>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</si>
  <si>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</si>
  <si>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</si>
  <si>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</si>
  <si>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</si>
  <si>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</si>
  <si>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</si>
  <si>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</si>
  <si>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</si>
  <si>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</si>
  <si>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</si>
  <si>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</si>
  <si>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</si>
  <si>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</si>
  <si>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</si>
  <si>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</si>
  <si>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</si>
  <si>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</si>
  <si>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</si>
  <si>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</si>
  <si>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</si>
  <si>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</si>
  <si>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</si>
  <si>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</si>
  <si>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</si>
  <si>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</si>
  <si>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</si>
  <si>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</si>
  <si>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</si>
  <si>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</si>
  <si>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</si>
  <si>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</si>
  <si>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</si>
  <si>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</si>
  <si>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</si>
  <si>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</si>
  <si>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</si>
  <si>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</si>
  <si>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</si>
  <si>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</si>
  <si>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</si>
  <si>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</si>
  <si>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</si>
  <si>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</si>
  <si>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</si>
  <si>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</si>
  <si>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</si>
  <si>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</si>
  <si>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</si>
  <si>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</si>
  <si>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</si>
  <si>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</si>
  <si>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</si>
  <si>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</si>
  <si>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</si>
  <si>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</si>
  <si>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</si>
  <si>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</si>
  <si>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</si>
  <si>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</si>
  <si>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</si>
  <si>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</si>
  <si>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</si>
  <si>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</si>
  <si>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</si>
  <si>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</si>
  <si>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</si>
  <si>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</si>
  <si>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</si>
  <si>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</si>
  <si>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</si>
  <si>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</si>
  <si>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</si>
  <si>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</si>
  <si>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</si>
  <si>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</si>
  <si>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</si>
  <si>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</si>
  <si>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</si>
  <si>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</si>
  <si>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</si>
  <si>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</si>
  <si>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</si>
  <si>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</si>
  <si>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</si>
  <si>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</si>
  <si>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</si>
  <si>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</si>
  <si>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</si>
  <si>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</si>
  <si>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</si>
  <si>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</si>
  <si>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</si>
  <si>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</si>
  <si>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</si>
  <si>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</si>
  <si>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</si>
  <si>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</si>
  <si>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</si>
  <si>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</si>
  <si>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</si>
  <si>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</si>
  <si>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</si>
  <si>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</si>
  <si>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</si>
  <si>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</si>
  <si>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</si>
  <si>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</si>
  <si>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</si>
  <si>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</si>
  <si>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</si>
  <si>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</si>
  <si>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</si>
  <si>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</si>
  <si>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</si>
  <si>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</si>
  <si>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</si>
  <si>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</si>
  <si>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</si>
  <si>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</si>
  <si>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</si>
  <si>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</si>
  <si>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</si>
  <si>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</si>
  <si>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</si>
  <si>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</si>
  <si>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</si>
  <si>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</si>
  <si>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</si>
  <si>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</si>
  <si>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</si>
  <si>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</si>
  <si>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</si>
  <si>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</si>
  <si>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</si>
  <si>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</si>
  <si>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</si>
  <si>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</si>
  <si>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</si>
  <si>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</si>
  <si>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</si>
  <si>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</si>
  <si>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</si>
  <si>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</si>
  <si>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</si>
  <si>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</si>
  <si>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</si>
  <si>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</si>
  <si>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</si>
  <si>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</si>
  <si>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</si>
  <si>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</si>
  <si>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</si>
  <si>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</si>
  <si>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</si>
  <si>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</si>
  <si>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</si>
  <si>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</si>
  <si>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</si>
  <si>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</si>
  <si>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</si>
  <si>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</si>
  <si>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</si>
  <si>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</si>
  <si>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</si>
  <si>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</si>
  <si>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</si>
  <si>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</si>
  <si>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</si>
  <si>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</si>
  <si>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</si>
  <si>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</si>
  <si>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</si>
  <si>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</si>
  <si>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</si>
  <si>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</si>
  <si>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</si>
  <si>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</si>
  <si>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</si>
  <si>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</si>
  <si>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</si>
  <si>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</si>
  <si>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</si>
  <si>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</si>
  <si>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</si>
  <si>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</si>
  <si>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</si>
  <si>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</si>
  <si>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</si>
  <si>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</si>
  <si>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</si>
  <si>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</si>
  <si>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</si>
  <si>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</si>
  <si>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</si>
  <si>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</si>
  <si>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</si>
  <si>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</si>
  <si>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</si>
  <si>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</si>
  <si>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</si>
  <si>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</si>
  <si>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</si>
  <si>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</si>
  <si>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</si>
  <si>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</si>
  <si>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</si>
  <si>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</si>
  <si>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</si>
  <si>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</si>
  <si>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</si>
  <si>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</si>
  <si>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</si>
  <si>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</si>
  <si>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</si>
  <si>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</si>
  <si>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</si>
  <si>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</si>
  <si>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</si>
  <si>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</si>
  <si>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</si>
  <si>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</si>
  <si>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</si>
  <si>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</si>
  <si>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</si>
  <si>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</si>
  <si>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</si>
  <si>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</si>
  <si>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</si>
  <si>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</si>
  <si>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</si>
  <si>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</si>
  <si>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</si>
  <si>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</si>
  <si>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</si>
  <si>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</si>
  <si>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</si>
  <si>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</si>
  <si>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</si>
  <si>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</si>
  <si>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</si>
  <si>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</si>
  <si>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</si>
  <si>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</si>
  <si>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</si>
  <si>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</si>
  <si>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</si>
  <si>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</si>
  <si>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</si>
  <si>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</si>
  <si>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</si>
  <si>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</si>
  <si>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</si>
  <si>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</si>
  <si>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</si>
  <si>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</si>
  <si>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</si>
  <si>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</si>
  <si>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</si>
  <si>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</si>
  <si>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</si>
  <si>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</si>
  <si>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</si>
  <si>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</si>
  <si>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</si>
  <si>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</si>
  <si>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</si>
  <si>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</si>
  <si>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</si>
  <si>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</si>
  <si>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</si>
  <si>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</si>
  <si>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</si>
  <si>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</si>
  <si>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</si>
  <si>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</si>
  <si>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</si>
  <si>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</si>
  <si>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</si>
  <si>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</si>
  <si>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</si>
  <si>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</si>
  <si>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</si>
  <si>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</si>
  <si>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</si>
  <si>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</si>
  <si>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</si>
  <si>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</si>
  <si>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</si>
  <si>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</si>
  <si>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</si>
  <si>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</si>
  <si>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</si>
  <si>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</si>
  <si>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</si>
  <si>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</si>
  <si>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</si>
  <si>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</si>
  <si>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</si>
  <si>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</si>
  <si>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</si>
  <si>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</si>
  <si>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</si>
  <si>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</si>
  <si>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</si>
  <si>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</si>
  <si>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</si>
  <si>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</si>
  <si>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</si>
  <si>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</si>
  <si>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</si>
  <si>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</si>
  <si>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</si>
  <si>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</si>
  <si>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</si>
  <si>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</si>
  <si>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</si>
  <si>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</si>
  <si>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</si>
  <si>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</si>
  <si>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</si>
  <si>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</si>
  <si>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</si>
  <si>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</si>
  <si>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</si>
  <si>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</si>
  <si>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</si>
  <si>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</si>
  <si>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</si>
  <si>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</si>
  <si>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</si>
  <si>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</si>
  <si>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</si>
  <si>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</si>
  <si>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</si>
  <si>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</si>
  <si>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</si>
  <si>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</si>
  <si>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</si>
  <si>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</si>
  <si>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</si>
  <si>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</si>
  <si>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</si>
  <si>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</si>
  <si>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</si>
  <si>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</si>
  <si>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</si>
  <si>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</si>
  <si>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</si>
  <si>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</si>
  <si>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</si>
  <si>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</si>
  <si>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</si>
  <si>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</si>
  <si>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</si>
  <si>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</si>
  <si>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</si>
  <si>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</si>
  <si>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</si>
  <si>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</si>
  <si>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</si>
  <si>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</si>
  <si>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</si>
  <si>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</si>
  <si>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</si>
  <si>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</si>
  <si>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</si>
  <si>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</si>
  <si>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</si>
  <si>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</si>
  <si>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</si>
  <si>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</si>
  <si>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</si>
  <si>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</si>
  <si>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</si>
  <si>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</si>
  <si>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</si>
  <si>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</si>
  <si>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</si>
  <si>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</si>
  <si>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</si>
  <si>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</si>
  <si>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</si>
  <si>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</si>
  <si>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</si>
  <si>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</si>
  <si>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</si>
  <si>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</si>
  <si>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</si>
  <si>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</si>
  <si>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</si>
  <si>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</si>
  <si>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</si>
  <si>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</si>
  <si>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</si>
  <si>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</si>
  <si>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</si>
  <si>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</si>
  <si>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</si>
  <si>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</si>
  <si>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</si>
  <si>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</si>
  <si>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</si>
  <si>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</si>
  <si>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</si>
  <si>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</si>
  <si>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</si>
  <si>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</si>
  <si>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</si>
  <si>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</si>
  <si>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</si>
  <si>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</si>
  <si>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</si>
  <si>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</si>
  <si>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</si>
  <si>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</si>
  <si>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</si>
  <si>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</si>
  <si>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</si>
  <si>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</si>
  <si>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</si>
  <si>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</si>
  <si>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</si>
  <si>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</si>
  <si>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</si>
  <si>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</si>
  <si>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</si>
  <si>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</si>
  <si>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</si>
  <si>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</si>
  <si>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</si>
  <si>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</si>
  <si>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</si>
  <si>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</si>
  <si>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</si>
  <si>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</si>
  <si>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</si>
  <si>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</si>
  <si>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</si>
  <si>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</si>
  <si>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</si>
  <si>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</si>
  <si>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</si>
  <si>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</si>
  <si>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</si>
  <si>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</si>
  <si>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</si>
  <si>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</si>
  <si>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</si>
  <si>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</si>
  <si>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</si>
  <si>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</si>
  <si>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</si>
  <si>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</si>
  <si>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</si>
  <si>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</si>
  <si>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</si>
  <si>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</si>
  <si>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</si>
  <si>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</si>
  <si>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</si>
  <si>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</si>
  <si>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</si>
  <si>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</si>
  <si>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</si>
  <si>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</si>
  <si>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</si>
  <si>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</si>
  <si>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</si>
  <si>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</si>
  <si>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</si>
  <si>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</si>
  <si>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</si>
  <si>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</si>
  <si>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</si>
  <si>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</si>
  <si>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</si>
  <si>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</si>
  <si>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</si>
  <si>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</si>
  <si>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</si>
  <si>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</si>
  <si>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</si>
  <si>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</si>
  <si>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</si>
  <si>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</si>
  <si>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</si>
  <si>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</si>
  <si>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</si>
  <si>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</si>
  <si>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</si>
  <si>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</si>
  <si>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</si>
  <si>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</si>
  <si>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</si>
  <si>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</si>
  <si>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</si>
  <si>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</si>
  <si>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</si>
  <si>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</si>
  <si>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</si>
  <si>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</si>
  <si>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</si>
  <si>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</si>
  <si>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</si>
  <si>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</si>
  <si>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</si>
  <si>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</si>
  <si>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</si>
  <si>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</si>
  <si>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</si>
  <si>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</si>
  <si>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</si>
  <si>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</si>
  <si>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</si>
  <si>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</si>
  <si>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</si>
  <si>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</si>
  <si>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</si>
  <si>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</si>
  <si>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</si>
  <si>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</si>
  <si>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</si>
  <si>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</si>
  <si>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</si>
  <si>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</si>
  <si>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</si>
  <si>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</si>
  <si>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</si>
  <si>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</si>
  <si>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</si>
  <si>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</si>
  <si>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</si>
  <si>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</si>
  <si>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</si>
  <si>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</si>
  <si>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</si>
  <si>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</si>
  <si>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</si>
  <si>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</si>
  <si>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</si>
  <si>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</si>
  <si>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</si>
  <si>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</si>
  <si>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</si>
  <si>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</si>
  <si>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</si>
  <si>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</si>
  <si>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</si>
  <si>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</si>
  <si>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</si>
  <si>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</si>
  <si>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</si>
  <si>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</si>
  <si>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</si>
  <si>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</si>
  <si>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</si>
  <si>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</si>
  <si>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</si>
  <si>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</si>
  <si>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</si>
  <si>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</si>
  <si>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</si>
  <si>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</si>
  <si>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</si>
  <si>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</si>
  <si>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</si>
  <si>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</si>
  <si>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</si>
  <si>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</si>
  <si>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</si>
  <si>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</si>
  <si>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</si>
  <si>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</si>
  <si>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</si>
  <si>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</si>
  <si>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</si>
  <si>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</si>
  <si>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</si>
  <si>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</si>
  <si>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</si>
  <si>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</si>
  <si>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</si>
  <si>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</si>
  <si>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</si>
  <si>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</si>
  <si>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</si>
  <si>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</si>
  <si>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</si>
  <si>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</si>
  <si>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</si>
  <si>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</si>
  <si>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</si>
  <si>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</si>
  <si>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</si>
  <si>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</si>
  <si>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</si>
  <si>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</si>
  <si>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</si>
  <si>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</si>
  <si>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</si>
  <si>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</si>
  <si>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</si>
  <si>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</si>
  <si>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</si>
  <si>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</si>
  <si>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</si>
  <si>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</si>
  <si>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</si>
  <si>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</si>
  <si>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</si>
  <si>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</si>
  <si>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</si>
  <si>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</si>
  <si>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</si>
  <si>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</si>
  <si>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</si>
  <si>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</si>
  <si>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</si>
  <si>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</si>
  <si>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</si>
  <si>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</si>
  <si>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</si>
  <si>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</si>
  <si>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</si>
  <si>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</si>
  <si>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</si>
  <si>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</si>
  <si>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</si>
  <si>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</si>
  <si>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</si>
  <si>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</si>
  <si>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</si>
  <si>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</si>
  <si>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</si>
  <si>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</si>
  <si>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</si>
  <si>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</si>
  <si>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</si>
  <si>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</si>
  <si>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</si>
  <si>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</si>
  <si>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</si>
  <si>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</si>
  <si>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</si>
  <si>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</si>
  <si>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</si>
  <si>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</si>
  <si>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</si>
  <si>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</si>
  <si>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</si>
  <si>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</si>
  <si>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</si>
  <si>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</si>
  <si>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</si>
  <si>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</si>
  <si>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</si>
  <si>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</si>
  <si>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</si>
  <si>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</si>
  <si>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</si>
  <si>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</si>
  <si>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</si>
  <si>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</si>
  <si>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</si>
  <si>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</si>
  <si>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</si>
  <si>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</si>
  <si>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</si>
  <si>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</si>
  <si>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</si>
  <si>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</si>
  <si>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</si>
  <si>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</si>
  <si>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</si>
  <si>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</si>
  <si>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</si>
  <si>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</si>
  <si>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</si>
  <si>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</si>
  <si>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</si>
  <si>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</si>
  <si>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</si>
  <si>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</si>
  <si>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</si>
  <si>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</si>
  <si>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</si>
  <si>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</si>
  <si>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</si>
  <si>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</si>
  <si>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</si>
  <si>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</si>
  <si>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</si>
  <si>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</si>
  <si>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</si>
  <si>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</si>
  <si>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</si>
  <si>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</si>
  <si>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</si>
  <si>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</si>
  <si>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</si>
  <si>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</si>
  <si>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</si>
  <si>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</si>
  <si>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</si>
  <si>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</si>
  <si>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</si>
  <si>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</si>
  <si>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</si>
  <si>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</si>
  <si>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</si>
  <si>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</si>
  <si>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</si>
  <si>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</si>
  <si>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</si>
  <si>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</si>
  <si>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</si>
  <si>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</si>
  <si>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</si>
  <si>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</si>
  <si>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</si>
  <si>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</si>
  <si>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</si>
  <si>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</si>
  <si>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</si>
  <si>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</si>
  <si>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</si>
  <si>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</si>
  <si>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</si>
  <si>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</si>
  <si>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</si>
  <si>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</si>
  <si>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</si>
  <si>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</si>
  <si>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</si>
  <si>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</si>
  <si>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</si>
  <si>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</si>
  <si>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</si>
  <si>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</si>
  <si>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</si>
  <si>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</si>
  <si>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</si>
  <si>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</si>
  <si>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</si>
  <si>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</si>
  <si>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</si>
  <si>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</si>
  <si>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</si>
  <si>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</si>
  <si>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</si>
  <si>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</si>
  <si>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</si>
  <si>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</si>
  <si>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</si>
  <si>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</si>
  <si>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</si>
  <si>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</si>
  <si>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</si>
  <si>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</si>
  <si>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</si>
  <si>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</si>
  <si>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</si>
  <si>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</si>
  <si>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</si>
  <si>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</si>
  <si>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</si>
  <si>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</si>
  <si>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</si>
  <si>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</si>
  <si>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</si>
  <si>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</si>
  <si>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</si>
  <si>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</si>
  <si>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</si>
  <si>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</si>
  <si>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</si>
  <si>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</si>
  <si>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</si>
  <si>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</si>
  <si>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</si>
  <si>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</si>
  <si>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</si>
  <si>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</si>
  <si>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</si>
  <si>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</si>
  <si>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</si>
  <si>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</si>
  <si>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</si>
  <si>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</si>
  <si>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</si>
  <si>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</si>
  <si>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</si>
  <si>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</si>
  <si>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</si>
  <si>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</si>
  <si>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</si>
  <si>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</si>
  <si>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</si>
  <si>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</si>
  <si>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</si>
  <si>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</si>
  <si>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</si>
  <si>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</si>
  <si>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</si>
  <si>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</si>
  <si>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</si>
  <si>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</si>
  <si>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</si>
  <si>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</si>
  <si>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</si>
  <si>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</si>
  <si>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</si>
  <si>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</si>
  <si>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</si>
  <si>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</si>
  <si>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</si>
  <si>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</si>
  <si>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</si>
  <si>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</si>
  <si>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</si>
  <si>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</si>
  <si>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</si>
  <si>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</si>
  <si>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</si>
  <si>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</si>
  <si>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</si>
  <si>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</si>
  <si>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</si>
  <si>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</si>
  <si>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</si>
  <si>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</si>
  <si>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</si>
  <si>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</si>
  <si>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</si>
  <si>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</si>
  <si>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</si>
  <si>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</si>
  <si>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</si>
  <si>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</si>
  <si>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</si>
  <si>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</si>
  <si>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</si>
  <si>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</si>
  <si>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</si>
  <si>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</si>
  <si>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</si>
  <si>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</si>
  <si>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</si>
  <si>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</si>
  <si>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</si>
  <si>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</si>
  <si>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</si>
  <si>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</si>
  <si>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</si>
  <si>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</si>
  <si>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</si>
  <si>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</si>
  <si>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</si>
  <si>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</si>
  <si>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</si>
  <si>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</si>
  <si>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</si>
  <si>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</si>
  <si>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</si>
  <si>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</si>
  <si>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</si>
  <si>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</si>
  <si>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</si>
  <si>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</si>
  <si>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</si>
  <si>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</si>
  <si>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</si>
  <si>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</si>
  <si>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</si>
  <si>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</si>
  <si>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</si>
  <si>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</si>
  <si>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</si>
  <si>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</si>
  <si>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</si>
  <si>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</si>
  <si>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</si>
  <si>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</si>
  <si>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</si>
  <si>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</si>
  <si>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</si>
  <si>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</si>
  <si>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</si>
  <si>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</si>
  <si>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</si>
  <si>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</si>
  <si>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</si>
  <si>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</si>
  <si>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</si>
  <si>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</si>
  <si>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</si>
  <si>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</si>
  <si>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</si>
  <si>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</si>
  <si>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</si>
  <si>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</si>
  <si>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</si>
  <si>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</si>
  <si>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</si>
  <si>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</si>
  <si>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</si>
  <si>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</si>
  <si>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</si>
  <si>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</si>
  <si>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</si>
  <si>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</si>
  <si>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</si>
  <si>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</si>
  <si>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</si>
  <si>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</si>
  <si>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</si>
  <si>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</si>
  <si>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</si>
  <si>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</si>
  <si>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</si>
  <si>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</si>
  <si>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</si>
  <si>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</si>
  <si>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</si>
  <si>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</si>
  <si>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</si>
  <si>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</si>
  <si>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</si>
  <si>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</si>
  <si>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</si>
  <si>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</si>
  <si>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</si>
  <si>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</si>
  <si>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</si>
  <si>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</si>
  <si>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</si>
  <si>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</si>
  <si>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</si>
  <si>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</si>
  <si>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</si>
  <si>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</si>
  <si>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</si>
  <si>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</si>
  <si>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</si>
  <si>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</si>
  <si>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</si>
  <si>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</si>
  <si>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</si>
  <si>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</si>
  <si>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</si>
  <si>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</si>
  <si>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</si>
  <si>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</si>
  <si>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</si>
  <si>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</si>
  <si>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</si>
  <si>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</si>
  <si>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</si>
  <si>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</si>
  <si>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</si>
  <si>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</si>
  <si>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</si>
  <si>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</si>
  <si>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</si>
  <si>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</si>
  <si>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</si>
  <si>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</si>
  <si>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</si>
  <si>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</si>
  <si>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</si>
  <si>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</si>
  <si>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</si>
  <si>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</si>
  <si>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</si>
  <si>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</si>
  <si>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</si>
  <si>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</si>
  <si>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</si>
  <si>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</si>
  <si>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</si>
  <si>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</si>
  <si>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</si>
  <si>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</si>
  <si>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</si>
  <si>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</si>
  <si>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</si>
  <si>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</si>
  <si>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</si>
  <si>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</si>
  <si>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</si>
  <si>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</si>
  <si>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</si>
  <si>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</si>
  <si>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</si>
  <si>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</si>
  <si>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</si>
  <si>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</si>
  <si>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</si>
  <si>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</si>
  <si>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</si>
  <si>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</si>
  <si>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</si>
  <si>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</si>
  <si>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</si>
  <si>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</si>
  <si>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</si>
  <si>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</si>
  <si>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</si>
  <si>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</si>
  <si>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</si>
  <si>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</si>
  <si>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</si>
  <si>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</si>
  <si>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</si>
  <si>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</si>
  <si>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</si>
  <si>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</si>
  <si>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</si>
  <si>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</si>
  <si>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</si>
  <si>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</si>
  <si>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</si>
  <si>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</si>
  <si>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</si>
  <si>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</si>
  <si>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</si>
  <si>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</si>
  <si>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</si>
  <si>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</si>
  <si>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</si>
  <si>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</si>
  <si>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</si>
  <si>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</si>
  <si>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</si>
  <si>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</si>
  <si>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</si>
  <si>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</si>
  <si>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</si>
  <si>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</si>
  <si>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</si>
  <si>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</si>
  <si>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</si>
  <si>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</si>
  <si>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</si>
  <si>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</si>
  <si>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</si>
  <si>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</si>
  <si>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</si>
  <si>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</si>
  <si>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</si>
  <si>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</si>
  <si>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</si>
  <si>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</si>
  <si>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</si>
  <si>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</si>
  <si>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</si>
  <si>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</si>
  <si>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</si>
  <si>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</si>
  <si>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</si>
  <si>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</si>
  <si>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</si>
  <si>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</si>
  <si>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</si>
  <si>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</si>
  <si>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</si>
  <si>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</si>
  <si>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</si>
  <si>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</si>
  <si>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</si>
  <si>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</si>
  <si>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</si>
  <si>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</si>
  <si>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</si>
  <si>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</si>
  <si>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</si>
  <si>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</si>
  <si>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</si>
  <si>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</si>
  <si>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</si>
  <si>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</si>
  <si>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</si>
  <si>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</si>
  <si>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</si>
  <si>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</si>
  <si>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</si>
  <si>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</si>
  <si>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</si>
  <si>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</si>
  <si>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</si>
  <si>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</si>
  <si>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</si>
  <si>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</si>
  <si>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</si>
  <si>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</si>
  <si>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</si>
  <si>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</si>
  <si>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</si>
  <si>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</si>
  <si>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</si>
  <si>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</si>
  <si>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</si>
  <si>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</si>
  <si>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</si>
  <si>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</si>
  <si>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</si>
  <si>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</si>
  <si>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</si>
  <si>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</si>
  <si>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</si>
  <si>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</si>
  <si>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</si>
  <si>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</si>
  <si>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</si>
  <si>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</si>
  <si>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</si>
  <si>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</si>
  <si>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</si>
  <si>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</si>
  <si>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</si>
  <si>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</si>
  <si>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</si>
  <si>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</si>
  <si>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</si>
  <si>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</si>
  <si>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</si>
  <si>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</si>
  <si>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</si>
  <si>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</si>
  <si>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</si>
  <si>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</si>
  <si>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</si>
  <si>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</si>
  <si>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</si>
  <si>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</si>
  <si>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</si>
  <si>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</si>
  <si>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</si>
  <si>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</si>
  <si>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</si>
  <si>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</si>
  <si>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</si>
  <si>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</si>
  <si>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</si>
  <si>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</si>
  <si>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</si>
  <si>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</si>
  <si>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</si>
  <si>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</si>
  <si>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</si>
  <si>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</si>
  <si>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</si>
  <si>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</si>
  <si>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</si>
  <si>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</si>
  <si>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</si>
  <si>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</si>
  <si>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</si>
  <si>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</si>
  <si>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</si>
  <si>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</si>
  <si>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</si>
  <si>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</si>
  <si>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</si>
  <si>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</si>
  <si>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</si>
  <si>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</si>
  <si>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</si>
  <si>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</si>
  <si>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</si>
  <si>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</si>
  <si>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</si>
  <si>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</si>
  <si>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</si>
  <si>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</si>
  <si>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</si>
  <si>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</si>
  <si>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</si>
  <si>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</si>
  <si>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</si>
  <si>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</si>
  <si>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</si>
  <si>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</si>
  <si>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</si>
  <si>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</si>
  <si>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</si>
  <si>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</si>
  <si>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</si>
  <si>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</si>
  <si>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</si>
  <si>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</si>
  <si>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</si>
  <si>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</si>
  <si>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</si>
  <si>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</si>
  <si>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</si>
  <si>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</si>
  <si>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</si>
  <si>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</si>
  <si>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</si>
  <si>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</si>
  <si>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</si>
  <si>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</si>
  <si>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</si>
  <si>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</si>
  <si>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</si>
  <si>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</si>
  <si>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</si>
  <si>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</si>
  <si>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</si>
  <si>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</si>
  <si>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</si>
  <si>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</si>
  <si>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</si>
  <si>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</si>
  <si>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</si>
  <si>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</si>
  <si>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</si>
  <si>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</si>
  <si>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</si>
  <si>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</si>
  <si>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</si>
  <si>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</si>
  <si>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</si>
  <si>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</si>
  <si>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</si>
  <si>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</si>
  <si>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</si>
  <si>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</si>
  <si>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</si>
  <si>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</si>
  <si>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</si>
  <si>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</si>
  <si>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</si>
  <si>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</si>
  <si>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</si>
  <si>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</si>
  <si>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</si>
  <si>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</si>
  <si>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</si>
  <si>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</si>
  <si>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</si>
  <si>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</si>
  <si>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</si>
  <si>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</si>
  <si>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</si>
  <si>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</si>
  <si>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</si>
  <si>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</si>
  <si>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</si>
  <si>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</si>
  <si>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</si>
  <si>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</si>
  <si>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</si>
  <si>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</si>
  <si>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</si>
  <si>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</si>
  <si>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</si>
  <si>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</si>
  <si>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</si>
  <si>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</si>
  <si>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</si>
  <si>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</si>
  <si>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</si>
  <si>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</si>
  <si>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</si>
  <si>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</si>
  <si>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</si>
  <si>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</si>
  <si>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</si>
  <si>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</si>
  <si>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</si>
  <si>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</si>
  <si>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</si>
  <si>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</si>
  <si>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</si>
  <si>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</si>
  <si>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</si>
  <si>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</si>
  <si>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</si>
  <si>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</si>
  <si>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</si>
  <si>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</si>
  <si>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</si>
  <si>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</si>
  <si>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</si>
  <si>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</si>
  <si>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</si>
  <si>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</si>
  <si>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</si>
  <si>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</si>
  <si>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</si>
  <si>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</si>
  <si>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</si>
  <si>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</si>
  <si>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</si>
  <si>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</si>
  <si>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</si>
  <si>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</si>
  <si>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</si>
  <si>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</si>
  <si>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</si>
  <si>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</si>
  <si>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</si>
  <si>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</si>
  <si>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</si>
  <si>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</si>
  <si>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</si>
  <si>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</si>
  <si>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</si>
  <si>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</si>
  <si>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</si>
  <si>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</si>
  <si>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</si>
  <si>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</si>
  <si>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</si>
  <si>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</si>
  <si>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</si>
  <si>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</si>
  <si>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</si>
  <si>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</si>
  <si>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</si>
  <si>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</si>
  <si>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</si>
  <si>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</si>
  <si>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</si>
  <si>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</si>
  <si>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</si>
  <si>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</si>
  <si>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</si>
  <si>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</si>
  <si>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</si>
  <si>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</si>
  <si>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</si>
  <si>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</si>
  <si>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</si>
  <si>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</si>
  <si>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</si>
  <si>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</si>
  <si>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</si>
  <si>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</si>
  <si>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</si>
  <si>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</si>
  <si>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</si>
  <si>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</si>
  <si>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</si>
  <si>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</si>
  <si>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</si>
  <si>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</si>
  <si>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</si>
  <si>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</si>
  <si>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</si>
  <si>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</si>
  <si>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</si>
  <si>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</si>
  <si>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</si>
  <si>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</si>
  <si>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</si>
  <si>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</si>
  <si>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</si>
  <si>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</si>
  <si>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</si>
  <si>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</si>
  <si>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</si>
  <si>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</si>
  <si>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</si>
  <si>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</si>
  <si>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</si>
  <si>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</si>
  <si>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</si>
  <si>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</si>
  <si>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</si>
  <si>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</si>
  <si>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</si>
  <si>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</si>
  <si>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</si>
  <si>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</si>
  <si>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</si>
  <si>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</si>
  <si>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</si>
  <si>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</si>
  <si>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</si>
  <si>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</si>
  <si>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</si>
  <si>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</si>
  <si>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</si>
  <si>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</si>
  <si>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</si>
  <si>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</si>
  <si>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</si>
  <si>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</si>
  <si>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</si>
  <si>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</si>
  <si>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</si>
  <si>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</si>
  <si>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</si>
  <si>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</si>
  <si>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</si>
  <si>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</si>
  <si>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</si>
  <si>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</si>
  <si>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</si>
  <si>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</si>
  <si>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</si>
  <si>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</si>
  <si>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</si>
  <si>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</si>
  <si>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</si>
  <si>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</si>
  <si>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</si>
  <si>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</si>
  <si>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</si>
  <si>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</si>
  <si>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</si>
  <si>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</si>
  <si>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</si>
  <si>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</si>
  <si>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</si>
  <si>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</si>
  <si>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</si>
  <si>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</si>
  <si>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</si>
  <si>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</si>
  <si>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</si>
  <si>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</si>
  <si>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</si>
  <si>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</si>
  <si>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</si>
  <si>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</si>
  <si>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</si>
  <si>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</si>
  <si>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</si>
  <si>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</si>
  <si>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</si>
  <si>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</si>
  <si>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</si>
  <si>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</si>
  <si>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</si>
  <si>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</si>
  <si>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</si>
  <si>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</si>
  <si>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</si>
  <si>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</si>
  <si>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</si>
  <si>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</si>
  <si>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</si>
  <si>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</si>
  <si>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</si>
  <si>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</si>
  <si>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</si>
  <si>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</si>
  <si>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</si>
  <si>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</si>
  <si>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</si>
  <si>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</si>
  <si>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</si>
  <si>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</si>
  <si>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</si>
  <si>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</si>
  <si>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</si>
  <si>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</si>
  <si>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</si>
  <si>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</si>
  <si>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</si>
  <si>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</si>
  <si>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</si>
  <si>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</si>
  <si>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</si>
  <si>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</si>
  <si>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</si>
  <si>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</si>
  <si>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</si>
  <si>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</si>
  <si>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</si>
  <si>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</si>
  <si>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</si>
  <si>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</si>
  <si>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</si>
  <si>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</si>
  <si>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</si>
  <si>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</si>
  <si>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</si>
  <si>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</si>
  <si>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</si>
  <si>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</si>
  <si>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</si>
  <si>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</si>
  <si>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</si>
  <si>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</si>
  <si>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</si>
  <si>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</si>
  <si>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</si>
  <si>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</si>
  <si>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</si>
  <si>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</si>
  <si>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</si>
  <si>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</si>
  <si>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</si>
  <si>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</si>
  <si>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</si>
  <si>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</si>
  <si>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</si>
  <si>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</si>
  <si>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</si>
  <si>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</si>
  <si>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</si>
  <si>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</si>
  <si>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</si>
  <si>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</si>
  <si>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</si>
  <si>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</si>
  <si>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</si>
  <si>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</si>
  <si>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</si>
  <si>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</si>
  <si>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</si>
  <si>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</si>
  <si>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</si>
  <si>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</si>
  <si>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</si>
  <si>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</si>
  <si>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</si>
  <si>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</si>
  <si>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</si>
  <si>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</si>
  <si>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</si>
  <si>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</si>
  <si>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</si>
  <si>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</si>
  <si>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</si>
  <si>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</si>
  <si>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</si>
  <si>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</si>
  <si>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</si>
  <si>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</si>
  <si>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</si>
  <si>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</si>
  <si>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</si>
  <si>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</si>
  <si>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</si>
  <si>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</si>
  <si>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</si>
  <si>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</si>
  <si>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</si>
  <si>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</si>
  <si>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</si>
  <si>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</si>
  <si>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</si>
  <si>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</si>
  <si>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</si>
  <si>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</si>
  <si>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</si>
  <si>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</si>
  <si>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</si>
  <si>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</si>
  <si>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</si>
  <si>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</si>
  <si>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</si>
  <si>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</si>
  <si>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</si>
  <si>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</si>
  <si>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</si>
  <si>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</si>
  <si>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</si>
  <si>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</si>
  <si>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</si>
  <si>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</si>
  <si>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</si>
  <si>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</si>
  <si>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</si>
  <si>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</si>
  <si>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</si>
  <si>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</si>
  <si>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</si>
  <si>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</si>
  <si>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</si>
  <si>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</si>
  <si>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</si>
  <si>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</si>
  <si>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</si>
  <si>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</si>
  <si>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</si>
  <si>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</si>
  <si>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</si>
  <si>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</si>
  <si>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</si>
  <si>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</si>
  <si>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</si>
  <si>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</si>
  <si>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</si>
  <si>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</si>
  <si>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</si>
  <si>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</si>
  <si>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</si>
  <si>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</si>
  <si>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</si>
  <si>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</si>
  <si>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</si>
  <si>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</si>
  <si>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</si>
  <si>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</si>
  <si>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</si>
  <si>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</si>
  <si>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</si>
  <si>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</si>
  <si>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</si>
  <si>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</si>
  <si>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</si>
  <si>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</si>
  <si>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</si>
  <si>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</si>
  <si>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</si>
  <si>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</si>
  <si>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</si>
  <si>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</si>
  <si>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</si>
  <si>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</si>
  <si>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</si>
  <si>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</si>
  <si>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</si>
  <si>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</si>
  <si>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</si>
  <si>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</si>
  <si>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</si>
  <si>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</si>
  <si>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</si>
  <si>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</si>
  <si>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</si>
  <si>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</si>
  <si>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</si>
  <si>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</si>
  <si>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</si>
  <si>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</si>
  <si>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</si>
  <si>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</si>
  <si>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</si>
  <si>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</si>
  <si>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</si>
  <si>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</si>
  <si>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</si>
  <si>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</si>
  <si>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</si>
  <si>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</si>
  <si>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</si>
  <si>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</si>
  <si>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</si>
  <si>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</si>
  <si>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</si>
  <si>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</si>
  <si>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</si>
  <si>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</si>
  <si>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</si>
  <si>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</si>
  <si>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</si>
  <si>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</si>
  <si>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</si>
  <si>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</si>
  <si>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</si>
  <si>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</si>
  <si>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</si>
  <si>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</si>
  <si>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</si>
  <si>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</si>
  <si>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</si>
  <si>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</si>
  <si>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</si>
  <si>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</si>
  <si>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</si>
  <si>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</si>
  <si>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</si>
  <si>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</si>
  <si>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</si>
  <si>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</si>
  <si>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</si>
  <si>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</si>
  <si>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</si>
  <si>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</si>
  <si>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</si>
  <si>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</si>
  <si>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</si>
  <si>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</si>
  <si>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</si>
  <si>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</si>
  <si>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</si>
  <si>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</si>
  <si>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</si>
  <si>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</si>
  <si>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</si>
  <si>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</si>
  <si>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</si>
  <si>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</si>
  <si>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</si>
  <si>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</si>
  <si>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</si>
  <si>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</si>
  <si>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</si>
  <si>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</si>
  <si>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</si>
  <si>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</si>
  <si>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</si>
  <si>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</si>
  <si>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</si>
  <si>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</si>
  <si>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</si>
  <si>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</si>
  <si>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</si>
  <si>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</si>
  <si>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</si>
  <si>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</si>
  <si>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</si>
  <si>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</si>
  <si>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</si>
  <si>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</si>
  <si>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</si>
  <si>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</si>
  <si>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</si>
  <si>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</si>
  <si>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</si>
  <si>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</si>
  <si>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</si>
  <si>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</si>
  <si>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</si>
  <si>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</si>
  <si>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</si>
  <si>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</si>
  <si>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</si>
  <si>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</si>
  <si>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</si>
  <si>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</si>
  <si>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</si>
  <si>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</si>
  <si>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</si>
  <si>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</si>
  <si>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</si>
  <si>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</si>
  <si>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</si>
  <si>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</si>
  <si>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</si>
  <si>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</si>
  <si>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</si>
  <si>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</si>
  <si>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</si>
  <si>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</si>
  <si>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</si>
  <si>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</si>
  <si>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</si>
  <si>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</si>
  <si>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</si>
  <si>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</si>
  <si>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</si>
  <si>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</si>
  <si>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</si>
  <si>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</si>
  <si>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</si>
  <si>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</si>
  <si>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</si>
  <si>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</si>
  <si>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</si>
  <si>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</si>
  <si>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</si>
  <si>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</si>
  <si>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</si>
  <si>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</si>
  <si>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</si>
  <si>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</si>
  <si>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</si>
  <si>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</si>
  <si>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</si>
  <si>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</si>
  <si>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</si>
  <si>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</si>
  <si>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</si>
  <si>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</si>
  <si>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</si>
  <si>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</si>
  <si>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</si>
  <si>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</si>
  <si>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</si>
  <si>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</si>
  <si>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</si>
  <si>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</si>
  <si>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</si>
  <si>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</si>
  <si>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</si>
  <si>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</si>
  <si>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</si>
  <si>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</si>
  <si>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</si>
  <si>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</si>
  <si>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</si>
  <si>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</si>
  <si>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</si>
  <si>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</si>
  <si>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</si>
  <si>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</si>
  <si>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</si>
  <si>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</si>
  <si>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</si>
  <si>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</si>
  <si>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</si>
  <si>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</si>
  <si>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</si>
  <si>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</si>
  <si>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</si>
  <si>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</si>
  <si>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</si>
  <si>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</si>
  <si>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</si>
  <si>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</si>
  <si>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</si>
  <si>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</si>
  <si>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</si>
  <si>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</si>
  <si>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</si>
  <si>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</si>
  <si>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</si>
  <si>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</si>
  <si>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</si>
  <si>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</si>
  <si>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</si>
  <si>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</si>
  <si>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</si>
  <si>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</si>
  <si>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</si>
  <si>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</si>
  <si>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</si>
  <si>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</si>
  <si>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</si>
  <si>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</si>
  <si>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</si>
  <si>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</si>
  <si>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</si>
  <si>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</si>
  <si>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</si>
  <si>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</si>
  <si>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</si>
  <si>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</si>
  <si>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</si>
  <si>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</si>
  <si>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</si>
  <si>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</si>
  <si>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</si>
  <si>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</si>
  <si>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</si>
  <si>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</si>
  <si>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</si>
  <si>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</si>
  <si>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</si>
  <si>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</si>
  <si>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</si>
  <si>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</si>
  <si>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</si>
  <si>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</si>
  <si>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</si>
  <si>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</si>
  <si>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</si>
  <si>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</si>
  <si>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</si>
  <si>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</si>
  <si>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</si>
  <si>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</si>
  <si>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</si>
  <si>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</si>
  <si>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</si>
  <si>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</si>
  <si>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</si>
  <si>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</si>
  <si>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</si>
  <si>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</si>
  <si>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</si>
  <si>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</si>
  <si>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</si>
  <si>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</si>
  <si>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</si>
  <si>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</si>
  <si>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</si>
  <si>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</si>
  <si>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</si>
  <si>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</si>
  <si>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</si>
  <si>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</si>
  <si>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</si>
  <si>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</si>
  <si>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</si>
  <si>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</si>
  <si>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</si>
  <si>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</si>
  <si>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</si>
  <si>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</si>
  <si>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</si>
  <si>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</si>
  <si>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</si>
  <si>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</si>
  <si>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</si>
  <si>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</si>
  <si>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</si>
  <si>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</si>
  <si>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</si>
  <si>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</si>
  <si>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</si>
  <si>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</si>
  <si>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</si>
  <si>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</si>
  <si>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</si>
  <si>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</si>
  <si>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</si>
  <si>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</si>
  <si>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</si>
  <si>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</si>
  <si>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</si>
  <si>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</si>
  <si>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</si>
  <si>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</si>
  <si>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</si>
  <si>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</si>
  <si>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</si>
  <si>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</si>
  <si>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</si>
  <si>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</si>
  <si>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</si>
  <si>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</si>
  <si>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</si>
  <si>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</si>
  <si>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</si>
  <si>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</si>
  <si>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</si>
  <si>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</si>
  <si>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</si>
  <si>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</si>
  <si>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</si>
  <si>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</si>
  <si>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</si>
  <si>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</si>
  <si>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</si>
  <si>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</si>
  <si>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</si>
  <si>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</si>
  <si>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</si>
  <si>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</si>
  <si>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</si>
  <si>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</si>
  <si>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</si>
  <si>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</si>
  <si>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</si>
  <si>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</si>
  <si>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</si>
  <si>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</si>
  <si>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</si>
  <si>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</si>
  <si>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</si>
  <si>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</si>
  <si>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</si>
  <si>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</si>
  <si>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</si>
  <si>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</si>
  <si>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</si>
  <si>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</si>
  <si>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</si>
  <si>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</si>
  <si>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</si>
  <si>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</si>
  <si>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</si>
  <si>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</si>
  <si>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</si>
  <si>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</si>
  <si>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</si>
  <si>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</si>
  <si>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</si>
  <si>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</si>
  <si>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</si>
  <si>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</si>
  <si>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</si>
  <si>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</si>
  <si>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</si>
  <si>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</si>
  <si>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</si>
  <si>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</si>
  <si>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</si>
  <si>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</si>
  <si>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</si>
  <si>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</si>
  <si>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</si>
  <si>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</si>
  <si>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</si>
  <si>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</si>
  <si>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</si>
  <si>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</si>
  <si>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</si>
  <si>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</si>
  <si>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</si>
  <si>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</si>
  <si>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</si>
  <si>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</si>
  <si>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</si>
  <si>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</si>
  <si>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</si>
  <si>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</si>
  <si>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</si>
  <si>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</si>
  <si>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</si>
  <si>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</si>
  <si>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</si>
  <si>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</si>
  <si>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</si>
  <si>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</si>
  <si>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</si>
  <si>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</si>
  <si>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</si>
  <si>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</si>
  <si>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</si>
  <si>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</si>
  <si>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</si>
  <si>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</si>
  <si>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</si>
  <si>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</si>
  <si>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</si>
  <si>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</si>
  <si>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</si>
  <si>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</si>
  <si>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</si>
  <si>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</si>
  <si>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</si>
  <si>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</si>
  <si>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</si>
  <si>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</si>
  <si>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</si>
  <si>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</si>
  <si>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</si>
  <si>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</si>
  <si>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</si>
  <si>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</si>
  <si>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</si>
  <si>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</si>
  <si>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</si>
  <si>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</si>
  <si>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</si>
  <si>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</si>
  <si>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</si>
  <si>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</si>
  <si>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</si>
  <si>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</si>
  <si>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</si>
  <si>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</si>
  <si>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</si>
  <si>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</si>
  <si>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</si>
  <si>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</si>
  <si>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</si>
  <si>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</si>
  <si>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</si>
  <si>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</si>
  <si>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</si>
  <si>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</si>
  <si>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</si>
  <si>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</si>
  <si>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</si>
  <si>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</si>
  <si>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</si>
  <si>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</si>
  <si>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</si>
  <si>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</si>
  <si>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</si>
  <si>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</si>
  <si>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</si>
  <si>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</si>
  <si>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</si>
  <si>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</si>
  <si>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</si>
  <si>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</si>
  <si>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</si>
  <si>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</si>
  <si>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</si>
  <si>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</si>
  <si>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</si>
  <si>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</si>
  <si>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</si>
  <si>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</si>
  <si>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</si>
  <si>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</si>
  <si>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</si>
  <si>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</si>
  <si>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</si>
  <si>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</si>
  <si>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</si>
  <si>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</si>
  <si>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</si>
  <si>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</si>
  <si>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</si>
  <si>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</si>
  <si>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</si>
  <si>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</si>
  <si>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</si>
  <si>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</si>
  <si>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</si>
  <si>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</si>
  <si>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</si>
  <si>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</si>
  <si>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</si>
  <si>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</si>
  <si>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</si>
  <si>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</si>
  <si>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</si>
  <si>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</si>
  <si>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</si>
  <si>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</si>
  <si>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</si>
  <si>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</si>
  <si>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</si>
  <si>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</si>
  <si>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</si>
  <si>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</si>
  <si>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</si>
  <si>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</si>
  <si>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</si>
  <si>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</si>
  <si>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</si>
  <si>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</si>
  <si>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</si>
  <si>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</si>
  <si>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</si>
  <si>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</si>
  <si>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</si>
  <si>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</si>
  <si>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</si>
  <si>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</si>
  <si>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</si>
  <si>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</si>
  <si>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</si>
  <si>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</si>
  <si>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</si>
  <si>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</si>
  <si>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</si>
  <si>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</si>
  <si>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</si>
  <si>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</si>
  <si>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</si>
  <si>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</si>
  <si>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</si>
  <si>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</si>
  <si>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</si>
  <si>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</si>
  <si>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</si>
  <si>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</si>
  <si>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</si>
  <si>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</si>
  <si>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</si>
  <si>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</si>
  <si>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</si>
  <si>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</si>
  <si>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</si>
  <si>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</si>
  <si>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</si>
  <si>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</si>
  <si>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</si>
  <si>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</si>
  <si>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</si>
  <si>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</si>
  <si>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</si>
  <si>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</si>
  <si>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</si>
  <si>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</si>
  <si>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</si>
  <si>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</si>
  <si>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</si>
  <si>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</si>
  <si>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</si>
  <si>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</si>
  <si>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</si>
  <si>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</si>
  <si>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</si>
  <si>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</si>
  <si>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</si>
  <si>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</si>
  <si>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</si>
  <si>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</si>
  <si>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</si>
  <si>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</si>
  <si>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</si>
  <si>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</si>
  <si>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</si>
  <si>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</si>
  <si>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</si>
  <si>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</si>
  <si>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</si>
  <si>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</si>
  <si>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</si>
  <si>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</si>
  <si>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</si>
  <si>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</si>
  <si>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</si>
  <si>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</si>
  <si>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</si>
  <si>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</si>
  <si>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</si>
  <si>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</si>
  <si>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</si>
  <si>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</si>
  <si>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</si>
  <si>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</si>
  <si>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</si>
  <si>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</si>
  <si>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</si>
  <si>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</si>
  <si>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</si>
  <si>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</si>
  <si>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</si>
  <si>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</si>
  <si>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</si>
  <si>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</si>
  <si>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</si>
  <si>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</si>
  <si>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</si>
  <si>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</si>
  <si>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</si>
  <si>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</si>
  <si>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</si>
  <si>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</si>
  <si>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</si>
  <si>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</si>
  <si>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</si>
  <si>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</si>
  <si>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</si>
  <si>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</si>
  <si>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</si>
  <si>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</si>
  <si>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</si>
  <si>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</si>
  <si>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</si>
  <si>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</si>
  <si>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</si>
  <si>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</si>
  <si>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</si>
  <si>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</si>
  <si>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</si>
  <si>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</si>
  <si>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</si>
  <si>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</si>
  <si>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</si>
  <si>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</si>
  <si>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</si>
  <si>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</si>
  <si>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</si>
  <si>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</si>
  <si>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</si>
  <si>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</si>
  <si>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</si>
  <si>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</si>
  <si>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</si>
  <si>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</si>
  <si>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</si>
  <si>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</si>
  <si>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</si>
  <si>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</si>
  <si>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</si>
  <si>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</si>
  <si>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</si>
  <si>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</si>
  <si>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</si>
  <si>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</si>
  <si>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</si>
  <si>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</si>
  <si>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</si>
  <si>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</si>
  <si>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</si>
  <si>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</si>
  <si>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</si>
  <si>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</si>
  <si>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</si>
  <si>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</si>
  <si>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</si>
  <si>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</si>
  <si>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</si>
  <si>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</si>
  <si>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</si>
  <si>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</si>
  <si>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</si>
  <si>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</si>
  <si>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</si>
  <si>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</si>
  <si>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</si>
  <si>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</si>
  <si>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</si>
  <si>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</si>
  <si>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</si>
  <si>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</si>
  <si>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</si>
  <si>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</si>
  <si>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</si>
  <si>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</si>
  <si>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</si>
  <si>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</si>
  <si>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</si>
  <si>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</si>
  <si>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</si>
  <si>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</si>
  <si>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</si>
  <si>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</si>
  <si>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</si>
  <si>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</si>
  <si>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</si>
  <si>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</si>
  <si>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</si>
  <si>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</si>
  <si>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</si>
  <si>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</si>
  <si>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</si>
  <si>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</si>
  <si>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</si>
  <si>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</si>
  <si>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</si>
  <si>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</si>
  <si>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</si>
  <si>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</si>
  <si>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</si>
  <si>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</si>
  <si>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</si>
  <si>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</si>
  <si>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</si>
  <si>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</si>
  <si>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</si>
  <si>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</si>
  <si>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</si>
  <si>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</si>
  <si>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</si>
  <si>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</si>
  <si>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</si>
  <si>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</si>
  <si>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</si>
  <si>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</si>
  <si>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</si>
  <si>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</si>
  <si>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</si>
  <si>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</si>
  <si>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</si>
  <si>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</si>
  <si>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</si>
  <si>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</si>
  <si>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</si>
  <si>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</si>
  <si>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</si>
  <si>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</si>
  <si>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</si>
  <si>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</si>
  <si>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</si>
  <si>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</si>
  <si>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</si>
  <si>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</si>
  <si>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</si>
  <si>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</si>
  <si>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</si>
  <si>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</si>
  <si>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</si>
  <si>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</si>
  <si>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</si>
  <si>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</si>
  <si>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</si>
  <si>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</si>
  <si>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</si>
  <si>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</si>
  <si>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</si>
  <si>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</si>
  <si>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</si>
  <si>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</si>
  <si>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</si>
  <si>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</si>
  <si>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</si>
  <si>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</si>
  <si>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</si>
  <si>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</si>
  <si>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</si>
  <si>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</si>
  <si>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</si>
  <si>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</si>
  <si>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</si>
  <si>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</si>
  <si>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</si>
  <si>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</si>
  <si>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</si>
  <si>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</si>
  <si>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</si>
  <si>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</si>
  <si>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</si>
  <si>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</si>
  <si>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</si>
  <si>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</si>
  <si>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</si>
  <si>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</si>
  <si>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</si>
  <si>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</si>
  <si>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</si>
  <si>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</si>
  <si>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</si>
  <si>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</si>
  <si>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</si>
  <si>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</si>
  <si>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</si>
  <si>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</si>
  <si>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</si>
  <si>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</si>
  <si>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</si>
  <si>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</si>
  <si>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</si>
  <si>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</si>
  <si>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</si>
  <si>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</si>
  <si>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</si>
  <si>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</si>
  <si>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</si>
  <si>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</si>
  <si>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</si>
  <si>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</si>
  <si>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</si>
  <si>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</si>
  <si>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</si>
  <si>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</si>
  <si>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</si>
  <si>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</si>
  <si>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</si>
  <si>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</si>
  <si>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</si>
  <si>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</si>
  <si>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</si>
  <si>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</si>
  <si>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</si>
  <si>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</si>
  <si>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</si>
  <si>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</si>
  <si>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</si>
  <si>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</si>
  <si>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</si>
  <si>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</si>
  <si>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</si>
  <si>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</si>
  <si>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</si>
  <si>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</si>
  <si>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</si>
  <si>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</si>
  <si>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</si>
  <si>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</si>
  <si>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</si>
  <si>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</si>
  <si>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</si>
  <si>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</si>
  <si>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</si>
  <si>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</si>
  <si>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</si>
  <si>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</si>
  <si>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</si>
  <si>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</si>
  <si>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</si>
  <si>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</si>
  <si>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</si>
  <si>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</si>
  <si>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</si>
  <si>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</si>
  <si>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</si>
  <si>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</si>
  <si>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</si>
  <si>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</si>
  <si>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</si>
  <si>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</si>
  <si>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</si>
  <si>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</si>
  <si>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</si>
  <si>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</si>
  <si>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</si>
  <si>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</si>
  <si>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</si>
  <si>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</si>
  <si>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</si>
  <si>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</si>
  <si>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</si>
  <si>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</si>
  <si>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</si>
  <si>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</si>
  <si>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</si>
  <si>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</si>
  <si>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</si>
  <si>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</si>
  <si>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</si>
  <si>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</si>
  <si>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</si>
  <si>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</si>
  <si>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</si>
  <si>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</si>
  <si>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</si>
  <si>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</si>
  <si>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</si>
  <si>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</si>
  <si>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</si>
  <si>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</si>
  <si>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</si>
  <si>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</si>
  <si>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</si>
  <si>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</si>
  <si>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</si>
  <si>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</si>
  <si>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</si>
  <si>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</si>
  <si>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</si>
  <si>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</si>
  <si>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</si>
  <si>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</si>
  <si>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</si>
  <si>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</si>
  <si>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</si>
  <si>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</si>
  <si>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</si>
  <si>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</si>
  <si>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</si>
  <si>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</si>
  <si>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</si>
  <si>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</si>
  <si>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</si>
  <si>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</si>
  <si>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</si>
  <si>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</si>
  <si>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</si>
  <si>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</si>
  <si>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</si>
  <si>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</si>
  <si>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</si>
  <si>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</si>
  <si>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</si>
  <si>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</si>
  <si>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</si>
  <si>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</si>
  <si>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</si>
  <si>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</si>
  <si>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</si>
  <si>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</si>
  <si>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</si>
  <si>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</si>
  <si>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</si>
  <si>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</si>
  <si>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</si>
  <si>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</si>
  <si>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</si>
  <si>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</si>
  <si>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</si>
  <si>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</si>
  <si>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</si>
  <si>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</si>
  <si>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</si>
  <si>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</si>
  <si>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</si>
  <si>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</si>
  <si>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</si>
  <si>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</si>
  <si>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</si>
  <si>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</si>
  <si>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</si>
  <si>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</si>
  <si>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</si>
  <si>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</si>
  <si>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</si>
  <si>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</si>
  <si>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</si>
  <si>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</si>
  <si>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</si>
  <si>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</si>
  <si>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</si>
  <si>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</si>
  <si>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</si>
  <si>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</si>
  <si>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</si>
  <si>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</si>
  <si>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</si>
  <si>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</si>
  <si>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</si>
  <si>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</si>
  <si>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</si>
  <si>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</si>
  <si>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</si>
  <si>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</si>
  <si>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</si>
  <si>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</si>
  <si>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</si>
  <si>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</si>
  <si>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</si>
  <si>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</si>
  <si>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</si>
  <si>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</si>
  <si>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</si>
  <si>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</si>
  <si>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</si>
  <si>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</si>
  <si>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</si>
  <si>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</si>
  <si>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</si>
  <si>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</si>
  <si>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</si>
  <si>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</si>
  <si>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</si>
  <si>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</si>
  <si>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</si>
  <si>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</si>
  <si>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</si>
  <si>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</si>
  <si>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</si>
  <si>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</si>
  <si>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</si>
  <si>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</si>
  <si>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</si>
  <si>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</si>
  <si>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</si>
  <si>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</si>
  <si>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</si>
  <si>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</si>
  <si>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</si>
  <si>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</si>
  <si>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</si>
  <si>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</si>
  <si>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</si>
  <si>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</si>
  <si>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</si>
  <si>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</si>
  <si>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</si>
  <si>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</si>
  <si>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</si>
  <si>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</si>
  <si>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</si>
  <si>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</si>
  <si>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</si>
  <si>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</si>
  <si>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</si>
  <si>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</si>
  <si>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</si>
  <si>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</si>
  <si>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</si>
  <si>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</si>
  <si>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</si>
  <si>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</si>
  <si>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</si>
  <si>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</si>
  <si>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</si>
  <si>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</si>
  <si>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</si>
  <si>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</si>
  <si>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</si>
  <si>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</si>
  <si>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</si>
  <si>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</si>
  <si>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</si>
  <si>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</si>
  <si>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</si>
  <si>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</si>
  <si>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</si>
  <si>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</si>
  <si>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</si>
  <si>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</si>
  <si>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</si>
  <si>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</si>
  <si>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</si>
  <si>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</si>
  <si>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</si>
  <si>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</si>
  <si>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</si>
  <si>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</si>
  <si>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</si>
  <si>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</si>
  <si>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</si>
  <si>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</si>
  <si>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</si>
  <si>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</si>
  <si>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</si>
  <si>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</si>
  <si>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</si>
  <si>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</si>
  <si>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</si>
  <si>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</si>
  <si>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</si>
  <si>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</si>
  <si>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</si>
  <si>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</si>
  <si>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</si>
  <si>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</si>
  <si>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</si>
  <si>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</si>
  <si>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</si>
  <si>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</si>
  <si>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</si>
  <si>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</si>
  <si>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</si>
  <si>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</si>
  <si>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</si>
  <si>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</si>
  <si>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</si>
  <si>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</si>
  <si>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</si>
  <si>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</si>
  <si>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</si>
  <si>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</si>
  <si>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</si>
  <si>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</si>
  <si>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</si>
  <si>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</si>
  <si>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</si>
  <si>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</si>
  <si>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</si>
  <si>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</si>
  <si>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</si>
  <si>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</si>
  <si>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</si>
  <si>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</si>
  <si>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</si>
  <si>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</si>
  <si>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</si>
  <si>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</si>
  <si>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</si>
  <si>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</si>
  <si>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</si>
  <si>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</si>
  <si>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</si>
  <si>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</si>
  <si>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</si>
  <si>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</si>
  <si>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</si>
  <si>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</si>
  <si>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</si>
  <si>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</si>
  <si>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</si>
  <si>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</si>
  <si>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</si>
  <si>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</si>
  <si>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</si>
  <si>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</si>
  <si>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</si>
  <si>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</si>
  <si>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</si>
  <si>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</si>
  <si>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</si>
  <si>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</si>
  <si>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</si>
  <si>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</si>
  <si>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</si>
  <si>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</si>
  <si>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</si>
  <si>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</si>
  <si>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</si>
  <si>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</si>
  <si>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</si>
  <si>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</si>
  <si>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</si>
  <si>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</si>
  <si>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</si>
  <si>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</si>
  <si>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</si>
  <si>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</si>
  <si>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</si>
  <si>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</si>
  <si>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</si>
  <si>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</si>
  <si>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</si>
  <si>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</si>
  <si>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</si>
  <si>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</si>
  <si>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</si>
  <si>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</si>
  <si>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</si>
  <si>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</si>
  <si>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</si>
  <si>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</si>
  <si>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</si>
  <si>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</si>
  <si>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</si>
  <si>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</si>
  <si>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</si>
  <si>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</si>
  <si>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</si>
  <si>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</si>
  <si>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</si>
  <si>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</si>
  <si>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</si>
  <si>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</si>
  <si>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</si>
  <si>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</si>
  <si>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</si>
  <si>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</si>
  <si>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</si>
  <si>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</si>
  <si>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</si>
  <si>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</si>
  <si>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</si>
  <si>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</si>
  <si>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</si>
  <si>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</si>
  <si>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</si>
  <si>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</si>
  <si>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</si>
  <si>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</si>
  <si>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</si>
  <si>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</si>
  <si>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</si>
  <si>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</si>
  <si>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</si>
  <si>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</si>
  <si>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</si>
  <si>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</si>
  <si>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</si>
  <si>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</si>
  <si>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</si>
  <si>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</si>
  <si>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</si>
  <si>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</si>
  <si>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</si>
  <si>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</si>
  <si>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</si>
  <si>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</si>
  <si>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</si>
  <si>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</si>
  <si>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</si>
  <si>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</si>
  <si>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</si>
  <si>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</si>
  <si>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</si>
  <si>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</si>
  <si>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</si>
  <si>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</si>
  <si>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</si>
  <si>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</si>
  <si>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</si>
  <si>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</si>
  <si>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</si>
  <si>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</si>
  <si>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</si>
  <si>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</si>
  <si>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</si>
  <si>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</si>
  <si>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</si>
  <si>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</si>
  <si>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</si>
  <si>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</si>
  <si>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</si>
  <si>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</si>
  <si>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</si>
  <si>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</si>
  <si>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</si>
  <si>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</si>
  <si>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</si>
  <si>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</si>
  <si>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</si>
  <si>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</si>
  <si>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</si>
  <si>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</si>
  <si>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</si>
  <si>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</si>
  <si>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</si>
  <si>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</si>
  <si>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</si>
  <si>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</si>
  <si>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</si>
  <si>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</si>
  <si>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</si>
  <si>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</si>
  <si>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</si>
  <si>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</si>
  <si>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</si>
  <si>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</si>
  <si>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</si>
  <si>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</si>
  <si>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</si>
  <si>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</si>
  <si>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</si>
  <si>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</si>
  <si>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</si>
  <si>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</si>
  <si>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</si>
  <si>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</si>
  <si>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</si>
  <si>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</si>
  <si>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</si>
  <si>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</si>
  <si>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</si>
  <si>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</si>
  <si>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</si>
  <si>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</si>
  <si>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</si>
  <si>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</si>
  <si>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</si>
  <si>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</si>
  <si>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</si>
  <si>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</si>
  <si>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</si>
  <si>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</si>
  <si>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</si>
  <si>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</si>
  <si>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</si>
  <si>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</si>
  <si>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</si>
  <si>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</si>
  <si>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</si>
  <si>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</si>
  <si>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</si>
  <si>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</si>
  <si>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</si>
  <si>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</si>
  <si>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</si>
  <si>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</si>
  <si>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</si>
  <si>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</si>
  <si>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</si>
  <si>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</si>
  <si>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</si>
  <si>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</si>
  <si>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</si>
  <si>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</si>
  <si>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</si>
  <si>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</si>
  <si>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</si>
  <si>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</si>
  <si>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</si>
  <si>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</si>
  <si>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</si>
  <si>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</si>
  <si>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</si>
  <si>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</si>
  <si>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</si>
  <si>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</si>
  <si>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</si>
  <si>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</si>
  <si>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</si>
  <si>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</si>
  <si>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</si>
  <si>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</si>
  <si>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</si>
  <si>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</si>
  <si>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</si>
  <si>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</si>
  <si>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</si>
  <si>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</si>
  <si>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</si>
  <si>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</si>
  <si>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</si>
  <si>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</si>
  <si>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</si>
  <si>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</si>
  <si>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</si>
  <si>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</si>
  <si>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</si>
  <si>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</si>
  <si>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</si>
  <si>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</si>
  <si>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</si>
  <si>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</si>
  <si>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</si>
  <si>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</si>
  <si>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</si>
  <si>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</si>
  <si>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</si>
  <si>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</si>
  <si>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</si>
  <si>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</si>
  <si>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</si>
  <si>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</si>
  <si>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</si>
  <si>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</si>
  <si>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</si>
  <si>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</si>
  <si>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</si>
  <si>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</si>
  <si>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</si>
  <si>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</si>
  <si>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</si>
  <si>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</si>
  <si>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</si>
  <si>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</si>
  <si>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</si>
  <si>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</si>
  <si>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</si>
  <si>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</si>
  <si>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</si>
  <si>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</si>
  <si>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</si>
  <si>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</si>
  <si>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</si>
  <si>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</si>
  <si>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</si>
  <si>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</si>
  <si>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</si>
  <si>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</si>
  <si>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</si>
  <si>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</si>
  <si>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</si>
  <si>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</si>
  <si>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</si>
  <si>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</si>
  <si>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</si>
  <si>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</si>
  <si>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</si>
  <si>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</si>
  <si>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</si>
  <si>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</si>
  <si>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</si>
  <si>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</si>
  <si>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</si>
  <si>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</si>
  <si>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</si>
  <si>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</si>
  <si>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</si>
  <si>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</si>
  <si>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</si>
  <si>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</si>
  <si>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</si>
  <si>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</si>
  <si>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</si>
  <si>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</si>
  <si>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</si>
  <si>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</si>
  <si>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</si>
  <si>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</si>
  <si>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</si>
  <si>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</si>
  <si>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</si>
  <si>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</si>
  <si>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</si>
  <si>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</si>
  <si>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</si>
  <si>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</si>
  <si>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</si>
  <si>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</si>
  <si>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</si>
  <si>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</si>
  <si>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</si>
  <si>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</si>
  <si>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</si>
  <si>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</si>
  <si>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</si>
  <si>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</si>
  <si>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</si>
  <si>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</si>
  <si>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</si>
  <si>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</si>
  <si>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</si>
  <si>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</si>
  <si>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</si>
  <si>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</si>
  <si>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</si>
  <si>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</si>
  <si>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</si>
  <si>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</si>
  <si>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</si>
  <si>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</si>
  <si>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</si>
  <si>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</si>
  <si>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</si>
  <si>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</si>
  <si>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</si>
  <si>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</si>
  <si>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</si>
  <si>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</si>
  <si>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</si>
  <si>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</si>
  <si>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</si>
  <si>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</si>
  <si>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</si>
  <si>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</si>
  <si>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</si>
  <si>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</si>
  <si>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</si>
  <si>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</si>
  <si>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</si>
  <si>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</si>
  <si>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</si>
  <si>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</si>
  <si>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</si>
  <si>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</si>
  <si>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</si>
  <si>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</si>
  <si>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</si>
  <si>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</si>
  <si>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</si>
  <si>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</si>
  <si>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</si>
  <si>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</si>
  <si>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</si>
  <si>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</si>
  <si>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</si>
  <si>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</si>
  <si>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</si>
  <si>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</si>
  <si>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</si>
  <si>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</si>
  <si>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</si>
  <si>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</si>
  <si>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</si>
  <si>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</si>
  <si>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</si>
  <si>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</si>
  <si>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</si>
  <si>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</si>
  <si>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</si>
  <si>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</si>
  <si>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</si>
  <si>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</si>
  <si>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</si>
  <si>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</si>
  <si>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</si>
  <si>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</si>
  <si>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</si>
  <si>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</si>
  <si>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</si>
  <si>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</si>
  <si>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</si>
  <si>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</si>
  <si>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</si>
  <si>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</si>
  <si>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</si>
  <si>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</si>
  <si>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</si>
  <si>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</si>
  <si>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</si>
  <si>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</si>
  <si>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</si>
  <si>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</si>
  <si>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</si>
  <si>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</si>
  <si>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</si>
  <si>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</si>
  <si>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</si>
  <si>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</si>
  <si>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</si>
  <si>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</si>
  <si>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</si>
  <si>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</si>
  <si>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</si>
  <si>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</si>
  <si>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</si>
  <si>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</si>
  <si>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</si>
  <si>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</si>
  <si>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</si>
  <si>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</si>
  <si>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</si>
  <si>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</si>
  <si>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</si>
  <si>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</si>
  <si>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</si>
  <si>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</si>
  <si>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</si>
  <si>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</si>
  <si>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</si>
  <si>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</si>
  <si>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</si>
  <si>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</si>
  <si>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</si>
  <si>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</si>
  <si>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</si>
  <si>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</si>
  <si>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</si>
  <si>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</si>
  <si>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</si>
  <si>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</si>
  <si>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</si>
  <si>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</si>
  <si>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</si>
  <si>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</si>
  <si>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</si>
  <si>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</si>
  <si>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</si>
  <si>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</si>
  <si>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</si>
  <si>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</si>
  <si>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</si>
  <si>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</si>
  <si>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</si>
  <si>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</si>
  <si>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</si>
  <si>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</si>
  <si>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</si>
  <si>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</si>
  <si>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</si>
  <si>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</si>
  <si>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</si>
  <si>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</si>
  <si>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</si>
  <si>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</si>
  <si>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</si>
  <si>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</si>
  <si>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</si>
  <si>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</si>
  <si>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</si>
  <si>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</si>
  <si>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</si>
  <si>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</si>
  <si>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</si>
  <si>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</si>
  <si>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</si>
  <si>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</si>
  <si>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</si>
  <si>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</si>
  <si>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</si>
  <si>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</si>
  <si>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</si>
  <si>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</si>
  <si>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</si>
  <si>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</si>
  <si>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</si>
  <si>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</si>
  <si>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</si>
  <si>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</si>
  <si>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</si>
  <si>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</si>
  <si>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</si>
  <si>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</si>
  <si>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</si>
  <si>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</si>
  <si>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</si>
  <si>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</si>
  <si>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</si>
  <si>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</si>
  <si>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</si>
  <si>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</si>
  <si>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</si>
  <si>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</si>
  <si>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</si>
  <si>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</si>
  <si>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</si>
  <si>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</si>
  <si>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</si>
  <si>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</si>
  <si>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</si>
  <si>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</si>
  <si>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</si>
  <si>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</si>
  <si>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</si>
  <si>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</si>
  <si>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</si>
  <si>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</si>
  <si>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</si>
  <si>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</si>
  <si>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</si>
  <si>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</si>
  <si>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</si>
  <si>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</si>
  <si>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</si>
  <si>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</si>
  <si>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</si>
  <si>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</si>
  <si>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</si>
  <si>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</si>
  <si>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</si>
  <si>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</si>
  <si>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</si>
  <si>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</si>
  <si>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</si>
  <si>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</si>
  <si>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</si>
  <si>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</si>
  <si>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</si>
  <si>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</si>
  <si>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</si>
  <si>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</si>
  <si>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</si>
  <si>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</si>
  <si>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</si>
  <si>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</si>
  <si>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</si>
  <si>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</si>
  <si>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</si>
  <si>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</si>
  <si>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</si>
  <si>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</si>
  <si>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</si>
  <si>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</si>
  <si>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</si>
  <si>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</si>
  <si>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</si>
  <si>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</si>
  <si>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</si>
  <si>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</si>
  <si>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</si>
  <si>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</si>
  <si>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</si>
  <si>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</si>
  <si>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</si>
  <si>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</si>
  <si>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</si>
  <si>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</si>
  <si>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</si>
  <si>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</si>
  <si>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</si>
  <si>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</si>
  <si>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</si>
  <si>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</si>
  <si>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</si>
  <si>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</si>
  <si>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</si>
  <si>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</si>
  <si>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</si>
  <si>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</si>
  <si>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</si>
  <si>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</si>
  <si>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</si>
  <si>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</si>
  <si>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</si>
  <si>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</si>
  <si>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</si>
  <si>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</si>
  <si>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</si>
  <si>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</si>
  <si>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</si>
  <si>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</si>
  <si>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</si>
  <si>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</si>
  <si>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</si>
  <si>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</si>
  <si>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</si>
  <si>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</si>
  <si>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</si>
  <si>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</si>
  <si>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</si>
  <si>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</si>
  <si>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</si>
  <si>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</si>
  <si>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</si>
  <si>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</si>
  <si>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</si>
  <si>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</si>
  <si>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</si>
  <si>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</si>
  <si>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</si>
  <si>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</si>
  <si>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</si>
  <si>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</si>
  <si>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</si>
  <si>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</si>
  <si>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</si>
  <si>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</si>
  <si>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</si>
  <si>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</si>
  <si>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</si>
  <si>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</si>
  <si>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</si>
  <si>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</si>
  <si>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</si>
  <si>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</si>
  <si>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</si>
  <si>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</si>
  <si>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</si>
  <si>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</si>
  <si>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</si>
  <si>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</si>
  <si>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</si>
  <si>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</si>
  <si>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</si>
  <si>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</si>
  <si>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</si>
  <si>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</si>
  <si>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</si>
  <si>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</si>
  <si>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</si>
  <si>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</si>
  <si>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</si>
  <si>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</si>
  <si>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</si>
  <si>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</si>
  <si>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</si>
  <si>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</si>
  <si>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</si>
  <si>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</si>
  <si>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</si>
  <si>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</si>
  <si>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</si>
  <si>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</si>
  <si>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</si>
  <si>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</si>
  <si>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</si>
  <si>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</si>
  <si>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</si>
  <si>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</si>
  <si>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</si>
  <si>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</si>
  <si>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</si>
  <si>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</si>
  <si>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</si>
  <si>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</si>
  <si>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</si>
  <si>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</si>
  <si>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</si>
  <si>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</si>
  <si>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</si>
  <si>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</si>
  <si>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</si>
  <si>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</si>
  <si>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</si>
  <si>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</si>
  <si>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</si>
  <si>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</si>
  <si>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</si>
  <si>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</si>
  <si>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</si>
  <si>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</si>
  <si>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</si>
  <si>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</si>
  <si>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</si>
  <si>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</si>
  <si>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</si>
  <si>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</si>
  <si>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</si>
  <si>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</si>
  <si>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</si>
  <si>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</si>
  <si>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</si>
  <si>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</si>
  <si>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</si>
  <si>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</si>
  <si>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</si>
  <si>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</si>
  <si>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</si>
  <si>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</si>
  <si>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</si>
  <si>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</si>
  <si>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</si>
  <si>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</si>
  <si>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</si>
  <si>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</si>
  <si>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Male</t>
  </si>
  <si>
    <t>Female</t>
  </si>
  <si>
    <t>Store Name</t>
  </si>
  <si>
    <t>Customer_Name</t>
  </si>
  <si>
    <t>Customer_ID</t>
  </si>
  <si>
    <t>Birth_Date</t>
  </si>
  <si>
    <t>Unite_Price</t>
  </si>
  <si>
    <t>Cost_Price</t>
  </si>
  <si>
    <t xml:space="preserve">ProductID </t>
  </si>
  <si>
    <t>Product_Name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</si>
  <si>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</si>
  <si>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</si>
  <si>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</si>
  <si>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</si>
  <si>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</si>
  <si>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</si>
  <si>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</si>
  <si>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</si>
  <si>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</si>
  <si>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</si>
  <si>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</si>
  <si>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</si>
  <si>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</si>
  <si>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Sub_Category</t>
  </si>
  <si>
    <t>Join_Date</t>
  </si>
  <si>
    <t>Sales Amount</t>
  </si>
  <si>
    <t>Profit</t>
  </si>
  <si>
    <t>Total Cost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</si>
</sst>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0"/>
      <name val="Arial Black"/>
      <family val="2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45">
        <stop position="0">
          <color rgb="FF0070C0"/>
        </stop>
        <stop position="1">
          <color theme="5" tint="-0.25098422193060094"/>
        </stop>
      </gradient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2" borderId="1" xfId="0" applyFont="1" applyFill="1" applyBorder="1"/>
    <xf numFmtId="0" fontId="0" fillId="0" borderId="1" xfId="0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4" fillId="3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top"/>
    </xf>
    <xf numFmtId="2" fontId="0" fillId="3" borderId="0" xfId="0" applyNumberFormat="1" applyFill="1"/>
    <xf numFmtId="165" fontId="0" fillId="3" borderId="0" xfId="0" applyNumberFormat="1" applyFill="1"/>
    <xf numFmtId="2" fontId="0" fillId="4" borderId="0" xfId="0" applyNumberFormat="1" applyFill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D3" sqref="D3"/>
    </sheetView>
  </sheetViews>
  <sheetFormatPr defaultRowHeight="15" x14ac:dyDescent="0.25"/>
  <cols>
    <col min="1" max="1" width="14.28515625" customWidth="1"/>
    <col min="2" max="2" width="16.42578125" customWidth="1"/>
    <col min="3" max="3" width="13.7109375" customWidth="1"/>
    <col min="4" max="4" width="19.7109375" bestFit="1" customWidth="1"/>
    <col min="5" max="5" width="15.28515625" customWidth="1"/>
    <col min="6" max="6" width="14.42578125" customWidth="1"/>
    <col min="7" max="7" width="24.85546875" customWidth="1"/>
    <col min="8" max="8" width="16.7109375" style="4" customWidth="1"/>
  </cols>
  <sheetData>
    <row r="1" spans="1:8" x14ac:dyDescent="0.25">
      <c r="A1" s="19" t="s">
        <v>5858</v>
      </c>
      <c r="B1" s="1" t="s">
        <v>1</v>
      </c>
      <c r="C1" s="1" t="s">
        <v>2</v>
      </c>
      <c r="D1" s="1" t="s">
        <v>5857</v>
      </c>
      <c r="E1" s="1" t="s">
        <v>3</v>
      </c>
      <c r="F1" s="1" t="s">
        <v>4</v>
      </c>
      <c r="G1" s="1" t="s">
        <v>5</v>
      </c>
      <c r="H1" s="3" t="s">
        <v>6</v>
      </c>
    </row>
    <row r="2" spans="1:8" x14ac:dyDescent="0.25">
      <c r="A2" t="s">
        <v>7</v>
      </c>
      <c r="B2" t="s">
        <v>8</v>
      </c>
      <c r="C2" t="s">
        <v>9</v>
      </c>
      <c r="D2" t="str">
        <f>CONCATENATE(B2," ",C2)</f>
        <v>Michael Davis</v>
      </c>
      <c r="E2" t="s">
        <v>5854</v>
      </c>
      <c r="F2" s="2">
        <v>35319</v>
      </c>
      <c r="G2" t="s">
        <v>10</v>
      </c>
      <c r="H2" s="4">
        <v>44829</v>
      </c>
    </row>
    <row r="3" spans="1:8" x14ac:dyDescent="0.25">
      <c r="A3" t="s">
        <v>11</v>
      </c>
      <c r="B3" t="s">
        <v>8</v>
      </c>
      <c r="C3" t="s">
        <v>12</v>
      </c>
      <c r="D3" t="str">
        <f>CONCATENATE(B3," ",C3)</f>
        <v>Michael Miller</v>
      </c>
      <c r="E3" t="s">
        <v>5854</v>
      </c>
      <c r="F3" s="2">
        <v>21780</v>
      </c>
      <c r="G3" t="s">
        <v>13</v>
      </c>
      <c r="H3" s="4">
        <v>44138</v>
      </c>
    </row>
    <row r="4" spans="1:8" x14ac:dyDescent="0.25">
      <c r="A4" t="s">
        <v>14</v>
      </c>
      <c r="B4" t="s">
        <v>15</v>
      </c>
      <c r="C4" t="s">
        <v>16</v>
      </c>
      <c r="D4" t="str">
        <f t="shared" ref="D4:D33" si="0">CONCATENATE(B4," ",C4)</f>
        <v>Carol Hays</v>
      </c>
      <c r="E4" t="s">
        <v>5855</v>
      </c>
      <c r="F4" s="2">
        <v>38461</v>
      </c>
      <c r="G4" t="s">
        <v>17</v>
      </c>
      <c r="H4" s="4">
        <v>45334</v>
      </c>
    </row>
    <row r="5" spans="1:8" x14ac:dyDescent="0.25">
      <c r="A5" t="s">
        <v>18</v>
      </c>
      <c r="B5" t="s">
        <v>19</v>
      </c>
      <c r="C5" t="s">
        <v>20</v>
      </c>
      <c r="D5" t="str">
        <f t="shared" si="0"/>
        <v>Joseph Ward</v>
      </c>
      <c r="E5" t="s">
        <v>5854</v>
      </c>
      <c r="F5" s="2">
        <v>33771</v>
      </c>
      <c r="G5" t="s">
        <v>21</v>
      </c>
      <c r="H5" s="4">
        <v>45544</v>
      </c>
    </row>
    <row r="6" spans="1:8" x14ac:dyDescent="0.25">
      <c r="A6" t="s">
        <v>22</v>
      </c>
      <c r="B6" t="s">
        <v>23</v>
      </c>
      <c r="C6" t="s">
        <v>24</v>
      </c>
      <c r="D6" t="str">
        <f t="shared" si="0"/>
        <v>Jamie Salinas</v>
      </c>
      <c r="E6" t="s">
        <v>5854</v>
      </c>
      <c r="F6" s="2">
        <v>33773</v>
      </c>
      <c r="G6" t="s">
        <v>25</v>
      </c>
      <c r="H6" s="4">
        <v>44616</v>
      </c>
    </row>
    <row r="7" spans="1:8" x14ac:dyDescent="0.25">
      <c r="A7" t="s">
        <v>26</v>
      </c>
      <c r="B7" t="s">
        <v>27</v>
      </c>
      <c r="C7" t="s">
        <v>28</v>
      </c>
      <c r="D7" t="str">
        <f t="shared" si="0"/>
        <v>Danny Moore</v>
      </c>
      <c r="E7" t="s">
        <v>5854</v>
      </c>
      <c r="F7" s="2">
        <v>31688</v>
      </c>
      <c r="G7" t="s">
        <v>29</v>
      </c>
      <c r="H7" s="4">
        <v>44751</v>
      </c>
    </row>
    <row r="8" spans="1:8" x14ac:dyDescent="0.25">
      <c r="A8" t="s">
        <v>30</v>
      </c>
      <c r="B8" t="s">
        <v>31</v>
      </c>
      <c r="C8" t="s">
        <v>32</v>
      </c>
      <c r="D8" t="str">
        <f t="shared" si="0"/>
        <v>Erin Walker</v>
      </c>
      <c r="E8" t="s">
        <v>5854</v>
      </c>
      <c r="F8" s="2">
        <v>31058</v>
      </c>
      <c r="G8" t="s">
        <v>33</v>
      </c>
      <c r="H8" s="4">
        <v>44482</v>
      </c>
    </row>
    <row r="9" spans="1:8" x14ac:dyDescent="0.25">
      <c r="A9" t="s">
        <v>34</v>
      </c>
      <c r="B9" t="s">
        <v>35</v>
      </c>
      <c r="C9" t="s">
        <v>36</v>
      </c>
      <c r="D9" t="str">
        <f t="shared" si="0"/>
        <v>Isaiah Williams</v>
      </c>
      <c r="E9" t="s">
        <v>5854</v>
      </c>
      <c r="F9" s="2">
        <v>22233</v>
      </c>
      <c r="G9" t="s">
        <v>37</v>
      </c>
      <c r="H9" s="4">
        <v>45720</v>
      </c>
    </row>
    <row r="10" spans="1:8" x14ac:dyDescent="0.25">
      <c r="A10" t="s">
        <v>38</v>
      </c>
      <c r="B10" t="s">
        <v>39</v>
      </c>
      <c r="C10" t="s">
        <v>40</v>
      </c>
      <c r="D10" t="str">
        <f t="shared" si="0"/>
        <v>Richard Pacheco</v>
      </c>
      <c r="E10" t="s">
        <v>5855</v>
      </c>
      <c r="F10" s="2">
        <v>38214</v>
      </c>
      <c r="G10" t="s">
        <v>41</v>
      </c>
      <c r="H10" s="4">
        <v>45764</v>
      </c>
    </row>
    <row r="11" spans="1:8" x14ac:dyDescent="0.25">
      <c r="A11" t="s">
        <v>42</v>
      </c>
      <c r="B11" t="s">
        <v>43</v>
      </c>
      <c r="C11" t="s">
        <v>44</v>
      </c>
      <c r="D11" t="str">
        <f t="shared" si="0"/>
        <v>Catherine Rice</v>
      </c>
      <c r="E11" t="s">
        <v>5854</v>
      </c>
      <c r="F11" s="2">
        <v>28106</v>
      </c>
      <c r="G11" t="s">
        <v>45</v>
      </c>
      <c r="H11" s="4">
        <v>45861</v>
      </c>
    </row>
    <row r="12" spans="1:8" x14ac:dyDescent="0.25">
      <c r="A12" t="s">
        <v>46</v>
      </c>
      <c r="B12" t="s">
        <v>47</v>
      </c>
      <c r="C12" t="s">
        <v>36</v>
      </c>
      <c r="D12" t="str">
        <f t="shared" si="0"/>
        <v>Haley Williams</v>
      </c>
      <c r="E12" t="s">
        <v>5854</v>
      </c>
      <c r="F12" s="2">
        <v>35492</v>
      </c>
      <c r="G12" t="s">
        <v>48</v>
      </c>
      <c r="H12" s="4">
        <v>45058</v>
      </c>
    </row>
    <row r="13" spans="1:8" x14ac:dyDescent="0.25">
      <c r="A13" t="s">
        <v>49</v>
      </c>
      <c r="B13" t="s">
        <v>50</v>
      </c>
      <c r="C13" t="s">
        <v>51</v>
      </c>
      <c r="D13" t="str">
        <f t="shared" si="0"/>
        <v>Dale Perry</v>
      </c>
      <c r="E13" t="s">
        <v>5854</v>
      </c>
      <c r="F13" s="2">
        <v>32850</v>
      </c>
      <c r="G13" t="s">
        <v>52</v>
      </c>
      <c r="H13" s="4">
        <v>44393</v>
      </c>
    </row>
    <row r="14" spans="1:8" x14ac:dyDescent="0.25">
      <c r="A14" t="s">
        <v>53</v>
      </c>
      <c r="B14" t="s">
        <v>54</v>
      </c>
      <c r="C14" t="s">
        <v>55</v>
      </c>
      <c r="D14" t="str">
        <f t="shared" si="0"/>
        <v>Robert Anderson</v>
      </c>
      <c r="E14" t="s">
        <v>5854</v>
      </c>
      <c r="F14" s="2">
        <v>20117</v>
      </c>
      <c r="G14" t="s">
        <v>56</v>
      </c>
      <c r="H14" s="4">
        <v>45007</v>
      </c>
    </row>
    <row r="15" spans="1:8" x14ac:dyDescent="0.25">
      <c r="A15" t="s">
        <v>57</v>
      </c>
      <c r="B15" t="s">
        <v>58</v>
      </c>
      <c r="C15" t="s">
        <v>59</v>
      </c>
      <c r="D15" t="str">
        <f t="shared" si="0"/>
        <v>Brittany Green</v>
      </c>
      <c r="E15" t="s">
        <v>5854</v>
      </c>
      <c r="F15" s="2">
        <v>27205</v>
      </c>
      <c r="G15" t="s">
        <v>60</v>
      </c>
      <c r="H15" s="4">
        <v>44509</v>
      </c>
    </row>
    <row r="16" spans="1:8" x14ac:dyDescent="0.25">
      <c r="A16" t="s">
        <v>61</v>
      </c>
      <c r="B16" t="s">
        <v>62</v>
      </c>
      <c r="C16" t="s">
        <v>63</v>
      </c>
      <c r="D16" t="str">
        <f t="shared" si="0"/>
        <v>Matthew Molina</v>
      </c>
      <c r="E16" t="s">
        <v>5854</v>
      </c>
      <c r="F16" s="2">
        <v>34315</v>
      </c>
      <c r="G16" t="s">
        <v>64</v>
      </c>
      <c r="H16" s="4">
        <v>44892</v>
      </c>
    </row>
    <row r="17" spans="1:8" x14ac:dyDescent="0.25">
      <c r="A17" t="s">
        <v>65</v>
      </c>
      <c r="B17" t="s">
        <v>66</v>
      </c>
      <c r="C17" t="s">
        <v>67</v>
      </c>
      <c r="D17" t="str">
        <f t="shared" si="0"/>
        <v>Miguel Johnson</v>
      </c>
      <c r="E17" t="s">
        <v>5854</v>
      </c>
      <c r="F17" s="2">
        <v>27877</v>
      </c>
      <c r="G17" t="s">
        <v>68</v>
      </c>
      <c r="H17" s="4">
        <v>44613</v>
      </c>
    </row>
    <row r="18" spans="1:8" x14ac:dyDescent="0.25">
      <c r="A18" t="s">
        <v>69</v>
      </c>
      <c r="B18" t="s">
        <v>70</v>
      </c>
      <c r="C18" t="s">
        <v>55</v>
      </c>
      <c r="D18" t="str">
        <f t="shared" si="0"/>
        <v>Vanessa Anderson</v>
      </c>
      <c r="E18" t="s">
        <v>5855</v>
      </c>
      <c r="F18" s="2">
        <v>30021</v>
      </c>
      <c r="G18" t="s">
        <v>71</v>
      </c>
      <c r="H18" s="4">
        <v>45560</v>
      </c>
    </row>
    <row r="19" spans="1:8" x14ac:dyDescent="0.25">
      <c r="A19" t="s">
        <v>72</v>
      </c>
      <c r="B19" t="s">
        <v>73</v>
      </c>
      <c r="C19" t="s">
        <v>9</v>
      </c>
      <c r="D19" t="str">
        <f t="shared" si="0"/>
        <v>Breanna Davis</v>
      </c>
      <c r="E19" t="s">
        <v>5854</v>
      </c>
      <c r="F19" s="2">
        <v>34565</v>
      </c>
      <c r="G19" t="s">
        <v>74</v>
      </c>
      <c r="H19" s="4">
        <v>45608</v>
      </c>
    </row>
    <row r="20" spans="1:8" x14ac:dyDescent="0.25">
      <c r="A20" t="s">
        <v>75</v>
      </c>
      <c r="B20" t="s">
        <v>76</v>
      </c>
      <c r="C20" t="s">
        <v>77</v>
      </c>
      <c r="D20" t="str">
        <f t="shared" si="0"/>
        <v>John Smith</v>
      </c>
      <c r="E20" t="s">
        <v>5855</v>
      </c>
      <c r="F20" s="2">
        <v>35931</v>
      </c>
      <c r="G20" t="s">
        <v>78</v>
      </c>
      <c r="H20" s="4">
        <v>45063</v>
      </c>
    </row>
    <row r="21" spans="1:8" x14ac:dyDescent="0.25">
      <c r="A21" t="s">
        <v>79</v>
      </c>
      <c r="B21" t="s">
        <v>80</v>
      </c>
      <c r="C21" t="s">
        <v>81</v>
      </c>
      <c r="D21" t="str">
        <f t="shared" si="0"/>
        <v>Ryan Cole</v>
      </c>
      <c r="E21" t="s">
        <v>5855</v>
      </c>
      <c r="F21" s="2">
        <v>30128</v>
      </c>
      <c r="G21" t="s">
        <v>82</v>
      </c>
      <c r="H21" s="4">
        <v>45401</v>
      </c>
    </row>
    <row r="22" spans="1:8" x14ac:dyDescent="0.25">
      <c r="A22" t="s">
        <v>83</v>
      </c>
      <c r="B22" t="s">
        <v>84</v>
      </c>
      <c r="C22" t="s">
        <v>85</v>
      </c>
      <c r="D22" t="str">
        <f t="shared" si="0"/>
        <v>Debbie Martin</v>
      </c>
      <c r="E22" t="s">
        <v>5854</v>
      </c>
      <c r="F22" s="2">
        <v>34290</v>
      </c>
      <c r="G22" t="s">
        <v>86</v>
      </c>
      <c r="H22" s="4">
        <v>44583</v>
      </c>
    </row>
    <row r="23" spans="1:8" x14ac:dyDescent="0.25">
      <c r="A23" t="s">
        <v>87</v>
      </c>
      <c r="B23" t="s">
        <v>88</v>
      </c>
      <c r="C23" t="s">
        <v>89</v>
      </c>
      <c r="D23" t="str">
        <f t="shared" si="0"/>
        <v>Megan Velasquez</v>
      </c>
      <c r="E23" t="s">
        <v>5854</v>
      </c>
      <c r="F23" s="2">
        <v>20409</v>
      </c>
      <c r="G23" t="s">
        <v>90</v>
      </c>
      <c r="H23" s="4">
        <v>44106</v>
      </c>
    </row>
    <row r="24" spans="1:8" x14ac:dyDescent="0.25">
      <c r="A24" t="s">
        <v>91</v>
      </c>
      <c r="B24" t="s">
        <v>92</v>
      </c>
      <c r="C24" t="s">
        <v>93</v>
      </c>
      <c r="D24" t="str">
        <f t="shared" si="0"/>
        <v>Mark Martinez</v>
      </c>
      <c r="E24" t="s">
        <v>5855</v>
      </c>
      <c r="F24" s="2">
        <v>26428</v>
      </c>
      <c r="G24" t="s">
        <v>94</v>
      </c>
      <c r="H24" s="4">
        <v>44123</v>
      </c>
    </row>
    <row r="25" spans="1:8" x14ac:dyDescent="0.25">
      <c r="A25" t="s">
        <v>95</v>
      </c>
      <c r="B25" t="s">
        <v>96</v>
      </c>
      <c r="C25" t="s">
        <v>97</v>
      </c>
      <c r="D25" t="str">
        <f t="shared" si="0"/>
        <v>Molly Murray</v>
      </c>
      <c r="E25" t="s">
        <v>5855</v>
      </c>
      <c r="F25" s="2">
        <v>22610</v>
      </c>
      <c r="G25" t="s">
        <v>98</v>
      </c>
      <c r="H25" s="4">
        <v>45036</v>
      </c>
    </row>
    <row r="26" spans="1:8" x14ac:dyDescent="0.25">
      <c r="A26" t="s">
        <v>99</v>
      </c>
      <c r="B26" t="s">
        <v>100</v>
      </c>
      <c r="C26" t="s">
        <v>101</v>
      </c>
      <c r="D26" t="str">
        <f t="shared" si="0"/>
        <v>Cheryl Gilbert</v>
      </c>
      <c r="E26" t="s">
        <v>5855</v>
      </c>
      <c r="F26" s="2">
        <v>26004</v>
      </c>
      <c r="G26" t="s">
        <v>102</v>
      </c>
      <c r="H26" s="4">
        <v>44575</v>
      </c>
    </row>
    <row r="27" spans="1:8" x14ac:dyDescent="0.25">
      <c r="A27" t="s">
        <v>103</v>
      </c>
      <c r="B27" t="s">
        <v>104</v>
      </c>
      <c r="C27" t="s">
        <v>105</v>
      </c>
      <c r="D27" t="str">
        <f t="shared" si="0"/>
        <v>Justin Macdonald</v>
      </c>
      <c r="E27" t="s">
        <v>5854</v>
      </c>
      <c r="F27" s="2">
        <v>37990</v>
      </c>
      <c r="G27" t="s">
        <v>106</v>
      </c>
      <c r="H27" s="4">
        <v>45538</v>
      </c>
    </row>
    <row r="28" spans="1:8" x14ac:dyDescent="0.25">
      <c r="A28" t="s">
        <v>107</v>
      </c>
      <c r="B28" t="s">
        <v>108</v>
      </c>
      <c r="C28" t="s">
        <v>85</v>
      </c>
      <c r="D28" t="str">
        <f t="shared" si="0"/>
        <v>Jacqueline Martin</v>
      </c>
      <c r="E28" t="s">
        <v>5854</v>
      </c>
      <c r="F28" s="2">
        <v>21586</v>
      </c>
      <c r="G28" t="s">
        <v>109</v>
      </c>
      <c r="H28" s="4">
        <v>45168</v>
      </c>
    </row>
    <row r="29" spans="1:8" x14ac:dyDescent="0.25">
      <c r="A29" t="s">
        <v>110</v>
      </c>
      <c r="B29" t="s">
        <v>76</v>
      </c>
      <c r="C29" t="s">
        <v>111</v>
      </c>
      <c r="D29" t="str">
        <f t="shared" si="0"/>
        <v>John Carr</v>
      </c>
      <c r="E29" t="s">
        <v>5855</v>
      </c>
      <c r="F29" s="2">
        <v>21956</v>
      </c>
      <c r="G29" t="s">
        <v>112</v>
      </c>
      <c r="H29" s="4">
        <v>44911</v>
      </c>
    </row>
    <row r="30" spans="1:8" x14ac:dyDescent="0.25">
      <c r="A30" t="s">
        <v>113</v>
      </c>
      <c r="B30" t="s">
        <v>114</v>
      </c>
      <c r="C30" t="s">
        <v>115</v>
      </c>
      <c r="D30" t="str">
        <f t="shared" si="0"/>
        <v>Tyler Levine</v>
      </c>
      <c r="E30" t="s">
        <v>5854</v>
      </c>
      <c r="F30" s="2">
        <v>28630</v>
      </c>
      <c r="G30" t="s">
        <v>116</v>
      </c>
      <c r="H30" s="4">
        <v>44438</v>
      </c>
    </row>
    <row r="31" spans="1:8" x14ac:dyDescent="0.25">
      <c r="A31" t="s">
        <v>117</v>
      </c>
      <c r="B31" t="s">
        <v>118</v>
      </c>
      <c r="C31" t="s">
        <v>119</v>
      </c>
      <c r="D31" t="str">
        <f t="shared" si="0"/>
        <v>Lacey Hall</v>
      </c>
      <c r="E31" t="s">
        <v>5854</v>
      </c>
      <c r="F31" s="2">
        <v>37417</v>
      </c>
      <c r="G31" t="s">
        <v>120</v>
      </c>
      <c r="H31" s="4">
        <v>44800</v>
      </c>
    </row>
    <row r="32" spans="1:8" x14ac:dyDescent="0.25">
      <c r="A32" t="s">
        <v>121</v>
      </c>
      <c r="B32" t="s">
        <v>122</v>
      </c>
      <c r="C32" t="s">
        <v>123</v>
      </c>
      <c r="D32" t="str">
        <f t="shared" si="0"/>
        <v>Ashley Gibson</v>
      </c>
      <c r="E32" t="s">
        <v>5855</v>
      </c>
      <c r="F32" s="2">
        <v>37694</v>
      </c>
      <c r="G32" t="s">
        <v>124</v>
      </c>
      <c r="H32" s="4">
        <v>45895</v>
      </c>
    </row>
    <row r="33" spans="1:8" x14ac:dyDescent="0.25">
      <c r="A33" t="s">
        <v>125</v>
      </c>
      <c r="B33" t="s">
        <v>126</v>
      </c>
      <c r="C33" t="s">
        <v>105</v>
      </c>
      <c r="D33" t="str">
        <f t="shared" si="0"/>
        <v>Valerie Macdonald</v>
      </c>
      <c r="E33" t="s">
        <v>5854</v>
      </c>
      <c r="F33" s="2">
        <v>33917</v>
      </c>
      <c r="G33" t="s">
        <v>127</v>
      </c>
      <c r="H33" s="4">
        <v>44208</v>
      </c>
    </row>
    <row r="34" spans="1:8" x14ac:dyDescent="0.25">
      <c r="A34" t="s">
        <v>128</v>
      </c>
      <c r="B34" t="s">
        <v>129</v>
      </c>
      <c r="C34" t="s">
        <v>130</v>
      </c>
      <c r="D34" t="str">
        <f t="shared" ref="D34:D65" si="1">CONCATENATE(B34," ",C34)</f>
        <v>Jenny Beck</v>
      </c>
      <c r="E34" t="s">
        <v>5855</v>
      </c>
      <c r="F34" s="2">
        <v>28698</v>
      </c>
      <c r="G34" t="s">
        <v>131</v>
      </c>
      <c r="H34" s="4">
        <v>45733</v>
      </c>
    </row>
    <row r="35" spans="1:8" x14ac:dyDescent="0.25">
      <c r="A35" t="s">
        <v>132</v>
      </c>
      <c r="B35" t="s">
        <v>133</v>
      </c>
      <c r="C35" t="s">
        <v>12</v>
      </c>
      <c r="D35" t="str">
        <f t="shared" si="1"/>
        <v>Kari Miller</v>
      </c>
      <c r="E35" t="s">
        <v>5855</v>
      </c>
      <c r="F35" s="2">
        <v>23730</v>
      </c>
      <c r="G35" t="s">
        <v>134</v>
      </c>
      <c r="H35" s="4">
        <v>45670</v>
      </c>
    </row>
    <row r="36" spans="1:8" x14ac:dyDescent="0.25">
      <c r="A36" t="s">
        <v>135</v>
      </c>
      <c r="B36" t="s">
        <v>136</v>
      </c>
      <c r="C36" t="s">
        <v>137</v>
      </c>
      <c r="D36" t="str">
        <f t="shared" si="1"/>
        <v>Kimberly King</v>
      </c>
      <c r="E36" t="s">
        <v>5855</v>
      </c>
      <c r="F36" s="2">
        <v>33347</v>
      </c>
      <c r="G36" t="s">
        <v>138</v>
      </c>
      <c r="H36" s="4">
        <v>45007</v>
      </c>
    </row>
    <row r="37" spans="1:8" x14ac:dyDescent="0.25">
      <c r="A37" t="s">
        <v>139</v>
      </c>
      <c r="B37" t="s">
        <v>8</v>
      </c>
      <c r="C37" t="s">
        <v>140</v>
      </c>
      <c r="D37" t="str">
        <f t="shared" si="1"/>
        <v>Michael Cervantes</v>
      </c>
      <c r="E37" t="s">
        <v>5854</v>
      </c>
      <c r="F37" s="2">
        <v>33546</v>
      </c>
      <c r="G37" t="s">
        <v>141</v>
      </c>
      <c r="H37" s="4">
        <v>44104</v>
      </c>
    </row>
    <row r="38" spans="1:8" x14ac:dyDescent="0.25">
      <c r="A38" t="s">
        <v>142</v>
      </c>
      <c r="B38" t="s">
        <v>143</v>
      </c>
      <c r="C38" t="s">
        <v>144</v>
      </c>
      <c r="D38" t="str">
        <f t="shared" si="1"/>
        <v>Miranda Nelson</v>
      </c>
      <c r="E38" t="s">
        <v>5855</v>
      </c>
      <c r="F38" s="2">
        <v>30193</v>
      </c>
      <c r="G38" t="s">
        <v>145</v>
      </c>
      <c r="H38" s="4">
        <v>45322</v>
      </c>
    </row>
    <row r="39" spans="1:8" x14ac:dyDescent="0.25">
      <c r="A39" t="s">
        <v>146</v>
      </c>
      <c r="B39" t="s">
        <v>147</v>
      </c>
      <c r="C39" t="s">
        <v>9</v>
      </c>
      <c r="D39" t="str">
        <f t="shared" si="1"/>
        <v>Tracey Davis</v>
      </c>
      <c r="E39" t="s">
        <v>5854</v>
      </c>
      <c r="F39" s="2">
        <v>27138</v>
      </c>
      <c r="G39" t="s">
        <v>148</v>
      </c>
      <c r="H39" s="4">
        <v>44326</v>
      </c>
    </row>
    <row r="40" spans="1:8" x14ac:dyDescent="0.25">
      <c r="A40" t="s">
        <v>149</v>
      </c>
      <c r="B40" t="s">
        <v>150</v>
      </c>
      <c r="C40" t="s">
        <v>151</v>
      </c>
      <c r="D40" t="str">
        <f t="shared" si="1"/>
        <v>Nancy Savage</v>
      </c>
      <c r="E40" t="s">
        <v>5855</v>
      </c>
      <c r="F40" s="2">
        <v>35371</v>
      </c>
      <c r="G40" t="s">
        <v>152</v>
      </c>
      <c r="H40" s="4">
        <v>44851</v>
      </c>
    </row>
    <row r="41" spans="1:8" x14ac:dyDescent="0.25">
      <c r="A41" t="s">
        <v>153</v>
      </c>
      <c r="B41" t="s">
        <v>154</v>
      </c>
      <c r="C41" t="s">
        <v>155</v>
      </c>
      <c r="D41" t="str">
        <f t="shared" si="1"/>
        <v>Scott Powell</v>
      </c>
      <c r="E41" t="s">
        <v>5854</v>
      </c>
      <c r="F41" s="2">
        <v>27339</v>
      </c>
      <c r="G41" t="s">
        <v>156</v>
      </c>
      <c r="H41" s="4">
        <v>44754</v>
      </c>
    </row>
    <row r="42" spans="1:8" x14ac:dyDescent="0.25">
      <c r="A42" t="s">
        <v>157</v>
      </c>
      <c r="B42" t="s">
        <v>158</v>
      </c>
      <c r="C42" t="s">
        <v>159</v>
      </c>
      <c r="D42" t="str">
        <f t="shared" si="1"/>
        <v>Melissa Rodgers</v>
      </c>
      <c r="E42" t="s">
        <v>5855</v>
      </c>
      <c r="F42" s="2">
        <v>29405</v>
      </c>
      <c r="G42" t="s">
        <v>160</v>
      </c>
      <c r="H42" s="4">
        <v>44950</v>
      </c>
    </row>
    <row r="43" spans="1:8" x14ac:dyDescent="0.25">
      <c r="A43" t="s">
        <v>161</v>
      </c>
      <c r="B43" t="s">
        <v>162</v>
      </c>
      <c r="C43" t="s">
        <v>163</v>
      </c>
      <c r="D43" t="str">
        <f t="shared" si="1"/>
        <v>Anna Andrews</v>
      </c>
      <c r="E43" t="s">
        <v>5855</v>
      </c>
      <c r="F43" s="2">
        <v>36564</v>
      </c>
      <c r="G43" t="s">
        <v>164</v>
      </c>
      <c r="H43" s="4">
        <v>44509</v>
      </c>
    </row>
    <row r="44" spans="1:8" x14ac:dyDescent="0.25">
      <c r="A44" t="s">
        <v>165</v>
      </c>
      <c r="B44" t="s">
        <v>166</v>
      </c>
      <c r="C44" t="s">
        <v>167</v>
      </c>
      <c r="D44" t="str">
        <f t="shared" si="1"/>
        <v>Kenneth Allen</v>
      </c>
      <c r="E44" t="s">
        <v>5854</v>
      </c>
      <c r="F44" s="2">
        <v>32400</v>
      </c>
      <c r="G44" t="s">
        <v>168</v>
      </c>
      <c r="H44" s="4">
        <v>45213</v>
      </c>
    </row>
    <row r="45" spans="1:8" x14ac:dyDescent="0.25">
      <c r="A45" t="s">
        <v>169</v>
      </c>
      <c r="B45" t="s">
        <v>170</v>
      </c>
      <c r="C45" t="s">
        <v>171</v>
      </c>
      <c r="D45" t="str">
        <f t="shared" si="1"/>
        <v>Parker Sparks</v>
      </c>
      <c r="E45" t="s">
        <v>5854</v>
      </c>
      <c r="F45" s="2">
        <v>22326</v>
      </c>
      <c r="G45" t="s">
        <v>172</v>
      </c>
      <c r="H45" s="4">
        <v>45653</v>
      </c>
    </row>
    <row r="46" spans="1:8" x14ac:dyDescent="0.25">
      <c r="A46" t="s">
        <v>173</v>
      </c>
      <c r="B46" t="s">
        <v>174</v>
      </c>
      <c r="C46" t="s">
        <v>175</v>
      </c>
      <c r="D46" t="str">
        <f t="shared" si="1"/>
        <v>Kelly Shaw</v>
      </c>
      <c r="E46" t="s">
        <v>5854</v>
      </c>
      <c r="F46" s="2">
        <v>27756</v>
      </c>
      <c r="G46" t="s">
        <v>176</v>
      </c>
      <c r="H46" s="4">
        <v>45208</v>
      </c>
    </row>
    <row r="47" spans="1:8" x14ac:dyDescent="0.25">
      <c r="A47" t="s">
        <v>177</v>
      </c>
      <c r="B47" t="s">
        <v>178</v>
      </c>
      <c r="C47" t="s">
        <v>179</v>
      </c>
      <c r="D47" t="str">
        <f t="shared" si="1"/>
        <v>Dennis Poole</v>
      </c>
      <c r="E47" t="s">
        <v>5854</v>
      </c>
      <c r="F47" s="2">
        <v>23397</v>
      </c>
      <c r="G47" t="s">
        <v>180</v>
      </c>
      <c r="H47" s="4">
        <v>44737</v>
      </c>
    </row>
    <row r="48" spans="1:8" x14ac:dyDescent="0.25">
      <c r="A48" t="s">
        <v>181</v>
      </c>
      <c r="B48" t="s">
        <v>182</v>
      </c>
      <c r="C48" t="s">
        <v>183</v>
      </c>
      <c r="D48" t="str">
        <f t="shared" si="1"/>
        <v>Mary Decker</v>
      </c>
      <c r="E48" t="s">
        <v>5855</v>
      </c>
      <c r="F48" s="2">
        <v>38901</v>
      </c>
      <c r="G48" t="s">
        <v>184</v>
      </c>
      <c r="H48" s="4">
        <v>45713</v>
      </c>
    </row>
    <row r="49" spans="1:8" x14ac:dyDescent="0.25">
      <c r="A49" t="s">
        <v>185</v>
      </c>
      <c r="B49" t="s">
        <v>186</v>
      </c>
      <c r="C49" t="s">
        <v>187</v>
      </c>
      <c r="D49" t="str">
        <f t="shared" si="1"/>
        <v>Alexis Crane</v>
      </c>
      <c r="E49" t="s">
        <v>5854</v>
      </c>
      <c r="F49" s="2">
        <v>38351</v>
      </c>
      <c r="G49" t="s">
        <v>188</v>
      </c>
      <c r="H49" s="4">
        <v>44661</v>
      </c>
    </row>
    <row r="50" spans="1:8" x14ac:dyDescent="0.25">
      <c r="A50" t="s">
        <v>189</v>
      </c>
      <c r="B50" t="s">
        <v>190</v>
      </c>
      <c r="C50" t="s">
        <v>191</v>
      </c>
      <c r="D50" t="str">
        <f t="shared" si="1"/>
        <v>Antonio Hamilton</v>
      </c>
      <c r="E50" t="s">
        <v>5854</v>
      </c>
      <c r="F50" s="2">
        <v>35433</v>
      </c>
      <c r="G50" t="s">
        <v>192</v>
      </c>
      <c r="H50" s="4">
        <v>44735</v>
      </c>
    </row>
    <row r="51" spans="1:8" x14ac:dyDescent="0.25">
      <c r="A51" t="s">
        <v>193</v>
      </c>
      <c r="B51" t="s">
        <v>174</v>
      </c>
      <c r="C51" t="s">
        <v>194</v>
      </c>
      <c r="D51" t="str">
        <f t="shared" si="1"/>
        <v>Kelly Mcmillan</v>
      </c>
      <c r="E51" t="s">
        <v>5854</v>
      </c>
      <c r="F51" s="2">
        <v>25009</v>
      </c>
      <c r="G51" t="s">
        <v>195</v>
      </c>
      <c r="H51" s="4">
        <v>44798</v>
      </c>
    </row>
    <row r="52" spans="1:8" x14ac:dyDescent="0.25">
      <c r="A52" t="s">
        <v>196</v>
      </c>
      <c r="B52" t="s">
        <v>197</v>
      </c>
      <c r="C52" t="s">
        <v>198</v>
      </c>
      <c r="D52" t="str">
        <f t="shared" si="1"/>
        <v>Madison Sellers</v>
      </c>
      <c r="E52" t="s">
        <v>5855</v>
      </c>
      <c r="F52" s="2">
        <v>38340</v>
      </c>
      <c r="G52" t="s">
        <v>199</v>
      </c>
      <c r="H52" s="4">
        <v>45347</v>
      </c>
    </row>
    <row r="53" spans="1:8" x14ac:dyDescent="0.25">
      <c r="A53" t="s">
        <v>200</v>
      </c>
      <c r="B53" t="s">
        <v>201</v>
      </c>
      <c r="C53" t="s">
        <v>202</v>
      </c>
      <c r="D53" t="str">
        <f t="shared" si="1"/>
        <v>Billy Hernandez</v>
      </c>
      <c r="E53" t="s">
        <v>5855</v>
      </c>
      <c r="F53" s="2">
        <v>33492</v>
      </c>
      <c r="G53" t="s">
        <v>203</v>
      </c>
      <c r="H53" s="4">
        <v>45407</v>
      </c>
    </row>
    <row r="54" spans="1:8" x14ac:dyDescent="0.25">
      <c r="A54" t="s">
        <v>204</v>
      </c>
      <c r="B54" t="s">
        <v>205</v>
      </c>
      <c r="C54" t="s">
        <v>206</v>
      </c>
      <c r="D54" t="str">
        <f t="shared" si="1"/>
        <v>Felicia Morgan</v>
      </c>
      <c r="E54" t="s">
        <v>5855</v>
      </c>
      <c r="F54" s="2">
        <v>35905</v>
      </c>
      <c r="G54" t="s">
        <v>207</v>
      </c>
      <c r="H54" s="4">
        <v>45389</v>
      </c>
    </row>
    <row r="55" spans="1:8" x14ac:dyDescent="0.25">
      <c r="A55" t="s">
        <v>208</v>
      </c>
      <c r="B55" t="s">
        <v>209</v>
      </c>
      <c r="C55" t="s">
        <v>67</v>
      </c>
      <c r="D55" t="str">
        <f t="shared" si="1"/>
        <v>Crystal Johnson</v>
      </c>
      <c r="E55" t="s">
        <v>5855</v>
      </c>
      <c r="F55" s="2">
        <v>37570</v>
      </c>
      <c r="G55" t="s">
        <v>210</v>
      </c>
      <c r="H55" s="4">
        <v>44274</v>
      </c>
    </row>
    <row r="56" spans="1:8" x14ac:dyDescent="0.25">
      <c r="A56" t="s">
        <v>211</v>
      </c>
      <c r="B56" t="s">
        <v>212</v>
      </c>
      <c r="C56" t="s">
        <v>213</v>
      </c>
      <c r="D56" t="str">
        <f t="shared" si="1"/>
        <v>Deborah Moody</v>
      </c>
      <c r="E56" t="s">
        <v>5854</v>
      </c>
      <c r="F56" s="2">
        <v>27950</v>
      </c>
      <c r="G56" t="s">
        <v>214</v>
      </c>
      <c r="H56" s="4">
        <v>44232</v>
      </c>
    </row>
    <row r="57" spans="1:8" x14ac:dyDescent="0.25">
      <c r="A57" t="s">
        <v>215</v>
      </c>
      <c r="B57" t="s">
        <v>216</v>
      </c>
      <c r="C57" t="s">
        <v>217</v>
      </c>
      <c r="D57" t="str">
        <f t="shared" si="1"/>
        <v>Carl Wyatt</v>
      </c>
      <c r="E57" t="s">
        <v>5855</v>
      </c>
      <c r="F57" s="2">
        <v>38253</v>
      </c>
      <c r="G57" t="s">
        <v>218</v>
      </c>
      <c r="H57" s="4">
        <v>44366</v>
      </c>
    </row>
    <row r="58" spans="1:8" x14ac:dyDescent="0.25">
      <c r="A58" t="s">
        <v>219</v>
      </c>
      <c r="B58" t="s">
        <v>220</v>
      </c>
      <c r="C58" t="s">
        <v>123</v>
      </c>
      <c r="D58" t="str">
        <f t="shared" si="1"/>
        <v>Julie Gibson</v>
      </c>
      <c r="E58" t="s">
        <v>5855</v>
      </c>
      <c r="F58" s="2">
        <v>36064</v>
      </c>
      <c r="G58" t="s">
        <v>221</v>
      </c>
      <c r="H58" s="4">
        <v>45011</v>
      </c>
    </row>
    <row r="59" spans="1:8" x14ac:dyDescent="0.25">
      <c r="A59" t="s">
        <v>222</v>
      </c>
      <c r="B59" t="s">
        <v>223</v>
      </c>
      <c r="C59" t="s">
        <v>224</v>
      </c>
      <c r="D59" t="str">
        <f t="shared" si="1"/>
        <v>Lawrence Stewart</v>
      </c>
      <c r="E59" t="s">
        <v>5854</v>
      </c>
      <c r="F59" s="2">
        <v>38555</v>
      </c>
      <c r="G59" t="s">
        <v>225</v>
      </c>
      <c r="H59" s="4">
        <v>44145</v>
      </c>
    </row>
    <row r="60" spans="1:8" x14ac:dyDescent="0.25">
      <c r="A60" t="s">
        <v>226</v>
      </c>
      <c r="B60" t="s">
        <v>154</v>
      </c>
      <c r="C60" t="s">
        <v>217</v>
      </c>
      <c r="D60" t="str">
        <f t="shared" si="1"/>
        <v>Scott Wyatt</v>
      </c>
      <c r="E60" t="s">
        <v>5855</v>
      </c>
      <c r="F60" s="2">
        <v>23142</v>
      </c>
      <c r="G60" t="s">
        <v>227</v>
      </c>
      <c r="H60" s="4">
        <v>45562</v>
      </c>
    </row>
    <row r="61" spans="1:8" x14ac:dyDescent="0.25">
      <c r="A61" t="s">
        <v>228</v>
      </c>
      <c r="B61" t="s">
        <v>229</v>
      </c>
      <c r="C61" t="s">
        <v>230</v>
      </c>
      <c r="D61" t="str">
        <f t="shared" si="1"/>
        <v>Anthony Conway</v>
      </c>
      <c r="E61" t="s">
        <v>5854</v>
      </c>
      <c r="F61" s="2">
        <v>35712</v>
      </c>
      <c r="G61" t="s">
        <v>231</v>
      </c>
      <c r="H61" s="4">
        <v>45823</v>
      </c>
    </row>
    <row r="62" spans="1:8" x14ac:dyDescent="0.25">
      <c r="A62" t="s">
        <v>232</v>
      </c>
      <c r="B62" t="s">
        <v>233</v>
      </c>
      <c r="C62" t="s">
        <v>234</v>
      </c>
      <c r="D62" t="str">
        <f t="shared" si="1"/>
        <v>Heather Russell</v>
      </c>
      <c r="E62" t="s">
        <v>5854</v>
      </c>
      <c r="F62" s="2">
        <v>25132</v>
      </c>
      <c r="G62" t="s">
        <v>235</v>
      </c>
      <c r="H62" s="4">
        <v>44228</v>
      </c>
    </row>
    <row r="63" spans="1:8" x14ac:dyDescent="0.25">
      <c r="A63" t="s">
        <v>236</v>
      </c>
      <c r="B63" t="s">
        <v>237</v>
      </c>
      <c r="C63" t="s">
        <v>24</v>
      </c>
      <c r="D63" t="str">
        <f t="shared" si="1"/>
        <v>Susan Salinas</v>
      </c>
      <c r="E63" t="s">
        <v>5854</v>
      </c>
      <c r="F63" s="2">
        <v>36698</v>
      </c>
      <c r="G63" t="s">
        <v>238</v>
      </c>
      <c r="H63" s="4">
        <v>44462</v>
      </c>
    </row>
    <row r="64" spans="1:8" x14ac:dyDescent="0.25">
      <c r="A64" t="s">
        <v>239</v>
      </c>
      <c r="B64" t="s">
        <v>8</v>
      </c>
      <c r="C64" t="s">
        <v>67</v>
      </c>
      <c r="D64" t="str">
        <f t="shared" si="1"/>
        <v>Michael Johnson</v>
      </c>
      <c r="E64" t="s">
        <v>5854</v>
      </c>
      <c r="F64" s="2">
        <v>26671</v>
      </c>
      <c r="G64" t="s">
        <v>240</v>
      </c>
      <c r="H64" s="4">
        <v>45075</v>
      </c>
    </row>
    <row r="65" spans="1:8" x14ac:dyDescent="0.25">
      <c r="A65" t="s">
        <v>241</v>
      </c>
      <c r="B65" t="s">
        <v>242</v>
      </c>
      <c r="C65" t="s">
        <v>243</v>
      </c>
      <c r="D65" t="str">
        <f t="shared" si="1"/>
        <v>Amanda Hoover</v>
      </c>
      <c r="E65" t="s">
        <v>5855</v>
      </c>
      <c r="F65" s="2">
        <v>26908</v>
      </c>
      <c r="G65" t="s">
        <v>244</v>
      </c>
      <c r="H65" s="4">
        <v>45561</v>
      </c>
    </row>
    <row r="66" spans="1:8" x14ac:dyDescent="0.25">
      <c r="A66" t="s">
        <v>245</v>
      </c>
      <c r="B66" t="s">
        <v>154</v>
      </c>
      <c r="C66" t="s">
        <v>246</v>
      </c>
      <c r="D66" t="str">
        <f t="shared" ref="D66:D97" si="2">CONCATENATE(B66," ",C66)</f>
        <v>Scott Duke</v>
      </c>
      <c r="E66" t="s">
        <v>5855</v>
      </c>
      <c r="F66" s="2">
        <v>25547</v>
      </c>
      <c r="G66" t="s">
        <v>247</v>
      </c>
      <c r="H66" s="4">
        <v>45312</v>
      </c>
    </row>
    <row r="67" spans="1:8" x14ac:dyDescent="0.25">
      <c r="A67" t="s">
        <v>248</v>
      </c>
      <c r="B67" t="s">
        <v>249</v>
      </c>
      <c r="C67" t="s">
        <v>250</v>
      </c>
      <c r="D67" t="str">
        <f t="shared" si="2"/>
        <v>Jason Jenkins</v>
      </c>
      <c r="E67" t="s">
        <v>5855</v>
      </c>
      <c r="F67" s="2">
        <v>31304</v>
      </c>
      <c r="G67" t="s">
        <v>251</v>
      </c>
      <c r="H67" s="4">
        <v>44186</v>
      </c>
    </row>
    <row r="68" spans="1:8" x14ac:dyDescent="0.25">
      <c r="A68" t="s">
        <v>252</v>
      </c>
      <c r="B68" t="s">
        <v>253</v>
      </c>
      <c r="C68" t="s">
        <v>254</v>
      </c>
      <c r="D68" t="str">
        <f t="shared" si="2"/>
        <v>Daniel Maldonado</v>
      </c>
      <c r="E68" t="s">
        <v>5854</v>
      </c>
      <c r="F68" s="2">
        <v>26914</v>
      </c>
      <c r="G68" t="s">
        <v>255</v>
      </c>
      <c r="H68" s="4">
        <v>44266</v>
      </c>
    </row>
    <row r="69" spans="1:8" x14ac:dyDescent="0.25">
      <c r="A69" t="s">
        <v>256</v>
      </c>
      <c r="B69" t="s">
        <v>257</v>
      </c>
      <c r="C69" t="s">
        <v>258</v>
      </c>
      <c r="D69" t="str">
        <f t="shared" si="2"/>
        <v>Alexandra Montoya</v>
      </c>
      <c r="E69" t="s">
        <v>5855</v>
      </c>
      <c r="F69" s="2">
        <v>29746</v>
      </c>
      <c r="G69" t="s">
        <v>259</v>
      </c>
      <c r="H69" s="4">
        <v>45456</v>
      </c>
    </row>
    <row r="70" spans="1:8" x14ac:dyDescent="0.25">
      <c r="A70" t="s">
        <v>260</v>
      </c>
      <c r="B70" t="s">
        <v>261</v>
      </c>
      <c r="C70" t="s">
        <v>262</v>
      </c>
      <c r="D70" t="str">
        <f t="shared" si="2"/>
        <v>Gabriel Daugherty</v>
      </c>
      <c r="E70" t="s">
        <v>5854</v>
      </c>
      <c r="F70" s="2">
        <v>24029</v>
      </c>
      <c r="G70" t="s">
        <v>263</v>
      </c>
      <c r="H70" s="4">
        <v>44937</v>
      </c>
    </row>
    <row r="71" spans="1:8" x14ac:dyDescent="0.25">
      <c r="A71" t="s">
        <v>264</v>
      </c>
      <c r="B71" t="s">
        <v>265</v>
      </c>
      <c r="C71" t="s">
        <v>266</v>
      </c>
      <c r="D71" t="str">
        <f t="shared" si="2"/>
        <v>Eric Bryan</v>
      </c>
      <c r="E71" t="s">
        <v>5854</v>
      </c>
      <c r="F71" s="2">
        <v>26230</v>
      </c>
      <c r="G71" t="s">
        <v>267</v>
      </c>
      <c r="H71" s="4">
        <v>44259</v>
      </c>
    </row>
    <row r="72" spans="1:8" x14ac:dyDescent="0.25">
      <c r="A72" t="s">
        <v>268</v>
      </c>
      <c r="B72" t="s">
        <v>269</v>
      </c>
      <c r="C72" t="s">
        <v>270</v>
      </c>
      <c r="D72" t="str">
        <f t="shared" si="2"/>
        <v>Denise Gutierrez</v>
      </c>
      <c r="E72" t="s">
        <v>5854</v>
      </c>
      <c r="F72" s="2">
        <v>22815</v>
      </c>
      <c r="G72" t="s">
        <v>271</v>
      </c>
      <c r="H72" s="4">
        <v>44340</v>
      </c>
    </row>
    <row r="73" spans="1:8" x14ac:dyDescent="0.25">
      <c r="A73" t="s">
        <v>272</v>
      </c>
      <c r="B73" t="s">
        <v>265</v>
      </c>
      <c r="C73" t="s">
        <v>273</v>
      </c>
      <c r="D73" t="str">
        <f t="shared" si="2"/>
        <v>Eric Watkins</v>
      </c>
      <c r="E73" t="s">
        <v>5855</v>
      </c>
      <c r="F73" s="2">
        <v>34856</v>
      </c>
      <c r="G73" t="s">
        <v>274</v>
      </c>
      <c r="H73" s="4">
        <v>44744</v>
      </c>
    </row>
    <row r="74" spans="1:8" x14ac:dyDescent="0.25">
      <c r="A74" t="s">
        <v>275</v>
      </c>
      <c r="B74" t="s">
        <v>216</v>
      </c>
      <c r="C74" t="s">
        <v>276</v>
      </c>
      <c r="D74" t="str">
        <f t="shared" si="2"/>
        <v>Carl Armstrong</v>
      </c>
      <c r="E74" t="s">
        <v>5855</v>
      </c>
      <c r="F74" s="2">
        <v>23715</v>
      </c>
      <c r="G74" t="s">
        <v>277</v>
      </c>
      <c r="H74" s="4">
        <v>44601</v>
      </c>
    </row>
    <row r="75" spans="1:8" x14ac:dyDescent="0.25">
      <c r="A75" t="s">
        <v>278</v>
      </c>
      <c r="B75" t="s">
        <v>279</v>
      </c>
      <c r="C75" t="s">
        <v>280</v>
      </c>
      <c r="D75" t="str">
        <f t="shared" si="2"/>
        <v>Jesus Singh</v>
      </c>
      <c r="E75" t="s">
        <v>5855</v>
      </c>
      <c r="F75" s="2">
        <v>21701</v>
      </c>
      <c r="G75" t="s">
        <v>281</v>
      </c>
      <c r="H75" s="4">
        <v>44966</v>
      </c>
    </row>
    <row r="76" spans="1:8" x14ac:dyDescent="0.25">
      <c r="A76" t="s">
        <v>282</v>
      </c>
      <c r="B76" t="s">
        <v>283</v>
      </c>
      <c r="C76" t="s">
        <v>28</v>
      </c>
      <c r="D76" t="str">
        <f t="shared" si="2"/>
        <v>Seth Moore</v>
      </c>
      <c r="E76" t="s">
        <v>5854</v>
      </c>
      <c r="F76" s="2">
        <v>19984</v>
      </c>
      <c r="G76" t="s">
        <v>284</v>
      </c>
      <c r="H76" s="4">
        <v>44328</v>
      </c>
    </row>
    <row r="77" spans="1:8" x14ac:dyDescent="0.25">
      <c r="A77" t="s">
        <v>285</v>
      </c>
      <c r="B77" t="s">
        <v>286</v>
      </c>
      <c r="C77" t="s">
        <v>287</v>
      </c>
      <c r="D77" t="str">
        <f t="shared" si="2"/>
        <v>Phyllis Durham</v>
      </c>
      <c r="E77" t="s">
        <v>5854</v>
      </c>
      <c r="F77" s="2">
        <v>38700</v>
      </c>
      <c r="G77" t="s">
        <v>288</v>
      </c>
      <c r="H77" s="4">
        <v>44688</v>
      </c>
    </row>
    <row r="78" spans="1:8" x14ac:dyDescent="0.25">
      <c r="A78" t="s">
        <v>289</v>
      </c>
      <c r="B78" t="s">
        <v>62</v>
      </c>
      <c r="C78" t="s">
        <v>290</v>
      </c>
      <c r="D78" t="str">
        <f t="shared" si="2"/>
        <v>Matthew Juarez</v>
      </c>
      <c r="E78" t="s">
        <v>5855</v>
      </c>
      <c r="F78" s="2">
        <v>37614</v>
      </c>
      <c r="G78" t="s">
        <v>291</v>
      </c>
      <c r="H78" s="4">
        <v>44855</v>
      </c>
    </row>
    <row r="79" spans="1:8" x14ac:dyDescent="0.25">
      <c r="A79" t="s">
        <v>292</v>
      </c>
      <c r="B79" t="s">
        <v>293</v>
      </c>
      <c r="C79" t="s">
        <v>294</v>
      </c>
      <c r="D79" t="str">
        <f t="shared" si="2"/>
        <v>Jeanne Young</v>
      </c>
      <c r="E79" t="s">
        <v>5854</v>
      </c>
      <c r="F79" s="2">
        <v>32411</v>
      </c>
      <c r="G79" t="s">
        <v>295</v>
      </c>
      <c r="H79" s="4">
        <v>45671</v>
      </c>
    </row>
    <row r="80" spans="1:8" x14ac:dyDescent="0.25">
      <c r="A80" t="s">
        <v>296</v>
      </c>
      <c r="B80" t="s">
        <v>297</v>
      </c>
      <c r="C80" t="s">
        <v>298</v>
      </c>
      <c r="D80" t="str">
        <f t="shared" si="2"/>
        <v>Donald Marsh</v>
      </c>
      <c r="E80" t="s">
        <v>5855</v>
      </c>
      <c r="F80" s="2">
        <v>29021</v>
      </c>
      <c r="G80" t="s">
        <v>299</v>
      </c>
      <c r="H80" s="4">
        <v>45479</v>
      </c>
    </row>
    <row r="81" spans="1:8" x14ac:dyDescent="0.25">
      <c r="A81" t="s">
        <v>300</v>
      </c>
      <c r="B81" t="s">
        <v>301</v>
      </c>
      <c r="C81" t="s">
        <v>302</v>
      </c>
      <c r="D81" t="str">
        <f t="shared" si="2"/>
        <v>Grace Garcia</v>
      </c>
      <c r="E81" t="s">
        <v>5855</v>
      </c>
      <c r="F81" s="2">
        <v>37929</v>
      </c>
      <c r="G81" t="s">
        <v>303</v>
      </c>
      <c r="H81" s="4">
        <v>44928</v>
      </c>
    </row>
    <row r="82" spans="1:8" x14ac:dyDescent="0.25">
      <c r="A82" t="s">
        <v>304</v>
      </c>
      <c r="B82" t="s">
        <v>305</v>
      </c>
      <c r="C82" t="s">
        <v>306</v>
      </c>
      <c r="D82" t="str">
        <f t="shared" si="2"/>
        <v>Sarah Reynolds</v>
      </c>
      <c r="E82" t="s">
        <v>5855</v>
      </c>
      <c r="F82" s="2">
        <v>32344</v>
      </c>
      <c r="G82" t="s">
        <v>307</v>
      </c>
      <c r="H82" s="4">
        <v>44826</v>
      </c>
    </row>
    <row r="83" spans="1:8" x14ac:dyDescent="0.25">
      <c r="A83" t="s">
        <v>308</v>
      </c>
      <c r="B83" t="s">
        <v>309</v>
      </c>
      <c r="C83" t="s">
        <v>47</v>
      </c>
      <c r="D83" t="str">
        <f t="shared" si="2"/>
        <v>Amy Haley</v>
      </c>
      <c r="E83" t="s">
        <v>5854</v>
      </c>
      <c r="F83" s="2">
        <v>37752</v>
      </c>
      <c r="G83" t="s">
        <v>310</v>
      </c>
      <c r="H83" s="4">
        <v>45472</v>
      </c>
    </row>
    <row r="84" spans="1:8" x14ac:dyDescent="0.25">
      <c r="A84" t="s">
        <v>311</v>
      </c>
      <c r="B84" t="s">
        <v>312</v>
      </c>
      <c r="C84" t="s">
        <v>313</v>
      </c>
      <c r="D84" t="str">
        <f t="shared" si="2"/>
        <v>Jeremy Robles</v>
      </c>
      <c r="E84" t="s">
        <v>5855</v>
      </c>
      <c r="F84" s="2">
        <v>29674</v>
      </c>
      <c r="G84" t="s">
        <v>314</v>
      </c>
      <c r="H84" s="4">
        <v>44600</v>
      </c>
    </row>
    <row r="85" spans="1:8" x14ac:dyDescent="0.25">
      <c r="A85" t="s">
        <v>315</v>
      </c>
      <c r="B85" t="s">
        <v>242</v>
      </c>
      <c r="C85" t="s">
        <v>316</v>
      </c>
      <c r="D85" t="str">
        <f t="shared" si="2"/>
        <v>Amanda Lee</v>
      </c>
      <c r="E85" t="s">
        <v>5854</v>
      </c>
      <c r="F85" s="2">
        <v>26377</v>
      </c>
      <c r="G85" t="s">
        <v>317</v>
      </c>
      <c r="H85" s="4">
        <v>45539</v>
      </c>
    </row>
    <row r="86" spans="1:8" x14ac:dyDescent="0.25">
      <c r="A86" t="s">
        <v>318</v>
      </c>
      <c r="B86" t="s">
        <v>319</v>
      </c>
      <c r="C86" t="s">
        <v>320</v>
      </c>
      <c r="D86" t="str">
        <f t="shared" si="2"/>
        <v>Juan Ramirez</v>
      </c>
      <c r="E86" t="s">
        <v>5854</v>
      </c>
      <c r="F86" s="2">
        <v>28937</v>
      </c>
      <c r="G86" t="s">
        <v>321</v>
      </c>
      <c r="H86" s="4">
        <v>45210</v>
      </c>
    </row>
    <row r="87" spans="1:8" x14ac:dyDescent="0.25">
      <c r="A87" t="s">
        <v>322</v>
      </c>
      <c r="B87" t="s">
        <v>223</v>
      </c>
      <c r="C87" t="s">
        <v>323</v>
      </c>
      <c r="D87" t="str">
        <f t="shared" si="2"/>
        <v>Lawrence Hunter</v>
      </c>
      <c r="E87" t="s">
        <v>5855</v>
      </c>
      <c r="F87" s="2">
        <v>27663</v>
      </c>
      <c r="G87" t="s">
        <v>324</v>
      </c>
      <c r="H87" s="4">
        <v>45133</v>
      </c>
    </row>
    <row r="88" spans="1:8" x14ac:dyDescent="0.25">
      <c r="A88" t="s">
        <v>325</v>
      </c>
      <c r="B88" t="s">
        <v>326</v>
      </c>
      <c r="C88" t="s">
        <v>327</v>
      </c>
      <c r="D88" t="str">
        <f t="shared" si="2"/>
        <v>Laurie Mason</v>
      </c>
      <c r="E88" t="s">
        <v>5855</v>
      </c>
      <c r="F88" s="2">
        <v>27567</v>
      </c>
      <c r="G88" t="s">
        <v>328</v>
      </c>
      <c r="H88" s="4">
        <v>45840</v>
      </c>
    </row>
    <row r="89" spans="1:8" x14ac:dyDescent="0.25">
      <c r="A89" t="s">
        <v>329</v>
      </c>
      <c r="B89" t="s">
        <v>330</v>
      </c>
      <c r="C89" t="s">
        <v>331</v>
      </c>
      <c r="D89" t="str">
        <f t="shared" si="2"/>
        <v>Brenda Costa</v>
      </c>
      <c r="E89" t="s">
        <v>5855</v>
      </c>
      <c r="F89" s="2">
        <v>35714</v>
      </c>
      <c r="G89" t="s">
        <v>332</v>
      </c>
      <c r="H89" s="4">
        <v>44816</v>
      </c>
    </row>
    <row r="90" spans="1:8" x14ac:dyDescent="0.25">
      <c r="A90" t="s">
        <v>333</v>
      </c>
      <c r="B90" t="s">
        <v>334</v>
      </c>
      <c r="C90" t="s">
        <v>335</v>
      </c>
      <c r="D90" t="str">
        <f t="shared" si="2"/>
        <v>William Warner</v>
      </c>
      <c r="E90" t="s">
        <v>5855</v>
      </c>
      <c r="F90" s="2">
        <v>25396</v>
      </c>
      <c r="G90" t="s">
        <v>336</v>
      </c>
      <c r="H90" s="4">
        <v>44890</v>
      </c>
    </row>
    <row r="91" spans="1:8" x14ac:dyDescent="0.25">
      <c r="A91" t="s">
        <v>337</v>
      </c>
      <c r="B91" t="s">
        <v>338</v>
      </c>
      <c r="C91" t="s">
        <v>339</v>
      </c>
      <c r="D91" t="str">
        <f t="shared" si="2"/>
        <v>Carrie Peterson</v>
      </c>
      <c r="E91" t="s">
        <v>5854</v>
      </c>
      <c r="F91" s="2">
        <v>27624</v>
      </c>
      <c r="G91" t="s">
        <v>340</v>
      </c>
      <c r="H91" s="4">
        <v>44577</v>
      </c>
    </row>
    <row r="92" spans="1:8" x14ac:dyDescent="0.25">
      <c r="A92" t="s">
        <v>341</v>
      </c>
      <c r="B92" t="s">
        <v>342</v>
      </c>
      <c r="C92" t="s">
        <v>343</v>
      </c>
      <c r="D92" t="str">
        <f t="shared" si="2"/>
        <v>Brian Fowler</v>
      </c>
      <c r="E92" t="s">
        <v>5854</v>
      </c>
      <c r="F92" s="2">
        <v>23046</v>
      </c>
      <c r="G92" t="s">
        <v>344</v>
      </c>
      <c r="H92" s="4">
        <v>44431</v>
      </c>
    </row>
    <row r="93" spans="1:8" x14ac:dyDescent="0.25">
      <c r="A93" t="s">
        <v>345</v>
      </c>
      <c r="B93" t="s">
        <v>346</v>
      </c>
      <c r="C93" t="s">
        <v>347</v>
      </c>
      <c r="D93" t="str">
        <f t="shared" si="2"/>
        <v>Lindsey Holder</v>
      </c>
      <c r="E93" t="s">
        <v>5855</v>
      </c>
      <c r="F93" s="2">
        <v>37223</v>
      </c>
      <c r="G93" t="s">
        <v>348</v>
      </c>
      <c r="H93" s="4">
        <v>45277</v>
      </c>
    </row>
    <row r="94" spans="1:8" x14ac:dyDescent="0.25">
      <c r="A94" t="s">
        <v>349</v>
      </c>
      <c r="B94" t="s">
        <v>350</v>
      </c>
      <c r="C94" t="s">
        <v>351</v>
      </c>
      <c r="D94" t="str">
        <f t="shared" si="2"/>
        <v>Stanley Brown</v>
      </c>
      <c r="E94" t="s">
        <v>5854</v>
      </c>
      <c r="F94" s="2">
        <v>28594</v>
      </c>
      <c r="G94" t="s">
        <v>352</v>
      </c>
      <c r="H94" s="4">
        <v>44617</v>
      </c>
    </row>
    <row r="95" spans="1:8" x14ac:dyDescent="0.25">
      <c r="A95" t="s">
        <v>353</v>
      </c>
      <c r="B95" t="s">
        <v>136</v>
      </c>
      <c r="C95" t="s">
        <v>354</v>
      </c>
      <c r="D95" t="str">
        <f t="shared" si="2"/>
        <v>Kimberly Stokes</v>
      </c>
      <c r="E95" t="s">
        <v>5854</v>
      </c>
      <c r="F95" s="2">
        <v>22937</v>
      </c>
      <c r="G95" t="s">
        <v>355</v>
      </c>
      <c r="H95" s="4">
        <v>45876</v>
      </c>
    </row>
    <row r="96" spans="1:8" x14ac:dyDescent="0.25">
      <c r="A96" t="s">
        <v>356</v>
      </c>
      <c r="B96" t="s">
        <v>357</v>
      </c>
      <c r="C96" t="s">
        <v>358</v>
      </c>
      <c r="D96" t="str">
        <f t="shared" si="2"/>
        <v>Kevin Snyder</v>
      </c>
      <c r="E96" t="s">
        <v>5854</v>
      </c>
      <c r="F96" s="2">
        <v>30183</v>
      </c>
      <c r="G96" t="s">
        <v>359</v>
      </c>
      <c r="H96" s="4">
        <v>44184</v>
      </c>
    </row>
    <row r="97" spans="1:8" x14ac:dyDescent="0.25">
      <c r="A97" t="s">
        <v>360</v>
      </c>
      <c r="B97" t="s">
        <v>265</v>
      </c>
      <c r="C97" t="s">
        <v>137</v>
      </c>
      <c r="D97" t="str">
        <f t="shared" si="2"/>
        <v>Eric King</v>
      </c>
      <c r="E97" t="s">
        <v>5854</v>
      </c>
      <c r="F97" s="2">
        <v>32514</v>
      </c>
      <c r="G97" t="s">
        <v>361</v>
      </c>
      <c r="H97" s="4">
        <v>44496</v>
      </c>
    </row>
    <row r="98" spans="1:8" x14ac:dyDescent="0.25">
      <c r="A98" t="s">
        <v>362</v>
      </c>
      <c r="B98" t="s">
        <v>363</v>
      </c>
      <c r="C98" t="s">
        <v>364</v>
      </c>
      <c r="D98" t="str">
        <f t="shared" ref="D98:D129" si="3">CONCATENATE(B98," ",C98)</f>
        <v>Evelyn Gray</v>
      </c>
      <c r="E98" t="s">
        <v>5854</v>
      </c>
      <c r="F98" s="2">
        <v>34560</v>
      </c>
      <c r="G98" t="s">
        <v>365</v>
      </c>
      <c r="H98" s="4">
        <v>45822</v>
      </c>
    </row>
    <row r="99" spans="1:8" x14ac:dyDescent="0.25">
      <c r="A99" t="s">
        <v>366</v>
      </c>
      <c r="B99" t="s">
        <v>367</v>
      </c>
      <c r="C99" t="s">
        <v>368</v>
      </c>
      <c r="D99" t="str">
        <f t="shared" si="3"/>
        <v>Lisa Vega</v>
      </c>
      <c r="E99" t="s">
        <v>5855</v>
      </c>
      <c r="F99" s="2">
        <v>38361</v>
      </c>
      <c r="G99" t="s">
        <v>369</v>
      </c>
      <c r="H99" s="4">
        <v>45068</v>
      </c>
    </row>
    <row r="100" spans="1:8" x14ac:dyDescent="0.25">
      <c r="A100" t="s">
        <v>370</v>
      </c>
      <c r="B100" t="s">
        <v>136</v>
      </c>
      <c r="C100" t="s">
        <v>371</v>
      </c>
      <c r="D100" t="str">
        <f t="shared" si="3"/>
        <v>Kimberly Jones</v>
      </c>
      <c r="E100" t="s">
        <v>5854</v>
      </c>
      <c r="F100" s="2">
        <v>23580</v>
      </c>
      <c r="G100" t="s">
        <v>372</v>
      </c>
      <c r="H100" s="4">
        <v>44213</v>
      </c>
    </row>
    <row r="101" spans="1:8" x14ac:dyDescent="0.25">
      <c r="A101" t="s">
        <v>373</v>
      </c>
      <c r="B101" t="s">
        <v>374</v>
      </c>
      <c r="C101" t="s">
        <v>375</v>
      </c>
      <c r="D101" t="str">
        <f t="shared" si="3"/>
        <v>Sean Hart</v>
      </c>
      <c r="E101" t="s">
        <v>5855</v>
      </c>
      <c r="F101" s="2">
        <v>19995</v>
      </c>
      <c r="G101" t="s">
        <v>376</v>
      </c>
      <c r="H101" s="4">
        <v>45602</v>
      </c>
    </row>
    <row r="102" spans="1:8" x14ac:dyDescent="0.25">
      <c r="A102" t="s">
        <v>377</v>
      </c>
      <c r="B102" t="s">
        <v>334</v>
      </c>
      <c r="C102" t="s">
        <v>378</v>
      </c>
      <c r="D102" t="str">
        <f t="shared" si="3"/>
        <v>William Pope</v>
      </c>
      <c r="E102" t="s">
        <v>5855</v>
      </c>
      <c r="F102" s="2">
        <v>20604</v>
      </c>
      <c r="G102" t="s">
        <v>379</v>
      </c>
      <c r="H102" s="4">
        <v>45543</v>
      </c>
    </row>
    <row r="103" spans="1:8" x14ac:dyDescent="0.25">
      <c r="A103" t="s">
        <v>380</v>
      </c>
      <c r="B103" t="s">
        <v>381</v>
      </c>
      <c r="C103" t="s">
        <v>382</v>
      </c>
      <c r="D103" t="str">
        <f t="shared" si="3"/>
        <v>Carolyn Perez</v>
      </c>
      <c r="E103" t="s">
        <v>5855</v>
      </c>
      <c r="F103" s="2">
        <v>35236</v>
      </c>
      <c r="G103" t="s">
        <v>383</v>
      </c>
      <c r="H103" s="4">
        <v>45242</v>
      </c>
    </row>
    <row r="104" spans="1:8" x14ac:dyDescent="0.25">
      <c r="A104" t="s">
        <v>384</v>
      </c>
      <c r="B104" t="s">
        <v>385</v>
      </c>
      <c r="C104" t="s">
        <v>386</v>
      </c>
      <c r="D104" t="str">
        <f t="shared" si="3"/>
        <v>David Burns</v>
      </c>
      <c r="E104" t="s">
        <v>5855</v>
      </c>
      <c r="F104" s="2">
        <v>23676</v>
      </c>
      <c r="G104" t="s">
        <v>387</v>
      </c>
      <c r="H104" s="4">
        <v>44351</v>
      </c>
    </row>
    <row r="105" spans="1:8" x14ac:dyDescent="0.25">
      <c r="A105" t="s">
        <v>388</v>
      </c>
      <c r="B105" t="s">
        <v>330</v>
      </c>
      <c r="C105" t="s">
        <v>389</v>
      </c>
      <c r="D105" t="str">
        <f t="shared" si="3"/>
        <v>Brenda Dean</v>
      </c>
      <c r="E105" t="s">
        <v>5854</v>
      </c>
      <c r="F105" s="2">
        <v>23821</v>
      </c>
      <c r="G105" t="s">
        <v>390</v>
      </c>
      <c r="H105" s="4">
        <v>45308</v>
      </c>
    </row>
    <row r="106" spans="1:8" x14ac:dyDescent="0.25">
      <c r="A106" t="s">
        <v>391</v>
      </c>
      <c r="B106" t="s">
        <v>166</v>
      </c>
      <c r="C106" t="s">
        <v>392</v>
      </c>
      <c r="D106" t="str">
        <f t="shared" si="3"/>
        <v>Kenneth Berg</v>
      </c>
      <c r="E106" t="s">
        <v>5854</v>
      </c>
      <c r="F106" s="2">
        <v>25566</v>
      </c>
      <c r="G106" t="s">
        <v>393</v>
      </c>
      <c r="H106" s="4">
        <v>45113</v>
      </c>
    </row>
    <row r="107" spans="1:8" x14ac:dyDescent="0.25">
      <c r="A107" t="s">
        <v>394</v>
      </c>
      <c r="B107" t="s">
        <v>357</v>
      </c>
      <c r="C107" t="s">
        <v>395</v>
      </c>
      <c r="D107" t="str">
        <f t="shared" si="3"/>
        <v>Kevin Flores</v>
      </c>
      <c r="E107" t="s">
        <v>5855</v>
      </c>
      <c r="F107" s="2">
        <v>31890</v>
      </c>
      <c r="G107" t="s">
        <v>396</v>
      </c>
      <c r="H107" s="4">
        <v>45694</v>
      </c>
    </row>
    <row r="108" spans="1:8" x14ac:dyDescent="0.25">
      <c r="A108" t="s">
        <v>397</v>
      </c>
      <c r="B108" t="s">
        <v>398</v>
      </c>
      <c r="C108" t="s">
        <v>399</v>
      </c>
      <c r="D108" t="str">
        <f t="shared" si="3"/>
        <v>Victoria Hansen</v>
      </c>
      <c r="E108" t="s">
        <v>5855</v>
      </c>
      <c r="F108" s="2">
        <v>34980</v>
      </c>
      <c r="G108" t="s">
        <v>400</v>
      </c>
      <c r="H108" s="4">
        <v>45124</v>
      </c>
    </row>
    <row r="109" spans="1:8" x14ac:dyDescent="0.25">
      <c r="A109" t="s">
        <v>401</v>
      </c>
      <c r="B109" t="s">
        <v>402</v>
      </c>
      <c r="C109" t="s">
        <v>403</v>
      </c>
      <c r="D109" t="str">
        <f t="shared" si="3"/>
        <v>Samantha Hill</v>
      </c>
      <c r="E109" t="s">
        <v>5854</v>
      </c>
      <c r="F109" s="2">
        <v>22241</v>
      </c>
      <c r="G109" t="s">
        <v>404</v>
      </c>
      <c r="H109" s="4">
        <v>44720</v>
      </c>
    </row>
    <row r="110" spans="1:8" x14ac:dyDescent="0.25">
      <c r="A110" t="s">
        <v>405</v>
      </c>
      <c r="B110" t="s">
        <v>406</v>
      </c>
      <c r="C110" t="s">
        <v>407</v>
      </c>
      <c r="D110" t="str">
        <f t="shared" si="3"/>
        <v>Austin Hogan</v>
      </c>
      <c r="E110" t="s">
        <v>5855</v>
      </c>
      <c r="F110" s="2">
        <v>38779</v>
      </c>
      <c r="G110" t="s">
        <v>408</v>
      </c>
      <c r="H110" s="4">
        <v>44406</v>
      </c>
    </row>
    <row r="111" spans="1:8" x14ac:dyDescent="0.25">
      <c r="A111" t="s">
        <v>409</v>
      </c>
      <c r="B111" t="s">
        <v>410</v>
      </c>
      <c r="C111" t="s">
        <v>411</v>
      </c>
      <c r="D111" t="str">
        <f t="shared" si="3"/>
        <v>Travis Peters</v>
      </c>
      <c r="E111" t="s">
        <v>5855</v>
      </c>
      <c r="F111" s="2">
        <v>24112</v>
      </c>
      <c r="G111" t="s">
        <v>412</v>
      </c>
      <c r="H111" s="4">
        <v>44926</v>
      </c>
    </row>
    <row r="112" spans="1:8" x14ac:dyDescent="0.25">
      <c r="A112" t="s">
        <v>413</v>
      </c>
      <c r="B112" t="s">
        <v>414</v>
      </c>
      <c r="C112" t="s">
        <v>415</v>
      </c>
      <c r="D112" t="str">
        <f t="shared" si="3"/>
        <v>Dylan Booker</v>
      </c>
      <c r="E112" t="s">
        <v>5854</v>
      </c>
      <c r="F112" s="2">
        <v>34163</v>
      </c>
      <c r="G112" t="s">
        <v>416</v>
      </c>
      <c r="H112" s="4">
        <v>44573</v>
      </c>
    </row>
    <row r="113" spans="1:8" x14ac:dyDescent="0.25">
      <c r="A113" t="s">
        <v>417</v>
      </c>
      <c r="B113" t="s">
        <v>418</v>
      </c>
      <c r="C113" t="s">
        <v>77</v>
      </c>
      <c r="D113" t="str">
        <f t="shared" si="3"/>
        <v>Jeffrey Smith</v>
      </c>
      <c r="E113" t="s">
        <v>5855</v>
      </c>
      <c r="F113" s="2">
        <v>30679</v>
      </c>
      <c r="G113" t="s">
        <v>419</v>
      </c>
      <c r="H113" s="4">
        <v>45006</v>
      </c>
    </row>
    <row r="114" spans="1:8" x14ac:dyDescent="0.25">
      <c r="A114" t="s">
        <v>420</v>
      </c>
      <c r="B114" t="s">
        <v>421</v>
      </c>
      <c r="C114" t="s">
        <v>422</v>
      </c>
      <c r="D114" t="str">
        <f t="shared" si="3"/>
        <v>Heidi Wilson</v>
      </c>
      <c r="E114" t="s">
        <v>5854</v>
      </c>
      <c r="F114" s="2">
        <v>28268</v>
      </c>
      <c r="G114" t="s">
        <v>423</v>
      </c>
      <c r="H114" s="4">
        <v>44926</v>
      </c>
    </row>
    <row r="115" spans="1:8" x14ac:dyDescent="0.25">
      <c r="A115" t="s">
        <v>424</v>
      </c>
      <c r="B115" t="s">
        <v>143</v>
      </c>
      <c r="C115" t="s">
        <v>425</v>
      </c>
      <c r="D115" t="str">
        <f t="shared" si="3"/>
        <v>Miranda Rodriguez</v>
      </c>
      <c r="E115" t="s">
        <v>5855</v>
      </c>
      <c r="F115" s="2">
        <v>29406</v>
      </c>
      <c r="G115" t="s">
        <v>426</v>
      </c>
      <c r="H115" s="4">
        <v>45892</v>
      </c>
    </row>
    <row r="116" spans="1:8" x14ac:dyDescent="0.25">
      <c r="A116" t="s">
        <v>427</v>
      </c>
      <c r="B116" t="s">
        <v>428</v>
      </c>
      <c r="C116" t="s">
        <v>77</v>
      </c>
      <c r="D116" t="str">
        <f t="shared" si="3"/>
        <v>Jose Smith</v>
      </c>
      <c r="E116" t="s">
        <v>5854</v>
      </c>
      <c r="F116" s="2">
        <v>21971</v>
      </c>
      <c r="G116" t="s">
        <v>429</v>
      </c>
      <c r="H116" s="4">
        <v>45242</v>
      </c>
    </row>
    <row r="117" spans="1:8" x14ac:dyDescent="0.25">
      <c r="A117" t="s">
        <v>430</v>
      </c>
      <c r="B117" t="s">
        <v>23</v>
      </c>
      <c r="C117" t="s">
        <v>431</v>
      </c>
      <c r="D117" t="str">
        <f t="shared" si="3"/>
        <v>Jamie Webb</v>
      </c>
      <c r="E117" t="s">
        <v>5854</v>
      </c>
      <c r="F117" s="2">
        <v>20358</v>
      </c>
      <c r="G117" t="s">
        <v>432</v>
      </c>
      <c r="H117" s="4">
        <v>45869</v>
      </c>
    </row>
    <row r="118" spans="1:8" x14ac:dyDescent="0.25">
      <c r="A118" t="s">
        <v>433</v>
      </c>
      <c r="B118" t="s">
        <v>434</v>
      </c>
      <c r="C118" t="s">
        <v>130</v>
      </c>
      <c r="D118" t="str">
        <f t="shared" si="3"/>
        <v>Timothy Beck</v>
      </c>
      <c r="E118" t="s">
        <v>5855</v>
      </c>
      <c r="F118" s="2">
        <v>32027</v>
      </c>
      <c r="G118" t="s">
        <v>435</v>
      </c>
      <c r="H118" s="4">
        <v>44913</v>
      </c>
    </row>
    <row r="119" spans="1:8" x14ac:dyDescent="0.25">
      <c r="A119" t="s">
        <v>436</v>
      </c>
      <c r="B119" t="s">
        <v>437</v>
      </c>
      <c r="C119" t="s">
        <v>438</v>
      </c>
      <c r="D119" t="str">
        <f t="shared" si="3"/>
        <v>Gina Bradford</v>
      </c>
      <c r="E119" t="s">
        <v>5854</v>
      </c>
      <c r="F119" s="2">
        <v>27633</v>
      </c>
      <c r="G119" t="s">
        <v>439</v>
      </c>
      <c r="H119" s="4">
        <v>45850</v>
      </c>
    </row>
    <row r="120" spans="1:8" x14ac:dyDescent="0.25">
      <c r="A120" t="s">
        <v>440</v>
      </c>
      <c r="B120" t="s">
        <v>249</v>
      </c>
      <c r="C120" t="s">
        <v>441</v>
      </c>
      <c r="D120" t="str">
        <f t="shared" si="3"/>
        <v>Jason Lloyd</v>
      </c>
      <c r="E120" t="s">
        <v>5854</v>
      </c>
      <c r="F120" s="2">
        <v>33450</v>
      </c>
      <c r="G120" t="s">
        <v>442</v>
      </c>
      <c r="H120" s="4">
        <v>45747</v>
      </c>
    </row>
    <row r="121" spans="1:8" x14ac:dyDescent="0.25">
      <c r="A121" t="s">
        <v>443</v>
      </c>
      <c r="B121" t="s">
        <v>444</v>
      </c>
      <c r="C121" t="s">
        <v>445</v>
      </c>
      <c r="D121" t="str">
        <f t="shared" si="3"/>
        <v>Curtis Faulkner</v>
      </c>
      <c r="E121" t="s">
        <v>5855</v>
      </c>
      <c r="F121" s="2">
        <v>23386</v>
      </c>
      <c r="G121" t="s">
        <v>446</v>
      </c>
      <c r="H121" s="4">
        <v>44122</v>
      </c>
    </row>
    <row r="122" spans="1:8" x14ac:dyDescent="0.25">
      <c r="A122" t="s">
        <v>447</v>
      </c>
      <c r="B122" t="s">
        <v>76</v>
      </c>
      <c r="C122" t="s">
        <v>448</v>
      </c>
      <c r="D122" t="str">
        <f t="shared" si="3"/>
        <v>John Bell</v>
      </c>
      <c r="E122" t="s">
        <v>5854</v>
      </c>
      <c r="F122" s="2">
        <v>24531</v>
      </c>
      <c r="G122" t="s">
        <v>449</v>
      </c>
      <c r="H122" s="4">
        <v>44480</v>
      </c>
    </row>
    <row r="123" spans="1:8" x14ac:dyDescent="0.25">
      <c r="A123" t="s">
        <v>450</v>
      </c>
      <c r="B123" t="s">
        <v>309</v>
      </c>
      <c r="C123" t="s">
        <v>77</v>
      </c>
      <c r="D123" t="str">
        <f t="shared" si="3"/>
        <v>Amy Smith</v>
      </c>
      <c r="E123" t="s">
        <v>5854</v>
      </c>
      <c r="F123" s="2">
        <v>22556</v>
      </c>
      <c r="G123" t="s">
        <v>451</v>
      </c>
      <c r="H123" s="4">
        <v>45467</v>
      </c>
    </row>
    <row r="124" spans="1:8" x14ac:dyDescent="0.25">
      <c r="A124" t="s">
        <v>452</v>
      </c>
      <c r="B124" t="s">
        <v>453</v>
      </c>
      <c r="C124" t="s">
        <v>454</v>
      </c>
      <c r="D124" t="str">
        <f t="shared" si="3"/>
        <v>Peter Edwards</v>
      </c>
      <c r="E124" t="s">
        <v>5855</v>
      </c>
      <c r="F124" s="2">
        <v>32818</v>
      </c>
      <c r="G124" t="s">
        <v>455</v>
      </c>
      <c r="H124" s="4">
        <v>44718</v>
      </c>
    </row>
    <row r="125" spans="1:8" x14ac:dyDescent="0.25">
      <c r="A125" t="s">
        <v>456</v>
      </c>
      <c r="B125" t="s">
        <v>457</v>
      </c>
      <c r="C125" t="s">
        <v>458</v>
      </c>
      <c r="D125" t="str">
        <f t="shared" si="3"/>
        <v>Chad Roberts</v>
      </c>
      <c r="E125" t="s">
        <v>5855</v>
      </c>
      <c r="F125" s="2">
        <v>22804</v>
      </c>
      <c r="G125" t="s">
        <v>459</v>
      </c>
      <c r="H125" s="4">
        <v>44237</v>
      </c>
    </row>
    <row r="126" spans="1:8" x14ac:dyDescent="0.25">
      <c r="A126" t="s">
        <v>460</v>
      </c>
      <c r="B126" t="s">
        <v>136</v>
      </c>
      <c r="C126" t="s">
        <v>170</v>
      </c>
      <c r="D126" t="str">
        <f t="shared" si="3"/>
        <v>Kimberly Parker</v>
      </c>
      <c r="E126" t="s">
        <v>5854</v>
      </c>
      <c r="F126" s="2">
        <v>32966</v>
      </c>
      <c r="G126" t="s">
        <v>461</v>
      </c>
      <c r="H126" s="4">
        <v>44269</v>
      </c>
    </row>
    <row r="127" spans="1:8" x14ac:dyDescent="0.25">
      <c r="A127" t="s">
        <v>462</v>
      </c>
      <c r="B127" t="s">
        <v>463</v>
      </c>
      <c r="C127" t="s">
        <v>67</v>
      </c>
      <c r="D127" t="str">
        <f t="shared" si="3"/>
        <v>Monique Johnson</v>
      </c>
      <c r="E127" t="s">
        <v>5854</v>
      </c>
      <c r="F127" s="2">
        <v>29315</v>
      </c>
      <c r="G127" t="s">
        <v>464</v>
      </c>
      <c r="H127" s="4">
        <v>45654</v>
      </c>
    </row>
    <row r="128" spans="1:8" x14ac:dyDescent="0.25">
      <c r="A128" t="s">
        <v>465</v>
      </c>
      <c r="B128" t="s">
        <v>76</v>
      </c>
      <c r="C128" t="s">
        <v>167</v>
      </c>
      <c r="D128" t="str">
        <f t="shared" si="3"/>
        <v>John Allen</v>
      </c>
      <c r="E128" t="s">
        <v>5855</v>
      </c>
      <c r="F128" s="2">
        <v>30272</v>
      </c>
      <c r="G128" t="s">
        <v>466</v>
      </c>
      <c r="H128" s="4">
        <v>44218</v>
      </c>
    </row>
    <row r="129" spans="1:8" x14ac:dyDescent="0.25">
      <c r="A129" t="s">
        <v>467</v>
      </c>
      <c r="B129" t="s">
        <v>54</v>
      </c>
      <c r="C129" t="s">
        <v>468</v>
      </c>
      <c r="D129" t="str">
        <f t="shared" si="3"/>
        <v>Robert Collins</v>
      </c>
      <c r="E129" t="s">
        <v>5855</v>
      </c>
      <c r="F129" s="2">
        <v>27978</v>
      </c>
      <c r="G129" t="s">
        <v>469</v>
      </c>
      <c r="H129" s="4">
        <v>45697</v>
      </c>
    </row>
    <row r="130" spans="1:8" x14ac:dyDescent="0.25">
      <c r="A130" t="s">
        <v>470</v>
      </c>
      <c r="B130" t="s">
        <v>471</v>
      </c>
      <c r="C130" t="s">
        <v>472</v>
      </c>
      <c r="D130" t="str">
        <f t="shared" ref="D130:D161" si="4">CONCATENATE(B130," ",C130)</f>
        <v>Gary Taylor</v>
      </c>
      <c r="E130" t="s">
        <v>5854</v>
      </c>
      <c r="F130" s="2">
        <v>21466</v>
      </c>
      <c r="G130" t="s">
        <v>473</v>
      </c>
      <c r="H130" s="4">
        <v>45636</v>
      </c>
    </row>
    <row r="131" spans="1:8" x14ac:dyDescent="0.25">
      <c r="A131" t="s">
        <v>474</v>
      </c>
      <c r="B131" t="s">
        <v>475</v>
      </c>
      <c r="C131" t="s">
        <v>476</v>
      </c>
      <c r="D131" t="str">
        <f t="shared" si="4"/>
        <v>Aaron Bailey</v>
      </c>
      <c r="E131" t="s">
        <v>5854</v>
      </c>
      <c r="F131" s="2">
        <v>29985</v>
      </c>
      <c r="G131" t="s">
        <v>477</v>
      </c>
      <c r="H131" s="4">
        <v>45488</v>
      </c>
    </row>
    <row r="132" spans="1:8" x14ac:dyDescent="0.25">
      <c r="A132" t="s">
        <v>478</v>
      </c>
      <c r="B132" t="s">
        <v>269</v>
      </c>
      <c r="C132" t="s">
        <v>479</v>
      </c>
      <c r="D132" t="str">
        <f t="shared" si="4"/>
        <v>Denise Jackson</v>
      </c>
      <c r="E132" t="s">
        <v>5854</v>
      </c>
      <c r="F132" s="2">
        <v>35356</v>
      </c>
      <c r="G132" t="s">
        <v>480</v>
      </c>
      <c r="H132" s="4">
        <v>44915</v>
      </c>
    </row>
    <row r="133" spans="1:8" x14ac:dyDescent="0.25">
      <c r="A133" t="s">
        <v>481</v>
      </c>
      <c r="B133" t="s">
        <v>482</v>
      </c>
      <c r="C133" t="s">
        <v>483</v>
      </c>
      <c r="D133" t="str">
        <f t="shared" si="4"/>
        <v>Jared Ochoa</v>
      </c>
      <c r="E133" t="s">
        <v>5854</v>
      </c>
      <c r="F133" s="2">
        <v>21543</v>
      </c>
      <c r="G133" t="s">
        <v>484</v>
      </c>
      <c r="H133" s="4">
        <v>45035</v>
      </c>
    </row>
    <row r="134" spans="1:8" x14ac:dyDescent="0.25">
      <c r="A134" t="s">
        <v>485</v>
      </c>
      <c r="B134" t="s">
        <v>486</v>
      </c>
      <c r="C134" t="s">
        <v>487</v>
      </c>
      <c r="D134" t="str">
        <f t="shared" si="4"/>
        <v>Yvette Roth</v>
      </c>
      <c r="E134" t="s">
        <v>5854</v>
      </c>
      <c r="F134" s="2">
        <v>22750</v>
      </c>
      <c r="G134" t="s">
        <v>488</v>
      </c>
      <c r="H134" s="4">
        <v>45831</v>
      </c>
    </row>
    <row r="135" spans="1:8" x14ac:dyDescent="0.25">
      <c r="A135" t="s">
        <v>489</v>
      </c>
      <c r="B135" t="s">
        <v>490</v>
      </c>
      <c r="C135" t="s">
        <v>375</v>
      </c>
      <c r="D135" t="str">
        <f t="shared" si="4"/>
        <v>Emily Hart</v>
      </c>
      <c r="E135" t="s">
        <v>5855</v>
      </c>
      <c r="F135" s="2">
        <v>31076</v>
      </c>
      <c r="G135" t="s">
        <v>491</v>
      </c>
      <c r="H135" s="4">
        <v>45799</v>
      </c>
    </row>
    <row r="136" spans="1:8" x14ac:dyDescent="0.25">
      <c r="A136" t="s">
        <v>492</v>
      </c>
      <c r="B136" t="s">
        <v>493</v>
      </c>
      <c r="C136" t="s">
        <v>494</v>
      </c>
      <c r="D136" t="str">
        <f t="shared" si="4"/>
        <v>Mario Cuevas</v>
      </c>
      <c r="E136" t="s">
        <v>5854</v>
      </c>
      <c r="F136" s="2">
        <v>31478</v>
      </c>
      <c r="G136" t="s">
        <v>495</v>
      </c>
      <c r="H136" s="4">
        <v>45172</v>
      </c>
    </row>
    <row r="137" spans="1:8" x14ac:dyDescent="0.25">
      <c r="A137" t="s">
        <v>496</v>
      </c>
      <c r="B137" t="s">
        <v>242</v>
      </c>
      <c r="C137" t="s">
        <v>302</v>
      </c>
      <c r="D137" t="str">
        <f t="shared" si="4"/>
        <v>Amanda Garcia</v>
      </c>
      <c r="E137" t="s">
        <v>5854</v>
      </c>
      <c r="F137" s="2">
        <v>39260</v>
      </c>
      <c r="G137" t="s">
        <v>497</v>
      </c>
      <c r="H137" s="4">
        <v>45038</v>
      </c>
    </row>
    <row r="138" spans="1:8" x14ac:dyDescent="0.25">
      <c r="A138" t="s">
        <v>498</v>
      </c>
      <c r="B138" t="s">
        <v>471</v>
      </c>
      <c r="C138" t="s">
        <v>499</v>
      </c>
      <c r="D138" t="str">
        <f t="shared" si="4"/>
        <v>Gary Lopez</v>
      </c>
      <c r="E138" t="s">
        <v>5854</v>
      </c>
      <c r="F138" s="2">
        <v>30899</v>
      </c>
      <c r="G138" t="s">
        <v>500</v>
      </c>
      <c r="H138" s="4">
        <v>45421</v>
      </c>
    </row>
    <row r="139" spans="1:8" x14ac:dyDescent="0.25">
      <c r="A139" t="s">
        <v>501</v>
      </c>
      <c r="B139" t="s">
        <v>73</v>
      </c>
      <c r="C139" t="s">
        <v>28</v>
      </c>
      <c r="D139" t="str">
        <f t="shared" si="4"/>
        <v>Breanna Moore</v>
      </c>
      <c r="E139" t="s">
        <v>5855</v>
      </c>
      <c r="F139" s="2">
        <v>22552</v>
      </c>
      <c r="G139" t="s">
        <v>502</v>
      </c>
      <c r="H139" s="4">
        <v>44326</v>
      </c>
    </row>
    <row r="140" spans="1:8" x14ac:dyDescent="0.25">
      <c r="A140" t="s">
        <v>503</v>
      </c>
      <c r="B140" t="s">
        <v>504</v>
      </c>
      <c r="C140" t="s">
        <v>505</v>
      </c>
      <c r="D140" t="str">
        <f t="shared" si="4"/>
        <v>Alexander Mcfarland</v>
      </c>
      <c r="E140" t="s">
        <v>5854</v>
      </c>
      <c r="F140" s="2">
        <v>21996</v>
      </c>
      <c r="G140" t="s">
        <v>506</v>
      </c>
      <c r="H140" s="4">
        <v>44455</v>
      </c>
    </row>
    <row r="141" spans="1:8" x14ac:dyDescent="0.25">
      <c r="A141" t="s">
        <v>507</v>
      </c>
      <c r="B141" t="s">
        <v>508</v>
      </c>
      <c r="C141" t="s">
        <v>36</v>
      </c>
      <c r="D141" t="str">
        <f t="shared" si="4"/>
        <v>Stacy Williams</v>
      </c>
      <c r="E141" t="s">
        <v>5855</v>
      </c>
      <c r="F141" s="2">
        <v>26827</v>
      </c>
      <c r="G141" t="s">
        <v>509</v>
      </c>
      <c r="H141" s="4">
        <v>45532</v>
      </c>
    </row>
    <row r="142" spans="1:8" x14ac:dyDescent="0.25">
      <c r="A142" t="s">
        <v>510</v>
      </c>
      <c r="B142" t="s">
        <v>511</v>
      </c>
      <c r="C142" t="s">
        <v>512</v>
      </c>
      <c r="D142" t="str">
        <f t="shared" si="4"/>
        <v>Adam Lucas</v>
      </c>
      <c r="E142" t="s">
        <v>5855</v>
      </c>
      <c r="F142" s="2">
        <v>28708</v>
      </c>
      <c r="G142" t="s">
        <v>513</v>
      </c>
      <c r="H142" s="4">
        <v>45298</v>
      </c>
    </row>
    <row r="143" spans="1:8" x14ac:dyDescent="0.25">
      <c r="A143" t="s">
        <v>514</v>
      </c>
      <c r="B143" t="s">
        <v>515</v>
      </c>
      <c r="C143" t="s">
        <v>516</v>
      </c>
      <c r="D143" t="str">
        <f t="shared" si="4"/>
        <v>Suzanne Fox</v>
      </c>
      <c r="E143" t="s">
        <v>5854</v>
      </c>
      <c r="F143" s="2">
        <v>38558</v>
      </c>
      <c r="G143" t="s">
        <v>517</v>
      </c>
      <c r="H143" s="4">
        <v>44192</v>
      </c>
    </row>
    <row r="144" spans="1:8" x14ac:dyDescent="0.25">
      <c r="A144" t="s">
        <v>518</v>
      </c>
      <c r="B144" t="s">
        <v>519</v>
      </c>
      <c r="C144" t="s">
        <v>520</v>
      </c>
      <c r="D144" t="str">
        <f t="shared" si="4"/>
        <v>Cynthia Carlson</v>
      </c>
      <c r="E144" t="s">
        <v>5854</v>
      </c>
      <c r="F144" s="2">
        <v>22435</v>
      </c>
      <c r="G144" t="s">
        <v>521</v>
      </c>
      <c r="H144" s="4">
        <v>45087</v>
      </c>
    </row>
    <row r="145" spans="1:8" x14ac:dyDescent="0.25">
      <c r="A145" t="s">
        <v>522</v>
      </c>
      <c r="B145" t="s">
        <v>523</v>
      </c>
      <c r="C145" t="s">
        <v>67</v>
      </c>
      <c r="D145" t="str">
        <f t="shared" si="4"/>
        <v>Betty Johnson</v>
      </c>
      <c r="E145" t="s">
        <v>5855</v>
      </c>
      <c r="F145" s="2">
        <v>23256</v>
      </c>
      <c r="G145" t="s">
        <v>524</v>
      </c>
      <c r="H145" s="4">
        <v>44258</v>
      </c>
    </row>
    <row r="146" spans="1:8" x14ac:dyDescent="0.25">
      <c r="A146" t="s">
        <v>525</v>
      </c>
      <c r="B146" t="s">
        <v>526</v>
      </c>
      <c r="C146" t="s">
        <v>527</v>
      </c>
      <c r="D146" t="str">
        <f t="shared" si="4"/>
        <v>Paige Osborne</v>
      </c>
      <c r="E146" t="s">
        <v>5855</v>
      </c>
      <c r="F146" s="2">
        <v>21861</v>
      </c>
      <c r="G146" t="s">
        <v>528</v>
      </c>
      <c r="H146" s="4">
        <v>44427</v>
      </c>
    </row>
    <row r="147" spans="1:8" x14ac:dyDescent="0.25">
      <c r="A147" t="s">
        <v>529</v>
      </c>
      <c r="B147" t="s">
        <v>76</v>
      </c>
      <c r="C147" t="s">
        <v>67</v>
      </c>
      <c r="D147" t="str">
        <f t="shared" si="4"/>
        <v>John Johnson</v>
      </c>
      <c r="E147" t="s">
        <v>5855</v>
      </c>
      <c r="F147" s="2">
        <v>35515</v>
      </c>
      <c r="G147" t="s">
        <v>530</v>
      </c>
      <c r="H147" s="4">
        <v>44804</v>
      </c>
    </row>
    <row r="148" spans="1:8" x14ac:dyDescent="0.25">
      <c r="A148" t="s">
        <v>531</v>
      </c>
      <c r="B148" t="s">
        <v>209</v>
      </c>
      <c r="C148" t="s">
        <v>532</v>
      </c>
      <c r="D148" t="str">
        <f t="shared" si="4"/>
        <v>Crystal Garrison</v>
      </c>
      <c r="E148" t="s">
        <v>5855</v>
      </c>
      <c r="F148" s="2">
        <v>24506</v>
      </c>
      <c r="G148" t="s">
        <v>533</v>
      </c>
      <c r="H148" s="4">
        <v>45066</v>
      </c>
    </row>
    <row r="149" spans="1:8" x14ac:dyDescent="0.25">
      <c r="A149" t="s">
        <v>534</v>
      </c>
      <c r="B149" t="s">
        <v>76</v>
      </c>
      <c r="C149" t="s">
        <v>535</v>
      </c>
      <c r="D149" t="str">
        <f t="shared" si="4"/>
        <v>John Foster</v>
      </c>
      <c r="E149" t="s">
        <v>5855</v>
      </c>
      <c r="F149" s="2">
        <v>38541</v>
      </c>
      <c r="G149" t="s">
        <v>536</v>
      </c>
      <c r="H149" s="4">
        <v>45601</v>
      </c>
    </row>
    <row r="150" spans="1:8" x14ac:dyDescent="0.25">
      <c r="A150" t="s">
        <v>537</v>
      </c>
      <c r="B150" t="s">
        <v>158</v>
      </c>
      <c r="C150" t="s">
        <v>538</v>
      </c>
      <c r="D150" t="str">
        <f t="shared" si="4"/>
        <v>Melissa Torres</v>
      </c>
      <c r="E150" t="s">
        <v>5854</v>
      </c>
      <c r="F150" s="2">
        <v>28514</v>
      </c>
      <c r="G150" t="s">
        <v>539</v>
      </c>
      <c r="H150" s="4">
        <v>45779</v>
      </c>
    </row>
    <row r="151" spans="1:8" x14ac:dyDescent="0.25">
      <c r="A151" t="s">
        <v>540</v>
      </c>
      <c r="B151" t="s">
        <v>541</v>
      </c>
      <c r="C151" t="s">
        <v>202</v>
      </c>
      <c r="D151" t="str">
        <f t="shared" si="4"/>
        <v>Francis Hernandez</v>
      </c>
      <c r="E151" t="s">
        <v>5854</v>
      </c>
      <c r="F151" s="2">
        <v>26101</v>
      </c>
      <c r="G151" t="s">
        <v>542</v>
      </c>
      <c r="H151" s="4">
        <v>44841</v>
      </c>
    </row>
    <row r="152" spans="1:8" x14ac:dyDescent="0.25">
      <c r="A152" t="s">
        <v>543</v>
      </c>
      <c r="B152" t="s">
        <v>544</v>
      </c>
      <c r="C152" t="s">
        <v>545</v>
      </c>
      <c r="D152" t="str">
        <f t="shared" si="4"/>
        <v>Dawn Fletcher</v>
      </c>
      <c r="E152" t="s">
        <v>5854</v>
      </c>
      <c r="F152" s="2">
        <v>38959</v>
      </c>
      <c r="G152" t="s">
        <v>546</v>
      </c>
      <c r="H152" s="4">
        <v>44587</v>
      </c>
    </row>
    <row r="153" spans="1:8" x14ac:dyDescent="0.25">
      <c r="A153" t="s">
        <v>547</v>
      </c>
      <c r="B153" t="s">
        <v>58</v>
      </c>
      <c r="C153" t="s">
        <v>59</v>
      </c>
      <c r="D153" t="str">
        <f t="shared" si="4"/>
        <v>Brittany Green</v>
      </c>
      <c r="E153" t="s">
        <v>5854</v>
      </c>
      <c r="F153" s="2">
        <v>31945</v>
      </c>
      <c r="G153" t="s">
        <v>548</v>
      </c>
      <c r="H153" s="4">
        <v>44261</v>
      </c>
    </row>
    <row r="154" spans="1:8" x14ac:dyDescent="0.25">
      <c r="A154" t="s">
        <v>549</v>
      </c>
      <c r="B154" t="s">
        <v>150</v>
      </c>
      <c r="C154" t="s">
        <v>550</v>
      </c>
      <c r="D154" t="str">
        <f t="shared" si="4"/>
        <v>Nancy Gordon</v>
      </c>
      <c r="E154" t="s">
        <v>5855</v>
      </c>
      <c r="F154" s="2">
        <v>32240</v>
      </c>
      <c r="G154" t="s">
        <v>551</v>
      </c>
      <c r="H154" s="4">
        <v>44962</v>
      </c>
    </row>
    <row r="155" spans="1:8" x14ac:dyDescent="0.25">
      <c r="A155" t="s">
        <v>552</v>
      </c>
      <c r="B155" t="s">
        <v>367</v>
      </c>
      <c r="C155" t="s">
        <v>93</v>
      </c>
      <c r="D155" t="str">
        <f t="shared" si="4"/>
        <v>Lisa Martinez</v>
      </c>
      <c r="E155" t="s">
        <v>5854</v>
      </c>
      <c r="F155" s="2">
        <v>26178</v>
      </c>
      <c r="G155" t="s">
        <v>553</v>
      </c>
      <c r="H155" s="4">
        <v>45251</v>
      </c>
    </row>
    <row r="156" spans="1:8" x14ac:dyDescent="0.25">
      <c r="A156" t="s">
        <v>554</v>
      </c>
      <c r="B156" t="s">
        <v>555</v>
      </c>
      <c r="C156" t="s">
        <v>556</v>
      </c>
      <c r="D156" t="str">
        <f t="shared" si="4"/>
        <v>Jill Mcconnell</v>
      </c>
      <c r="E156" t="s">
        <v>5854</v>
      </c>
      <c r="F156" s="2">
        <v>24005</v>
      </c>
      <c r="G156" t="s">
        <v>557</v>
      </c>
      <c r="H156" s="4">
        <v>45374</v>
      </c>
    </row>
    <row r="157" spans="1:8" x14ac:dyDescent="0.25">
      <c r="A157" t="s">
        <v>558</v>
      </c>
      <c r="B157" t="s">
        <v>559</v>
      </c>
      <c r="C157" t="s">
        <v>294</v>
      </c>
      <c r="D157" t="str">
        <f t="shared" si="4"/>
        <v>George Young</v>
      </c>
      <c r="E157" t="s">
        <v>5854</v>
      </c>
      <c r="F157" s="2">
        <v>20787</v>
      </c>
      <c r="G157" t="s">
        <v>560</v>
      </c>
      <c r="H157" s="4">
        <v>45295</v>
      </c>
    </row>
    <row r="158" spans="1:8" x14ac:dyDescent="0.25">
      <c r="A158" t="s">
        <v>561</v>
      </c>
      <c r="B158" t="s">
        <v>562</v>
      </c>
      <c r="C158" t="s">
        <v>563</v>
      </c>
      <c r="D158" t="str">
        <f t="shared" si="4"/>
        <v>Connie Terry</v>
      </c>
      <c r="E158" t="s">
        <v>5854</v>
      </c>
      <c r="F158" s="2">
        <v>24092</v>
      </c>
      <c r="G158" t="s">
        <v>564</v>
      </c>
      <c r="H158" s="4">
        <v>44917</v>
      </c>
    </row>
    <row r="159" spans="1:8" x14ac:dyDescent="0.25">
      <c r="A159" t="s">
        <v>565</v>
      </c>
      <c r="B159" t="s">
        <v>209</v>
      </c>
      <c r="C159" t="s">
        <v>566</v>
      </c>
      <c r="D159" t="str">
        <f t="shared" si="4"/>
        <v>Crystal Aguirre</v>
      </c>
      <c r="E159" t="s">
        <v>5854</v>
      </c>
      <c r="F159" s="2">
        <v>29791</v>
      </c>
      <c r="G159" t="s">
        <v>567</v>
      </c>
      <c r="H159" s="4">
        <v>45184</v>
      </c>
    </row>
    <row r="160" spans="1:8" x14ac:dyDescent="0.25">
      <c r="A160" t="s">
        <v>568</v>
      </c>
      <c r="B160" t="s">
        <v>569</v>
      </c>
      <c r="C160" t="s">
        <v>570</v>
      </c>
      <c r="D160" t="str">
        <f t="shared" si="4"/>
        <v>Thomas Chung</v>
      </c>
      <c r="E160" t="s">
        <v>5854</v>
      </c>
      <c r="F160" s="2">
        <v>33160</v>
      </c>
      <c r="G160" t="s">
        <v>571</v>
      </c>
      <c r="H160" s="4">
        <v>44587</v>
      </c>
    </row>
    <row r="161" spans="1:8" x14ac:dyDescent="0.25">
      <c r="A161" t="s">
        <v>572</v>
      </c>
      <c r="B161" t="s">
        <v>573</v>
      </c>
      <c r="C161" t="s">
        <v>105</v>
      </c>
      <c r="D161" t="str">
        <f t="shared" si="4"/>
        <v>Meagan Macdonald</v>
      </c>
      <c r="E161" t="s">
        <v>5854</v>
      </c>
      <c r="F161" s="2">
        <v>33491</v>
      </c>
      <c r="G161" t="s">
        <v>574</v>
      </c>
      <c r="H161" s="4">
        <v>44496</v>
      </c>
    </row>
    <row r="162" spans="1:8" x14ac:dyDescent="0.25">
      <c r="A162" t="s">
        <v>575</v>
      </c>
      <c r="B162" t="s">
        <v>8</v>
      </c>
      <c r="C162" t="s">
        <v>382</v>
      </c>
      <c r="D162" t="str">
        <f t="shared" ref="D162:D193" si="5">CONCATENATE(B162," ",C162)</f>
        <v>Michael Perez</v>
      </c>
      <c r="E162" t="s">
        <v>5854</v>
      </c>
      <c r="F162" s="2">
        <v>23030</v>
      </c>
      <c r="G162" t="s">
        <v>576</v>
      </c>
      <c r="H162" s="4">
        <v>44957</v>
      </c>
    </row>
    <row r="163" spans="1:8" x14ac:dyDescent="0.25">
      <c r="A163" t="s">
        <v>577</v>
      </c>
      <c r="B163" t="s">
        <v>555</v>
      </c>
      <c r="C163" t="s">
        <v>578</v>
      </c>
      <c r="D163" t="str">
        <f t="shared" si="5"/>
        <v>Jill Roach</v>
      </c>
      <c r="E163" t="s">
        <v>5854</v>
      </c>
      <c r="F163" s="2">
        <v>36768</v>
      </c>
      <c r="G163" t="s">
        <v>579</v>
      </c>
      <c r="H163" s="4">
        <v>44715</v>
      </c>
    </row>
    <row r="164" spans="1:8" x14ac:dyDescent="0.25">
      <c r="A164" t="s">
        <v>580</v>
      </c>
      <c r="B164" t="s">
        <v>31</v>
      </c>
      <c r="C164" t="s">
        <v>581</v>
      </c>
      <c r="D164" t="str">
        <f t="shared" si="5"/>
        <v>Erin Rogers</v>
      </c>
      <c r="E164" t="s">
        <v>5855</v>
      </c>
      <c r="F164" s="2">
        <v>31328</v>
      </c>
      <c r="G164" t="s">
        <v>582</v>
      </c>
      <c r="H164" s="4">
        <v>45889</v>
      </c>
    </row>
    <row r="165" spans="1:8" x14ac:dyDescent="0.25">
      <c r="A165" t="s">
        <v>583</v>
      </c>
      <c r="B165" t="s">
        <v>584</v>
      </c>
      <c r="C165" t="s">
        <v>585</v>
      </c>
      <c r="D165" t="str">
        <f t="shared" si="5"/>
        <v>Linda Vasquez</v>
      </c>
      <c r="E165" t="s">
        <v>5854</v>
      </c>
      <c r="F165" s="2">
        <v>25047</v>
      </c>
      <c r="G165" t="s">
        <v>586</v>
      </c>
      <c r="H165" s="4">
        <v>44186</v>
      </c>
    </row>
    <row r="166" spans="1:8" x14ac:dyDescent="0.25">
      <c r="A166" t="s">
        <v>587</v>
      </c>
      <c r="B166" t="s">
        <v>588</v>
      </c>
      <c r="C166" t="s">
        <v>589</v>
      </c>
      <c r="D166" t="str">
        <f t="shared" si="5"/>
        <v>Tanya Mueller</v>
      </c>
      <c r="E166" t="s">
        <v>5854</v>
      </c>
      <c r="F166" s="2">
        <v>26659</v>
      </c>
      <c r="G166" t="s">
        <v>590</v>
      </c>
      <c r="H166" s="4">
        <v>45265</v>
      </c>
    </row>
    <row r="167" spans="1:8" x14ac:dyDescent="0.25">
      <c r="A167" t="s">
        <v>591</v>
      </c>
      <c r="B167" t="s">
        <v>573</v>
      </c>
      <c r="C167" t="s">
        <v>592</v>
      </c>
      <c r="D167" t="str">
        <f t="shared" si="5"/>
        <v>Meagan Ali</v>
      </c>
      <c r="E167" t="s">
        <v>5855</v>
      </c>
      <c r="F167" s="2">
        <v>37024</v>
      </c>
      <c r="G167" t="s">
        <v>593</v>
      </c>
      <c r="H167" s="4">
        <v>45117</v>
      </c>
    </row>
    <row r="168" spans="1:8" x14ac:dyDescent="0.25">
      <c r="A168" t="s">
        <v>594</v>
      </c>
      <c r="B168" t="s">
        <v>136</v>
      </c>
      <c r="C168" t="s">
        <v>595</v>
      </c>
      <c r="D168" t="str">
        <f t="shared" si="5"/>
        <v>Kimberly Lin</v>
      </c>
      <c r="E168" t="s">
        <v>5855</v>
      </c>
      <c r="F168" s="2">
        <v>32848</v>
      </c>
      <c r="G168" t="s">
        <v>596</v>
      </c>
      <c r="H168" s="4">
        <v>44709</v>
      </c>
    </row>
    <row r="169" spans="1:8" x14ac:dyDescent="0.25">
      <c r="A169" t="s">
        <v>597</v>
      </c>
      <c r="B169" t="s">
        <v>39</v>
      </c>
      <c r="C169" t="s">
        <v>371</v>
      </c>
      <c r="D169" t="str">
        <f t="shared" si="5"/>
        <v>Richard Jones</v>
      </c>
      <c r="E169" t="s">
        <v>5854</v>
      </c>
      <c r="F169" s="2">
        <v>25414</v>
      </c>
      <c r="G169" t="s">
        <v>598</v>
      </c>
      <c r="H169" s="4">
        <v>44835</v>
      </c>
    </row>
    <row r="170" spans="1:8" x14ac:dyDescent="0.25">
      <c r="A170" t="s">
        <v>599</v>
      </c>
      <c r="B170" t="s">
        <v>410</v>
      </c>
      <c r="C170" t="s">
        <v>600</v>
      </c>
      <c r="D170" t="str">
        <f t="shared" si="5"/>
        <v>Travis Watson</v>
      </c>
      <c r="E170" t="s">
        <v>5854</v>
      </c>
      <c r="F170" s="2">
        <v>24638</v>
      </c>
      <c r="G170" t="s">
        <v>601</v>
      </c>
      <c r="H170" s="4">
        <v>44553</v>
      </c>
    </row>
    <row r="171" spans="1:8" x14ac:dyDescent="0.25">
      <c r="A171" t="s">
        <v>602</v>
      </c>
      <c r="B171" t="s">
        <v>603</v>
      </c>
      <c r="C171" t="s">
        <v>604</v>
      </c>
      <c r="D171" t="str">
        <f t="shared" si="5"/>
        <v>Amber Graham</v>
      </c>
      <c r="E171" t="s">
        <v>5855</v>
      </c>
      <c r="F171" s="2">
        <v>30807</v>
      </c>
      <c r="G171" t="s">
        <v>605</v>
      </c>
      <c r="H171" s="4">
        <v>45889</v>
      </c>
    </row>
    <row r="172" spans="1:8" x14ac:dyDescent="0.25">
      <c r="A172" t="s">
        <v>606</v>
      </c>
      <c r="B172" t="s">
        <v>607</v>
      </c>
      <c r="C172" t="s">
        <v>608</v>
      </c>
      <c r="D172" t="str">
        <f t="shared" si="5"/>
        <v>Christina Dominguez</v>
      </c>
      <c r="E172" t="s">
        <v>5854</v>
      </c>
      <c r="F172" s="2">
        <v>34043</v>
      </c>
      <c r="G172" t="s">
        <v>609</v>
      </c>
      <c r="H172" s="4">
        <v>45866</v>
      </c>
    </row>
    <row r="173" spans="1:8" x14ac:dyDescent="0.25">
      <c r="A173" t="s">
        <v>610</v>
      </c>
      <c r="B173" t="s">
        <v>611</v>
      </c>
      <c r="C173" t="s">
        <v>77</v>
      </c>
      <c r="D173" t="str">
        <f t="shared" si="5"/>
        <v>Michelle Smith</v>
      </c>
      <c r="E173" t="s">
        <v>5855</v>
      </c>
      <c r="F173" s="2">
        <v>28198</v>
      </c>
      <c r="G173" t="s">
        <v>612</v>
      </c>
      <c r="H173" s="4">
        <v>45829</v>
      </c>
    </row>
    <row r="174" spans="1:8" x14ac:dyDescent="0.25">
      <c r="A174" t="s">
        <v>613</v>
      </c>
      <c r="B174" t="s">
        <v>367</v>
      </c>
      <c r="C174" t="s">
        <v>614</v>
      </c>
      <c r="D174" t="str">
        <f t="shared" si="5"/>
        <v>Lisa Ruiz</v>
      </c>
      <c r="E174" t="s">
        <v>5855</v>
      </c>
      <c r="F174" s="2">
        <v>21425</v>
      </c>
      <c r="G174" t="s">
        <v>615</v>
      </c>
      <c r="H174" s="4">
        <v>45891</v>
      </c>
    </row>
    <row r="175" spans="1:8" x14ac:dyDescent="0.25">
      <c r="A175" t="s">
        <v>616</v>
      </c>
      <c r="B175" t="s">
        <v>154</v>
      </c>
      <c r="C175" t="s">
        <v>617</v>
      </c>
      <c r="D175" t="str">
        <f t="shared" si="5"/>
        <v>Scott Howell</v>
      </c>
      <c r="E175" t="s">
        <v>5854</v>
      </c>
      <c r="F175" s="2">
        <v>38540</v>
      </c>
      <c r="G175" t="s">
        <v>618</v>
      </c>
      <c r="H175" s="4">
        <v>45897</v>
      </c>
    </row>
    <row r="176" spans="1:8" x14ac:dyDescent="0.25">
      <c r="A176" t="s">
        <v>619</v>
      </c>
      <c r="B176" t="s">
        <v>620</v>
      </c>
      <c r="C176" t="s">
        <v>621</v>
      </c>
      <c r="D176" t="str">
        <f t="shared" si="5"/>
        <v>Stacey Thompson</v>
      </c>
      <c r="E176" t="s">
        <v>5854</v>
      </c>
      <c r="F176" s="2">
        <v>35802</v>
      </c>
      <c r="G176" t="s">
        <v>622</v>
      </c>
      <c r="H176" s="4">
        <v>44252</v>
      </c>
    </row>
    <row r="177" spans="1:8" x14ac:dyDescent="0.25">
      <c r="A177" t="s">
        <v>623</v>
      </c>
      <c r="B177" t="s">
        <v>453</v>
      </c>
      <c r="C177" t="s">
        <v>302</v>
      </c>
      <c r="D177" t="str">
        <f t="shared" si="5"/>
        <v>Peter Garcia</v>
      </c>
      <c r="E177" t="s">
        <v>5854</v>
      </c>
      <c r="F177" s="2">
        <v>29135</v>
      </c>
      <c r="G177" t="s">
        <v>624</v>
      </c>
      <c r="H177" s="4">
        <v>44399</v>
      </c>
    </row>
    <row r="178" spans="1:8" x14ac:dyDescent="0.25">
      <c r="A178" t="s">
        <v>625</v>
      </c>
      <c r="B178" t="s">
        <v>229</v>
      </c>
      <c r="C178" t="s">
        <v>626</v>
      </c>
      <c r="D178" t="str">
        <f t="shared" si="5"/>
        <v>Anthony Gould</v>
      </c>
      <c r="E178" t="s">
        <v>5855</v>
      </c>
      <c r="F178" s="2">
        <v>31052</v>
      </c>
      <c r="G178" t="s">
        <v>627</v>
      </c>
      <c r="H178" s="4">
        <v>44584</v>
      </c>
    </row>
    <row r="179" spans="1:8" x14ac:dyDescent="0.25">
      <c r="A179" t="s">
        <v>628</v>
      </c>
      <c r="B179" t="s">
        <v>92</v>
      </c>
      <c r="C179" t="s">
        <v>629</v>
      </c>
      <c r="D179" t="str">
        <f t="shared" si="5"/>
        <v>Mark Mcdonald</v>
      </c>
      <c r="E179" t="s">
        <v>5855</v>
      </c>
      <c r="F179" s="2">
        <v>22255</v>
      </c>
      <c r="G179" t="s">
        <v>630</v>
      </c>
      <c r="H179" s="4">
        <v>45465</v>
      </c>
    </row>
    <row r="180" spans="1:8" x14ac:dyDescent="0.25">
      <c r="A180" t="s">
        <v>631</v>
      </c>
      <c r="B180" t="s">
        <v>178</v>
      </c>
      <c r="C180" t="s">
        <v>632</v>
      </c>
      <c r="D180" t="str">
        <f t="shared" si="5"/>
        <v>Dennis Wallace</v>
      </c>
      <c r="E180" t="s">
        <v>5855</v>
      </c>
      <c r="F180" s="2">
        <v>31092</v>
      </c>
      <c r="G180" t="s">
        <v>633</v>
      </c>
      <c r="H180" s="4">
        <v>45888</v>
      </c>
    </row>
    <row r="181" spans="1:8" x14ac:dyDescent="0.25">
      <c r="A181" t="s">
        <v>634</v>
      </c>
      <c r="B181" t="s">
        <v>635</v>
      </c>
      <c r="C181" t="s">
        <v>636</v>
      </c>
      <c r="D181" t="str">
        <f t="shared" si="5"/>
        <v>Nichole Calhoun</v>
      </c>
      <c r="E181" t="s">
        <v>5855</v>
      </c>
      <c r="F181" s="2">
        <v>21899</v>
      </c>
      <c r="G181" t="s">
        <v>637</v>
      </c>
      <c r="H181" s="4">
        <v>44853</v>
      </c>
    </row>
    <row r="182" spans="1:8" x14ac:dyDescent="0.25">
      <c r="A182" t="s">
        <v>638</v>
      </c>
      <c r="B182" t="s">
        <v>58</v>
      </c>
      <c r="C182" t="s">
        <v>639</v>
      </c>
      <c r="D182" t="str">
        <f t="shared" si="5"/>
        <v>Brittany Oneal</v>
      </c>
      <c r="E182" t="s">
        <v>5855</v>
      </c>
      <c r="F182" s="2">
        <v>26631</v>
      </c>
      <c r="G182" t="s">
        <v>640</v>
      </c>
      <c r="H182" s="4">
        <v>45638</v>
      </c>
    </row>
    <row r="183" spans="1:8" x14ac:dyDescent="0.25">
      <c r="A183" t="s">
        <v>641</v>
      </c>
      <c r="B183" t="s">
        <v>642</v>
      </c>
      <c r="C183" t="s">
        <v>643</v>
      </c>
      <c r="D183" t="str">
        <f t="shared" si="5"/>
        <v>Meghan Wright</v>
      </c>
      <c r="E183" t="s">
        <v>5854</v>
      </c>
      <c r="F183" s="2">
        <v>38193</v>
      </c>
      <c r="G183" t="s">
        <v>644</v>
      </c>
      <c r="H183" s="4">
        <v>44302</v>
      </c>
    </row>
    <row r="184" spans="1:8" x14ac:dyDescent="0.25">
      <c r="A184" t="s">
        <v>645</v>
      </c>
      <c r="B184" t="s">
        <v>182</v>
      </c>
      <c r="C184" t="s">
        <v>646</v>
      </c>
      <c r="D184" t="str">
        <f t="shared" si="5"/>
        <v>Mary Dawson</v>
      </c>
      <c r="E184" t="s">
        <v>5854</v>
      </c>
      <c r="F184" s="2">
        <v>33196</v>
      </c>
      <c r="G184" t="s">
        <v>647</v>
      </c>
      <c r="H184" s="4">
        <v>44435</v>
      </c>
    </row>
    <row r="185" spans="1:8" x14ac:dyDescent="0.25">
      <c r="A185" t="s">
        <v>648</v>
      </c>
      <c r="B185" t="s">
        <v>253</v>
      </c>
      <c r="C185" t="s">
        <v>649</v>
      </c>
      <c r="D185" t="str">
        <f t="shared" si="5"/>
        <v>Daniel Mcintyre</v>
      </c>
      <c r="E185" t="s">
        <v>5854</v>
      </c>
      <c r="F185" s="2">
        <v>37724</v>
      </c>
      <c r="G185" t="s">
        <v>650</v>
      </c>
      <c r="H185" s="4">
        <v>44305</v>
      </c>
    </row>
    <row r="186" spans="1:8" x14ac:dyDescent="0.25">
      <c r="A186" t="s">
        <v>651</v>
      </c>
      <c r="B186" t="s">
        <v>652</v>
      </c>
      <c r="C186" t="s">
        <v>653</v>
      </c>
      <c r="D186" t="str">
        <f t="shared" si="5"/>
        <v>Joe Vincent</v>
      </c>
      <c r="E186" t="s">
        <v>5855</v>
      </c>
      <c r="F186" s="2">
        <v>27579</v>
      </c>
      <c r="G186" t="s">
        <v>654</v>
      </c>
      <c r="H186" s="4">
        <v>45571</v>
      </c>
    </row>
    <row r="187" spans="1:8" x14ac:dyDescent="0.25">
      <c r="A187" t="s">
        <v>655</v>
      </c>
      <c r="B187" t="s">
        <v>656</v>
      </c>
      <c r="C187" t="s">
        <v>657</v>
      </c>
      <c r="D187" t="str">
        <f t="shared" si="5"/>
        <v>Vicki Guzman</v>
      </c>
      <c r="E187" t="s">
        <v>5855</v>
      </c>
      <c r="F187" s="2">
        <v>22041</v>
      </c>
      <c r="G187" t="s">
        <v>658</v>
      </c>
      <c r="H187" s="4">
        <v>45329</v>
      </c>
    </row>
    <row r="188" spans="1:8" x14ac:dyDescent="0.25">
      <c r="A188" t="s">
        <v>659</v>
      </c>
      <c r="B188" t="s">
        <v>519</v>
      </c>
      <c r="C188" t="s">
        <v>660</v>
      </c>
      <c r="D188" t="str">
        <f t="shared" si="5"/>
        <v>Cynthia Cherry</v>
      </c>
      <c r="E188" t="s">
        <v>5854</v>
      </c>
      <c r="F188" s="2">
        <v>32522</v>
      </c>
      <c r="G188" t="s">
        <v>661</v>
      </c>
      <c r="H188" s="4">
        <v>45231</v>
      </c>
    </row>
    <row r="189" spans="1:8" x14ac:dyDescent="0.25">
      <c r="A189" t="s">
        <v>662</v>
      </c>
      <c r="B189" t="s">
        <v>80</v>
      </c>
      <c r="C189" t="s">
        <v>395</v>
      </c>
      <c r="D189" t="str">
        <f t="shared" si="5"/>
        <v>Ryan Flores</v>
      </c>
      <c r="E189" t="s">
        <v>5854</v>
      </c>
      <c r="F189" s="2">
        <v>22243</v>
      </c>
      <c r="G189" t="s">
        <v>663</v>
      </c>
      <c r="H189" s="4">
        <v>45065</v>
      </c>
    </row>
    <row r="190" spans="1:8" x14ac:dyDescent="0.25">
      <c r="A190" t="s">
        <v>664</v>
      </c>
      <c r="B190" t="s">
        <v>665</v>
      </c>
      <c r="C190" t="s">
        <v>666</v>
      </c>
      <c r="D190" t="str">
        <f t="shared" si="5"/>
        <v>Steve Flynn</v>
      </c>
      <c r="E190" t="s">
        <v>5854</v>
      </c>
      <c r="F190" s="2">
        <v>24326</v>
      </c>
      <c r="G190" t="s">
        <v>667</v>
      </c>
      <c r="H190" s="4">
        <v>44260</v>
      </c>
    </row>
    <row r="191" spans="1:8" x14ac:dyDescent="0.25">
      <c r="A191" t="s">
        <v>668</v>
      </c>
      <c r="B191" t="s">
        <v>253</v>
      </c>
      <c r="C191" t="s">
        <v>669</v>
      </c>
      <c r="D191" t="str">
        <f t="shared" si="5"/>
        <v>Daniel Lawson</v>
      </c>
      <c r="E191" t="s">
        <v>5854</v>
      </c>
      <c r="F191" s="2">
        <v>24703</v>
      </c>
      <c r="G191" t="s">
        <v>670</v>
      </c>
      <c r="H191" s="4">
        <v>45026</v>
      </c>
    </row>
    <row r="192" spans="1:8" x14ac:dyDescent="0.25">
      <c r="A192" t="s">
        <v>671</v>
      </c>
      <c r="B192" t="s">
        <v>672</v>
      </c>
      <c r="C192" t="s">
        <v>673</v>
      </c>
      <c r="D192" t="str">
        <f t="shared" si="5"/>
        <v>Karen Quinn</v>
      </c>
      <c r="E192" t="s">
        <v>5855</v>
      </c>
      <c r="F192" s="2">
        <v>21380</v>
      </c>
      <c r="G192" t="s">
        <v>674</v>
      </c>
      <c r="H192" s="4">
        <v>44723</v>
      </c>
    </row>
    <row r="193" spans="1:8" x14ac:dyDescent="0.25">
      <c r="A193" t="s">
        <v>675</v>
      </c>
      <c r="B193" t="s">
        <v>676</v>
      </c>
      <c r="C193" t="s">
        <v>422</v>
      </c>
      <c r="D193" t="str">
        <f t="shared" si="5"/>
        <v>James Wilson</v>
      </c>
      <c r="E193" t="s">
        <v>5854</v>
      </c>
      <c r="F193" s="2">
        <v>38926</v>
      </c>
      <c r="G193" t="s">
        <v>677</v>
      </c>
      <c r="H193" s="4">
        <v>45195</v>
      </c>
    </row>
    <row r="194" spans="1:8" x14ac:dyDescent="0.25">
      <c r="A194" t="s">
        <v>678</v>
      </c>
      <c r="B194" t="s">
        <v>297</v>
      </c>
      <c r="C194" t="s">
        <v>679</v>
      </c>
      <c r="D194" t="str">
        <f t="shared" ref="D194:D201" si="6">CONCATENATE(B194," ",C194)</f>
        <v>Donald Meza</v>
      </c>
      <c r="E194" t="s">
        <v>5855</v>
      </c>
      <c r="F194" s="2">
        <v>25513</v>
      </c>
      <c r="G194" t="s">
        <v>680</v>
      </c>
      <c r="H194" s="4">
        <v>44173</v>
      </c>
    </row>
    <row r="195" spans="1:8" x14ac:dyDescent="0.25">
      <c r="A195" t="s">
        <v>681</v>
      </c>
      <c r="B195" t="s">
        <v>682</v>
      </c>
      <c r="C195" t="s">
        <v>683</v>
      </c>
      <c r="D195" t="str">
        <f t="shared" si="6"/>
        <v>Ann West</v>
      </c>
      <c r="E195" t="s">
        <v>5854</v>
      </c>
      <c r="F195" s="2">
        <v>36771</v>
      </c>
      <c r="G195" t="s">
        <v>684</v>
      </c>
      <c r="H195" s="4">
        <v>44778</v>
      </c>
    </row>
    <row r="196" spans="1:8" x14ac:dyDescent="0.25">
      <c r="A196" t="s">
        <v>685</v>
      </c>
      <c r="B196" t="s">
        <v>676</v>
      </c>
      <c r="C196" t="s">
        <v>686</v>
      </c>
      <c r="D196" t="str">
        <f t="shared" si="6"/>
        <v>James Mitchell</v>
      </c>
      <c r="E196" t="s">
        <v>5855</v>
      </c>
      <c r="F196" s="2">
        <v>27995</v>
      </c>
      <c r="G196" t="s">
        <v>687</v>
      </c>
      <c r="H196" s="4">
        <v>45827</v>
      </c>
    </row>
    <row r="197" spans="1:8" x14ac:dyDescent="0.25">
      <c r="A197" t="s">
        <v>688</v>
      </c>
      <c r="B197" t="s">
        <v>676</v>
      </c>
      <c r="C197" t="s">
        <v>689</v>
      </c>
      <c r="D197" t="str">
        <f t="shared" si="6"/>
        <v>James Noble</v>
      </c>
      <c r="E197" t="s">
        <v>5855</v>
      </c>
      <c r="F197" s="2">
        <v>23491</v>
      </c>
      <c r="G197" t="s">
        <v>690</v>
      </c>
      <c r="H197" s="4">
        <v>45707</v>
      </c>
    </row>
    <row r="198" spans="1:8" x14ac:dyDescent="0.25">
      <c r="A198" t="s">
        <v>691</v>
      </c>
      <c r="B198" t="s">
        <v>62</v>
      </c>
      <c r="C198" t="s">
        <v>692</v>
      </c>
      <c r="D198" t="str">
        <f t="shared" si="6"/>
        <v>Matthew Dixon</v>
      </c>
      <c r="E198" t="s">
        <v>5854</v>
      </c>
      <c r="F198" s="2">
        <v>21086</v>
      </c>
      <c r="G198" t="s">
        <v>693</v>
      </c>
      <c r="H198" s="4">
        <v>44153</v>
      </c>
    </row>
    <row r="199" spans="1:8" x14ac:dyDescent="0.25">
      <c r="A199" t="s">
        <v>694</v>
      </c>
      <c r="B199" t="s">
        <v>695</v>
      </c>
      <c r="C199" t="s">
        <v>696</v>
      </c>
      <c r="D199" t="str">
        <f t="shared" si="6"/>
        <v>Jessica Mullins</v>
      </c>
      <c r="E199" t="s">
        <v>5854</v>
      </c>
      <c r="F199" s="2">
        <v>31435</v>
      </c>
      <c r="G199" t="s">
        <v>697</v>
      </c>
      <c r="H199" s="4">
        <v>44905</v>
      </c>
    </row>
    <row r="200" spans="1:8" x14ac:dyDescent="0.25">
      <c r="A200" t="s">
        <v>698</v>
      </c>
      <c r="B200" t="s">
        <v>319</v>
      </c>
      <c r="C200" t="s">
        <v>67</v>
      </c>
      <c r="D200" t="str">
        <f t="shared" si="6"/>
        <v>Juan Johnson</v>
      </c>
      <c r="E200" t="s">
        <v>5855</v>
      </c>
      <c r="F200" s="2">
        <v>25706</v>
      </c>
      <c r="G200" t="s">
        <v>699</v>
      </c>
      <c r="H200" s="4">
        <v>44405</v>
      </c>
    </row>
    <row r="201" spans="1:8" x14ac:dyDescent="0.25">
      <c r="A201" t="s">
        <v>700</v>
      </c>
      <c r="B201" t="s">
        <v>701</v>
      </c>
      <c r="C201" t="s">
        <v>47</v>
      </c>
      <c r="D201" t="str">
        <f t="shared" si="6"/>
        <v>Ronald Haley</v>
      </c>
      <c r="E201" t="s">
        <v>5854</v>
      </c>
      <c r="F201" s="2">
        <v>37249</v>
      </c>
      <c r="G201" t="s">
        <v>702</v>
      </c>
      <c r="H201" s="4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selection activeCell="B2" sqref="B2"/>
    </sheetView>
  </sheetViews>
  <sheetFormatPr defaultRowHeight="15" x14ac:dyDescent="0.25"/>
  <cols>
    <col min="1" max="1" width="15.28515625" customWidth="1"/>
    <col min="2" max="2" width="22.7109375" bestFit="1" customWidth="1"/>
    <col min="3" max="3" width="11.28515625" customWidth="1"/>
    <col min="4" max="4" width="12.140625" bestFit="1" customWidth="1"/>
    <col min="5" max="7" width="21.42578125" customWidth="1"/>
    <col min="9" max="9" width="17.85546875" bestFit="1" customWidth="1"/>
    <col min="10" max="10" width="19.7109375" customWidth="1"/>
  </cols>
  <sheetData>
    <row r="1" spans="1:10" x14ac:dyDescent="0.25">
      <c r="A1" s="1" t="s">
        <v>5862</v>
      </c>
      <c r="B1" s="1" t="s">
        <v>704</v>
      </c>
      <c r="C1" s="1" t="s">
        <v>705</v>
      </c>
      <c r="D1" s="1" t="s">
        <v>706</v>
      </c>
      <c r="E1" s="9" t="s">
        <v>5860</v>
      </c>
      <c r="F1" s="5" t="s">
        <v>5861</v>
      </c>
      <c r="G1" s="6"/>
      <c r="H1" s="6"/>
      <c r="I1" s="6"/>
      <c r="J1" s="8"/>
    </row>
    <row r="2" spans="1:10" x14ac:dyDescent="0.25">
      <c r="A2" t="s">
        <v>707</v>
      </c>
      <c r="B2" t="s">
        <v>708</v>
      </c>
      <c r="C2" t="s">
        <v>709</v>
      </c>
      <c r="D2" t="s">
        <v>710</v>
      </c>
      <c r="E2" s="7">
        <v>1673.69</v>
      </c>
      <c r="F2">
        <v>1323.38</v>
      </c>
      <c r="G2" s="7"/>
      <c r="J2" s="7"/>
    </row>
    <row r="3" spans="1:10" x14ac:dyDescent="0.25">
      <c r="A3" t="s">
        <v>711</v>
      </c>
      <c r="B3" t="s">
        <v>712</v>
      </c>
      <c r="C3" t="s">
        <v>709</v>
      </c>
      <c r="D3" t="s">
        <v>713</v>
      </c>
      <c r="E3" s="6">
        <v>818.76</v>
      </c>
      <c r="F3">
        <v>527.62</v>
      </c>
      <c r="G3" s="6"/>
      <c r="J3" s="7"/>
    </row>
    <row r="4" spans="1:10" x14ac:dyDescent="0.25">
      <c r="A4" t="s">
        <v>714</v>
      </c>
      <c r="B4" t="s">
        <v>715</v>
      </c>
      <c r="C4" t="s">
        <v>716</v>
      </c>
      <c r="D4" t="s">
        <v>717</v>
      </c>
      <c r="E4" s="6">
        <v>1102.791777777778</v>
      </c>
      <c r="F4">
        <v>169.03</v>
      </c>
      <c r="G4" s="6"/>
      <c r="J4" s="7"/>
    </row>
    <row r="5" spans="1:10" x14ac:dyDescent="0.25">
      <c r="A5" t="s">
        <v>718</v>
      </c>
      <c r="B5" t="s">
        <v>719</v>
      </c>
      <c r="C5" t="s">
        <v>716</v>
      </c>
      <c r="D5" t="s">
        <v>720</v>
      </c>
      <c r="E5" s="6">
        <v>1853.77</v>
      </c>
      <c r="F5">
        <v>1363.52</v>
      </c>
      <c r="G5" s="6"/>
      <c r="J5" s="7"/>
    </row>
    <row r="6" spans="1:10" x14ac:dyDescent="0.25">
      <c r="A6" t="s">
        <v>721</v>
      </c>
      <c r="B6" t="s">
        <v>722</v>
      </c>
      <c r="C6" t="s">
        <v>716</v>
      </c>
      <c r="D6" t="s">
        <v>723</v>
      </c>
      <c r="E6" s="6">
        <v>1396.22</v>
      </c>
      <c r="F6">
        <v>1004.09</v>
      </c>
      <c r="G6" s="6"/>
      <c r="J6" s="7"/>
    </row>
    <row r="7" spans="1:10" x14ac:dyDescent="0.25">
      <c r="A7" t="s">
        <v>724</v>
      </c>
      <c r="B7" t="s">
        <v>725</v>
      </c>
      <c r="C7" t="s">
        <v>726</v>
      </c>
      <c r="D7" t="s">
        <v>727</v>
      </c>
      <c r="E7" s="6">
        <v>318.05</v>
      </c>
      <c r="F7" s="7">
        <v>742.26521739130465</v>
      </c>
      <c r="G7" s="6"/>
      <c r="J7" s="7"/>
    </row>
    <row r="8" spans="1:10" x14ac:dyDescent="0.25">
      <c r="A8" t="s">
        <v>728</v>
      </c>
      <c r="B8" t="s">
        <v>729</v>
      </c>
      <c r="C8" t="s">
        <v>709</v>
      </c>
      <c r="D8" t="s">
        <v>710</v>
      </c>
      <c r="E8" s="6">
        <v>1474.12</v>
      </c>
      <c r="F8">
        <v>764.02</v>
      </c>
      <c r="G8" s="6"/>
      <c r="J8" s="7"/>
    </row>
    <row r="9" spans="1:10" x14ac:dyDescent="0.25">
      <c r="A9" t="s">
        <v>730</v>
      </c>
      <c r="B9" t="s">
        <v>731</v>
      </c>
      <c r="C9" t="s">
        <v>716</v>
      </c>
      <c r="D9" t="s">
        <v>717</v>
      </c>
      <c r="E9" s="6">
        <v>109.78</v>
      </c>
      <c r="F9">
        <v>70.59</v>
      </c>
      <c r="G9" s="6"/>
      <c r="J9" s="7"/>
    </row>
    <row r="10" spans="1:10" x14ac:dyDescent="0.25">
      <c r="A10" t="s">
        <v>732</v>
      </c>
      <c r="B10" t="s">
        <v>733</v>
      </c>
      <c r="C10" t="s">
        <v>726</v>
      </c>
      <c r="D10" t="s">
        <v>734</v>
      </c>
      <c r="E10" s="6">
        <v>123.19</v>
      </c>
      <c r="F10">
        <v>80.36</v>
      </c>
      <c r="G10" s="6"/>
      <c r="J10" s="7"/>
    </row>
    <row r="11" spans="1:10" x14ac:dyDescent="0.25">
      <c r="A11" t="s">
        <v>735</v>
      </c>
      <c r="B11" t="s">
        <v>736</v>
      </c>
      <c r="C11" t="s">
        <v>709</v>
      </c>
      <c r="D11" t="s">
        <v>737</v>
      </c>
      <c r="E11" s="6">
        <v>1194.1199999999999</v>
      </c>
      <c r="F11">
        <v>838.95</v>
      </c>
      <c r="G11" s="6"/>
      <c r="J11" s="7"/>
    </row>
    <row r="12" spans="1:10" x14ac:dyDescent="0.25">
      <c r="A12" t="s">
        <v>738</v>
      </c>
      <c r="B12" t="s">
        <v>739</v>
      </c>
      <c r="C12" t="s">
        <v>709</v>
      </c>
      <c r="D12" t="s">
        <v>740</v>
      </c>
      <c r="E12" s="6">
        <v>248.57</v>
      </c>
      <c r="F12">
        <v>190.67</v>
      </c>
      <c r="G12" s="6"/>
      <c r="J12" s="7"/>
    </row>
    <row r="13" spans="1:10" x14ac:dyDescent="0.25">
      <c r="A13" t="s">
        <v>741</v>
      </c>
      <c r="B13" t="s">
        <v>742</v>
      </c>
      <c r="C13" t="s">
        <v>709</v>
      </c>
      <c r="D13" t="s">
        <v>710</v>
      </c>
      <c r="E13" s="6">
        <v>1193.0899999999999</v>
      </c>
      <c r="F13">
        <v>818.24</v>
      </c>
      <c r="G13" s="6"/>
      <c r="J13" s="7"/>
    </row>
    <row r="14" spans="1:10" x14ac:dyDescent="0.25">
      <c r="A14" t="s">
        <v>743</v>
      </c>
      <c r="B14" t="s">
        <v>744</v>
      </c>
      <c r="C14" t="s">
        <v>716</v>
      </c>
      <c r="D14" t="s">
        <v>745</v>
      </c>
      <c r="E14" s="6">
        <v>1134.8</v>
      </c>
      <c r="F14">
        <v>675.1</v>
      </c>
      <c r="G14" s="6"/>
      <c r="J14" s="7"/>
    </row>
    <row r="15" spans="1:10" x14ac:dyDescent="0.25">
      <c r="A15" t="s">
        <v>746</v>
      </c>
      <c r="B15" t="s">
        <v>747</v>
      </c>
      <c r="C15" t="s">
        <v>716</v>
      </c>
      <c r="D15" t="s">
        <v>748</v>
      </c>
      <c r="E15" s="6">
        <v>1342.75</v>
      </c>
      <c r="F15">
        <v>797.94</v>
      </c>
      <c r="G15" s="6"/>
      <c r="J15" s="7"/>
    </row>
    <row r="16" spans="1:10" x14ac:dyDescent="0.25">
      <c r="A16" t="s">
        <v>749</v>
      </c>
      <c r="B16" t="s">
        <v>750</v>
      </c>
      <c r="C16" t="s">
        <v>716</v>
      </c>
      <c r="D16" t="s">
        <v>723</v>
      </c>
      <c r="E16" s="6">
        <v>270.45</v>
      </c>
      <c r="F16" s="7">
        <v>742.26521739130465</v>
      </c>
      <c r="G16" s="6"/>
      <c r="J16" s="7"/>
    </row>
    <row r="17" spans="1:10" x14ac:dyDescent="0.25">
      <c r="A17" t="s">
        <v>751</v>
      </c>
      <c r="B17" t="s">
        <v>752</v>
      </c>
      <c r="C17" t="s">
        <v>716</v>
      </c>
      <c r="D17" t="s">
        <v>720</v>
      </c>
      <c r="E17" s="6">
        <v>1858.75</v>
      </c>
      <c r="F17">
        <v>1451.16</v>
      </c>
      <c r="G17" s="6"/>
      <c r="J17" s="7"/>
    </row>
    <row r="18" spans="1:10" x14ac:dyDescent="0.25">
      <c r="A18" t="s">
        <v>753</v>
      </c>
      <c r="B18" t="s">
        <v>754</v>
      </c>
      <c r="C18" t="s">
        <v>709</v>
      </c>
      <c r="D18" t="s">
        <v>740</v>
      </c>
      <c r="E18" s="6">
        <v>1246.1099999999999</v>
      </c>
      <c r="F18">
        <v>833.52</v>
      </c>
      <c r="G18" s="6"/>
      <c r="J18" s="7"/>
    </row>
    <row r="19" spans="1:10" x14ac:dyDescent="0.25">
      <c r="A19" t="s">
        <v>755</v>
      </c>
      <c r="B19" t="s">
        <v>756</v>
      </c>
      <c r="C19" t="s">
        <v>709</v>
      </c>
      <c r="D19" t="s">
        <v>737</v>
      </c>
      <c r="E19" s="6">
        <v>1079.8900000000001</v>
      </c>
      <c r="F19">
        <v>703.83</v>
      </c>
      <c r="G19" s="6"/>
      <c r="J19" s="7"/>
    </row>
    <row r="20" spans="1:10" x14ac:dyDescent="0.25">
      <c r="A20" t="s">
        <v>757</v>
      </c>
      <c r="B20" t="s">
        <v>758</v>
      </c>
      <c r="C20" t="s">
        <v>709</v>
      </c>
      <c r="D20" t="s">
        <v>759</v>
      </c>
      <c r="E20" s="6">
        <v>1762.92</v>
      </c>
      <c r="F20">
        <v>1346.48</v>
      </c>
      <c r="G20" s="6"/>
      <c r="J20" s="7"/>
    </row>
    <row r="21" spans="1:10" x14ac:dyDescent="0.25">
      <c r="A21" t="s">
        <v>760</v>
      </c>
      <c r="B21" t="s">
        <v>761</v>
      </c>
      <c r="C21" t="s">
        <v>716</v>
      </c>
      <c r="D21" t="s">
        <v>720</v>
      </c>
      <c r="E21" s="6">
        <v>1102.791777777778</v>
      </c>
      <c r="F21">
        <v>242.98</v>
      </c>
      <c r="G21" s="6"/>
      <c r="J21" s="7"/>
    </row>
    <row r="22" spans="1:10" x14ac:dyDescent="0.25">
      <c r="A22" t="s">
        <v>762</v>
      </c>
      <c r="B22" t="s">
        <v>763</v>
      </c>
      <c r="C22" t="s">
        <v>726</v>
      </c>
      <c r="D22" t="s">
        <v>764</v>
      </c>
      <c r="E22" s="6">
        <v>1227.24</v>
      </c>
      <c r="F22">
        <v>977.09</v>
      </c>
      <c r="G22" s="6"/>
      <c r="J22" s="7"/>
    </row>
    <row r="23" spans="1:10" x14ac:dyDescent="0.25">
      <c r="A23" t="s">
        <v>765</v>
      </c>
      <c r="B23" t="s">
        <v>766</v>
      </c>
      <c r="C23" t="s">
        <v>726</v>
      </c>
      <c r="D23" t="s">
        <v>767</v>
      </c>
      <c r="E23" s="6">
        <v>25.57</v>
      </c>
      <c r="F23">
        <v>19.05</v>
      </c>
      <c r="G23" s="6"/>
      <c r="J23" s="7"/>
    </row>
    <row r="24" spans="1:10" x14ac:dyDescent="0.25">
      <c r="A24" t="s">
        <v>768</v>
      </c>
      <c r="B24" t="s">
        <v>769</v>
      </c>
      <c r="C24" t="s">
        <v>716</v>
      </c>
      <c r="D24" t="s">
        <v>717</v>
      </c>
      <c r="E24" s="6">
        <v>1878.47</v>
      </c>
      <c r="F24">
        <v>1014.91</v>
      </c>
      <c r="G24" s="6"/>
      <c r="J24" s="7"/>
    </row>
    <row r="25" spans="1:10" x14ac:dyDescent="0.25">
      <c r="A25" t="s">
        <v>770</v>
      </c>
      <c r="B25" t="s">
        <v>771</v>
      </c>
      <c r="C25" t="s">
        <v>709</v>
      </c>
      <c r="D25" t="s">
        <v>737</v>
      </c>
      <c r="E25" s="6">
        <v>1487.41</v>
      </c>
      <c r="F25">
        <v>813.07</v>
      </c>
      <c r="G25" s="6"/>
      <c r="J25" s="7"/>
    </row>
    <row r="26" spans="1:10" x14ac:dyDescent="0.25">
      <c r="A26" t="s">
        <v>772</v>
      </c>
      <c r="B26" t="s">
        <v>773</v>
      </c>
      <c r="C26" t="s">
        <v>716</v>
      </c>
      <c r="D26" t="s">
        <v>745</v>
      </c>
      <c r="E26" s="6">
        <v>429.15</v>
      </c>
      <c r="F26">
        <v>258.72000000000003</v>
      </c>
      <c r="G26" s="6"/>
      <c r="J26" s="7"/>
    </row>
    <row r="27" spans="1:10" x14ac:dyDescent="0.25">
      <c r="A27" t="s">
        <v>774</v>
      </c>
      <c r="B27" t="s">
        <v>775</v>
      </c>
      <c r="C27" t="s">
        <v>726</v>
      </c>
      <c r="D27" t="s">
        <v>764</v>
      </c>
      <c r="E27" s="6">
        <v>1015.76</v>
      </c>
      <c r="F27">
        <v>584.4</v>
      </c>
      <c r="G27" s="6"/>
      <c r="J27" s="7"/>
    </row>
    <row r="28" spans="1:10" x14ac:dyDescent="0.25">
      <c r="A28" t="s">
        <v>776</v>
      </c>
      <c r="B28" t="s">
        <v>777</v>
      </c>
      <c r="C28" t="s">
        <v>709</v>
      </c>
      <c r="D28" t="s">
        <v>737</v>
      </c>
      <c r="E28" s="6">
        <v>1272.23</v>
      </c>
      <c r="F28">
        <v>952.65</v>
      </c>
      <c r="G28" s="6"/>
      <c r="J28" s="7"/>
    </row>
    <row r="29" spans="1:10" x14ac:dyDescent="0.25">
      <c r="A29" t="s">
        <v>778</v>
      </c>
      <c r="B29" t="s">
        <v>779</v>
      </c>
      <c r="C29" t="s">
        <v>709</v>
      </c>
      <c r="D29" t="s">
        <v>737</v>
      </c>
      <c r="E29" s="6">
        <v>673.78</v>
      </c>
      <c r="F29">
        <v>363.33</v>
      </c>
      <c r="G29" s="6"/>
      <c r="J29" s="7"/>
    </row>
    <row r="30" spans="1:10" x14ac:dyDescent="0.25">
      <c r="A30" t="s">
        <v>780</v>
      </c>
      <c r="B30" t="s">
        <v>781</v>
      </c>
      <c r="C30" t="s">
        <v>716</v>
      </c>
      <c r="D30" t="s">
        <v>748</v>
      </c>
      <c r="E30" s="6">
        <v>1485.05</v>
      </c>
      <c r="F30">
        <v>988.31</v>
      </c>
      <c r="G30" s="6"/>
      <c r="J30" s="7"/>
    </row>
    <row r="31" spans="1:10" x14ac:dyDescent="0.25">
      <c r="A31" t="s">
        <v>782</v>
      </c>
      <c r="B31" t="s">
        <v>783</v>
      </c>
      <c r="C31" t="s">
        <v>716</v>
      </c>
      <c r="D31" t="s">
        <v>745</v>
      </c>
      <c r="E31" s="6">
        <v>29.24</v>
      </c>
      <c r="F31" s="7">
        <v>742.26521739130465</v>
      </c>
      <c r="G31" s="6"/>
      <c r="J31" s="7"/>
    </row>
    <row r="32" spans="1:10" x14ac:dyDescent="0.25">
      <c r="A32" t="s">
        <v>784</v>
      </c>
      <c r="B32" t="s">
        <v>785</v>
      </c>
      <c r="C32" t="s">
        <v>726</v>
      </c>
      <c r="D32" t="s">
        <v>734</v>
      </c>
      <c r="E32" s="6">
        <v>1095.72</v>
      </c>
      <c r="F32">
        <v>822.2</v>
      </c>
      <c r="G32" s="6"/>
      <c r="J32" s="7"/>
    </row>
    <row r="33" spans="1:10" x14ac:dyDescent="0.25">
      <c r="A33" t="s">
        <v>786</v>
      </c>
      <c r="B33" t="s">
        <v>787</v>
      </c>
      <c r="C33" t="s">
        <v>726</v>
      </c>
      <c r="D33" t="s">
        <v>767</v>
      </c>
      <c r="E33" s="6">
        <v>1102.791777777778</v>
      </c>
      <c r="F33">
        <v>164.01</v>
      </c>
      <c r="G33" s="6"/>
      <c r="J33" s="7"/>
    </row>
    <row r="34" spans="1:10" x14ac:dyDescent="0.25">
      <c r="A34" t="s">
        <v>788</v>
      </c>
      <c r="B34" t="s">
        <v>789</v>
      </c>
      <c r="C34" t="s">
        <v>716</v>
      </c>
      <c r="D34" t="s">
        <v>720</v>
      </c>
      <c r="E34" s="6">
        <v>1798.97</v>
      </c>
      <c r="F34">
        <v>1329.15</v>
      </c>
      <c r="G34" s="6"/>
      <c r="J34" s="7"/>
    </row>
    <row r="35" spans="1:10" x14ac:dyDescent="0.25">
      <c r="A35" t="s">
        <v>790</v>
      </c>
      <c r="B35" t="s">
        <v>791</v>
      </c>
      <c r="C35" t="s">
        <v>709</v>
      </c>
      <c r="D35" t="s">
        <v>759</v>
      </c>
      <c r="E35" s="6">
        <v>428.05</v>
      </c>
      <c r="F35">
        <v>246.07</v>
      </c>
      <c r="G35" s="6"/>
      <c r="J35" s="7"/>
    </row>
    <row r="36" spans="1:10" x14ac:dyDescent="0.25">
      <c r="A36" t="s">
        <v>792</v>
      </c>
      <c r="B36" t="s">
        <v>793</v>
      </c>
      <c r="C36" t="s">
        <v>709</v>
      </c>
      <c r="D36" t="s">
        <v>759</v>
      </c>
      <c r="E36" s="6">
        <v>1562.43</v>
      </c>
      <c r="F36">
        <v>1195.6300000000001</v>
      </c>
      <c r="G36" s="6"/>
      <c r="J36" s="7"/>
    </row>
    <row r="37" spans="1:10" x14ac:dyDescent="0.25">
      <c r="A37" t="s">
        <v>794</v>
      </c>
      <c r="B37" t="s">
        <v>795</v>
      </c>
      <c r="C37" t="s">
        <v>716</v>
      </c>
      <c r="D37" t="s">
        <v>745</v>
      </c>
      <c r="E37" s="6">
        <v>1501.46</v>
      </c>
      <c r="F37">
        <v>1167.73</v>
      </c>
      <c r="G37" s="6"/>
      <c r="J37" s="7"/>
    </row>
    <row r="38" spans="1:10" x14ac:dyDescent="0.25">
      <c r="A38" t="s">
        <v>796</v>
      </c>
      <c r="B38" t="s">
        <v>797</v>
      </c>
      <c r="C38" t="s">
        <v>709</v>
      </c>
      <c r="D38" t="s">
        <v>713</v>
      </c>
      <c r="E38" s="6">
        <v>1952.65</v>
      </c>
      <c r="F38">
        <v>1451.27</v>
      </c>
      <c r="G38" s="6"/>
      <c r="J38" s="7"/>
    </row>
    <row r="39" spans="1:10" x14ac:dyDescent="0.25">
      <c r="A39" t="s">
        <v>798</v>
      </c>
      <c r="B39" t="s">
        <v>799</v>
      </c>
      <c r="C39" t="s">
        <v>716</v>
      </c>
      <c r="D39" t="s">
        <v>717</v>
      </c>
      <c r="E39" s="6">
        <v>1102.791777777778</v>
      </c>
      <c r="F39" s="7">
        <v>742.26521739130465</v>
      </c>
      <c r="G39" s="6"/>
      <c r="J39" s="7"/>
    </row>
    <row r="40" spans="1:10" x14ac:dyDescent="0.25">
      <c r="A40" t="s">
        <v>800</v>
      </c>
      <c r="B40" t="s">
        <v>801</v>
      </c>
      <c r="C40" t="s">
        <v>716</v>
      </c>
      <c r="D40" t="s">
        <v>748</v>
      </c>
      <c r="E40" s="6">
        <v>540.94000000000005</v>
      </c>
      <c r="F40">
        <v>398.25</v>
      </c>
      <c r="G40" s="6"/>
      <c r="J40" s="7"/>
    </row>
    <row r="41" spans="1:10" x14ac:dyDescent="0.25">
      <c r="A41" t="s">
        <v>802</v>
      </c>
      <c r="B41" t="s">
        <v>803</v>
      </c>
      <c r="C41" t="s">
        <v>709</v>
      </c>
      <c r="D41" t="s">
        <v>740</v>
      </c>
      <c r="E41" s="6">
        <v>1745.61</v>
      </c>
      <c r="F41">
        <v>1322.44</v>
      </c>
      <c r="G41" s="6"/>
      <c r="J41" s="7"/>
    </row>
    <row r="42" spans="1:10" x14ac:dyDescent="0.25">
      <c r="A42" t="s">
        <v>804</v>
      </c>
      <c r="B42" t="s">
        <v>805</v>
      </c>
      <c r="C42" t="s">
        <v>709</v>
      </c>
      <c r="D42" t="s">
        <v>713</v>
      </c>
      <c r="E42" s="6">
        <v>1635.01</v>
      </c>
      <c r="F42">
        <v>1043.29</v>
      </c>
      <c r="G42" s="6"/>
      <c r="J42" s="7"/>
    </row>
    <row r="43" spans="1:10" x14ac:dyDescent="0.25">
      <c r="A43" t="s">
        <v>806</v>
      </c>
      <c r="B43" t="s">
        <v>807</v>
      </c>
      <c r="C43" t="s">
        <v>716</v>
      </c>
      <c r="D43" t="s">
        <v>748</v>
      </c>
      <c r="E43" s="6">
        <v>1102.791777777778</v>
      </c>
      <c r="F43">
        <v>316.63</v>
      </c>
      <c r="G43" s="6"/>
      <c r="J43" s="7"/>
    </row>
    <row r="44" spans="1:10" x14ac:dyDescent="0.25">
      <c r="A44" t="s">
        <v>808</v>
      </c>
      <c r="B44" t="s">
        <v>809</v>
      </c>
      <c r="C44" t="s">
        <v>716</v>
      </c>
      <c r="D44" t="s">
        <v>720</v>
      </c>
      <c r="E44" s="6">
        <v>564.41999999999996</v>
      </c>
      <c r="F44">
        <v>293.95999999999998</v>
      </c>
      <c r="G44" s="6"/>
      <c r="J44" s="7"/>
    </row>
    <row r="45" spans="1:10" x14ac:dyDescent="0.25">
      <c r="A45" t="s">
        <v>810</v>
      </c>
      <c r="B45" t="s">
        <v>811</v>
      </c>
      <c r="C45" t="s">
        <v>716</v>
      </c>
      <c r="D45" t="s">
        <v>720</v>
      </c>
      <c r="E45" s="6">
        <v>1286.55</v>
      </c>
      <c r="F45">
        <v>797.54</v>
      </c>
      <c r="G45" s="6"/>
      <c r="J45" s="7"/>
    </row>
    <row r="46" spans="1:10" x14ac:dyDescent="0.25">
      <c r="A46" t="s">
        <v>812</v>
      </c>
      <c r="B46" t="s">
        <v>813</v>
      </c>
      <c r="C46" t="s">
        <v>726</v>
      </c>
      <c r="D46" t="s">
        <v>764</v>
      </c>
      <c r="E46" s="6">
        <v>1879.08</v>
      </c>
      <c r="F46">
        <v>1004.56</v>
      </c>
      <c r="G46" s="6"/>
      <c r="J46" s="7"/>
    </row>
    <row r="47" spans="1:10" x14ac:dyDescent="0.25">
      <c r="A47" t="s">
        <v>814</v>
      </c>
      <c r="B47" t="s">
        <v>815</v>
      </c>
      <c r="C47" t="s">
        <v>716</v>
      </c>
      <c r="D47" t="s">
        <v>748</v>
      </c>
      <c r="E47" s="6">
        <v>1165.3699999999999</v>
      </c>
      <c r="F47">
        <v>926.55</v>
      </c>
      <c r="G47" s="6"/>
      <c r="J47" s="7"/>
    </row>
    <row r="48" spans="1:10" x14ac:dyDescent="0.25">
      <c r="A48" t="s">
        <v>816</v>
      </c>
      <c r="B48" t="s">
        <v>817</v>
      </c>
      <c r="C48" t="s">
        <v>709</v>
      </c>
      <c r="D48" t="s">
        <v>737</v>
      </c>
      <c r="E48" s="6">
        <v>1197.18</v>
      </c>
      <c r="F48">
        <v>722.74</v>
      </c>
      <c r="G48" s="6"/>
      <c r="J48" s="7"/>
    </row>
    <row r="49" spans="1:10" x14ac:dyDescent="0.25">
      <c r="A49" t="s">
        <v>818</v>
      </c>
      <c r="B49" t="s">
        <v>819</v>
      </c>
      <c r="C49" t="s">
        <v>716</v>
      </c>
      <c r="D49" t="s">
        <v>723</v>
      </c>
      <c r="E49" s="6">
        <v>1216.3599999999999</v>
      </c>
      <c r="F49">
        <v>794.8</v>
      </c>
      <c r="G49" s="6"/>
      <c r="J49" s="7"/>
    </row>
    <row r="50" spans="1:10" x14ac:dyDescent="0.25">
      <c r="A50" t="s">
        <v>820</v>
      </c>
      <c r="B50" t="s">
        <v>821</v>
      </c>
      <c r="C50" t="s">
        <v>716</v>
      </c>
      <c r="D50" t="s">
        <v>745</v>
      </c>
      <c r="E50" s="6">
        <v>388.26</v>
      </c>
      <c r="F50">
        <v>199.3</v>
      </c>
      <c r="G50" s="6"/>
      <c r="J50" s="7"/>
    </row>
    <row r="51" spans="1:10" x14ac:dyDescent="0.25">
      <c r="A51" t="s">
        <v>822</v>
      </c>
      <c r="B51" t="s">
        <v>823</v>
      </c>
      <c r="C51" t="s">
        <v>716</v>
      </c>
      <c r="D51" t="s">
        <v>717</v>
      </c>
      <c r="E51" s="6">
        <v>1044.6400000000001</v>
      </c>
      <c r="F51">
        <v>775.07</v>
      </c>
      <c r="G51" s="6"/>
      <c r="J5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F13" sqref="F13"/>
    </sheetView>
  </sheetViews>
  <sheetFormatPr defaultRowHeight="15" x14ac:dyDescent="0.25"/>
  <cols>
    <col min="1" max="1" width="10.7109375" customWidth="1"/>
    <col min="2" max="2" width="27.28515625" customWidth="1"/>
    <col min="3" max="3" width="18.5703125" customWidth="1"/>
  </cols>
  <sheetData>
    <row r="1" spans="1:4" x14ac:dyDescent="0.25">
      <c r="A1" s="1" t="s">
        <v>824</v>
      </c>
      <c r="B1" s="1" t="s">
        <v>825</v>
      </c>
      <c r="C1" s="1" t="s">
        <v>5</v>
      </c>
      <c r="D1" s="1" t="s">
        <v>826</v>
      </c>
    </row>
    <row r="2" spans="1:4" x14ac:dyDescent="0.25">
      <c r="A2" t="s">
        <v>827</v>
      </c>
      <c r="B2" t="s">
        <v>828</v>
      </c>
      <c r="C2" t="s">
        <v>829</v>
      </c>
      <c r="D2" t="s">
        <v>830</v>
      </c>
    </row>
    <row r="3" spans="1:4" x14ac:dyDescent="0.25">
      <c r="A3" t="s">
        <v>831</v>
      </c>
      <c r="B3" t="s">
        <v>832</v>
      </c>
      <c r="C3" t="s">
        <v>833</v>
      </c>
      <c r="D3" t="s">
        <v>834</v>
      </c>
    </row>
    <row r="4" spans="1:4" x14ac:dyDescent="0.25">
      <c r="A4" t="s">
        <v>835</v>
      </c>
      <c r="B4" t="s">
        <v>836</v>
      </c>
      <c r="C4" t="s">
        <v>837</v>
      </c>
      <c r="D4" t="s">
        <v>683</v>
      </c>
    </row>
    <row r="5" spans="1:4" x14ac:dyDescent="0.25">
      <c r="A5" t="s">
        <v>838</v>
      </c>
      <c r="B5" t="s">
        <v>839</v>
      </c>
      <c r="C5" t="s">
        <v>840</v>
      </c>
      <c r="D5" t="s">
        <v>841</v>
      </c>
    </row>
    <row r="6" spans="1:4" x14ac:dyDescent="0.25">
      <c r="A6" t="s">
        <v>842</v>
      </c>
      <c r="B6" t="s">
        <v>843</v>
      </c>
      <c r="C6" t="s">
        <v>844</v>
      </c>
      <c r="D6" t="s">
        <v>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001"/>
  <sheetViews>
    <sheetView workbookViewId="0">
      <pane ySplit="1" topLeftCell="A4" activePane="bottomLeft" state="frozen"/>
      <selection activeCell="M1" sqref="M1"/>
      <selection pane="bottomLeft" activeCell="M18" sqref="M18"/>
    </sheetView>
  </sheetViews>
  <sheetFormatPr defaultRowHeight="15" x14ac:dyDescent="0.25"/>
  <cols>
    <col min="1" max="1" width="17.85546875" customWidth="1"/>
    <col min="2" max="2" width="18.7109375" style="4" customWidth="1"/>
    <col min="3" max="3" width="16.140625" customWidth="1"/>
    <col min="4" max="4" width="19.7109375" bestFit="1" customWidth="1"/>
    <col min="5" max="5" width="11.7109375" customWidth="1"/>
    <col min="6" max="6" width="14.7109375" style="4" customWidth="1"/>
    <col min="7" max="8" width="18.42578125" style="4" customWidth="1"/>
    <col min="9" max="9" width="12.5703125" customWidth="1"/>
    <col min="10" max="10" width="22.7109375" bestFit="1" customWidth="1"/>
    <col min="11" max="11" width="12.5703125" customWidth="1"/>
    <col min="12" max="12" width="14.28515625" bestFit="1" customWidth="1"/>
    <col min="13" max="14" width="12.5703125" customWidth="1"/>
    <col min="15" max="15" width="12.7109375" customWidth="1"/>
    <col min="16" max="17" width="26.28515625" customWidth="1"/>
    <col min="18" max="19" width="17.28515625" bestFit="1" customWidth="1"/>
    <col min="20" max="20" width="17" customWidth="1"/>
    <col min="21" max="21" width="13.28515625" bestFit="1" customWidth="1"/>
    <col min="22" max="22" width="13.28515625" customWidth="1"/>
  </cols>
  <sheetData>
    <row r="1" spans="1:24" x14ac:dyDescent="0.25">
      <c r="A1" s="1" t="s">
        <v>845</v>
      </c>
      <c r="B1" s="3" t="s">
        <v>846</v>
      </c>
      <c r="C1" s="1" t="s">
        <v>0</v>
      </c>
      <c r="D1" s="1" t="s">
        <v>5857</v>
      </c>
      <c r="E1" s="1" t="s">
        <v>3</v>
      </c>
      <c r="F1" s="3" t="s">
        <v>5859</v>
      </c>
      <c r="G1" s="3" t="s">
        <v>5</v>
      </c>
      <c r="H1" s="3" t="s">
        <v>5878</v>
      </c>
      <c r="I1" s="1" t="s">
        <v>703</v>
      </c>
      <c r="J1" s="1" t="s">
        <v>5863</v>
      </c>
      <c r="K1" s="5" t="s">
        <v>705</v>
      </c>
      <c r="L1" s="1" t="s">
        <v>5877</v>
      </c>
      <c r="M1" s="1" t="s">
        <v>5860</v>
      </c>
      <c r="N1" s="1" t="s">
        <v>5861</v>
      </c>
      <c r="O1" s="1" t="s">
        <v>824</v>
      </c>
      <c r="P1" s="1" t="s">
        <v>5856</v>
      </c>
      <c r="Q1" s="1" t="s">
        <v>826</v>
      </c>
      <c r="R1" s="1" t="s">
        <v>847</v>
      </c>
      <c r="S1" s="1" t="s">
        <v>848</v>
      </c>
      <c r="T1" s="1" t="s">
        <v>849</v>
      </c>
      <c r="U1" s="15" t="s">
        <v>5879</v>
      </c>
      <c r="V1" s="15" t="s">
        <v>5881</v>
      </c>
      <c r="W1" s="15" t="s">
        <v>5880</v>
      </c>
    </row>
    <row r="2" spans="1:24" x14ac:dyDescent="0.25">
      <c r="A2" t="s">
        <v>1156</v>
      </c>
      <c r="B2" s="4">
        <v>45179</v>
      </c>
      <c r="C2" t="s">
        <v>53</v>
      </c>
      <c r="D2" t="str">
        <f>VLOOKUP(C2,Customers!$A$1:$H$201,4,0)</f>
        <v>Robert Anderson</v>
      </c>
      <c r="E2" t="str">
        <f>VLOOKUP(C2,Customers!$A$1:$H$201,5,0)</f>
        <v>Male</v>
      </c>
      <c r="F2" s="4">
        <f>VLOOKUP(C2,Customers!$A$1:$H$201,6,0)</f>
        <v>20117</v>
      </c>
      <c r="G2" s="4" t="str">
        <f>VLOOKUP(C2,Customers!$A$1:$H$201,7,0)</f>
        <v>Jillianhaven</v>
      </c>
      <c r="H2" s="4">
        <f>VLOOKUP(C2,Customers!$A$1:$H$201,8,0)</f>
        <v>45007</v>
      </c>
      <c r="I2" t="s">
        <v>753</v>
      </c>
      <c r="J2" t="str">
        <f>VLOOKUP(I2,Products!$A$1:$F$51,2,0)</f>
        <v>Find Headphones</v>
      </c>
      <c r="K2" t="str">
        <f>VLOOKUP(I2,Products!$A$1:$F$51,3,0)</f>
        <v>Electronics</v>
      </c>
      <c r="L2" t="str">
        <f>VLOOKUP(I2,Products!$A$1:$F$51,4,0)</f>
        <v>Headphones</v>
      </c>
      <c r="M2" s="7">
        <f>VLOOKUP(I2,Products!$A$1:$F$51,5,0)</f>
        <v>1246.1099999999999</v>
      </c>
      <c r="N2" s="7">
        <f>VLOOKUP(I2,Products!$A$1:$F$51,6,0)</f>
        <v>833.52</v>
      </c>
      <c r="O2" t="s">
        <v>835</v>
      </c>
      <c r="P2" t="str">
        <f>VLOOKUP(O2,Stores!$A$1:$D$6,2,0)</f>
        <v>MegaMart New Michele</v>
      </c>
      <c r="Q2" t="str">
        <f>VLOOKUP(O2,Stores!$A$1:$D$6,4,0)</f>
        <v>West</v>
      </c>
      <c r="R2" s="6">
        <v>4</v>
      </c>
      <c r="S2" s="6">
        <v>0.15</v>
      </c>
      <c r="T2" t="s">
        <v>851</v>
      </c>
      <c r="U2">
        <f>M2*R2</f>
        <v>4984.4399999999996</v>
      </c>
      <c r="V2" s="7">
        <f>N2*R2</f>
        <v>3334.08</v>
      </c>
      <c r="W2" s="7">
        <f>U2-V2-(1-S2)</f>
        <v>1649.5099999999998</v>
      </c>
      <c r="X2" s="7"/>
    </row>
    <row r="3" spans="1:24" x14ac:dyDescent="0.25">
      <c r="A3" t="s">
        <v>2622</v>
      </c>
      <c r="B3" s="4">
        <v>45179</v>
      </c>
      <c r="C3" t="s">
        <v>248</v>
      </c>
      <c r="D3" t="str">
        <f>VLOOKUP(C3,Customers!$A$1:$H$201,4,0)</f>
        <v>Jason Jenkins</v>
      </c>
      <c r="E3" t="str">
        <f>VLOOKUP(C3,Customers!$A$1:$H$201,5,0)</f>
        <v>Female</v>
      </c>
      <c r="F3" s="4">
        <f>VLOOKUP(C3,Customers!$A$1:$H$201,6,0)</f>
        <v>31304</v>
      </c>
      <c r="G3" s="4" t="str">
        <f>VLOOKUP(C3,Customers!$A$1:$H$201,7,0)</f>
        <v>New Randychester</v>
      </c>
      <c r="H3" s="4">
        <f>VLOOKUP(C3,Customers!$A$1:$H$201,8,0)</f>
        <v>44186</v>
      </c>
      <c r="I3" t="s">
        <v>765</v>
      </c>
      <c r="J3" t="str">
        <f>VLOOKUP(I3,Products!$A$1:$F$51,2,0)</f>
        <v>How Vegetables</v>
      </c>
      <c r="K3" t="str">
        <f>VLOOKUP(I3,Products!$A$1:$F$51,3,0)</f>
        <v>Groceries</v>
      </c>
      <c r="L3" t="str">
        <f>VLOOKUP(I3,Products!$A$1:$F$51,4,0)</f>
        <v>Vegetables</v>
      </c>
      <c r="M3" s="7">
        <f>VLOOKUP(I3,Products!$A$1:$F$51,5,0)</f>
        <v>25.57</v>
      </c>
      <c r="N3" s="7">
        <f>VLOOKUP(I3,Products!$A$1:$F$51,6,0)</f>
        <v>19.05</v>
      </c>
      <c r="O3" t="s">
        <v>838</v>
      </c>
      <c r="P3" t="str">
        <f>VLOOKUP(O3,Stores!$A$1:$D$6,2,0)</f>
        <v>MegaMart Brianahaven</v>
      </c>
      <c r="Q3" t="str">
        <f>VLOOKUP(O3,Stores!$A$1:$D$6,4,0)</f>
        <v>North</v>
      </c>
      <c r="R3" s="6">
        <v>4</v>
      </c>
      <c r="S3" s="6">
        <v>0.1</v>
      </c>
      <c r="T3" t="s">
        <v>854</v>
      </c>
      <c r="U3">
        <f t="shared" ref="U3:U66" si="0">M3*R3</f>
        <v>102.28</v>
      </c>
      <c r="V3" s="7">
        <f t="shared" ref="V3:V66" si="1">N3*R3</f>
        <v>76.2</v>
      </c>
      <c r="W3" s="7">
        <f t="shared" ref="W3:W66" si="2">U3-V3-(1-S3)</f>
        <v>25.18</v>
      </c>
    </row>
    <row r="4" spans="1:24" x14ac:dyDescent="0.25">
      <c r="A4" t="s">
        <v>2758</v>
      </c>
      <c r="B4" s="4">
        <v>45179</v>
      </c>
      <c r="C4" t="s">
        <v>409</v>
      </c>
      <c r="D4" t="str">
        <f>VLOOKUP(C4,Customers!$A$1:$H$201,4,0)</f>
        <v>Travis Peters</v>
      </c>
      <c r="E4" t="str">
        <f>VLOOKUP(C4,Customers!$A$1:$H$201,5,0)</f>
        <v>Female</v>
      </c>
      <c r="F4" s="4">
        <f>VLOOKUP(C4,Customers!$A$1:$H$201,6,0)</f>
        <v>24112</v>
      </c>
      <c r="G4" s="4" t="str">
        <f>VLOOKUP(C4,Customers!$A$1:$H$201,7,0)</f>
        <v>South Ianhaven</v>
      </c>
      <c r="H4" s="4">
        <f>VLOOKUP(C4,Customers!$A$1:$H$201,8,0)</f>
        <v>44926</v>
      </c>
      <c r="I4" t="s">
        <v>768</v>
      </c>
      <c r="J4" t="str">
        <f>VLOOKUP(I4,Products!$A$1:$F$51,2,0)</f>
        <v>And Footwear</v>
      </c>
      <c r="K4" t="str">
        <f>VLOOKUP(I4,Products!$A$1:$F$51,3,0)</f>
        <v>Fashion</v>
      </c>
      <c r="L4" t="str">
        <f>VLOOKUP(I4,Products!$A$1:$F$51,4,0)</f>
        <v>Footwear</v>
      </c>
      <c r="M4" s="7">
        <f>VLOOKUP(I4,Products!$A$1:$F$51,5,0)</f>
        <v>1878.47</v>
      </c>
      <c r="N4" s="7">
        <f>VLOOKUP(I4,Products!$A$1:$F$51,6,0)</f>
        <v>1014.91</v>
      </c>
      <c r="O4" t="s">
        <v>831</v>
      </c>
      <c r="P4" t="str">
        <f>VLOOKUP(O4,Stores!$A$1:$D$6,2,0)</f>
        <v>MegaMart Peckmouth</v>
      </c>
      <c r="Q4" t="str">
        <f>VLOOKUP(O4,Stores!$A$1:$D$6,4,0)</f>
        <v>East</v>
      </c>
      <c r="R4" s="6">
        <v>5</v>
      </c>
      <c r="S4" s="6">
        <v>0.1</v>
      </c>
      <c r="T4" t="s">
        <v>861</v>
      </c>
      <c r="U4">
        <f t="shared" si="0"/>
        <v>9392.35</v>
      </c>
      <c r="V4" s="7">
        <f t="shared" si="1"/>
        <v>5074.55</v>
      </c>
      <c r="W4" s="7">
        <f t="shared" si="2"/>
        <v>4316.9000000000005</v>
      </c>
    </row>
    <row r="5" spans="1:24" x14ac:dyDescent="0.25">
      <c r="A5" t="s">
        <v>2789</v>
      </c>
      <c r="B5" s="4">
        <v>45179</v>
      </c>
      <c r="C5" t="s">
        <v>543</v>
      </c>
      <c r="D5" t="str">
        <f>VLOOKUP(C5,Customers!$A$1:$H$201,4,0)</f>
        <v>Dawn Fletcher</v>
      </c>
      <c r="E5" t="str">
        <f>VLOOKUP(C5,Customers!$A$1:$H$201,5,0)</f>
        <v>Male</v>
      </c>
      <c r="F5" s="4">
        <f>VLOOKUP(C5,Customers!$A$1:$H$201,6,0)</f>
        <v>38959</v>
      </c>
      <c r="G5" s="4" t="str">
        <f>VLOOKUP(C5,Customers!$A$1:$H$201,7,0)</f>
        <v>South Audrey</v>
      </c>
      <c r="H5" s="4">
        <f>VLOOKUP(C5,Customers!$A$1:$H$201,8,0)</f>
        <v>44587</v>
      </c>
      <c r="I5" t="s">
        <v>718</v>
      </c>
      <c r="J5" t="str">
        <f>VLOOKUP(I5,Products!$A$1:$F$51,2,0)</f>
        <v>Four Accessories</v>
      </c>
      <c r="K5" t="str">
        <f>VLOOKUP(I5,Products!$A$1:$F$51,3,0)</f>
        <v>Fashion</v>
      </c>
      <c r="L5" t="str">
        <f>VLOOKUP(I5,Products!$A$1:$F$51,4,0)</f>
        <v>Accessories</v>
      </c>
      <c r="M5" s="7">
        <f>VLOOKUP(I5,Products!$A$1:$F$51,5,0)</f>
        <v>1853.77</v>
      </c>
      <c r="N5" s="7">
        <f>VLOOKUP(I5,Products!$A$1:$F$51,6,0)</f>
        <v>1363.52</v>
      </c>
      <c r="O5" t="s">
        <v>831</v>
      </c>
      <c r="P5" t="str">
        <f>VLOOKUP(O5,Stores!$A$1:$D$6,2,0)</f>
        <v>MegaMart Peckmouth</v>
      </c>
      <c r="Q5" t="str">
        <f>VLOOKUP(O5,Stores!$A$1:$D$6,4,0)</f>
        <v>East</v>
      </c>
      <c r="R5" s="6">
        <v>2</v>
      </c>
      <c r="S5" s="6">
        <v>0.15</v>
      </c>
      <c r="T5" t="s">
        <v>861</v>
      </c>
      <c r="U5">
        <f t="shared" si="0"/>
        <v>3707.54</v>
      </c>
      <c r="V5" s="7">
        <f t="shared" si="1"/>
        <v>2727.04</v>
      </c>
      <c r="W5" s="7">
        <f t="shared" si="2"/>
        <v>979.65</v>
      </c>
    </row>
    <row r="6" spans="1:24" x14ac:dyDescent="0.25">
      <c r="A6" t="s">
        <v>3349</v>
      </c>
      <c r="B6" s="4">
        <v>45179</v>
      </c>
      <c r="C6" t="s">
        <v>510</v>
      </c>
      <c r="D6" t="str">
        <f>VLOOKUP(C6,Customers!$A$1:$H$201,4,0)</f>
        <v>Adam Lucas</v>
      </c>
      <c r="E6" t="str">
        <f>VLOOKUP(C6,Customers!$A$1:$H$201,5,0)</f>
        <v>Female</v>
      </c>
      <c r="F6" s="4">
        <f>VLOOKUP(C6,Customers!$A$1:$H$201,6,0)</f>
        <v>28708</v>
      </c>
      <c r="G6" s="4" t="str">
        <f>VLOOKUP(C6,Customers!$A$1:$H$201,7,0)</f>
        <v>Allisonmouth</v>
      </c>
      <c r="H6" s="4">
        <f>VLOOKUP(C6,Customers!$A$1:$H$201,8,0)</f>
        <v>45298</v>
      </c>
      <c r="I6" t="s">
        <v>802</v>
      </c>
      <c r="J6" t="str">
        <f>VLOOKUP(I6,Products!$A$1:$F$51,2,0)</f>
        <v>Piece Headphones</v>
      </c>
      <c r="K6" t="str">
        <f>VLOOKUP(I6,Products!$A$1:$F$51,3,0)</f>
        <v>Electronics</v>
      </c>
      <c r="L6" t="str">
        <f>VLOOKUP(I6,Products!$A$1:$F$51,4,0)</f>
        <v>Headphones</v>
      </c>
      <c r="M6" s="7">
        <f>VLOOKUP(I6,Products!$A$1:$F$51,5,0)</f>
        <v>1745.61</v>
      </c>
      <c r="N6" s="7">
        <f>VLOOKUP(I6,Products!$A$1:$F$51,6,0)</f>
        <v>1322.44</v>
      </c>
      <c r="O6" t="s">
        <v>838</v>
      </c>
      <c r="P6" t="str">
        <f>VLOOKUP(O6,Stores!$A$1:$D$6,2,0)</f>
        <v>MegaMart Brianahaven</v>
      </c>
      <c r="Q6" t="str">
        <f>VLOOKUP(O6,Stores!$A$1:$D$6,4,0)</f>
        <v>North</v>
      </c>
      <c r="R6" s="6">
        <v>2</v>
      </c>
      <c r="S6" s="6">
        <v>0.15</v>
      </c>
      <c r="T6" t="s">
        <v>854</v>
      </c>
      <c r="U6">
        <f t="shared" si="0"/>
        <v>3491.22</v>
      </c>
      <c r="V6" s="7">
        <f t="shared" si="1"/>
        <v>2644.88</v>
      </c>
      <c r="W6" s="7">
        <f t="shared" si="2"/>
        <v>845.48999999999967</v>
      </c>
    </row>
    <row r="7" spans="1:24" x14ac:dyDescent="0.25">
      <c r="A7" t="s">
        <v>3766</v>
      </c>
      <c r="B7" s="4">
        <v>45179</v>
      </c>
      <c r="C7" t="s">
        <v>409</v>
      </c>
      <c r="D7" t="str">
        <f>VLOOKUP(C7,Customers!$A$1:$H$201,4,0)</f>
        <v>Travis Peters</v>
      </c>
      <c r="E7" t="str">
        <f>VLOOKUP(C7,Customers!$A$1:$H$201,5,0)</f>
        <v>Female</v>
      </c>
      <c r="F7" s="4">
        <f>VLOOKUP(C7,Customers!$A$1:$H$201,6,0)</f>
        <v>24112</v>
      </c>
      <c r="G7" s="4" t="str">
        <f>VLOOKUP(C7,Customers!$A$1:$H$201,7,0)</f>
        <v>South Ianhaven</v>
      </c>
      <c r="H7" s="4">
        <f>VLOOKUP(C7,Customers!$A$1:$H$201,8,0)</f>
        <v>44926</v>
      </c>
      <c r="I7" t="s">
        <v>820</v>
      </c>
      <c r="J7" t="str">
        <f>VLOOKUP(I7,Products!$A$1:$F$51,2,0)</f>
        <v>Possible Watches</v>
      </c>
      <c r="K7" t="str">
        <f>VLOOKUP(I7,Products!$A$1:$F$51,3,0)</f>
        <v>Fashion</v>
      </c>
      <c r="L7" t="str">
        <f>VLOOKUP(I7,Products!$A$1:$F$51,4,0)</f>
        <v>Watches</v>
      </c>
      <c r="M7" s="7">
        <f>VLOOKUP(I7,Products!$A$1:$F$51,5,0)</f>
        <v>388.26</v>
      </c>
      <c r="N7" s="7">
        <f>VLOOKUP(I7,Products!$A$1:$F$51,6,0)</f>
        <v>199.3</v>
      </c>
      <c r="O7" t="s">
        <v>835</v>
      </c>
      <c r="P7" t="str">
        <f>VLOOKUP(O7,Stores!$A$1:$D$6,2,0)</f>
        <v>MegaMart New Michele</v>
      </c>
      <c r="Q7" t="str">
        <f>VLOOKUP(O7,Stores!$A$1:$D$6,4,0)</f>
        <v>West</v>
      </c>
      <c r="R7" s="6">
        <v>3</v>
      </c>
      <c r="S7" s="6">
        <v>0.05</v>
      </c>
      <c r="T7" t="s">
        <v>861</v>
      </c>
      <c r="U7">
        <f t="shared" si="0"/>
        <v>1164.78</v>
      </c>
      <c r="V7" s="7">
        <f t="shared" si="1"/>
        <v>597.90000000000009</v>
      </c>
      <c r="W7" s="7">
        <f t="shared" si="2"/>
        <v>565.92999999999984</v>
      </c>
    </row>
    <row r="8" spans="1:24" x14ac:dyDescent="0.25">
      <c r="A8" t="s">
        <v>4325</v>
      </c>
      <c r="B8" s="4">
        <v>45180</v>
      </c>
      <c r="C8" t="s">
        <v>377</v>
      </c>
      <c r="D8" t="str">
        <f>VLOOKUP(C8,Customers!$A$1:$H$201,4,0)</f>
        <v>William Pope</v>
      </c>
      <c r="E8" t="str">
        <f>VLOOKUP(C8,Customers!$A$1:$H$201,5,0)</f>
        <v>Female</v>
      </c>
      <c r="F8" s="4">
        <f>VLOOKUP(C8,Customers!$A$1:$H$201,6,0)</f>
        <v>20604</v>
      </c>
      <c r="G8" s="4" t="str">
        <f>VLOOKUP(C8,Customers!$A$1:$H$201,7,0)</f>
        <v>North Gary</v>
      </c>
      <c r="H8" s="4">
        <f>VLOOKUP(C8,Customers!$A$1:$H$201,8,0)</f>
        <v>45543</v>
      </c>
      <c r="I8" t="s">
        <v>768</v>
      </c>
      <c r="J8" t="str">
        <f>VLOOKUP(I8,Products!$A$1:$F$51,2,0)</f>
        <v>And Footwear</v>
      </c>
      <c r="K8" t="str">
        <f>VLOOKUP(I8,Products!$A$1:$F$51,3,0)</f>
        <v>Fashion</v>
      </c>
      <c r="L8" t="str">
        <f>VLOOKUP(I8,Products!$A$1:$F$51,4,0)</f>
        <v>Footwear</v>
      </c>
      <c r="M8" s="7">
        <f>VLOOKUP(I8,Products!$A$1:$F$51,5,0)</f>
        <v>1878.47</v>
      </c>
      <c r="N8" s="7">
        <f>VLOOKUP(I8,Products!$A$1:$F$51,6,0)</f>
        <v>1014.91</v>
      </c>
      <c r="O8" t="s">
        <v>831</v>
      </c>
      <c r="P8" t="str">
        <f>VLOOKUP(O8,Stores!$A$1:$D$6,2,0)</f>
        <v>MegaMart Peckmouth</v>
      </c>
      <c r="Q8" t="str">
        <f>VLOOKUP(O8,Stores!$A$1:$D$6,4,0)</f>
        <v>East</v>
      </c>
      <c r="R8" s="6">
        <v>1</v>
      </c>
      <c r="S8" s="6">
        <v>0.15</v>
      </c>
      <c r="T8" t="s">
        <v>857</v>
      </c>
      <c r="U8">
        <f t="shared" si="0"/>
        <v>1878.47</v>
      </c>
      <c r="V8" s="7">
        <f t="shared" si="1"/>
        <v>1014.91</v>
      </c>
      <c r="W8" s="7">
        <f t="shared" si="2"/>
        <v>862.71</v>
      </c>
    </row>
    <row r="9" spans="1:24" x14ac:dyDescent="0.25">
      <c r="A9" t="s">
        <v>4587</v>
      </c>
      <c r="B9" s="4">
        <v>45180</v>
      </c>
      <c r="C9" t="s">
        <v>678</v>
      </c>
      <c r="D9" t="str">
        <f>VLOOKUP(C9,Customers!$A$1:$H$201,4,0)</f>
        <v>Donald Meza</v>
      </c>
      <c r="E9" t="str">
        <f>VLOOKUP(C9,Customers!$A$1:$H$201,5,0)</f>
        <v>Female</v>
      </c>
      <c r="F9" s="4">
        <f>VLOOKUP(C9,Customers!$A$1:$H$201,6,0)</f>
        <v>25513</v>
      </c>
      <c r="G9" s="4" t="str">
        <f>VLOOKUP(C9,Customers!$A$1:$H$201,7,0)</f>
        <v>North Kelly</v>
      </c>
      <c r="H9" s="4">
        <f>VLOOKUP(C9,Customers!$A$1:$H$201,8,0)</f>
        <v>44173</v>
      </c>
      <c r="I9" t="s">
        <v>778</v>
      </c>
      <c r="J9" t="str">
        <f>VLOOKUP(I9,Products!$A$1:$F$51,2,0)</f>
        <v>Deal Smartphone</v>
      </c>
      <c r="K9" t="str">
        <f>VLOOKUP(I9,Products!$A$1:$F$51,3,0)</f>
        <v>Electronics</v>
      </c>
      <c r="L9" t="str">
        <f>VLOOKUP(I9,Products!$A$1:$F$51,4,0)</f>
        <v>Smartphone</v>
      </c>
      <c r="M9" s="7">
        <f>VLOOKUP(I9,Products!$A$1:$F$51,5,0)</f>
        <v>673.78</v>
      </c>
      <c r="N9" s="7">
        <f>VLOOKUP(I9,Products!$A$1:$F$51,6,0)</f>
        <v>363.33</v>
      </c>
      <c r="O9" t="s">
        <v>835</v>
      </c>
      <c r="P9" t="str">
        <f>VLOOKUP(O9,Stores!$A$1:$D$6,2,0)</f>
        <v>MegaMart New Michele</v>
      </c>
      <c r="Q9" t="str">
        <f>VLOOKUP(O9,Stores!$A$1:$D$6,4,0)</f>
        <v>West</v>
      </c>
      <c r="R9" s="6">
        <v>4</v>
      </c>
      <c r="S9" s="6">
        <v>0.05</v>
      </c>
      <c r="T9" t="s">
        <v>851</v>
      </c>
      <c r="U9">
        <f t="shared" si="0"/>
        <v>2695.12</v>
      </c>
      <c r="V9" s="7">
        <f t="shared" si="1"/>
        <v>1453.32</v>
      </c>
      <c r="W9" s="7">
        <f t="shared" si="2"/>
        <v>1240.8499999999999</v>
      </c>
    </row>
    <row r="10" spans="1:24" x14ac:dyDescent="0.25">
      <c r="A10" t="s">
        <v>5063</v>
      </c>
      <c r="B10" s="4">
        <v>45180</v>
      </c>
      <c r="C10" t="s">
        <v>49</v>
      </c>
      <c r="D10" t="str">
        <f>VLOOKUP(C10,Customers!$A$1:$H$201,4,0)</f>
        <v>Dale Perry</v>
      </c>
      <c r="E10" t="str">
        <f>VLOOKUP(C10,Customers!$A$1:$H$201,5,0)</f>
        <v>Male</v>
      </c>
      <c r="F10" s="4">
        <f>VLOOKUP(C10,Customers!$A$1:$H$201,6,0)</f>
        <v>32850</v>
      </c>
      <c r="G10" s="4" t="str">
        <f>VLOOKUP(C10,Customers!$A$1:$H$201,7,0)</f>
        <v>Lake Dawn</v>
      </c>
      <c r="H10" s="4">
        <f>VLOOKUP(C10,Customers!$A$1:$H$201,8,0)</f>
        <v>44393</v>
      </c>
      <c r="I10" t="s">
        <v>794</v>
      </c>
      <c r="J10" t="str">
        <f>VLOOKUP(I10,Products!$A$1:$F$51,2,0)</f>
        <v>New Watches</v>
      </c>
      <c r="K10" t="str">
        <f>VLOOKUP(I10,Products!$A$1:$F$51,3,0)</f>
        <v>Fashion</v>
      </c>
      <c r="L10" t="str">
        <f>VLOOKUP(I10,Products!$A$1:$F$51,4,0)</f>
        <v>Watches</v>
      </c>
      <c r="M10" s="7">
        <f>VLOOKUP(I10,Products!$A$1:$F$51,5,0)</f>
        <v>1501.46</v>
      </c>
      <c r="N10" s="7">
        <f>VLOOKUP(I10,Products!$A$1:$F$51,6,0)</f>
        <v>1167.73</v>
      </c>
      <c r="O10" t="s">
        <v>835</v>
      </c>
      <c r="P10" t="str">
        <f>VLOOKUP(O10,Stores!$A$1:$D$6,2,0)</f>
        <v>MegaMart New Michele</v>
      </c>
      <c r="Q10" t="str">
        <f>VLOOKUP(O10,Stores!$A$1:$D$6,4,0)</f>
        <v>West</v>
      </c>
      <c r="R10" s="6">
        <v>5</v>
      </c>
      <c r="S10" s="6">
        <v>0.05</v>
      </c>
      <c r="T10" t="s">
        <v>857</v>
      </c>
      <c r="U10">
        <f t="shared" si="0"/>
        <v>7507.3</v>
      </c>
      <c r="V10" s="7">
        <f t="shared" si="1"/>
        <v>5838.65</v>
      </c>
      <c r="W10" s="7">
        <f t="shared" si="2"/>
        <v>1667.7000000000005</v>
      </c>
    </row>
    <row r="11" spans="1:24" x14ac:dyDescent="0.25">
      <c r="A11" t="s">
        <v>2593</v>
      </c>
      <c r="B11" s="4">
        <v>45180</v>
      </c>
      <c r="C11" t="s">
        <v>597</v>
      </c>
      <c r="D11" t="str">
        <f>VLOOKUP(C11,Customers!$A$1:$H$201,4,0)</f>
        <v>Richard Jones</v>
      </c>
      <c r="E11" t="str">
        <f>VLOOKUP(C11,Customers!$A$1:$H$201,5,0)</f>
        <v>Male</v>
      </c>
      <c r="F11" s="4">
        <f>VLOOKUP(C11,Customers!$A$1:$H$201,6,0)</f>
        <v>25414</v>
      </c>
      <c r="G11" s="4" t="str">
        <f>VLOOKUP(C11,Customers!$A$1:$H$201,7,0)</f>
        <v>Lake Steventown</v>
      </c>
      <c r="H11" s="4">
        <f>VLOOKUP(C11,Customers!$A$1:$H$201,8,0)</f>
        <v>44835</v>
      </c>
      <c r="I11" t="s">
        <v>822</v>
      </c>
      <c r="J11" t="str">
        <f>VLOOKUP(I11,Products!$A$1:$F$51,2,0)</f>
        <v>Maybe Footwear</v>
      </c>
      <c r="K11" t="str">
        <f>VLOOKUP(I11,Products!$A$1:$F$51,3,0)</f>
        <v>Fashion</v>
      </c>
      <c r="L11" t="str">
        <f>VLOOKUP(I11,Products!$A$1:$F$51,4,0)</f>
        <v>Footwear</v>
      </c>
      <c r="M11" s="7">
        <f>VLOOKUP(I11,Products!$A$1:$F$51,5,0)</f>
        <v>1044.6400000000001</v>
      </c>
      <c r="N11" s="7">
        <f>VLOOKUP(I11,Products!$A$1:$F$51,6,0)</f>
        <v>775.07</v>
      </c>
      <c r="O11" t="s">
        <v>835</v>
      </c>
      <c r="P11" t="str">
        <f>VLOOKUP(O11,Stores!$A$1:$D$6,2,0)</f>
        <v>MegaMart New Michele</v>
      </c>
      <c r="Q11" t="str">
        <f>VLOOKUP(O11,Stores!$A$1:$D$6,4,0)</f>
        <v>West</v>
      </c>
      <c r="R11" s="6">
        <v>1</v>
      </c>
      <c r="S11" s="6">
        <v>0.15</v>
      </c>
      <c r="T11" t="s">
        <v>857</v>
      </c>
      <c r="U11">
        <f t="shared" si="0"/>
        <v>1044.6400000000001</v>
      </c>
      <c r="V11" s="7">
        <f t="shared" si="1"/>
        <v>775.07</v>
      </c>
      <c r="W11" s="7">
        <f t="shared" si="2"/>
        <v>268.72000000000003</v>
      </c>
    </row>
    <row r="12" spans="1:24" x14ac:dyDescent="0.25">
      <c r="A12" t="s">
        <v>3951</v>
      </c>
      <c r="B12" s="4">
        <v>45181</v>
      </c>
      <c r="C12" t="s">
        <v>139</v>
      </c>
      <c r="D12" t="str">
        <f>VLOOKUP(C12,Customers!$A$1:$H$201,4,0)</f>
        <v>Michael Cervantes</v>
      </c>
      <c r="E12" t="str">
        <f>VLOOKUP(C12,Customers!$A$1:$H$201,5,0)</f>
        <v>Male</v>
      </c>
      <c r="F12" s="4">
        <f>VLOOKUP(C12,Customers!$A$1:$H$201,6,0)</f>
        <v>33546</v>
      </c>
      <c r="G12" s="4" t="str">
        <f>VLOOKUP(C12,Customers!$A$1:$H$201,7,0)</f>
        <v>Ashleyview</v>
      </c>
      <c r="H12" s="4">
        <f>VLOOKUP(C12,Customers!$A$1:$H$201,8,0)</f>
        <v>44104</v>
      </c>
      <c r="I12" t="s">
        <v>802</v>
      </c>
      <c r="J12" t="str">
        <f>VLOOKUP(I12,Products!$A$1:$F$51,2,0)</f>
        <v>Piece Headphones</v>
      </c>
      <c r="K12" t="str">
        <f>VLOOKUP(I12,Products!$A$1:$F$51,3,0)</f>
        <v>Electronics</v>
      </c>
      <c r="L12" t="str">
        <f>VLOOKUP(I12,Products!$A$1:$F$51,4,0)</f>
        <v>Headphones</v>
      </c>
      <c r="M12" s="7">
        <f>VLOOKUP(I12,Products!$A$1:$F$51,5,0)</f>
        <v>1745.61</v>
      </c>
      <c r="N12" s="7">
        <f>VLOOKUP(I12,Products!$A$1:$F$51,6,0)</f>
        <v>1322.44</v>
      </c>
      <c r="O12" t="s">
        <v>831</v>
      </c>
      <c r="P12" t="str">
        <f>VLOOKUP(O12,Stores!$A$1:$D$6,2,0)</f>
        <v>MegaMart Peckmouth</v>
      </c>
      <c r="Q12" t="str">
        <f>VLOOKUP(O12,Stores!$A$1:$D$6,4,0)</f>
        <v>East</v>
      </c>
      <c r="R12" s="6">
        <v>1</v>
      </c>
      <c r="S12" s="6">
        <v>0.1</v>
      </c>
      <c r="T12" t="s">
        <v>861</v>
      </c>
      <c r="U12">
        <f t="shared" si="0"/>
        <v>1745.61</v>
      </c>
      <c r="V12" s="7">
        <f t="shared" si="1"/>
        <v>1322.44</v>
      </c>
      <c r="W12" s="7">
        <f t="shared" si="2"/>
        <v>422.26999999999987</v>
      </c>
    </row>
    <row r="13" spans="1:24" x14ac:dyDescent="0.25">
      <c r="A13" t="s">
        <v>4638</v>
      </c>
      <c r="B13" s="4">
        <v>45181</v>
      </c>
      <c r="C13" t="s">
        <v>481</v>
      </c>
      <c r="D13" t="str">
        <f>VLOOKUP(C13,Customers!$A$1:$H$201,4,0)</f>
        <v>Jared Ochoa</v>
      </c>
      <c r="E13" t="str">
        <f>VLOOKUP(C13,Customers!$A$1:$H$201,5,0)</f>
        <v>Male</v>
      </c>
      <c r="F13" s="4">
        <f>VLOOKUP(C13,Customers!$A$1:$H$201,6,0)</f>
        <v>21543</v>
      </c>
      <c r="G13" s="4" t="str">
        <f>VLOOKUP(C13,Customers!$A$1:$H$201,7,0)</f>
        <v>Cisnerosville</v>
      </c>
      <c r="H13" s="4">
        <f>VLOOKUP(C13,Customers!$A$1:$H$201,8,0)</f>
        <v>45035</v>
      </c>
      <c r="I13" t="s">
        <v>765</v>
      </c>
      <c r="J13" t="str">
        <f>VLOOKUP(I13,Products!$A$1:$F$51,2,0)</f>
        <v>How Vegetables</v>
      </c>
      <c r="K13" t="str">
        <f>VLOOKUP(I13,Products!$A$1:$F$51,3,0)</f>
        <v>Groceries</v>
      </c>
      <c r="L13" t="str">
        <f>VLOOKUP(I13,Products!$A$1:$F$51,4,0)</f>
        <v>Vegetables</v>
      </c>
      <c r="M13" s="7">
        <f>VLOOKUP(I13,Products!$A$1:$F$51,5,0)</f>
        <v>25.57</v>
      </c>
      <c r="N13" s="7">
        <f>VLOOKUP(I13,Products!$A$1:$F$51,6,0)</f>
        <v>19.05</v>
      </c>
      <c r="O13" t="s">
        <v>831</v>
      </c>
      <c r="P13" t="str">
        <f>VLOOKUP(O13,Stores!$A$1:$D$6,2,0)</f>
        <v>MegaMart Peckmouth</v>
      </c>
      <c r="Q13" t="str">
        <f>VLOOKUP(O13,Stores!$A$1:$D$6,4,0)</f>
        <v>East</v>
      </c>
      <c r="R13" s="6">
        <v>3</v>
      </c>
      <c r="S13" s="6">
        <v>0.05</v>
      </c>
      <c r="T13" t="s">
        <v>861</v>
      </c>
      <c r="U13">
        <f t="shared" si="0"/>
        <v>76.710000000000008</v>
      </c>
      <c r="V13" s="7">
        <f t="shared" si="1"/>
        <v>57.150000000000006</v>
      </c>
      <c r="W13" s="7">
        <f t="shared" si="2"/>
        <v>18.610000000000003</v>
      </c>
    </row>
    <row r="14" spans="1:24" x14ac:dyDescent="0.25">
      <c r="A14" t="s">
        <v>5093</v>
      </c>
      <c r="B14" s="4">
        <v>45181</v>
      </c>
      <c r="C14" t="s">
        <v>518</v>
      </c>
      <c r="D14" t="str">
        <f>VLOOKUP(C14,Customers!$A$1:$H$201,4,0)</f>
        <v>Cynthia Carlson</v>
      </c>
      <c r="E14" t="str">
        <f>VLOOKUP(C14,Customers!$A$1:$H$201,5,0)</f>
        <v>Male</v>
      </c>
      <c r="F14" s="4">
        <f>VLOOKUP(C14,Customers!$A$1:$H$201,6,0)</f>
        <v>22435</v>
      </c>
      <c r="G14" s="4" t="str">
        <f>VLOOKUP(C14,Customers!$A$1:$H$201,7,0)</f>
        <v>South Jameschester</v>
      </c>
      <c r="H14" s="4">
        <f>VLOOKUP(C14,Customers!$A$1:$H$201,8,0)</f>
        <v>45087</v>
      </c>
      <c r="I14" t="s">
        <v>776</v>
      </c>
      <c r="J14" t="str">
        <f>VLOOKUP(I14,Products!$A$1:$F$51,2,0)</f>
        <v>Hospital Smartphone</v>
      </c>
      <c r="K14" t="str">
        <f>VLOOKUP(I14,Products!$A$1:$F$51,3,0)</f>
        <v>Electronics</v>
      </c>
      <c r="L14" t="str">
        <f>VLOOKUP(I14,Products!$A$1:$F$51,4,0)</f>
        <v>Smartphone</v>
      </c>
      <c r="M14" s="7">
        <f>VLOOKUP(I14,Products!$A$1:$F$51,5,0)</f>
        <v>1272.23</v>
      </c>
      <c r="N14" s="7">
        <f>VLOOKUP(I14,Products!$A$1:$F$51,6,0)</f>
        <v>952.65</v>
      </c>
      <c r="O14" t="s">
        <v>831</v>
      </c>
      <c r="P14" t="str">
        <f>VLOOKUP(O14,Stores!$A$1:$D$6,2,0)</f>
        <v>MegaMart Peckmouth</v>
      </c>
      <c r="Q14" t="str">
        <f>VLOOKUP(O14,Stores!$A$1:$D$6,4,0)</f>
        <v>East</v>
      </c>
      <c r="R14" s="6">
        <v>5</v>
      </c>
      <c r="S14" s="6">
        <v>0.15</v>
      </c>
      <c r="T14" t="s">
        <v>857</v>
      </c>
      <c r="U14">
        <f t="shared" si="0"/>
        <v>6361.15</v>
      </c>
      <c r="V14" s="7">
        <f t="shared" si="1"/>
        <v>4763.25</v>
      </c>
      <c r="W14" s="7">
        <f t="shared" si="2"/>
        <v>1597.0499999999997</v>
      </c>
    </row>
    <row r="15" spans="1:24" x14ac:dyDescent="0.25">
      <c r="A15" t="s">
        <v>5630</v>
      </c>
      <c r="B15" s="4">
        <v>45181</v>
      </c>
      <c r="C15" t="s">
        <v>436</v>
      </c>
      <c r="D15" t="str">
        <f>VLOOKUP(C15,Customers!$A$1:$H$201,4,0)</f>
        <v>Gina Bradford</v>
      </c>
      <c r="E15" t="str">
        <f>VLOOKUP(C15,Customers!$A$1:$H$201,5,0)</f>
        <v>Male</v>
      </c>
      <c r="F15" s="4">
        <f>VLOOKUP(C15,Customers!$A$1:$H$201,6,0)</f>
        <v>27633</v>
      </c>
      <c r="G15" s="4" t="str">
        <f>VLOOKUP(C15,Customers!$A$1:$H$201,7,0)</f>
        <v>Port William</v>
      </c>
      <c r="H15" s="4">
        <f>VLOOKUP(C15,Customers!$A$1:$H$201,8,0)</f>
        <v>45850</v>
      </c>
      <c r="I15" t="s">
        <v>755</v>
      </c>
      <c r="J15" t="str">
        <f>VLOOKUP(I15,Products!$A$1:$F$51,2,0)</f>
        <v>Democratic Smartphone</v>
      </c>
      <c r="K15" t="str">
        <f>VLOOKUP(I15,Products!$A$1:$F$51,3,0)</f>
        <v>Electronics</v>
      </c>
      <c r="L15" t="str">
        <f>VLOOKUP(I15,Products!$A$1:$F$51,4,0)</f>
        <v>Smartphone</v>
      </c>
      <c r="M15" s="7">
        <f>VLOOKUP(I15,Products!$A$1:$F$51,5,0)</f>
        <v>1079.8900000000001</v>
      </c>
      <c r="N15" s="7">
        <f>VLOOKUP(I15,Products!$A$1:$F$51,6,0)</f>
        <v>703.83</v>
      </c>
      <c r="O15" t="s">
        <v>827</v>
      </c>
      <c r="P15" t="str">
        <f>VLOOKUP(O15,Stores!$A$1:$D$6,2,0)</f>
        <v>MegaMart Jimenezborough</v>
      </c>
      <c r="Q15" t="str">
        <f>VLOOKUP(O15,Stores!$A$1:$D$6,4,0)</f>
        <v>South</v>
      </c>
      <c r="R15" s="6">
        <v>5</v>
      </c>
      <c r="S15" s="6">
        <v>0.15</v>
      </c>
      <c r="T15" t="s">
        <v>851</v>
      </c>
      <c r="U15">
        <f t="shared" si="0"/>
        <v>5399.4500000000007</v>
      </c>
      <c r="V15" s="7">
        <f t="shared" si="1"/>
        <v>3519.15</v>
      </c>
      <c r="W15" s="7">
        <f t="shared" si="2"/>
        <v>1879.4500000000007</v>
      </c>
    </row>
    <row r="16" spans="1:24" x14ac:dyDescent="0.25">
      <c r="A16" t="s">
        <v>5836</v>
      </c>
      <c r="B16" s="4">
        <v>45182</v>
      </c>
      <c r="C16" t="s">
        <v>189</v>
      </c>
      <c r="D16" t="str">
        <f>VLOOKUP(C16,Customers!$A$1:$H$201,4,0)</f>
        <v>Antonio Hamilton</v>
      </c>
      <c r="E16" t="str">
        <f>VLOOKUP(C16,Customers!$A$1:$H$201,5,0)</f>
        <v>Male</v>
      </c>
      <c r="F16" s="4">
        <f>VLOOKUP(C16,Customers!$A$1:$H$201,6,0)</f>
        <v>35433</v>
      </c>
      <c r="G16" s="4" t="str">
        <f>VLOOKUP(C16,Customers!$A$1:$H$201,7,0)</f>
        <v>Chambersview</v>
      </c>
      <c r="H16" s="4">
        <f>VLOOKUP(C16,Customers!$A$1:$H$201,8,0)</f>
        <v>44735</v>
      </c>
      <c r="I16" t="s">
        <v>782</v>
      </c>
      <c r="J16" t="str">
        <f>VLOOKUP(I16,Products!$A$1:$F$51,2,0)</f>
        <v>National Watches</v>
      </c>
      <c r="K16" t="str">
        <f>VLOOKUP(I16,Products!$A$1:$F$51,3,0)</f>
        <v>Fashion</v>
      </c>
      <c r="L16" t="str">
        <f>VLOOKUP(I16,Products!$A$1:$F$51,4,0)</f>
        <v>Watches</v>
      </c>
      <c r="M16" s="7">
        <f>VLOOKUP(I16,Products!$A$1:$F$51,5,0)</f>
        <v>29.24</v>
      </c>
      <c r="N16" s="7">
        <f>VLOOKUP(I16,Products!$A$1:$F$51,6,0)</f>
        <v>742.26521739130465</v>
      </c>
      <c r="O16" t="s">
        <v>842</v>
      </c>
      <c r="P16" t="str">
        <f>VLOOKUP(O16,Stores!$A$1:$D$6,2,0)</f>
        <v>MegaMart Johnmouth</v>
      </c>
      <c r="Q16" t="str">
        <f>VLOOKUP(O16,Stores!$A$1:$D$6,4,0)</f>
        <v>East</v>
      </c>
      <c r="R16" s="6">
        <v>3</v>
      </c>
      <c r="S16" s="6">
        <v>0.15</v>
      </c>
      <c r="T16" t="s">
        <v>851</v>
      </c>
      <c r="U16">
        <f t="shared" si="0"/>
        <v>87.72</v>
      </c>
      <c r="V16" s="7">
        <f t="shared" si="1"/>
        <v>2226.7956521739138</v>
      </c>
      <c r="W16" s="7">
        <f t="shared" si="2"/>
        <v>-2139.9256521739139</v>
      </c>
    </row>
    <row r="17" spans="1:23" x14ac:dyDescent="0.25">
      <c r="A17" t="s">
        <v>1625</v>
      </c>
      <c r="B17" s="4">
        <v>45182</v>
      </c>
      <c r="C17" t="s">
        <v>492</v>
      </c>
      <c r="D17" t="str">
        <f>VLOOKUP(C17,Customers!$A$1:$H$201,4,0)</f>
        <v>Mario Cuevas</v>
      </c>
      <c r="E17" t="str">
        <f>VLOOKUP(C17,Customers!$A$1:$H$201,5,0)</f>
        <v>Male</v>
      </c>
      <c r="F17" s="4">
        <f>VLOOKUP(C17,Customers!$A$1:$H$201,6,0)</f>
        <v>31478</v>
      </c>
      <c r="G17" s="4" t="str">
        <f>VLOOKUP(C17,Customers!$A$1:$H$201,7,0)</f>
        <v>North Charlesville</v>
      </c>
      <c r="H17" s="4">
        <f>VLOOKUP(C17,Customers!$A$1:$H$201,8,0)</f>
        <v>45172</v>
      </c>
      <c r="I17" t="s">
        <v>802</v>
      </c>
      <c r="J17" t="str">
        <f>VLOOKUP(I17,Products!$A$1:$F$51,2,0)</f>
        <v>Piece Headphones</v>
      </c>
      <c r="K17" t="str">
        <f>VLOOKUP(I17,Products!$A$1:$F$51,3,0)</f>
        <v>Electronics</v>
      </c>
      <c r="L17" t="str">
        <f>VLOOKUP(I17,Products!$A$1:$F$51,4,0)</f>
        <v>Headphones</v>
      </c>
      <c r="M17" s="7">
        <f>VLOOKUP(I17,Products!$A$1:$F$51,5,0)</f>
        <v>1745.61</v>
      </c>
      <c r="N17" s="7">
        <f>VLOOKUP(I17,Products!$A$1:$F$51,6,0)</f>
        <v>1322.44</v>
      </c>
      <c r="O17" t="s">
        <v>831</v>
      </c>
      <c r="P17" t="str">
        <f>VLOOKUP(O17,Stores!$A$1:$D$6,2,0)</f>
        <v>MegaMart Peckmouth</v>
      </c>
      <c r="Q17" t="str">
        <f>VLOOKUP(O17,Stores!$A$1:$D$6,4,0)</f>
        <v>East</v>
      </c>
      <c r="R17" s="6">
        <v>2</v>
      </c>
      <c r="S17" s="6">
        <v>0</v>
      </c>
      <c r="T17" t="s">
        <v>857</v>
      </c>
      <c r="U17">
        <f t="shared" si="0"/>
        <v>3491.22</v>
      </c>
      <c r="V17" s="7">
        <f t="shared" si="1"/>
        <v>2644.88</v>
      </c>
      <c r="W17" s="7">
        <f t="shared" si="2"/>
        <v>845.33999999999969</v>
      </c>
    </row>
    <row r="18" spans="1:23" x14ac:dyDescent="0.25">
      <c r="A18" t="s">
        <v>2433</v>
      </c>
      <c r="B18" s="4">
        <v>45182</v>
      </c>
      <c r="C18" t="s">
        <v>278</v>
      </c>
      <c r="D18" t="str">
        <f>VLOOKUP(C18,Customers!$A$1:$H$201,4,0)</f>
        <v>Jesus Singh</v>
      </c>
      <c r="E18" t="str">
        <f>VLOOKUP(C18,Customers!$A$1:$H$201,5,0)</f>
        <v>Female</v>
      </c>
      <c r="F18" s="4">
        <f>VLOOKUP(C18,Customers!$A$1:$H$201,6,0)</f>
        <v>21701</v>
      </c>
      <c r="G18" s="4" t="str">
        <f>VLOOKUP(C18,Customers!$A$1:$H$201,7,0)</f>
        <v>Port Michaelstad</v>
      </c>
      <c r="H18" s="4">
        <f>VLOOKUP(C18,Customers!$A$1:$H$201,8,0)</f>
        <v>44966</v>
      </c>
      <c r="I18" t="s">
        <v>714</v>
      </c>
      <c r="J18" t="str">
        <f>VLOOKUP(I18,Products!$A$1:$F$51,2,0)</f>
        <v>Here Footwear</v>
      </c>
      <c r="K18" t="str">
        <f>VLOOKUP(I18,Products!$A$1:$F$51,3,0)</f>
        <v>Fashion</v>
      </c>
      <c r="L18" t="str">
        <f>VLOOKUP(I18,Products!$A$1:$F$51,4,0)</f>
        <v>Footwear</v>
      </c>
      <c r="M18" s="7">
        <f>VLOOKUP(I18,Products!$A$1:$F$51,5,0)</f>
        <v>1102.791777777778</v>
      </c>
      <c r="N18" s="7">
        <f>VLOOKUP(I18,Products!$A$1:$F$51,6,0)</f>
        <v>169.03</v>
      </c>
      <c r="O18" t="s">
        <v>831</v>
      </c>
      <c r="P18" t="str">
        <f>VLOOKUP(O18,Stores!$A$1:$D$6,2,0)</f>
        <v>MegaMart Peckmouth</v>
      </c>
      <c r="Q18" t="str">
        <f>VLOOKUP(O18,Stores!$A$1:$D$6,4,0)</f>
        <v>East</v>
      </c>
      <c r="R18" s="6">
        <v>2</v>
      </c>
      <c r="S18" s="6">
        <v>0.1</v>
      </c>
      <c r="T18" t="s">
        <v>861</v>
      </c>
      <c r="U18">
        <f t="shared" si="0"/>
        <v>2205.5835555555559</v>
      </c>
      <c r="V18" s="7">
        <f t="shared" si="1"/>
        <v>338.06</v>
      </c>
      <c r="W18" s="7">
        <f t="shared" si="2"/>
        <v>1866.6235555555559</v>
      </c>
    </row>
    <row r="19" spans="1:23" x14ac:dyDescent="0.25">
      <c r="A19" t="s">
        <v>2493</v>
      </c>
      <c r="B19" s="4">
        <v>45182</v>
      </c>
      <c r="C19" t="s">
        <v>239</v>
      </c>
      <c r="D19" t="str">
        <f>VLOOKUP(C19,Customers!$A$1:$H$201,4,0)</f>
        <v>Michael Johnson</v>
      </c>
      <c r="E19" t="str">
        <f>VLOOKUP(C19,Customers!$A$1:$H$201,5,0)</f>
        <v>Male</v>
      </c>
      <c r="F19" s="4">
        <f>VLOOKUP(C19,Customers!$A$1:$H$201,6,0)</f>
        <v>26671</v>
      </c>
      <c r="G19" s="4" t="str">
        <f>VLOOKUP(C19,Customers!$A$1:$H$201,7,0)</f>
        <v>West Amandashire</v>
      </c>
      <c r="H19" s="4">
        <f>VLOOKUP(C19,Customers!$A$1:$H$201,8,0)</f>
        <v>45075</v>
      </c>
      <c r="I19" t="s">
        <v>738</v>
      </c>
      <c r="J19" t="str">
        <f>VLOOKUP(I19,Products!$A$1:$F$51,2,0)</f>
        <v>Either Headphones</v>
      </c>
      <c r="K19" t="str">
        <f>VLOOKUP(I19,Products!$A$1:$F$51,3,0)</f>
        <v>Electronics</v>
      </c>
      <c r="L19" t="str">
        <f>VLOOKUP(I19,Products!$A$1:$F$51,4,0)</f>
        <v>Headphones</v>
      </c>
      <c r="M19" s="7">
        <f>VLOOKUP(I19,Products!$A$1:$F$51,5,0)</f>
        <v>248.57</v>
      </c>
      <c r="N19" s="7">
        <f>VLOOKUP(I19,Products!$A$1:$F$51,6,0)</f>
        <v>190.67</v>
      </c>
      <c r="O19" t="s">
        <v>831</v>
      </c>
      <c r="P19" t="str">
        <f>VLOOKUP(O19,Stores!$A$1:$D$6,2,0)</f>
        <v>MegaMart Peckmouth</v>
      </c>
      <c r="Q19" t="str">
        <f>VLOOKUP(O19,Stores!$A$1:$D$6,4,0)</f>
        <v>East</v>
      </c>
      <c r="R19" s="6">
        <v>1</v>
      </c>
      <c r="S19" s="6">
        <v>0</v>
      </c>
      <c r="T19" t="s">
        <v>857</v>
      </c>
      <c r="U19">
        <f t="shared" si="0"/>
        <v>248.57</v>
      </c>
      <c r="V19" s="7">
        <f t="shared" si="1"/>
        <v>190.67</v>
      </c>
      <c r="W19" s="7">
        <f t="shared" si="2"/>
        <v>56.900000000000006</v>
      </c>
    </row>
    <row r="20" spans="1:23" x14ac:dyDescent="0.25">
      <c r="A20" t="s">
        <v>2847</v>
      </c>
      <c r="B20" s="4">
        <v>45183</v>
      </c>
      <c r="C20" t="s">
        <v>349</v>
      </c>
      <c r="D20" t="str">
        <f>VLOOKUP(C20,Customers!$A$1:$H$201,4,0)</f>
        <v>Stanley Brown</v>
      </c>
      <c r="E20" t="str">
        <f>VLOOKUP(C20,Customers!$A$1:$H$201,5,0)</f>
        <v>Male</v>
      </c>
      <c r="F20" s="4">
        <f>VLOOKUP(C20,Customers!$A$1:$H$201,6,0)</f>
        <v>28594</v>
      </c>
      <c r="G20" s="4" t="str">
        <f>VLOOKUP(C20,Customers!$A$1:$H$201,7,0)</f>
        <v>Baldwinstad</v>
      </c>
      <c r="H20" s="4">
        <f>VLOOKUP(C20,Customers!$A$1:$H$201,8,0)</f>
        <v>44617</v>
      </c>
      <c r="I20" t="s">
        <v>780</v>
      </c>
      <c r="J20" t="str">
        <f>VLOOKUP(I20,Products!$A$1:$F$51,2,0)</f>
        <v>Road Clothing</v>
      </c>
      <c r="K20" t="str">
        <f>VLOOKUP(I20,Products!$A$1:$F$51,3,0)</f>
        <v>Fashion</v>
      </c>
      <c r="L20" t="str">
        <f>VLOOKUP(I20,Products!$A$1:$F$51,4,0)</f>
        <v>Clothing</v>
      </c>
      <c r="M20" s="7">
        <f>VLOOKUP(I20,Products!$A$1:$F$51,5,0)</f>
        <v>1485.05</v>
      </c>
      <c r="N20" s="7">
        <f>VLOOKUP(I20,Products!$A$1:$F$51,6,0)</f>
        <v>988.31</v>
      </c>
      <c r="O20" t="s">
        <v>842</v>
      </c>
      <c r="P20" t="str">
        <f>VLOOKUP(O20,Stores!$A$1:$D$6,2,0)</f>
        <v>MegaMart Johnmouth</v>
      </c>
      <c r="Q20" t="str">
        <f>VLOOKUP(O20,Stores!$A$1:$D$6,4,0)</f>
        <v>East</v>
      </c>
      <c r="R20" s="6">
        <v>4</v>
      </c>
      <c r="S20" s="6">
        <v>0.05</v>
      </c>
      <c r="T20" t="s">
        <v>861</v>
      </c>
      <c r="U20">
        <f t="shared" si="0"/>
        <v>5940.2</v>
      </c>
      <c r="V20" s="7">
        <f t="shared" si="1"/>
        <v>3953.24</v>
      </c>
      <c r="W20" s="7">
        <f t="shared" si="2"/>
        <v>1986.01</v>
      </c>
    </row>
    <row r="21" spans="1:23" x14ac:dyDescent="0.25">
      <c r="A21" t="s">
        <v>3577</v>
      </c>
      <c r="B21" s="4">
        <v>45183</v>
      </c>
      <c r="C21" t="s">
        <v>228</v>
      </c>
      <c r="D21" t="str">
        <f>VLOOKUP(C21,Customers!$A$1:$H$201,4,0)</f>
        <v>Anthony Conway</v>
      </c>
      <c r="E21" t="str">
        <f>VLOOKUP(C21,Customers!$A$1:$H$201,5,0)</f>
        <v>Male</v>
      </c>
      <c r="F21" s="4">
        <f>VLOOKUP(C21,Customers!$A$1:$H$201,6,0)</f>
        <v>35712</v>
      </c>
      <c r="G21" s="4" t="str">
        <f>VLOOKUP(C21,Customers!$A$1:$H$201,7,0)</f>
        <v>Carlyberg</v>
      </c>
      <c r="H21" s="4">
        <f>VLOOKUP(C21,Customers!$A$1:$H$201,8,0)</f>
        <v>45823</v>
      </c>
      <c r="I21" t="s">
        <v>721</v>
      </c>
      <c r="J21" t="str">
        <f>VLOOKUP(I21,Products!$A$1:$F$51,2,0)</f>
        <v>Knowledge Bags</v>
      </c>
      <c r="K21" t="str">
        <f>VLOOKUP(I21,Products!$A$1:$F$51,3,0)</f>
        <v>Fashion</v>
      </c>
      <c r="L21" t="str">
        <f>VLOOKUP(I21,Products!$A$1:$F$51,4,0)</f>
        <v>Bags</v>
      </c>
      <c r="M21" s="7">
        <f>VLOOKUP(I21,Products!$A$1:$F$51,5,0)</f>
        <v>1396.22</v>
      </c>
      <c r="N21" s="7">
        <f>VLOOKUP(I21,Products!$A$1:$F$51,6,0)</f>
        <v>1004.09</v>
      </c>
      <c r="O21" t="s">
        <v>838</v>
      </c>
      <c r="P21" t="str">
        <f>VLOOKUP(O21,Stores!$A$1:$D$6,2,0)</f>
        <v>MegaMart Brianahaven</v>
      </c>
      <c r="Q21" t="str">
        <f>VLOOKUP(O21,Stores!$A$1:$D$6,4,0)</f>
        <v>North</v>
      </c>
      <c r="R21" s="6">
        <v>3</v>
      </c>
      <c r="S21" s="6">
        <v>0</v>
      </c>
      <c r="T21" t="s">
        <v>854</v>
      </c>
      <c r="U21">
        <f t="shared" si="0"/>
        <v>4188.66</v>
      </c>
      <c r="V21" s="7">
        <f t="shared" si="1"/>
        <v>3012.27</v>
      </c>
      <c r="W21" s="7">
        <f t="shared" si="2"/>
        <v>1175.3899999999999</v>
      </c>
    </row>
    <row r="22" spans="1:23" x14ac:dyDescent="0.25">
      <c r="A22" t="s">
        <v>3842</v>
      </c>
      <c r="B22" s="4">
        <v>45183</v>
      </c>
      <c r="C22" t="s">
        <v>181</v>
      </c>
      <c r="D22" t="str">
        <f>VLOOKUP(C22,Customers!$A$1:$H$201,4,0)</f>
        <v>Mary Decker</v>
      </c>
      <c r="E22" t="str">
        <f>VLOOKUP(C22,Customers!$A$1:$H$201,5,0)</f>
        <v>Female</v>
      </c>
      <c r="F22" s="4">
        <f>VLOOKUP(C22,Customers!$A$1:$H$201,6,0)</f>
        <v>38901</v>
      </c>
      <c r="G22" s="4" t="str">
        <f>VLOOKUP(C22,Customers!$A$1:$H$201,7,0)</f>
        <v>Port Jessica</v>
      </c>
      <c r="H22" s="4">
        <f>VLOOKUP(C22,Customers!$A$1:$H$201,8,0)</f>
        <v>45713</v>
      </c>
      <c r="I22" t="s">
        <v>765</v>
      </c>
      <c r="J22" t="str">
        <f>VLOOKUP(I22,Products!$A$1:$F$51,2,0)</f>
        <v>How Vegetables</v>
      </c>
      <c r="K22" t="str">
        <f>VLOOKUP(I22,Products!$A$1:$F$51,3,0)</f>
        <v>Groceries</v>
      </c>
      <c r="L22" t="str">
        <f>VLOOKUP(I22,Products!$A$1:$F$51,4,0)</f>
        <v>Vegetables</v>
      </c>
      <c r="M22" s="7">
        <f>VLOOKUP(I22,Products!$A$1:$F$51,5,0)</f>
        <v>25.57</v>
      </c>
      <c r="N22" s="7">
        <f>VLOOKUP(I22,Products!$A$1:$F$51,6,0)</f>
        <v>19.05</v>
      </c>
      <c r="O22" t="s">
        <v>835</v>
      </c>
      <c r="P22" t="str">
        <f>VLOOKUP(O22,Stores!$A$1:$D$6,2,0)</f>
        <v>MegaMart New Michele</v>
      </c>
      <c r="Q22" t="str">
        <f>VLOOKUP(O22,Stores!$A$1:$D$6,4,0)</f>
        <v>West</v>
      </c>
      <c r="R22" s="6">
        <v>2</v>
      </c>
      <c r="S22" s="6">
        <v>0.15</v>
      </c>
      <c r="T22" t="s">
        <v>854</v>
      </c>
      <c r="U22">
        <f t="shared" si="0"/>
        <v>51.14</v>
      </c>
      <c r="V22" s="7">
        <f t="shared" si="1"/>
        <v>38.1</v>
      </c>
      <c r="W22" s="7">
        <f t="shared" si="2"/>
        <v>12.19</v>
      </c>
    </row>
    <row r="23" spans="1:23" x14ac:dyDescent="0.25">
      <c r="A23" t="s">
        <v>4124</v>
      </c>
      <c r="B23" s="4">
        <v>45183</v>
      </c>
      <c r="C23" t="s">
        <v>72</v>
      </c>
      <c r="D23" t="str">
        <f>VLOOKUP(C23,Customers!$A$1:$H$201,4,0)</f>
        <v>Breanna Davis</v>
      </c>
      <c r="E23" t="str">
        <f>VLOOKUP(C23,Customers!$A$1:$H$201,5,0)</f>
        <v>Male</v>
      </c>
      <c r="F23" s="4">
        <f>VLOOKUP(C23,Customers!$A$1:$H$201,6,0)</f>
        <v>34565</v>
      </c>
      <c r="G23" s="4" t="str">
        <f>VLOOKUP(C23,Customers!$A$1:$H$201,7,0)</f>
        <v>East William</v>
      </c>
      <c r="H23" s="4">
        <f>VLOOKUP(C23,Customers!$A$1:$H$201,8,0)</f>
        <v>45608</v>
      </c>
      <c r="I23" t="s">
        <v>818</v>
      </c>
      <c r="J23" t="str">
        <f>VLOOKUP(I23,Products!$A$1:$F$51,2,0)</f>
        <v>Nor Bags</v>
      </c>
      <c r="K23" t="str">
        <f>VLOOKUP(I23,Products!$A$1:$F$51,3,0)</f>
        <v>Fashion</v>
      </c>
      <c r="L23" t="str">
        <f>VLOOKUP(I23,Products!$A$1:$F$51,4,0)</f>
        <v>Bags</v>
      </c>
      <c r="M23" s="7">
        <f>VLOOKUP(I23,Products!$A$1:$F$51,5,0)</f>
        <v>1216.3599999999999</v>
      </c>
      <c r="N23" s="7">
        <f>VLOOKUP(I23,Products!$A$1:$F$51,6,0)</f>
        <v>794.8</v>
      </c>
      <c r="O23" t="s">
        <v>827</v>
      </c>
      <c r="P23" t="str">
        <f>VLOOKUP(O23,Stores!$A$1:$D$6,2,0)</f>
        <v>MegaMart Jimenezborough</v>
      </c>
      <c r="Q23" t="str">
        <f>VLOOKUP(O23,Stores!$A$1:$D$6,4,0)</f>
        <v>South</v>
      </c>
      <c r="R23" s="6">
        <v>5</v>
      </c>
      <c r="S23" s="6">
        <v>0</v>
      </c>
      <c r="T23" t="s">
        <v>861</v>
      </c>
      <c r="U23">
        <f t="shared" si="0"/>
        <v>6081.7999999999993</v>
      </c>
      <c r="V23" s="7">
        <f t="shared" si="1"/>
        <v>3974</v>
      </c>
      <c r="W23" s="7">
        <f t="shared" si="2"/>
        <v>2106.7999999999993</v>
      </c>
    </row>
    <row r="24" spans="1:23" x14ac:dyDescent="0.25">
      <c r="A24" t="s">
        <v>4620</v>
      </c>
      <c r="B24" s="4">
        <v>45183</v>
      </c>
      <c r="C24" t="s">
        <v>577</v>
      </c>
      <c r="D24" t="str">
        <f>VLOOKUP(C24,Customers!$A$1:$H$201,4,0)</f>
        <v>Jill Roach</v>
      </c>
      <c r="E24" t="str">
        <f>VLOOKUP(C24,Customers!$A$1:$H$201,5,0)</f>
        <v>Male</v>
      </c>
      <c r="F24" s="4">
        <f>VLOOKUP(C24,Customers!$A$1:$H$201,6,0)</f>
        <v>36768</v>
      </c>
      <c r="G24" s="4" t="str">
        <f>VLOOKUP(C24,Customers!$A$1:$H$201,7,0)</f>
        <v>Ellisside</v>
      </c>
      <c r="H24" s="4">
        <f>VLOOKUP(C24,Customers!$A$1:$H$201,8,0)</f>
        <v>44715</v>
      </c>
      <c r="I24" t="s">
        <v>776</v>
      </c>
      <c r="J24" t="str">
        <f>VLOOKUP(I24,Products!$A$1:$F$51,2,0)</f>
        <v>Hospital Smartphone</v>
      </c>
      <c r="K24" t="str">
        <f>VLOOKUP(I24,Products!$A$1:$F$51,3,0)</f>
        <v>Electronics</v>
      </c>
      <c r="L24" t="str">
        <f>VLOOKUP(I24,Products!$A$1:$F$51,4,0)</f>
        <v>Smartphone</v>
      </c>
      <c r="M24" s="7">
        <f>VLOOKUP(I24,Products!$A$1:$F$51,5,0)</f>
        <v>1272.23</v>
      </c>
      <c r="N24" s="7">
        <f>VLOOKUP(I24,Products!$A$1:$F$51,6,0)</f>
        <v>952.65</v>
      </c>
      <c r="O24" t="s">
        <v>835</v>
      </c>
      <c r="P24" t="str">
        <f>VLOOKUP(O24,Stores!$A$1:$D$6,2,0)</f>
        <v>MegaMart New Michele</v>
      </c>
      <c r="Q24" t="str">
        <f>VLOOKUP(O24,Stores!$A$1:$D$6,4,0)</f>
        <v>West</v>
      </c>
      <c r="R24" s="6">
        <v>5</v>
      </c>
      <c r="S24" s="6">
        <v>0.1</v>
      </c>
      <c r="T24" t="s">
        <v>857</v>
      </c>
      <c r="U24">
        <f t="shared" si="0"/>
        <v>6361.15</v>
      </c>
      <c r="V24" s="7">
        <f t="shared" si="1"/>
        <v>4763.25</v>
      </c>
      <c r="W24" s="7">
        <f t="shared" si="2"/>
        <v>1596.9999999999995</v>
      </c>
    </row>
    <row r="25" spans="1:23" x14ac:dyDescent="0.25">
      <c r="A25" t="s">
        <v>2052</v>
      </c>
      <c r="B25" s="4">
        <v>45183</v>
      </c>
      <c r="C25" t="s">
        <v>149</v>
      </c>
      <c r="D25" t="str">
        <f>VLOOKUP(C25,Customers!$A$1:$H$201,4,0)</f>
        <v>Nancy Savage</v>
      </c>
      <c r="E25" t="str">
        <f>VLOOKUP(C25,Customers!$A$1:$H$201,5,0)</f>
        <v>Female</v>
      </c>
      <c r="F25" s="4">
        <f>VLOOKUP(C25,Customers!$A$1:$H$201,6,0)</f>
        <v>35371</v>
      </c>
      <c r="G25" s="4" t="str">
        <f>VLOOKUP(C25,Customers!$A$1:$H$201,7,0)</f>
        <v>Port Sandra</v>
      </c>
      <c r="H25" s="4">
        <f>VLOOKUP(C25,Customers!$A$1:$H$201,8,0)</f>
        <v>44851</v>
      </c>
      <c r="I25" t="s">
        <v>755</v>
      </c>
      <c r="J25" t="str">
        <f>VLOOKUP(I25,Products!$A$1:$F$51,2,0)</f>
        <v>Democratic Smartphone</v>
      </c>
      <c r="K25" t="str">
        <f>VLOOKUP(I25,Products!$A$1:$F$51,3,0)</f>
        <v>Electronics</v>
      </c>
      <c r="L25" t="str">
        <f>VLOOKUP(I25,Products!$A$1:$F$51,4,0)</f>
        <v>Smartphone</v>
      </c>
      <c r="M25" s="7">
        <f>VLOOKUP(I25,Products!$A$1:$F$51,5,0)</f>
        <v>1079.8900000000001</v>
      </c>
      <c r="N25" s="7">
        <f>VLOOKUP(I25,Products!$A$1:$F$51,6,0)</f>
        <v>703.83</v>
      </c>
      <c r="O25" t="s">
        <v>835</v>
      </c>
      <c r="P25" t="str">
        <f>VLOOKUP(O25,Stores!$A$1:$D$6,2,0)</f>
        <v>MegaMart New Michele</v>
      </c>
      <c r="Q25" t="str">
        <f>VLOOKUP(O25,Stores!$A$1:$D$6,4,0)</f>
        <v>West</v>
      </c>
      <c r="R25" s="6">
        <v>4</v>
      </c>
      <c r="S25" s="6">
        <v>0</v>
      </c>
      <c r="T25" t="s">
        <v>854</v>
      </c>
      <c r="U25">
        <f t="shared" si="0"/>
        <v>4319.5600000000004</v>
      </c>
      <c r="V25" s="7">
        <f t="shared" si="1"/>
        <v>2815.32</v>
      </c>
      <c r="W25" s="7">
        <f t="shared" si="2"/>
        <v>1503.2400000000002</v>
      </c>
    </row>
    <row r="26" spans="1:23" x14ac:dyDescent="0.25">
      <c r="A26" t="s">
        <v>2069</v>
      </c>
      <c r="B26" s="4">
        <v>45183</v>
      </c>
      <c r="C26" t="s">
        <v>433</v>
      </c>
      <c r="D26" t="str">
        <f>VLOOKUP(C26,Customers!$A$1:$H$201,4,0)</f>
        <v>Timothy Beck</v>
      </c>
      <c r="E26" t="str">
        <f>VLOOKUP(C26,Customers!$A$1:$H$201,5,0)</f>
        <v>Female</v>
      </c>
      <c r="F26" s="4">
        <f>VLOOKUP(C26,Customers!$A$1:$H$201,6,0)</f>
        <v>32027</v>
      </c>
      <c r="G26" s="4" t="str">
        <f>VLOOKUP(C26,Customers!$A$1:$H$201,7,0)</f>
        <v>Lauraborough</v>
      </c>
      <c r="H26" s="4">
        <f>VLOOKUP(C26,Customers!$A$1:$H$201,8,0)</f>
        <v>44913</v>
      </c>
      <c r="I26" t="s">
        <v>814</v>
      </c>
      <c r="J26" t="str">
        <f>VLOOKUP(I26,Products!$A$1:$F$51,2,0)</f>
        <v>Nature Clothing</v>
      </c>
      <c r="K26" t="str">
        <f>VLOOKUP(I26,Products!$A$1:$F$51,3,0)</f>
        <v>Fashion</v>
      </c>
      <c r="L26" t="str">
        <f>VLOOKUP(I26,Products!$A$1:$F$51,4,0)</f>
        <v>Clothing</v>
      </c>
      <c r="M26" s="7">
        <f>VLOOKUP(I26,Products!$A$1:$F$51,5,0)</f>
        <v>1165.3699999999999</v>
      </c>
      <c r="N26" s="7">
        <f>VLOOKUP(I26,Products!$A$1:$F$51,6,0)</f>
        <v>926.55</v>
      </c>
      <c r="O26" t="s">
        <v>842</v>
      </c>
      <c r="P26" t="str">
        <f>VLOOKUP(O26,Stores!$A$1:$D$6,2,0)</f>
        <v>MegaMart Johnmouth</v>
      </c>
      <c r="Q26" t="str">
        <f>VLOOKUP(O26,Stores!$A$1:$D$6,4,0)</f>
        <v>East</v>
      </c>
      <c r="R26" s="6">
        <v>2</v>
      </c>
      <c r="S26" s="6">
        <v>0</v>
      </c>
      <c r="T26" t="s">
        <v>861</v>
      </c>
      <c r="U26">
        <f t="shared" si="0"/>
        <v>2330.7399999999998</v>
      </c>
      <c r="V26" s="7">
        <f t="shared" si="1"/>
        <v>1853.1</v>
      </c>
      <c r="W26" s="7">
        <f t="shared" si="2"/>
        <v>476.63999999999987</v>
      </c>
    </row>
    <row r="27" spans="1:23" x14ac:dyDescent="0.25">
      <c r="A27" t="s">
        <v>3474</v>
      </c>
      <c r="B27" s="4">
        <v>45183</v>
      </c>
      <c r="C27" t="s">
        <v>700</v>
      </c>
      <c r="D27" t="str">
        <f>VLOOKUP(C27,Customers!$A$1:$H$201,4,0)</f>
        <v>Ronald Haley</v>
      </c>
      <c r="E27" t="str">
        <f>VLOOKUP(C27,Customers!$A$1:$H$201,5,0)</f>
        <v>Male</v>
      </c>
      <c r="F27" s="4">
        <f>VLOOKUP(C27,Customers!$A$1:$H$201,6,0)</f>
        <v>37249</v>
      </c>
      <c r="G27" s="4" t="str">
        <f>VLOOKUP(C27,Customers!$A$1:$H$201,7,0)</f>
        <v>Jenniferbury</v>
      </c>
      <c r="H27" s="4">
        <f>VLOOKUP(C27,Customers!$A$1:$H$201,8,0)</f>
        <v>45832</v>
      </c>
      <c r="I27" t="s">
        <v>812</v>
      </c>
      <c r="J27" t="str">
        <f>VLOOKUP(I27,Products!$A$1:$F$51,2,0)</f>
        <v>Set Dairy</v>
      </c>
      <c r="K27" t="str">
        <f>VLOOKUP(I27,Products!$A$1:$F$51,3,0)</f>
        <v>Groceries</v>
      </c>
      <c r="L27" t="str">
        <f>VLOOKUP(I27,Products!$A$1:$F$51,4,0)</f>
        <v>Dairy</v>
      </c>
      <c r="M27" s="7">
        <f>VLOOKUP(I27,Products!$A$1:$F$51,5,0)</f>
        <v>1879.08</v>
      </c>
      <c r="N27" s="7">
        <f>VLOOKUP(I27,Products!$A$1:$F$51,6,0)</f>
        <v>1004.56</v>
      </c>
      <c r="O27" t="s">
        <v>835</v>
      </c>
      <c r="P27" t="str">
        <f>VLOOKUP(O27,Stores!$A$1:$D$6,2,0)</f>
        <v>MegaMart New Michele</v>
      </c>
      <c r="Q27" t="str">
        <f>VLOOKUP(O27,Stores!$A$1:$D$6,4,0)</f>
        <v>West</v>
      </c>
      <c r="R27" s="6">
        <v>2</v>
      </c>
      <c r="S27" s="6">
        <v>0.1</v>
      </c>
      <c r="T27" t="s">
        <v>854</v>
      </c>
      <c r="U27">
        <f t="shared" si="0"/>
        <v>3758.16</v>
      </c>
      <c r="V27" s="7">
        <f t="shared" si="1"/>
        <v>2009.12</v>
      </c>
      <c r="W27" s="7">
        <f t="shared" si="2"/>
        <v>1748.1399999999999</v>
      </c>
    </row>
    <row r="28" spans="1:23" x14ac:dyDescent="0.25">
      <c r="A28" t="s">
        <v>4262</v>
      </c>
      <c r="B28" s="4">
        <v>45183</v>
      </c>
      <c r="C28" t="s">
        <v>7</v>
      </c>
      <c r="D28" t="str">
        <f>VLOOKUP(C28,Customers!$A$1:$H$201,4,0)</f>
        <v>Michael Davis</v>
      </c>
      <c r="E28" t="str">
        <f>VLOOKUP(C28,Customers!$A$1:$H$201,5,0)</f>
        <v>Male</v>
      </c>
      <c r="F28" s="4">
        <f>VLOOKUP(C28,Customers!$A$1:$H$201,6,0)</f>
        <v>35319</v>
      </c>
      <c r="G28" s="4" t="str">
        <f>VLOOKUP(C28,Customers!$A$1:$H$201,7,0)</f>
        <v>Osborneport</v>
      </c>
      <c r="H28" s="4">
        <f>VLOOKUP(C28,Customers!$A$1:$H$201,8,0)</f>
        <v>44829</v>
      </c>
      <c r="I28" t="s">
        <v>757</v>
      </c>
      <c r="J28" t="str">
        <f>VLOOKUP(I28,Products!$A$1:$F$51,2,0)</f>
        <v>Traditional Laptop</v>
      </c>
      <c r="K28" t="str">
        <f>VLOOKUP(I28,Products!$A$1:$F$51,3,0)</f>
        <v>Electronics</v>
      </c>
      <c r="L28" t="str">
        <f>VLOOKUP(I28,Products!$A$1:$F$51,4,0)</f>
        <v>Laptop</v>
      </c>
      <c r="M28" s="7">
        <f>VLOOKUP(I28,Products!$A$1:$F$51,5,0)</f>
        <v>1762.92</v>
      </c>
      <c r="N28" s="7">
        <f>VLOOKUP(I28,Products!$A$1:$F$51,6,0)</f>
        <v>1346.48</v>
      </c>
      <c r="O28" t="s">
        <v>842</v>
      </c>
      <c r="P28" t="str">
        <f>VLOOKUP(O28,Stores!$A$1:$D$6,2,0)</f>
        <v>MegaMart Johnmouth</v>
      </c>
      <c r="Q28" t="str">
        <f>VLOOKUP(O28,Stores!$A$1:$D$6,4,0)</f>
        <v>East</v>
      </c>
      <c r="R28" s="6">
        <v>2</v>
      </c>
      <c r="S28" s="6">
        <v>0.15</v>
      </c>
      <c r="T28" t="s">
        <v>851</v>
      </c>
      <c r="U28">
        <f t="shared" si="0"/>
        <v>3525.84</v>
      </c>
      <c r="V28" s="7">
        <f t="shared" si="1"/>
        <v>2692.96</v>
      </c>
      <c r="W28" s="7">
        <f t="shared" si="2"/>
        <v>832.03000000000009</v>
      </c>
    </row>
    <row r="29" spans="1:23" x14ac:dyDescent="0.25">
      <c r="A29" t="s">
        <v>4266</v>
      </c>
      <c r="B29" s="4">
        <v>45183</v>
      </c>
      <c r="C29" t="s">
        <v>380</v>
      </c>
      <c r="D29" t="str">
        <f>VLOOKUP(C29,Customers!$A$1:$H$201,4,0)</f>
        <v>Carolyn Perez</v>
      </c>
      <c r="E29" t="str">
        <f>VLOOKUP(C29,Customers!$A$1:$H$201,5,0)</f>
        <v>Female</v>
      </c>
      <c r="F29" s="4">
        <f>VLOOKUP(C29,Customers!$A$1:$H$201,6,0)</f>
        <v>35236</v>
      </c>
      <c r="G29" s="4" t="str">
        <f>VLOOKUP(C29,Customers!$A$1:$H$201,7,0)</f>
        <v>South Briantown</v>
      </c>
      <c r="H29" s="4">
        <f>VLOOKUP(C29,Customers!$A$1:$H$201,8,0)</f>
        <v>45242</v>
      </c>
      <c r="I29" t="s">
        <v>776</v>
      </c>
      <c r="J29" t="str">
        <f>VLOOKUP(I29,Products!$A$1:$F$51,2,0)</f>
        <v>Hospital Smartphone</v>
      </c>
      <c r="K29" t="str">
        <f>VLOOKUP(I29,Products!$A$1:$F$51,3,0)</f>
        <v>Electronics</v>
      </c>
      <c r="L29" t="str">
        <f>VLOOKUP(I29,Products!$A$1:$F$51,4,0)</f>
        <v>Smartphone</v>
      </c>
      <c r="M29" s="7">
        <f>VLOOKUP(I29,Products!$A$1:$F$51,5,0)</f>
        <v>1272.23</v>
      </c>
      <c r="N29" s="7">
        <f>VLOOKUP(I29,Products!$A$1:$F$51,6,0)</f>
        <v>952.65</v>
      </c>
      <c r="O29" t="s">
        <v>842</v>
      </c>
      <c r="P29" t="str">
        <f>VLOOKUP(O29,Stores!$A$1:$D$6,2,0)</f>
        <v>MegaMart Johnmouth</v>
      </c>
      <c r="Q29" t="str">
        <f>VLOOKUP(O29,Stores!$A$1:$D$6,4,0)</f>
        <v>East</v>
      </c>
      <c r="R29" s="6">
        <v>4</v>
      </c>
      <c r="S29" s="6">
        <v>0.1</v>
      </c>
      <c r="T29" t="s">
        <v>861</v>
      </c>
      <c r="U29">
        <f t="shared" si="0"/>
        <v>5088.92</v>
      </c>
      <c r="V29" s="7">
        <f t="shared" si="1"/>
        <v>3810.6</v>
      </c>
      <c r="W29" s="7">
        <f t="shared" si="2"/>
        <v>1277.42</v>
      </c>
    </row>
    <row r="30" spans="1:23" x14ac:dyDescent="0.25">
      <c r="A30" t="s">
        <v>4356</v>
      </c>
      <c r="B30" s="4">
        <v>45183</v>
      </c>
      <c r="C30" t="s">
        <v>18</v>
      </c>
      <c r="D30" t="str">
        <f>VLOOKUP(C30,Customers!$A$1:$H$201,4,0)</f>
        <v>Joseph Ward</v>
      </c>
      <c r="E30" t="str">
        <f>VLOOKUP(C30,Customers!$A$1:$H$201,5,0)</f>
        <v>Male</v>
      </c>
      <c r="F30" s="4">
        <f>VLOOKUP(C30,Customers!$A$1:$H$201,6,0)</f>
        <v>33771</v>
      </c>
      <c r="G30" s="4" t="str">
        <f>VLOOKUP(C30,Customers!$A$1:$H$201,7,0)</f>
        <v>East Edgarborough</v>
      </c>
      <c r="H30" s="4">
        <f>VLOOKUP(C30,Customers!$A$1:$H$201,8,0)</f>
        <v>45544</v>
      </c>
      <c r="I30" t="s">
        <v>816</v>
      </c>
      <c r="J30" t="str">
        <f>VLOOKUP(I30,Products!$A$1:$F$51,2,0)</f>
        <v>Or Smartphone</v>
      </c>
      <c r="K30" t="str">
        <f>VLOOKUP(I30,Products!$A$1:$F$51,3,0)</f>
        <v>Electronics</v>
      </c>
      <c r="L30" t="str">
        <f>VLOOKUP(I30,Products!$A$1:$F$51,4,0)</f>
        <v>Smartphone</v>
      </c>
      <c r="M30" s="7">
        <f>VLOOKUP(I30,Products!$A$1:$F$51,5,0)</f>
        <v>1197.18</v>
      </c>
      <c r="N30" s="7">
        <f>VLOOKUP(I30,Products!$A$1:$F$51,6,0)</f>
        <v>722.74</v>
      </c>
      <c r="O30" t="s">
        <v>835</v>
      </c>
      <c r="P30" t="str">
        <f>VLOOKUP(O30,Stores!$A$1:$D$6,2,0)</f>
        <v>MegaMart New Michele</v>
      </c>
      <c r="Q30" t="str">
        <f>VLOOKUP(O30,Stores!$A$1:$D$6,4,0)</f>
        <v>West</v>
      </c>
      <c r="R30" s="6">
        <v>1</v>
      </c>
      <c r="S30" s="6">
        <v>0.15</v>
      </c>
      <c r="T30" t="s">
        <v>857</v>
      </c>
      <c r="U30">
        <f t="shared" si="0"/>
        <v>1197.18</v>
      </c>
      <c r="V30" s="7">
        <f t="shared" si="1"/>
        <v>722.74</v>
      </c>
      <c r="W30" s="7">
        <f t="shared" si="2"/>
        <v>473.59000000000003</v>
      </c>
    </row>
    <row r="31" spans="1:23" x14ac:dyDescent="0.25">
      <c r="A31" t="s">
        <v>2144</v>
      </c>
      <c r="B31" s="4">
        <v>45184</v>
      </c>
      <c r="C31" t="s">
        <v>30</v>
      </c>
      <c r="D31" t="str">
        <f>VLOOKUP(C31,Customers!$A$1:$H$201,4,0)</f>
        <v>Erin Walker</v>
      </c>
      <c r="E31" t="str">
        <f>VLOOKUP(C31,Customers!$A$1:$H$201,5,0)</f>
        <v>Male</v>
      </c>
      <c r="F31" s="4">
        <f>VLOOKUP(C31,Customers!$A$1:$H$201,6,0)</f>
        <v>31058</v>
      </c>
      <c r="G31" s="4" t="str">
        <f>VLOOKUP(C31,Customers!$A$1:$H$201,7,0)</f>
        <v>West Jasmine</v>
      </c>
      <c r="H31" s="4">
        <f>VLOOKUP(C31,Customers!$A$1:$H$201,8,0)</f>
        <v>44482</v>
      </c>
      <c r="I31" t="s">
        <v>786</v>
      </c>
      <c r="J31" t="str">
        <f>VLOOKUP(I31,Products!$A$1:$F$51,2,0)</f>
        <v>Difficult Vegetables</v>
      </c>
      <c r="K31" t="str">
        <f>VLOOKUP(I31,Products!$A$1:$F$51,3,0)</f>
        <v>Groceries</v>
      </c>
      <c r="L31" t="str">
        <f>VLOOKUP(I31,Products!$A$1:$F$51,4,0)</f>
        <v>Vegetables</v>
      </c>
      <c r="M31" s="7">
        <f>VLOOKUP(I31,Products!$A$1:$F$51,5,0)</f>
        <v>1102.791777777778</v>
      </c>
      <c r="N31" s="7">
        <f>VLOOKUP(I31,Products!$A$1:$F$51,6,0)</f>
        <v>164.01</v>
      </c>
      <c r="O31" t="s">
        <v>838</v>
      </c>
      <c r="P31" t="str">
        <f>VLOOKUP(O31,Stores!$A$1:$D$6,2,0)</f>
        <v>MegaMart Brianahaven</v>
      </c>
      <c r="Q31" t="str">
        <f>VLOOKUP(O31,Stores!$A$1:$D$6,4,0)</f>
        <v>North</v>
      </c>
      <c r="R31" s="6">
        <v>4</v>
      </c>
      <c r="S31" s="6">
        <v>0.05</v>
      </c>
      <c r="T31" t="s">
        <v>854</v>
      </c>
      <c r="U31">
        <f t="shared" si="0"/>
        <v>4411.1671111111118</v>
      </c>
      <c r="V31" s="7">
        <f t="shared" si="1"/>
        <v>656.04</v>
      </c>
      <c r="W31" s="7">
        <f t="shared" si="2"/>
        <v>3754.177111111112</v>
      </c>
    </row>
    <row r="32" spans="1:23" x14ac:dyDescent="0.25">
      <c r="A32" t="s">
        <v>3258</v>
      </c>
      <c r="B32" s="4">
        <v>45184</v>
      </c>
      <c r="C32" t="s">
        <v>462</v>
      </c>
      <c r="D32" t="str">
        <f>VLOOKUP(C32,Customers!$A$1:$H$201,4,0)</f>
        <v>Monique Johnson</v>
      </c>
      <c r="E32" t="str">
        <f>VLOOKUP(C32,Customers!$A$1:$H$201,5,0)</f>
        <v>Male</v>
      </c>
      <c r="F32" s="4">
        <f>VLOOKUP(C32,Customers!$A$1:$H$201,6,0)</f>
        <v>29315</v>
      </c>
      <c r="G32" s="4" t="str">
        <f>VLOOKUP(C32,Customers!$A$1:$H$201,7,0)</f>
        <v>West Paulfurt</v>
      </c>
      <c r="H32" s="4">
        <f>VLOOKUP(C32,Customers!$A$1:$H$201,8,0)</f>
        <v>45654</v>
      </c>
      <c r="I32" t="s">
        <v>765</v>
      </c>
      <c r="J32" t="str">
        <f>VLOOKUP(I32,Products!$A$1:$F$51,2,0)</f>
        <v>How Vegetables</v>
      </c>
      <c r="K32" t="str">
        <f>VLOOKUP(I32,Products!$A$1:$F$51,3,0)</f>
        <v>Groceries</v>
      </c>
      <c r="L32" t="str">
        <f>VLOOKUP(I32,Products!$A$1:$F$51,4,0)</f>
        <v>Vegetables</v>
      </c>
      <c r="M32" s="7">
        <f>VLOOKUP(I32,Products!$A$1:$F$51,5,0)</f>
        <v>25.57</v>
      </c>
      <c r="N32" s="7">
        <f>VLOOKUP(I32,Products!$A$1:$F$51,6,0)</f>
        <v>19.05</v>
      </c>
      <c r="O32" t="s">
        <v>842</v>
      </c>
      <c r="P32" t="str">
        <f>VLOOKUP(O32,Stores!$A$1:$D$6,2,0)</f>
        <v>MegaMart Johnmouth</v>
      </c>
      <c r="Q32" t="str">
        <f>VLOOKUP(O32,Stores!$A$1:$D$6,4,0)</f>
        <v>East</v>
      </c>
      <c r="R32" s="6">
        <v>2</v>
      </c>
      <c r="S32" s="6">
        <v>0</v>
      </c>
      <c r="T32" t="s">
        <v>857</v>
      </c>
      <c r="U32">
        <f t="shared" si="0"/>
        <v>51.14</v>
      </c>
      <c r="V32" s="7">
        <f t="shared" si="1"/>
        <v>38.1</v>
      </c>
      <c r="W32" s="7">
        <f t="shared" si="2"/>
        <v>12.04</v>
      </c>
    </row>
    <row r="33" spans="1:23" x14ac:dyDescent="0.25">
      <c r="A33" t="s">
        <v>4280</v>
      </c>
      <c r="B33" s="4">
        <v>45184</v>
      </c>
      <c r="C33" t="s">
        <v>478</v>
      </c>
      <c r="D33" t="str">
        <f>VLOOKUP(C33,Customers!$A$1:$H$201,4,0)</f>
        <v>Denise Jackson</v>
      </c>
      <c r="E33" t="str">
        <f>VLOOKUP(C33,Customers!$A$1:$H$201,5,0)</f>
        <v>Male</v>
      </c>
      <c r="F33" s="4">
        <f>VLOOKUP(C33,Customers!$A$1:$H$201,6,0)</f>
        <v>35356</v>
      </c>
      <c r="G33" s="4" t="str">
        <f>VLOOKUP(C33,Customers!$A$1:$H$201,7,0)</f>
        <v>Williamsport</v>
      </c>
      <c r="H33" s="4">
        <f>VLOOKUP(C33,Customers!$A$1:$H$201,8,0)</f>
        <v>44915</v>
      </c>
      <c r="I33" t="s">
        <v>810</v>
      </c>
      <c r="J33" t="str">
        <f>VLOOKUP(I33,Products!$A$1:$F$51,2,0)</f>
        <v>Least Accessories</v>
      </c>
      <c r="K33" t="str">
        <f>VLOOKUP(I33,Products!$A$1:$F$51,3,0)</f>
        <v>Fashion</v>
      </c>
      <c r="L33" t="str">
        <f>VLOOKUP(I33,Products!$A$1:$F$51,4,0)</f>
        <v>Accessories</v>
      </c>
      <c r="M33" s="7">
        <f>VLOOKUP(I33,Products!$A$1:$F$51,5,0)</f>
        <v>1286.55</v>
      </c>
      <c r="N33" s="7">
        <f>VLOOKUP(I33,Products!$A$1:$F$51,6,0)</f>
        <v>797.54</v>
      </c>
      <c r="O33" t="s">
        <v>842</v>
      </c>
      <c r="P33" t="str">
        <f>VLOOKUP(O33,Stores!$A$1:$D$6,2,0)</f>
        <v>MegaMart Johnmouth</v>
      </c>
      <c r="Q33" t="str">
        <f>VLOOKUP(O33,Stores!$A$1:$D$6,4,0)</f>
        <v>East</v>
      </c>
      <c r="R33" s="6">
        <v>2</v>
      </c>
      <c r="S33" s="6">
        <v>0.15</v>
      </c>
      <c r="T33" t="s">
        <v>861</v>
      </c>
      <c r="U33">
        <f t="shared" si="0"/>
        <v>2573.1</v>
      </c>
      <c r="V33" s="7">
        <f t="shared" si="1"/>
        <v>1595.08</v>
      </c>
      <c r="W33" s="7">
        <f t="shared" si="2"/>
        <v>977.17</v>
      </c>
    </row>
    <row r="34" spans="1:23" x14ac:dyDescent="0.25">
      <c r="A34" t="s">
        <v>5265</v>
      </c>
      <c r="B34" s="4">
        <v>45184</v>
      </c>
      <c r="C34" t="s">
        <v>525</v>
      </c>
      <c r="D34" t="str">
        <f>VLOOKUP(C34,Customers!$A$1:$H$201,4,0)</f>
        <v>Paige Osborne</v>
      </c>
      <c r="E34" t="str">
        <f>VLOOKUP(C34,Customers!$A$1:$H$201,5,0)</f>
        <v>Female</v>
      </c>
      <c r="F34" s="4">
        <f>VLOOKUP(C34,Customers!$A$1:$H$201,6,0)</f>
        <v>21861</v>
      </c>
      <c r="G34" s="4" t="str">
        <f>VLOOKUP(C34,Customers!$A$1:$H$201,7,0)</f>
        <v>Carlsonborough</v>
      </c>
      <c r="H34" s="4">
        <f>VLOOKUP(C34,Customers!$A$1:$H$201,8,0)</f>
        <v>44427</v>
      </c>
      <c r="I34" t="s">
        <v>776</v>
      </c>
      <c r="J34" t="str">
        <f>VLOOKUP(I34,Products!$A$1:$F$51,2,0)</f>
        <v>Hospital Smartphone</v>
      </c>
      <c r="K34" t="str">
        <f>VLOOKUP(I34,Products!$A$1:$F$51,3,0)</f>
        <v>Electronics</v>
      </c>
      <c r="L34" t="str">
        <f>VLOOKUP(I34,Products!$A$1:$F$51,4,0)</f>
        <v>Smartphone</v>
      </c>
      <c r="M34" s="7">
        <f>VLOOKUP(I34,Products!$A$1:$F$51,5,0)</f>
        <v>1272.23</v>
      </c>
      <c r="N34" s="7">
        <f>VLOOKUP(I34,Products!$A$1:$F$51,6,0)</f>
        <v>952.65</v>
      </c>
      <c r="O34" t="s">
        <v>831</v>
      </c>
      <c r="P34" t="str">
        <f>VLOOKUP(O34,Stores!$A$1:$D$6,2,0)</f>
        <v>MegaMart Peckmouth</v>
      </c>
      <c r="Q34" t="str">
        <f>VLOOKUP(O34,Stores!$A$1:$D$6,4,0)</f>
        <v>East</v>
      </c>
      <c r="R34" s="6">
        <v>2</v>
      </c>
      <c r="S34" s="6">
        <v>0.1</v>
      </c>
      <c r="T34" t="s">
        <v>851</v>
      </c>
      <c r="U34">
        <f t="shared" si="0"/>
        <v>2544.46</v>
      </c>
      <c r="V34" s="7">
        <f t="shared" si="1"/>
        <v>1905.3</v>
      </c>
      <c r="W34" s="7">
        <f t="shared" si="2"/>
        <v>638.2600000000001</v>
      </c>
    </row>
    <row r="35" spans="1:23" x14ac:dyDescent="0.25">
      <c r="A35" t="s">
        <v>1096</v>
      </c>
      <c r="B35" s="4">
        <v>45184</v>
      </c>
      <c r="C35" t="s">
        <v>606</v>
      </c>
      <c r="D35" t="str">
        <f>VLOOKUP(C35,Customers!$A$1:$H$201,4,0)</f>
        <v>Christina Dominguez</v>
      </c>
      <c r="E35" t="str">
        <f>VLOOKUP(C35,Customers!$A$1:$H$201,5,0)</f>
        <v>Male</v>
      </c>
      <c r="F35" s="4">
        <f>VLOOKUP(C35,Customers!$A$1:$H$201,6,0)</f>
        <v>34043</v>
      </c>
      <c r="G35" s="4" t="str">
        <f>VLOOKUP(C35,Customers!$A$1:$H$201,7,0)</f>
        <v>Robertsborough</v>
      </c>
      <c r="H35" s="4">
        <f>VLOOKUP(C35,Customers!$A$1:$H$201,8,0)</f>
        <v>45866</v>
      </c>
      <c r="I35" t="s">
        <v>810</v>
      </c>
      <c r="J35" t="str">
        <f>VLOOKUP(I35,Products!$A$1:$F$51,2,0)</f>
        <v>Least Accessories</v>
      </c>
      <c r="K35" t="str">
        <f>VLOOKUP(I35,Products!$A$1:$F$51,3,0)</f>
        <v>Fashion</v>
      </c>
      <c r="L35" t="str">
        <f>VLOOKUP(I35,Products!$A$1:$F$51,4,0)</f>
        <v>Accessories</v>
      </c>
      <c r="M35" s="7">
        <f>VLOOKUP(I35,Products!$A$1:$F$51,5,0)</f>
        <v>1286.55</v>
      </c>
      <c r="N35" s="7">
        <f>VLOOKUP(I35,Products!$A$1:$F$51,6,0)</f>
        <v>797.54</v>
      </c>
      <c r="O35" t="s">
        <v>827</v>
      </c>
      <c r="P35" t="str">
        <f>VLOOKUP(O35,Stores!$A$1:$D$6,2,0)</f>
        <v>MegaMart Jimenezborough</v>
      </c>
      <c r="Q35" t="str">
        <f>VLOOKUP(O35,Stores!$A$1:$D$6,4,0)</f>
        <v>South</v>
      </c>
      <c r="R35" s="6">
        <v>5</v>
      </c>
      <c r="S35" s="6">
        <v>0.1</v>
      </c>
      <c r="T35" t="s">
        <v>861</v>
      </c>
      <c r="U35">
        <f t="shared" si="0"/>
        <v>6432.75</v>
      </c>
      <c r="V35" s="7">
        <f t="shared" si="1"/>
        <v>3987.7</v>
      </c>
      <c r="W35" s="7">
        <f t="shared" si="2"/>
        <v>2444.15</v>
      </c>
    </row>
    <row r="36" spans="1:23" x14ac:dyDescent="0.25">
      <c r="A36" t="s">
        <v>3041</v>
      </c>
      <c r="B36" s="4">
        <v>45184</v>
      </c>
      <c r="C36" t="s">
        <v>278</v>
      </c>
      <c r="D36" t="str">
        <f>VLOOKUP(C36,Customers!$A$1:$H$201,4,0)</f>
        <v>Jesus Singh</v>
      </c>
      <c r="E36" t="str">
        <f>VLOOKUP(C36,Customers!$A$1:$H$201,5,0)</f>
        <v>Female</v>
      </c>
      <c r="F36" s="4">
        <f>VLOOKUP(C36,Customers!$A$1:$H$201,6,0)</f>
        <v>21701</v>
      </c>
      <c r="G36" s="4" t="str">
        <f>VLOOKUP(C36,Customers!$A$1:$H$201,7,0)</f>
        <v>Port Michaelstad</v>
      </c>
      <c r="H36" s="4">
        <f>VLOOKUP(C36,Customers!$A$1:$H$201,8,0)</f>
        <v>44966</v>
      </c>
      <c r="I36" t="s">
        <v>746</v>
      </c>
      <c r="J36" t="str">
        <f>VLOOKUP(I36,Products!$A$1:$F$51,2,0)</f>
        <v>Add Clothing</v>
      </c>
      <c r="K36" t="str">
        <f>VLOOKUP(I36,Products!$A$1:$F$51,3,0)</f>
        <v>Fashion</v>
      </c>
      <c r="L36" t="str">
        <f>VLOOKUP(I36,Products!$A$1:$F$51,4,0)</f>
        <v>Clothing</v>
      </c>
      <c r="M36" s="7">
        <f>VLOOKUP(I36,Products!$A$1:$F$51,5,0)</f>
        <v>1342.75</v>
      </c>
      <c r="N36" s="7">
        <f>VLOOKUP(I36,Products!$A$1:$F$51,6,0)</f>
        <v>797.94</v>
      </c>
      <c r="O36" t="s">
        <v>827</v>
      </c>
      <c r="P36" t="str">
        <f>VLOOKUP(O36,Stores!$A$1:$D$6,2,0)</f>
        <v>MegaMart Jimenezborough</v>
      </c>
      <c r="Q36" t="str">
        <f>VLOOKUP(O36,Stores!$A$1:$D$6,4,0)</f>
        <v>South</v>
      </c>
      <c r="R36" s="6">
        <v>1</v>
      </c>
      <c r="S36" s="6">
        <v>0.15</v>
      </c>
      <c r="T36" t="s">
        <v>857</v>
      </c>
      <c r="U36">
        <f t="shared" si="0"/>
        <v>1342.75</v>
      </c>
      <c r="V36" s="7">
        <f t="shared" si="1"/>
        <v>797.94</v>
      </c>
      <c r="W36" s="7">
        <f t="shared" si="2"/>
        <v>543.95999999999992</v>
      </c>
    </row>
    <row r="37" spans="1:23" x14ac:dyDescent="0.25">
      <c r="A37" t="s">
        <v>3239</v>
      </c>
      <c r="B37" s="4">
        <v>45184</v>
      </c>
      <c r="C37" t="s">
        <v>648</v>
      </c>
      <c r="D37" t="str">
        <f>VLOOKUP(C37,Customers!$A$1:$H$201,4,0)</f>
        <v>Daniel Mcintyre</v>
      </c>
      <c r="E37" t="str">
        <f>VLOOKUP(C37,Customers!$A$1:$H$201,5,0)</f>
        <v>Male</v>
      </c>
      <c r="F37" s="4">
        <f>VLOOKUP(C37,Customers!$A$1:$H$201,6,0)</f>
        <v>37724</v>
      </c>
      <c r="G37" s="4" t="str">
        <f>VLOOKUP(C37,Customers!$A$1:$H$201,7,0)</f>
        <v>West Katrina</v>
      </c>
      <c r="H37" s="4">
        <f>VLOOKUP(C37,Customers!$A$1:$H$201,8,0)</f>
        <v>44305</v>
      </c>
      <c r="I37" t="s">
        <v>816</v>
      </c>
      <c r="J37" t="str">
        <f>VLOOKUP(I37,Products!$A$1:$F$51,2,0)</f>
        <v>Or Smartphone</v>
      </c>
      <c r="K37" t="str">
        <f>VLOOKUP(I37,Products!$A$1:$F$51,3,0)</f>
        <v>Electronics</v>
      </c>
      <c r="L37" t="str">
        <f>VLOOKUP(I37,Products!$A$1:$F$51,4,0)</f>
        <v>Smartphone</v>
      </c>
      <c r="M37" s="7">
        <f>VLOOKUP(I37,Products!$A$1:$F$51,5,0)</f>
        <v>1197.18</v>
      </c>
      <c r="N37" s="7">
        <f>VLOOKUP(I37,Products!$A$1:$F$51,6,0)</f>
        <v>722.74</v>
      </c>
      <c r="O37" t="s">
        <v>831</v>
      </c>
      <c r="P37" t="str">
        <f>VLOOKUP(O37,Stores!$A$1:$D$6,2,0)</f>
        <v>MegaMart Peckmouth</v>
      </c>
      <c r="Q37" t="str">
        <f>VLOOKUP(O37,Stores!$A$1:$D$6,4,0)</f>
        <v>East</v>
      </c>
      <c r="R37" s="6">
        <v>3</v>
      </c>
      <c r="S37" s="6">
        <v>0.05</v>
      </c>
      <c r="T37" t="s">
        <v>851</v>
      </c>
      <c r="U37">
        <f t="shared" si="0"/>
        <v>3591.54</v>
      </c>
      <c r="V37" s="7">
        <f t="shared" si="1"/>
        <v>2168.2200000000003</v>
      </c>
      <c r="W37" s="7">
        <f t="shared" si="2"/>
        <v>1422.3699999999997</v>
      </c>
    </row>
    <row r="38" spans="1:23" x14ac:dyDescent="0.25">
      <c r="A38" t="s">
        <v>3393</v>
      </c>
      <c r="B38" s="4">
        <v>45184</v>
      </c>
      <c r="C38" t="s">
        <v>518</v>
      </c>
      <c r="D38" t="str">
        <f>VLOOKUP(C38,Customers!$A$1:$H$201,4,0)</f>
        <v>Cynthia Carlson</v>
      </c>
      <c r="E38" t="str">
        <f>VLOOKUP(C38,Customers!$A$1:$H$201,5,0)</f>
        <v>Male</v>
      </c>
      <c r="F38" s="4">
        <f>VLOOKUP(C38,Customers!$A$1:$H$201,6,0)</f>
        <v>22435</v>
      </c>
      <c r="G38" s="4" t="str">
        <f>VLOOKUP(C38,Customers!$A$1:$H$201,7,0)</f>
        <v>South Jameschester</v>
      </c>
      <c r="H38" s="4">
        <f>VLOOKUP(C38,Customers!$A$1:$H$201,8,0)</f>
        <v>45087</v>
      </c>
      <c r="I38" t="s">
        <v>776</v>
      </c>
      <c r="J38" t="str">
        <f>VLOOKUP(I38,Products!$A$1:$F$51,2,0)</f>
        <v>Hospital Smartphone</v>
      </c>
      <c r="K38" t="str">
        <f>VLOOKUP(I38,Products!$A$1:$F$51,3,0)</f>
        <v>Electronics</v>
      </c>
      <c r="L38" t="str">
        <f>VLOOKUP(I38,Products!$A$1:$F$51,4,0)</f>
        <v>Smartphone</v>
      </c>
      <c r="M38" s="7">
        <f>VLOOKUP(I38,Products!$A$1:$F$51,5,0)</f>
        <v>1272.23</v>
      </c>
      <c r="N38" s="7">
        <f>VLOOKUP(I38,Products!$A$1:$F$51,6,0)</f>
        <v>952.65</v>
      </c>
      <c r="O38" t="s">
        <v>827</v>
      </c>
      <c r="P38" t="str">
        <f>VLOOKUP(O38,Stores!$A$1:$D$6,2,0)</f>
        <v>MegaMart Jimenezborough</v>
      </c>
      <c r="Q38" t="str">
        <f>VLOOKUP(O38,Stores!$A$1:$D$6,4,0)</f>
        <v>South</v>
      </c>
      <c r="R38" s="6">
        <v>3</v>
      </c>
      <c r="S38" s="6">
        <v>0.1</v>
      </c>
      <c r="T38" t="s">
        <v>851</v>
      </c>
      <c r="U38">
        <f t="shared" si="0"/>
        <v>3816.69</v>
      </c>
      <c r="V38" s="7">
        <f t="shared" si="1"/>
        <v>2857.95</v>
      </c>
      <c r="W38" s="7">
        <f t="shared" si="2"/>
        <v>957.84000000000026</v>
      </c>
    </row>
    <row r="39" spans="1:23" x14ac:dyDescent="0.25">
      <c r="A39" t="s">
        <v>3838</v>
      </c>
      <c r="B39" s="4">
        <v>45184</v>
      </c>
      <c r="C39" t="s">
        <v>671</v>
      </c>
      <c r="D39" t="str">
        <f>VLOOKUP(C39,Customers!$A$1:$H$201,4,0)</f>
        <v>Karen Quinn</v>
      </c>
      <c r="E39" t="str">
        <f>VLOOKUP(C39,Customers!$A$1:$H$201,5,0)</f>
        <v>Female</v>
      </c>
      <c r="F39" s="4">
        <f>VLOOKUP(C39,Customers!$A$1:$H$201,6,0)</f>
        <v>21380</v>
      </c>
      <c r="G39" s="4" t="str">
        <f>VLOOKUP(C39,Customers!$A$1:$H$201,7,0)</f>
        <v>Kristinemouth</v>
      </c>
      <c r="H39" s="4">
        <f>VLOOKUP(C39,Customers!$A$1:$H$201,8,0)</f>
        <v>44723</v>
      </c>
      <c r="I39" t="s">
        <v>768</v>
      </c>
      <c r="J39" t="str">
        <f>VLOOKUP(I39,Products!$A$1:$F$51,2,0)</f>
        <v>And Footwear</v>
      </c>
      <c r="K39" t="str">
        <f>VLOOKUP(I39,Products!$A$1:$F$51,3,0)</f>
        <v>Fashion</v>
      </c>
      <c r="L39" t="str">
        <f>VLOOKUP(I39,Products!$A$1:$F$51,4,0)</f>
        <v>Footwear</v>
      </c>
      <c r="M39" s="7">
        <f>VLOOKUP(I39,Products!$A$1:$F$51,5,0)</f>
        <v>1878.47</v>
      </c>
      <c r="N39" s="7">
        <f>VLOOKUP(I39,Products!$A$1:$F$51,6,0)</f>
        <v>1014.91</v>
      </c>
      <c r="O39" t="s">
        <v>831</v>
      </c>
      <c r="P39" t="str">
        <f>VLOOKUP(O39,Stores!$A$1:$D$6,2,0)</f>
        <v>MegaMart Peckmouth</v>
      </c>
      <c r="Q39" t="str">
        <f>VLOOKUP(O39,Stores!$A$1:$D$6,4,0)</f>
        <v>East</v>
      </c>
      <c r="R39" s="6">
        <v>2</v>
      </c>
      <c r="S39" s="6">
        <v>0.1</v>
      </c>
      <c r="T39" t="s">
        <v>857</v>
      </c>
      <c r="U39">
        <f t="shared" si="0"/>
        <v>3756.94</v>
      </c>
      <c r="V39" s="7">
        <f t="shared" si="1"/>
        <v>2029.82</v>
      </c>
      <c r="W39" s="7">
        <f t="shared" si="2"/>
        <v>1726.22</v>
      </c>
    </row>
    <row r="40" spans="1:23" x14ac:dyDescent="0.25">
      <c r="A40" t="s">
        <v>4233</v>
      </c>
      <c r="B40" s="4">
        <v>45185</v>
      </c>
      <c r="C40" t="s">
        <v>153</v>
      </c>
      <c r="D40" t="str">
        <f>VLOOKUP(C40,Customers!$A$1:$H$201,4,0)</f>
        <v>Scott Powell</v>
      </c>
      <c r="E40" t="str">
        <f>VLOOKUP(C40,Customers!$A$1:$H$201,5,0)</f>
        <v>Male</v>
      </c>
      <c r="F40" s="4">
        <f>VLOOKUP(C40,Customers!$A$1:$H$201,6,0)</f>
        <v>27339</v>
      </c>
      <c r="G40" s="4" t="str">
        <f>VLOOKUP(C40,Customers!$A$1:$H$201,7,0)</f>
        <v>Port Miguel</v>
      </c>
      <c r="H40" s="4">
        <f>VLOOKUP(C40,Customers!$A$1:$H$201,8,0)</f>
        <v>44754</v>
      </c>
      <c r="I40" t="s">
        <v>762</v>
      </c>
      <c r="J40" t="str">
        <f>VLOOKUP(I40,Products!$A$1:$F$51,2,0)</f>
        <v>Firm Dairy</v>
      </c>
      <c r="K40" t="str">
        <f>VLOOKUP(I40,Products!$A$1:$F$51,3,0)</f>
        <v>Groceries</v>
      </c>
      <c r="L40" t="str">
        <f>VLOOKUP(I40,Products!$A$1:$F$51,4,0)</f>
        <v>Dairy</v>
      </c>
      <c r="M40" s="7">
        <f>VLOOKUP(I40,Products!$A$1:$F$51,5,0)</f>
        <v>1227.24</v>
      </c>
      <c r="N40" s="7">
        <f>VLOOKUP(I40,Products!$A$1:$F$51,6,0)</f>
        <v>977.09</v>
      </c>
      <c r="O40" t="s">
        <v>827</v>
      </c>
      <c r="P40" t="str">
        <f>VLOOKUP(O40,Stores!$A$1:$D$6,2,0)</f>
        <v>MegaMart Jimenezborough</v>
      </c>
      <c r="Q40" t="str">
        <f>VLOOKUP(O40,Stores!$A$1:$D$6,4,0)</f>
        <v>South</v>
      </c>
      <c r="R40" s="6">
        <v>2</v>
      </c>
      <c r="S40" s="6">
        <v>0.15</v>
      </c>
      <c r="T40" t="s">
        <v>851</v>
      </c>
      <c r="U40">
        <f t="shared" si="0"/>
        <v>2454.48</v>
      </c>
      <c r="V40" s="7">
        <f t="shared" si="1"/>
        <v>1954.18</v>
      </c>
      <c r="W40" s="7">
        <f t="shared" si="2"/>
        <v>499.44999999999993</v>
      </c>
    </row>
    <row r="41" spans="1:23" x14ac:dyDescent="0.25">
      <c r="A41" t="s">
        <v>1502</v>
      </c>
      <c r="B41" s="4">
        <v>45185</v>
      </c>
      <c r="C41" t="s">
        <v>554</v>
      </c>
      <c r="D41" t="str">
        <f>VLOOKUP(C41,Customers!$A$1:$H$201,4,0)</f>
        <v>Jill Mcconnell</v>
      </c>
      <c r="E41" t="str">
        <f>VLOOKUP(C41,Customers!$A$1:$H$201,5,0)</f>
        <v>Male</v>
      </c>
      <c r="F41" s="4">
        <f>VLOOKUP(C41,Customers!$A$1:$H$201,6,0)</f>
        <v>24005</v>
      </c>
      <c r="G41" s="4" t="str">
        <f>VLOOKUP(C41,Customers!$A$1:$H$201,7,0)</f>
        <v>Kevinshire</v>
      </c>
      <c r="H41" s="4">
        <f>VLOOKUP(C41,Customers!$A$1:$H$201,8,0)</f>
        <v>45374</v>
      </c>
      <c r="I41" t="s">
        <v>808</v>
      </c>
      <c r="J41" t="str">
        <f>VLOOKUP(I41,Products!$A$1:$F$51,2,0)</f>
        <v>Soon Accessories</v>
      </c>
      <c r="K41" t="str">
        <f>VLOOKUP(I41,Products!$A$1:$F$51,3,0)</f>
        <v>Fashion</v>
      </c>
      <c r="L41" t="str">
        <f>VLOOKUP(I41,Products!$A$1:$F$51,4,0)</f>
        <v>Accessories</v>
      </c>
      <c r="M41" s="7">
        <f>VLOOKUP(I41,Products!$A$1:$F$51,5,0)</f>
        <v>564.41999999999996</v>
      </c>
      <c r="N41" s="7">
        <f>VLOOKUP(I41,Products!$A$1:$F$51,6,0)</f>
        <v>293.95999999999998</v>
      </c>
      <c r="O41" t="s">
        <v>827</v>
      </c>
      <c r="P41" t="str">
        <f>VLOOKUP(O41,Stores!$A$1:$D$6,2,0)</f>
        <v>MegaMart Jimenezborough</v>
      </c>
      <c r="Q41" t="str">
        <f>VLOOKUP(O41,Stores!$A$1:$D$6,4,0)</f>
        <v>South</v>
      </c>
      <c r="R41" s="6">
        <v>2</v>
      </c>
      <c r="S41" s="6">
        <v>0.15</v>
      </c>
      <c r="T41" t="s">
        <v>857</v>
      </c>
      <c r="U41">
        <f t="shared" si="0"/>
        <v>1128.8399999999999</v>
      </c>
      <c r="V41" s="7">
        <f t="shared" si="1"/>
        <v>587.91999999999996</v>
      </c>
      <c r="W41" s="7">
        <f t="shared" si="2"/>
        <v>540.06999999999994</v>
      </c>
    </row>
    <row r="42" spans="1:23" x14ac:dyDescent="0.25">
      <c r="A42" t="s">
        <v>2058</v>
      </c>
      <c r="B42" s="4">
        <v>45185</v>
      </c>
      <c r="C42" t="s">
        <v>370</v>
      </c>
      <c r="D42" t="str">
        <f>VLOOKUP(C42,Customers!$A$1:$H$201,4,0)</f>
        <v>Kimberly Jones</v>
      </c>
      <c r="E42" t="str">
        <f>VLOOKUP(C42,Customers!$A$1:$H$201,5,0)</f>
        <v>Male</v>
      </c>
      <c r="F42" s="4">
        <f>VLOOKUP(C42,Customers!$A$1:$H$201,6,0)</f>
        <v>23580</v>
      </c>
      <c r="G42" s="4" t="str">
        <f>VLOOKUP(C42,Customers!$A$1:$H$201,7,0)</f>
        <v>Hansonhaven</v>
      </c>
      <c r="H42" s="4">
        <f>VLOOKUP(C42,Customers!$A$1:$H$201,8,0)</f>
        <v>44213</v>
      </c>
      <c r="I42" t="s">
        <v>718</v>
      </c>
      <c r="J42" t="str">
        <f>VLOOKUP(I42,Products!$A$1:$F$51,2,0)</f>
        <v>Four Accessories</v>
      </c>
      <c r="K42" t="str">
        <f>VLOOKUP(I42,Products!$A$1:$F$51,3,0)</f>
        <v>Fashion</v>
      </c>
      <c r="L42" t="str">
        <f>VLOOKUP(I42,Products!$A$1:$F$51,4,0)</f>
        <v>Accessories</v>
      </c>
      <c r="M42" s="7">
        <f>VLOOKUP(I42,Products!$A$1:$F$51,5,0)</f>
        <v>1853.77</v>
      </c>
      <c r="N42" s="7">
        <f>VLOOKUP(I42,Products!$A$1:$F$51,6,0)</f>
        <v>1363.52</v>
      </c>
      <c r="O42" t="s">
        <v>831</v>
      </c>
      <c r="P42" t="str">
        <f>VLOOKUP(O42,Stores!$A$1:$D$6,2,0)</f>
        <v>MegaMart Peckmouth</v>
      </c>
      <c r="Q42" t="str">
        <f>VLOOKUP(O42,Stores!$A$1:$D$6,4,0)</f>
        <v>East</v>
      </c>
      <c r="R42" s="6">
        <v>3</v>
      </c>
      <c r="S42" s="6">
        <v>0.15</v>
      </c>
      <c r="T42" t="s">
        <v>861</v>
      </c>
      <c r="U42">
        <f t="shared" si="0"/>
        <v>5561.3099999999995</v>
      </c>
      <c r="V42" s="7">
        <f t="shared" si="1"/>
        <v>4090.56</v>
      </c>
      <c r="W42" s="7">
        <f t="shared" si="2"/>
        <v>1469.8999999999996</v>
      </c>
    </row>
    <row r="43" spans="1:23" x14ac:dyDescent="0.25">
      <c r="A43" t="s">
        <v>2732</v>
      </c>
      <c r="B43" s="4">
        <v>45185</v>
      </c>
      <c r="C43" t="s">
        <v>623</v>
      </c>
      <c r="D43" t="str">
        <f>VLOOKUP(C43,Customers!$A$1:$H$201,4,0)</f>
        <v>Peter Garcia</v>
      </c>
      <c r="E43" t="str">
        <f>VLOOKUP(C43,Customers!$A$1:$H$201,5,0)</f>
        <v>Male</v>
      </c>
      <c r="F43" s="4">
        <f>VLOOKUP(C43,Customers!$A$1:$H$201,6,0)</f>
        <v>29135</v>
      </c>
      <c r="G43" s="4" t="str">
        <f>VLOOKUP(C43,Customers!$A$1:$H$201,7,0)</f>
        <v>West Amymouth</v>
      </c>
      <c r="H43" s="4">
        <f>VLOOKUP(C43,Customers!$A$1:$H$201,8,0)</f>
        <v>44399</v>
      </c>
      <c r="I43" t="s">
        <v>714</v>
      </c>
      <c r="J43" t="str">
        <f>VLOOKUP(I43,Products!$A$1:$F$51,2,0)</f>
        <v>Here Footwear</v>
      </c>
      <c r="K43" t="str">
        <f>VLOOKUP(I43,Products!$A$1:$F$51,3,0)</f>
        <v>Fashion</v>
      </c>
      <c r="L43" t="str">
        <f>VLOOKUP(I43,Products!$A$1:$F$51,4,0)</f>
        <v>Footwear</v>
      </c>
      <c r="M43" s="7">
        <f>VLOOKUP(I43,Products!$A$1:$F$51,5,0)</f>
        <v>1102.791777777778</v>
      </c>
      <c r="N43" s="7">
        <f>VLOOKUP(I43,Products!$A$1:$F$51,6,0)</f>
        <v>169.03</v>
      </c>
      <c r="O43" t="s">
        <v>842</v>
      </c>
      <c r="P43" t="str">
        <f>VLOOKUP(O43,Stores!$A$1:$D$6,2,0)</f>
        <v>MegaMart Johnmouth</v>
      </c>
      <c r="Q43" t="str">
        <f>VLOOKUP(O43,Stores!$A$1:$D$6,4,0)</f>
        <v>East</v>
      </c>
      <c r="R43" s="6">
        <v>2</v>
      </c>
      <c r="S43" s="6">
        <v>0.05</v>
      </c>
      <c r="T43" t="s">
        <v>857</v>
      </c>
      <c r="U43">
        <f t="shared" si="0"/>
        <v>2205.5835555555559</v>
      </c>
      <c r="V43" s="7">
        <f t="shared" si="1"/>
        <v>338.06</v>
      </c>
      <c r="W43" s="7">
        <f t="shared" si="2"/>
        <v>1866.5735555555559</v>
      </c>
    </row>
    <row r="44" spans="1:23" x14ac:dyDescent="0.25">
      <c r="A44" t="s">
        <v>3294</v>
      </c>
      <c r="B44" s="4">
        <v>45185</v>
      </c>
      <c r="C44" t="s">
        <v>580</v>
      </c>
      <c r="D44" t="str">
        <f>VLOOKUP(C44,Customers!$A$1:$H$201,4,0)</f>
        <v>Erin Rogers</v>
      </c>
      <c r="E44" t="str">
        <f>VLOOKUP(C44,Customers!$A$1:$H$201,5,0)</f>
        <v>Female</v>
      </c>
      <c r="F44" s="4">
        <f>VLOOKUP(C44,Customers!$A$1:$H$201,6,0)</f>
        <v>31328</v>
      </c>
      <c r="G44" s="4" t="str">
        <f>VLOOKUP(C44,Customers!$A$1:$H$201,7,0)</f>
        <v>Lake Lindsay</v>
      </c>
      <c r="H44" s="4">
        <f>VLOOKUP(C44,Customers!$A$1:$H$201,8,0)</f>
        <v>45889</v>
      </c>
      <c r="I44" t="s">
        <v>816</v>
      </c>
      <c r="J44" t="str">
        <f>VLOOKUP(I44,Products!$A$1:$F$51,2,0)</f>
        <v>Or Smartphone</v>
      </c>
      <c r="K44" t="str">
        <f>VLOOKUP(I44,Products!$A$1:$F$51,3,0)</f>
        <v>Electronics</v>
      </c>
      <c r="L44" t="str">
        <f>VLOOKUP(I44,Products!$A$1:$F$51,4,0)</f>
        <v>Smartphone</v>
      </c>
      <c r="M44" s="7">
        <f>VLOOKUP(I44,Products!$A$1:$F$51,5,0)</f>
        <v>1197.18</v>
      </c>
      <c r="N44" s="7">
        <f>VLOOKUP(I44,Products!$A$1:$F$51,6,0)</f>
        <v>722.74</v>
      </c>
      <c r="O44" t="s">
        <v>835</v>
      </c>
      <c r="P44" t="str">
        <f>VLOOKUP(O44,Stores!$A$1:$D$6,2,0)</f>
        <v>MegaMart New Michele</v>
      </c>
      <c r="Q44" t="str">
        <f>VLOOKUP(O44,Stores!$A$1:$D$6,4,0)</f>
        <v>West</v>
      </c>
      <c r="R44" s="6">
        <v>2</v>
      </c>
      <c r="S44" s="6">
        <v>0.15</v>
      </c>
      <c r="T44" t="s">
        <v>854</v>
      </c>
      <c r="U44">
        <f t="shared" si="0"/>
        <v>2394.36</v>
      </c>
      <c r="V44" s="7">
        <f t="shared" si="1"/>
        <v>1445.48</v>
      </c>
      <c r="W44" s="7">
        <f t="shared" si="2"/>
        <v>948.03000000000009</v>
      </c>
    </row>
    <row r="45" spans="1:23" x14ac:dyDescent="0.25">
      <c r="A45" t="s">
        <v>3634</v>
      </c>
      <c r="B45" s="4">
        <v>45185</v>
      </c>
      <c r="C45" t="s">
        <v>662</v>
      </c>
      <c r="D45" t="str">
        <f>VLOOKUP(C45,Customers!$A$1:$H$201,4,0)</f>
        <v>Ryan Flores</v>
      </c>
      <c r="E45" t="str">
        <f>VLOOKUP(C45,Customers!$A$1:$H$201,5,0)</f>
        <v>Male</v>
      </c>
      <c r="F45" s="4">
        <f>VLOOKUP(C45,Customers!$A$1:$H$201,6,0)</f>
        <v>22243</v>
      </c>
      <c r="G45" s="4" t="str">
        <f>VLOOKUP(C45,Customers!$A$1:$H$201,7,0)</f>
        <v>East Danielleshire</v>
      </c>
      <c r="H45" s="4">
        <f>VLOOKUP(C45,Customers!$A$1:$H$201,8,0)</f>
        <v>45065</v>
      </c>
      <c r="I45" t="s">
        <v>768</v>
      </c>
      <c r="J45" t="str">
        <f>VLOOKUP(I45,Products!$A$1:$F$51,2,0)</f>
        <v>And Footwear</v>
      </c>
      <c r="K45" t="str">
        <f>VLOOKUP(I45,Products!$A$1:$F$51,3,0)</f>
        <v>Fashion</v>
      </c>
      <c r="L45" t="str">
        <f>VLOOKUP(I45,Products!$A$1:$F$51,4,0)</f>
        <v>Footwear</v>
      </c>
      <c r="M45" s="7">
        <f>VLOOKUP(I45,Products!$A$1:$F$51,5,0)</f>
        <v>1878.47</v>
      </c>
      <c r="N45" s="7">
        <f>VLOOKUP(I45,Products!$A$1:$F$51,6,0)</f>
        <v>1014.91</v>
      </c>
      <c r="O45" t="s">
        <v>831</v>
      </c>
      <c r="P45" t="str">
        <f>VLOOKUP(O45,Stores!$A$1:$D$6,2,0)</f>
        <v>MegaMart Peckmouth</v>
      </c>
      <c r="Q45" t="str">
        <f>VLOOKUP(O45,Stores!$A$1:$D$6,4,0)</f>
        <v>East</v>
      </c>
      <c r="R45" s="6">
        <v>2</v>
      </c>
      <c r="S45" s="6">
        <v>0.05</v>
      </c>
      <c r="T45" t="s">
        <v>857</v>
      </c>
      <c r="U45">
        <f t="shared" si="0"/>
        <v>3756.94</v>
      </c>
      <c r="V45" s="7">
        <f t="shared" si="1"/>
        <v>2029.82</v>
      </c>
      <c r="W45" s="7">
        <f t="shared" si="2"/>
        <v>1726.17</v>
      </c>
    </row>
    <row r="46" spans="1:23" x14ac:dyDescent="0.25">
      <c r="A46" t="s">
        <v>4576</v>
      </c>
      <c r="B46" s="4">
        <v>45185</v>
      </c>
      <c r="C46" t="s">
        <v>7</v>
      </c>
      <c r="D46" t="str">
        <f>VLOOKUP(C46,Customers!$A$1:$H$201,4,0)</f>
        <v>Michael Davis</v>
      </c>
      <c r="E46" t="str">
        <f>VLOOKUP(C46,Customers!$A$1:$H$201,5,0)</f>
        <v>Male</v>
      </c>
      <c r="F46" s="4">
        <f>VLOOKUP(C46,Customers!$A$1:$H$201,6,0)</f>
        <v>35319</v>
      </c>
      <c r="G46" s="4" t="str">
        <f>VLOOKUP(C46,Customers!$A$1:$H$201,7,0)</f>
        <v>Osborneport</v>
      </c>
      <c r="H46" s="4">
        <f>VLOOKUP(C46,Customers!$A$1:$H$201,8,0)</f>
        <v>44829</v>
      </c>
      <c r="I46" t="s">
        <v>746</v>
      </c>
      <c r="J46" t="str">
        <f>VLOOKUP(I46,Products!$A$1:$F$51,2,0)</f>
        <v>Add Clothing</v>
      </c>
      <c r="K46" t="str">
        <f>VLOOKUP(I46,Products!$A$1:$F$51,3,0)</f>
        <v>Fashion</v>
      </c>
      <c r="L46" t="str">
        <f>VLOOKUP(I46,Products!$A$1:$F$51,4,0)</f>
        <v>Clothing</v>
      </c>
      <c r="M46" s="7">
        <f>VLOOKUP(I46,Products!$A$1:$F$51,5,0)</f>
        <v>1342.75</v>
      </c>
      <c r="N46" s="7">
        <f>VLOOKUP(I46,Products!$A$1:$F$51,6,0)</f>
        <v>797.94</v>
      </c>
      <c r="O46" t="s">
        <v>842</v>
      </c>
      <c r="P46" t="str">
        <f>VLOOKUP(O46,Stores!$A$1:$D$6,2,0)</f>
        <v>MegaMart Johnmouth</v>
      </c>
      <c r="Q46" t="str">
        <f>VLOOKUP(O46,Stores!$A$1:$D$6,4,0)</f>
        <v>East</v>
      </c>
      <c r="R46" s="6">
        <v>5</v>
      </c>
      <c r="S46" s="6">
        <v>0.05</v>
      </c>
      <c r="T46" t="s">
        <v>851</v>
      </c>
      <c r="U46">
        <f t="shared" si="0"/>
        <v>6713.75</v>
      </c>
      <c r="V46" s="7">
        <f t="shared" si="1"/>
        <v>3989.7000000000003</v>
      </c>
      <c r="W46" s="7">
        <f t="shared" si="2"/>
        <v>2723.1</v>
      </c>
    </row>
    <row r="47" spans="1:23" x14ac:dyDescent="0.25">
      <c r="A47" t="s">
        <v>5221</v>
      </c>
      <c r="B47" s="4">
        <v>45185</v>
      </c>
      <c r="C47" t="s">
        <v>211</v>
      </c>
      <c r="D47" t="str">
        <f>VLOOKUP(C47,Customers!$A$1:$H$201,4,0)</f>
        <v>Deborah Moody</v>
      </c>
      <c r="E47" t="str">
        <f>VLOOKUP(C47,Customers!$A$1:$H$201,5,0)</f>
        <v>Male</v>
      </c>
      <c r="F47" s="4">
        <f>VLOOKUP(C47,Customers!$A$1:$H$201,6,0)</f>
        <v>27950</v>
      </c>
      <c r="G47" s="4" t="str">
        <f>VLOOKUP(C47,Customers!$A$1:$H$201,7,0)</f>
        <v>Andersonville</v>
      </c>
      <c r="H47" s="4">
        <f>VLOOKUP(C47,Customers!$A$1:$H$201,8,0)</f>
        <v>44232</v>
      </c>
      <c r="I47" t="s">
        <v>776</v>
      </c>
      <c r="J47" t="str">
        <f>VLOOKUP(I47,Products!$A$1:$F$51,2,0)</f>
        <v>Hospital Smartphone</v>
      </c>
      <c r="K47" t="str">
        <f>VLOOKUP(I47,Products!$A$1:$F$51,3,0)</f>
        <v>Electronics</v>
      </c>
      <c r="L47" t="str">
        <f>VLOOKUP(I47,Products!$A$1:$F$51,4,0)</f>
        <v>Smartphone</v>
      </c>
      <c r="M47" s="7">
        <f>VLOOKUP(I47,Products!$A$1:$F$51,5,0)</f>
        <v>1272.23</v>
      </c>
      <c r="N47" s="7">
        <f>VLOOKUP(I47,Products!$A$1:$F$51,6,0)</f>
        <v>952.65</v>
      </c>
      <c r="O47" t="s">
        <v>838</v>
      </c>
      <c r="P47" t="str">
        <f>VLOOKUP(O47,Stores!$A$1:$D$6,2,0)</f>
        <v>MegaMart Brianahaven</v>
      </c>
      <c r="Q47" t="str">
        <f>VLOOKUP(O47,Stores!$A$1:$D$6,4,0)</f>
        <v>North</v>
      </c>
      <c r="R47" s="6">
        <v>2</v>
      </c>
      <c r="S47" s="6">
        <v>0.15</v>
      </c>
      <c r="T47" t="s">
        <v>861</v>
      </c>
      <c r="U47">
        <f t="shared" si="0"/>
        <v>2544.46</v>
      </c>
      <c r="V47" s="7">
        <f t="shared" si="1"/>
        <v>1905.3</v>
      </c>
      <c r="W47" s="7">
        <f t="shared" si="2"/>
        <v>638.31000000000006</v>
      </c>
    </row>
    <row r="48" spans="1:23" x14ac:dyDescent="0.25">
      <c r="A48" t="s">
        <v>1187</v>
      </c>
      <c r="B48" s="4">
        <v>45186</v>
      </c>
      <c r="C48" t="s">
        <v>239</v>
      </c>
      <c r="D48" t="str">
        <f>VLOOKUP(C48,Customers!$A$1:$H$201,4,0)</f>
        <v>Michael Johnson</v>
      </c>
      <c r="E48" t="str">
        <f>VLOOKUP(C48,Customers!$A$1:$H$201,5,0)</f>
        <v>Male</v>
      </c>
      <c r="F48" s="4">
        <f>VLOOKUP(C48,Customers!$A$1:$H$201,6,0)</f>
        <v>26671</v>
      </c>
      <c r="G48" s="4" t="str">
        <f>VLOOKUP(C48,Customers!$A$1:$H$201,7,0)</f>
        <v>West Amandashire</v>
      </c>
      <c r="H48" s="4">
        <f>VLOOKUP(C48,Customers!$A$1:$H$201,8,0)</f>
        <v>45075</v>
      </c>
      <c r="I48" t="s">
        <v>774</v>
      </c>
      <c r="J48" t="str">
        <f>VLOOKUP(I48,Products!$A$1:$F$51,2,0)</f>
        <v>Behavior Dairy</v>
      </c>
      <c r="K48" t="str">
        <f>VLOOKUP(I48,Products!$A$1:$F$51,3,0)</f>
        <v>Groceries</v>
      </c>
      <c r="L48" t="str">
        <f>VLOOKUP(I48,Products!$A$1:$F$51,4,0)</f>
        <v>Dairy</v>
      </c>
      <c r="M48" s="7">
        <f>VLOOKUP(I48,Products!$A$1:$F$51,5,0)</f>
        <v>1015.76</v>
      </c>
      <c r="N48" s="7">
        <f>VLOOKUP(I48,Products!$A$1:$F$51,6,0)</f>
        <v>584.4</v>
      </c>
      <c r="O48" t="s">
        <v>827</v>
      </c>
      <c r="P48" t="str">
        <f>VLOOKUP(O48,Stores!$A$1:$D$6,2,0)</f>
        <v>MegaMart Jimenezborough</v>
      </c>
      <c r="Q48" t="str">
        <f>VLOOKUP(O48,Stores!$A$1:$D$6,4,0)</f>
        <v>South</v>
      </c>
      <c r="R48" s="6">
        <v>5</v>
      </c>
      <c r="S48" s="6">
        <v>0.05</v>
      </c>
      <c r="T48" t="s">
        <v>857</v>
      </c>
      <c r="U48">
        <f t="shared" si="0"/>
        <v>5078.8</v>
      </c>
      <c r="V48" s="7">
        <f t="shared" si="1"/>
        <v>2922</v>
      </c>
      <c r="W48" s="7">
        <f t="shared" si="2"/>
        <v>2155.8500000000004</v>
      </c>
    </row>
    <row r="49" spans="1:23" x14ac:dyDescent="0.25">
      <c r="A49" t="s">
        <v>3276</v>
      </c>
      <c r="B49" s="4">
        <v>45186</v>
      </c>
      <c r="C49" t="s">
        <v>177</v>
      </c>
      <c r="D49" t="str">
        <f>VLOOKUP(C49,Customers!$A$1:$H$201,4,0)</f>
        <v>Dennis Poole</v>
      </c>
      <c r="E49" t="str">
        <f>VLOOKUP(C49,Customers!$A$1:$H$201,5,0)</f>
        <v>Male</v>
      </c>
      <c r="F49" s="4">
        <f>VLOOKUP(C49,Customers!$A$1:$H$201,6,0)</f>
        <v>23397</v>
      </c>
      <c r="G49" s="4" t="str">
        <f>VLOOKUP(C49,Customers!$A$1:$H$201,7,0)</f>
        <v>New Jontown</v>
      </c>
      <c r="H49" s="4">
        <f>VLOOKUP(C49,Customers!$A$1:$H$201,8,0)</f>
        <v>44737</v>
      </c>
      <c r="I49" t="s">
        <v>810</v>
      </c>
      <c r="J49" t="str">
        <f>VLOOKUP(I49,Products!$A$1:$F$51,2,0)</f>
        <v>Least Accessories</v>
      </c>
      <c r="K49" t="str">
        <f>VLOOKUP(I49,Products!$A$1:$F$51,3,0)</f>
        <v>Fashion</v>
      </c>
      <c r="L49" t="str">
        <f>VLOOKUP(I49,Products!$A$1:$F$51,4,0)</f>
        <v>Accessories</v>
      </c>
      <c r="M49" s="7">
        <f>VLOOKUP(I49,Products!$A$1:$F$51,5,0)</f>
        <v>1286.55</v>
      </c>
      <c r="N49" s="7">
        <f>VLOOKUP(I49,Products!$A$1:$F$51,6,0)</f>
        <v>797.54</v>
      </c>
      <c r="O49" t="s">
        <v>831</v>
      </c>
      <c r="P49" t="str">
        <f>VLOOKUP(O49,Stores!$A$1:$D$6,2,0)</f>
        <v>MegaMart Peckmouth</v>
      </c>
      <c r="Q49" t="str">
        <f>VLOOKUP(O49,Stores!$A$1:$D$6,4,0)</f>
        <v>East</v>
      </c>
      <c r="R49" s="6">
        <v>4</v>
      </c>
      <c r="S49" s="6">
        <v>0</v>
      </c>
      <c r="T49" t="s">
        <v>861</v>
      </c>
      <c r="U49">
        <f t="shared" si="0"/>
        <v>5146.2</v>
      </c>
      <c r="V49" s="7">
        <f t="shared" si="1"/>
        <v>3190.16</v>
      </c>
      <c r="W49" s="7">
        <f t="shared" si="2"/>
        <v>1955.04</v>
      </c>
    </row>
    <row r="50" spans="1:23" x14ac:dyDescent="0.25">
      <c r="A50" t="s">
        <v>4725</v>
      </c>
      <c r="B50" s="4">
        <v>45186</v>
      </c>
      <c r="C50" t="s">
        <v>7</v>
      </c>
      <c r="D50" t="str">
        <f>VLOOKUP(C50,Customers!$A$1:$H$201,4,0)</f>
        <v>Michael Davis</v>
      </c>
      <c r="E50" t="str">
        <f>VLOOKUP(C50,Customers!$A$1:$H$201,5,0)</f>
        <v>Male</v>
      </c>
      <c r="F50" s="4">
        <f>VLOOKUP(C50,Customers!$A$1:$H$201,6,0)</f>
        <v>35319</v>
      </c>
      <c r="G50" s="4" t="str">
        <f>VLOOKUP(C50,Customers!$A$1:$H$201,7,0)</f>
        <v>Osborneport</v>
      </c>
      <c r="H50" s="4">
        <f>VLOOKUP(C50,Customers!$A$1:$H$201,8,0)</f>
        <v>44829</v>
      </c>
      <c r="I50" t="s">
        <v>741</v>
      </c>
      <c r="J50" t="str">
        <f>VLOOKUP(I50,Products!$A$1:$F$51,2,0)</f>
        <v>Above Camera</v>
      </c>
      <c r="K50" t="str">
        <f>VLOOKUP(I50,Products!$A$1:$F$51,3,0)</f>
        <v>Electronics</v>
      </c>
      <c r="L50" t="str">
        <f>VLOOKUP(I50,Products!$A$1:$F$51,4,0)</f>
        <v>Camera</v>
      </c>
      <c r="M50" s="7">
        <f>VLOOKUP(I50,Products!$A$1:$F$51,5,0)</f>
        <v>1193.0899999999999</v>
      </c>
      <c r="N50" s="7">
        <f>VLOOKUP(I50,Products!$A$1:$F$51,6,0)</f>
        <v>818.24</v>
      </c>
      <c r="O50" t="s">
        <v>842</v>
      </c>
      <c r="P50" t="str">
        <f>VLOOKUP(O50,Stores!$A$1:$D$6,2,0)</f>
        <v>MegaMart Johnmouth</v>
      </c>
      <c r="Q50" t="str">
        <f>VLOOKUP(O50,Stores!$A$1:$D$6,4,0)</f>
        <v>East</v>
      </c>
      <c r="R50" s="6">
        <v>2</v>
      </c>
      <c r="S50" s="6">
        <v>0.15</v>
      </c>
      <c r="T50" t="s">
        <v>861</v>
      </c>
      <c r="U50">
        <f t="shared" si="0"/>
        <v>2386.1799999999998</v>
      </c>
      <c r="V50" s="7">
        <f t="shared" si="1"/>
        <v>1636.48</v>
      </c>
      <c r="W50" s="7">
        <f t="shared" si="2"/>
        <v>748.8499999999998</v>
      </c>
    </row>
    <row r="51" spans="1:23" x14ac:dyDescent="0.25">
      <c r="A51" t="s">
        <v>1466</v>
      </c>
      <c r="B51" s="4">
        <v>45186</v>
      </c>
      <c r="C51" t="s">
        <v>252</v>
      </c>
      <c r="D51" t="str">
        <f>VLOOKUP(C51,Customers!$A$1:$H$201,4,0)</f>
        <v>Daniel Maldonado</v>
      </c>
      <c r="E51" t="str">
        <f>VLOOKUP(C51,Customers!$A$1:$H$201,5,0)</f>
        <v>Male</v>
      </c>
      <c r="F51" s="4">
        <f>VLOOKUP(C51,Customers!$A$1:$H$201,6,0)</f>
        <v>26914</v>
      </c>
      <c r="G51" s="4" t="str">
        <f>VLOOKUP(C51,Customers!$A$1:$H$201,7,0)</f>
        <v>Davisfurt</v>
      </c>
      <c r="H51" s="4">
        <f>VLOOKUP(C51,Customers!$A$1:$H$201,8,0)</f>
        <v>44266</v>
      </c>
      <c r="I51" t="s">
        <v>743</v>
      </c>
      <c r="J51" t="str">
        <f>VLOOKUP(I51,Products!$A$1:$F$51,2,0)</f>
        <v>World Watches</v>
      </c>
      <c r="K51" t="str">
        <f>VLOOKUP(I51,Products!$A$1:$F$51,3,0)</f>
        <v>Fashion</v>
      </c>
      <c r="L51" t="str">
        <f>VLOOKUP(I51,Products!$A$1:$F$51,4,0)</f>
        <v>Watches</v>
      </c>
      <c r="M51" s="7">
        <f>VLOOKUP(I51,Products!$A$1:$F$51,5,0)</f>
        <v>1134.8</v>
      </c>
      <c r="N51" s="7">
        <f>VLOOKUP(I51,Products!$A$1:$F$51,6,0)</f>
        <v>675.1</v>
      </c>
      <c r="O51" t="s">
        <v>827</v>
      </c>
      <c r="P51" t="str">
        <f>VLOOKUP(O51,Stores!$A$1:$D$6,2,0)</f>
        <v>MegaMart Jimenezborough</v>
      </c>
      <c r="Q51" t="str">
        <f>VLOOKUP(O51,Stores!$A$1:$D$6,4,0)</f>
        <v>South</v>
      </c>
      <c r="R51" s="6">
        <v>1</v>
      </c>
      <c r="S51" s="6">
        <v>0.1</v>
      </c>
      <c r="T51" t="s">
        <v>857</v>
      </c>
      <c r="U51">
        <f t="shared" si="0"/>
        <v>1134.8</v>
      </c>
      <c r="V51" s="7">
        <f t="shared" si="1"/>
        <v>675.1</v>
      </c>
      <c r="W51" s="7">
        <f t="shared" si="2"/>
        <v>458.79999999999995</v>
      </c>
    </row>
    <row r="52" spans="1:23" x14ac:dyDescent="0.25">
      <c r="A52" t="s">
        <v>2043</v>
      </c>
      <c r="B52" s="4">
        <v>45186</v>
      </c>
      <c r="C52" t="s">
        <v>628</v>
      </c>
      <c r="D52" t="str">
        <f>VLOOKUP(C52,Customers!$A$1:$H$201,4,0)</f>
        <v>Mark Mcdonald</v>
      </c>
      <c r="E52" t="str">
        <f>VLOOKUP(C52,Customers!$A$1:$H$201,5,0)</f>
        <v>Female</v>
      </c>
      <c r="F52" s="4">
        <f>VLOOKUP(C52,Customers!$A$1:$H$201,6,0)</f>
        <v>22255</v>
      </c>
      <c r="G52" s="4" t="str">
        <f>VLOOKUP(C52,Customers!$A$1:$H$201,7,0)</f>
        <v>East Paulburgh</v>
      </c>
      <c r="H52" s="4">
        <f>VLOOKUP(C52,Customers!$A$1:$H$201,8,0)</f>
        <v>45465</v>
      </c>
      <c r="I52" t="s">
        <v>753</v>
      </c>
      <c r="J52" t="str">
        <f>VLOOKUP(I52,Products!$A$1:$F$51,2,0)</f>
        <v>Find Headphones</v>
      </c>
      <c r="K52" t="str">
        <f>VLOOKUP(I52,Products!$A$1:$F$51,3,0)</f>
        <v>Electronics</v>
      </c>
      <c r="L52" t="str">
        <f>VLOOKUP(I52,Products!$A$1:$F$51,4,0)</f>
        <v>Headphones</v>
      </c>
      <c r="M52" s="7">
        <f>VLOOKUP(I52,Products!$A$1:$F$51,5,0)</f>
        <v>1246.1099999999999</v>
      </c>
      <c r="N52" s="7">
        <f>VLOOKUP(I52,Products!$A$1:$F$51,6,0)</f>
        <v>833.52</v>
      </c>
      <c r="O52" t="s">
        <v>835</v>
      </c>
      <c r="P52" t="str">
        <f>VLOOKUP(O52,Stores!$A$1:$D$6,2,0)</f>
        <v>MegaMart New Michele</v>
      </c>
      <c r="Q52" t="str">
        <f>VLOOKUP(O52,Stores!$A$1:$D$6,4,0)</f>
        <v>West</v>
      </c>
      <c r="R52" s="6">
        <v>3</v>
      </c>
      <c r="S52" s="6">
        <v>0.05</v>
      </c>
      <c r="T52" t="s">
        <v>861</v>
      </c>
      <c r="U52">
        <f t="shared" si="0"/>
        <v>3738.33</v>
      </c>
      <c r="V52" s="7">
        <f t="shared" si="1"/>
        <v>2500.56</v>
      </c>
      <c r="W52" s="7">
        <f t="shared" si="2"/>
        <v>1236.82</v>
      </c>
    </row>
    <row r="53" spans="1:23" x14ac:dyDescent="0.25">
      <c r="A53" t="s">
        <v>3418</v>
      </c>
      <c r="B53" s="4">
        <v>45186</v>
      </c>
      <c r="C53" t="s">
        <v>69</v>
      </c>
      <c r="D53" t="str">
        <f>VLOOKUP(C53,Customers!$A$1:$H$201,4,0)</f>
        <v>Vanessa Anderson</v>
      </c>
      <c r="E53" t="str">
        <f>VLOOKUP(C53,Customers!$A$1:$H$201,5,0)</f>
        <v>Female</v>
      </c>
      <c r="F53" s="4">
        <f>VLOOKUP(C53,Customers!$A$1:$H$201,6,0)</f>
        <v>30021</v>
      </c>
      <c r="G53" s="4" t="str">
        <f>VLOOKUP(C53,Customers!$A$1:$H$201,7,0)</f>
        <v>Peterside</v>
      </c>
      <c r="H53" s="4">
        <f>VLOOKUP(C53,Customers!$A$1:$H$201,8,0)</f>
        <v>45560</v>
      </c>
      <c r="I53" t="s">
        <v>724</v>
      </c>
      <c r="J53" t="str">
        <f>VLOOKUP(I53,Products!$A$1:$F$51,2,0)</f>
        <v>Company Fruits</v>
      </c>
      <c r="K53" t="str">
        <f>VLOOKUP(I53,Products!$A$1:$F$51,3,0)</f>
        <v>Groceries</v>
      </c>
      <c r="L53" t="str">
        <f>VLOOKUP(I53,Products!$A$1:$F$51,4,0)</f>
        <v>Fruits</v>
      </c>
      <c r="M53" s="7">
        <f>VLOOKUP(I53,Products!$A$1:$F$51,5,0)</f>
        <v>318.05</v>
      </c>
      <c r="N53" s="7">
        <f>VLOOKUP(I53,Products!$A$1:$F$51,6,0)</f>
        <v>742.26521739130465</v>
      </c>
      <c r="O53" t="s">
        <v>827</v>
      </c>
      <c r="P53" t="str">
        <f>VLOOKUP(O53,Stores!$A$1:$D$6,2,0)</f>
        <v>MegaMart Jimenezborough</v>
      </c>
      <c r="Q53" t="str">
        <f>VLOOKUP(O53,Stores!$A$1:$D$6,4,0)</f>
        <v>South</v>
      </c>
      <c r="R53" s="6">
        <v>2</v>
      </c>
      <c r="S53" s="6">
        <v>0.15</v>
      </c>
      <c r="T53" t="s">
        <v>854</v>
      </c>
      <c r="U53">
        <f t="shared" si="0"/>
        <v>636.1</v>
      </c>
      <c r="V53" s="7">
        <f t="shared" si="1"/>
        <v>1484.5304347826093</v>
      </c>
      <c r="W53" s="7">
        <f t="shared" si="2"/>
        <v>-849.28043478260929</v>
      </c>
    </row>
    <row r="54" spans="1:23" x14ac:dyDescent="0.25">
      <c r="A54" t="s">
        <v>5703</v>
      </c>
      <c r="B54" s="4">
        <v>45186</v>
      </c>
      <c r="C54" t="s">
        <v>128</v>
      </c>
      <c r="D54" t="str">
        <f>VLOOKUP(C54,Customers!$A$1:$H$201,4,0)</f>
        <v>Jenny Beck</v>
      </c>
      <c r="E54" t="str">
        <f>VLOOKUP(C54,Customers!$A$1:$H$201,5,0)</f>
        <v>Female</v>
      </c>
      <c r="F54" s="4">
        <f>VLOOKUP(C54,Customers!$A$1:$H$201,6,0)</f>
        <v>28698</v>
      </c>
      <c r="G54" s="4" t="str">
        <f>VLOOKUP(C54,Customers!$A$1:$H$201,7,0)</f>
        <v>Lake Cody</v>
      </c>
      <c r="H54" s="4">
        <f>VLOOKUP(C54,Customers!$A$1:$H$201,8,0)</f>
        <v>45733</v>
      </c>
      <c r="I54" t="s">
        <v>780</v>
      </c>
      <c r="J54" t="str">
        <f>VLOOKUP(I54,Products!$A$1:$F$51,2,0)</f>
        <v>Road Clothing</v>
      </c>
      <c r="K54" t="str">
        <f>VLOOKUP(I54,Products!$A$1:$F$51,3,0)</f>
        <v>Fashion</v>
      </c>
      <c r="L54" t="str">
        <f>VLOOKUP(I54,Products!$A$1:$F$51,4,0)</f>
        <v>Clothing</v>
      </c>
      <c r="M54" s="7">
        <f>VLOOKUP(I54,Products!$A$1:$F$51,5,0)</f>
        <v>1485.05</v>
      </c>
      <c r="N54" s="7">
        <f>VLOOKUP(I54,Products!$A$1:$F$51,6,0)</f>
        <v>988.31</v>
      </c>
      <c r="O54" t="s">
        <v>842</v>
      </c>
      <c r="P54" t="str">
        <f>VLOOKUP(O54,Stores!$A$1:$D$6,2,0)</f>
        <v>MegaMart Johnmouth</v>
      </c>
      <c r="Q54" t="str">
        <f>VLOOKUP(O54,Stores!$A$1:$D$6,4,0)</f>
        <v>East</v>
      </c>
      <c r="R54" s="6">
        <v>5</v>
      </c>
      <c r="S54" s="6">
        <v>0</v>
      </c>
      <c r="T54" t="s">
        <v>851</v>
      </c>
      <c r="U54">
        <f t="shared" si="0"/>
        <v>7425.25</v>
      </c>
      <c r="V54" s="7">
        <f t="shared" si="1"/>
        <v>4941.5499999999993</v>
      </c>
      <c r="W54" s="7">
        <f t="shared" si="2"/>
        <v>2482.7000000000007</v>
      </c>
    </row>
    <row r="55" spans="1:23" x14ac:dyDescent="0.25">
      <c r="A55" t="s">
        <v>5720</v>
      </c>
      <c r="B55" s="4">
        <v>45186</v>
      </c>
      <c r="C55" t="s">
        <v>424</v>
      </c>
      <c r="D55" t="str">
        <f>VLOOKUP(C55,Customers!$A$1:$H$201,4,0)</f>
        <v>Miranda Rodriguez</v>
      </c>
      <c r="E55" t="str">
        <f>VLOOKUP(C55,Customers!$A$1:$H$201,5,0)</f>
        <v>Female</v>
      </c>
      <c r="F55" s="4">
        <f>VLOOKUP(C55,Customers!$A$1:$H$201,6,0)</f>
        <v>29406</v>
      </c>
      <c r="G55" s="4" t="str">
        <f>VLOOKUP(C55,Customers!$A$1:$H$201,7,0)</f>
        <v>Adkinsport</v>
      </c>
      <c r="H55" s="4">
        <f>VLOOKUP(C55,Customers!$A$1:$H$201,8,0)</f>
        <v>45892</v>
      </c>
      <c r="I55" t="s">
        <v>782</v>
      </c>
      <c r="J55" t="str">
        <f>VLOOKUP(I55,Products!$A$1:$F$51,2,0)</f>
        <v>National Watches</v>
      </c>
      <c r="K55" t="str">
        <f>VLOOKUP(I55,Products!$A$1:$F$51,3,0)</f>
        <v>Fashion</v>
      </c>
      <c r="L55" t="str">
        <f>VLOOKUP(I55,Products!$A$1:$F$51,4,0)</f>
        <v>Watches</v>
      </c>
      <c r="M55" s="7">
        <f>VLOOKUP(I55,Products!$A$1:$F$51,5,0)</f>
        <v>29.24</v>
      </c>
      <c r="N55" s="7">
        <f>VLOOKUP(I55,Products!$A$1:$F$51,6,0)</f>
        <v>742.26521739130465</v>
      </c>
      <c r="O55" t="s">
        <v>842</v>
      </c>
      <c r="P55" t="str">
        <f>VLOOKUP(O55,Stores!$A$1:$D$6,2,0)</f>
        <v>MegaMart Johnmouth</v>
      </c>
      <c r="Q55" t="str">
        <f>VLOOKUP(O55,Stores!$A$1:$D$6,4,0)</f>
        <v>East</v>
      </c>
      <c r="R55" s="6">
        <v>4</v>
      </c>
      <c r="S55" s="6">
        <v>0.05</v>
      </c>
      <c r="T55" t="s">
        <v>857</v>
      </c>
      <c r="U55">
        <f t="shared" si="0"/>
        <v>116.96</v>
      </c>
      <c r="V55" s="7">
        <f t="shared" si="1"/>
        <v>2969.0608695652186</v>
      </c>
      <c r="W55" s="7">
        <f t="shared" si="2"/>
        <v>-2853.0508695652184</v>
      </c>
    </row>
    <row r="56" spans="1:23" x14ac:dyDescent="0.25">
      <c r="A56" t="s">
        <v>1198</v>
      </c>
      <c r="B56" s="4">
        <v>45186</v>
      </c>
      <c r="C56" t="s">
        <v>18</v>
      </c>
      <c r="D56" t="str">
        <f>VLOOKUP(C56,Customers!$A$1:$H$201,4,0)</f>
        <v>Joseph Ward</v>
      </c>
      <c r="E56" t="str">
        <f>VLOOKUP(C56,Customers!$A$1:$H$201,5,0)</f>
        <v>Male</v>
      </c>
      <c r="F56" s="4">
        <f>VLOOKUP(C56,Customers!$A$1:$H$201,6,0)</f>
        <v>33771</v>
      </c>
      <c r="G56" s="4" t="str">
        <f>VLOOKUP(C56,Customers!$A$1:$H$201,7,0)</f>
        <v>East Edgarborough</v>
      </c>
      <c r="H56" s="4">
        <f>VLOOKUP(C56,Customers!$A$1:$H$201,8,0)</f>
        <v>45544</v>
      </c>
      <c r="I56" t="s">
        <v>788</v>
      </c>
      <c r="J56" t="str">
        <f>VLOOKUP(I56,Products!$A$1:$F$51,2,0)</f>
        <v>Beat Accessories</v>
      </c>
      <c r="K56" t="str">
        <f>VLOOKUP(I56,Products!$A$1:$F$51,3,0)</f>
        <v>Fashion</v>
      </c>
      <c r="L56" t="str">
        <f>VLOOKUP(I56,Products!$A$1:$F$51,4,0)</f>
        <v>Accessories</v>
      </c>
      <c r="M56" s="7">
        <f>VLOOKUP(I56,Products!$A$1:$F$51,5,0)</f>
        <v>1798.97</v>
      </c>
      <c r="N56" s="7">
        <f>VLOOKUP(I56,Products!$A$1:$F$51,6,0)</f>
        <v>1329.15</v>
      </c>
      <c r="O56" t="s">
        <v>835</v>
      </c>
      <c r="P56" t="str">
        <f>VLOOKUP(O56,Stores!$A$1:$D$6,2,0)</f>
        <v>MegaMart New Michele</v>
      </c>
      <c r="Q56" t="str">
        <f>VLOOKUP(O56,Stores!$A$1:$D$6,4,0)</f>
        <v>West</v>
      </c>
      <c r="R56" s="6">
        <v>3</v>
      </c>
      <c r="S56" s="6">
        <v>0.05</v>
      </c>
      <c r="T56" t="s">
        <v>857</v>
      </c>
      <c r="U56">
        <f t="shared" si="0"/>
        <v>5396.91</v>
      </c>
      <c r="V56" s="7">
        <f t="shared" si="1"/>
        <v>3987.4500000000003</v>
      </c>
      <c r="W56" s="7">
        <f t="shared" si="2"/>
        <v>1408.5099999999995</v>
      </c>
    </row>
    <row r="57" spans="1:23" x14ac:dyDescent="0.25">
      <c r="A57" t="s">
        <v>1281</v>
      </c>
      <c r="B57" s="4">
        <v>45186</v>
      </c>
      <c r="C57" t="s">
        <v>366</v>
      </c>
      <c r="D57" t="str">
        <f>VLOOKUP(C57,Customers!$A$1:$H$201,4,0)</f>
        <v>Lisa Vega</v>
      </c>
      <c r="E57" t="str">
        <f>VLOOKUP(C57,Customers!$A$1:$H$201,5,0)</f>
        <v>Female</v>
      </c>
      <c r="F57" s="4">
        <f>VLOOKUP(C57,Customers!$A$1:$H$201,6,0)</f>
        <v>38361</v>
      </c>
      <c r="G57" s="4" t="str">
        <f>VLOOKUP(C57,Customers!$A$1:$H$201,7,0)</f>
        <v>East Colinmouth</v>
      </c>
      <c r="H57" s="4">
        <f>VLOOKUP(C57,Customers!$A$1:$H$201,8,0)</f>
        <v>45068</v>
      </c>
      <c r="I57" t="s">
        <v>788</v>
      </c>
      <c r="J57" t="str">
        <f>VLOOKUP(I57,Products!$A$1:$F$51,2,0)</f>
        <v>Beat Accessories</v>
      </c>
      <c r="K57" t="str">
        <f>VLOOKUP(I57,Products!$A$1:$F$51,3,0)</f>
        <v>Fashion</v>
      </c>
      <c r="L57" t="str">
        <f>VLOOKUP(I57,Products!$A$1:$F$51,4,0)</f>
        <v>Accessories</v>
      </c>
      <c r="M57" s="7">
        <f>VLOOKUP(I57,Products!$A$1:$F$51,5,0)</f>
        <v>1798.97</v>
      </c>
      <c r="N57" s="7">
        <f>VLOOKUP(I57,Products!$A$1:$F$51,6,0)</f>
        <v>1329.15</v>
      </c>
      <c r="O57" t="s">
        <v>831</v>
      </c>
      <c r="P57" t="str">
        <f>VLOOKUP(O57,Stores!$A$1:$D$6,2,0)</f>
        <v>MegaMart Peckmouth</v>
      </c>
      <c r="Q57" t="str">
        <f>VLOOKUP(O57,Stores!$A$1:$D$6,4,0)</f>
        <v>East</v>
      </c>
      <c r="R57" s="6">
        <v>4</v>
      </c>
      <c r="S57" s="6">
        <v>0.1</v>
      </c>
      <c r="T57" t="s">
        <v>851</v>
      </c>
      <c r="U57">
        <f t="shared" si="0"/>
        <v>7195.88</v>
      </c>
      <c r="V57" s="7">
        <f t="shared" si="1"/>
        <v>5316.6</v>
      </c>
      <c r="W57" s="7">
        <f t="shared" si="2"/>
        <v>1878.3799999999997</v>
      </c>
    </row>
    <row r="58" spans="1:23" x14ac:dyDescent="0.25">
      <c r="A58" t="s">
        <v>1337</v>
      </c>
      <c r="B58" s="4">
        <v>45187</v>
      </c>
      <c r="C58" t="s">
        <v>169</v>
      </c>
      <c r="D58" t="str">
        <f>VLOOKUP(C58,Customers!$A$1:$H$201,4,0)</f>
        <v>Parker Sparks</v>
      </c>
      <c r="E58" t="str">
        <f>VLOOKUP(C58,Customers!$A$1:$H$201,5,0)</f>
        <v>Male</v>
      </c>
      <c r="F58" s="4">
        <f>VLOOKUP(C58,Customers!$A$1:$H$201,6,0)</f>
        <v>22326</v>
      </c>
      <c r="G58" s="4" t="str">
        <f>VLOOKUP(C58,Customers!$A$1:$H$201,7,0)</f>
        <v>Bryanside</v>
      </c>
      <c r="H58" s="4">
        <f>VLOOKUP(C58,Customers!$A$1:$H$201,8,0)</f>
        <v>45653</v>
      </c>
      <c r="I58" t="s">
        <v>780</v>
      </c>
      <c r="J58" t="str">
        <f>VLOOKUP(I58,Products!$A$1:$F$51,2,0)</f>
        <v>Road Clothing</v>
      </c>
      <c r="K58" t="str">
        <f>VLOOKUP(I58,Products!$A$1:$F$51,3,0)</f>
        <v>Fashion</v>
      </c>
      <c r="L58" t="str">
        <f>VLOOKUP(I58,Products!$A$1:$F$51,4,0)</f>
        <v>Clothing</v>
      </c>
      <c r="M58" s="7">
        <f>VLOOKUP(I58,Products!$A$1:$F$51,5,0)</f>
        <v>1485.05</v>
      </c>
      <c r="N58" s="7">
        <f>VLOOKUP(I58,Products!$A$1:$F$51,6,0)</f>
        <v>988.31</v>
      </c>
      <c r="O58" t="s">
        <v>838</v>
      </c>
      <c r="P58" t="str">
        <f>VLOOKUP(O58,Stores!$A$1:$D$6,2,0)</f>
        <v>MegaMart Brianahaven</v>
      </c>
      <c r="Q58" t="str">
        <f>VLOOKUP(O58,Stores!$A$1:$D$6,4,0)</f>
        <v>North</v>
      </c>
      <c r="R58" s="6">
        <v>5</v>
      </c>
      <c r="S58" s="6">
        <v>0.15</v>
      </c>
      <c r="T58" t="s">
        <v>861</v>
      </c>
      <c r="U58">
        <f t="shared" si="0"/>
        <v>7425.25</v>
      </c>
      <c r="V58" s="7">
        <f t="shared" si="1"/>
        <v>4941.5499999999993</v>
      </c>
      <c r="W58" s="7">
        <f t="shared" si="2"/>
        <v>2482.8500000000008</v>
      </c>
    </row>
    <row r="59" spans="1:23" x14ac:dyDescent="0.25">
      <c r="A59" t="s">
        <v>2225</v>
      </c>
      <c r="B59" s="4">
        <v>45187</v>
      </c>
      <c r="C59" t="s">
        <v>450</v>
      </c>
      <c r="D59" t="str">
        <f>VLOOKUP(C59,Customers!$A$1:$H$201,4,0)</f>
        <v>Amy Smith</v>
      </c>
      <c r="E59" t="str">
        <f>VLOOKUP(C59,Customers!$A$1:$H$201,5,0)</f>
        <v>Male</v>
      </c>
      <c r="F59" s="4">
        <f>VLOOKUP(C59,Customers!$A$1:$H$201,6,0)</f>
        <v>22556</v>
      </c>
      <c r="G59" s="4" t="str">
        <f>VLOOKUP(C59,Customers!$A$1:$H$201,7,0)</f>
        <v>Simonstad</v>
      </c>
      <c r="H59" s="4">
        <f>VLOOKUP(C59,Customers!$A$1:$H$201,8,0)</f>
        <v>45467</v>
      </c>
      <c r="I59" t="s">
        <v>721</v>
      </c>
      <c r="J59" t="str">
        <f>VLOOKUP(I59,Products!$A$1:$F$51,2,0)</f>
        <v>Knowledge Bags</v>
      </c>
      <c r="K59" t="str">
        <f>VLOOKUP(I59,Products!$A$1:$F$51,3,0)</f>
        <v>Fashion</v>
      </c>
      <c r="L59" t="str">
        <f>VLOOKUP(I59,Products!$A$1:$F$51,4,0)</f>
        <v>Bags</v>
      </c>
      <c r="M59" s="7">
        <f>VLOOKUP(I59,Products!$A$1:$F$51,5,0)</f>
        <v>1396.22</v>
      </c>
      <c r="N59" s="7">
        <f>VLOOKUP(I59,Products!$A$1:$F$51,6,0)</f>
        <v>1004.09</v>
      </c>
      <c r="O59" t="s">
        <v>842</v>
      </c>
      <c r="P59" t="str">
        <f>VLOOKUP(O59,Stores!$A$1:$D$6,2,0)</f>
        <v>MegaMart Johnmouth</v>
      </c>
      <c r="Q59" t="str">
        <f>VLOOKUP(O59,Stores!$A$1:$D$6,4,0)</f>
        <v>East</v>
      </c>
      <c r="R59" s="6">
        <v>2</v>
      </c>
      <c r="S59" s="6">
        <v>0</v>
      </c>
      <c r="T59" t="s">
        <v>854</v>
      </c>
      <c r="U59">
        <f t="shared" si="0"/>
        <v>2792.44</v>
      </c>
      <c r="V59" s="7">
        <f t="shared" si="1"/>
        <v>2008.18</v>
      </c>
      <c r="W59" s="7">
        <f t="shared" si="2"/>
        <v>783.26</v>
      </c>
    </row>
    <row r="60" spans="1:23" x14ac:dyDescent="0.25">
      <c r="A60" t="s">
        <v>2521</v>
      </c>
      <c r="B60" s="4">
        <v>45187</v>
      </c>
      <c r="C60" t="s">
        <v>478</v>
      </c>
      <c r="D60" t="str">
        <f>VLOOKUP(C60,Customers!$A$1:$H$201,4,0)</f>
        <v>Denise Jackson</v>
      </c>
      <c r="E60" t="str">
        <f>VLOOKUP(C60,Customers!$A$1:$H$201,5,0)</f>
        <v>Male</v>
      </c>
      <c r="F60" s="4">
        <f>VLOOKUP(C60,Customers!$A$1:$H$201,6,0)</f>
        <v>35356</v>
      </c>
      <c r="G60" s="4" t="str">
        <f>VLOOKUP(C60,Customers!$A$1:$H$201,7,0)</f>
        <v>Williamsport</v>
      </c>
      <c r="H60" s="4">
        <f>VLOOKUP(C60,Customers!$A$1:$H$201,8,0)</f>
        <v>44915</v>
      </c>
      <c r="I60" t="s">
        <v>806</v>
      </c>
      <c r="J60" t="str">
        <f>VLOOKUP(I60,Products!$A$1:$F$51,2,0)</f>
        <v>Maybe Clothing</v>
      </c>
      <c r="K60" t="str">
        <f>VLOOKUP(I60,Products!$A$1:$F$51,3,0)</f>
        <v>Fashion</v>
      </c>
      <c r="L60" t="str">
        <f>VLOOKUP(I60,Products!$A$1:$F$51,4,0)</f>
        <v>Clothing</v>
      </c>
      <c r="M60" s="7">
        <f>VLOOKUP(I60,Products!$A$1:$F$51,5,0)</f>
        <v>1102.791777777778</v>
      </c>
      <c r="N60" s="7">
        <f>VLOOKUP(I60,Products!$A$1:$F$51,6,0)</f>
        <v>316.63</v>
      </c>
      <c r="O60" t="s">
        <v>838</v>
      </c>
      <c r="P60" t="str">
        <f>VLOOKUP(O60,Stores!$A$1:$D$6,2,0)</f>
        <v>MegaMart Brianahaven</v>
      </c>
      <c r="Q60" t="str">
        <f>VLOOKUP(O60,Stores!$A$1:$D$6,4,0)</f>
        <v>North</v>
      </c>
      <c r="R60" s="6">
        <v>5</v>
      </c>
      <c r="S60" s="6">
        <v>0.1</v>
      </c>
      <c r="T60" t="s">
        <v>854</v>
      </c>
      <c r="U60">
        <f t="shared" si="0"/>
        <v>5513.9588888888902</v>
      </c>
      <c r="V60" s="7">
        <f t="shared" si="1"/>
        <v>1583.15</v>
      </c>
      <c r="W60" s="7">
        <f t="shared" si="2"/>
        <v>3929.90888888889</v>
      </c>
    </row>
    <row r="61" spans="1:23" x14ac:dyDescent="0.25">
      <c r="A61" t="s">
        <v>4377</v>
      </c>
      <c r="B61" s="4">
        <v>45187</v>
      </c>
      <c r="C61" t="s">
        <v>384</v>
      </c>
      <c r="D61" t="str">
        <f>VLOOKUP(C61,Customers!$A$1:$H$201,4,0)</f>
        <v>David Burns</v>
      </c>
      <c r="E61" t="str">
        <f>VLOOKUP(C61,Customers!$A$1:$H$201,5,0)</f>
        <v>Female</v>
      </c>
      <c r="F61" s="4">
        <f>VLOOKUP(C61,Customers!$A$1:$H$201,6,0)</f>
        <v>23676</v>
      </c>
      <c r="G61" s="4" t="str">
        <f>VLOOKUP(C61,Customers!$A$1:$H$201,7,0)</f>
        <v>Joyceside</v>
      </c>
      <c r="H61" s="4">
        <f>VLOOKUP(C61,Customers!$A$1:$H$201,8,0)</f>
        <v>44351</v>
      </c>
      <c r="I61" t="s">
        <v>802</v>
      </c>
      <c r="J61" t="str">
        <f>VLOOKUP(I61,Products!$A$1:$F$51,2,0)</f>
        <v>Piece Headphones</v>
      </c>
      <c r="K61" t="str">
        <f>VLOOKUP(I61,Products!$A$1:$F$51,3,0)</f>
        <v>Electronics</v>
      </c>
      <c r="L61" t="str">
        <f>VLOOKUP(I61,Products!$A$1:$F$51,4,0)</f>
        <v>Headphones</v>
      </c>
      <c r="M61" s="7">
        <f>VLOOKUP(I61,Products!$A$1:$F$51,5,0)</f>
        <v>1745.61</v>
      </c>
      <c r="N61" s="7">
        <f>VLOOKUP(I61,Products!$A$1:$F$51,6,0)</f>
        <v>1322.44</v>
      </c>
      <c r="O61" t="s">
        <v>831</v>
      </c>
      <c r="P61" t="str">
        <f>VLOOKUP(O61,Stores!$A$1:$D$6,2,0)</f>
        <v>MegaMart Peckmouth</v>
      </c>
      <c r="Q61" t="str">
        <f>VLOOKUP(O61,Stores!$A$1:$D$6,4,0)</f>
        <v>East</v>
      </c>
      <c r="R61" s="6">
        <v>2</v>
      </c>
      <c r="S61" s="6">
        <v>0.1</v>
      </c>
      <c r="T61" t="s">
        <v>861</v>
      </c>
      <c r="U61">
        <f t="shared" si="0"/>
        <v>3491.22</v>
      </c>
      <c r="V61" s="7">
        <f t="shared" si="1"/>
        <v>2644.88</v>
      </c>
      <c r="W61" s="7">
        <f t="shared" si="2"/>
        <v>845.43999999999971</v>
      </c>
    </row>
    <row r="62" spans="1:23" x14ac:dyDescent="0.25">
      <c r="A62" t="s">
        <v>5800</v>
      </c>
      <c r="B62" s="4">
        <v>45187</v>
      </c>
      <c r="C62" t="s">
        <v>311</v>
      </c>
      <c r="D62" t="str">
        <f>VLOOKUP(C62,Customers!$A$1:$H$201,4,0)</f>
        <v>Jeremy Robles</v>
      </c>
      <c r="E62" t="str">
        <f>VLOOKUP(C62,Customers!$A$1:$H$201,5,0)</f>
        <v>Female</v>
      </c>
      <c r="F62" s="4">
        <f>VLOOKUP(C62,Customers!$A$1:$H$201,6,0)</f>
        <v>29674</v>
      </c>
      <c r="G62" s="4" t="str">
        <f>VLOOKUP(C62,Customers!$A$1:$H$201,7,0)</f>
        <v>West Josephport</v>
      </c>
      <c r="H62" s="4">
        <f>VLOOKUP(C62,Customers!$A$1:$H$201,8,0)</f>
        <v>44600</v>
      </c>
      <c r="I62" t="s">
        <v>743</v>
      </c>
      <c r="J62" t="str">
        <f>VLOOKUP(I62,Products!$A$1:$F$51,2,0)</f>
        <v>World Watches</v>
      </c>
      <c r="K62" t="str">
        <f>VLOOKUP(I62,Products!$A$1:$F$51,3,0)</f>
        <v>Fashion</v>
      </c>
      <c r="L62" t="str">
        <f>VLOOKUP(I62,Products!$A$1:$F$51,4,0)</f>
        <v>Watches</v>
      </c>
      <c r="M62" s="7">
        <f>VLOOKUP(I62,Products!$A$1:$F$51,5,0)</f>
        <v>1134.8</v>
      </c>
      <c r="N62" s="7">
        <f>VLOOKUP(I62,Products!$A$1:$F$51,6,0)</f>
        <v>675.1</v>
      </c>
      <c r="O62" t="s">
        <v>842</v>
      </c>
      <c r="P62" t="str">
        <f>VLOOKUP(O62,Stores!$A$1:$D$6,2,0)</f>
        <v>MegaMart Johnmouth</v>
      </c>
      <c r="Q62" t="str">
        <f>VLOOKUP(O62,Stores!$A$1:$D$6,4,0)</f>
        <v>East</v>
      </c>
      <c r="R62" s="6">
        <v>4</v>
      </c>
      <c r="S62" s="6">
        <v>0.1</v>
      </c>
      <c r="T62" t="s">
        <v>854</v>
      </c>
      <c r="U62">
        <f t="shared" si="0"/>
        <v>4539.2</v>
      </c>
      <c r="V62" s="7">
        <f t="shared" si="1"/>
        <v>2700.4</v>
      </c>
      <c r="W62" s="7">
        <f t="shared" si="2"/>
        <v>1837.8999999999996</v>
      </c>
    </row>
    <row r="63" spans="1:23" x14ac:dyDescent="0.25">
      <c r="A63" t="s">
        <v>1209</v>
      </c>
      <c r="B63" s="4">
        <v>45187</v>
      </c>
      <c r="C63" t="s">
        <v>619</v>
      </c>
      <c r="D63" t="str">
        <f>VLOOKUP(C63,Customers!$A$1:$H$201,4,0)</f>
        <v>Stacey Thompson</v>
      </c>
      <c r="E63" t="str">
        <f>VLOOKUP(C63,Customers!$A$1:$H$201,5,0)</f>
        <v>Male</v>
      </c>
      <c r="F63" s="4">
        <f>VLOOKUP(C63,Customers!$A$1:$H$201,6,0)</f>
        <v>35802</v>
      </c>
      <c r="G63" s="4" t="str">
        <f>VLOOKUP(C63,Customers!$A$1:$H$201,7,0)</f>
        <v>Davidtown</v>
      </c>
      <c r="H63" s="4">
        <f>VLOOKUP(C63,Customers!$A$1:$H$201,8,0)</f>
        <v>44252</v>
      </c>
      <c r="I63" t="s">
        <v>822</v>
      </c>
      <c r="J63" t="str">
        <f>VLOOKUP(I63,Products!$A$1:$F$51,2,0)</f>
        <v>Maybe Footwear</v>
      </c>
      <c r="K63" t="str">
        <f>VLOOKUP(I63,Products!$A$1:$F$51,3,0)</f>
        <v>Fashion</v>
      </c>
      <c r="L63" t="str">
        <f>VLOOKUP(I63,Products!$A$1:$F$51,4,0)</f>
        <v>Footwear</v>
      </c>
      <c r="M63" s="7">
        <f>VLOOKUP(I63,Products!$A$1:$F$51,5,0)</f>
        <v>1044.6400000000001</v>
      </c>
      <c r="N63" s="7">
        <f>VLOOKUP(I63,Products!$A$1:$F$51,6,0)</f>
        <v>775.07</v>
      </c>
      <c r="O63" t="s">
        <v>842</v>
      </c>
      <c r="P63" t="str">
        <f>VLOOKUP(O63,Stores!$A$1:$D$6,2,0)</f>
        <v>MegaMart Johnmouth</v>
      </c>
      <c r="Q63" t="str">
        <f>VLOOKUP(O63,Stores!$A$1:$D$6,4,0)</f>
        <v>East</v>
      </c>
      <c r="R63" s="6">
        <v>1</v>
      </c>
      <c r="S63" s="6">
        <v>0.15</v>
      </c>
      <c r="T63" t="s">
        <v>851</v>
      </c>
      <c r="U63">
        <f t="shared" si="0"/>
        <v>1044.6400000000001</v>
      </c>
      <c r="V63" s="7">
        <f t="shared" si="1"/>
        <v>775.07</v>
      </c>
      <c r="W63" s="7">
        <f t="shared" si="2"/>
        <v>268.72000000000003</v>
      </c>
    </row>
    <row r="64" spans="1:23" x14ac:dyDescent="0.25">
      <c r="A64" t="s">
        <v>2135</v>
      </c>
      <c r="B64" s="4">
        <v>45187</v>
      </c>
      <c r="C64" t="s">
        <v>292</v>
      </c>
      <c r="D64" t="str">
        <f>VLOOKUP(C64,Customers!$A$1:$H$201,4,0)</f>
        <v>Jeanne Young</v>
      </c>
      <c r="E64" t="str">
        <f>VLOOKUP(C64,Customers!$A$1:$H$201,5,0)</f>
        <v>Male</v>
      </c>
      <c r="F64" s="4">
        <f>VLOOKUP(C64,Customers!$A$1:$H$201,6,0)</f>
        <v>32411</v>
      </c>
      <c r="G64" s="4" t="str">
        <f>VLOOKUP(C64,Customers!$A$1:$H$201,7,0)</f>
        <v>Craigport</v>
      </c>
      <c r="H64" s="4">
        <f>VLOOKUP(C64,Customers!$A$1:$H$201,8,0)</f>
        <v>45671</v>
      </c>
      <c r="I64" t="s">
        <v>798</v>
      </c>
      <c r="J64" t="str">
        <f>VLOOKUP(I64,Products!$A$1:$F$51,2,0)</f>
        <v>Stage Footwear</v>
      </c>
      <c r="K64" t="str">
        <f>VLOOKUP(I64,Products!$A$1:$F$51,3,0)</f>
        <v>Fashion</v>
      </c>
      <c r="L64" t="str">
        <f>VLOOKUP(I64,Products!$A$1:$F$51,4,0)</f>
        <v>Footwear</v>
      </c>
      <c r="M64" s="7">
        <f>VLOOKUP(I64,Products!$A$1:$F$51,5,0)</f>
        <v>1102.791777777778</v>
      </c>
      <c r="N64" s="7">
        <f>VLOOKUP(I64,Products!$A$1:$F$51,6,0)</f>
        <v>742.26521739130465</v>
      </c>
      <c r="O64" t="s">
        <v>842</v>
      </c>
      <c r="P64" t="str">
        <f>VLOOKUP(O64,Stores!$A$1:$D$6,2,0)</f>
        <v>MegaMart Johnmouth</v>
      </c>
      <c r="Q64" t="str">
        <f>VLOOKUP(O64,Stores!$A$1:$D$6,4,0)</f>
        <v>East</v>
      </c>
      <c r="R64" s="6">
        <v>2</v>
      </c>
      <c r="S64" s="6">
        <v>0.1</v>
      </c>
      <c r="T64" t="s">
        <v>857</v>
      </c>
      <c r="U64">
        <f t="shared" si="0"/>
        <v>2205.5835555555559</v>
      </c>
      <c r="V64" s="7">
        <f t="shared" si="1"/>
        <v>1484.5304347826093</v>
      </c>
      <c r="W64" s="7">
        <f t="shared" si="2"/>
        <v>720.15312077294664</v>
      </c>
    </row>
    <row r="65" spans="1:23" x14ac:dyDescent="0.25">
      <c r="A65" t="s">
        <v>4510</v>
      </c>
      <c r="B65" s="4">
        <v>45187</v>
      </c>
      <c r="C65" t="s">
        <v>481</v>
      </c>
      <c r="D65" t="str">
        <f>VLOOKUP(C65,Customers!$A$1:$H$201,4,0)</f>
        <v>Jared Ochoa</v>
      </c>
      <c r="E65" t="str">
        <f>VLOOKUP(C65,Customers!$A$1:$H$201,5,0)</f>
        <v>Male</v>
      </c>
      <c r="F65" s="4">
        <f>VLOOKUP(C65,Customers!$A$1:$H$201,6,0)</f>
        <v>21543</v>
      </c>
      <c r="G65" s="4" t="str">
        <f>VLOOKUP(C65,Customers!$A$1:$H$201,7,0)</f>
        <v>Cisnerosville</v>
      </c>
      <c r="H65" s="4">
        <f>VLOOKUP(C65,Customers!$A$1:$H$201,8,0)</f>
        <v>45035</v>
      </c>
      <c r="I65" t="s">
        <v>814</v>
      </c>
      <c r="J65" t="str">
        <f>VLOOKUP(I65,Products!$A$1:$F$51,2,0)</f>
        <v>Nature Clothing</v>
      </c>
      <c r="K65" t="str">
        <f>VLOOKUP(I65,Products!$A$1:$F$51,3,0)</f>
        <v>Fashion</v>
      </c>
      <c r="L65" t="str">
        <f>VLOOKUP(I65,Products!$A$1:$F$51,4,0)</f>
        <v>Clothing</v>
      </c>
      <c r="M65" s="7">
        <f>VLOOKUP(I65,Products!$A$1:$F$51,5,0)</f>
        <v>1165.3699999999999</v>
      </c>
      <c r="N65" s="7">
        <f>VLOOKUP(I65,Products!$A$1:$F$51,6,0)</f>
        <v>926.55</v>
      </c>
      <c r="O65" t="s">
        <v>827</v>
      </c>
      <c r="P65" t="str">
        <f>VLOOKUP(O65,Stores!$A$1:$D$6,2,0)</f>
        <v>MegaMart Jimenezborough</v>
      </c>
      <c r="Q65" t="str">
        <f>VLOOKUP(O65,Stores!$A$1:$D$6,4,0)</f>
        <v>South</v>
      </c>
      <c r="R65" s="6">
        <v>1</v>
      </c>
      <c r="S65" s="6">
        <v>0.05</v>
      </c>
      <c r="T65" t="s">
        <v>861</v>
      </c>
      <c r="U65">
        <f t="shared" si="0"/>
        <v>1165.3699999999999</v>
      </c>
      <c r="V65" s="7">
        <f t="shared" si="1"/>
        <v>926.55</v>
      </c>
      <c r="W65" s="7">
        <f t="shared" si="2"/>
        <v>237.86999999999995</v>
      </c>
    </row>
    <row r="66" spans="1:23" x14ac:dyDescent="0.25">
      <c r="A66" t="s">
        <v>5189</v>
      </c>
      <c r="B66" s="4">
        <v>45187</v>
      </c>
      <c r="C66" t="s">
        <v>577</v>
      </c>
      <c r="D66" t="str">
        <f>VLOOKUP(C66,Customers!$A$1:$H$201,4,0)</f>
        <v>Jill Roach</v>
      </c>
      <c r="E66" t="str">
        <f>VLOOKUP(C66,Customers!$A$1:$H$201,5,0)</f>
        <v>Male</v>
      </c>
      <c r="F66" s="4">
        <f>VLOOKUP(C66,Customers!$A$1:$H$201,6,0)</f>
        <v>36768</v>
      </c>
      <c r="G66" s="4" t="str">
        <f>VLOOKUP(C66,Customers!$A$1:$H$201,7,0)</f>
        <v>Ellisside</v>
      </c>
      <c r="H66" s="4">
        <f>VLOOKUP(C66,Customers!$A$1:$H$201,8,0)</f>
        <v>44715</v>
      </c>
      <c r="I66" t="s">
        <v>770</v>
      </c>
      <c r="J66" t="str">
        <f>VLOOKUP(I66,Products!$A$1:$F$51,2,0)</f>
        <v>Him Smartphone</v>
      </c>
      <c r="K66" t="str">
        <f>VLOOKUP(I66,Products!$A$1:$F$51,3,0)</f>
        <v>Electronics</v>
      </c>
      <c r="L66" t="str">
        <f>VLOOKUP(I66,Products!$A$1:$F$51,4,0)</f>
        <v>Smartphone</v>
      </c>
      <c r="M66" s="7">
        <f>VLOOKUP(I66,Products!$A$1:$F$51,5,0)</f>
        <v>1487.41</v>
      </c>
      <c r="N66" s="7">
        <f>VLOOKUP(I66,Products!$A$1:$F$51,6,0)</f>
        <v>813.07</v>
      </c>
      <c r="O66" t="s">
        <v>838</v>
      </c>
      <c r="P66" t="str">
        <f>VLOOKUP(O66,Stores!$A$1:$D$6,2,0)</f>
        <v>MegaMart Brianahaven</v>
      </c>
      <c r="Q66" t="str">
        <f>VLOOKUP(O66,Stores!$A$1:$D$6,4,0)</f>
        <v>North</v>
      </c>
      <c r="R66" s="6">
        <v>3</v>
      </c>
      <c r="S66" s="6">
        <v>0.1</v>
      </c>
      <c r="T66" t="s">
        <v>861</v>
      </c>
      <c r="U66">
        <f t="shared" si="0"/>
        <v>4462.2300000000005</v>
      </c>
      <c r="V66" s="7">
        <f t="shared" si="1"/>
        <v>2439.21</v>
      </c>
      <c r="W66" s="7">
        <f t="shared" si="2"/>
        <v>2022.1200000000003</v>
      </c>
    </row>
    <row r="67" spans="1:23" x14ac:dyDescent="0.25">
      <c r="A67" t="s">
        <v>5251</v>
      </c>
      <c r="B67" s="4">
        <v>45188</v>
      </c>
      <c r="C67" t="s">
        <v>26</v>
      </c>
      <c r="D67" t="str">
        <f>VLOOKUP(C67,Customers!$A$1:$H$201,4,0)</f>
        <v>Danny Moore</v>
      </c>
      <c r="E67" t="str">
        <f>VLOOKUP(C67,Customers!$A$1:$H$201,5,0)</f>
        <v>Male</v>
      </c>
      <c r="F67" s="4">
        <f>VLOOKUP(C67,Customers!$A$1:$H$201,6,0)</f>
        <v>31688</v>
      </c>
      <c r="G67" s="4" t="str">
        <f>VLOOKUP(C67,Customers!$A$1:$H$201,7,0)</f>
        <v>Costaberg</v>
      </c>
      <c r="H67" s="4">
        <f>VLOOKUP(C67,Customers!$A$1:$H$201,8,0)</f>
        <v>44751</v>
      </c>
      <c r="I67" t="s">
        <v>738</v>
      </c>
      <c r="J67" t="str">
        <f>VLOOKUP(I67,Products!$A$1:$F$51,2,0)</f>
        <v>Either Headphones</v>
      </c>
      <c r="K67" t="str">
        <f>VLOOKUP(I67,Products!$A$1:$F$51,3,0)</f>
        <v>Electronics</v>
      </c>
      <c r="L67" t="str">
        <f>VLOOKUP(I67,Products!$A$1:$F$51,4,0)</f>
        <v>Headphones</v>
      </c>
      <c r="M67" s="7">
        <f>VLOOKUP(I67,Products!$A$1:$F$51,5,0)</f>
        <v>248.57</v>
      </c>
      <c r="N67" s="7">
        <f>VLOOKUP(I67,Products!$A$1:$F$51,6,0)</f>
        <v>190.67</v>
      </c>
      <c r="O67" t="s">
        <v>838</v>
      </c>
      <c r="P67" t="str">
        <f>VLOOKUP(O67,Stores!$A$1:$D$6,2,0)</f>
        <v>MegaMart Brianahaven</v>
      </c>
      <c r="Q67" t="str">
        <f>VLOOKUP(O67,Stores!$A$1:$D$6,4,0)</f>
        <v>North</v>
      </c>
      <c r="R67" s="6">
        <v>5</v>
      </c>
      <c r="S67" s="6">
        <v>0</v>
      </c>
      <c r="T67" t="s">
        <v>861</v>
      </c>
      <c r="U67">
        <f t="shared" ref="U67:U130" si="3">M67*R67</f>
        <v>1242.8499999999999</v>
      </c>
      <c r="V67" s="7">
        <f t="shared" ref="V67:V130" si="4">N67*R67</f>
        <v>953.34999999999991</v>
      </c>
      <c r="W67" s="7">
        <f t="shared" ref="W67:W130" si="5">U67-V67-(1-S67)</f>
        <v>288.5</v>
      </c>
    </row>
    <row r="68" spans="1:23" x14ac:dyDescent="0.25">
      <c r="A68" t="s">
        <v>5615</v>
      </c>
      <c r="B68" s="4">
        <v>45188</v>
      </c>
      <c r="C68" t="s">
        <v>534</v>
      </c>
      <c r="D68" t="str">
        <f>VLOOKUP(C68,Customers!$A$1:$H$201,4,0)</f>
        <v>John Foster</v>
      </c>
      <c r="E68" t="str">
        <f>VLOOKUP(C68,Customers!$A$1:$H$201,5,0)</f>
        <v>Female</v>
      </c>
      <c r="F68" s="4">
        <f>VLOOKUP(C68,Customers!$A$1:$H$201,6,0)</f>
        <v>38541</v>
      </c>
      <c r="G68" s="4" t="str">
        <f>VLOOKUP(C68,Customers!$A$1:$H$201,7,0)</f>
        <v>Charlesmouth</v>
      </c>
      <c r="H68" s="4">
        <f>VLOOKUP(C68,Customers!$A$1:$H$201,8,0)</f>
        <v>45601</v>
      </c>
      <c r="I68" t="s">
        <v>812</v>
      </c>
      <c r="J68" t="str">
        <f>VLOOKUP(I68,Products!$A$1:$F$51,2,0)</f>
        <v>Set Dairy</v>
      </c>
      <c r="K68" t="str">
        <f>VLOOKUP(I68,Products!$A$1:$F$51,3,0)</f>
        <v>Groceries</v>
      </c>
      <c r="L68" t="str">
        <f>VLOOKUP(I68,Products!$A$1:$F$51,4,0)</f>
        <v>Dairy</v>
      </c>
      <c r="M68" s="7">
        <f>VLOOKUP(I68,Products!$A$1:$F$51,5,0)</f>
        <v>1879.08</v>
      </c>
      <c r="N68" s="7">
        <f>VLOOKUP(I68,Products!$A$1:$F$51,6,0)</f>
        <v>1004.56</v>
      </c>
      <c r="O68" t="s">
        <v>835</v>
      </c>
      <c r="P68" t="str">
        <f>VLOOKUP(O68,Stores!$A$1:$D$6,2,0)</f>
        <v>MegaMart New Michele</v>
      </c>
      <c r="Q68" t="str">
        <f>VLOOKUP(O68,Stores!$A$1:$D$6,4,0)</f>
        <v>West</v>
      </c>
      <c r="R68" s="6">
        <v>1</v>
      </c>
      <c r="S68" s="6">
        <v>0</v>
      </c>
      <c r="T68" t="s">
        <v>854</v>
      </c>
      <c r="U68">
        <f t="shared" si="3"/>
        <v>1879.08</v>
      </c>
      <c r="V68" s="7">
        <f t="shared" si="4"/>
        <v>1004.56</v>
      </c>
      <c r="W68" s="7">
        <f t="shared" si="5"/>
        <v>873.52</v>
      </c>
    </row>
    <row r="69" spans="1:23" x14ac:dyDescent="0.25">
      <c r="A69" t="s">
        <v>1294</v>
      </c>
      <c r="B69" s="4">
        <v>45188</v>
      </c>
      <c r="C69" t="s">
        <v>322</v>
      </c>
      <c r="D69" t="str">
        <f>VLOOKUP(C69,Customers!$A$1:$H$201,4,0)</f>
        <v>Lawrence Hunter</v>
      </c>
      <c r="E69" t="str">
        <f>VLOOKUP(C69,Customers!$A$1:$H$201,5,0)</f>
        <v>Female</v>
      </c>
      <c r="F69" s="4">
        <f>VLOOKUP(C69,Customers!$A$1:$H$201,6,0)</f>
        <v>27663</v>
      </c>
      <c r="G69" s="4" t="str">
        <f>VLOOKUP(C69,Customers!$A$1:$H$201,7,0)</f>
        <v>Port Stephanie</v>
      </c>
      <c r="H69" s="4">
        <f>VLOOKUP(C69,Customers!$A$1:$H$201,8,0)</f>
        <v>45133</v>
      </c>
      <c r="I69" t="s">
        <v>741</v>
      </c>
      <c r="J69" t="str">
        <f>VLOOKUP(I69,Products!$A$1:$F$51,2,0)</f>
        <v>Above Camera</v>
      </c>
      <c r="K69" t="str">
        <f>VLOOKUP(I69,Products!$A$1:$F$51,3,0)</f>
        <v>Electronics</v>
      </c>
      <c r="L69" t="str">
        <f>VLOOKUP(I69,Products!$A$1:$F$51,4,0)</f>
        <v>Camera</v>
      </c>
      <c r="M69" s="7">
        <f>VLOOKUP(I69,Products!$A$1:$F$51,5,0)</f>
        <v>1193.0899999999999</v>
      </c>
      <c r="N69" s="7">
        <f>VLOOKUP(I69,Products!$A$1:$F$51,6,0)</f>
        <v>818.24</v>
      </c>
      <c r="O69" t="s">
        <v>842</v>
      </c>
      <c r="P69" t="str">
        <f>VLOOKUP(O69,Stores!$A$1:$D$6,2,0)</f>
        <v>MegaMart Johnmouth</v>
      </c>
      <c r="Q69" t="str">
        <f>VLOOKUP(O69,Stores!$A$1:$D$6,4,0)</f>
        <v>East</v>
      </c>
      <c r="R69" s="6">
        <v>4</v>
      </c>
      <c r="S69" s="6">
        <v>0.1</v>
      </c>
      <c r="T69" t="s">
        <v>854</v>
      </c>
      <c r="U69">
        <f t="shared" si="3"/>
        <v>4772.3599999999997</v>
      </c>
      <c r="V69" s="7">
        <f t="shared" si="4"/>
        <v>3272.96</v>
      </c>
      <c r="W69" s="7">
        <f t="shared" si="5"/>
        <v>1498.4999999999995</v>
      </c>
    </row>
    <row r="70" spans="1:23" x14ac:dyDescent="0.25">
      <c r="A70" t="s">
        <v>1357</v>
      </c>
      <c r="B70" s="4">
        <v>45188</v>
      </c>
      <c r="C70" t="s">
        <v>7</v>
      </c>
      <c r="D70" t="str">
        <f>VLOOKUP(C70,Customers!$A$1:$H$201,4,0)</f>
        <v>Michael Davis</v>
      </c>
      <c r="E70" t="str">
        <f>VLOOKUP(C70,Customers!$A$1:$H$201,5,0)</f>
        <v>Male</v>
      </c>
      <c r="F70" s="4">
        <f>VLOOKUP(C70,Customers!$A$1:$H$201,6,0)</f>
        <v>35319</v>
      </c>
      <c r="G70" s="4" t="str">
        <f>VLOOKUP(C70,Customers!$A$1:$H$201,7,0)</f>
        <v>Osborneport</v>
      </c>
      <c r="H70" s="4">
        <f>VLOOKUP(C70,Customers!$A$1:$H$201,8,0)</f>
        <v>44829</v>
      </c>
      <c r="I70" t="s">
        <v>780</v>
      </c>
      <c r="J70" t="str">
        <f>VLOOKUP(I70,Products!$A$1:$F$51,2,0)</f>
        <v>Road Clothing</v>
      </c>
      <c r="K70" t="str">
        <f>VLOOKUP(I70,Products!$A$1:$F$51,3,0)</f>
        <v>Fashion</v>
      </c>
      <c r="L70" t="str">
        <f>VLOOKUP(I70,Products!$A$1:$F$51,4,0)</f>
        <v>Clothing</v>
      </c>
      <c r="M70" s="7">
        <f>VLOOKUP(I70,Products!$A$1:$F$51,5,0)</f>
        <v>1485.05</v>
      </c>
      <c r="N70" s="7">
        <f>VLOOKUP(I70,Products!$A$1:$F$51,6,0)</f>
        <v>988.31</v>
      </c>
      <c r="O70" t="s">
        <v>838</v>
      </c>
      <c r="P70" t="str">
        <f>VLOOKUP(O70,Stores!$A$1:$D$6,2,0)</f>
        <v>MegaMart Brianahaven</v>
      </c>
      <c r="Q70" t="str">
        <f>VLOOKUP(O70,Stores!$A$1:$D$6,4,0)</f>
        <v>North</v>
      </c>
      <c r="R70" s="6">
        <v>2</v>
      </c>
      <c r="S70" s="6">
        <v>0.05</v>
      </c>
      <c r="T70" t="s">
        <v>851</v>
      </c>
      <c r="U70">
        <f t="shared" si="3"/>
        <v>2970.1</v>
      </c>
      <c r="V70" s="7">
        <f t="shared" si="4"/>
        <v>1976.62</v>
      </c>
      <c r="W70" s="7">
        <f t="shared" si="5"/>
        <v>992.53</v>
      </c>
    </row>
    <row r="71" spans="1:23" x14ac:dyDescent="0.25">
      <c r="A71" t="s">
        <v>1395</v>
      </c>
      <c r="B71" s="4">
        <v>45188</v>
      </c>
      <c r="C71" t="s">
        <v>239</v>
      </c>
      <c r="D71" t="str">
        <f>VLOOKUP(C71,Customers!$A$1:$H$201,4,0)</f>
        <v>Michael Johnson</v>
      </c>
      <c r="E71" t="str">
        <f>VLOOKUP(C71,Customers!$A$1:$H$201,5,0)</f>
        <v>Male</v>
      </c>
      <c r="F71" s="4">
        <f>VLOOKUP(C71,Customers!$A$1:$H$201,6,0)</f>
        <v>26671</v>
      </c>
      <c r="G71" s="4" t="str">
        <f>VLOOKUP(C71,Customers!$A$1:$H$201,7,0)</f>
        <v>West Amandashire</v>
      </c>
      <c r="H71" s="4">
        <f>VLOOKUP(C71,Customers!$A$1:$H$201,8,0)</f>
        <v>45075</v>
      </c>
      <c r="I71" t="s">
        <v>718</v>
      </c>
      <c r="J71" t="str">
        <f>VLOOKUP(I71,Products!$A$1:$F$51,2,0)</f>
        <v>Four Accessories</v>
      </c>
      <c r="K71" t="str">
        <f>VLOOKUP(I71,Products!$A$1:$F$51,3,0)</f>
        <v>Fashion</v>
      </c>
      <c r="L71" t="str">
        <f>VLOOKUP(I71,Products!$A$1:$F$51,4,0)</f>
        <v>Accessories</v>
      </c>
      <c r="M71" s="7">
        <f>VLOOKUP(I71,Products!$A$1:$F$51,5,0)</f>
        <v>1853.77</v>
      </c>
      <c r="N71" s="7">
        <f>VLOOKUP(I71,Products!$A$1:$F$51,6,0)</f>
        <v>1363.52</v>
      </c>
      <c r="O71" t="s">
        <v>827</v>
      </c>
      <c r="P71" t="str">
        <f>VLOOKUP(O71,Stores!$A$1:$D$6,2,0)</f>
        <v>MegaMart Jimenezborough</v>
      </c>
      <c r="Q71" t="str">
        <f>VLOOKUP(O71,Stores!$A$1:$D$6,4,0)</f>
        <v>South</v>
      </c>
      <c r="R71" s="6">
        <v>4</v>
      </c>
      <c r="S71" s="6">
        <v>0.1</v>
      </c>
      <c r="T71" t="s">
        <v>854</v>
      </c>
      <c r="U71">
        <f t="shared" si="3"/>
        <v>7415.08</v>
      </c>
      <c r="V71" s="7">
        <f t="shared" si="4"/>
        <v>5454.08</v>
      </c>
      <c r="W71" s="7">
        <f t="shared" si="5"/>
        <v>1960.1</v>
      </c>
    </row>
    <row r="72" spans="1:23" x14ac:dyDescent="0.25">
      <c r="A72" t="s">
        <v>2747</v>
      </c>
      <c r="B72" s="4">
        <v>45188</v>
      </c>
      <c r="C72" t="s">
        <v>113</v>
      </c>
      <c r="D72" t="str">
        <f>VLOOKUP(C72,Customers!$A$1:$H$201,4,0)</f>
        <v>Tyler Levine</v>
      </c>
      <c r="E72" t="str">
        <f>VLOOKUP(C72,Customers!$A$1:$H$201,5,0)</f>
        <v>Male</v>
      </c>
      <c r="F72" s="4">
        <f>VLOOKUP(C72,Customers!$A$1:$H$201,6,0)</f>
        <v>28630</v>
      </c>
      <c r="G72" s="4" t="str">
        <f>VLOOKUP(C72,Customers!$A$1:$H$201,7,0)</f>
        <v>West Charles</v>
      </c>
      <c r="H72" s="4">
        <f>VLOOKUP(C72,Customers!$A$1:$H$201,8,0)</f>
        <v>44438</v>
      </c>
      <c r="I72" t="s">
        <v>802</v>
      </c>
      <c r="J72" t="str">
        <f>VLOOKUP(I72,Products!$A$1:$F$51,2,0)</f>
        <v>Piece Headphones</v>
      </c>
      <c r="K72" t="str">
        <f>VLOOKUP(I72,Products!$A$1:$F$51,3,0)</f>
        <v>Electronics</v>
      </c>
      <c r="L72" t="str">
        <f>VLOOKUP(I72,Products!$A$1:$F$51,4,0)</f>
        <v>Headphones</v>
      </c>
      <c r="M72" s="7">
        <f>VLOOKUP(I72,Products!$A$1:$F$51,5,0)</f>
        <v>1745.61</v>
      </c>
      <c r="N72" s="7">
        <f>VLOOKUP(I72,Products!$A$1:$F$51,6,0)</f>
        <v>1322.44</v>
      </c>
      <c r="O72" t="s">
        <v>835</v>
      </c>
      <c r="P72" t="str">
        <f>VLOOKUP(O72,Stores!$A$1:$D$6,2,0)</f>
        <v>MegaMart New Michele</v>
      </c>
      <c r="Q72" t="str">
        <f>VLOOKUP(O72,Stores!$A$1:$D$6,4,0)</f>
        <v>West</v>
      </c>
      <c r="R72" s="6">
        <v>2</v>
      </c>
      <c r="S72" s="6">
        <v>0</v>
      </c>
      <c r="T72" t="s">
        <v>851</v>
      </c>
      <c r="U72">
        <f t="shared" si="3"/>
        <v>3491.22</v>
      </c>
      <c r="V72" s="7">
        <f t="shared" si="4"/>
        <v>2644.88</v>
      </c>
      <c r="W72" s="7">
        <f t="shared" si="5"/>
        <v>845.33999999999969</v>
      </c>
    </row>
    <row r="73" spans="1:23" x14ac:dyDescent="0.25">
      <c r="A73" t="s">
        <v>2764</v>
      </c>
      <c r="B73" s="4">
        <v>45188</v>
      </c>
      <c r="C73" t="s">
        <v>401</v>
      </c>
      <c r="D73" t="str">
        <f>VLOOKUP(C73,Customers!$A$1:$H$201,4,0)</f>
        <v>Samantha Hill</v>
      </c>
      <c r="E73" t="str">
        <f>VLOOKUP(C73,Customers!$A$1:$H$201,5,0)</f>
        <v>Male</v>
      </c>
      <c r="F73" s="4">
        <f>VLOOKUP(C73,Customers!$A$1:$H$201,6,0)</f>
        <v>22241</v>
      </c>
      <c r="G73" s="4" t="str">
        <f>VLOOKUP(C73,Customers!$A$1:$H$201,7,0)</f>
        <v>Georgetown</v>
      </c>
      <c r="H73" s="4">
        <f>VLOOKUP(C73,Customers!$A$1:$H$201,8,0)</f>
        <v>44720</v>
      </c>
      <c r="I73" t="s">
        <v>822</v>
      </c>
      <c r="J73" t="str">
        <f>VLOOKUP(I73,Products!$A$1:$F$51,2,0)</f>
        <v>Maybe Footwear</v>
      </c>
      <c r="K73" t="str">
        <f>VLOOKUP(I73,Products!$A$1:$F$51,3,0)</f>
        <v>Fashion</v>
      </c>
      <c r="L73" t="str">
        <f>VLOOKUP(I73,Products!$A$1:$F$51,4,0)</f>
        <v>Footwear</v>
      </c>
      <c r="M73" s="7">
        <f>VLOOKUP(I73,Products!$A$1:$F$51,5,0)</f>
        <v>1044.6400000000001</v>
      </c>
      <c r="N73" s="7">
        <f>VLOOKUP(I73,Products!$A$1:$F$51,6,0)</f>
        <v>775.07</v>
      </c>
      <c r="O73" t="s">
        <v>838</v>
      </c>
      <c r="P73" t="str">
        <f>VLOOKUP(O73,Stores!$A$1:$D$6,2,0)</f>
        <v>MegaMart Brianahaven</v>
      </c>
      <c r="Q73" t="str">
        <f>VLOOKUP(O73,Stores!$A$1:$D$6,4,0)</f>
        <v>North</v>
      </c>
      <c r="R73" s="6">
        <v>5</v>
      </c>
      <c r="S73" s="6">
        <v>0.15</v>
      </c>
      <c r="T73" t="s">
        <v>857</v>
      </c>
      <c r="U73">
        <f t="shared" si="3"/>
        <v>5223.2000000000007</v>
      </c>
      <c r="V73" s="7">
        <f t="shared" si="4"/>
        <v>3875.3500000000004</v>
      </c>
      <c r="W73" s="7">
        <f t="shared" si="5"/>
        <v>1347.0000000000005</v>
      </c>
    </row>
    <row r="74" spans="1:23" x14ac:dyDescent="0.25">
      <c r="A74" t="s">
        <v>4050</v>
      </c>
      <c r="B74" s="4">
        <v>45189</v>
      </c>
      <c r="C74" t="s">
        <v>169</v>
      </c>
      <c r="D74" t="str">
        <f>VLOOKUP(C74,Customers!$A$1:$H$201,4,0)</f>
        <v>Parker Sparks</v>
      </c>
      <c r="E74" t="str">
        <f>VLOOKUP(C74,Customers!$A$1:$H$201,5,0)</f>
        <v>Male</v>
      </c>
      <c r="F74" s="4">
        <f>VLOOKUP(C74,Customers!$A$1:$H$201,6,0)</f>
        <v>22326</v>
      </c>
      <c r="G74" s="4" t="str">
        <f>VLOOKUP(C74,Customers!$A$1:$H$201,7,0)</f>
        <v>Bryanside</v>
      </c>
      <c r="H74" s="4">
        <f>VLOOKUP(C74,Customers!$A$1:$H$201,8,0)</f>
        <v>45653</v>
      </c>
      <c r="I74" t="s">
        <v>794</v>
      </c>
      <c r="J74" t="str">
        <f>VLOOKUP(I74,Products!$A$1:$F$51,2,0)</f>
        <v>New Watches</v>
      </c>
      <c r="K74" t="str">
        <f>VLOOKUP(I74,Products!$A$1:$F$51,3,0)</f>
        <v>Fashion</v>
      </c>
      <c r="L74" t="str">
        <f>VLOOKUP(I74,Products!$A$1:$F$51,4,0)</f>
        <v>Watches</v>
      </c>
      <c r="M74" s="7">
        <f>VLOOKUP(I74,Products!$A$1:$F$51,5,0)</f>
        <v>1501.46</v>
      </c>
      <c r="N74" s="7">
        <f>VLOOKUP(I74,Products!$A$1:$F$51,6,0)</f>
        <v>1167.73</v>
      </c>
      <c r="O74" t="s">
        <v>838</v>
      </c>
      <c r="P74" t="str">
        <f>VLOOKUP(O74,Stores!$A$1:$D$6,2,0)</f>
        <v>MegaMart Brianahaven</v>
      </c>
      <c r="Q74" t="str">
        <f>VLOOKUP(O74,Stores!$A$1:$D$6,4,0)</f>
        <v>North</v>
      </c>
      <c r="R74" s="6">
        <v>4</v>
      </c>
      <c r="S74" s="6">
        <v>0</v>
      </c>
      <c r="T74" t="s">
        <v>851</v>
      </c>
      <c r="U74">
        <f t="shared" si="3"/>
        <v>6005.84</v>
      </c>
      <c r="V74" s="7">
        <f t="shared" si="4"/>
        <v>4670.92</v>
      </c>
      <c r="W74" s="7">
        <f t="shared" si="5"/>
        <v>1333.92</v>
      </c>
    </row>
    <row r="75" spans="1:23" x14ac:dyDescent="0.25">
      <c r="A75" t="s">
        <v>5377</v>
      </c>
      <c r="B75" s="4">
        <v>45189</v>
      </c>
      <c r="C75" t="s">
        <v>264</v>
      </c>
      <c r="D75" t="str">
        <f>VLOOKUP(C75,Customers!$A$1:$H$201,4,0)</f>
        <v>Eric Bryan</v>
      </c>
      <c r="E75" t="str">
        <f>VLOOKUP(C75,Customers!$A$1:$H$201,5,0)</f>
        <v>Male</v>
      </c>
      <c r="F75" s="4">
        <f>VLOOKUP(C75,Customers!$A$1:$H$201,6,0)</f>
        <v>26230</v>
      </c>
      <c r="G75" s="4" t="str">
        <f>VLOOKUP(C75,Customers!$A$1:$H$201,7,0)</f>
        <v>Taylorhaven</v>
      </c>
      <c r="H75" s="4">
        <f>VLOOKUP(C75,Customers!$A$1:$H$201,8,0)</f>
        <v>44259</v>
      </c>
      <c r="I75" t="s">
        <v>820</v>
      </c>
      <c r="J75" t="str">
        <f>VLOOKUP(I75,Products!$A$1:$F$51,2,0)</f>
        <v>Possible Watches</v>
      </c>
      <c r="K75" t="str">
        <f>VLOOKUP(I75,Products!$A$1:$F$51,3,0)</f>
        <v>Fashion</v>
      </c>
      <c r="L75" t="str">
        <f>VLOOKUP(I75,Products!$A$1:$F$51,4,0)</f>
        <v>Watches</v>
      </c>
      <c r="M75" s="7">
        <f>VLOOKUP(I75,Products!$A$1:$F$51,5,0)</f>
        <v>388.26</v>
      </c>
      <c r="N75" s="7">
        <f>VLOOKUP(I75,Products!$A$1:$F$51,6,0)</f>
        <v>199.3</v>
      </c>
      <c r="O75" t="s">
        <v>831</v>
      </c>
      <c r="P75" t="str">
        <f>VLOOKUP(O75,Stores!$A$1:$D$6,2,0)</f>
        <v>MegaMart Peckmouth</v>
      </c>
      <c r="Q75" t="str">
        <f>VLOOKUP(O75,Stores!$A$1:$D$6,4,0)</f>
        <v>East</v>
      </c>
      <c r="R75" s="6">
        <v>3</v>
      </c>
      <c r="S75" s="6">
        <v>0</v>
      </c>
      <c r="T75" t="s">
        <v>851</v>
      </c>
      <c r="U75">
        <f t="shared" si="3"/>
        <v>1164.78</v>
      </c>
      <c r="V75" s="7">
        <f t="shared" si="4"/>
        <v>597.90000000000009</v>
      </c>
      <c r="W75" s="7">
        <f t="shared" si="5"/>
        <v>565.87999999999988</v>
      </c>
    </row>
    <row r="76" spans="1:23" x14ac:dyDescent="0.25">
      <c r="A76" t="s">
        <v>5520</v>
      </c>
      <c r="B76" s="4">
        <v>45189</v>
      </c>
      <c r="C76" t="s">
        <v>543</v>
      </c>
      <c r="D76" t="str">
        <f>VLOOKUP(C76,Customers!$A$1:$H$201,4,0)</f>
        <v>Dawn Fletcher</v>
      </c>
      <c r="E76" t="str">
        <f>VLOOKUP(C76,Customers!$A$1:$H$201,5,0)</f>
        <v>Male</v>
      </c>
      <c r="F76" s="4">
        <f>VLOOKUP(C76,Customers!$A$1:$H$201,6,0)</f>
        <v>38959</v>
      </c>
      <c r="G76" s="4" t="str">
        <f>VLOOKUP(C76,Customers!$A$1:$H$201,7,0)</f>
        <v>South Audrey</v>
      </c>
      <c r="H76" s="4">
        <f>VLOOKUP(C76,Customers!$A$1:$H$201,8,0)</f>
        <v>44587</v>
      </c>
      <c r="I76" t="s">
        <v>772</v>
      </c>
      <c r="J76" t="str">
        <f>VLOOKUP(I76,Products!$A$1:$F$51,2,0)</f>
        <v>Little Watches</v>
      </c>
      <c r="K76" t="str">
        <f>VLOOKUP(I76,Products!$A$1:$F$51,3,0)</f>
        <v>Fashion</v>
      </c>
      <c r="L76" t="str">
        <f>VLOOKUP(I76,Products!$A$1:$F$51,4,0)</f>
        <v>Watches</v>
      </c>
      <c r="M76" s="7">
        <f>VLOOKUP(I76,Products!$A$1:$F$51,5,0)</f>
        <v>429.15</v>
      </c>
      <c r="N76" s="7">
        <f>VLOOKUP(I76,Products!$A$1:$F$51,6,0)</f>
        <v>258.72000000000003</v>
      </c>
      <c r="O76" t="s">
        <v>835</v>
      </c>
      <c r="P76" t="str">
        <f>VLOOKUP(O76,Stores!$A$1:$D$6,2,0)</f>
        <v>MegaMart New Michele</v>
      </c>
      <c r="Q76" t="str">
        <f>VLOOKUP(O76,Stores!$A$1:$D$6,4,0)</f>
        <v>West</v>
      </c>
      <c r="R76" s="6">
        <v>3</v>
      </c>
      <c r="S76" s="6">
        <v>0.05</v>
      </c>
      <c r="T76" t="s">
        <v>861</v>
      </c>
      <c r="U76">
        <f t="shared" si="3"/>
        <v>1287.4499999999998</v>
      </c>
      <c r="V76" s="7">
        <f t="shared" si="4"/>
        <v>776.16000000000008</v>
      </c>
      <c r="W76" s="7">
        <f t="shared" si="5"/>
        <v>510.33999999999975</v>
      </c>
    </row>
    <row r="77" spans="1:23" x14ac:dyDescent="0.25">
      <c r="A77" t="s">
        <v>3008</v>
      </c>
      <c r="B77" s="4">
        <v>45189</v>
      </c>
      <c r="C77" t="s">
        <v>185</v>
      </c>
      <c r="D77" t="str">
        <f>VLOOKUP(C77,Customers!$A$1:$H$201,4,0)</f>
        <v>Alexis Crane</v>
      </c>
      <c r="E77" t="str">
        <f>VLOOKUP(C77,Customers!$A$1:$H$201,5,0)</f>
        <v>Male</v>
      </c>
      <c r="F77" s="4">
        <f>VLOOKUP(C77,Customers!$A$1:$H$201,6,0)</f>
        <v>38351</v>
      </c>
      <c r="G77" s="4" t="str">
        <f>VLOOKUP(C77,Customers!$A$1:$H$201,7,0)</f>
        <v>Newtonborough</v>
      </c>
      <c r="H77" s="4">
        <f>VLOOKUP(C77,Customers!$A$1:$H$201,8,0)</f>
        <v>44661</v>
      </c>
      <c r="I77" t="s">
        <v>772</v>
      </c>
      <c r="J77" t="str">
        <f>VLOOKUP(I77,Products!$A$1:$F$51,2,0)</f>
        <v>Little Watches</v>
      </c>
      <c r="K77" t="str">
        <f>VLOOKUP(I77,Products!$A$1:$F$51,3,0)</f>
        <v>Fashion</v>
      </c>
      <c r="L77" t="str">
        <f>VLOOKUP(I77,Products!$A$1:$F$51,4,0)</f>
        <v>Watches</v>
      </c>
      <c r="M77" s="7">
        <f>VLOOKUP(I77,Products!$A$1:$F$51,5,0)</f>
        <v>429.15</v>
      </c>
      <c r="N77" s="7">
        <f>VLOOKUP(I77,Products!$A$1:$F$51,6,0)</f>
        <v>258.72000000000003</v>
      </c>
      <c r="O77" t="s">
        <v>835</v>
      </c>
      <c r="P77" t="str">
        <f>VLOOKUP(O77,Stores!$A$1:$D$6,2,0)</f>
        <v>MegaMart New Michele</v>
      </c>
      <c r="Q77" t="str">
        <f>VLOOKUP(O77,Stores!$A$1:$D$6,4,0)</f>
        <v>West</v>
      </c>
      <c r="R77" s="6">
        <v>1</v>
      </c>
      <c r="S77" s="6">
        <v>0.15</v>
      </c>
      <c r="T77" t="s">
        <v>854</v>
      </c>
      <c r="U77">
        <f t="shared" si="3"/>
        <v>429.15</v>
      </c>
      <c r="V77" s="7">
        <f t="shared" si="4"/>
        <v>258.72000000000003</v>
      </c>
      <c r="W77" s="7">
        <f t="shared" si="5"/>
        <v>169.57999999999996</v>
      </c>
    </row>
    <row r="78" spans="1:23" x14ac:dyDescent="0.25">
      <c r="A78" t="s">
        <v>3576</v>
      </c>
      <c r="B78" s="4">
        <v>45189</v>
      </c>
      <c r="C78" t="s">
        <v>489</v>
      </c>
      <c r="D78" t="str">
        <f>VLOOKUP(C78,Customers!$A$1:$H$201,4,0)</f>
        <v>Emily Hart</v>
      </c>
      <c r="E78" t="str">
        <f>VLOOKUP(C78,Customers!$A$1:$H$201,5,0)</f>
        <v>Female</v>
      </c>
      <c r="F78" s="4">
        <f>VLOOKUP(C78,Customers!$A$1:$H$201,6,0)</f>
        <v>31076</v>
      </c>
      <c r="G78" s="4" t="str">
        <f>VLOOKUP(C78,Customers!$A$1:$H$201,7,0)</f>
        <v>Angelaland</v>
      </c>
      <c r="H78" s="4">
        <f>VLOOKUP(C78,Customers!$A$1:$H$201,8,0)</f>
        <v>45799</v>
      </c>
      <c r="I78" t="s">
        <v>724</v>
      </c>
      <c r="J78" t="str">
        <f>VLOOKUP(I78,Products!$A$1:$F$51,2,0)</f>
        <v>Company Fruits</v>
      </c>
      <c r="K78" t="str">
        <f>VLOOKUP(I78,Products!$A$1:$F$51,3,0)</f>
        <v>Groceries</v>
      </c>
      <c r="L78" t="str">
        <f>VLOOKUP(I78,Products!$A$1:$F$51,4,0)</f>
        <v>Fruits</v>
      </c>
      <c r="M78" s="7">
        <f>VLOOKUP(I78,Products!$A$1:$F$51,5,0)</f>
        <v>318.05</v>
      </c>
      <c r="N78" s="7">
        <f>VLOOKUP(I78,Products!$A$1:$F$51,6,0)</f>
        <v>742.26521739130465</v>
      </c>
      <c r="O78" t="s">
        <v>835</v>
      </c>
      <c r="P78" t="str">
        <f>VLOOKUP(O78,Stores!$A$1:$D$6,2,0)</f>
        <v>MegaMart New Michele</v>
      </c>
      <c r="Q78" t="str">
        <f>VLOOKUP(O78,Stores!$A$1:$D$6,4,0)</f>
        <v>West</v>
      </c>
      <c r="R78" s="6">
        <v>5</v>
      </c>
      <c r="S78" s="6">
        <v>0</v>
      </c>
      <c r="T78" t="s">
        <v>854</v>
      </c>
      <c r="U78">
        <f t="shared" si="3"/>
        <v>1590.25</v>
      </c>
      <c r="V78" s="7">
        <f t="shared" si="4"/>
        <v>3711.3260869565233</v>
      </c>
      <c r="W78" s="7">
        <f t="shared" si="5"/>
        <v>-2122.0760869565233</v>
      </c>
    </row>
    <row r="79" spans="1:23" x14ac:dyDescent="0.25">
      <c r="A79" t="s">
        <v>4143</v>
      </c>
      <c r="B79" s="4">
        <v>45189</v>
      </c>
      <c r="C79" t="s">
        <v>655</v>
      </c>
      <c r="D79" t="str">
        <f>VLOOKUP(C79,Customers!$A$1:$H$201,4,0)</f>
        <v>Vicki Guzman</v>
      </c>
      <c r="E79" t="str">
        <f>VLOOKUP(C79,Customers!$A$1:$H$201,5,0)</f>
        <v>Female</v>
      </c>
      <c r="F79" s="4">
        <f>VLOOKUP(C79,Customers!$A$1:$H$201,6,0)</f>
        <v>22041</v>
      </c>
      <c r="G79" s="4" t="str">
        <f>VLOOKUP(C79,Customers!$A$1:$H$201,7,0)</f>
        <v>West Wandaland</v>
      </c>
      <c r="H79" s="4">
        <f>VLOOKUP(C79,Customers!$A$1:$H$201,8,0)</f>
        <v>45329</v>
      </c>
      <c r="I79" t="s">
        <v>762</v>
      </c>
      <c r="J79" t="str">
        <f>VLOOKUP(I79,Products!$A$1:$F$51,2,0)</f>
        <v>Firm Dairy</v>
      </c>
      <c r="K79" t="str">
        <f>VLOOKUP(I79,Products!$A$1:$F$51,3,0)</f>
        <v>Groceries</v>
      </c>
      <c r="L79" t="str">
        <f>VLOOKUP(I79,Products!$A$1:$F$51,4,0)</f>
        <v>Dairy</v>
      </c>
      <c r="M79" s="7">
        <f>VLOOKUP(I79,Products!$A$1:$F$51,5,0)</f>
        <v>1227.24</v>
      </c>
      <c r="N79" s="7">
        <f>VLOOKUP(I79,Products!$A$1:$F$51,6,0)</f>
        <v>977.09</v>
      </c>
      <c r="O79" t="s">
        <v>827</v>
      </c>
      <c r="P79" t="str">
        <f>VLOOKUP(O79,Stores!$A$1:$D$6,2,0)</f>
        <v>MegaMart Jimenezborough</v>
      </c>
      <c r="Q79" t="str">
        <f>VLOOKUP(O79,Stores!$A$1:$D$6,4,0)</f>
        <v>South</v>
      </c>
      <c r="R79" s="6">
        <v>3</v>
      </c>
      <c r="S79" s="6">
        <v>0.1</v>
      </c>
      <c r="T79" t="s">
        <v>854</v>
      </c>
      <c r="U79">
        <f t="shared" si="3"/>
        <v>3681.7200000000003</v>
      </c>
      <c r="V79" s="7">
        <f t="shared" si="4"/>
        <v>2931.27</v>
      </c>
      <c r="W79" s="7">
        <f t="shared" si="5"/>
        <v>749.5500000000003</v>
      </c>
    </row>
    <row r="80" spans="1:23" x14ac:dyDescent="0.25">
      <c r="A80" t="s">
        <v>4415</v>
      </c>
      <c r="B80" s="4">
        <v>45189</v>
      </c>
      <c r="C80" t="s">
        <v>292</v>
      </c>
      <c r="D80" t="str">
        <f>VLOOKUP(C80,Customers!$A$1:$H$201,4,0)</f>
        <v>Jeanne Young</v>
      </c>
      <c r="E80" t="str">
        <f>VLOOKUP(C80,Customers!$A$1:$H$201,5,0)</f>
        <v>Male</v>
      </c>
      <c r="F80" s="4">
        <f>VLOOKUP(C80,Customers!$A$1:$H$201,6,0)</f>
        <v>32411</v>
      </c>
      <c r="G80" s="4" t="str">
        <f>VLOOKUP(C80,Customers!$A$1:$H$201,7,0)</f>
        <v>Craigport</v>
      </c>
      <c r="H80" s="4">
        <f>VLOOKUP(C80,Customers!$A$1:$H$201,8,0)</f>
        <v>45671</v>
      </c>
      <c r="I80" t="s">
        <v>784</v>
      </c>
      <c r="J80" t="str">
        <f>VLOOKUP(I80,Products!$A$1:$F$51,2,0)</f>
        <v>Foot Snacks</v>
      </c>
      <c r="K80" t="str">
        <f>VLOOKUP(I80,Products!$A$1:$F$51,3,0)</f>
        <v>Groceries</v>
      </c>
      <c r="L80" t="str">
        <f>VLOOKUP(I80,Products!$A$1:$F$51,4,0)</f>
        <v>Snacks</v>
      </c>
      <c r="M80" s="7">
        <f>VLOOKUP(I80,Products!$A$1:$F$51,5,0)</f>
        <v>1095.72</v>
      </c>
      <c r="N80" s="7">
        <f>VLOOKUP(I80,Products!$A$1:$F$51,6,0)</f>
        <v>822.2</v>
      </c>
      <c r="O80" t="s">
        <v>842</v>
      </c>
      <c r="P80" t="str">
        <f>VLOOKUP(O80,Stores!$A$1:$D$6,2,0)</f>
        <v>MegaMart Johnmouth</v>
      </c>
      <c r="Q80" t="str">
        <f>VLOOKUP(O80,Stores!$A$1:$D$6,4,0)</f>
        <v>East</v>
      </c>
      <c r="R80" s="6">
        <v>1</v>
      </c>
      <c r="S80" s="6">
        <v>0</v>
      </c>
      <c r="T80" t="s">
        <v>854</v>
      </c>
      <c r="U80">
        <f t="shared" si="3"/>
        <v>1095.72</v>
      </c>
      <c r="V80" s="7">
        <f t="shared" si="4"/>
        <v>822.2</v>
      </c>
      <c r="W80" s="7">
        <f t="shared" si="5"/>
        <v>272.52</v>
      </c>
    </row>
    <row r="81" spans="1:23" x14ac:dyDescent="0.25">
      <c r="A81" t="s">
        <v>5334</v>
      </c>
      <c r="B81" s="4">
        <v>45189</v>
      </c>
      <c r="C81" t="s">
        <v>95</v>
      </c>
      <c r="D81" t="str">
        <f>VLOOKUP(C81,Customers!$A$1:$H$201,4,0)</f>
        <v>Molly Murray</v>
      </c>
      <c r="E81" t="str">
        <f>VLOOKUP(C81,Customers!$A$1:$H$201,5,0)</f>
        <v>Female</v>
      </c>
      <c r="F81" s="4">
        <f>VLOOKUP(C81,Customers!$A$1:$H$201,6,0)</f>
        <v>22610</v>
      </c>
      <c r="G81" s="4" t="str">
        <f>VLOOKUP(C81,Customers!$A$1:$H$201,7,0)</f>
        <v>North April</v>
      </c>
      <c r="H81" s="4">
        <f>VLOOKUP(C81,Customers!$A$1:$H$201,8,0)</f>
        <v>45036</v>
      </c>
      <c r="I81" t="s">
        <v>721</v>
      </c>
      <c r="J81" t="str">
        <f>VLOOKUP(I81,Products!$A$1:$F$51,2,0)</f>
        <v>Knowledge Bags</v>
      </c>
      <c r="K81" t="str">
        <f>VLOOKUP(I81,Products!$A$1:$F$51,3,0)</f>
        <v>Fashion</v>
      </c>
      <c r="L81" t="str">
        <f>VLOOKUP(I81,Products!$A$1:$F$51,4,0)</f>
        <v>Bags</v>
      </c>
      <c r="M81" s="7">
        <f>VLOOKUP(I81,Products!$A$1:$F$51,5,0)</f>
        <v>1396.22</v>
      </c>
      <c r="N81" s="7">
        <f>VLOOKUP(I81,Products!$A$1:$F$51,6,0)</f>
        <v>1004.09</v>
      </c>
      <c r="O81" t="s">
        <v>842</v>
      </c>
      <c r="P81" t="str">
        <f>VLOOKUP(O81,Stores!$A$1:$D$6,2,0)</f>
        <v>MegaMart Johnmouth</v>
      </c>
      <c r="Q81" t="str">
        <f>VLOOKUP(O81,Stores!$A$1:$D$6,4,0)</f>
        <v>East</v>
      </c>
      <c r="R81" s="6">
        <v>5</v>
      </c>
      <c r="S81" s="6">
        <v>0.1</v>
      </c>
      <c r="T81" t="s">
        <v>851</v>
      </c>
      <c r="U81">
        <f t="shared" si="3"/>
        <v>6981.1</v>
      </c>
      <c r="V81" s="7">
        <f t="shared" si="4"/>
        <v>5020.45</v>
      </c>
      <c r="W81" s="7">
        <f t="shared" si="5"/>
        <v>1959.7500000000005</v>
      </c>
    </row>
    <row r="82" spans="1:23" x14ac:dyDescent="0.25">
      <c r="A82" t="s">
        <v>5777</v>
      </c>
      <c r="B82" s="4">
        <v>45189</v>
      </c>
      <c r="C82" t="s">
        <v>318</v>
      </c>
      <c r="D82" t="str">
        <f>VLOOKUP(C82,Customers!$A$1:$H$201,4,0)</f>
        <v>Juan Ramirez</v>
      </c>
      <c r="E82" t="str">
        <f>VLOOKUP(C82,Customers!$A$1:$H$201,5,0)</f>
        <v>Male</v>
      </c>
      <c r="F82" s="4">
        <f>VLOOKUP(C82,Customers!$A$1:$H$201,6,0)</f>
        <v>28937</v>
      </c>
      <c r="G82" s="4" t="str">
        <f>VLOOKUP(C82,Customers!$A$1:$H$201,7,0)</f>
        <v>New Michaelview</v>
      </c>
      <c r="H82" s="4">
        <f>VLOOKUP(C82,Customers!$A$1:$H$201,8,0)</f>
        <v>45210</v>
      </c>
      <c r="I82" t="s">
        <v>741</v>
      </c>
      <c r="J82" t="str">
        <f>VLOOKUP(I82,Products!$A$1:$F$51,2,0)</f>
        <v>Above Camera</v>
      </c>
      <c r="K82" t="str">
        <f>VLOOKUP(I82,Products!$A$1:$F$51,3,0)</f>
        <v>Electronics</v>
      </c>
      <c r="L82" t="str">
        <f>VLOOKUP(I82,Products!$A$1:$F$51,4,0)</f>
        <v>Camera</v>
      </c>
      <c r="M82" s="7">
        <f>VLOOKUP(I82,Products!$A$1:$F$51,5,0)</f>
        <v>1193.0899999999999</v>
      </c>
      <c r="N82" s="7">
        <f>VLOOKUP(I82,Products!$A$1:$F$51,6,0)</f>
        <v>818.24</v>
      </c>
      <c r="O82" t="s">
        <v>831</v>
      </c>
      <c r="P82" t="str">
        <f>VLOOKUP(O82,Stores!$A$1:$D$6,2,0)</f>
        <v>MegaMart Peckmouth</v>
      </c>
      <c r="Q82" t="str">
        <f>VLOOKUP(O82,Stores!$A$1:$D$6,4,0)</f>
        <v>East</v>
      </c>
      <c r="R82" s="6">
        <v>5</v>
      </c>
      <c r="S82" s="6">
        <v>0</v>
      </c>
      <c r="T82" t="s">
        <v>861</v>
      </c>
      <c r="U82">
        <f t="shared" si="3"/>
        <v>5965.45</v>
      </c>
      <c r="V82" s="7">
        <f t="shared" si="4"/>
        <v>4091.2</v>
      </c>
      <c r="W82" s="7">
        <f t="shared" si="5"/>
        <v>1873.25</v>
      </c>
    </row>
    <row r="83" spans="1:23" x14ac:dyDescent="0.25">
      <c r="A83" t="s">
        <v>2048</v>
      </c>
      <c r="B83" s="4">
        <v>45189</v>
      </c>
      <c r="C83" t="s">
        <v>215</v>
      </c>
      <c r="D83" t="str">
        <f>VLOOKUP(C83,Customers!$A$1:$H$201,4,0)</f>
        <v>Carl Wyatt</v>
      </c>
      <c r="E83" t="str">
        <f>VLOOKUP(C83,Customers!$A$1:$H$201,5,0)</f>
        <v>Female</v>
      </c>
      <c r="F83" s="4">
        <f>VLOOKUP(C83,Customers!$A$1:$H$201,6,0)</f>
        <v>38253</v>
      </c>
      <c r="G83" s="4" t="str">
        <f>VLOOKUP(C83,Customers!$A$1:$H$201,7,0)</f>
        <v>North Tracey</v>
      </c>
      <c r="H83" s="4">
        <f>VLOOKUP(C83,Customers!$A$1:$H$201,8,0)</f>
        <v>44366</v>
      </c>
      <c r="I83" t="s">
        <v>786</v>
      </c>
      <c r="J83" t="str">
        <f>VLOOKUP(I83,Products!$A$1:$F$51,2,0)</f>
        <v>Difficult Vegetables</v>
      </c>
      <c r="K83" t="str">
        <f>VLOOKUP(I83,Products!$A$1:$F$51,3,0)</f>
        <v>Groceries</v>
      </c>
      <c r="L83" t="str">
        <f>VLOOKUP(I83,Products!$A$1:$F$51,4,0)</f>
        <v>Vegetables</v>
      </c>
      <c r="M83" s="7">
        <f>VLOOKUP(I83,Products!$A$1:$F$51,5,0)</f>
        <v>1102.791777777778</v>
      </c>
      <c r="N83" s="7">
        <f>VLOOKUP(I83,Products!$A$1:$F$51,6,0)</f>
        <v>164.01</v>
      </c>
      <c r="O83" t="s">
        <v>842</v>
      </c>
      <c r="P83" t="str">
        <f>VLOOKUP(O83,Stores!$A$1:$D$6,2,0)</f>
        <v>MegaMart Johnmouth</v>
      </c>
      <c r="Q83" t="str">
        <f>VLOOKUP(O83,Stores!$A$1:$D$6,4,0)</f>
        <v>East</v>
      </c>
      <c r="R83" s="6">
        <v>1</v>
      </c>
      <c r="S83" s="6">
        <v>0.15</v>
      </c>
      <c r="T83" t="s">
        <v>851</v>
      </c>
      <c r="U83">
        <f t="shared" si="3"/>
        <v>1102.791777777778</v>
      </c>
      <c r="V83" s="7">
        <f t="shared" si="4"/>
        <v>164.01</v>
      </c>
      <c r="W83" s="7">
        <f t="shared" si="5"/>
        <v>937.93177777777794</v>
      </c>
    </row>
    <row r="84" spans="1:23" x14ac:dyDescent="0.25">
      <c r="A84" t="s">
        <v>2198</v>
      </c>
      <c r="B84" s="4">
        <v>45189</v>
      </c>
      <c r="C84" t="s">
        <v>405</v>
      </c>
      <c r="D84" t="str">
        <f>VLOOKUP(C84,Customers!$A$1:$H$201,4,0)</f>
        <v>Austin Hogan</v>
      </c>
      <c r="E84" t="str">
        <f>VLOOKUP(C84,Customers!$A$1:$H$201,5,0)</f>
        <v>Female</v>
      </c>
      <c r="F84" s="4">
        <f>VLOOKUP(C84,Customers!$A$1:$H$201,6,0)</f>
        <v>38779</v>
      </c>
      <c r="G84" s="4" t="str">
        <f>VLOOKUP(C84,Customers!$A$1:$H$201,7,0)</f>
        <v>Port Fernandohaven</v>
      </c>
      <c r="H84" s="4">
        <f>VLOOKUP(C84,Customers!$A$1:$H$201,8,0)</f>
        <v>44406</v>
      </c>
      <c r="I84" t="s">
        <v>721</v>
      </c>
      <c r="J84" t="str">
        <f>VLOOKUP(I84,Products!$A$1:$F$51,2,0)</f>
        <v>Knowledge Bags</v>
      </c>
      <c r="K84" t="str">
        <f>VLOOKUP(I84,Products!$A$1:$F$51,3,0)</f>
        <v>Fashion</v>
      </c>
      <c r="L84" t="str">
        <f>VLOOKUP(I84,Products!$A$1:$F$51,4,0)</f>
        <v>Bags</v>
      </c>
      <c r="M84" s="7">
        <f>VLOOKUP(I84,Products!$A$1:$F$51,5,0)</f>
        <v>1396.22</v>
      </c>
      <c r="N84" s="7">
        <f>VLOOKUP(I84,Products!$A$1:$F$51,6,0)</f>
        <v>1004.09</v>
      </c>
      <c r="O84" t="s">
        <v>831</v>
      </c>
      <c r="P84" t="str">
        <f>VLOOKUP(O84,Stores!$A$1:$D$6,2,0)</f>
        <v>MegaMart Peckmouth</v>
      </c>
      <c r="Q84" t="str">
        <f>VLOOKUP(O84,Stores!$A$1:$D$6,4,0)</f>
        <v>East</v>
      </c>
      <c r="R84" s="6">
        <v>5</v>
      </c>
      <c r="S84" s="6">
        <v>0.05</v>
      </c>
      <c r="T84" t="s">
        <v>854</v>
      </c>
      <c r="U84">
        <f t="shared" si="3"/>
        <v>6981.1</v>
      </c>
      <c r="V84" s="7">
        <f t="shared" si="4"/>
        <v>5020.45</v>
      </c>
      <c r="W84" s="7">
        <f t="shared" si="5"/>
        <v>1959.7000000000005</v>
      </c>
    </row>
    <row r="85" spans="1:23" x14ac:dyDescent="0.25">
      <c r="A85" t="s">
        <v>2984</v>
      </c>
      <c r="B85" s="4">
        <v>45190</v>
      </c>
      <c r="C85" t="s">
        <v>268</v>
      </c>
      <c r="D85" t="str">
        <f>VLOOKUP(C85,Customers!$A$1:$H$201,4,0)</f>
        <v>Denise Gutierrez</v>
      </c>
      <c r="E85" t="str">
        <f>VLOOKUP(C85,Customers!$A$1:$H$201,5,0)</f>
        <v>Male</v>
      </c>
      <c r="F85" s="4">
        <f>VLOOKUP(C85,Customers!$A$1:$H$201,6,0)</f>
        <v>22815</v>
      </c>
      <c r="G85" s="4" t="str">
        <f>VLOOKUP(C85,Customers!$A$1:$H$201,7,0)</f>
        <v>New Manuelville</v>
      </c>
      <c r="H85" s="4">
        <f>VLOOKUP(C85,Customers!$A$1:$H$201,8,0)</f>
        <v>44340</v>
      </c>
      <c r="I85" t="s">
        <v>814</v>
      </c>
      <c r="J85" t="str">
        <f>VLOOKUP(I85,Products!$A$1:$F$51,2,0)</f>
        <v>Nature Clothing</v>
      </c>
      <c r="K85" t="str">
        <f>VLOOKUP(I85,Products!$A$1:$F$51,3,0)</f>
        <v>Fashion</v>
      </c>
      <c r="L85" t="str">
        <f>VLOOKUP(I85,Products!$A$1:$F$51,4,0)</f>
        <v>Clothing</v>
      </c>
      <c r="M85" s="7">
        <f>VLOOKUP(I85,Products!$A$1:$F$51,5,0)</f>
        <v>1165.3699999999999</v>
      </c>
      <c r="N85" s="7">
        <f>VLOOKUP(I85,Products!$A$1:$F$51,6,0)</f>
        <v>926.55</v>
      </c>
      <c r="O85" t="s">
        <v>835</v>
      </c>
      <c r="P85" t="str">
        <f>VLOOKUP(O85,Stores!$A$1:$D$6,2,0)</f>
        <v>MegaMart New Michele</v>
      </c>
      <c r="Q85" t="str">
        <f>VLOOKUP(O85,Stores!$A$1:$D$6,4,0)</f>
        <v>West</v>
      </c>
      <c r="R85" s="6">
        <v>3</v>
      </c>
      <c r="S85" s="6">
        <v>0.15</v>
      </c>
      <c r="T85" t="s">
        <v>861</v>
      </c>
      <c r="U85">
        <f t="shared" si="3"/>
        <v>3496.1099999999997</v>
      </c>
      <c r="V85" s="7">
        <f t="shared" si="4"/>
        <v>2779.6499999999996</v>
      </c>
      <c r="W85" s="7">
        <f t="shared" si="5"/>
        <v>715.61</v>
      </c>
    </row>
    <row r="86" spans="1:23" x14ac:dyDescent="0.25">
      <c r="A86" t="s">
        <v>3161</v>
      </c>
      <c r="B86" s="4">
        <v>45190</v>
      </c>
      <c r="C86" t="s">
        <v>537</v>
      </c>
      <c r="D86" t="str">
        <f>VLOOKUP(C86,Customers!$A$1:$H$201,4,0)</f>
        <v>Melissa Torres</v>
      </c>
      <c r="E86" t="str">
        <f>VLOOKUP(C86,Customers!$A$1:$H$201,5,0)</f>
        <v>Male</v>
      </c>
      <c r="F86" s="4">
        <f>VLOOKUP(C86,Customers!$A$1:$H$201,6,0)</f>
        <v>28514</v>
      </c>
      <c r="G86" s="4" t="str">
        <f>VLOOKUP(C86,Customers!$A$1:$H$201,7,0)</f>
        <v>North Kathryn</v>
      </c>
      <c r="H86" s="4">
        <f>VLOOKUP(C86,Customers!$A$1:$H$201,8,0)</f>
        <v>45779</v>
      </c>
      <c r="I86" t="s">
        <v>778</v>
      </c>
      <c r="J86" t="str">
        <f>VLOOKUP(I86,Products!$A$1:$F$51,2,0)</f>
        <v>Deal Smartphone</v>
      </c>
      <c r="K86" t="str">
        <f>VLOOKUP(I86,Products!$A$1:$F$51,3,0)</f>
        <v>Electronics</v>
      </c>
      <c r="L86" t="str">
        <f>VLOOKUP(I86,Products!$A$1:$F$51,4,0)</f>
        <v>Smartphone</v>
      </c>
      <c r="M86" s="7">
        <f>VLOOKUP(I86,Products!$A$1:$F$51,5,0)</f>
        <v>673.78</v>
      </c>
      <c r="N86" s="7">
        <f>VLOOKUP(I86,Products!$A$1:$F$51,6,0)</f>
        <v>363.33</v>
      </c>
      <c r="O86" t="s">
        <v>835</v>
      </c>
      <c r="P86" t="str">
        <f>VLOOKUP(O86,Stores!$A$1:$D$6,2,0)</f>
        <v>MegaMart New Michele</v>
      </c>
      <c r="Q86" t="str">
        <f>VLOOKUP(O86,Stores!$A$1:$D$6,4,0)</f>
        <v>West</v>
      </c>
      <c r="R86" s="6">
        <v>1</v>
      </c>
      <c r="S86" s="6">
        <v>0.05</v>
      </c>
      <c r="T86" t="s">
        <v>861</v>
      </c>
      <c r="U86">
        <f t="shared" si="3"/>
        <v>673.78</v>
      </c>
      <c r="V86" s="7">
        <f t="shared" si="4"/>
        <v>363.33</v>
      </c>
      <c r="W86" s="7">
        <f t="shared" si="5"/>
        <v>309.5</v>
      </c>
    </row>
    <row r="87" spans="1:23" x14ac:dyDescent="0.25">
      <c r="A87" t="s">
        <v>3243</v>
      </c>
      <c r="B87" s="4">
        <v>45190</v>
      </c>
      <c r="C87" t="s">
        <v>30</v>
      </c>
      <c r="D87" t="str">
        <f>VLOOKUP(C87,Customers!$A$1:$H$201,4,0)</f>
        <v>Erin Walker</v>
      </c>
      <c r="E87" t="str">
        <f>VLOOKUP(C87,Customers!$A$1:$H$201,5,0)</f>
        <v>Male</v>
      </c>
      <c r="F87" s="4">
        <f>VLOOKUP(C87,Customers!$A$1:$H$201,6,0)</f>
        <v>31058</v>
      </c>
      <c r="G87" s="4" t="str">
        <f>VLOOKUP(C87,Customers!$A$1:$H$201,7,0)</f>
        <v>West Jasmine</v>
      </c>
      <c r="H87" s="4">
        <f>VLOOKUP(C87,Customers!$A$1:$H$201,8,0)</f>
        <v>44482</v>
      </c>
      <c r="I87" t="s">
        <v>746</v>
      </c>
      <c r="J87" t="str">
        <f>VLOOKUP(I87,Products!$A$1:$F$51,2,0)</f>
        <v>Add Clothing</v>
      </c>
      <c r="K87" t="str">
        <f>VLOOKUP(I87,Products!$A$1:$F$51,3,0)</f>
        <v>Fashion</v>
      </c>
      <c r="L87" t="str">
        <f>VLOOKUP(I87,Products!$A$1:$F$51,4,0)</f>
        <v>Clothing</v>
      </c>
      <c r="M87" s="7">
        <f>VLOOKUP(I87,Products!$A$1:$F$51,5,0)</f>
        <v>1342.75</v>
      </c>
      <c r="N87" s="7">
        <f>VLOOKUP(I87,Products!$A$1:$F$51,6,0)</f>
        <v>797.94</v>
      </c>
      <c r="O87" t="s">
        <v>831</v>
      </c>
      <c r="P87" t="str">
        <f>VLOOKUP(O87,Stores!$A$1:$D$6,2,0)</f>
        <v>MegaMart Peckmouth</v>
      </c>
      <c r="Q87" t="str">
        <f>VLOOKUP(O87,Stores!$A$1:$D$6,4,0)</f>
        <v>East</v>
      </c>
      <c r="R87" s="6">
        <v>2</v>
      </c>
      <c r="S87" s="6">
        <v>0</v>
      </c>
      <c r="T87" t="s">
        <v>851</v>
      </c>
      <c r="U87">
        <f t="shared" si="3"/>
        <v>2685.5</v>
      </c>
      <c r="V87" s="7">
        <f t="shared" si="4"/>
        <v>1595.88</v>
      </c>
      <c r="W87" s="7">
        <f t="shared" si="5"/>
        <v>1088.6199999999999</v>
      </c>
    </row>
    <row r="88" spans="1:23" x14ac:dyDescent="0.25">
      <c r="A88" t="s">
        <v>3378</v>
      </c>
      <c r="B88" s="4">
        <v>45190</v>
      </c>
      <c r="C88" t="s">
        <v>333</v>
      </c>
      <c r="D88" t="str">
        <f>VLOOKUP(C88,Customers!$A$1:$H$201,4,0)</f>
        <v>William Warner</v>
      </c>
      <c r="E88" t="str">
        <f>VLOOKUP(C88,Customers!$A$1:$H$201,5,0)</f>
        <v>Female</v>
      </c>
      <c r="F88" s="4">
        <f>VLOOKUP(C88,Customers!$A$1:$H$201,6,0)</f>
        <v>25396</v>
      </c>
      <c r="G88" s="4" t="str">
        <f>VLOOKUP(C88,Customers!$A$1:$H$201,7,0)</f>
        <v>Geoffreystad</v>
      </c>
      <c r="H88" s="4">
        <f>VLOOKUP(C88,Customers!$A$1:$H$201,8,0)</f>
        <v>44890</v>
      </c>
      <c r="I88" t="s">
        <v>714</v>
      </c>
      <c r="J88" t="str">
        <f>VLOOKUP(I88,Products!$A$1:$F$51,2,0)</f>
        <v>Here Footwear</v>
      </c>
      <c r="K88" t="str">
        <f>VLOOKUP(I88,Products!$A$1:$F$51,3,0)</f>
        <v>Fashion</v>
      </c>
      <c r="L88" t="str">
        <f>VLOOKUP(I88,Products!$A$1:$F$51,4,0)</f>
        <v>Footwear</v>
      </c>
      <c r="M88" s="7">
        <f>VLOOKUP(I88,Products!$A$1:$F$51,5,0)</f>
        <v>1102.791777777778</v>
      </c>
      <c r="N88" s="7">
        <f>VLOOKUP(I88,Products!$A$1:$F$51,6,0)</f>
        <v>169.03</v>
      </c>
      <c r="O88" t="s">
        <v>838</v>
      </c>
      <c r="P88" t="str">
        <f>VLOOKUP(O88,Stores!$A$1:$D$6,2,0)</f>
        <v>MegaMart Brianahaven</v>
      </c>
      <c r="Q88" t="str">
        <f>VLOOKUP(O88,Stores!$A$1:$D$6,4,0)</f>
        <v>North</v>
      </c>
      <c r="R88" s="6">
        <v>5</v>
      </c>
      <c r="S88" s="6">
        <v>0.05</v>
      </c>
      <c r="T88" t="s">
        <v>854</v>
      </c>
      <c r="U88">
        <f t="shared" si="3"/>
        <v>5513.9588888888902</v>
      </c>
      <c r="V88" s="7">
        <f t="shared" si="4"/>
        <v>845.15</v>
      </c>
      <c r="W88" s="7">
        <f t="shared" si="5"/>
        <v>4667.8588888888908</v>
      </c>
    </row>
    <row r="89" spans="1:23" x14ac:dyDescent="0.25">
      <c r="A89" t="s">
        <v>5032</v>
      </c>
      <c r="B89" s="4">
        <v>45190</v>
      </c>
      <c r="C89" t="s">
        <v>631</v>
      </c>
      <c r="D89" t="str">
        <f>VLOOKUP(C89,Customers!$A$1:$H$201,4,0)</f>
        <v>Dennis Wallace</v>
      </c>
      <c r="E89" t="str">
        <f>VLOOKUP(C89,Customers!$A$1:$H$201,5,0)</f>
        <v>Female</v>
      </c>
      <c r="F89" s="4">
        <f>VLOOKUP(C89,Customers!$A$1:$H$201,6,0)</f>
        <v>31092</v>
      </c>
      <c r="G89" s="4" t="str">
        <f>VLOOKUP(C89,Customers!$A$1:$H$201,7,0)</f>
        <v>Bennettburgh</v>
      </c>
      <c r="H89" s="4">
        <f>VLOOKUP(C89,Customers!$A$1:$H$201,8,0)</f>
        <v>45888</v>
      </c>
      <c r="I89" t="s">
        <v>796</v>
      </c>
      <c r="J89" t="str">
        <f>VLOOKUP(I89,Products!$A$1:$F$51,2,0)</f>
        <v>Book Television</v>
      </c>
      <c r="K89" t="str">
        <f>VLOOKUP(I89,Products!$A$1:$F$51,3,0)</f>
        <v>Electronics</v>
      </c>
      <c r="L89" t="str">
        <f>VLOOKUP(I89,Products!$A$1:$F$51,4,0)</f>
        <v>Television</v>
      </c>
      <c r="M89" s="7">
        <f>VLOOKUP(I89,Products!$A$1:$F$51,5,0)</f>
        <v>1952.65</v>
      </c>
      <c r="N89" s="7">
        <f>VLOOKUP(I89,Products!$A$1:$F$51,6,0)</f>
        <v>1451.27</v>
      </c>
      <c r="O89" t="s">
        <v>835</v>
      </c>
      <c r="P89" t="str">
        <f>VLOOKUP(O89,Stores!$A$1:$D$6,2,0)</f>
        <v>MegaMart New Michele</v>
      </c>
      <c r="Q89" t="str">
        <f>VLOOKUP(O89,Stores!$A$1:$D$6,4,0)</f>
        <v>West</v>
      </c>
      <c r="R89" s="6">
        <v>5</v>
      </c>
      <c r="S89" s="6">
        <v>0.15</v>
      </c>
      <c r="T89" t="s">
        <v>861</v>
      </c>
      <c r="U89">
        <f t="shared" si="3"/>
        <v>9763.25</v>
      </c>
      <c r="V89" s="7">
        <f t="shared" si="4"/>
        <v>7256.35</v>
      </c>
      <c r="W89" s="7">
        <f t="shared" si="5"/>
        <v>2506.0499999999997</v>
      </c>
    </row>
    <row r="90" spans="1:23" x14ac:dyDescent="0.25">
      <c r="A90" t="s">
        <v>5283</v>
      </c>
      <c r="B90" s="4">
        <v>45190</v>
      </c>
      <c r="C90" t="s">
        <v>65</v>
      </c>
      <c r="D90" t="str">
        <f>VLOOKUP(C90,Customers!$A$1:$H$201,4,0)</f>
        <v>Miguel Johnson</v>
      </c>
      <c r="E90" t="str">
        <f>VLOOKUP(C90,Customers!$A$1:$H$201,5,0)</f>
        <v>Male</v>
      </c>
      <c r="F90" s="4">
        <f>VLOOKUP(C90,Customers!$A$1:$H$201,6,0)</f>
        <v>27877</v>
      </c>
      <c r="G90" s="4" t="str">
        <f>VLOOKUP(C90,Customers!$A$1:$H$201,7,0)</f>
        <v>Murrayborough</v>
      </c>
      <c r="H90" s="4">
        <f>VLOOKUP(C90,Customers!$A$1:$H$201,8,0)</f>
        <v>44613</v>
      </c>
      <c r="I90" t="s">
        <v>732</v>
      </c>
      <c r="J90" t="str">
        <f>VLOOKUP(I90,Products!$A$1:$F$51,2,0)</f>
        <v>Us Snacks</v>
      </c>
      <c r="K90" t="str">
        <f>VLOOKUP(I90,Products!$A$1:$F$51,3,0)</f>
        <v>Groceries</v>
      </c>
      <c r="L90" t="str">
        <f>VLOOKUP(I90,Products!$A$1:$F$51,4,0)</f>
        <v>Snacks</v>
      </c>
      <c r="M90" s="7">
        <f>VLOOKUP(I90,Products!$A$1:$F$51,5,0)</f>
        <v>123.19</v>
      </c>
      <c r="N90" s="7">
        <f>VLOOKUP(I90,Products!$A$1:$F$51,6,0)</f>
        <v>80.36</v>
      </c>
      <c r="O90" t="s">
        <v>827</v>
      </c>
      <c r="P90" t="str">
        <f>VLOOKUP(O90,Stores!$A$1:$D$6,2,0)</f>
        <v>MegaMart Jimenezborough</v>
      </c>
      <c r="Q90" t="str">
        <f>VLOOKUP(O90,Stores!$A$1:$D$6,4,0)</f>
        <v>South</v>
      </c>
      <c r="R90" s="6">
        <v>4</v>
      </c>
      <c r="S90" s="6">
        <v>0.05</v>
      </c>
      <c r="T90" t="s">
        <v>857</v>
      </c>
      <c r="U90">
        <f t="shared" si="3"/>
        <v>492.76</v>
      </c>
      <c r="V90" s="7">
        <f t="shared" si="4"/>
        <v>321.44</v>
      </c>
      <c r="W90" s="7">
        <f t="shared" si="5"/>
        <v>170.37</v>
      </c>
    </row>
    <row r="91" spans="1:23" x14ac:dyDescent="0.25">
      <c r="A91" t="s">
        <v>5288</v>
      </c>
      <c r="B91" s="4">
        <v>45191</v>
      </c>
      <c r="C91" t="s">
        <v>671</v>
      </c>
      <c r="D91" t="str">
        <f>VLOOKUP(C91,Customers!$A$1:$H$201,4,0)</f>
        <v>Karen Quinn</v>
      </c>
      <c r="E91" t="str">
        <f>VLOOKUP(C91,Customers!$A$1:$H$201,5,0)</f>
        <v>Female</v>
      </c>
      <c r="F91" s="4">
        <f>VLOOKUP(C91,Customers!$A$1:$H$201,6,0)</f>
        <v>21380</v>
      </c>
      <c r="G91" s="4" t="str">
        <f>VLOOKUP(C91,Customers!$A$1:$H$201,7,0)</f>
        <v>Kristinemouth</v>
      </c>
      <c r="H91" s="4">
        <f>VLOOKUP(C91,Customers!$A$1:$H$201,8,0)</f>
        <v>44723</v>
      </c>
      <c r="I91" t="s">
        <v>751</v>
      </c>
      <c r="J91" t="str">
        <f>VLOOKUP(I91,Products!$A$1:$F$51,2,0)</f>
        <v>House Accessories</v>
      </c>
      <c r="K91" t="str">
        <f>VLOOKUP(I91,Products!$A$1:$F$51,3,0)</f>
        <v>Fashion</v>
      </c>
      <c r="L91" t="str">
        <f>VLOOKUP(I91,Products!$A$1:$F$51,4,0)</f>
        <v>Accessories</v>
      </c>
      <c r="M91" s="7">
        <f>VLOOKUP(I91,Products!$A$1:$F$51,5,0)</f>
        <v>1858.75</v>
      </c>
      <c r="N91" s="7">
        <f>VLOOKUP(I91,Products!$A$1:$F$51,6,0)</f>
        <v>1451.16</v>
      </c>
      <c r="O91" t="s">
        <v>842</v>
      </c>
      <c r="P91" t="str">
        <f>VLOOKUP(O91,Stores!$A$1:$D$6,2,0)</f>
        <v>MegaMart Johnmouth</v>
      </c>
      <c r="Q91" t="str">
        <f>VLOOKUP(O91,Stores!$A$1:$D$6,4,0)</f>
        <v>East</v>
      </c>
      <c r="R91" s="6">
        <v>4</v>
      </c>
      <c r="S91" s="6">
        <v>0</v>
      </c>
      <c r="T91" t="s">
        <v>854</v>
      </c>
      <c r="U91">
        <f t="shared" si="3"/>
        <v>7435</v>
      </c>
      <c r="V91" s="7">
        <f t="shared" si="4"/>
        <v>5804.64</v>
      </c>
      <c r="W91" s="7">
        <f t="shared" si="5"/>
        <v>1629.3599999999997</v>
      </c>
    </row>
    <row r="92" spans="1:23" x14ac:dyDescent="0.25">
      <c r="A92" t="s">
        <v>1372</v>
      </c>
      <c r="B92" s="4">
        <v>45191</v>
      </c>
      <c r="C92" t="s">
        <v>591</v>
      </c>
      <c r="D92" t="str">
        <f>VLOOKUP(C92,Customers!$A$1:$H$201,4,0)</f>
        <v>Meagan Ali</v>
      </c>
      <c r="E92" t="str">
        <f>VLOOKUP(C92,Customers!$A$1:$H$201,5,0)</f>
        <v>Female</v>
      </c>
      <c r="F92" s="4">
        <f>VLOOKUP(C92,Customers!$A$1:$H$201,6,0)</f>
        <v>37024</v>
      </c>
      <c r="G92" s="4" t="str">
        <f>VLOOKUP(C92,Customers!$A$1:$H$201,7,0)</f>
        <v>South Markbury</v>
      </c>
      <c r="H92" s="4">
        <f>VLOOKUP(C92,Customers!$A$1:$H$201,8,0)</f>
        <v>45117</v>
      </c>
      <c r="I92" t="s">
        <v>806</v>
      </c>
      <c r="J92" t="str">
        <f>VLOOKUP(I92,Products!$A$1:$F$51,2,0)</f>
        <v>Maybe Clothing</v>
      </c>
      <c r="K92" t="str">
        <f>VLOOKUP(I92,Products!$A$1:$F$51,3,0)</f>
        <v>Fashion</v>
      </c>
      <c r="L92" t="str">
        <f>VLOOKUP(I92,Products!$A$1:$F$51,4,0)</f>
        <v>Clothing</v>
      </c>
      <c r="M92" s="7">
        <f>VLOOKUP(I92,Products!$A$1:$F$51,5,0)</f>
        <v>1102.791777777778</v>
      </c>
      <c r="N92" s="7">
        <f>VLOOKUP(I92,Products!$A$1:$F$51,6,0)</f>
        <v>316.63</v>
      </c>
      <c r="O92" t="s">
        <v>827</v>
      </c>
      <c r="P92" t="str">
        <f>VLOOKUP(O92,Stores!$A$1:$D$6,2,0)</f>
        <v>MegaMart Jimenezborough</v>
      </c>
      <c r="Q92" t="str">
        <f>VLOOKUP(O92,Stores!$A$1:$D$6,4,0)</f>
        <v>South</v>
      </c>
      <c r="R92" s="6">
        <v>2</v>
      </c>
      <c r="S92" s="6">
        <v>0.1</v>
      </c>
      <c r="T92" t="s">
        <v>861</v>
      </c>
      <c r="U92">
        <f t="shared" si="3"/>
        <v>2205.5835555555559</v>
      </c>
      <c r="V92" s="7">
        <f t="shared" si="4"/>
        <v>633.26</v>
      </c>
      <c r="W92" s="7">
        <f t="shared" si="5"/>
        <v>1571.4235555555558</v>
      </c>
    </row>
    <row r="93" spans="1:23" x14ac:dyDescent="0.25">
      <c r="A93" t="s">
        <v>1785</v>
      </c>
      <c r="B93" s="4">
        <v>45191</v>
      </c>
      <c r="C93" t="s">
        <v>256</v>
      </c>
      <c r="D93" t="str">
        <f>VLOOKUP(C93,Customers!$A$1:$H$201,4,0)</f>
        <v>Alexandra Montoya</v>
      </c>
      <c r="E93" t="str">
        <f>VLOOKUP(C93,Customers!$A$1:$H$201,5,0)</f>
        <v>Female</v>
      </c>
      <c r="F93" s="4">
        <f>VLOOKUP(C93,Customers!$A$1:$H$201,6,0)</f>
        <v>29746</v>
      </c>
      <c r="G93" s="4" t="str">
        <f>VLOOKUP(C93,Customers!$A$1:$H$201,7,0)</f>
        <v>New Julia</v>
      </c>
      <c r="H93" s="4">
        <f>VLOOKUP(C93,Customers!$A$1:$H$201,8,0)</f>
        <v>45456</v>
      </c>
      <c r="I93" t="s">
        <v>714</v>
      </c>
      <c r="J93" t="str">
        <f>VLOOKUP(I93,Products!$A$1:$F$51,2,0)</f>
        <v>Here Footwear</v>
      </c>
      <c r="K93" t="str">
        <f>VLOOKUP(I93,Products!$A$1:$F$51,3,0)</f>
        <v>Fashion</v>
      </c>
      <c r="L93" t="str">
        <f>VLOOKUP(I93,Products!$A$1:$F$51,4,0)</f>
        <v>Footwear</v>
      </c>
      <c r="M93" s="7">
        <f>VLOOKUP(I93,Products!$A$1:$F$51,5,0)</f>
        <v>1102.791777777778</v>
      </c>
      <c r="N93" s="7">
        <f>VLOOKUP(I93,Products!$A$1:$F$51,6,0)</f>
        <v>169.03</v>
      </c>
      <c r="O93" t="s">
        <v>827</v>
      </c>
      <c r="P93" t="str">
        <f>VLOOKUP(O93,Stores!$A$1:$D$6,2,0)</f>
        <v>MegaMart Jimenezborough</v>
      </c>
      <c r="Q93" t="str">
        <f>VLOOKUP(O93,Stores!$A$1:$D$6,4,0)</f>
        <v>South</v>
      </c>
      <c r="R93" s="6">
        <v>4</v>
      </c>
      <c r="S93" s="6">
        <v>0.05</v>
      </c>
      <c r="T93" t="s">
        <v>851</v>
      </c>
      <c r="U93">
        <f t="shared" si="3"/>
        <v>4411.1671111111118</v>
      </c>
      <c r="V93" s="7">
        <f t="shared" si="4"/>
        <v>676.12</v>
      </c>
      <c r="W93" s="7">
        <f t="shared" si="5"/>
        <v>3734.0971111111121</v>
      </c>
    </row>
    <row r="94" spans="1:23" x14ac:dyDescent="0.25">
      <c r="A94" t="s">
        <v>2262</v>
      </c>
      <c r="B94" s="4">
        <v>45191</v>
      </c>
      <c r="C94" t="s">
        <v>318</v>
      </c>
      <c r="D94" t="str">
        <f>VLOOKUP(C94,Customers!$A$1:$H$201,4,0)</f>
        <v>Juan Ramirez</v>
      </c>
      <c r="E94" t="str">
        <f>VLOOKUP(C94,Customers!$A$1:$H$201,5,0)</f>
        <v>Male</v>
      </c>
      <c r="F94" s="4">
        <f>VLOOKUP(C94,Customers!$A$1:$H$201,6,0)</f>
        <v>28937</v>
      </c>
      <c r="G94" s="4" t="str">
        <f>VLOOKUP(C94,Customers!$A$1:$H$201,7,0)</f>
        <v>New Michaelview</v>
      </c>
      <c r="H94" s="4">
        <f>VLOOKUP(C94,Customers!$A$1:$H$201,8,0)</f>
        <v>45210</v>
      </c>
      <c r="I94" t="s">
        <v>707</v>
      </c>
      <c r="J94" t="str">
        <f>VLOOKUP(I94,Products!$A$1:$F$51,2,0)</f>
        <v>Like Camera</v>
      </c>
      <c r="K94" t="str">
        <f>VLOOKUP(I94,Products!$A$1:$F$51,3,0)</f>
        <v>Electronics</v>
      </c>
      <c r="L94" t="str">
        <f>VLOOKUP(I94,Products!$A$1:$F$51,4,0)</f>
        <v>Camera</v>
      </c>
      <c r="M94" s="7">
        <f>VLOOKUP(I94,Products!$A$1:$F$51,5,0)</f>
        <v>1673.69</v>
      </c>
      <c r="N94" s="7">
        <f>VLOOKUP(I94,Products!$A$1:$F$51,6,0)</f>
        <v>1323.38</v>
      </c>
      <c r="O94" t="s">
        <v>842</v>
      </c>
      <c r="P94" t="str">
        <f>VLOOKUP(O94,Stores!$A$1:$D$6,2,0)</f>
        <v>MegaMart Johnmouth</v>
      </c>
      <c r="Q94" t="str">
        <f>VLOOKUP(O94,Stores!$A$1:$D$6,4,0)</f>
        <v>East</v>
      </c>
      <c r="R94" s="6">
        <v>4</v>
      </c>
      <c r="S94" s="6">
        <v>0.05</v>
      </c>
      <c r="T94" t="s">
        <v>854</v>
      </c>
      <c r="U94">
        <f t="shared" si="3"/>
        <v>6694.76</v>
      </c>
      <c r="V94" s="7">
        <f t="shared" si="4"/>
        <v>5293.52</v>
      </c>
      <c r="W94" s="7">
        <f t="shared" si="5"/>
        <v>1400.2899999999997</v>
      </c>
    </row>
    <row r="95" spans="1:23" x14ac:dyDescent="0.25">
      <c r="A95" t="s">
        <v>2454</v>
      </c>
      <c r="B95" s="4">
        <v>45191</v>
      </c>
      <c r="C95" t="s">
        <v>602</v>
      </c>
      <c r="D95" t="str">
        <f>VLOOKUP(C95,Customers!$A$1:$H$201,4,0)</f>
        <v>Amber Graham</v>
      </c>
      <c r="E95" t="str">
        <f>VLOOKUP(C95,Customers!$A$1:$H$201,5,0)</f>
        <v>Female</v>
      </c>
      <c r="F95" s="4">
        <f>VLOOKUP(C95,Customers!$A$1:$H$201,6,0)</f>
        <v>30807</v>
      </c>
      <c r="G95" s="4" t="str">
        <f>VLOOKUP(C95,Customers!$A$1:$H$201,7,0)</f>
        <v>Lake Melissaborough</v>
      </c>
      <c r="H95" s="4">
        <f>VLOOKUP(C95,Customers!$A$1:$H$201,8,0)</f>
        <v>45889</v>
      </c>
      <c r="I95" t="s">
        <v>788</v>
      </c>
      <c r="J95" t="str">
        <f>VLOOKUP(I95,Products!$A$1:$F$51,2,0)</f>
        <v>Beat Accessories</v>
      </c>
      <c r="K95" t="str">
        <f>VLOOKUP(I95,Products!$A$1:$F$51,3,0)</f>
        <v>Fashion</v>
      </c>
      <c r="L95" t="str">
        <f>VLOOKUP(I95,Products!$A$1:$F$51,4,0)</f>
        <v>Accessories</v>
      </c>
      <c r="M95" s="7">
        <f>VLOOKUP(I95,Products!$A$1:$F$51,5,0)</f>
        <v>1798.97</v>
      </c>
      <c r="N95" s="7">
        <f>VLOOKUP(I95,Products!$A$1:$F$51,6,0)</f>
        <v>1329.15</v>
      </c>
      <c r="O95" t="s">
        <v>835</v>
      </c>
      <c r="P95" t="str">
        <f>VLOOKUP(O95,Stores!$A$1:$D$6,2,0)</f>
        <v>MegaMart New Michele</v>
      </c>
      <c r="Q95" t="str">
        <f>VLOOKUP(O95,Stores!$A$1:$D$6,4,0)</f>
        <v>West</v>
      </c>
      <c r="R95" s="6">
        <v>3</v>
      </c>
      <c r="S95" s="6">
        <v>0.05</v>
      </c>
      <c r="T95" t="s">
        <v>854</v>
      </c>
      <c r="U95">
        <f t="shared" si="3"/>
        <v>5396.91</v>
      </c>
      <c r="V95" s="7">
        <f t="shared" si="4"/>
        <v>3987.4500000000003</v>
      </c>
      <c r="W95" s="7">
        <f t="shared" si="5"/>
        <v>1408.5099999999995</v>
      </c>
    </row>
    <row r="96" spans="1:23" x14ac:dyDescent="0.25">
      <c r="A96" t="s">
        <v>2689</v>
      </c>
      <c r="B96" s="4">
        <v>45191</v>
      </c>
      <c r="C96" t="s">
        <v>436</v>
      </c>
      <c r="D96" t="str">
        <f>VLOOKUP(C96,Customers!$A$1:$H$201,4,0)</f>
        <v>Gina Bradford</v>
      </c>
      <c r="E96" t="str">
        <f>VLOOKUP(C96,Customers!$A$1:$H$201,5,0)</f>
        <v>Male</v>
      </c>
      <c r="F96" s="4">
        <f>VLOOKUP(C96,Customers!$A$1:$H$201,6,0)</f>
        <v>27633</v>
      </c>
      <c r="G96" s="4" t="str">
        <f>VLOOKUP(C96,Customers!$A$1:$H$201,7,0)</f>
        <v>Port William</v>
      </c>
      <c r="H96" s="4">
        <f>VLOOKUP(C96,Customers!$A$1:$H$201,8,0)</f>
        <v>45850</v>
      </c>
      <c r="I96" t="s">
        <v>772</v>
      </c>
      <c r="J96" t="str">
        <f>VLOOKUP(I96,Products!$A$1:$F$51,2,0)</f>
        <v>Little Watches</v>
      </c>
      <c r="K96" t="str">
        <f>VLOOKUP(I96,Products!$A$1:$F$51,3,0)</f>
        <v>Fashion</v>
      </c>
      <c r="L96" t="str">
        <f>VLOOKUP(I96,Products!$A$1:$F$51,4,0)</f>
        <v>Watches</v>
      </c>
      <c r="M96" s="7">
        <f>VLOOKUP(I96,Products!$A$1:$F$51,5,0)</f>
        <v>429.15</v>
      </c>
      <c r="N96" s="7">
        <f>VLOOKUP(I96,Products!$A$1:$F$51,6,0)</f>
        <v>258.72000000000003</v>
      </c>
      <c r="O96" t="s">
        <v>831</v>
      </c>
      <c r="P96" t="str">
        <f>VLOOKUP(O96,Stores!$A$1:$D$6,2,0)</f>
        <v>MegaMart Peckmouth</v>
      </c>
      <c r="Q96" t="str">
        <f>VLOOKUP(O96,Stores!$A$1:$D$6,4,0)</f>
        <v>East</v>
      </c>
      <c r="R96" s="6">
        <v>5</v>
      </c>
      <c r="S96" s="6">
        <v>0.05</v>
      </c>
      <c r="T96" t="s">
        <v>854</v>
      </c>
      <c r="U96">
        <f t="shared" si="3"/>
        <v>2145.75</v>
      </c>
      <c r="V96" s="7">
        <f t="shared" si="4"/>
        <v>1293.6000000000001</v>
      </c>
      <c r="W96" s="7">
        <f t="shared" si="5"/>
        <v>851.19999999999982</v>
      </c>
    </row>
    <row r="97" spans="1:23" x14ac:dyDescent="0.25">
      <c r="A97" t="s">
        <v>3451</v>
      </c>
      <c r="B97" s="4">
        <v>45191</v>
      </c>
      <c r="C97" t="s">
        <v>248</v>
      </c>
      <c r="D97" t="str">
        <f>VLOOKUP(C97,Customers!$A$1:$H$201,4,0)</f>
        <v>Jason Jenkins</v>
      </c>
      <c r="E97" t="str">
        <f>VLOOKUP(C97,Customers!$A$1:$H$201,5,0)</f>
        <v>Female</v>
      </c>
      <c r="F97" s="4">
        <f>VLOOKUP(C97,Customers!$A$1:$H$201,6,0)</f>
        <v>31304</v>
      </c>
      <c r="G97" s="4" t="str">
        <f>VLOOKUP(C97,Customers!$A$1:$H$201,7,0)</f>
        <v>New Randychester</v>
      </c>
      <c r="H97" s="4">
        <f>VLOOKUP(C97,Customers!$A$1:$H$201,8,0)</f>
        <v>44186</v>
      </c>
      <c r="I97" t="s">
        <v>782</v>
      </c>
      <c r="J97" t="str">
        <f>VLOOKUP(I97,Products!$A$1:$F$51,2,0)</f>
        <v>National Watches</v>
      </c>
      <c r="K97" t="str">
        <f>VLOOKUP(I97,Products!$A$1:$F$51,3,0)</f>
        <v>Fashion</v>
      </c>
      <c r="L97" t="str">
        <f>VLOOKUP(I97,Products!$A$1:$F$51,4,0)</f>
        <v>Watches</v>
      </c>
      <c r="M97" s="7">
        <f>VLOOKUP(I97,Products!$A$1:$F$51,5,0)</f>
        <v>29.24</v>
      </c>
      <c r="N97" s="7">
        <f>VLOOKUP(I97,Products!$A$1:$F$51,6,0)</f>
        <v>742.26521739130465</v>
      </c>
      <c r="O97" t="s">
        <v>831</v>
      </c>
      <c r="P97" t="str">
        <f>VLOOKUP(O97,Stores!$A$1:$D$6,2,0)</f>
        <v>MegaMart Peckmouth</v>
      </c>
      <c r="Q97" t="str">
        <f>VLOOKUP(O97,Stores!$A$1:$D$6,4,0)</f>
        <v>East</v>
      </c>
      <c r="R97" s="6">
        <v>2</v>
      </c>
      <c r="S97" s="6">
        <v>0.05</v>
      </c>
      <c r="T97" t="s">
        <v>854</v>
      </c>
      <c r="U97">
        <f t="shared" si="3"/>
        <v>58.48</v>
      </c>
      <c r="V97" s="7">
        <f t="shared" si="4"/>
        <v>1484.5304347826093</v>
      </c>
      <c r="W97" s="7">
        <f t="shared" si="5"/>
        <v>-1427.0004347826093</v>
      </c>
    </row>
    <row r="98" spans="1:23" x14ac:dyDescent="0.25">
      <c r="A98" t="s">
        <v>4869</v>
      </c>
      <c r="B98" s="4">
        <v>45191</v>
      </c>
      <c r="C98" t="s">
        <v>236</v>
      </c>
      <c r="D98" t="str">
        <f>VLOOKUP(C98,Customers!$A$1:$H$201,4,0)</f>
        <v>Susan Salinas</v>
      </c>
      <c r="E98" t="str">
        <f>VLOOKUP(C98,Customers!$A$1:$H$201,5,0)</f>
        <v>Male</v>
      </c>
      <c r="F98" s="4">
        <f>VLOOKUP(C98,Customers!$A$1:$H$201,6,0)</f>
        <v>36698</v>
      </c>
      <c r="G98" s="4" t="str">
        <f>VLOOKUP(C98,Customers!$A$1:$H$201,7,0)</f>
        <v>Turnerberg</v>
      </c>
      <c r="H98" s="4">
        <f>VLOOKUP(C98,Customers!$A$1:$H$201,8,0)</f>
        <v>44462</v>
      </c>
      <c r="I98" t="s">
        <v>732</v>
      </c>
      <c r="J98" t="str">
        <f>VLOOKUP(I98,Products!$A$1:$F$51,2,0)</f>
        <v>Us Snacks</v>
      </c>
      <c r="K98" t="str">
        <f>VLOOKUP(I98,Products!$A$1:$F$51,3,0)</f>
        <v>Groceries</v>
      </c>
      <c r="L98" t="str">
        <f>VLOOKUP(I98,Products!$A$1:$F$51,4,0)</f>
        <v>Snacks</v>
      </c>
      <c r="M98" s="7">
        <f>VLOOKUP(I98,Products!$A$1:$F$51,5,0)</f>
        <v>123.19</v>
      </c>
      <c r="N98" s="7">
        <f>VLOOKUP(I98,Products!$A$1:$F$51,6,0)</f>
        <v>80.36</v>
      </c>
      <c r="O98" t="s">
        <v>827</v>
      </c>
      <c r="P98" t="str">
        <f>VLOOKUP(O98,Stores!$A$1:$D$6,2,0)</f>
        <v>MegaMart Jimenezborough</v>
      </c>
      <c r="Q98" t="str">
        <f>VLOOKUP(O98,Stores!$A$1:$D$6,4,0)</f>
        <v>South</v>
      </c>
      <c r="R98" s="6">
        <v>4</v>
      </c>
      <c r="S98" s="6">
        <v>0.1</v>
      </c>
      <c r="T98" t="s">
        <v>857</v>
      </c>
      <c r="U98">
        <f t="shared" si="3"/>
        <v>492.76</v>
      </c>
      <c r="V98" s="7">
        <f t="shared" si="4"/>
        <v>321.44</v>
      </c>
      <c r="W98" s="7">
        <f t="shared" si="5"/>
        <v>170.42</v>
      </c>
    </row>
    <row r="99" spans="1:23" x14ac:dyDescent="0.25">
      <c r="A99" t="s">
        <v>4955</v>
      </c>
      <c r="B99" s="4">
        <v>45191</v>
      </c>
      <c r="C99" t="s">
        <v>91</v>
      </c>
      <c r="D99" t="str">
        <f>VLOOKUP(C99,Customers!$A$1:$H$201,4,0)</f>
        <v>Mark Martinez</v>
      </c>
      <c r="E99" t="str">
        <f>VLOOKUP(C99,Customers!$A$1:$H$201,5,0)</f>
        <v>Female</v>
      </c>
      <c r="F99" s="4">
        <f>VLOOKUP(C99,Customers!$A$1:$H$201,6,0)</f>
        <v>26428</v>
      </c>
      <c r="G99" s="4" t="str">
        <f>VLOOKUP(C99,Customers!$A$1:$H$201,7,0)</f>
        <v>New Christophermouth</v>
      </c>
      <c r="H99" s="4">
        <f>VLOOKUP(C99,Customers!$A$1:$H$201,8,0)</f>
        <v>44123</v>
      </c>
      <c r="I99" t="s">
        <v>757</v>
      </c>
      <c r="J99" t="str">
        <f>VLOOKUP(I99,Products!$A$1:$F$51,2,0)</f>
        <v>Traditional Laptop</v>
      </c>
      <c r="K99" t="str">
        <f>VLOOKUP(I99,Products!$A$1:$F$51,3,0)</f>
        <v>Electronics</v>
      </c>
      <c r="L99" t="str">
        <f>VLOOKUP(I99,Products!$A$1:$F$51,4,0)</f>
        <v>Laptop</v>
      </c>
      <c r="M99" s="7">
        <f>VLOOKUP(I99,Products!$A$1:$F$51,5,0)</f>
        <v>1762.92</v>
      </c>
      <c r="N99" s="7">
        <f>VLOOKUP(I99,Products!$A$1:$F$51,6,0)</f>
        <v>1346.48</v>
      </c>
      <c r="O99" t="s">
        <v>838</v>
      </c>
      <c r="P99" t="str">
        <f>VLOOKUP(O99,Stores!$A$1:$D$6,2,0)</f>
        <v>MegaMart Brianahaven</v>
      </c>
      <c r="Q99" t="str">
        <f>VLOOKUP(O99,Stores!$A$1:$D$6,4,0)</f>
        <v>North</v>
      </c>
      <c r="R99" s="6">
        <v>2</v>
      </c>
      <c r="S99" s="6">
        <v>0.15</v>
      </c>
      <c r="T99" t="s">
        <v>851</v>
      </c>
      <c r="U99">
        <f t="shared" si="3"/>
        <v>3525.84</v>
      </c>
      <c r="V99" s="7">
        <f t="shared" si="4"/>
        <v>2692.96</v>
      </c>
      <c r="W99" s="7">
        <f t="shared" si="5"/>
        <v>832.03000000000009</v>
      </c>
    </row>
    <row r="100" spans="1:23" x14ac:dyDescent="0.25">
      <c r="A100" t="s">
        <v>1373</v>
      </c>
      <c r="B100" s="4">
        <v>45191</v>
      </c>
      <c r="C100" t="s">
        <v>599</v>
      </c>
      <c r="D100" t="str">
        <f>VLOOKUP(C100,Customers!$A$1:$H$201,4,0)</f>
        <v>Travis Watson</v>
      </c>
      <c r="E100" t="str">
        <f>VLOOKUP(C100,Customers!$A$1:$H$201,5,0)</f>
        <v>Male</v>
      </c>
      <c r="F100" s="4">
        <f>VLOOKUP(C100,Customers!$A$1:$H$201,6,0)</f>
        <v>24638</v>
      </c>
      <c r="G100" s="4" t="str">
        <f>VLOOKUP(C100,Customers!$A$1:$H$201,7,0)</f>
        <v>Christopherburgh</v>
      </c>
      <c r="H100" s="4">
        <f>VLOOKUP(C100,Customers!$A$1:$H$201,8,0)</f>
        <v>44553</v>
      </c>
      <c r="I100" t="s">
        <v>802</v>
      </c>
      <c r="J100" t="str">
        <f>VLOOKUP(I100,Products!$A$1:$F$51,2,0)</f>
        <v>Piece Headphones</v>
      </c>
      <c r="K100" t="str">
        <f>VLOOKUP(I100,Products!$A$1:$F$51,3,0)</f>
        <v>Electronics</v>
      </c>
      <c r="L100" t="str">
        <f>VLOOKUP(I100,Products!$A$1:$F$51,4,0)</f>
        <v>Headphones</v>
      </c>
      <c r="M100" s="7">
        <f>VLOOKUP(I100,Products!$A$1:$F$51,5,0)</f>
        <v>1745.61</v>
      </c>
      <c r="N100" s="7">
        <f>VLOOKUP(I100,Products!$A$1:$F$51,6,0)</f>
        <v>1322.44</v>
      </c>
      <c r="O100" t="s">
        <v>835</v>
      </c>
      <c r="P100" t="str">
        <f>VLOOKUP(O100,Stores!$A$1:$D$6,2,0)</f>
        <v>MegaMart New Michele</v>
      </c>
      <c r="Q100" t="str">
        <f>VLOOKUP(O100,Stores!$A$1:$D$6,4,0)</f>
        <v>West</v>
      </c>
      <c r="R100" s="6">
        <v>2</v>
      </c>
      <c r="S100" s="6">
        <v>0.05</v>
      </c>
      <c r="T100" t="s">
        <v>854</v>
      </c>
      <c r="U100">
        <f t="shared" si="3"/>
        <v>3491.22</v>
      </c>
      <c r="V100" s="7">
        <f t="shared" si="4"/>
        <v>2644.88</v>
      </c>
      <c r="W100" s="7">
        <f t="shared" si="5"/>
        <v>845.38999999999965</v>
      </c>
    </row>
    <row r="101" spans="1:23" x14ac:dyDescent="0.25">
      <c r="A101" t="s">
        <v>1617</v>
      </c>
      <c r="B101" s="4">
        <v>45191</v>
      </c>
      <c r="C101" t="s">
        <v>580</v>
      </c>
      <c r="D101" t="str">
        <f>VLOOKUP(C101,Customers!$A$1:$H$201,4,0)</f>
        <v>Erin Rogers</v>
      </c>
      <c r="E101" t="str">
        <f>VLOOKUP(C101,Customers!$A$1:$H$201,5,0)</f>
        <v>Female</v>
      </c>
      <c r="F101" s="4">
        <f>VLOOKUP(C101,Customers!$A$1:$H$201,6,0)</f>
        <v>31328</v>
      </c>
      <c r="G101" s="4" t="str">
        <f>VLOOKUP(C101,Customers!$A$1:$H$201,7,0)</f>
        <v>Lake Lindsay</v>
      </c>
      <c r="H101" s="4">
        <f>VLOOKUP(C101,Customers!$A$1:$H$201,8,0)</f>
        <v>45889</v>
      </c>
      <c r="I101" t="s">
        <v>780</v>
      </c>
      <c r="J101" t="str">
        <f>VLOOKUP(I101,Products!$A$1:$F$51,2,0)</f>
        <v>Road Clothing</v>
      </c>
      <c r="K101" t="str">
        <f>VLOOKUP(I101,Products!$A$1:$F$51,3,0)</f>
        <v>Fashion</v>
      </c>
      <c r="L101" t="str">
        <f>VLOOKUP(I101,Products!$A$1:$F$51,4,0)</f>
        <v>Clothing</v>
      </c>
      <c r="M101" s="7">
        <f>VLOOKUP(I101,Products!$A$1:$F$51,5,0)</f>
        <v>1485.05</v>
      </c>
      <c r="N101" s="7">
        <f>VLOOKUP(I101,Products!$A$1:$F$51,6,0)</f>
        <v>988.31</v>
      </c>
      <c r="O101" t="s">
        <v>835</v>
      </c>
      <c r="P101" t="str">
        <f>VLOOKUP(O101,Stores!$A$1:$D$6,2,0)</f>
        <v>MegaMart New Michele</v>
      </c>
      <c r="Q101" t="str">
        <f>VLOOKUP(O101,Stores!$A$1:$D$6,4,0)</f>
        <v>West</v>
      </c>
      <c r="R101" s="6">
        <v>5</v>
      </c>
      <c r="S101" s="6">
        <v>0.05</v>
      </c>
      <c r="T101" t="s">
        <v>857</v>
      </c>
      <c r="U101">
        <f t="shared" si="3"/>
        <v>7425.25</v>
      </c>
      <c r="V101" s="7">
        <f t="shared" si="4"/>
        <v>4941.5499999999993</v>
      </c>
      <c r="W101" s="7">
        <f t="shared" si="5"/>
        <v>2482.7500000000009</v>
      </c>
    </row>
    <row r="102" spans="1:23" x14ac:dyDescent="0.25">
      <c r="A102" t="s">
        <v>1672</v>
      </c>
      <c r="B102" s="4">
        <v>45191</v>
      </c>
      <c r="C102" t="s">
        <v>69</v>
      </c>
      <c r="D102" t="str">
        <f>VLOOKUP(C102,Customers!$A$1:$H$201,4,0)</f>
        <v>Vanessa Anderson</v>
      </c>
      <c r="E102" t="str">
        <f>VLOOKUP(C102,Customers!$A$1:$H$201,5,0)</f>
        <v>Female</v>
      </c>
      <c r="F102" s="4">
        <f>VLOOKUP(C102,Customers!$A$1:$H$201,6,0)</f>
        <v>30021</v>
      </c>
      <c r="G102" s="4" t="str">
        <f>VLOOKUP(C102,Customers!$A$1:$H$201,7,0)</f>
        <v>Peterside</v>
      </c>
      <c r="H102" s="4">
        <f>VLOOKUP(C102,Customers!$A$1:$H$201,8,0)</f>
        <v>45560</v>
      </c>
      <c r="I102" t="s">
        <v>772</v>
      </c>
      <c r="J102" t="str">
        <f>VLOOKUP(I102,Products!$A$1:$F$51,2,0)</f>
        <v>Little Watches</v>
      </c>
      <c r="K102" t="str">
        <f>VLOOKUP(I102,Products!$A$1:$F$51,3,0)</f>
        <v>Fashion</v>
      </c>
      <c r="L102" t="str">
        <f>VLOOKUP(I102,Products!$A$1:$F$51,4,0)</f>
        <v>Watches</v>
      </c>
      <c r="M102" s="7">
        <f>VLOOKUP(I102,Products!$A$1:$F$51,5,0)</f>
        <v>429.15</v>
      </c>
      <c r="N102" s="7">
        <f>VLOOKUP(I102,Products!$A$1:$F$51,6,0)</f>
        <v>258.72000000000003</v>
      </c>
      <c r="O102" t="s">
        <v>835</v>
      </c>
      <c r="P102" t="str">
        <f>VLOOKUP(O102,Stores!$A$1:$D$6,2,0)</f>
        <v>MegaMart New Michele</v>
      </c>
      <c r="Q102" t="str">
        <f>VLOOKUP(O102,Stores!$A$1:$D$6,4,0)</f>
        <v>West</v>
      </c>
      <c r="R102" s="6">
        <v>3</v>
      </c>
      <c r="S102" s="6">
        <v>0.05</v>
      </c>
      <c r="T102" t="s">
        <v>861</v>
      </c>
      <c r="U102">
        <f t="shared" si="3"/>
        <v>1287.4499999999998</v>
      </c>
      <c r="V102" s="7">
        <f t="shared" si="4"/>
        <v>776.16000000000008</v>
      </c>
      <c r="W102" s="7">
        <f t="shared" si="5"/>
        <v>510.33999999999975</v>
      </c>
    </row>
    <row r="103" spans="1:23" x14ac:dyDescent="0.25">
      <c r="A103" t="s">
        <v>2014</v>
      </c>
      <c r="B103" s="4">
        <v>45192</v>
      </c>
      <c r="C103" t="s">
        <v>341</v>
      </c>
      <c r="D103" t="str">
        <f>VLOOKUP(C103,Customers!$A$1:$H$201,4,0)</f>
        <v>Brian Fowler</v>
      </c>
      <c r="E103" t="str">
        <f>VLOOKUP(C103,Customers!$A$1:$H$201,5,0)</f>
        <v>Male</v>
      </c>
      <c r="F103" s="4">
        <f>VLOOKUP(C103,Customers!$A$1:$H$201,6,0)</f>
        <v>23046</v>
      </c>
      <c r="G103" s="4" t="str">
        <f>VLOOKUP(C103,Customers!$A$1:$H$201,7,0)</f>
        <v>Port Williamhaven</v>
      </c>
      <c r="H103" s="4">
        <f>VLOOKUP(C103,Customers!$A$1:$H$201,8,0)</f>
        <v>44431</v>
      </c>
      <c r="I103" t="s">
        <v>732</v>
      </c>
      <c r="J103" t="str">
        <f>VLOOKUP(I103,Products!$A$1:$F$51,2,0)</f>
        <v>Us Snacks</v>
      </c>
      <c r="K103" t="str">
        <f>VLOOKUP(I103,Products!$A$1:$F$51,3,0)</f>
        <v>Groceries</v>
      </c>
      <c r="L103" t="str">
        <f>VLOOKUP(I103,Products!$A$1:$F$51,4,0)</f>
        <v>Snacks</v>
      </c>
      <c r="M103" s="7">
        <f>VLOOKUP(I103,Products!$A$1:$F$51,5,0)</f>
        <v>123.19</v>
      </c>
      <c r="N103" s="7">
        <f>VLOOKUP(I103,Products!$A$1:$F$51,6,0)</f>
        <v>80.36</v>
      </c>
      <c r="O103" t="s">
        <v>835</v>
      </c>
      <c r="P103" t="str">
        <f>VLOOKUP(O103,Stores!$A$1:$D$6,2,0)</f>
        <v>MegaMart New Michele</v>
      </c>
      <c r="Q103" t="str">
        <f>VLOOKUP(O103,Stores!$A$1:$D$6,4,0)</f>
        <v>West</v>
      </c>
      <c r="R103" s="6">
        <v>3</v>
      </c>
      <c r="S103" s="6">
        <v>0.05</v>
      </c>
      <c r="T103" t="s">
        <v>861</v>
      </c>
      <c r="U103">
        <f t="shared" si="3"/>
        <v>369.57</v>
      </c>
      <c r="V103" s="7">
        <f t="shared" si="4"/>
        <v>241.07999999999998</v>
      </c>
      <c r="W103" s="7">
        <f t="shared" si="5"/>
        <v>127.54</v>
      </c>
    </row>
    <row r="104" spans="1:23" x14ac:dyDescent="0.25">
      <c r="A104" t="s">
        <v>2140</v>
      </c>
      <c r="B104" s="4">
        <v>45192</v>
      </c>
      <c r="C104" t="s">
        <v>117</v>
      </c>
      <c r="D104" t="str">
        <f>VLOOKUP(C104,Customers!$A$1:$H$201,4,0)</f>
        <v>Lacey Hall</v>
      </c>
      <c r="E104" t="str">
        <f>VLOOKUP(C104,Customers!$A$1:$H$201,5,0)</f>
        <v>Male</v>
      </c>
      <c r="F104" s="4">
        <f>VLOOKUP(C104,Customers!$A$1:$H$201,6,0)</f>
        <v>37417</v>
      </c>
      <c r="G104" s="4" t="str">
        <f>VLOOKUP(C104,Customers!$A$1:$H$201,7,0)</f>
        <v>Thomashaven</v>
      </c>
      <c r="H104" s="4">
        <f>VLOOKUP(C104,Customers!$A$1:$H$201,8,0)</f>
        <v>44800</v>
      </c>
      <c r="I104" t="s">
        <v>746</v>
      </c>
      <c r="J104" t="str">
        <f>VLOOKUP(I104,Products!$A$1:$F$51,2,0)</f>
        <v>Add Clothing</v>
      </c>
      <c r="K104" t="str">
        <f>VLOOKUP(I104,Products!$A$1:$F$51,3,0)</f>
        <v>Fashion</v>
      </c>
      <c r="L104" t="str">
        <f>VLOOKUP(I104,Products!$A$1:$F$51,4,0)</f>
        <v>Clothing</v>
      </c>
      <c r="M104" s="7">
        <f>VLOOKUP(I104,Products!$A$1:$F$51,5,0)</f>
        <v>1342.75</v>
      </c>
      <c r="N104" s="7">
        <f>VLOOKUP(I104,Products!$A$1:$F$51,6,0)</f>
        <v>797.94</v>
      </c>
      <c r="O104" t="s">
        <v>827</v>
      </c>
      <c r="P104" t="str">
        <f>VLOOKUP(O104,Stores!$A$1:$D$6,2,0)</f>
        <v>MegaMart Jimenezborough</v>
      </c>
      <c r="Q104" t="str">
        <f>VLOOKUP(O104,Stores!$A$1:$D$6,4,0)</f>
        <v>South</v>
      </c>
      <c r="R104" s="6">
        <v>3</v>
      </c>
      <c r="S104" s="6">
        <v>0.05</v>
      </c>
      <c r="T104" t="s">
        <v>854</v>
      </c>
      <c r="U104">
        <f t="shared" si="3"/>
        <v>4028.25</v>
      </c>
      <c r="V104" s="7">
        <f t="shared" si="4"/>
        <v>2393.8200000000002</v>
      </c>
      <c r="W104" s="7">
        <f t="shared" si="5"/>
        <v>1633.4799999999998</v>
      </c>
    </row>
    <row r="105" spans="1:23" x14ac:dyDescent="0.25">
      <c r="A105" t="s">
        <v>2573</v>
      </c>
      <c r="B105" s="4">
        <v>45192</v>
      </c>
      <c r="C105" t="s">
        <v>440</v>
      </c>
      <c r="D105" t="str">
        <f>VLOOKUP(C105,Customers!$A$1:$H$201,4,0)</f>
        <v>Jason Lloyd</v>
      </c>
      <c r="E105" t="str">
        <f>VLOOKUP(C105,Customers!$A$1:$H$201,5,0)</f>
        <v>Male</v>
      </c>
      <c r="F105" s="4">
        <f>VLOOKUP(C105,Customers!$A$1:$H$201,6,0)</f>
        <v>33450</v>
      </c>
      <c r="G105" s="4" t="str">
        <f>VLOOKUP(C105,Customers!$A$1:$H$201,7,0)</f>
        <v>West Ralph</v>
      </c>
      <c r="H105" s="4">
        <f>VLOOKUP(C105,Customers!$A$1:$H$201,8,0)</f>
        <v>45747</v>
      </c>
      <c r="I105" t="s">
        <v>796</v>
      </c>
      <c r="J105" t="str">
        <f>VLOOKUP(I105,Products!$A$1:$F$51,2,0)</f>
        <v>Book Television</v>
      </c>
      <c r="K105" t="str">
        <f>VLOOKUP(I105,Products!$A$1:$F$51,3,0)</f>
        <v>Electronics</v>
      </c>
      <c r="L105" t="str">
        <f>VLOOKUP(I105,Products!$A$1:$F$51,4,0)</f>
        <v>Television</v>
      </c>
      <c r="M105" s="7">
        <f>VLOOKUP(I105,Products!$A$1:$F$51,5,0)</f>
        <v>1952.65</v>
      </c>
      <c r="N105" s="7">
        <f>VLOOKUP(I105,Products!$A$1:$F$51,6,0)</f>
        <v>1451.27</v>
      </c>
      <c r="O105" t="s">
        <v>827</v>
      </c>
      <c r="P105" t="str">
        <f>VLOOKUP(O105,Stores!$A$1:$D$6,2,0)</f>
        <v>MegaMart Jimenezborough</v>
      </c>
      <c r="Q105" t="str">
        <f>VLOOKUP(O105,Stores!$A$1:$D$6,4,0)</f>
        <v>South</v>
      </c>
      <c r="R105" s="6">
        <v>1</v>
      </c>
      <c r="S105" s="6">
        <v>0.15</v>
      </c>
      <c r="T105" t="s">
        <v>854</v>
      </c>
      <c r="U105">
        <f t="shared" si="3"/>
        <v>1952.65</v>
      </c>
      <c r="V105" s="7">
        <f t="shared" si="4"/>
        <v>1451.27</v>
      </c>
      <c r="W105" s="7">
        <f t="shared" si="5"/>
        <v>500.53000000000009</v>
      </c>
    </row>
    <row r="106" spans="1:23" x14ac:dyDescent="0.25">
      <c r="A106" t="s">
        <v>2582</v>
      </c>
      <c r="B106" s="4">
        <v>45192</v>
      </c>
      <c r="C106" t="s">
        <v>177</v>
      </c>
      <c r="D106" t="str">
        <f>VLOOKUP(C106,Customers!$A$1:$H$201,4,0)</f>
        <v>Dennis Poole</v>
      </c>
      <c r="E106" t="str">
        <f>VLOOKUP(C106,Customers!$A$1:$H$201,5,0)</f>
        <v>Male</v>
      </c>
      <c r="F106" s="4">
        <f>VLOOKUP(C106,Customers!$A$1:$H$201,6,0)</f>
        <v>23397</v>
      </c>
      <c r="G106" s="4" t="str">
        <f>VLOOKUP(C106,Customers!$A$1:$H$201,7,0)</f>
        <v>New Jontown</v>
      </c>
      <c r="H106" s="4">
        <f>VLOOKUP(C106,Customers!$A$1:$H$201,8,0)</f>
        <v>44737</v>
      </c>
      <c r="I106" t="s">
        <v>788</v>
      </c>
      <c r="J106" t="str">
        <f>VLOOKUP(I106,Products!$A$1:$F$51,2,0)</f>
        <v>Beat Accessories</v>
      </c>
      <c r="K106" t="str">
        <f>VLOOKUP(I106,Products!$A$1:$F$51,3,0)</f>
        <v>Fashion</v>
      </c>
      <c r="L106" t="str">
        <f>VLOOKUP(I106,Products!$A$1:$F$51,4,0)</f>
        <v>Accessories</v>
      </c>
      <c r="M106" s="7">
        <f>VLOOKUP(I106,Products!$A$1:$F$51,5,0)</f>
        <v>1798.97</v>
      </c>
      <c r="N106" s="7">
        <f>VLOOKUP(I106,Products!$A$1:$F$51,6,0)</f>
        <v>1329.15</v>
      </c>
      <c r="O106" t="s">
        <v>831</v>
      </c>
      <c r="P106" t="str">
        <f>VLOOKUP(O106,Stores!$A$1:$D$6,2,0)</f>
        <v>MegaMart Peckmouth</v>
      </c>
      <c r="Q106" t="str">
        <f>VLOOKUP(O106,Stores!$A$1:$D$6,4,0)</f>
        <v>East</v>
      </c>
      <c r="R106" s="6">
        <v>1</v>
      </c>
      <c r="S106" s="6">
        <v>0.05</v>
      </c>
      <c r="T106" t="s">
        <v>854</v>
      </c>
      <c r="U106">
        <f t="shared" si="3"/>
        <v>1798.97</v>
      </c>
      <c r="V106" s="7">
        <f t="shared" si="4"/>
        <v>1329.15</v>
      </c>
      <c r="W106" s="7">
        <f t="shared" si="5"/>
        <v>468.86999999999995</v>
      </c>
    </row>
    <row r="107" spans="1:23" x14ac:dyDescent="0.25">
      <c r="A107" t="s">
        <v>3272</v>
      </c>
      <c r="B107" s="4">
        <v>45192</v>
      </c>
      <c r="C107" t="s">
        <v>525</v>
      </c>
      <c r="D107" t="str">
        <f>VLOOKUP(C107,Customers!$A$1:$H$201,4,0)</f>
        <v>Paige Osborne</v>
      </c>
      <c r="E107" t="str">
        <f>VLOOKUP(C107,Customers!$A$1:$H$201,5,0)</f>
        <v>Female</v>
      </c>
      <c r="F107" s="4">
        <f>VLOOKUP(C107,Customers!$A$1:$H$201,6,0)</f>
        <v>21861</v>
      </c>
      <c r="G107" s="4" t="str">
        <f>VLOOKUP(C107,Customers!$A$1:$H$201,7,0)</f>
        <v>Carlsonborough</v>
      </c>
      <c r="H107" s="4">
        <f>VLOOKUP(C107,Customers!$A$1:$H$201,8,0)</f>
        <v>44427</v>
      </c>
      <c r="I107" t="s">
        <v>796</v>
      </c>
      <c r="J107" t="str">
        <f>VLOOKUP(I107,Products!$A$1:$F$51,2,0)</f>
        <v>Book Television</v>
      </c>
      <c r="K107" t="str">
        <f>VLOOKUP(I107,Products!$A$1:$F$51,3,0)</f>
        <v>Electronics</v>
      </c>
      <c r="L107" t="str">
        <f>VLOOKUP(I107,Products!$A$1:$F$51,4,0)</f>
        <v>Television</v>
      </c>
      <c r="M107" s="7">
        <f>VLOOKUP(I107,Products!$A$1:$F$51,5,0)</f>
        <v>1952.65</v>
      </c>
      <c r="N107" s="7">
        <f>VLOOKUP(I107,Products!$A$1:$F$51,6,0)</f>
        <v>1451.27</v>
      </c>
      <c r="O107" t="s">
        <v>831</v>
      </c>
      <c r="P107" t="str">
        <f>VLOOKUP(O107,Stores!$A$1:$D$6,2,0)</f>
        <v>MegaMart Peckmouth</v>
      </c>
      <c r="Q107" t="str">
        <f>VLOOKUP(O107,Stores!$A$1:$D$6,4,0)</f>
        <v>East</v>
      </c>
      <c r="R107" s="6">
        <v>2</v>
      </c>
      <c r="S107" s="6">
        <v>0.1</v>
      </c>
      <c r="T107" t="s">
        <v>857</v>
      </c>
      <c r="U107">
        <f t="shared" si="3"/>
        <v>3905.3</v>
      </c>
      <c r="V107" s="7">
        <f t="shared" si="4"/>
        <v>2902.54</v>
      </c>
      <c r="W107" s="7">
        <f t="shared" si="5"/>
        <v>1001.8600000000002</v>
      </c>
    </row>
    <row r="108" spans="1:23" x14ac:dyDescent="0.25">
      <c r="A108" t="s">
        <v>3491</v>
      </c>
      <c r="B108" s="4">
        <v>45192</v>
      </c>
      <c r="C108" t="s">
        <v>522</v>
      </c>
      <c r="D108" t="str">
        <f>VLOOKUP(C108,Customers!$A$1:$H$201,4,0)</f>
        <v>Betty Johnson</v>
      </c>
      <c r="E108" t="str">
        <f>VLOOKUP(C108,Customers!$A$1:$H$201,5,0)</f>
        <v>Female</v>
      </c>
      <c r="F108" s="4">
        <f>VLOOKUP(C108,Customers!$A$1:$H$201,6,0)</f>
        <v>23256</v>
      </c>
      <c r="G108" s="4" t="str">
        <f>VLOOKUP(C108,Customers!$A$1:$H$201,7,0)</f>
        <v>North Lisa</v>
      </c>
      <c r="H108" s="4">
        <f>VLOOKUP(C108,Customers!$A$1:$H$201,8,0)</f>
        <v>44258</v>
      </c>
      <c r="I108" t="s">
        <v>822</v>
      </c>
      <c r="J108" t="str">
        <f>VLOOKUP(I108,Products!$A$1:$F$51,2,0)</f>
        <v>Maybe Footwear</v>
      </c>
      <c r="K108" t="str">
        <f>VLOOKUP(I108,Products!$A$1:$F$51,3,0)</f>
        <v>Fashion</v>
      </c>
      <c r="L108" t="str">
        <f>VLOOKUP(I108,Products!$A$1:$F$51,4,0)</f>
        <v>Footwear</v>
      </c>
      <c r="M108" s="7">
        <f>VLOOKUP(I108,Products!$A$1:$F$51,5,0)</f>
        <v>1044.6400000000001</v>
      </c>
      <c r="N108" s="7">
        <f>VLOOKUP(I108,Products!$A$1:$F$51,6,0)</f>
        <v>775.07</v>
      </c>
      <c r="O108" t="s">
        <v>827</v>
      </c>
      <c r="P108" t="str">
        <f>VLOOKUP(O108,Stores!$A$1:$D$6,2,0)</f>
        <v>MegaMart Jimenezborough</v>
      </c>
      <c r="Q108" t="str">
        <f>VLOOKUP(O108,Stores!$A$1:$D$6,4,0)</f>
        <v>South</v>
      </c>
      <c r="R108" s="6">
        <v>4</v>
      </c>
      <c r="S108" s="6">
        <v>0.05</v>
      </c>
      <c r="T108" t="s">
        <v>851</v>
      </c>
      <c r="U108">
        <f t="shared" si="3"/>
        <v>4178.5600000000004</v>
      </c>
      <c r="V108" s="7">
        <f t="shared" si="4"/>
        <v>3100.28</v>
      </c>
      <c r="W108" s="7">
        <f t="shared" si="5"/>
        <v>1077.3300000000002</v>
      </c>
    </row>
    <row r="109" spans="1:23" x14ac:dyDescent="0.25">
      <c r="A109" t="s">
        <v>4753</v>
      </c>
      <c r="B109" s="4">
        <v>45193</v>
      </c>
      <c r="C109" t="s">
        <v>606</v>
      </c>
      <c r="D109" t="str">
        <f>VLOOKUP(C109,Customers!$A$1:$H$201,4,0)</f>
        <v>Christina Dominguez</v>
      </c>
      <c r="E109" t="str">
        <f>VLOOKUP(C109,Customers!$A$1:$H$201,5,0)</f>
        <v>Male</v>
      </c>
      <c r="F109" s="4">
        <f>VLOOKUP(C109,Customers!$A$1:$H$201,6,0)</f>
        <v>34043</v>
      </c>
      <c r="G109" s="4" t="str">
        <f>VLOOKUP(C109,Customers!$A$1:$H$201,7,0)</f>
        <v>Robertsborough</v>
      </c>
      <c r="H109" s="4">
        <f>VLOOKUP(C109,Customers!$A$1:$H$201,8,0)</f>
        <v>45866</v>
      </c>
      <c r="I109" t="s">
        <v>732</v>
      </c>
      <c r="J109" t="str">
        <f>VLOOKUP(I109,Products!$A$1:$F$51,2,0)</f>
        <v>Us Snacks</v>
      </c>
      <c r="K109" t="str">
        <f>VLOOKUP(I109,Products!$A$1:$F$51,3,0)</f>
        <v>Groceries</v>
      </c>
      <c r="L109" t="str">
        <f>VLOOKUP(I109,Products!$A$1:$F$51,4,0)</f>
        <v>Snacks</v>
      </c>
      <c r="M109" s="7">
        <f>VLOOKUP(I109,Products!$A$1:$F$51,5,0)</f>
        <v>123.19</v>
      </c>
      <c r="N109" s="7">
        <f>VLOOKUP(I109,Products!$A$1:$F$51,6,0)</f>
        <v>80.36</v>
      </c>
      <c r="O109" t="s">
        <v>842</v>
      </c>
      <c r="P109" t="str">
        <f>VLOOKUP(O109,Stores!$A$1:$D$6,2,0)</f>
        <v>MegaMart Johnmouth</v>
      </c>
      <c r="Q109" t="str">
        <f>VLOOKUP(O109,Stores!$A$1:$D$6,4,0)</f>
        <v>East</v>
      </c>
      <c r="R109" s="6">
        <v>1</v>
      </c>
      <c r="S109" s="6">
        <v>0.05</v>
      </c>
      <c r="T109" t="s">
        <v>861</v>
      </c>
      <c r="U109">
        <f t="shared" si="3"/>
        <v>123.19</v>
      </c>
      <c r="V109" s="7">
        <f t="shared" si="4"/>
        <v>80.36</v>
      </c>
      <c r="W109" s="7">
        <f t="shared" si="5"/>
        <v>41.879999999999995</v>
      </c>
    </row>
    <row r="110" spans="1:23" x14ac:dyDescent="0.25">
      <c r="A110" t="s">
        <v>4932</v>
      </c>
      <c r="B110" s="4">
        <v>45193</v>
      </c>
      <c r="C110" t="s">
        <v>430</v>
      </c>
      <c r="D110" t="str">
        <f>VLOOKUP(C110,Customers!$A$1:$H$201,4,0)</f>
        <v>Jamie Webb</v>
      </c>
      <c r="E110" t="str">
        <f>VLOOKUP(C110,Customers!$A$1:$H$201,5,0)</f>
        <v>Male</v>
      </c>
      <c r="F110" s="4">
        <f>VLOOKUP(C110,Customers!$A$1:$H$201,6,0)</f>
        <v>20358</v>
      </c>
      <c r="G110" s="4" t="str">
        <f>VLOOKUP(C110,Customers!$A$1:$H$201,7,0)</f>
        <v>Zacharyberg</v>
      </c>
      <c r="H110" s="4">
        <f>VLOOKUP(C110,Customers!$A$1:$H$201,8,0)</f>
        <v>45869</v>
      </c>
      <c r="I110" t="s">
        <v>751</v>
      </c>
      <c r="J110" t="str">
        <f>VLOOKUP(I110,Products!$A$1:$F$51,2,0)</f>
        <v>House Accessories</v>
      </c>
      <c r="K110" t="str">
        <f>VLOOKUP(I110,Products!$A$1:$F$51,3,0)</f>
        <v>Fashion</v>
      </c>
      <c r="L110" t="str">
        <f>VLOOKUP(I110,Products!$A$1:$F$51,4,0)</f>
        <v>Accessories</v>
      </c>
      <c r="M110" s="7">
        <f>VLOOKUP(I110,Products!$A$1:$F$51,5,0)</f>
        <v>1858.75</v>
      </c>
      <c r="N110" s="7">
        <f>VLOOKUP(I110,Products!$A$1:$F$51,6,0)</f>
        <v>1451.16</v>
      </c>
      <c r="O110" t="s">
        <v>842</v>
      </c>
      <c r="P110" t="str">
        <f>VLOOKUP(O110,Stores!$A$1:$D$6,2,0)</f>
        <v>MegaMart Johnmouth</v>
      </c>
      <c r="Q110" t="str">
        <f>VLOOKUP(O110,Stores!$A$1:$D$6,4,0)</f>
        <v>East</v>
      </c>
      <c r="R110" s="6">
        <v>4</v>
      </c>
      <c r="S110" s="6">
        <v>0.1</v>
      </c>
      <c r="T110" t="s">
        <v>857</v>
      </c>
      <c r="U110">
        <f t="shared" si="3"/>
        <v>7435</v>
      </c>
      <c r="V110" s="7">
        <f t="shared" si="4"/>
        <v>5804.64</v>
      </c>
      <c r="W110" s="7">
        <f t="shared" si="5"/>
        <v>1629.4599999999996</v>
      </c>
    </row>
    <row r="111" spans="1:23" x14ac:dyDescent="0.25">
      <c r="A111" t="s">
        <v>4938</v>
      </c>
      <c r="B111" s="4">
        <v>45193</v>
      </c>
      <c r="C111" t="s">
        <v>440</v>
      </c>
      <c r="D111" t="str">
        <f>VLOOKUP(C111,Customers!$A$1:$H$201,4,0)</f>
        <v>Jason Lloyd</v>
      </c>
      <c r="E111" t="str">
        <f>VLOOKUP(C111,Customers!$A$1:$H$201,5,0)</f>
        <v>Male</v>
      </c>
      <c r="F111" s="4">
        <f>VLOOKUP(C111,Customers!$A$1:$H$201,6,0)</f>
        <v>33450</v>
      </c>
      <c r="G111" s="4" t="str">
        <f>VLOOKUP(C111,Customers!$A$1:$H$201,7,0)</f>
        <v>West Ralph</v>
      </c>
      <c r="H111" s="4">
        <f>VLOOKUP(C111,Customers!$A$1:$H$201,8,0)</f>
        <v>45747</v>
      </c>
      <c r="I111" t="s">
        <v>746</v>
      </c>
      <c r="J111" t="str">
        <f>VLOOKUP(I111,Products!$A$1:$F$51,2,0)</f>
        <v>Add Clothing</v>
      </c>
      <c r="K111" t="str">
        <f>VLOOKUP(I111,Products!$A$1:$F$51,3,0)</f>
        <v>Fashion</v>
      </c>
      <c r="L111" t="str">
        <f>VLOOKUP(I111,Products!$A$1:$F$51,4,0)</f>
        <v>Clothing</v>
      </c>
      <c r="M111" s="7">
        <f>VLOOKUP(I111,Products!$A$1:$F$51,5,0)</f>
        <v>1342.75</v>
      </c>
      <c r="N111" s="7">
        <f>VLOOKUP(I111,Products!$A$1:$F$51,6,0)</f>
        <v>797.94</v>
      </c>
      <c r="O111" t="s">
        <v>842</v>
      </c>
      <c r="P111" t="str">
        <f>VLOOKUP(O111,Stores!$A$1:$D$6,2,0)</f>
        <v>MegaMart Johnmouth</v>
      </c>
      <c r="Q111" t="str">
        <f>VLOOKUP(O111,Stores!$A$1:$D$6,4,0)</f>
        <v>East</v>
      </c>
      <c r="R111" s="6">
        <v>5</v>
      </c>
      <c r="S111" s="6">
        <v>0.15</v>
      </c>
      <c r="T111" t="s">
        <v>854</v>
      </c>
      <c r="U111">
        <f t="shared" si="3"/>
        <v>6713.75</v>
      </c>
      <c r="V111" s="7">
        <f t="shared" si="4"/>
        <v>3989.7000000000003</v>
      </c>
      <c r="W111" s="7">
        <f t="shared" si="5"/>
        <v>2723.2</v>
      </c>
    </row>
    <row r="112" spans="1:23" x14ac:dyDescent="0.25">
      <c r="A112" t="s">
        <v>5464</v>
      </c>
      <c r="B112" s="4">
        <v>45193</v>
      </c>
      <c r="C112" t="s">
        <v>315</v>
      </c>
      <c r="D112" t="str">
        <f>VLOOKUP(C112,Customers!$A$1:$H$201,4,0)</f>
        <v>Amanda Lee</v>
      </c>
      <c r="E112" t="str">
        <f>VLOOKUP(C112,Customers!$A$1:$H$201,5,0)</f>
        <v>Male</v>
      </c>
      <c r="F112" s="4">
        <f>VLOOKUP(C112,Customers!$A$1:$H$201,6,0)</f>
        <v>26377</v>
      </c>
      <c r="G112" s="4" t="str">
        <f>VLOOKUP(C112,Customers!$A$1:$H$201,7,0)</f>
        <v>Meyersstad</v>
      </c>
      <c r="H112" s="4">
        <f>VLOOKUP(C112,Customers!$A$1:$H$201,8,0)</f>
        <v>45539</v>
      </c>
      <c r="I112" t="s">
        <v>728</v>
      </c>
      <c r="J112" t="str">
        <f>VLOOKUP(I112,Products!$A$1:$F$51,2,0)</f>
        <v>Understand Camera</v>
      </c>
      <c r="K112" t="str">
        <f>VLOOKUP(I112,Products!$A$1:$F$51,3,0)</f>
        <v>Electronics</v>
      </c>
      <c r="L112" t="str">
        <f>VLOOKUP(I112,Products!$A$1:$F$51,4,0)</f>
        <v>Camera</v>
      </c>
      <c r="M112" s="7">
        <f>VLOOKUP(I112,Products!$A$1:$F$51,5,0)</f>
        <v>1474.12</v>
      </c>
      <c r="N112" s="7">
        <f>VLOOKUP(I112,Products!$A$1:$F$51,6,0)</f>
        <v>764.02</v>
      </c>
      <c r="O112" t="s">
        <v>842</v>
      </c>
      <c r="P112" t="str">
        <f>VLOOKUP(O112,Stores!$A$1:$D$6,2,0)</f>
        <v>MegaMart Johnmouth</v>
      </c>
      <c r="Q112" t="str">
        <f>VLOOKUP(O112,Stores!$A$1:$D$6,4,0)</f>
        <v>East</v>
      </c>
      <c r="R112" s="6">
        <v>4</v>
      </c>
      <c r="S112" s="6">
        <v>0.15</v>
      </c>
      <c r="T112" t="s">
        <v>851</v>
      </c>
      <c r="U112">
        <f t="shared" si="3"/>
        <v>5896.48</v>
      </c>
      <c r="V112" s="7">
        <f t="shared" si="4"/>
        <v>3056.08</v>
      </c>
      <c r="W112" s="7">
        <f t="shared" si="5"/>
        <v>2839.5499999999997</v>
      </c>
    </row>
    <row r="113" spans="1:23" x14ac:dyDescent="0.25">
      <c r="A113" t="s">
        <v>2470</v>
      </c>
      <c r="B113" s="4">
        <v>45193</v>
      </c>
      <c r="C113" t="s">
        <v>616</v>
      </c>
      <c r="D113" t="str">
        <f>VLOOKUP(C113,Customers!$A$1:$H$201,4,0)</f>
        <v>Scott Howell</v>
      </c>
      <c r="E113" t="str">
        <f>VLOOKUP(C113,Customers!$A$1:$H$201,5,0)</f>
        <v>Male</v>
      </c>
      <c r="F113" s="4">
        <f>VLOOKUP(C113,Customers!$A$1:$H$201,6,0)</f>
        <v>38540</v>
      </c>
      <c r="G113" s="4" t="str">
        <f>VLOOKUP(C113,Customers!$A$1:$H$201,7,0)</f>
        <v>South Jennifer</v>
      </c>
      <c r="H113" s="4">
        <f>VLOOKUP(C113,Customers!$A$1:$H$201,8,0)</f>
        <v>45897</v>
      </c>
      <c r="I113" t="s">
        <v>714</v>
      </c>
      <c r="J113" t="str">
        <f>VLOOKUP(I113,Products!$A$1:$F$51,2,0)</f>
        <v>Here Footwear</v>
      </c>
      <c r="K113" t="str">
        <f>VLOOKUP(I113,Products!$A$1:$F$51,3,0)</f>
        <v>Fashion</v>
      </c>
      <c r="L113" t="str">
        <f>VLOOKUP(I113,Products!$A$1:$F$51,4,0)</f>
        <v>Footwear</v>
      </c>
      <c r="M113" s="7">
        <f>VLOOKUP(I113,Products!$A$1:$F$51,5,0)</f>
        <v>1102.791777777778</v>
      </c>
      <c r="N113" s="7">
        <f>VLOOKUP(I113,Products!$A$1:$F$51,6,0)</f>
        <v>169.03</v>
      </c>
      <c r="O113" t="s">
        <v>827</v>
      </c>
      <c r="P113" t="str">
        <f>VLOOKUP(O113,Stores!$A$1:$D$6,2,0)</f>
        <v>MegaMart Jimenezborough</v>
      </c>
      <c r="Q113" t="str">
        <f>VLOOKUP(O113,Stores!$A$1:$D$6,4,0)</f>
        <v>South</v>
      </c>
      <c r="R113" s="6">
        <v>5</v>
      </c>
      <c r="S113" s="6">
        <v>0.1</v>
      </c>
      <c r="T113" t="s">
        <v>854</v>
      </c>
      <c r="U113">
        <f t="shared" si="3"/>
        <v>5513.9588888888902</v>
      </c>
      <c r="V113" s="7">
        <f t="shared" si="4"/>
        <v>845.15</v>
      </c>
      <c r="W113" s="7">
        <f t="shared" si="5"/>
        <v>4667.9088888888909</v>
      </c>
    </row>
    <row r="114" spans="1:23" x14ac:dyDescent="0.25">
      <c r="A114" t="s">
        <v>3157</v>
      </c>
      <c r="B114" s="4">
        <v>45193</v>
      </c>
      <c r="C114" t="s">
        <v>561</v>
      </c>
      <c r="D114" t="str">
        <f>VLOOKUP(C114,Customers!$A$1:$H$201,4,0)</f>
        <v>Connie Terry</v>
      </c>
      <c r="E114" t="str">
        <f>VLOOKUP(C114,Customers!$A$1:$H$201,5,0)</f>
        <v>Male</v>
      </c>
      <c r="F114" s="4">
        <f>VLOOKUP(C114,Customers!$A$1:$H$201,6,0)</f>
        <v>24092</v>
      </c>
      <c r="G114" s="4" t="str">
        <f>VLOOKUP(C114,Customers!$A$1:$H$201,7,0)</f>
        <v>Port Patriciaburgh</v>
      </c>
      <c r="H114" s="4">
        <f>VLOOKUP(C114,Customers!$A$1:$H$201,8,0)</f>
        <v>44917</v>
      </c>
      <c r="I114" t="s">
        <v>714</v>
      </c>
      <c r="J114" t="str">
        <f>VLOOKUP(I114,Products!$A$1:$F$51,2,0)</f>
        <v>Here Footwear</v>
      </c>
      <c r="K114" t="str">
        <f>VLOOKUP(I114,Products!$A$1:$F$51,3,0)</f>
        <v>Fashion</v>
      </c>
      <c r="L114" t="str">
        <f>VLOOKUP(I114,Products!$A$1:$F$51,4,0)</f>
        <v>Footwear</v>
      </c>
      <c r="M114" s="7">
        <f>VLOOKUP(I114,Products!$A$1:$F$51,5,0)</f>
        <v>1102.791777777778</v>
      </c>
      <c r="N114" s="7">
        <f>VLOOKUP(I114,Products!$A$1:$F$51,6,0)</f>
        <v>169.03</v>
      </c>
      <c r="O114" t="s">
        <v>842</v>
      </c>
      <c r="P114" t="str">
        <f>VLOOKUP(O114,Stores!$A$1:$D$6,2,0)</f>
        <v>MegaMart Johnmouth</v>
      </c>
      <c r="Q114" t="str">
        <f>VLOOKUP(O114,Stores!$A$1:$D$6,4,0)</f>
        <v>East</v>
      </c>
      <c r="R114" s="6">
        <v>3</v>
      </c>
      <c r="S114" s="6">
        <v>0</v>
      </c>
      <c r="T114" t="s">
        <v>854</v>
      </c>
      <c r="U114">
        <f t="shared" si="3"/>
        <v>3308.3753333333339</v>
      </c>
      <c r="V114" s="7">
        <f t="shared" si="4"/>
        <v>507.09000000000003</v>
      </c>
      <c r="W114" s="7">
        <f t="shared" si="5"/>
        <v>2800.2853333333337</v>
      </c>
    </row>
    <row r="115" spans="1:23" x14ac:dyDescent="0.25">
      <c r="A115" t="s">
        <v>3335</v>
      </c>
      <c r="B115" s="4">
        <v>45194</v>
      </c>
      <c r="C115" t="s">
        <v>507</v>
      </c>
      <c r="D115" t="str">
        <f>VLOOKUP(C115,Customers!$A$1:$H$201,4,0)</f>
        <v>Stacy Williams</v>
      </c>
      <c r="E115" t="str">
        <f>VLOOKUP(C115,Customers!$A$1:$H$201,5,0)</f>
        <v>Female</v>
      </c>
      <c r="F115" s="4">
        <f>VLOOKUP(C115,Customers!$A$1:$H$201,6,0)</f>
        <v>26827</v>
      </c>
      <c r="G115" s="4" t="str">
        <f>VLOOKUP(C115,Customers!$A$1:$H$201,7,0)</f>
        <v>Port Gail</v>
      </c>
      <c r="H115" s="4">
        <f>VLOOKUP(C115,Customers!$A$1:$H$201,8,0)</f>
        <v>45532</v>
      </c>
      <c r="I115" t="s">
        <v>743</v>
      </c>
      <c r="J115" t="str">
        <f>VLOOKUP(I115,Products!$A$1:$F$51,2,0)</f>
        <v>World Watches</v>
      </c>
      <c r="K115" t="str">
        <f>VLOOKUP(I115,Products!$A$1:$F$51,3,0)</f>
        <v>Fashion</v>
      </c>
      <c r="L115" t="str">
        <f>VLOOKUP(I115,Products!$A$1:$F$51,4,0)</f>
        <v>Watches</v>
      </c>
      <c r="M115" s="7">
        <f>VLOOKUP(I115,Products!$A$1:$F$51,5,0)</f>
        <v>1134.8</v>
      </c>
      <c r="N115" s="7">
        <f>VLOOKUP(I115,Products!$A$1:$F$51,6,0)</f>
        <v>675.1</v>
      </c>
      <c r="O115" t="s">
        <v>831</v>
      </c>
      <c r="P115" t="str">
        <f>VLOOKUP(O115,Stores!$A$1:$D$6,2,0)</f>
        <v>MegaMart Peckmouth</v>
      </c>
      <c r="Q115" t="str">
        <f>VLOOKUP(O115,Stores!$A$1:$D$6,4,0)</f>
        <v>East</v>
      </c>
      <c r="R115" s="6">
        <v>1</v>
      </c>
      <c r="S115" s="6">
        <v>0.15</v>
      </c>
      <c r="T115" t="s">
        <v>854</v>
      </c>
      <c r="U115">
        <f t="shared" si="3"/>
        <v>1134.8</v>
      </c>
      <c r="V115" s="7">
        <f t="shared" si="4"/>
        <v>675.1</v>
      </c>
      <c r="W115" s="7">
        <f t="shared" si="5"/>
        <v>458.84999999999991</v>
      </c>
    </row>
    <row r="116" spans="1:23" x14ac:dyDescent="0.25">
      <c r="A116" t="s">
        <v>3388</v>
      </c>
      <c r="B116" s="4">
        <v>45195</v>
      </c>
      <c r="C116" t="s">
        <v>208</v>
      </c>
      <c r="D116" t="str">
        <f>VLOOKUP(C116,Customers!$A$1:$H$201,4,0)</f>
        <v>Crystal Johnson</v>
      </c>
      <c r="E116" t="str">
        <f>VLOOKUP(C116,Customers!$A$1:$H$201,5,0)</f>
        <v>Female</v>
      </c>
      <c r="F116" s="4">
        <f>VLOOKUP(C116,Customers!$A$1:$H$201,6,0)</f>
        <v>37570</v>
      </c>
      <c r="G116" s="4" t="str">
        <f>VLOOKUP(C116,Customers!$A$1:$H$201,7,0)</f>
        <v>New Kathleentown</v>
      </c>
      <c r="H116" s="4">
        <f>VLOOKUP(C116,Customers!$A$1:$H$201,8,0)</f>
        <v>44274</v>
      </c>
      <c r="I116" t="s">
        <v>741</v>
      </c>
      <c r="J116" t="str">
        <f>VLOOKUP(I116,Products!$A$1:$F$51,2,0)</f>
        <v>Above Camera</v>
      </c>
      <c r="K116" t="str">
        <f>VLOOKUP(I116,Products!$A$1:$F$51,3,0)</f>
        <v>Electronics</v>
      </c>
      <c r="L116" t="str">
        <f>VLOOKUP(I116,Products!$A$1:$F$51,4,0)</f>
        <v>Camera</v>
      </c>
      <c r="M116" s="7">
        <f>VLOOKUP(I116,Products!$A$1:$F$51,5,0)</f>
        <v>1193.0899999999999</v>
      </c>
      <c r="N116" s="7">
        <f>VLOOKUP(I116,Products!$A$1:$F$51,6,0)</f>
        <v>818.24</v>
      </c>
      <c r="O116" t="s">
        <v>827</v>
      </c>
      <c r="P116" t="str">
        <f>VLOOKUP(O116,Stores!$A$1:$D$6,2,0)</f>
        <v>MegaMart Jimenezborough</v>
      </c>
      <c r="Q116" t="str">
        <f>VLOOKUP(O116,Stores!$A$1:$D$6,4,0)</f>
        <v>South</v>
      </c>
      <c r="R116" s="6">
        <v>4</v>
      </c>
      <c r="S116" s="6">
        <v>0.05</v>
      </c>
      <c r="T116" t="s">
        <v>851</v>
      </c>
      <c r="U116">
        <f t="shared" si="3"/>
        <v>4772.3599999999997</v>
      </c>
      <c r="V116" s="7">
        <f t="shared" si="4"/>
        <v>3272.96</v>
      </c>
      <c r="W116" s="7">
        <f t="shared" si="5"/>
        <v>1498.4499999999996</v>
      </c>
    </row>
    <row r="117" spans="1:23" x14ac:dyDescent="0.25">
      <c r="A117" t="s">
        <v>3732</v>
      </c>
      <c r="B117" s="4">
        <v>45195</v>
      </c>
      <c r="C117" t="s">
        <v>169</v>
      </c>
      <c r="D117" t="str">
        <f>VLOOKUP(C117,Customers!$A$1:$H$201,4,0)</f>
        <v>Parker Sparks</v>
      </c>
      <c r="E117" t="str">
        <f>VLOOKUP(C117,Customers!$A$1:$H$201,5,0)</f>
        <v>Male</v>
      </c>
      <c r="F117" s="4">
        <f>VLOOKUP(C117,Customers!$A$1:$H$201,6,0)</f>
        <v>22326</v>
      </c>
      <c r="G117" s="4" t="str">
        <f>VLOOKUP(C117,Customers!$A$1:$H$201,7,0)</f>
        <v>Bryanside</v>
      </c>
      <c r="H117" s="4">
        <f>VLOOKUP(C117,Customers!$A$1:$H$201,8,0)</f>
        <v>45653</v>
      </c>
      <c r="I117" t="s">
        <v>784</v>
      </c>
      <c r="J117" t="str">
        <f>VLOOKUP(I117,Products!$A$1:$F$51,2,0)</f>
        <v>Foot Snacks</v>
      </c>
      <c r="K117" t="str">
        <f>VLOOKUP(I117,Products!$A$1:$F$51,3,0)</f>
        <v>Groceries</v>
      </c>
      <c r="L117" t="str">
        <f>VLOOKUP(I117,Products!$A$1:$F$51,4,0)</f>
        <v>Snacks</v>
      </c>
      <c r="M117" s="7">
        <f>VLOOKUP(I117,Products!$A$1:$F$51,5,0)</f>
        <v>1095.72</v>
      </c>
      <c r="N117" s="7">
        <f>VLOOKUP(I117,Products!$A$1:$F$51,6,0)</f>
        <v>822.2</v>
      </c>
      <c r="O117" t="s">
        <v>827</v>
      </c>
      <c r="P117" t="str">
        <f>VLOOKUP(O117,Stores!$A$1:$D$6,2,0)</f>
        <v>MegaMart Jimenezborough</v>
      </c>
      <c r="Q117" t="str">
        <f>VLOOKUP(O117,Stores!$A$1:$D$6,4,0)</f>
        <v>South</v>
      </c>
      <c r="R117" s="6">
        <v>5</v>
      </c>
      <c r="S117" s="6">
        <v>0.1</v>
      </c>
      <c r="T117" t="s">
        <v>854</v>
      </c>
      <c r="U117">
        <f t="shared" si="3"/>
        <v>5478.6</v>
      </c>
      <c r="V117" s="7">
        <f t="shared" si="4"/>
        <v>4111</v>
      </c>
      <c r="W117" s="7">
        <f t="shared" si="5"/>
        <v>1366.7000000000003</v>
      </c>
    </row>
    <row r="118" spans="1:23" x14ac:dyDescent="0.25">
      <c r="A118" t="s">
        <v>4182</v>
      </c>
      <c r="B118" s="4">
        <v>45195</v>
      </c>
      <c r="C118" t="s">
        <v>518</v>
      </c>
      <c r="D118" t="str">
        <f>VLOOKUP(C118,Customers!$A$1:$H$201,4,0)</f>
        <v>Cynthia Carlson</v>
      </c>
      <c r="E118" t="str">
        <f>VLOOKUP(C118,Customers!$A$1:$H$201,5,0)</f>
        <v>Male</v>
      </c>
      <c r="F118" s="4">
        <f>VLOOKUP(C118,Customers!$A$1:$H$201,6,0)</f>
        <v>22435</v>
      </c>
      <c r="G118" s="4" t="str">
        <f>VLOOKUP(C118,Customers!$A$1:$H$201,7,0)</f>
        <v>South Jameschester</v>
      </c>
      <c r="H118" s="4">
        <f>VLOOKUP(C118,Customers!$A$1:$H$201,8,0)</f>
        <v>45087</v>
      </c>
      <c r="I118" t="s">
        <v>765</v>
      </c>
      <c r="J118" t="str">
        <f>VLOOKUP(I118,Products!$A$1:$F$51,2,0)</f>
        <v>How Vegetables</v>
      </c>
      <c r="K118" t="str">
        <f>VLOOKUP(I118,Products!$A$1:$F$51,3,0)</f>
        <v>Groceries</v>
      </c>
      <c r="L118" t="str">
        <f>VLOOKUP(I118,Products!$A$1:$F$51,4,0)</f>
        <v>Vegetables</v>
      </c>
      <c r="M118" s="7">
        <f>VLOOKUP(I118,Products!$A$1:$F$51,5,0)</f>
        <v>25.57</v>
      </c>
      <c r="N118" s="7">
        <f>VLOOKUP(I118,Products!$A$1:$F$51,6,0)</f>
        <v>19.05</v>
      </c>
      <c r="O118" t="s">
        <v>831</v>
      </c>
      <c r="P118" t="str">
        <f>VLOOKUP(O118,Stores!$A$1:$D$6,2,0)</f>
        <v>MegaMart Peckmouth</v>
      </c>
      <c r="Q118" t="str">
        <f>VLOOKUP(O118,Stores!$A$1:$D$6,4,0)</f>
        <v>East</v>
      </c>
      <c r="R118" s="6">
        <v>1</v>
      </c>
      <c r="S118" s="6">
        <v>0</v>
      </c>
      <c r="T118" t="s">
        <v>861</v>
      </c>
      <c r="U118">
        <f t="shared" si="3"/>
        <v>25.57</v>
      </c>
      <c r="V118" s="7">
        <f t="shared" si="4"/>
        <v>19.05</v>
      </c>
      <c r="W118" s="7">
        <f t="shared" si="5"/>
        <v>5.52</v>
      </c>
    </row>
    <row r="119" spans="1:23" x14ac:dyDescent="0.25">
      <c r="A119" t="s">
        <v>5399</v>
      </c>
      <c r="B119" s="4">
        <v>45195</v>
      </c>
      <c r="C119" t="s">
        <v>49</v>
      </c>
      <c r="D119" t="str">
        <f>VLOOKUP(C119,Customers!$A$1:$H$201,4,0)</f>
        <v>Dale Perry</v>
      </c>
      <c r="E119" t="str">
        <f>VLOOKUP(C119,Customers!$A$1:$H$201,5,0)</f>
        <v>Male</v>
      </c>
      <c r="F119" s="4">
        <f>VLOOKUP(C119,Customers!$A$1:$H$201,6,0)</f>
        <v>32850</v>
      </c>
      <c r="G119" s="4" t="str">
        <f>VLOOKUP(C119,Customers!$A$1:$H$201,7,0)</f>
        <v>Lake Dawn</v>
      </c>
      <c r="H119" s="4">
        <f>VLOOKUP(C119,Customers!$A$1:$H$201,8,0)</f>
        <v>44393</v>
      </c>
      <c r="I119" t="s">
        <v>808</v>
      </c>
      <c r="J119" t="str">
        <f>VLOOKUP(I119,Products!$A$1:$F$51,2,0)</f>
        <v>Soon Accessories</v>
      </c>
      <c r="K119" t="str">
        <f>VLOOKUP(I119,Products!$A$1:$F$51,3,0)</f>
        <v>Fashion</v>
      </c>
      <c r="L119" t="str">
        <f>VLOOKUP(I119,Products!$A$1:$F$51,4,0)</f>
        <v>Accessories</v>
      </c>
      <c r="M119" s="7">
        <f>VLOOKUP(I119,Products!$A$1:$F$51,5,0)</f>
        <v>564.41999999999996</v>
      </c>
      <c r="N119" s="7">
        <f>VLOOKUP(I119,Products!$A$1:$F$51,6,0)</f>
        <v>293.95999999999998</v>
      </c>
      <c r="O119" t="s">
        <v>827</v>
      </c>
      <c r="P119" t="str">
        <f>VLOOKUP(O119,Stores!$A$1:$D$6,2,0)</f>
        <v>MegaMart Jimenezborough</v>
      </c>
      <c r="Q119" t="str">
        <f>VLOOKUP(O119,Stores!$A$1:$D$6,4,0)</f>
        <v>South</v>
      </c>
      <c r="R119" s="6">
        <v>4</v>
      </c>
      <c r="S119" s="6">
        <v>0.05</v>
      </c>
      <c r="T119" t="s">
        <v>851</v>
      </c>
      <c r="U119">
        <f t="shared" si="3"/>
        <v>2257.6799999999998</v>
      </c>
      <c r="V119" s="7">
        <f t="shared" si="4"/>
        <v>1175.8399999999999</v>
      </c>
      <c r="W119" s="7">
        <f t="shared" si="5"/>
        <v>1080.8899999999999</v>
      </c>
    </row>
    <row r="120" spans="1:23" x14ac:dyDescent="0.25">
      <c r="A120" t="s">
        <v>2189</v>
      </c>
      <c r="B120" s="4">
        <v>45195</v>
      </c>
      <c r="C120" t="s">
        <v>121</v>
      </c>
      <c r="D120" t="str">
        <f>VLOOKUP(C120,Customers!$A$1:$H$201,4,0)</f>
        <v>Ashley Gibson</v>
      </c>
      <c r="E120" t="str">
        <f>VLOOKUP(C120,Customers!$A$1:$H$201,5,0)</f>
        <v>Female</v>
      </c>
      <c r="F120" s="4">
        <f>VLOOKUP(C120,Customers!$A$1:$H$201,6,0)</f>
        <v>37694</v>
      </c>
      <c r="G120" s="4" t="str">
        <f>VLOOKUP(C120,Customers!$A$1:$H$201,7,0)</f>
        <v>East Carrieberg</v>
      </c>
      <c r="H120" s="4">
        <f>VLOOKUP(C120,Customers!$A$1:$H$201,8,0)</f>
        <v>45895</v>
      </c>
      <c r="I120" t="s">
        <v>738</v>
      </c>
      <c r="J120" t="str">
        <f>VLOOKUP(I120,Products!$A$1:$F$51,2,0)</f>
        <v>Either Headphones</v>
      </c>
      <c r="K120" t="str">
        <f>VLOOKUP(I120,Products!$A$1:$F$51,3,0)</f>
        <v>Electronics</v>
      </c>
      <c r="L120" t="str">
        <f>VLOOKUP(I120,Products!$A$1:$F$51,4,0)</f>
        <v>Headphones</v>
      </c>
      <c r="M120" s="7">
        <f>VLOOKUP(I120,Products!$A$1:$F$51,5,0)</f>
        <v>248.57</v>
      </c>
      <c r="N120" s="7">
        <f>VLOOKUP(I120,Products!$A$1:$F$51,6,0)</f>
        <v>190.67</v>
      </c>
      <c r="O120" t="s">
        <v>835</v>
      </c>
      <c r="P120" t="str">
        <f>VLOOKUP(O120,Stores!$A$1:$D$6,2,0)</f>
        <v>MegaMart New Michele</v>
      </c>
      <c r="Q120" t="str">
        <f>VLOOKUP(O120,Stores!$A$1:$D$6,4,0)</f>
        <v>West</v>
      </c>
      <c r="R120" s="6">
        <v>1</v>
      </c>
      <c r="S120" s="6">
        <v>0</v>
      </c>
      <c r="T120" t="s">
        <v>851</v>
      </c>
      <c r="U120">
        <f t="shared" si="3"/>
        <v>248.57</v>
      </c>
      <c r="V120" s="7">
        <f t="shared" si="4"/>
        <v>190.67</v>
      </c>
      <c r="W120" s="7">
        <f t="shared" si="5"/>
        <v>56.900000000000006</v>
      </c>
    </row>
    <row r="121" spans="1:23" x14ac:dyDescent="0.25">
      <c r="A121" t="s">
        <v>2495</v>
      </c>
      <c r="B121" s="4">
        <v>45195</v>
      </c>
      <c r="C121" t="s">
        <v>540</v>
      </c>
      <c r="D121" t="str">
        <f>VLOOKUP(C121,Customers!$A$1:$H$201,4,0)</f>
        <v>Francis Hernandez</v>
      </c>
      <c r="E121" t="str">
        <f>VLOOKUP(C121,Customers!$A$1:$H$201,5,0)</f>
        <v>Male</v>
      </c>
      <c r="F121" s="4">
        <f>VLOOKUP(C121,Customers!$A$1:$H$201,6,0)</f>
        <v>26101</v>
      </c>
      <c r="G121" s="4" t="str">
        <f>VLOOKUP(C121,Customers!$A$1:$H$201,7,0)</f>
        <v>Juliefurt</v>
      </c>
      <c r="H121" s="4">
        <f>VLOOKUP(C121,Customers!$A$1:$H$201,8,0)</f>
        <v>44841</v>
      </c>
      <c r="I121" t="s">
        <v>816</v>
      </c>
      <c r="J121" t="str">
        <f>VLOOKUP(I121,Products!$A$1:$F$51,2,0)</f>
        <v>Or Smartphone</v>
      </c>
      <c r="K121" t="str">
        <f>VLOOKUP(I121,Products!$A$1:$F$51,3,0)</f>
        <v>Electronics</v>
      </c>
      <c r="L121" t="str">
        <f>VLOOKUP(I121,Products!$A$1:$F$51,4,0)</f>
        <v>Smartphone</v>
      </c>
      <c r="M121" s="7">
        <f>VLOOKUP(I121,Products!$A$1:$F$51,5,0)</f>
        <v>1197.18</v>
      </c>
      <c r="N121" s="7">
        <f>VLOOKUP(I121,Products!$A$1:$F$51,6,0)</f>
        <v>722.74</v>
      </c>
      <c r="O121" t="s">
        <v>842</v>
      </c>
      <c r="P121" t="str">
        <f>VLOOKUP(O121,Stores!$A$1:$D$6,2,0)</f>
        <v>MegaMart Johnmouth</v>
      </c>
      <c r="Q121" t="str">
        <f>VLOOKUP(O121,Stores!$A$1:$D$6,4,0)</f>
        <v>East</v>
      </c>
      <c r="R121" s="6">
        <v>2</v>
      </c>
      <c r="S121" s="6">
        <v>0.05</v>
      </c>
      <c r="T121" t="s">
        <v>854</v>
      </c>
      <c r="U121">
        <f t="shared" si="3"/>
        <v>2394.36</v>
      </c>
      <c r="V121" s="7">
        <f t="shared" si="4"/>
        <v>1445.48</v>
      </c>
      <c r="W121" s="7">
        <f t="shared" si="5"/>
        <v>947.93000000000006</v>
      </c>
    </row>
    <row r="122" spans="1:23" x14ac:dyDescent="0.25">
      <c r="A122" t="s">
        <v>2583</v>
      </c>
      <c r="B122" s="4">
        <v>45196</v>
      </c>
      <c r="C122" t="s">
        <v>631</v>
      </c>
      <c r="D122" t="str">
        <f>VLOOKUP(C122,Customers!$A$1:$H$201,4,0)</f>
        <v>Dennis Wallace</v>
      </c>
      <c r="E122" t="str">
        <f>VLOOKUP(C122,Customers!$A$1:$H$201,5,0)</f>
        <v>Female</v>
      </c>
      <c r="F122" s="4">
        <f>VLOOKUP(C122,Customers!$A$1:$H$201,6,0)</f>
        <v>31092</v>
      </c>
      <c r="G122" s="4" t="str">
        <f>VLOOKUP(C122,Customers!$A$1:$H$201,7,0)</f>
        <v>Bennettburgh</v>
      </c>
      <c r="H122" s="4">
        <f>VLOOKUP(C122,Customers!$A$1:$H$201,8,0)</f>
        <v>45888</v>
      </c>
      <c r="I122" t="s">
        <v>711</v>
      </c>
      <c r="J122" t="str">
        <f>VLOOKUP(I122,Products!$A$1:$F$51,2,0)</f>
        <v>Audience Television</v>
      </c>
      <c r="K122" t="str">
        <f>VLOOKUP(I122,Products!$A$1:$F$51,3,0)</f>
        <v>Electronics</v>
      </c>
      <c r="L122" t="str">
        <f>VLOOKUP(I122,Products!$A$1:$F$51,4,0)</f>
        <v>Television</v>
      </c>
      <c r="M122" s="7">
        <f>VLOOKUP(I122,Products!$A$1:$F$51,5,0)</f>
        <v>818.76</v>
      </c>
      <c r="N122" s="7">
        <f>VLOOKUP(I122,Products!$A$1:$F$51,6,0)</f>
        <v>527.62</v>
      </c>
      <c r="O122" t="s">
        <v>827</v>
      </c>
      <c r="P122" t="str">
        <f>VLOOKUP(O122,Stores!$A$1:$D$6,2,0)</f>
        <v>MegaMart Jimenezborough</v>
      </c>
      <c r="Q122" t="str">
        <f>VLOOKUP(O122,Stores!$A$1:$D$6,4,0)</f>
        <v>South</v>
      </c>
      <c r="R122" s="6">
        <v>5</v>
      </c>
      <c r="S122" s="6">
        <v>0</v>
      </c>
      <c r="T122" t="s">
        <v>854</v>
      </c>
      <c r="U122">
        <f t="shared" si="3"/>
        <v>4093.8</v>
      </c>
      <c r="V122" s="7">
        <f t="shared" si="4"/>
        <v>2638.1</v>
      </c>
      <c r="W122" s="7">
        <f t="shared" si="5"/>
        <v>1454.7000000000003</v>
      </c>
    </row>
    <row r="123" spans="1:23" x14ac:dyDescent="0.25">
      <c r="A123" t="s">
        <v>3290</v>
      </c>
      <c r="B123" s="4">
        <v>45196</v>
      </c>
      <c r="C123" t="s">
        <v>606</v>
      </c>
      <c r="D123" t="str">
        <f>VLOOKUP(C123,Customers!$A$1:$H$201,4,0)</f>
        <v>Christina Dominguez</v>
      </c>
      <c r="E123" t="str">
        <f>VLOOKUP(C123,Customers!$A$1:$H$201,5,0)</f>
        <v>Male</v>
      </c>
      <c r="F123" s="4">
        <f>VLOOKUP(C123,Customers!$A$1:$H$201,6,0)</f>
        <v>34043</v>
      </c>
      <c r="G123" s="4" t="str">
        <f>VLOOKUP(C123,Customers!$A$1:$H$201,7,0)</f>
        <v>Robertsborough</v>
      </c>
      <c r="H123" s="4">
        <f>VLOOKUP(C123,Customers!$A$1:$H$201,8,0)</f>
        <v>45866</v>
      </c>
      <c r="I123" t="s">
        <v>711</v>
      </c>
      <c r="J123" t="str">
        <f>VLOOKUP(I123,Products!$A$1:$F$51,2,0)</f>
        <v>Audience Television</v>
      </c>
      <c r="K123" t="str">
        <f>VLOOKUP(I123,Products!$A$1:$F$51,3,0)</f>
        <v>Electronics</v>
      </c>
      <c r="L123" t="str">
        <f>VLOOKUP(I123,Products!$A$1:$F$51,4,0)</f>
        <v>Television</v>
      </c>
      <c r="M123" s="7">
        <f>VLOOKUP(I123,Products!$A$1:$F$51,5,0)</f>
        <v>818.76</v>
      </c>
      <c r="N123" s="7">
        <f>VLOOKUP(I123,Products!$A$1:$F$51,6,0)</f>
        <v>527.62</v>
      </c>
      <c r="O123" t="s">
        <v>838</v>
      </c>
      <c r="P123" t="str">
        <f>VLOOKUP(O123,Stores!$A$1:$D$6,2,0)</f>
        <v>MegaMart Brianahaven</v>
      </c>
      <c r="Q123" t="str">
        <f>VLOOKUP(O123,Stores!$A$1:$D$6,4,0)</f>
        <v>North</v>
      </c>
      <c r="R123" s="6">
        <v>3</v>
      </c>
      <c r="S123" s="6">
        <v>0.1</v>
      </c>
      <c r="T123" t="s">
        <v>861</v>
      </c>
      <c r="U123">
        <f t="shared" si="3"/>
        <v>2456.2799999999997</v>
      </c>
      <c r="V123" s="7">
        <f t="shared" si="4"/>
        <v>1582.8600000000001</v>
      </c>
      <c r="W123" s="7">
        <f t="shared" si="5"/>
        <v>872.51999999999964</v>
      </c>
    </row>
    <row r="124" spans="1:23" x14ac:dyDescent="0.25">
      <c r="A124" t="s">
        <v>3392</v>
      </c>
      <c r="B124" s="4">
        <v>45196</v>
      </c>
      <c r="C124" t="s">
        <v>580</v>
      </c>
      <c r="D124" t="str">
        <f>VLOOKUP(C124,Customers!$A$1:$H$201,4,0)</f>
        <v>Erin Rogers</v>
      </c>
      <c r="E124" t="str">
        <f>VLOOKUP(C124,Customers!$A$1:$H$201,5,0)</f>
        <v>Female</v>
      </c>
      <c r="F124" s="4">
        <f>VLOOKUP(C124,Customers!$A$1:$H$201,6,0)</f>
        <v>31328</v>
      </c>
      <c r="G124" s="4" t="str">
        <f>VLOOKUP(C124,Customers!$A$1:$H$201,7,0)</f>
        <v>Lake Lindsay</v>
      </c>
      <c r="H124" s="4">
        <f>VLOOKUP(C124,Customers!$A$1:$H$201,8,0)</f>
        <v>45889</v>
      </c>
      <c r="I124" t="s">
        <v>765</v>
      </c>
      <c r="J124" t="str">
        <f>VLOOKUP(I124,Products!$A$1:$F$51,2,0)</f>
        <v>How Vegetables</v>
      </c>
      <c r="K124" t="str">
        <f>VLOOKUP(I124,Products!$A$1:$F$51,3,0)</f>
        <v>Groceries</v>
      </c>
      <c r="L124" t="str">
        <f>VLOOKUP(I124,Products!$A$1:$F$51,4,0)</f>
        <v>Vegetables</v>
      </c>
      <c r="M124" s="7">
        <f>VLOOKUP(I124,Products!$A$1:$F$51,5,0)</f>
        <v>25.57</v>
      </c>
      <c r="N124" s="7">
        <f>VLOOKUP(I124,Products!$A$1:$F$51,6,0)</f>
        <v>19.05</v>
      </c>
      <c r="O124" t="s">
        <v>842</v>
      </c>
      <c r="P124" t="str">
        <f>VLOOKUP(O124,Stores!$A$1:$D$6,2,0)</f>
        <v>MegaMart Johnmouth</v>
      </c>
      <c r="Q124" t="str">
        <f>VLOOKUP(O124,Stores!$A$1:$D$6,4,0)</f>
        <v>East</v>
      </c>
      <c r="R124" s="6">
        <v>3</v>
      </c>
      <c r="S124" s="6">
        <v>0.15</v>
      </c>
      <c r="T124" t="s">
        <v>854</v>
      </c>
      <c r="U124">
        <f t="shared" si="3"/>
        <v>76.710000000000008</v>
      </c>
      <c r="V124" s="7">
        <f t="shared" si="4"/>
        <v>57.150000000000006</v>
      </c>
      <c r="W124" s="7">
        <f t="shared" si="5"/>
        <v>18.71</v>
      </c>
    </row>
    <row r="125" spans="1:23" x14ac:dyDescent="0.25">
      <c r="A125" t="s">
        <v>5616</v>
      </c>
      <c r="B125" s="4">
        <v>45196</v>
      </c>
      <c r="C125" t="s">
        <v>478</v>
      </c>
      <c r="D125" t="str">
        <f>VLOOKUP(C125,Customers!$A$1:$H$201,4,0)</f>
        <v>Denise Jackson</v>
      </c>
      <c r="E125" t="str">
        <f>VLOOKUP(C125,Customers!$A$1:$H$201,5,0)</f>
        <v>Male</v>
      </c>
      <c r="F125" s="4">
        <f>VLOOKUP(C125,Customers!$A$1:$H$201,6,0)</f>
        <v>35356</v>
      </c>
      <c r="G125" s="4" t="str">
        <f>VLOOKUP(C125,Customers!$A$1:$H$201,7,0)</f>
        <v>Williamsport</v>
      </c>
      <c r="H125" s="4">
        <f>VLOOKUP(C125,Customers!$A$1:$H$201,8,0)</f>
        <v>44915</v>
      </c>
      <c r="I125" t="s">
        <v>822</v>
      </c>
      <c r="J125" t="str">
        <f>VLOOKUP(I125,Products!$A$1:$F$51,2,0)</f>
        <v>Maybe Footwear</v>
      </c>
      <c r="K125" t="str">
        <f>VLOOKUP(I125,Products!$A$1:$F$51,3,0)</f>
        <v>Fashion</v>
      </c>
      <c r="L125" t="str">
        <f>VLOOKUP(I125,Products!$A$1:$F$51,4,0)</f>
        <v>Footwear</v>
      </c>
      <c r="M125" s="7">
        <f>VLOOKUP(I125,Products!$A$1:$F$51,5,0)</f>
        <v>1044.6400000000001</v>
      </c>
      <c r="N125" s="7">
        <f>VLOOKUP(I125,Products!$A$1:$F$51,6,0)</f>
        <v>775.07</v>
      </c>
      <c r="O125" t="s">
        <v>842</v>
      </c>
      <c r="P125" t="str">
        <f>VLOOKUP(O125,Stores!$A$1:$D$6,2,0)</f>
        <v>MegaMart Johnmouth</v>
      </c>
      <c r="Q125" t="str">
        <f>VLOOKUP(O125,Stores!$A$1:$D$6,4,0)</f>
        <v>East</v>
      </c>
      <c r="R125" s="6">
        <v>4</v>
      </c>
      <c r="S125" s="6">
        <v>0.1</v>
      </c>
      <c r="T125" t="s">
        <v>857</v>
      </c>
      <c r="U125">
        <f t="shared" si="3"/>
        <v>4178.5600000000004</v>
      </c>
      <c r="V125" s="7">
        <f t="shared" si="4"/>
        <v>3100.28</v>
      </c>
      <c r="W125" s="7">
        <f t="shared" si="5"/>
        <v>1077.3800000000001</v>
      </c>
    </row>
    <row r="126" spans="1:23" x14ac:dyDescent="0.25">
      <c r="A126" t="s">
        <v>1569</v>
      </c>
      <c r="B126" s="4">
        <v>45196</v>
      </c>
      <c r="C126" t="s">
        <v>572</v>
      </c>
      <c r="D126" t="str">
        <f>VLOOKUP(C126,Customers!$A$1:$H$201,4,0)</f>
        <v>Meagan Macdonald</v>
      </c>
      <c r="E126" t="str">
        <f>VLOOKUP(C126,Customers!$A$1:$H$201,5,0)</f>
        <v>Male</v>
      </c>
      <c r="F126" s="4">
        <f>VLOOKUP(C126,Customers!$A$1:$H$201,6,0)</f>
        <v>33491</v>
      </c>
      <c r="G126" s="4" t="str">
        <f>VLOOKUP(C126,Customers!$A$1:$H$201,7,0)</f>
        <v>Port Jacob</v>
      </c>
      <c r="H126" s="4">
        <f>VLOOKUP(C126,Customers!$A$1:$H$201,8,0)</f>
        <v>44496</v>
      </c>
      <c r="I126" t="s">
        <v>810</v>
      </c>
      <c r="J126" t="str">
        <f>VLOOKUP(I126,Products!$A$1:$F$51,2,0)</f>
        <v>Least Accessories</v>
      </c>
      <c r="K126" t="str">
        <f>VLOOKUP(I126,Products!$A$1:$F$51,3,0)</f>
        <v>Fashion</v>
      </c>
      <c r="L126" t="str">
        <f>VLOOKUP(I126,Products!$A$1:$F$51,4,0)</f>
        <v>Accessories</v>
      </c>
      <c r="M126" s="7">
        <f>VLOOKUP(I126,Products!$A$1:$F$51,5,0)</f>
        <v>1286.55</v>
      </c>
      <c r="N126" s="7">
        <f>VLOOKUP(I126,Products!$A$1:$F$51,6,0)</f>
        <v>797.54</v>
      </c>
      <c r="O126" t="s">
        <v>835</v>
      </c>
      <c r="P126" t="str">
        <f>VLOOKUP(O126,Stores!$A$1:$D$6,2,0)</f>
        <v>MegaMart New Michele</v>
      </c>
      <c r="Q126" t="str">
        <f>VLOOKUP(O126,Stores!$A$1:$D$6,4,0)</f>
        <v>West</v>
      </c>
      <c r="R126" s="6">
        <v>1</v>
      </c>
      <c r="S126" s="6">
        <v>0.1</v>
      </c>
      <c r="T126" t="s">
        <v>851</v>
      </c>
      <c r="U126">
        <f t="shared" si="3"/>
        <v>1286.55</v>
      </c>
      <c r="V126" s="7">
        <f t="shared" si="4"/>
        <v>797.54</v>
      </c>
      <c r="W126" s="7">
        <f t="shared" si="5"/>
        <v>488.11</v>
      </c>
    </row>
    <row r="127" spans="1:23" x14ac:dyDescent="0.25">
      <c r="A127" t="s">
        <v>1873</v>
      </c>
      <c r="B127" s="4">
        <v>45196</v>
      </c>
      <c r="C127" t="s">
        <v>57</v>
      </c>
      <c r="D127" t="str">
        <f>VLOOKUP(C127,Customers!$A$1:$H$201,4,0)</f>
        <v>Brittany Green</v>
      </c>
      <c r="E127" t="str">
        <f>VLOOKUP(C127,Customers!$A$1:$H$201,5,0)</f>
        <v>Male</v>
      </c>
      <c r="F127" s="4">
        <f>VLOOKUP(C127,Customers!$A$1:$H$201,6,0)</f>
        <v>27205</v>
      </c>
      <c r="G127" s="4" t="str">
        <f>VLOOKUP(C127,Customers!$A$1:$H$201,7,0)</f>
        <v>East Samantha</v>
      </c>
      <c r="H127" s="4">
        <f>VLOOKUP(C127,Customers!$A$1:$H$201,8,0)</f>
        <v>44509</v>
      </c>
      <c r="I127" t="s">
        <v>735</v>
      </c>
      <c r="J127" t="str">
        <f>VLOOKUP(I127,Products!$A$1:$F$51,2,0)</f>
        <v>Step Smartphone</v>
      </c>
      <c r="K127" t="str">
        <f>VLOOKUP(I127,Products!$A$1:$F$51,3,0)</f>
        <v>Electronics</v>
      </c>
      <c r="L127" t="str">
        <f>VLOOKUP(I127,Products!$A$1:$F$51,4,0)</f>
        <v>Smartphone</v>
      </c>
      <c r="M127" s="7">
        <f>VLOOKUP(I127,Products!$A$1:$F$51,5,0)</f>
        <v>1194.1199999999999</v>
      </c>
      <c r="N127" s="7">
        <f>VLOOKUP(I127,Products!$A$1:$F$51,6,0)</f>
        <v>838.95</v>
      </c>
      <c r="O127" t="s">
        <v>838</v>
      </c>
      <c r="P127" t="str">
        <f>VLOOKUP(O127,Stores!$A$1:$D$6,2,0)</f>
        <v>MegaMart Brianahaven</v>
      </c>
      <c r="Q127" t="str">
        <f>VLOOKUP(O127,Stores!$A$1:$D$6,4,0)</f>
        <v>North</v>
      </c>
      <c r="R127" s="6">
        <v>1</v>
      </c>
      <c r="S127" s="6">
        <v>0</v>
      </c>
      <c r="T127" t="s">
        <v>854</v>
      </c>
      <c r="U127">
        <f t="shared" si="3"/>
        <v>1194.1199999999999</v>
      </c>
      <c r="V127" s="7">
        <f t="shared" si="4"/>
        <v>838.95</v>
      </c>
      <c r="W127" s="7">
        <f t="shared" si="5"/>
        <v>354.16999999999985</v>
      </c>
    </row>
    <row r="128" spans="1:23" x14ac:dyDescent="0.25">
      <c r="A128" t="s">
        <v>2159</v>
      </c>
      <c r="B128" s="4">
        <v>45196</v>
      </c>
      <c r="C128" t="s">
        <v>142</v>
      </c>
      <c r="D128" t="str">
        <f>VLOOKUP(C128,Customers!$A$1:$H$201,4,0)</f>
        <v>Miranda Nelson</v>
      </c>
      <c r="E128" t="str">
        <f>VLOOKUP(C128,Customers!$A$1:$H$201,5,0)</f>
        <v>Female</v>
      </c>
      <c r="F128" s="4">
        <f>VLOOKUP(C128,Customers!$A$1:$H$201,6,0)</f>
        <v>30193</v>
      </c>
      <c r="G128" s="4" t="str">
        <f>VLOOKUP(C128,Customers!$A$1:$H$201,7,0)</f>
        <v>West Melissahaven</v>
      </c>
      <c r="H128" s="4">
        <f>VLOOKUP(C128,Customers!$A$1:$H$201,8,0)</f>
        <v>45322</v>
      </c>
      <c r="I128" t="s">
        <v>806</v>
      </c>
      <c r="J128" t="str">
        <f>VLOOKUP(I128,Products!$A$1:$F$51,2,0)</f>
        <v>Maybe Clothing</v>
      </c>
      <c r="K128" t="str">
        <f>VLOOKUP(I128,Products!$A$1:$F$51,3,0)</f>
        <v>Fashion</v>
      </c>
      <c r="L128" t="str">
        <f>VLOOKUP(I128,Products!$A$1:$F$51,4,0)</f>
        <v>Clothing</v>
      </c>
      <c r="M128" s="7">
        <f>VLOOKUP(I128,Products!$A$1:$F$51,5,0)</f>
        <v>1102.791777777778</v>
      </c>
      <c r="N128" s="7">
        <f>VLOOKUP(I128,Products!$A$1:$F$51,6,0)</f>
        <v>316.63</v>
      </c>
      <c r="O128" t="s">
        <v>831</v>
      </c>
      <c r="P128" t="str">
        <f>VLOOKUP(O128,Stores!$A$1:$D$6,2,0)</f>
        <v>MegaMart Peckmouth</v>
      </c>
      <c r="Q128" t="str">
        <f>VLOOKUP(O128,Stores!$A$1:$D$6,4,0)</f>
        <v>East</v>
      </c>
      <c r="R128" s="6">
        <v>3</v>
      </c>
      <c r="S128" s="6">
        <v>0.15</v>
      </c>
      <c r="T128" t="s">
        <v>851</v>
      </c>
      <c r="U128">
        <f t="shared" si="3"/>
        <v>3308.3753333333339</v>
      </c>
      <c r="V128" s="7">
        <f t="shared" si="4"/>
        <v>949.89</v>
      </c>
      <c r="W128" s="7">
        <f t="shared" si="5"/>
        <v>2357.6353333333341</v>
      </c>
    </row>
    <row r="129" spans="1:23" x14ac:dyDescent="0.25">
      <c r="A129" t="s">
        <v>2739</v>
      </c>
      <c r="B129" s="4">
        <v>45197</v>
      </c>
      <c r="C129" t="s">
        <v>165</v>
      </c>
      <c r="D129" t="str">
        <f>VLOOKUP(C129,Customers!$A$1:$H$201,4,0)</f>
        <v>Kenneth Allen</v>
      </c>
      <c r="E129" t="str">
        <f>VLOOKUP(C129,Customers!$A$1:$H$201,5,0)</f>
        <v>Male</v>
      </c>
      <c r="F129" s="4">
        <f>VLOOKUP(C129,Customers!$A$1:$H$201,6,0)</f>
        <v>32400</v>
      </c>
      <c r="G129" s="4" t="str">
        <f>VLOOKUP(C129,Customers!$A$1:$H$201,7,0)</f>
        <v>North Jonathonhaven</v>
      </c>
      <c r="H129" s="4">
        <f>VLOOKUP(C129,Customers!$A$1:$H$201,8,0)</f>
        <v>45213</v>
      </c>
      <c r="I129" t="s">
        <v>814</v>
      </c>
      <c r="J129" t="str">
        <f>VLOOKUP(I129,Products!$A$1:$F$51,2,0)</f>
        <v>Nature Clothing</v>
      </c>
      <c r="K129" t="str">
        <f>VLOOKUP(I129,Products!$A$1:$F$51,3,0)</f>
        <v>Fashion</v>
      </c>
      <c r="L129" t="str">
        <f>VLOOKUP(I129,Products!$A$1:$F$51,4,0)</f>
        <v>Clothing</v>
      </c>
      <c r="M129" s="7">
        <f>VLOOKUP(I129,Products!$A$1:$F$51,5,0)</f>
        <v>1165.3699999999999</v>
      </c>
      <c r="N129" s="7">
        <f>VLOOKUP(I129,Products!$A$1:$F$51,6,0)</f>
        <v>926.55</v>
      </c>
      <c r="O129" t="s">
        <v>842</v>
      </c>
      <c r="P129" t="str">
        <f>VLOOKUP(O129,Stores!$A$1:$D$6,2,0)</f>
        <v>MegaMart Johnmouth</v>
      </c>
      <c r="Q129" t="str">
        <f>VLOOKUP(O129,Stores!$A$1:$D$6,4,0)</f>
        <v>East</v>
      </c>
      <c r="R129" s="6">
        <v>1</v>
      </c>
      <c r="S129" s="6">
        <v>0</v>
      </c>
      <c r="T129" t="s">
        <v>851</v>
      </c>
      <c r="U129">
        <f t="shared" si="3"/>
        <v>1165.3699999999999</v>
      </c>
      <c r="V129" s="7">
        <f t="shared" si="4"/>
        <v>926.55</v>
      </c>
      <c r="W129" s="7">
        <f t="shared" si="5"/>
        <v>237.81999999999994</v>
      </c>
    </row>
    <row r="130" spans="1:23" x14ac:dyDescent="0.25">
      <c r="A130" t="s">
        <v>3188</v>
      </c>
      <c r="B130" s="4">
        <v>45197</v>
      </c>
      <c r="C130" t="s">
        <v>30</v>
      </c>
      <c r="D130" t="str">
        <f>VLOOKUP(C130,Customers!$A$1:$H$201,4,0)</f>
        <v>Erin Walker</v>
      </c>
      <c r="E130" t="str">
        <f>VLOOKUP(C130,Customers!$A$1:$H$201,5,0)</f>
        <v>Male</v>
      </c>
      <c r="F130" s="4">
        <f>VLOOKUP(C130,Customers!$A$1:$H$201,6,0)</f>
        <v>31058</v>
      </c>
      <c r="G130" s="4" t="str">
        <f>VLOOKUP(C130,Customers!$A$1:$H$201,7,0)</f>
        <v>West Jasmine</v>
      </c>
      <c r="H130" s="4">
        <f>VLOOKUP(C130,Customers!$A$1:$H$201,8,0)</f>
        <v>44482</v>
      </c>
      <c r="I130" t="s">
        <v>800</v>
      </c>
      <c r="J130" t="str">
        <f>VLOOKUP(I130,Products!$A$1:$F$51,2,0)</f>
        <v>Church Clothing</v>
      </c>
      <c r="K130" t="str">
        <f>VLOOKUP(I130,Products!$A$1:$F$51,3,0)</f>
        <v>Fashion</v>
      </c>
      <c r="L130" t="str">
        <f>VLOOKUP(I130,Products!$A$1:$F$51,4,0)</f>
        <v>Clothing</v>
      </c>
      <c r="M130" s="7">
        <f>VLOOKUP(I130,Products!$A$1:$F$51,5,0)</f>
        <v>540.94000000000005</v>
      </c>
      <c r="N130" s="7">
        <f>VLOOKUP(I130,Products!$A$1:$F$51,6,0)</f>
        <v>398.25</v>
      </c>
      <c r="O130" t="s">
        <v>831</v>
      </c>
      <c r="P130" t="str">
        <f>VLOOKUP(O130,Stores!$A$1:$D$6,2,0)</f>
        <v>MegaMart Peckmouth</v>
      </c>
      <c r="Q130" t="str">
        <f>VLOOKUP(O130,Stores!$A$1:$D$6,4,0)</f>
        <v>East</v>
      </c>
      <c r="R130" s="6">
        <v>1</v>
      </c>
      <c r="S130" s="6">
        <v>0.05</v>
      </c>
      <c r="T130" t="s">
        <v>854</v>
      </c>
      <c r="U130">
        <f t="shared" si="3"/>
        <v>540.94000000000005</v>
      </c>
      <c r="V130" s="7">
        <f t="shared" si="4"/>
        <v>398.25</v>
      </c>
      <c r="W130" s="7">
        <f t="shared" si="5"/>
        <v>141.74000000000007</v>
      </c>
    </row>
    <row r="131" spans="1:23" x14ac:dyDescent="0.25">
      <c r="A131" t="s">
        <v>4950</v>
      </c>
      <c r="B131" s="4">
        <v>45197</v>
      </c>
      <c r="C131" t="s">
        <v>275</v>
      </c>
      <c r="D131" t="str">
        <f>VLOOKUP(C131,Customers!$A$1:$H$201,4,0)</f>
        <v>Carl Armstrong</v>
      </c>
      <c r="E131" t="str">
        <f>VLOOKUP(C131,Customers!$A$1:$H$201,5,0)</f>
        <v>Female</v>
      </c>
      <c r="F131" s="4">
        <f>VLOOKUP(C131,Customers!$A$1:$H$201,6,0)</f>
        <v>23715</v>
      </c>
      <c r="G131" s="4" t="str">
        <f>VLOOKUP(C131,Customers!$A$1:$H$201,7,0)</f>
        <v>Port Angelabury</v>
      </c>
      <c r="H131" s="4">
        <f>VLOOKUP(C131,Customers!$A$1:$H$201,8,0)</f>
        <v>44601</v>
      </c>
      <c r="I131" t="s">
        <v>798</v>
      </c>
      <c r="J131" t="str">
        <f>VLOOKUP(I131,Products!$A$1:$F$51,2,0)</f>
        <v>Stage Footwear</v>
      </c>
      <c r="K131" t="str">
        <f>VLOOKUP(I131,Products!$A$1:$F$51,3,0)</f>
        <v>Fashion</v>
      </c>
      <c r="L131" t="str">
        <f>VLOOKUP(I131,Products!$A$1:$F$51,4,0)</f>
        <v>Footwear</v>
      </c>
      <c r="M131" s="7">
        <f>VLOOKUP(I131,Products!$A$1:$F$51,5,0)</f>
        <v>1102.791777777778</v>
      </c>
      <c r="N131" s="7">
        <f>VLOOKUP(I131,Products!$A$1:$F$51,6,0)</f>
        <v>742.26521739130465</v>
      </c>
      <c r="O131" t="s">
        <v>842</v>
      </c>
      <c r="P131" t="str">
        <f>VLOOKUP(O131,Stores!$A$1:$D$6,2,0)</f>
        <v>MegaMart Johnmouth</v>
      </c>
      <c r="Q131" t="str">
        <f>VLOOKUP(O131,Stores!$A$1:$D$6,4,0)</f>
        <v>East</v>
      </c>
      <c r="R131" s="6">
        <v>4</v>
      </c>
      <c r="S131" s="6">
        <v>0.1</v>
      </c>
      <c r="T131" t="s">
        <v>854</v>
      </c>
      <c r="U131">
        <f t="shared" ref="U131:U194" si="6">M131*R131</f>
        <v>4411.1671111111118</v>
      </c>
      <c r="V131" s="7">
        <f t="shared" ref="V131:V194" si="7">N131*R131</f>
        <v>2969.0608695652186</v>
      </c>
      <c r="W131" s="7">
        <f t="shared" ref="W131:W194" si="8">U131-V131-(1-S131)</f>
        <v>1441.2062415458931</v>
      </c>
    </row>
    <row r="132" spans="1:23" x14ac:dyDescent="0.25">
      <c r="A132" t="s">
        <v>5496</v>
      </c>
      <c r="B132" s="4">
        <v>45197</v>
      </c>
      <c r="C132" t="s">
        <v>591</v>
      </c>
      <c r="D132" t="str">
        <f>VLOOKUP(C132,Customers!$A$1:$H$201,4,0)</f>
        <v>Meagan Ali</v>
      </c>
      <c r="E132" t="str">
        <f>VLOOKUP(C132,Customers!$A$1:$H$201,5,0)</f>
        <v>Female</v>
      </c>
      <c r="F132" s="4">
        <f>VLOOKUP(C132,Customers!$A$1:$H$201,6,0)</f>
        <v>37024</v>
      </c>
      <c r="G132" s="4" t="str">
        <f>VLOOKUP(C132,Customers!$A$1:$H$201,7,0)</f>
        <v>South Markbury</v>
      </c>
      <c r="H132" s="4">
        <f>VLOOKUP(C132,Customers!$A$1:$H$201,8,0)</f>
        <v>45117</v>
      </c>
      <c r="I132" t="s">
        <v>816</v>
      </c>
      <c r="J132" t="str">
        <f>VLOOKUP(I132,Products!$A$1:$F$51,2,0)</f>
        <v>Or Smartphone</v>
      </c>
      <c r="K132" t="str">
        <f>VLOOKUP(I132,Products!$A$1:$F$51,3,0)</f>
        <v>Electronics</v>
      </c>
      <c r="L132" t="str">
        <f>VLOOKUP(I132,Products!$A$1:$F$51,4,0)</f>
        <v>Smartphone</v>
      </c>
      <c r="M132" s="7">
        <f>VLOOKUP(I132,Products!$A$1:$F$51,5,0)</f>
        <v>1197.18</v>
      </c>
      <c r="N132" s="7">
        <f>VLOOKUP(I132,Products!$A$1:$F$51,6,0)</f>
        <v>722.74</v>
      </c>
      <c r="O132" t="s">
        <v>835</v>
      </c>
      <c r="P132" t="str">
        <f>VLOOKUP(O132,Stores!$A$1:$D$6,2,0)</f>
        <v>MegaMart New Michele</v>
      </c>
      <c r="Q132" t="str">
        <f>VLOOKUP(O132,Stores!$A$1:$D$6,4,0)</f>
        <v>West</v>
      </c>
      <c r="R132" s="6">
        <v>2</v>
      </c>
      <c r="S132" s="6">
        <v>0.15</v>
      </c>
      <c r="T132" t="s">
        <v>857</v>
      </c>
      <c r="U132">
        <f t="shared" si="6"/>
        <v>2394.36</v>
      </c>
      <c r="V132" s="7">
        <f t="shared" si="7"/>
        <v>1445.48</v>
      </c>
      <c r="W132" s="7">
        <f t="shared" si="8"/>
        <v>948.03000000000009</v>
      </c>
    </row>
    <row r="133" spans="1:23" x14ac:dyDescent="0.25">
      <c r="A133" t="s">
        <v>5660</v>
      </c>
      <c r="B133" s="4">
        <v>45197</v>
      </c>
      <c r="C133" t="s">
        <v>577</v>
      </c>
      <c r="D133" t="str">
        <f>VLOOKUP(C133,Customers!$A$1:$H$201,4,0)</f>
        <v>Jill Roach</v>
      </c>
      <c r="E133" t="str">
        <f>VLOOKUP(C133,Customers!$A$1:$H$201,5,0)</f>
        <v>Male</v>
      </c>
      <c r="F133" s="4">
        <f>VLOOKUP(C133,Customers!$A$1:$H$201,6,0)</f>
        <v>36768</v>
      </c>
      <c r="G133" s="4" t="str">
        <f>VLOOKUP(C133,Customers!$A$1:$H$201,7,0)</f>
        <v>Ellisside</v>
      </c>
      <c r="H133" s="4">
        <f>VLOOKUP(C133,Customers!$A$1:$H$201,8,0)</f>
        <v>44715</v>
      </c>
      <c r="I133" t="s">
        <v>760</v>
      </c>
      <c r="J133" t="str">
        <f>VLOOKUP(I133,Products!$A$1:$F$51,2,0)</f>
        <v>Simple Accessories</v>
      </c>
      <c r="K133" t="str">
        <f>VLOOKUP(I133,Products!$A$1:$F$51,3,0)</f>
        <v>Fashion</v>
      </c>
      <c r="L133" t="str">
        <f>VLOOKUP(I133,Products!$A$1:$F$51,4,0)</f>
        <v>Accessories</v>
      </c>
      <c r="M133" s="7">
        <f>VLOOKUP(I133,Products!$A$1:$F$51,5,0)</f>
        <v>1102.791777777778</v>
      </c>
      <c r="N133" s="7">
        <f>VLOOKUP(I133,Products!$A$1:$F$51,6,0)</f>
        <v>242.98</v>
      </c>
      <c r="O133" t="s">
        <v>831</v>
      </c>
      <c r="P133" t="str">
        <f>VLOOKUP(O133,Stores!$A$1:$D$6,2,0)</f>
        <v>MegaMart Peckmouth</v>
      </c>
      <c r="Q133" t="str">
        <f>VLOOKUP(O133,Stores!$A$1:$D$6,4,0)</f>
        <v>East</v>
      </c>
      <c r="R133" s="6">
        <v>3</v>
      </c>
      <c r="S133" s="6">
        <v>0.1</v>
      </c>
      <c r="T133" t="s">
        <v>854</v>
      </c>
      <c r="U133">
        <f t="shared" si="6"/>
        <v>3308.3753333333339</v>
      </c>
      <c r="V133" s="7">
        <f t="shared" si="7"/>
        <v>728.93999999999994</v>
      </c>
      <c r="W133" s="7">
        <f t="shared" si="8"/>
        <v>2578.5353333333337</v>
      </c>
    </row>
    <row r="134" spans="1:23" x14ac:dyDescent="0.25">
      <c r="A134" t="s">
        <v>5780</v>
      </c>
      <c r="B134" s="4">
        <v>45198</v>
      </c>
      <c r="C134" t="s">
        <v>275</v>
      </c>
      <c r="D134" t="str">
        <f>VLOOKUP(C134,Customers!$A$1:$H$201,4,0)</f>
        <v>Carl Armstrong</v>
      </c>
      <c r="E134" t="str">
        <f>VLOOKUP(C134,Customers!$A$1:$H$201,5,0)</f>
        <v>Female</v>
      </c>
      <c r="F134" s="4">
        <f>VLOOKUP(C134,Customers!$A$1:$H$201,6,0)</f>
        <v>23715</v>
      </c>
      <c r="G134" s="4" t="str">
        <f>VLOOKUP(C134,Customers!$A$1:$H$201,7,0)</f>
        <v>Port Angelabury</v>
      </c>
      <c r="H134" s="4">
        <f>VLOOKUP(C134,Customers!$A$1:$H$201,8,0)</f>
        <v>44601</v>
      </c>
      <c r="I134" t="s">
        <v>818</v>
      </c>
      <c r="J134" t="str">
        <f>VLOOKUP(I134,Products!$A$1:$F$51,2,0)</f>
        <v>Nor Bags</v>
      </c>
      <c r="K134" t="str">
        <f>VLOOKUP(I134,Products!$A$1:$F$51,3,0)</f>
        <v>Fashion</v>
      </c>
      <c r="L134" t="str">
        <f>VLOOKUP(I134,Products!$A$1:$F$51,4,0)</f>
        <v>Bags</v>
      </c>
      <c r="M134" s="7">
        <f>VLOOKUP(I134,Products!$A$1:$F$51,5,0)</f>
        <v>1216.3599999999999</v>
      </c>
      <c r="N134" s="7">
        <f>VLOOKUP(I134,Products!$A$1:$F$51,6,0)</f>
        <v>794.8</v>
      </c>
      <c r="O134" t="s">
        <v>835</v>
      </c>
      <c r="P134" t="str">
        <f>VLOOKUP(O134,Stores!$A$1:$D$6,2,0)</f>
        <v>MegaMart New Michele</v>
      </c>
      <c r="Q134" t="str">
        <f>VLOOKUP(O134,Stores!$A$1:$D$6,4,0)</f>
        <v>West</v>
      </c>
      <c r="R134" s="6">
        <v>4</v>
      </c>
      <c r="S134" s="6">
        <v>0.15</v>
      </c>
      <c r="T134" t="s">
        <v>857</v>
      </c>
      <c r="U134">
        <f t="shared" si="6"/>
        <v>4865.4399999999996</v>
      </c>
      <c r="V134" s="7">
        <f t="shared" si="7"/>
        <v>3179.2</v>
      </c>
      <c r="W134" s="7">
        <f t="shared" si="8"/>
        <v>1685.3899999999999</v>
      </c>
    </row>
    <row r="135" spans="1:23" x14ac:dyDescent="0.25">
      <c r="A135" t="s">
        <v>3015</v>
      </c>
      <c r="B135" s="4">
        <v>45198</v>
      </c>
      <c r="C135" t="s">
        <v>110</v>
      </c>
      <c r="D135" t="str">
        <f>VLOOKUP(C135,Customers!$A$1:$H$201,4,0)</f>
        <v>John Carr</v>
      </c>
      <c r="E135" t="str">
        <f>VLOOKUP(C135,Customers!$A$1:$H$201,5,0)</f>
        <v>Female</v>
      </c>
      <c r="F135" s="4">
        <f>VLOOKUP(C135,Customers!$A$1:$H$201,6,0)</f>
        <v>21956</v>
      </c>
      <c r="G135" s="4" t="str">
        <f>VLOOKUP(C135,Customers!$A$1:$H$201,7,0)</f>
        <v>New David</v>
      </c>
      <c r="H135" s="4">
        <f>VLOOKUP(C135,Customers!$A$1:$H$201,8,0)</f>
        <v>44911</v>
      </c>
      <c r="I135" t="s">
        <v>772</v>
      </c>
      <c r="J135" t="str">
        <f>VLOOKUP(I135,Products!$A$1:$F$51,2,0)</f>
        <v>Little Watches</v>
      </c>
      <c r="K135" t="str">
        <f>VLOOKUP(I135,Products!$A$1:$F$51,3,0)</f>
        <v>Fashion</v>
      </c>
      <c r="L135" t="str">
        <f>VLOOKUP(I135,Products!$A$1:$F$51,4,0)</f>
        <v>Watches</v>
      </c>
      <c r="M135" s="7">
        <f>VLOOKUP(I135,Products!$A$1:$F$51,5,0)</f>
        <v>429.15</v>
      </c>
      <c r="N135" s="7">
        <f>VLOOKUP(I135,Products!$A$1:$F$51,6,0)</f>
        <v>258.72000000000003</v>
      </c>
      <c r="O135" t="s">
        <v>827</v>
      </c>
      <c r="P135" t="str">
        <f>VLOOKUP(O135,Stores!$A$1:$D$6,2,0)</f>
        <v>MegaMart Jimenezborough</v>
      </c>
      <c r="Q135" t="str">
        <f>VLOOKUP(O135,Stores!$A$1:$D$6,4,0)</f>
        <v>South</v>
      </c>
      <c r="R135" s="6">
        <v>2</v>
      </c>
      <c r="S135" s="6">
        <v>0</v>
      </c>
      <c r="T135" t="s">
        <v>857</v>
      </c>
      <c r="U135">
        <f t="shared" si="6"/>
        <v>858.3</v>
      </c>
      <c r="V135" s="7">
        <f t="shared" si="7"/>
        <v>517.44000000000005</v>
      </c>
      <c r="W135" s="7">
        <f t="shared" si="8"/>
        <v>339.8599999999999</v>
      </c>
    </row>
    <row r="136" spans="1:23" x14ac:dyDescent="0.25">
      <c r="A136" t="s">
        <v>3082</v>
      </c>
      <c r="B136" s="4">
        <v>45198</v>
      </c>
      <c r="C136" t="s">
        <v>341</v>
      </c>
      <c r="D136" t="str">
        <f>VLOOKUP(C136,Customers!$A$1:$H$201,4,0)</f>
        <v>Brian Fowler</v>
      </c>
      <c r="E136" t="str">
        <f>VLOOKUP(C136,Customers!$A$1:$H$201,5,0)</f>
        <v>Male</v>
      </c>
      <c r="F136" s="4">
        <f>VLOOKUP(C136,Customers!$A$1:$H$201,6,0)</f>
        <v>23046</v>
      </c>
      <c r="G136" s="4" t="str">
        <f>VLOOKUP(C136,Customers!$A$1:$H$201,7,0)</f>
        <v>Port Williamhaven</v>
      </c>
      <c r="H136" s="4">
        <f>VLOOKUP(C136,Customers!$A$1:$H$201,8,0)</f>
        <v>44431</v>
      </c>
      <c r="I136" t="s">
        <v>808</v>
      </c>
      <c r="J136" t="str">
        <f>VLOOKUP(I136,Products!$A$1:$F$51,2,0)</f>
        <v>Soon Accessories</v>
      </c>
      <c r="K136" t="str">
        <f>VLOOKUP(I136,Products!$A$1:$F$51,3,0)</f>
        <v>Fashion</v>
      </c>
      <c r="L136" t="str">
        <f>VLOOKUP(I136,Products!$A$1:$F$51,4,0)</f>
        <v>Accessories</v>
      </c>
      <c r="M136" s="7">
        <f>VLOOKUP(I136,Products!$A$1:$F$51,5,0)</f>
        <v>564.41999999999996</v>
      </c>
      <c r="N136" s="7">
        <f>VLOOKUP(I136,Products!$A$1:$F$51,6,0)</f>
        <v>293.95999999999998</v>
      </c>
      <c r="O136" t="s">
        <v>831</v>
      </c>
      <c r="P136" t="str">
        <f>VLOOKUP(O136,Stores!$A$1:$D$6,2,0)</f>
        <v>MegaMart Peckmouth</v>
      </c>
      <c r="Q136" t="str">
        <f>VLOOKUP(O136,Stores!$A$1:$D$6,4,0)</f>
        <v>East</v>
      </c>
      <c r="R136" s="6">
        <v>4</v>
      </c>
      <c r="S136" s="6">
        <v>0.15</v>
      </c>
      <c r="T136" t="s">
        <v>851</v>
      </c>
      <c r="U136">
        <f t="shared" si="6"/>
        <v>2257.6799999999998</v>
      </c>
      <c r="V136" s="7">
        <f t="shared" si="7"/>
        <v>1175.8399999999999</v>
      </c>
      <c r="W136" s="7">
        <f t="shared" si="8"/>
        <v>1080.99</v>
      </c>
    </row>
    <row r="137" spans="1:23" x14ac:dyDescent="0.25">
      <c r="A137" t="s">
        <v>3582</v>
      </c>
      <c r="B137" s="4">
        <v>45198</v>
      </c>
      <c r="C137" t="s">
        <v>606</v>
      </c>
      <c r="D137" t="str">
        <f>VLOOKUP(C137,Customers!$A$1:$H$201,4,0)</f>
        <v>Christina Dominguez</v>
      </c>
      <c r="E137" t="str">
        <f>VLOOKUP(C137,Customers!$A$1:$H$201,5,0)</f>
        <v>Male</v>
      </c>
      <c r="F137" s="4">
        <f>VLOOKUP(C137,Customers!$A$1:$H$201,6,0)</f>
        <v>34043</v>
      </c>
      <c r="G137" s="4" t="str">
        <f>VLOOKUP(C137,Customers!$A$1:$H$201,7,0)</f>
        <v>Robertsborough</v>
      </c>
      <c r="H137" s="4">
        <f>VLOOKUP(C137,Customers!$A$1:$H$201,8,0)</f>
        <v>45866</v>
      </c>
      <c r="I137" t="s">
        <v>741</v>
      </c>
      <c r="J137" t="str">
        <f>VLOOKUP(I137,Products!$A$1:$F$51,2,0)</f>
        <v>Above Camera</v>
      </c>
      <c r="K137" t="str">
        <f>VLOOKUP(I137,Products!$A$1:$F$51,3,0)</f>
        <v>Electronics</v>
      </c>
      <c r="L137" t="str">
        <f>VLOOKUP(I137,Products!$A$1:$F$51,4,0)</f>
        <v>Camera</v>
      </c>
      <c r="M137" s="7">
        <f>VLOOKUP(I137,Products!$A$1:$F$51,5,0)</f>
        <v>1193.0899999999999</v>
      </c>
      <c r="N137" s="7">
        <f>VLOOKUP(I137,Products!$A$1:$F$51,6,0)</f>
        <v>818.24</v>
      </c>
      <c r="O137" t="s">
        <v>838</v>
      </c>
      <c r="P137" t="str">
        <f>VLOOKUP(O137,Stores!$A$1:$D$6,2,0)</f>
        <v>MegaMart Brianahaven</v>
      </c>
      <c r="Q137" t="str">
        <f>VLOOKUP(O137,Stores!$A$1:$D$6,4,0)</f>
        <v>North</v>
      </c>
      <c r="R137" s="6">
        <v>4</v>
      </c>
      <c r="S137" s="6">
        <v>0.15</v>
      </c>
      <c r="T137" t="s">
        <v>861</v>
      </c>
      <c r="U137">
        <f t="shared" si="6"/>
        <v>4772.3599999999997</v>
      </c>
      <c r="V137" s="7">
        <f t="shared" si="7"/>
        <v>3272.96</v>
      </c>
      <c r="W137" s="7">
        <f t="shared" si="8"/>
        <v>1498.5499999999997</v>
      </c>
    </row>
    <row r="138" spans="1:23" x14ac:dyDescent="0.25">
      <c r="A138" t="s">
        <v>3694</v>
      </c>
      <c r="B138" s="4">
        <v>45198</v>
      </c>
      <c r="C138" t="s">
        <v>142</v>
      </c>
      <c r="D138" t="str">
        <f>VLOOKUP(C138,Customers!$A$1:$H$201,4,0)</f>
        <v>Miranda Nelson</v>
      </c>
      <c r="E138" t="str">
        <f>VLOOKUP(C138,Customers!$A$1:$H$201,5,0)</f>
        <v>Female</v>
      </c>
      <c r="F138" s="4">
        <f>VLOOKUP(C138,Customers!$A$1:$H$201,6,0)</f>
        <v>30193</v>
      </c>
      <c r="G138" s="4" t="str">
        <f>VLOOKUP(C138,Customers!$A$1:$H$201,7,0)</f>
        <v>West Melissahaven</v>
      </c>
      <c r="H138" s="4">
        <f>VLOOKUP(C138,Customers!$A$1:$H$201,8,0)</f>
        <v>45322</v>
      </c>
      <c r="I138" t="s">
        <v>776</v>
      </c>
      <c r="J138" t="str">
        <f>VLOOKUP(I138,Products!$A$1:$F$51,2,0)</f>
        <v>Hospital Smartphone</v>
      </c>
      <c r="K138" t="str">
        <f>VLOOKUP(I138,Products!$A$1:$F$51,3,0)</f>
        <v>Electronics</v>
      </c>
      <c r="L138" t="str">
        <f>VLOOKUP(I138,Products!$A$1:$F$51,4,0)</f>
        <v>Smartphone</v>
      </c>
      <c r="M138" s="7">
        <f>VLOOKUP(I138,Products!$A$1:$F$51,5,0)</f>
        <v>1272.23</v>
      </c>
      <c r="N138" s="7">
        <f>VLOOKUP(I138,Products!$A$1:$F$51,6,0)</f>
        <v>952.65</v>
      </c>
      <c r="O138" t="s">
        <v>842</v>
      </c>
      <c r="P138" t="str">
        <f>VLOOKUP(O138,Stores!$A$1:$D$6,2,0)</f>
        <v>MegaMart Johnmouth</v>
      </c>
      <c r="Q138" t="str">
        <f>VLOOKUP(O138,Stores!$A$1:$D$6,4,0)</f>
        <v>East</v>
      </c>
      <c r="R138" s="6">
        <v>3</v>
      </c>
      <c r="S138" s="6">
        <v>0</v>
      </c>
      <c r="T138" t="s">
        <v>861</v>
      </c>
      <c r="U138">
        <f t="shared" si="6"/>
        <v>3816.69</v>
      </c>
      <c r="V138" s="7">
        <f t="shared" si="7"/>
        <v>2857.95</v>
      </c>
      <c r="W138" s="7">
        <f t="shared" si="8"/>
        <v>957.74000000000024</v>
      </c>
    </row>
    <row r="139" spans="1:23" x14ac:dyDescent="0.25">
      <c r="A139" t="s">
        <v>909</v>
      </c>
      <c r="B139" s="4">
        <v>45199</v>
      </c>
      <c r="C139" t="s">
        <v>602</v>
      </c>
      <c r="D139" t="str">
        <f>VLOOKUP(C139,Customers!$A$1:$H$201,4,0)</f>
        <v>Amber Graham</v>
      </c>
      <c r="E139" t="str">
        <f>VLOOKUP(C139,Customers!$A$1:$H$201,5,0)</f>
        <v>Female</v>
      </c>
      <c r="F139" s="4">
        <f>VLOOKUP(C139,Customers!$A$1:$H$201,6,0)</f>
        <v>30807</v>
      </c>
      <c r="G139" s="4" t="str">
        <f>VLOOKUP(C139,Customers!$A$1:$H$201,7,0)</f>
        <v>Lake Melissaborough</v>
      </c>
      <c r="H139" s="4">
        <f>VLOOKUP(C139,Customers!$A$1:$H$201,8,0)</f>
        <v>45889</v>
      </c>
      <c r="I139" t="s">
        <v>778</v>
      </c>
      <c r="J139" t="str">
        <f>VLOOKUP(I139,Products!$A$1:$F$51,2,0)</f>
        <v>Deal Smartphone</v>
      </c>
      <c r="K139" t="str">
        <f>VLOOKUP(I139,Products!$A$1:$F$51,3,0)</f>
        <v>Electronics</v>
      </c>
      <c r="L139" t="str">
        <f>VLOOKUP(I139,Products!$A$1:$F$51,4,0)</f>
        <v>Smartphone</v>
      </c>
      <c r="M139" s="7">
        <f>VLOOKUP(I139,Products!$A$1:$F$51,5,0)</f>
        <v>673.78</v>
      </c>
      <c r="N139" s="7">
        <f>VLOOKUP(I139,Products!$A$1:$F$51,6,0)</f>
        <v>363.33</v>
      </c>
      <c r="O139" t="s">
        <v>842</v>
      </c>
      <c r="P139" t="str">
        <f>VLOOKUP(O139,Stores!$A$1:$D$6,2,0)</f>
        <v>MegaMart Johnmouth</v>
      </c>
      <c r="Q139" t="str">
        <f>VLOOKUP(O139,Stores!$A$1:$D$6,4,0)</f>
        <v>East</v>
      </c>
      <c r="R139" s="6">
        <v>3</v>
      </c>
      <c r="S139" s="6">
        <v>0.15</v>
      </c>
      <c r="T139" t="s">
        <v>851</v>
      </c>
      <c r="U139">
        <f t="shared" si="6"/>
        <v>2021.34</v>
      </c>
      <c r="V139" s="7">
        <f t="shared" si="7"/>
        <v>1089.99</v>
      </c>
      <c r="W139" s="7">
        <f t="shared" si="8"/>
        <v>930.49999999999989</v>
      </c>
    </row>
    <row r="140" spans="1:23" x14ac:dyDescent="0.25">
      <c r="A140" t="s">
        <v>1018</v>
      </c>
      <c r="B140" s="4">
        <v>45199</v>
      </c>
      <c r="C140" t="s">
        <v>430</v>
      </c>
      <c r="D140" t="str">
        <f>VLOOKUP(C140,Customers!$A$1:$H$201,4,0)</f>
        <v>Jamie Webb</v>
      </c>
      <c r="E140" t="str">
        <f>VLOOKUP(C140,Customers!$A$1:$H$201,5,0)</f>
        <v>Male</v>
      </c>
      <c r="F140" s="4">
        <f>VLOOKUP(C140,Customers!$A$1:$H$201,6,0)</f>
        <v>20358</v>
      </c>
      <c r="G140" s="4" t="str">
        <f>VLOOKUP(C140,Customers!$A$1:$H$201,7,0)</f>
        <v>Zacharyberg</v>
      </c>
      <c r="H140" s="4">
        <f>VLOOKUP(C140,Customers!$A$1:$H$201,8,0)</f>
        <v>45869</v>
      </c>
      <c r="I140" t="s">
        <v>721</v>
      </c>
      <c r="J140" t="str">
        <f>VLOOKUP(I140,Products!$A$1:$F$51,2,0)</f>
        <v>Knowledge Bags</v>
      </c>
      <c r="K140" t="str">
        <f>VLOOKUP(I140,Products!$A$1:$F$51,3,0)</f>
        <v>Fashion</v>
      </c>
      <c r="L140" t="str">
        <f>VLOOKUP(I140,Products!$A$1:$F$51,4,0)</f>
        <v>Bags</v>
      </c>
      <c r="M140" s="7">
        <f>VLOOKUP(I140,Products!$A$1:$F$51,5,0)</f>
        <v>1396.22</v>
      </c>
      <c r="N140" s="7">
        <f>VLOOKUP(I140,Products!$A$1:$F$51,6,0)</f>
        <v>1004.09</v>
      </c>
      <c r="O140" t="s">
        <v>831</v>
      </c>
      <c r="P140" t="str">
        <f>VLOOKUP(O140,Stores!$A$1:$D$6,2,0)</f>
        <v>MegaMart Peckmouth</v>
      </c>
      <c r="Q140" t="str">
        <f>VLOOKUP(O140,Stores!$A$1:$D$6,4,0)</f>
        <v>East</v>
      </c>
      <c r="R140" s="6">
        <v>4</v>
      </c>
      <c r="S140" s="6">
        <v>0.1</v>
      </c>
      <c r="T140" t="s">
        <v>854</v>
      </c>
      <c r="U140">
        <f t="shared" si="6"/>
        <v>5584.88</v>
      </c>
      <c r="V140" s="7">
        <f t="shared" si="7"/>
        <v>4016.36</v>
      </c>
      <c r="W140" s="7">
        <f t="shared" si="8"/>
        <v>1567.62</v>
      </c>
    </row>
    <row r="141" spans="1:23" x14ac:dyDescent="0.25">
      <c r="A141" t="s">
        <v>1961</v>
      </c>
      <c r="B141" s="4">
        <v>45199</v>
      </c>
      <c r="C141" t="s">
        <v>443</v>
      </c>
      <c r="D141" t="str">
        <f>VLOOKUP(C141,Customers!$A$1:$H$201,4,0)</f>
        <v>Curtis Faulkner</v>
      </c>
      <c r="E141" t="str">
        <f>VLOOKUP(C141,Customers!$A$1:$H$201,5,0)</f>
        <v>Female</v>
      </c>
      <c r="F141" s="4">
        <f>VLOOKUP(C141,Customers!$A$1:$H$201,6,0)</f>
        <v>23386</v>
      </c>
      <c r="G141" s="4" t="str">
        <f>VLOOKUP(C141,Customers!$A$1:$H$201,7,0)</f>
        <v>Annaborough</v>
      </c>
      <c r="H141" s="4">
        <f>VLOOKUP(C141,Customers!$A$1:$H$201,8,0)</f>
        <v>44122</v>
      </c>
      <c r="I141" t="s">
        <v>751</v>
      </c>
      <c r="J141" t="str">
        <f>VLOOKUP(I141,Products!$A$1:$F$51,2,0)</f>
        <v>House Accessories</v>
      </c>
      <c r="K141" t="str">
        <f>VLOOKUP(I141,Products!$A$1:$F$51,3,0)</f>
        <v>Fashion</v>
      </c>
      <c r="L141" t="str">
        <f>VLOOKUP(I141,Products!$A$1:$F$51,4,0)</f>
        <v>Accessories</v>
      </c>
      <c r="M141" s="7">
        <f>VLOOKUP(I141,Products!$A$1:$F$51,5,0)</f>
        <v>1858.75</v>
      </c>
      <c r="N141" s="7">
        <f>VLOOKUP(I141,Products!$A$1:$F$51,6,0)</f>
        <v>1451.16</v>
      </c>
      <c r="O141" t="s">
        <v>827</v>
      </c>
      <c r="P141" t="str">
        <f>VLOOKUP(O141,Stores!$A$1:$D$6,2,0)</f>
        <v>MegaMart Jimenezborough</v>
      </c>
      <c r="Q141" t="str">
        <f>VLOOKUP(O141,Stores!$A$1:$D$6,4,0)</f>
        <v>South</v>
      </c>
      <c r="R141" s="6">
        <v>1</v>
      </c>
      <c r="S141" s="6">
        <v>0.1</v>
      </c>
      <c r="T141" t="s">
        <v>861</v>
      </c>
      <c r="U141">
        <f t="shared" si="6"/>
        <v>1858.75</v>
      </c>
      <c r="V141" s="7">
        <f t="shared" si="7"/>
        <v>1451.16</v>
      </c>
      <c r="W141" s="7">
        <f t="shared" si="8"/>
        <v>406.68999999999994</v>
      </c>
    </row>
    <row r="142" spans="1:23" x14ac:dyDescent="0.25">
      <c r="A142" t="s">
        <v>4139</v>
      </c>
      <c r="B142" s="4">
        <v>45199</v>
      </c>
      <c r="C142" t="s">
        <v>662</v>
      </c>
      <c r="D142" t="str">
        <f>VLOOKUP(C142,Customers!$A$1:$H$201,4,0)</f>
        <v>Ryan Flores</v>
      </c>
      <c r="E142" t="str">
        <f>VLOOKUP(C142,Customers!$A$1:$H$201,5,0)</f>
        <v>Male</v>
      </c>
      <c r="F142" s="4">
        <f>VLOOKUP(C142,Customers!$A$1:$H$201,6,0)</f>
        <v>22243</v>
      </c>
      <c r="G142" s="4" t="str">
        <f>VLOOKUP(C142,Customers!$A$1:$H$201,7,0)</f>
        <v>East Danielleshire</v>
      </c>
      <c r="H142" s="4">
        <f>VLOOKUP(C142,Customers!$A$1:$H$201,8,0)</f>
        <v>45065</v>
      </c>
      <c r="I142" t="s">
        <v>784</v>
      </c>
      <c r="J142" t="str">
        <f>VLOOKUP(I142,Products!$A$1:$F$51,2,0)</f>
        <v>Foot Snacks</v>
      </c>
      <c r="K142" t="str">
        <f>VLOOKUP(I142,Products!$A$1:$F$51,3,0)</f>
        <v>Groceries</v>
      </c>
      <c r="L142" t="str">
        <f>VLOOKUP(I142,Products!$A$1:$F$51,4,0)</f>
        <v>Snacks</v>
      </c>
      <c r="M142" s="7">
        <f>VLOOKUP(I142,Products!$A$1:$F$51,5,0)</f>
        <v>1095.72</v>
      </c>
      <c r="N142" s="7">
        <f>VLOOKUP(I142,Products!$A$1:$F$51,6,0)</f>
        <v>822.2</v>
      </c>
      <c r="O142" t="s">
        <v>827</v>
      </c>
      <c r="P142" t="str">
        <f>VLOOKUP(O142,Stores!$A$1:$D$6,2,0)</f>
        <v>MegaMart Jimenezborough</v>
      </c>
      <c r="Q142" t="str">
        <f>VLOOKUP(O142,Stores!$A$1:$D$6,4,0)</f>
        <v>South</v>
      </c>
      <c r="R142" s="6">
        <v>4</v>
      </c>
      <c r="S142" s="6">
        <v>0.05</v>
      </c>
      <c r="T142" t="s">
        <v>857</v>
      </c>
      <c r="U142">
        <f t="shared" si="6"/>
        <v>4382.88</v>
      </c>
      <c r="V142" s="7">
        <f t="shared" si="7"/>
        <v>3288.8</v>
      </c>
      <c r="W142" s="7">
        <f t="shared" si="8"/>
        <v>1093.1299999999999</v>
      </c>
    </row>
    <row r="143" spans="1:23" x14ac:dyDescent="0.25">
      <c r="A143" t="s">
        <v>5012</v>
      </c>
      <c r="B143" s="4">
        <v>45199</v>
      </c>
      <c r="C143" t="s">
        <v>420</v>
      </c>
      <c r="D143" t="str">
        <f>VLOOKUP(C143,Customers!$A$1:$H$201,4,0)</f>
        <v>Heidi Wilson</v>
      </c>
      <c r="E143" t="str">
        <f>VLOOKUP(C143,Customers!$A$1:$H$201,5,0)</f>
        <v>Male</v>
      </c>
      <c r="F143" s="4">
        <f>VLOOKUP(C143,Customers!$A$1:$H$201,6,0)</f>
        <v>28268</v>
      </c>
      <c r="G143" s="4" t="str">
        <f>VLOOKUP(C143,Customers!$A$1:$H$201,7,0)</f>
        <v>Ramosbury</v>
      </c>
      <c r="H143" s="4">
        <f>VLOOKUP(C143,Customers!$A$1:$H$201,8,0)</f>
        <v>44926</v>
      </c>
      <c r="I143" t="s">
        <v>812</v>
      </c>
      <c r="J143" t="str">
        <f>VLOOKUP(I143,Products!$A$1:$F$51,2,0)</f>
        <v>Set Dairy</v>
      </c>
      <c r="K143" t="str">
        <f>VLOOKUP(I143,Products!$A$1:$F$51,3,0)</f>
        <v>Groceries</v>
      </c>
      <c r="L143" t="str">
        <f>VLOOKUP(I143,Products!$A$1:$F$51,4,0)</f>
        <v>Dairy</v>
      </c>
      <c r="M143" s="7">
        <f>VLOOKUP(I143,Products!$A$1:$F$51,5,0)</f>
        <v>1879.08</v>
      </c>
      <c r="N143" s="7">
        <f>VLOOKUP(I143,Products!$A$1:$F$51,6,0)</f>
        <v>1004.56</v>
      </c>
      <c r="O143" t="s">
        <v>838</v>
      </c>
      <c r="P143" t="str">
        <f>VLOOKUP(O143,Stores!$A$1:$D$6,2,0)</f>
        <v>MegaMart Brianahaven</v>
      </c>
      <c r="Q143" t="str">
        <f>VLOOKUP(O143,Stores!$A$1:$D$6,4,0)</f>
        <v>North</v>
      </c>
      <c r="R143" s="6">
        <v>2</v>
      </c>
      <c r="S143" s="6">
        <v>0.15</v>
      </c>
      <c r="T143" t="s">
        <v>851</v>
      </c>
      <c r="U143">
        <f t="shared" si="6"/>
        <v>3758.16</v>
      </c>
      <c r="V143" s="7">
        <f t="shared" si="7"/>
        <v>2009.12</v>
      </c>
      <c r="W143" s="7">
        <f t="shared" si="8"/>
        <v>1748.19</v>
      </c>
    </row>
    <row r="144" spans="1:23" x14ac:dyDescent="0.25">
      <c r="A144" t="s">
        <v>5593</v>
      </c>
      <c r="B144" s="4">
        <v>45199</v>
      </c>
      <c r="C144" t="s">
        <v>662</v>
      </c>
      <c r="D144" t="str">
        <f>VLOOKUP(C144,Customers!$A$1:$H$201,4,0)</f>
        <v>Ryan Flores</v>
      </c>
      <c r="E144" t="str">
        <f>VLOOKUP(C144,Customers!$A$1:$H$201,5,0)</f>
        <v>Male</v>
      </c>
      <c r="F144" s="4">
        <f>VLOOKUP(C144,Customers!$A$1:$H$201,6,0)</f>
        <v>22243</v>
      </c>
      <c r="G144" s="4" t="str">
        <f>VLOOKUP(C144,Customers!$A$1:$H$201,7,0)</f>
        <v>East Danielleshire</v>
      </c>
      <c r="H144" s="4">
        <f>VLOOKUP(C144,Customers!$A$1:$H$201,8,0)</f>
        <v>45065</v>
      </c>
      <c r="I144" t="s">
        <v>721</v>
      </c>
      <c r="J144" t="str">
        <f>VLOOKUP(I144,Products!$A$1:$F$51,2,0)</f>
        <v>Knowledge Bags</v>
      </c>
      <c r="K144" t="str">
        <f>VLOOKUP(I144,Products!$A$1:$F$51,3,0)</f>
        <v>Fashion</v>
      </c>
      <c r="L144" t="str">
        <f>VLOOKUP(I144,Products!$A$1:$F$51,4,0)</f>
        <v>Bags</v>
      </c>
      <c r="M144" s="7">
        <f>VLOOKUP(I144,Products!$A$1:$F$51,5,0)</f>
        <v>1396.22</v>
      </c>
      <c r="N144" s="7">
        <f>VLOOKUP(I144,Products!$A$1:$F$51,6,0)</f>
        <v>1004.09</v>
      </c>
      <c r="O144" t="s">
        <v>835</v>
      </c>
      <c r="P144" t="str">
        <f>VLOOKUP(O144,Stores!$A$1:$D$6,2,0)</f>
        <v>MegaMart New Michele</v>
      </c>
      <c r="Q144" t="str">
        <f>VLOOKUP(O144,Stores!$A$1:$D$6,4,0)</f>
        <v>West</v>
      </c>
      <c r="R144" s="6">
        <v>1</v>
      </c>
      <c r="S144" s="6">
        <v>0</v>
      </c>
      <c r="T144" t="s">
        <v>861</v>
      </c>
      <c r="U144">
        <f t="shared" si="6"/>
        <v>1396.22</v>
      </c>
      <c r="V144" s="7">
        <f t="shared" si="7"/>
        <v>1004.09</v>
      </c>
      <c r="W144" s="7">
        <f t="shared" si="8"/>
        <v>391.13</v>
      </c>
    </row>
    <row r="145" spans="1:23" x14ac:dyDescent="0.25">
      <c r="A145" t="s">
        <v>1214</v>
      </c>
      <c r="B145" s="4">
        <v>45199</v>
      </c>
      <c r="C145" t="s">
        <v>132</v>
      </c>
      <c r="D145" t="str">
        <f>VLOOKUP(C145,Customers!$A$1:$H$201,4,0)</f>
        <v>Kari Miller</v>
      </c>
      <c r="E145" t="str">
        <f>VLOOKUP(C145,Customers!$A$1:$H$201,5,0)</f>
        <v>Female</v>
      </c>
      <c r="F145" s="4">
        <f>VLOOKUP(C145,Customers!$A$1:$H$201,6,0)</f>
        <v>23730</v>
      </c>
      <c r="G145" s="4" t="str">
        <f>VLOOKUP(C145,Customers!$A$1:$H$201,7,0)</f>
        <v>East Mary</v>
      </c>
      <c r="H145" s="4">
        <f>VLOOKUP(C145,Customers!$A$1:$H$201,8,0)</f>
        <v>45670</v>
      </c>
      <c r="I145" t="s">
        <v>738</v>
      </c>
      <c r="J145" t="str">
        <f>VLOOKUP(I145,Products!$A$1:$F$51,2,0)</f>
        <v>Either Headphones</v>
      </c>
      <c r="K145" t="str">
        <f>VLOOKUP(I145,Products!$A$1:$F$51,3,0)</f>
        <v>Electronics</v>
      </c>
      <c r="L145" t="str">
        <f>VLOOKUP(I145,Products!$A$1:$F$51,4,0)</f>
        <v>Headphones</v>
      </c>
      <c r="M145" s="7">
        <f>VLOOKUP(I145,Products!$A$1:$F$51,5,0)</f>
        <v>248.57</v>
      </c>
      <c r="N145" s="7">
        <f>VLOOKUP(I145,Products!$A$1:$F$51,6,0)</f>
        <v>190.67</v>
      </c>
      <c r="O145" t="s">
        <v>842</v>
      </c>
      <c r="P145" t="str">
        <f>VLOOKUP(O145,Stores!$A$1:$D$6,2,0)</f>
        <v>MegaMart Johnmouth</v>
      </c>
      <c r="Q145" t="str">
        <f>VLOOKUP(O145,Stores!$A$1:$D$6,4,0)</f>
        <v>East</v>
      </c>
      <c r="R145" s="6">
        <v>4</v>
      </c>
      <c r="S145" s="6">
        <v>0.15</v>
      </c>
      <c r="T145" t="s">
        <v>861</v>
      </c>
      <c r="U145">
        <f t="shared" si="6"/>
        <v>994.28</v>
      </c>
      <c r="V145" s="7">
        <f t="shared" si="7"/>
        <v>762.68</v>
      </c>
      <c r="W145" s="7">
        <f t="shared" si="8"/>
        <v>230.75000000000003</v>
      </c>
    </row>
    <row r="146" spans="1:23" x14ac:dyDescent="0.25">
      <c r="A146" t="s">
        <v>3413</v>
      </c>
      <c r="B146" s="4">
        <v>45199</v>
      </c>
      <c r="C146" t="s">
        <v>26</v>
      </c>
      <c r="D146" t="str">
        <f>VLOOKUP(C146,Customers!$A$1:$H$201,4,0)</f>
        <v>Danny Moore</v>
      </c>
      <c r="E146" t="str">
        <f>VLOOKUP(C146,Customers!$A$1:$H$201,5,0)</f>
        <v>Male</v>
      </c>
      <c r="F146" s="4">
        <f>VLOOKUP(C146,Customers!$A$1:$H$201,6,0)</f>
        <v>31688</v>
      </c>
      <c r="G146" s="4" t="str">
        <f>VLOOKUP(C146,Customers!$A$1:$H$201,7,0)</f>
        <v>Costaberg</v>
      </c>
      <c r="H146" s="4">
        <f>VLOOKUP(C146,Customers!$A$1:$H$201,8,0)</f>
        <v>44751</v>
      </c>
      <c r="I146" t="s">
        <v>812</v>
      </c>
      <c r="J146" t="str">
        <f>VLOOKUP(I146,Products!$A$1:$F$51,2,0)</f>
        <v>Set Dairy</v>
      </c>
      <c r="K146" t="str">
        <f>VLOOKUP(I146,Products!$A$1:$F$51,3,0)</f>
        <v>Groceries</v>
      </c>
      <c r="L146" t="str">
        <f>VLOOKUP(I146,Products!$A$1:$F$51,4,0)</f>
        <v>Dairy</v>
      </c>
      <c r="M146" s="7">
        <f>VLOOKUP(I146,Products!$A$1:$F$51,5,0)</f>
        <v>1879.08</v>
      </c>
      <c r="N146" s="7">
        <f>VLOOKUP(I146,Products!$A$1:$F$51,6,0)</f>
        <v>1004.56</v>
      </c>
      <c r="O146" t="s">
        <v>835</v>
      </c>
      <c r="P146" t="str">
        <f>VLOOKUP(O146,Stores!$A$1:$D$6,2,0)</f>
        <v>MegaMart New Michele</v>
      </c>
      <c r="Q146" t="str">
        <f>VLOOKUP(O146,Stores!$A$1:$D$6,4,0)</f>
        <v>West</v>
      </c>
      <c r="R146" s="6">
        <v>5</v>
      </c>
      <c r="S146" s="6">
        <v>0.05</v>
      </c>
      <c r="T146" t="s">
        <v>857</v>
      </c>
      <c r="U146">
        <f t="shared" si="6"/>
        <v>9395.4</v>
      </c>
      <c r="V146" s="7">
        <f t="shared" si="7"/>
        <v>5022.7999999999993</v>
      </c>
      <c r="W146" s="7">
        <f t="shared" si="8"/>
        <v>4371.6500000000005</v>
      </c>
    </row>
    <row r="147" spans="1:23" x14ac:dyDescent="0.25">
      <c r="A147" t="s">
        <v>3429</v>
      </c>
      <c r="B147" s="4">
        <v>45200</v>
      </c>
      <c r="C147" t="s">
        <v>208</v>
      </c>
      <c r="D147" t="str">
        <f>VLOOKUP(C147,Customers!$A$1:$H$201,4,0)</f>
        <v>Crystal Johnson</v>
      </c>
      <c r="E147" t="str">
        <f>VLOOKUP(C147,Customers!$A$1:$H$201,5,0)</f>
        <v>Female</v>
      </c>
      <c r="F147" s="4">
        <f>VLOOKUP(C147,Customers!$A$1:$H$201,6,0)</f>
        <v>37570</v>
      </c>
      <c r="G147" s="4" t="str">
        <f>VLOOKUP(C147,Customers!$A$1:$H$201,7,0)</f>
        <v>New Kathleentown</v>
      </c>
      <c r="H147" s="4">
        <f>VLOOKUP(C147,Customers!$A$1:$H$201,8,0)</f>
        <v>44274</v>
      </c>
      <c r="I147" t="s">
        <v>794</v>
      </c>
      <c r="J147" t="str">
        <f>VLOOKUP(I147,Products!$A$1:$F$51,2,0)</f>
        <v>New Watches</v>
      </c>
      <c r="K147" t="str">
        <f>VLOOKUP(I147,Products!$A$1:$F$51,3,0)</f>
        <v>Fashion</v>
      </c>
      <c r="L147" t="str">
        <f>VLOOKUP(I147,Products!$A$1:$F$51,4,0)</f>
        <v>Watches</v>
      </c>
      <c r="M147" s="7">
        <f>VLOOKUP(I147,Products!$A$1:$F$51,5,0)</f>
        <v>1501.46</v>
      </c>
      <c r="N147" s="7">
        <f>VLOOKUP(I147,Products!$A$1:$F$51,6,0)</f>
        <v>1167.73</v>
      </c>
      <c r="O147" t="s">
        <v>835</v>
      </c>
      <c r="P147" t="str">
        <f>VLOOKUP(O147,Stores!$A$1:$D$6,2,0)</f>
        <v>MegaMart New Michele</v>
      </c>
      <c r="Q147" t="str">
        <f>VLOOKUP(O147,Stores!$A$1:$D$6,4,0)</f>
        <v>West</v>
      </c>
      <c r="R147" s="6">
        <v>1</v>
      </c>
      <c r="S147" s="6">
        <v>0.1</v>
      </c>
      <c r="T147" t="s">
        <v>861</v>
      </c>
      <c r="U147">
        <f t="shared" si="6"/>
        <v>1501.46</v>
      </c>
      <c r="V147" s="7">
        <f t="shared" si="7"/>
        <v>1167.73</v>
      </c>
      <c r="W147" s="7">
        <f t="shared" si="8"/>
        <v>332.83000000000004</v>
      </c>
    </row>
    <row r="148" spans="1:23" x14ac:dyDescent="0.25">
      <c r="A148" t="s">
        <v>4405</v>
      </c>
      <c r="B148" s="4">
        <v>45200</v>
      </c>
      <c r="C148" t="s">
        <v>433</v>
      </c>
      <c r="D148" t="str">
        <f>VLOOKUP(C148,Customers!$A$1:$H$201,4,0)</f>
        <v>Timothy Beck</v>
      </c>
      <c r="E148" t="str">
        <f>VLOOKUP(C148,Customers!$A$1:$H$201,5,0)</f>
        <v>Female</v>
      </c>
      <c r="F148" s="4">
        <f>VLOOKUP(C148,Customers!$A$1:$H$201,6,0)</f>
        <v>32027</v>
      </c>
      <c r="G148" s="4" t="str">
        <f>VLOOKUP(C148,Customers!$A$1:$H$201,7,0)</f>
        <v>Lauraborough</v>
      </c>
      <c r="H148" s="4">
        <f>VLOOKUP(C148,Customers!$A$1:$H$201,8,0)</f>
        <v>44913</v>
      </c>
      <c r="I148" t="s">
        <v>796</v>
      </c>
      <c r="J148" t="str">
        <f>VLOOKUP(I148,Products!$A$1:$F$51,2,0)</f>
        <v>Book Television</v>
      </c>
      <c r="K148" t="str">
        <f>VLOOKUP(I148,Products!$A$1:$F$51,3,0)</f>
        <v>Electronics</v>
      </c>
      <c r="L148" t="str">
        <f>VLOOKUP(I148,Products!$A$1:$F$51,4,0)</f>
        <v>Television</v>
      </c>
      <c r="M148" s="7">
        <f>VLOOKUP(I148,Products!$A$1:$F$51,5,0)</f>
        <v>1952.65</v>
      </c>
      <c r="N148" s="7">
        <f>VLOOKUP(I148,Products!$A$1:$F$51,6,0)</f>
        <v>1451.27</v>
      </c>
      <c r="O148" t="s">
        <v>838</v>
      </c>
      <c r="P148" t="str">
        <f>VLOOKUP(O148,Stores!$A$1:$D$6,2,0)</f>
        <v>MegaMart Brianahaven</v>
      </c>
      <c r="Q148" t="str">
        <f>VLOOKUP(O148,Stores!$A$1:$D$6,4,0)</f>
        <v>North</v>
      </c>
      <c r="R148" s="6">
        <v>5</v>
      </c>
      <c r="S148" s="6">
        <v>0</v>
      </c>
      <c r="T148" t="s">
        <v>854</v>
      </c>
      <c r="U148">
        <f t="shared" si="6"/>
        <v>9763.25</v>
      </c>
      <c r="V148" s="7">
        <f t="shared" si="7"/>
        <v>7256.35</v>
      </c>
      <c r="W148" s="7">
        <f t="shared" si="8"/>
        <v>2505.8999999999996</v>
      </c>
    </row>
    <row r="149" spans="1:23" x14ac:dyDescent="0.25">
      <c r="A149" t="s">
        <v>4449</v>
      </c>
      <c r="B149" s="4">
        <v>45200</v>
      </c>
      <c r="C149" t="s">
        <v>308</v>
      </c>
      <c r="D149" t="str">
        <f>VLOOKUP(C149,Customers!$A$1:$H$201,4,0)</f>
        <v>Amy Haley</v>
      </c>
      <c r="E149" t="str">
        <f>VLOOKUP(C149,Customers!$A$1:$H$201,5,0)</f>
        <v>Male</v>
      </c>
      <c r="F149" s="4">
        <f>VLOOKUP(C149,Customers!$A$1:$H$201,6,0)</f>
        <v>37752</v>
      </c>
      <c r="G149" s="4" t="str">
        <f>VLOOKUP(C149,Customers!$A$1:$H$201,7,0)</f>
        <v>Vasquezmouth</v>
      </c>
      <c r="H149" s="4">
        <f>VLOOKUP(C149,Customers!$A$1:$H$201,8,0)</f>
        <v>45472</v>
      </c>
      <c r="I149" t="s">
        <v>800</v>
      </c>
      <c r="J149" t="str">
        <f>VLOOKUP(I149,Products!$A$1:$F$51,2,0)</f>
        <v>Church Clothing</v>
      </c>
      <c r="K149" t="str">
        <f>VLOOKUP(I149,Products!$A$1:$F$51,3,0)</f>
        <v>Fashion</v>
      </c>
      <c r="L149" t="str">
        <f>VLOOKUP(I149,Products!$A$1:$F$51,4,0)</f>
        <v>Clothing</v>
      </c>
      <c r="M149" s="7">
        <f>VLOOKUP(I149,Products!$A$1:$F$51,5,0)</f>
        <v>540.94000000000005</v>
      </c>
      <c r="N149" s="7">
        <f>VLOOKUP(I149,Products!$A$1:$F$51,6,0)</f>
        <v>398.25</v>
      </c>
      <c r="O149" t="s">
        <v>842</v>
      </c>
      <c r="P149" t="str">
        <f>VLOOKUP(O149,Stores!$A$1:$D$6,2,0)</f>
        <v>MegaMart Johnmouth</v>
      </c>
      <c r="Q149" t="str">
        <f>VLOOKUP(O149,Stores!$A$1:$D$6,4,0)</f>
        <v>East</v>
      </c>
      <c r="R149" s="6">
        <v>3</v>
      </c>
      <c r="S149" s="6">
        <v>0.1</v>
      </c>
      <c r="T149" t="s">
        <v>854</v>
      </c>
      <c r="U149">
        <f t="shared" si="6"/>
        <v>1622.8200000000002</v>
      </c>
      <c r="V149" s="7">
        <f t="shared" si="7"/>
        <v>1194.75</v>
      </c>
      <c r="W149" s="7">
        <f t="shared" si="8"/>
        <v>427.17000000000019</v>
      </c>
    </row>
    <row r="150" spans="1:23" x14ac:dyDescent="0.25">
      <c r="A150" t="s">
        <v>5052</v>
      </c>
      <c r="B150" s="4">
        <v>45200</v>
      </c>
      <c r="C150" t="s">
        <v>529</v>
      </c>
      <c r="D150" t="str">
        <f>VLOOKUP(C150,Customers!$A$1:$H$201,4,0)</f>
        <v>John Johnson</v>
      </c>
      <c r="E150" t="str">
        <f>VLOOKUP(C150,Customers!$A$1:$H$201,5,0)</f>
        <v>Female</v>
      </c>
      <c r="F150" s="4">
        <f>VLOOKUP(C150,Customers!$A$1:$H$201,6,0)</f>
        <v>35515</v>
      </c>
      <c r="G150" s="4" t="str">
        <f>VLOOKUP(C150,Customers!$A$1:$H$201,7,0)</f>
        <v>North Jamesport</v>
      </c>
      <c r="H150" s="4">
        <f>VLOOKUP(C150,Customers!$A$1:$H$201,8,0)</f>
        <v>44804</v>
      </c>
      <c r="I150" t="s">
        <v>718</v>
      </c>
      <c r="J150" t="str">
        <f>VLOOKUP(I150,Products!$A$1:$F$51,2,0)</f>
        <v>Four Accessories</v>
      </c>
      <c r="K150" t="str">
        <f>VLOOKUP(I150,Products!$A$1:$F$51,3,0)</f>
        <v>Fashion</v>
      </c>
      <c r="L150" t="str">
        <f>VLOOKUP(I150,Products!$A$1:$F$51,4,0)</f>
        <v>Accessories</v>
      </c>
      <c r="M150" s="7">
        <f>VLOOKUP(I150,Products!$A$1:$F$51,5,0)</f>
        <v>1853.77</v>
      </c>
      <c r="N150" s="7">
        <f>VLOOKUP(I150,Products!$A$1:$F$51,6,0)</f>
        <v>1363.52</v>
      </c>
      <c r="O150" t="s">
        <v>831</v>
      </c>
      <c r="P150" t="str">
        <f>VLOOKUP(O150,Stores!$A$1:$D$6,2,0)</f>
        <v>MegaMart Peckmouth</v>
      </c>
      <c r="Q150" t="str">
        <f>VLOOKUP(O150,Stores!$A$1:$D$6,4,0)</f>
        <v>East</v>
      </c>
      <c r="R150" s="6">
        <v>1</v>
      </c>
      <c r="S150" s="6">
        <v>0.15</v>
      </c>
      <c r="T150" t="s">
        <v>861</v>
      </c>
      <c r="U150">
        <f t="shared" si="6"/>
        <v>1853.77</v>
      </c>
      <c r="V150" s="7">
        <f t="shared" si="7"/>
        <v>1363.52</v>
      </c>
      <c r="W150" s="7">
        <f t="shared" si="8"/>
        <v>489.4</v>
      </c>
    </row>
    <row r="151" spans="1:23" x14ac:dyDescent="0.25">
      <c r="A151" t="s">
        <v>1030</v>
      </c>
      <c r="B151" s="4">
        <v>45200</v>
      </c>
      <c r="C151" t="s">
        <v>337</v>
      </c>
      <c r="D151" t="str">
        <f>VLOOKUP(C151,Customers!$A$1:$H$201,4,0)</f>
        <v>Carrie Peterson</v>
      </c>
      <c r="E151" t="str">
        <f>VLOOKUP(C151,Customers!$A$1:$H$201,5,0)</f>
        <v>Male</v>
      </c>
      <c r="F151" s="4">
        <f>VLOOKUP(C151,Customers!$A$1:$H$201,6,0)</f>
        <v>27624</v>
      </c>
      <c r="G151" s="4" t="str">
        <f>VLOOKUP(C151,Customers!$A$1:$H$201,7,0)</f>
        <v>Fergusonview</v>
      </c>
      <c r="H151" s="4">
        <f>VLOOKUP(C151,Customers!$A$1:$H$201,8,0)</f>
        <v>44577</v>
      </c>
      <c r="I151" t="s">
        <v>768</v>
      </c>
      <c r="J151" t="str">
        <f>VLOOKUP(I151,Products!$A$1:$F$51,2,0)</f>
        <v>And Footwear</v>
      </c>
      <c r="K151" t="str">
        <f>VLOOKUP(I151,Products!$A$1:$F$51,3,0)</f>
        <v>Fashion</v>
      </c>
      <c r="L151" t="str">
        <f>VLOOKUP(I151,Products!$A$1:$F$51,4,0)</f>
        <v>Footwear</v>
      </c>
      <c r="M151" s="7">
        <f>VLOOKUP(I151,Products!$A$1:$F$51,5,0)</f>
        <v>1878.47</v>
      </c>
      <c r="N151" s="7">
        <f>VLOOKUP(I151,Products!$A$1:$F$51,6,0)</f>
        <v>1014.91</v>
      </c>
      <c r="O151" t="s">
        <v>827</v>
      </c>
      <c r="P151" t="str">
        <f>VLOOKUP(O151,Stores!$A$1:$D$6,2,0)</f>
        <v>MegaMart Jimenezborough</v>
      </c>
      <c r="Q151" t="str">
        <f>VLOOKUP(O151,Stores!$A$1:$D$6,4,0)</f>
        <v>South</v>
      </c>
      <c r="R151" s="6">
        <v>2.9905584572117316</v>
      </c>
      <c r="S151" s="6">
        <v>0.05</v>
      </c>
      <c r="T151" t="s">
        <v>854</v>
      </c>
      <c r="U151">
        <f t="shared" si="6"/>
        <v>5617.6743451185212</v>
      </c>
      <c r="V151" s="7">
        <f t="shared" si="7"/>
        <v>3035.1476838087583</v>
      </c>
      <c r="W151" s="7">
        <f t="shared" si="8"/>
        <v>2581.576661309763</v>
      </c>
    </row>
    <row r="152" spans="1:23" x14ac:dyDescent="0.25">
      <c r="A152" t="s">
        <v>2626</v>
      </c>
      <c r="B152" s="4">
        <v>45200</v>
      </c>
      <c r="C152" t="s">
        <v>388</v>
      </c>
      <c r="D152" t="str">
        <f>VLOOKUP(C152,Customers!$A$1:$H$201,4,0)</f>
        <v>Brenda Dean</v>
      </c>
      <c r="E152" t="str">
        <f>VLOOKUP(C152,Customers!$A$1:$H$201,5,0)</f>
        <v>Male</v>
      </c>
      <c r="F152" s="4">
        <f>VLOOKUP(C152,Customers!$A$1:$H$201,6,0)</f>
        <v>23821</v>
      </c>
      <c r="G152" s="4" t="str">
        <f>VLOOKUP(C152,Customers!$A$1:$H$201,7,0)</f>
        <v>West Ann</v>
      </c>
      <c r="H152" s="4">
        <f>VLOOKUP(C152,Customers!$A$1:$H$201,8,0)</f>
        <v>45308</v>
      </c>
      <c r="I152" t="s">
        <v>808</v>
      </c>
      <c r="J152" t="str">
        <f>VLOOKUP(I152,Products!$A$1:$F$51,2,0)</f>
        <v>Soon Accessories</v>
      </c>
      <c r="K152" t="str">
        <f>VLOOKUP(I152,Products!$A$1:$F$51,3,0)</f>
        <v>Fashion</v>
      </c>
      <c r="L152" t="str">
        <f>VLOOKUP(I152,Products!$A$1:$F$51,4,0)</f>
        <v>Accessories</v>
      </c>
      <c r="M152" s="7">
        <f>VLOOKUP(I152,Products!$A$1:$F$51,5,0)</f>
        <v>564.41999999999996</v>
      </c>
      <c r="N152" s="7">
        <f>VLOOKUP(I152,Products!$A$1:$F$51,6,0)</f>
        <v>293.95999999999998</v>
      </c>
      <c r="O152" t="s">
        <v>838</v>
      </c>
      <c r="P152" t="str">
        <f>VLOOKUP(O152,Stores!$A$1:$D$6,2,0)</f>
        <v>MegaMart Brianahaven</v>
      </c>
      <c r="Q152" t="str">
        <f>VLOOKUP(O152,Stores!$A$1:$D$6,4,0)</f>
        <v>North</v>
      </c>
      <c r="R152" s="6">
        <v>4</v>
      </c>
      <c r="S152" s="6">
        <v>0.1</v>
      </c>
      <c r="T152" t="s">
        <v>854</v>
      </c>
      <c r="U152">
        <f t="shared" si="6"/>
        <v>2257.6799999999998</v>
      </c>
      <c r="V152" s="7">
        <f t="shared" si="7"/>
        <v>1175.8399999999999</v>
      </c>
      <c r="W152" s="7">
        <f t="shared" si="8"/>
        <v>1080.9399999999998</v>
      </c>
    </row>
    <row r="153" spans="1:23" x14ac:dyDescent="0.25">
      <c r="A153" t="s">
        <v>4353</v>
      </c>
      <c r="B153" s="4">
        <v>45200</v>
      </c>
      <c r="C153" t="s">
        <v>465</v>
      </c>
      <c r="D153" t="str">
        <f>VLOOKUP(C153,Customers!$A$1:$H$201,4,0)</f>
        <v>John Allen</v>
      </c>
      <c r="E153" t="str">
        <f>VLOOKUP(C153,Customers!$A$1:$H$201,5,0)</f>
        <v>Female</v>
      </c>
      <c r="F153" s="4">
        <f>VLOOKUP(C153,Customers!$A$1:$H$201,6,0)</f>
        <v>30272</v>
      </c>
      <c r="G153" s="4" t="str">
        <f>VLOOKUP(C153,Customers!$A$1:$H$201,7,0)</f>
        <v>Kimland</v>
      </c>
      <c r="H153" s="4">
        <f>VLOOKUP(C153,Customers!$A$1:$H$201,8,0)</f>
        <v>44218</v>
      </c>
      <c r="I153" t="s">
        <v>786</v>
      </c>
      <c r="J153" t="str">
        <f>VLOOKUP(I153,Products!$A$1:$F$51,2,0)</f>
        <v>Difficult Vegetables</v>
      </c>
      <c r="K153" t="str">
        <f>VLOOKUP(I153,Products!$A$1:$F$51,3,0)</f>
        <v>Groceries</v>
      </c>
      <c r="L153" t="str">
        <f>VLOOKUP(I153,Products!$A$1:$F$51,4,0)</f>
        <v>Vegetables</v>
      </c>
      <c r="M153" s="7">
        <f>VLOOKUP(I153,Products!$A$1:$F$51,5,0)</f>
        <v>1102.791777777778</v>
      </c>
      <c r="N153" s="7">
        <f>VLOOKUP(I153,Products!$A$1:$F$51,6,0)</f>
        <v>164.01</v>
      </c>
      <c r="O153" t="s">
        <v>842</v>
      </c>
      <c r="P153" t="str">
        <f>VLOOKUP(O153,Stores!$A$1:$D$6,2,0)</f>
        <v>MegaMart Johnmouth</v>
      </c>
      <c r="Q153" t="str">
        <f>VLOOKUP(O153,Stores!$A$1:$D$6,4,0)</f>
        <v>East</v>
      </c>
      <c r="R153" s="6">
        <v>5</v>
      </c>
      <c r="S153" s="6">
        <v>0.15</v>
      </c>
      <c r="T153" t="s">
        <v>854</v>
      </c>
      <c r="U153">
        <f t="shared" si="6"/>
        <v>5513.9588888888902</v>
      </c>
      <c r="V153" s="7">
        <f t="shared" si="7"/>
        <v>820.05</v>
      </c>
      <c r="W153" s="7">
        <f t="shared" si="8"/>
        <v>4693.0588888888897</v>
      </c>
    </row>
    <row r="154" spans="1:23" x14ac:dyDescent="0.25">
      <c r="A154" t="s">
        <v>1453</v>
      </c>
      <c r="B154" s="4">
        <v>45200</v>
      </c>
      <c r="C154" t="s">
        <v>222</v>
      </c>
      <c r="D154" t="str">
        <f>VLOOKUP(C154,Customers!$A$1:$H$201,4,0)</f>
        <v>Lawrence Stewart</v>
      </c>
      <c r="E154" t="str">
        <f>VLOOKUP(C154,Customers!$A$1:$H$201,5,0)</f>
        <v>Male</v>
      </c>
      <c r="F154" s="4">
        <f>VLOOKUP(C154,Customers!$A$1:$H$201,6,0)</f>
        <v>38555</v>
      </c>
      <c r="G154" s="4" t="str">
        <f>VLOOKUP(C154,Customers!$A$1:$H$201,7,0)</f>
        <v>West Tinatown</v>
      </c>
      <c r="H154" s="4">
        <f>VLOOKUP(C154,Customers!$A$1:$H$201,8,0)</f>
        <v>44145</v>
      </c>
      <c r="I154" t="s">
        <v>822</v>
      </c>
      <c r="J154" t="str">
        <f>VLOOKUP(I154,Products!$A$1:$F$51,2,0)</f>
        <v>Maybe Footwear</v>
      </c>
      <c r="K154" t="str">
        <f>VLOOKUP(I154,Products!$A$1:$F$51,3,0)</f>
        <v>Fashion</v>
      </c>
      <c r="L154" t="str">
        <f>VLOOKUP(I154,Products!$A$1:$F$51,4,0)</f>
        <v>Footwear</v>
      </c>
      <c r="M154" s="7">
        <f>VLOOKUP(I154,Products!$A$1:$F$51,5,0)</f>
        <v>1044.6400000000001</v>
      </c>
      <c r="N154" s="7">
        <f>VLOOKUP(I154,Products!$A$1:$F$51,6,0)</f>
        <v>775.07</v>
      </c>
      <c r="O154" t="s">
        <v>842</v>
      </c>
      <c r="P154" t="str">
        <f>VLOOKUP(O154,Stores!$A$1:$D$6,2,0)</f>
        <v>MegaMart Johnmouth</v>
      </c>
      <c r="Q154" t="str">
        <f>VLOOKUP(O154,Stores!$A$1:$D$6,4,0)</f>
        <v>East</v>
      </c>
      <c r="R154" s="6">
        <v>2</v>
      </c>
      <c r="S154" s="6">
        <v>0.15</v>
      </c>
      <c r="T154" t="s">
        <v>851</v>
      </c>
      <c r="U154">
        <f t="shared" si="6"/>
        <v>2089.2800000000002</v>
      </c>
      <c r="V154" s="7">
        <f t="shared" si="7"/>
        <v>1550.14</v>
      </c>
      <c r="W154" s="7">
        <f t="shared" si="8"/>
        <v>538.29000000000008</v>
      </c>
    </row>
    <row r="155" spans="1:23" x14ac:dyDescent="0.25">
      <c r="A155" t="s">
        <v>1589</v>
      </c>
      <c r="B155" s="4">
        <v>45200</v>
      </c>
      <c r="C155" t="s">
        <v>329</v>
      </c>
      <c r="D155" t="str">
        <f>VLOOKUP(C155,Customers!$A$1:$H$201,4,0)</f>
        <v>Brenda Costa</v>
      </c>
      <c r="E155" t="str">
        <f>VLOOKUP(C155,Customers!$A$1:$H$201,5,0)</f>
        <v>Female</v>
      </c>
      <c r="F155" s="4">
        <f>VLOOKUP(C155,Customers!$A$1:$H$201,6,0)</f>
        <v>35714</v>
      </c>
      <c r="G155" s="4" t="str">
        <f>VLOOKUP(C155,Customers!$A$1:$H$201,7,0)</f>
        <v>North Christian</v>
      </c>
      <c r="H155" s="4">
        <f>VLOOKUP(C155,Customers!$A$1:$H$201,8,0)</f>
        <v>44816</v>
      </c>
      <c r="I155" t="s">
        <v>816</v>
      </c>
      <c r="J155" t="str">
        <f>VLOOKUP(I155,Products!$A$1:$F$51,2,0)</f>
        <v>Or Smartphone</v>
      </c>
      <c r="K155" t="str">
        <f>VLOOKUP(I155,Products!$A$1:$F$51,3,0)</f>
        <v>Electronics</v>
      </c>
      <c r="L155" t="str">
        <f>VLOOKUP(I155,Products!$A$1:$F$51,4,0)</f>
        <v>Smartphone</v>
      </c>
      <c r="M155" s="7">
        <f>VLOOKUP(I155,Products!$A$1:$F$51,5,0)</f>
        <v>1197.18</v>
      </c>
      <c r="N155" s="7">
        <f>VLOOKUP(I155,Products!$A$1:$F$51,6,0)</f>
        <v>722.74</v>
      </c>
      <c r="O155" t="s">
        <v>835</v>
      </c>
      <c r="P155" t="str">
        <f>VLOOKUP(O155,Stores!$A$1:$D$6,2,0)</f>
        <v>MegaMart New Michele</v>
      </c>
      <c r="Q155" t="str">
        <f>VLOOKUP(O155,Stores!$A$1:$D$6,4,0)</f>
        <v>West</v>
      </c>
      <c r="R155" s="6">
        <v>1</v>
      </c>
      <c r="S155" s="6">
        <v>0.05</v>
      </c>
      <c r="T155" t="s">
        <v>854</v>
      </c>
      <c r="U155">
        <f t="shared" si="6"/>
        <v>1197.18</v>
      </c>
      <c r="V155" s="7">
        <f t="shared" si="7"/>
        <v>722.74</v>
      </c>
      <c r="W155" s="7">
        <f t="shared" si="8"/>
        <v>473.49000000000007</v>
      </c>
    </row>
    <row r="156" spans="1:23" x14ac:dyDescent="0.25">
      <c r="A156" t="s">
        <v>1695</v>
      </c>
      <c r="B156" s="4">
        <v>45200</v>
      </c>
      <c r="C156" t="s">
        <v>599</v>
      </c>
      <c r="D156" t="str">
        <f>VLOOKUP(C156,Customers!$A$1:$H$201,4,0)</f>
        <v>Travis Watson</v>
      </c>
      <c r="E156" t="str">
        <f>VLOOKUP(C156,Customers!$A$1:$H$201,5,0)</f>
        <v>Male</v>
      </c>
      <c r="F156" s="4">
        <f>VLOOKUP(C156,Customers!$A$1:$H$201,6,0)</f>
        <v>24638</v>
      </c>
      <c r="G156" s="4" t="str">
        <f>VLOOKUP(C156,Customers!$A$1:$H$201,7,0)</f>
        <v>Christopherburgh</v>
      </c>
      <c r="H156" s="4">
        <f>VLOOKUP(C156,Customers!$A$1:$H$201,8,0)</f>
        <v>44553</v>
      </c>
      <c r="I156" t="s">
        <v>735</v>
      </c>
      <c r="J156" t="str">
        <f>VLOOKUP(I156,Products!$A$1:$F$51,2,0)</f>
        <v>Step Smartphone</v>
      </c>
      <c r="K156" t="str">
        <f>VLOOKUP(I156,Products!$A$1:$F$51,3,0)</f>
        <v>Electronics</v>
      </c>
      <c r="L156" t="str">
        <f>VLOOKUP(I156,Products!$A$1:$F$51,4,0)</f>
        <v>Smartphone</v>
      </c>
      <c r="M156" s="7">
        <f>VLOOKUP(I156,Products!$A$1:$F$51,5,0)</f>
        <v>1194.1199999999999</v>
      </c>
      <c r="N156" s="7">
        <f>VLOOKUP(I156,Products!$A$1:$F$51,6,0)</f>
        <v>838.95</v>
      </c>
      <c r="O156" t="s">
        <v>831</v>
      </c>
      <c r="P156" t="str">
        <f>VLOOKUP(O156,Stores!$A$1:$D$6,2,0)</f>
        <v>MegaMart Peckmouth</v>
      </c>
      <c r="Q156" t="str">
        <f>VLOOKUP(O156,Stores!$A$1:$D$6,4,0)</f>
        <v>East</v>
      </c>
      <c r="R156" s="6">
        <v>5</v>
      </c>
      <c r="S156" s="6">
        <v>0</v>
      </c>
      <c r="T156" t="s">
        <v>854</v>
      </c>
      <c r="U156">
        <f t="shared" si="6"/>
        <v>5970.5999999999995</v>
      </c>
      <c r="V156" s="7">
        <f t="shared" si="7"/>
        <v>4194.75</v>
      </c>
      <c r="W156" s="7">
        <f t="shared" si="8"/>
        <v>1774.8499999999995</v>
      </c>
    </row>
    <row r="157" spans="1:23" x14ac:dyDescent="0.25">
      <c r="A157" t="s">
        <v>3268</v>
      </c>
      <c r="B157" s="4">
        <v>45201</v>
      </c>
      <c r="C157" t="s">
        <v>420</v>
      </c>
      <c r="D157" t="str">
        <f>VLOOKUP(C157,Customers!$A$1:$H$201,4,0)</f>
        <v>Heidi Wilson</v>
      </c>
      <c r="E157" t="str">
        <f>VLOOKUP(C157,Customers!$A$1:$H$201,5,0)</f>
        <v>Male</v>
      </c>
      <c r="F157" s="4">
        <f>VLOOKUP(C157,Customers!$A$1:$H$201,6,0)</f>
        <v>28268</v>
      </c>
      <c r="G157" s="4" t="str">
        <f>VLOOKUP(C157,Customers!$A$1:$H$201,7,0)</f>
        <v>Ramosbury</v>
      </c>
      <c r="H157" s="4">
        <f>VLOOKUP(C157,Customers!$A$1:$H$201,8,0)</f>
        <v>44926</v>
      </c>
      <c r="I157" t="s">
        <v>812</v>
      </c>
      <c r="J157" t="str">
        <f>VLOOKUP(I157,Products!$A$1:$F$51,2,0)</f>
        <v>Set Dairy</v>
      </c>
      <c r="K157" t="str">
        <f>VLOOKUP(I157,Products!$A$1:$F$51,3,0)</f>
        <v>Groceries</v>
      </c>
      <c r="L157" t="str">
        <f>VLOOKUP(I157,Products!$A$1:$F$51,4,0)</f>
        <v>Dairy</v>
      </c>
      <c r="M157" s="7">
        <f>VLOOKUP(I157,Products!$A$1:$F$51,5,0)</f>
        <v>1879.08</v>
      </c>
      <c r="N157" s="7">
        <f>VLOOKUP(I157,Products!$A$1:$F$51,6,0)</f>
        <v>1004.56</v>
      </c>
      <c r="O157" t="s">
        <v>827</v>
      </c>
      <c r="P157" t="str">
        <f>VLOOKUP(O157,Stores!$A$1:$D$6,2,0)</f>
        <v>MegaMart Jimenezborough</v>
      </c>
      <c r="Q157" t="str">
        <f>VLOOKUP(O157,Stores!$A$1:$D$6,4,0)</f>
        <v>South</v>
      </c>
      <c r="R157" s="6">
        <v>1</v>
      </c>
      <c r="S157" s="6">
        <v>0.15</v>
      </c>
      <c r="T157" t="s">
        <v>854</v>
      </c>
      <c r="U157">
        <f t="shared" si="6"/>
        <v>1879.08</v>
      </c>
      <c r="V157" s="7">
        <f t="shared" si="7"/>
        <v>1004.56</v>
      </c>
      <c r="W157" s="7">
        <f t="shared" si="8"/>
        <v>873.67</v>
      </c>
    </row>
    <row r="158" spans="1:23" x14ac:dyDescent="0.25">
      <c r="A158" t="s">
        <v>4175</v>
      </c>
      <c r="B158" s="4">
        <v>45201</v>
      </c>
      <c r="C158" t="s">
        <v>272</v>
      </c>
      <c r="D158" t="str">
        <f>VLOOKUP(C158,Customers!$A$1:$H$201,4,0)</f>
        <v>Eric Watkins</v>
      </c>
      <c r="E158" t="str">
        <f>VLOOKUP(C158,Customers!$A$1:$H$201,5,0)</f>
        <v>Female</v>
      </c>
      <c r="F158" s="4">
        <f>VLOOKUP(C158,Customers!$A$1:$H$201,6,0)</f>
        <v>34856</v>
      </c>
      <c r="G158" s="4" t="str">
        <f>VLOOKUP(C158,Customers!$A$1:$H$201,7,0)</f>
        <v>Melissashire</v>
      </c>
      <c r="H158" s="4">
        <f>VLOOKUP(C158,Customers!$A$1:$H$201,8,0)</f>
        <v>44744</v>
      </c>
      <c r="I158" t="s">
        <v>768</v>
      </c>
      <c r="J158" t="str">
        <f>VLOOKUP(I158,Products!$A$1:$F$51,2,0)</f>
        <v>And Footwear</v>
      </c>
      <c r="K158" t="str">
        <f>VLOOKUP(I158,Products!$A$1:$F$51,3,0)</f>
        <v>Fashion</v>
      </c>
      <c r="L158" t="str">
        <f>VLOOKUP(I158,Products!$A$1:$F$51,4,0)</f>
        <v>Footwear</v>
      </c>
      <c r="M158" s="7">
        <f>VLOOKUP(I158,Products!$A$1:$F$51,5,0)</f>
        <v>1878.47</v>
      </c>
      <c r="N158" s="7">
        <f>VLOOKUP(I158,Products!$A$1:$F$51,6,0)</f>
        <v>1014.91</v>
      </c>
      <c r="O158" t="s">
        <v>842</v>
      </c>
      <c r="P158" t="str">
        <f>VLOOKUP(O158,Stores!$A$1:$D$6,2,0)</f>
        <v>MegaMart Johnmouth</v>
      </c>
      <c r="Q158" t="str">
        <f>VLOOKUP(O158,Stores!$A$1:$D$6,4,0)</f>
        <v>East</v>
      </c>
      <c r="R158" s="6">
        <v>4</v>
      </c>
      <c r="S158" s="6">
        <v>0.05</v>
      </c>
      <c r="T158" t="s">
        <v>861</v>
      </c>
      <c r="U158">
        <f t="shared" si="6"/>
        <v>7513.88</v>
      </c>
      <c r="V158" s="7">
        <f t="shared" si="7"/>
        <v>4059.64</v>
      </c>
      <c r="W158" s="7">
        <f t="shared" si="8"/>
        <v>3453.2900000000004</v>
      </c>
    </row>
    <row r="159" spans="1:23" x14ac:dyDescent="0.25">
      <c r="A159" t="s">
        <v>4190</v>
      </c>
      <c r="B159" s="4">
        <v>45201</v>
      </c>
      <c r="C159" t="s">
        <v>623</v>
      </c>
      <c r="D159" t="str">
        <f>VLOOKUP(C159,Customers!$A$1:$H$201,4,0)</f>
        <v>Peter Garcia</v>
      </c>
      <c r="E159" t="str">
        <f>VLOOKUP(C159,Customers!$A$1:$H$201,5,0)</f>
        <v>Male</v>
      </c>
      <c r="F159" s="4">
        <f>VLOOKUP(C159,Customers!$A$1:$H$201,6,0)</f>
        <v>29135</v>
      </c>
      <c r="G159" s="4" t="str">
        <f>VLOOKUP(C159,Customers!$A$1:$H$201,7,0)</f>
        <v>West Amymouth</v>
      </c>
      <c r="H159" s="4">
        <f>VLOOKUP(C159,Customers!$A$1:$H$201,8,0)</f>
        <v>44399</v>
      </c>
      <c r="I159" t="s">
        <v>741</v>
      </c>
      <c r="J159" t="str">
        <f>VLOOKUP(I159,Products!$A$1:$F$51,2,0)</f>
        <v>Above Camera</v>
      </c>
      <c r="K159" t="str">
        <f>VLOOKUP(I159,Products!$A$1:$F$51,3,0)</f>
        <v>Electronics</v>
      </c>
      <c r="L159" t="str">
        <f>VLOOKUP(I159,Products!$A$1:$F$51,4,0)</f>
        <v>Camera</v>
      </c>
      <c r="M159" s="7">
        <f>VLOOKUP(I159,Products!$A$1:$F$51,5,0)</f>
        <v>1193.0899999999999</v>
      </c>
      <c r="N159" s="7">
        <f>VLOOKUP(I159,Products!$A$1:$F$51,6,0)</f>
        <v>818.24</v>
      </c>
      <c r="O159" t="s">
        <v>838</v>
      </c>
      <c r="P159" t="str">
        <f>VLOOKUP(O159,Stores!$A$1:$D$6,2,0)</f>
        <v>MegaMart Brianahaven</v>
      </c>
      <c r="Q159" t="str">
        <f>VLOOKUP(O159,Stores!$A$1:$D$6,4,0)</f>
        <v>North</v>
      </c>
      <c r="R159" s="6">
        <v>1</v>
      </c>
      <c r="S159" s="6">
        <v>0</v>
      </c>
      <c r="T159" t="s">
        <v>857</v>
      </c>
      <c r="U159">
        <f t="shared" si="6"/>
        <v>1193.0899999999999</v>
      </c>
      <c r="V159" s="7">
        <f t="shared" si="7"/>
        <v>818.24</v>
      </c>
      <c r="W159" s="7">
        <f t="shared" si="8"/>
        <v>373.84999999999991</v>
      </c>
    </row>
    <row r="160" spans="1:23" x14ac:dyDescent="0.25">
      <c r="A160" t="s">
        <v>5393</v>
      </c>
      <c r="B160" s="4">
        <v>45201</v>
      </c>
      <c r="C160" t="s">
        <v>236</v>
      </c>
      <c r="D160" t="str">
        <f>VLOOKUP(C160,Customers!$A$1:$H$201,4,0)</f>
        <v>Susan Salinas</v>
      </c>
      <c r="E160" t="str">
        <f>VLOOKUP(C160,Customers!$A$1:$H$201,5,0)</f>
        <v>Male</v>
      </c>
      <c r="F160" s="4">
        <f>VLOOKUP(C160,Customers!$A$1:$H$201,6,0)</f>
        <v>36698</v>
      </c>
      <c r="G160" s="4" t="str">
        <f>VLOOKUP(C160,Customers!$A$1:$H$201,7,0)</f>
        <v>Turnerberg</v>
      </c>
      <c r="H160" s="4">
        <f>VLOOKUP(C160,Customers!$A$1:$H$201,8,0)</f>
        <v>44462</v>
      </c>
      <c r="I160" t="s">
        <v>765</v>
      </c>
      <c r="J160" t="str">
        <f>VLOOKUP(I160,Products!$A$1:$F$51,2,0)</f>
        <v>How Vegetables</v>
      </c>
      <c r="K160" t="str">
        <f>VLOOKUP(I160,Products!$A$1:$F$51,3,0)</f>
        <v>Groceries</v>
      </c>
      <c r="L160" t="str">
        <f>VLOOKUP(I160,Products!$A$1:$F$51,4,0)</f>
        <v>Vegetables</v>
      </c>
      <c r="M160" s="7">
        <f>VLOOKUP(I160,Products!$A$1:$F$51,5,0)</f>
        <v>25.57</v>
      </c>
      <c r="N160" s="7">
        <f>VLOOKUP(I160,Products!$A$1:$F$51,6,0)</f>
        <v>19.05</v>
      </c>
      <c r="O160" t="s">
        <v>838</v>
      </c>
      <c r="P160" t="str">
        <f>VLOOKUP(O160,Stores!$A$1:$D$6,2,0)</f>
        <v>MegaMart Brianahaven</v>
      </c>
      <c r="Q160" t="str">
        <f>VLOOKUP(O160,Stores!$A$1:$D$6,4,0)</f>
        <v>North</v>
      </c>
      <c r="R160" s="6">
        <v>2</v>
      </c>
      <c r="S160" s="6">
        <v>0</v>
      </c>
      <c r="T160" t="s">
        <v>854</v>
      </c>
      <c r="U160">
        <f t="shared" si="6"/>
        <v>51.14</v>
      </c>
      <c r="V160" s="7">
        <f t="shared" si="7"/>
        <v>38.1</v>
      </c>
      <c r="W160" s="7">
        <f t="shared" si="8"/>
        <v>12.04</v>
      </c>
    </row>
    <row r="161" spans="1:23" x14ac:dyDescent="0.25">
      <c r="A161" t="s">
        <v>1367</v>
      </c>
      <c r="B161" s="4">
        <v>45201</v>
      </c>
      <c r="C161" t="s">
        <v>587</v>
      </c>
      <c r="D161" t="str">
        <f>VLOOKUP(C161,Customers!$A$1:$H$201,4,0)</f>
        <v>Tanya Mueller</v>
      </c>
      <c r="E161" t="str">
        <f>VLOOKUP(C161,Customers!$A$1:$H$201,5,0)</f>
        <v>Male</v>
      </c>
      <c r="F161" s="4">
        <f>VLOOKUP(C161,Customers!$A$1:$H$201,6,0)</f>
        <v>26659</v>
      </c>
      <c r="G161" s="4" t="str">
        <f>VLOOKUP(C161,Customers!$A$1:$H$201,7,0)</f>
        <v>West Tanner</v>
      </c>
      <c r="H161" s="4">
        <f>VLOOKUP(C161,Customers!$A$1:$H$201,8,0)</f>
        <v>45265</v>
      </c>
      <c r="I161" t="s">
        <v>718</v>
      </c>
      <c r="J161" t="str">
        <f>VLOOKUP(I161,Products!$A$1:$F$51,2,0)</f>
        <v>Four Accessories</v>
      </c>
      <c r="K161" t="str">
        <f>VLOOKUP(I161,Products!$A$1:$F$51,3,0)</f>
        <v>Fashion</v>
      </c>
      <c r="L161" t="str">
        <f>VLOOKUP(I161,Products!$A$1:$F$51,4,0)</f>
        <v>Accessories</v>
      </c>
      <c r="M161" s="7">
        <f>VLOOKUP(I161,Products!$A$1:$F$51,5,0)</f>
        <v>1853.77</v>
      </c>
      <c r="N161" s="7">
        <f>VLOOKUP(I161,Products!$A$1:$F$51,6,0)</f>
        <v>1363.52</v>
      </c>
      <c r="O161" t="s">
        <v>831</v>
      </c>
      <c r="P161" t="str">
        <f>VLOOKUP(O161,Stores!$A$1:$D$6,2,0)</f>
        <v>MegaMart Peckmouth</v>
      </c>
      <c r="Q161" t="str">
        <f>VLOOKUP(O161,Stores!$A$1:$D$6,4,0)</f>
        <v>East</v>
      </c>
      <c r="R161" s="6">
        <v>1</v>
      </c>
      <c r="S161" s="6">
        <v>0</v>
      </c>
      <c r="T161" t="s">
        <v>857</v>
      </c>
      <c r="U161">
        <f t="shared" si="6"/>
        <v>1853.77</v>
      </c>
      <c r="V161" s="7">
        <f t="shared" si="7"/>
        <v>1363.52</v>
      </c>
      <c r="W161" s="7">
        <f t="shared" si="8"/>
        <v>489.25</v>
      </c>
    </row>
    <row r="162" spans="1:23" x14ac:dyDescent="0.25">
      <c r="A162" t="s">
        <v>2029</v>
      </c>
      <c r="B162" s="4">
        <v>45202</v>
      </c>
      <c r="C162" t="s">
        <v>450</v>
      </c>
      <c r="D162" t="str">
        <f>VLOOKUP(C162,Customers!$A$1:$H$201,4,0)</f>
        <v>Amy Smith</v>
      </c>
      <c r="E162" t="str">
        <f>VLOOKUP(C162,Customers!$A$1:$H$201,5,0)</f>
        <v>Male</v>
      </c>
      <c r="F162" s="4">
        <f>VLOOKUP(C162,Customers!$A$1:$H$201,6,0)</f>
        <v>22556</v>
      </c>
      <c r="G162" s="4" t="str">
        <f>VLOOKUP(C162,Customers!$A$1:$H$201,7,0)</f>
        <v>Simonstad</v>
      </c>
      <c r="H162" s="4">
        <f>VLOOKUP(C162,Customers!$A$1:$H$201,8,0)</f>
        <v>45467</v>
      </c>
      <c r="I162" t="s">
        <v>794</v>
      </c>
      <c r="J162" t="str">
        <f>VLOOKUP(I162,Products!$A$1:$F$51,2,0)</f>
        <v>New Watches</v>
      </c>
      <c r="K162" t="str">
        <f>VLOOKUP(I162,Products!$A$1:$F$51,3,0)</f>
        <v>Fashion</v>
      </c>
      <c r="L162" t="str">
        <f>VLOOKUP(I162,Products!$A$1:$F$51,4,0)</f>
        <v>Watches</v>
      </c>
      <c r="M162" s="7">
        <f>VLOOKUP(I162,Products!$A$1:$F$51,5,0)</f>
        <v>1501.46</v>
      </c>
      <c r="N162" s="7">
        <f>VLOOKUP(I162,Products!$A$1:$F$51,6,0)</f>
        <v>1167.73</v>
      </c>
      <c r="O162" t="s">
        <v>835</v>
      </c>
      <c r="P162" t="str">
        <f>VLOOKUP(O162,Stores!$A$1:$D$6,2,0)</f>
        <v>MegaMart New Michele</v>
      </c>
      <c r="Q162" t="str">
        <f>VLOOKUP(O162,Stores!$A$1:$D$6,4,0)</f>
        <v>West</v>
      </c>
      <c r="R162" s="6">
        <v>2</v>
      </c>
      <c r="S162" s="6">
        <v>0.15</v>
      </c>
      <c r="T162" t="s">
        <v>861</v>
      </c>
      <c r="U162">
        <f t="shared" si="6"/>
        <v>3002.92</v>
      </c>
      <c r="V162" s="7">
        <f t="shared" si="7"/>
        <v>2335.46</v>
      </c>
      <c r="W162" s="7">
        <f t="shared" si="8"/>
        <v>666.61</v>
      </c>
    </row>
    <row r="163" spans="1:23" x14ac:dyDescent="0.25">
      <c r="A163" t="s">
        <v>3081</v>
      </c>
      <c r="B163" s="4">
        <v>45202</v>
      </c>
      <c r="C163" t="s">
        <v>537</v>
      </c>
      <c r="D163" t="str">
        <f>VLOOKUP(C163,Customers!$A$1:$H$201,4,0)</f>
        <v>Melissa Torres</v>
      </c>
      <c r="E163" t="str">
        <f>VLOOKUP(C163,Customers!$A$1:$H$201,5,0)</f>
        <v>Male</v>
      </c>
      <c r="F163" s="4">
        <f>VLOOKUP(C163,Customers!$A$1:$H$201,6,0)</f>
        <v>28514</v>
      </c>
      <c r="G163" s="4" t="str">
        <f>VLOOKUP(C163,Customers!$A$1:$H$201,7,0)</f>
        <v>North Kathryn</v>
      </c>
      <c r="H163" s="4">
        <f>VLOOKUP(C163,Customers!$A$1:$H$201,8,0)</f>
        <v>45779</v>
      </c>
      <c r="I163" t="s">
        <v>772</v>
      </c>
      <c r="J163" t="str">
        <f>VLOOKUP(I163,Products!$A$1:$F$51,2,0)</f>
        <v>Little Watches</v>
      </c>
      <c r="K163" t="str">
        <f>VLOOKUP(I163,Products!$A$1:$F$51,3,0)</f>
        <v>Fashion</v>
      </c>
      <c r="L163" t="str">
        <f>VLOOKUP(I163,Products!$A$1:$F$51,4,0)</f>
        <v>Watches</v>
      </c>
      <c r="M163" s="7">
        <f>VLOOKUP(I163,Products!$A$1:$F$51,5,0)</f>
        <v>429.15</v>
      </c>
      <c r="N163" s="7">
        <f>VLOOKUP(I163,Products!$A$1:$F$51,6,0)</f>
        <v>258.72000000000003</v>
      </c>
      <c r="O163" t="s">
        <v>835</v>
      </c>
      <c r="P163" t="str">
        <f>VLOOKUP(O163,Stores!$A$1:$D$6,2,0)</f>
        <v>MegaMart New Michele</v>
      </c>
      <c r="Q163" t="str">
        <f>VLOOKUP(O163,Stores!$A$1:$D$6,4,0)</f>
        <v>West</v>
      </c>
      <c r="R163" s="6">
        <v>1</v>
      </c>
      <c r="S163" s="6">
        <v>0.15</v>
      </c>
      <c r="T163" t="s">
        <v>861</v>
      </c>
      <c r="U163">
        <f t="shared" si="6"/>
        <v>429.15</v>
      </c>
      <c r="V163" s="7">
        <f t="shared" si="7"/>
        <v>258.72000000000003</v>
      </c>
      <c r="W163" s="7">
        <f t="shared" si="8"/>
        <v>169.57999999999996</v>
      </c>
    </row>
    <row r="164" spans="1:23" x14ac:dyDescent="0.25">
      <c r="A164" t="s">
        <v>3477</v>
      </c>
      <c r="B164" s="4">
        <v>45202</v>
      </c>
      <c r="C164" t="s">
        <v>405</v>
      </c>
      <c r="D164" t="str">
        <f>VLOOKUP(C164,Customers!$A$1:$H$201,4,0)</f>
        <v>Austin Hogan</v>
      </c>
      <c r="E164" t="str">
        <f>VLOOKUP(C164,Customers!$A$1:$H$201,5,0)</f>
        <v>Female</v>
      </c>
      <c r="F164" s="4">
        <f>VLOOKUP(C164,Customers!$A$1:$H$201,6,0)</f>
        <v>38779</v>
      </c>
      <c r="G164" s="4" t="str">
        <f>VLOOKUP(C164,Customers!$A$1:$H$201,7,0)</f>
        <v>Port Fernandohaven</v>
      </c>
      <c r="H164" s="4">
        <f>VLOOKUP(C164,Customers!$A$1:$H$201,8,0)</f>
        <v>44406</v>
      </c>
      <c r="I164" t="s">
        <v>782</v>
      </c>
      <c r="J164" t="str">
        <f>VLOOKUP(I164,Products!$A$1:$F$51,2,0)</f>
        <v>National Watches</v>
      </c>
      <c r="K164" t="str">
        <f>VLOOKUP(I164,Products!$A$1:$F$51,3,0)</f>
        <v>Fashion</v>
      </c>
      <c r="L164" t="str">
        <f>VLOOKUP(I164,Products!$A$1:$F$51,4,0)</f>
        <v>Watches</v>
      </c>
      <c r="M164" s="7">
        <f>VLOOKUP(I164,Products!$A$1:$F$51,5,0)</f>
        <v>29.24</v>
      </c>
      <c r="N164" s="7">
        <f>VLOOKUP(I164,Products!$A$1:$F$51,6,0)</f>
        <v>742.26521739130465</v>
      </c>
      <c r="O164" t="s">
        <v>842</v>
      </c>
      <c r="P164" t="str">
        <f>VLOOKUP(O164,Stores!$A$1:$D$6,2,0)</f>
        <v>MegaMart Johnmouth</v>
      </c>
      <c r="Q164" t="str">
        <f>VLOOKUP(O164,Stores!$A$1:$D$6,4,0)</f>
        <v>East</v>
      </c>
      <c r="R164" s="6">
        <v>4</v>
      </c>
      <c r="S164" s="6">
        <v>0.15</v>
      </c>
      <c r="T164" t="s">
        <v>861</v>
      </c>
      <c r="U164">
        <f t="shared" si="6"/>
        <v>116.96</v>
      </c>
      <c r="V164" s="7">
        <f t="shared" si="7"/>
        <v>2969.0608695652186</v>
      </c>
      <c r="W164" s="7">
        <f t="shared" si="8"/>
        <v>-2852.9508695652185</v>
      </c>
    </row>
    <row r="165" spans="1:23" x14ac:dyDescent="0.25">
      <c r="A165" t="s">
        <v>4125</v>
      </c>
      <c r="B165" s="4">
        <v>45202</v>
      </c>
      <c r="C165" t="s">
        <v>452</v>
      </c>
      <c r="D165" t="str">
        <f>VLOOKUP(C165,Customers!$A$1:$H$201,4,0)</f>
        <v>Peter Edwards</v>
      </c>
      <c r="E165" t="str">
        <f>VLOOKUP(C165,Customers!$A$1:$H$201,5,0)</f>
        <v>Female</v>
      </c>
      <c r="F165" s="4">
        <f>VLOOKUP(C165,Customers!$A$1:$H$201,6,0)</f>
        <v>32818</v>
      </c>
      <c r="G165" s="4" t="str">
        <f>VLOOKUP(C165,Customers!$A$1:$H$201,7,0)</f>
        <v>Cliffordbury</v>
      </c>
      <c r="H165" s="4">
        <f>VLOOKUP(C165,Customers!$A$1:$H$201,8,0)</f>
        <v>44718</v>
      </c>
      <c r="I165" t="s">
        <v>757</v>
      </c>
      <c r="J165" t="str">
        <f>VLOOKUP(I165,Products!$A$1:$F$51,2,0)</f>
        <v>Traditional Laptop</v>
      </c>
      <c r="K165" t="str">
        <f>VLOOKUP(I165,Products!$A$1:$F$51,3,0)</f>
        <v>Electronics</v>
      </c>
      <c r="L165" t="str">
        <f>VLOOKUP(I165,Products!$A$1:$F$51,4,0)</f>
        <v>Laptop</v>
      </c>
      <c r="M165" s="7">
        <f>VLOOKUP(I165,Products!$A$1:$F$51,5,0)</f>
        <v>1762.92</v>
      </c>
      <c r="N165" s="7">
        <f>VLOOKUP(I165,Products!$A$1:$F$51,6,0)</f>
        <v>1346.48</v>
      </c>
      <c r="O165" t="s">
        <v>827</v>
      </c>
      <c r="P165" t="str">
        <f>VLOOKUP(O165,Stores!$A$1:$D$6,2,0)</f>
        <v>MegaMart Jimenezborough</v>
      </c>
      <c r="Q165" t="str">
        <f>VLOOKUP(O165,Stores!$A$1:$D$6,4,0)</f>
        <v>South</v>
      </c>
      <c r="R165" s="6">
        <v>4</v>
      </c>
      <c r="S165" s="6">
        <v>0.1</v>
      </c>
      <c r="T165" t="s">
        <v>854</v>
      </c>
      <c r="U165">
        <f t="shared" si="6"/>
        <v>7051.68</v>
      </c>
      <c r="V165" s="7">
        <f t="shared" si="7"/>
        <v>5385.92</v>
      </c>
      <c r="W165" s="7">
        <f t="shared" si="8"/>
        <v>1664.8600000000001</v>
      </c>
    </row>
    <row r="166" spans="1:23" x14ac:dyDescent="0.25">
      <c r="A166" t="s">
        <v>4524</v>
      </c>
      <c r="B166" s="4">
        <v>45202</v>
      </c>
      <c r="C166" t="s">
        <v>34</v>
      </c>
      <c r="D166" t="str">
        <f>VLOOKUP(C166,Customers!$A$1:$H$201,4,0)</f>
        <v>Isaiah Williams</v>
      </c>
      <c r="E166" t="str">
        <f>VLOOKUP(C166,Customers!$A$1:$H$201,5,0)</f>
        <v>Male</v>
      </c>
      <c r="F166" s="4">
        <f>VLOOKUP(C166,Customers!$A$1:$H$201,6,0)</f>
        <v>22233</v>
      </c>
      <c r="G166" s="4" t="str">
        <f>VLOOKUP(C166,Customers!$A$1:$H$201,7,0)</f>
        <v>New Michaelland</v>
      </c>
      <c r="H166" s="4">
        <f>VLOOKUP(C166,Customers!$A$1:$H$201,8,0)</f>
        <v>45720</v>
      </c>
      <c r="I166" t="s">
        <v>818</v>
      </c>
      <c r="J166" t="str">
        <f>VLOOKUP(I166,Products!$A$1:$F$51,2,0)</f>
        <v>Nor Bags</v>
      </c>
      <c r="K166" t="str">
        <f>VLOOKUP(I166,Products!$A$1:$F$51,3,0)</f>
        <v>Fashion</v>
      </c>
      <c r="L166" t="str">
        <f>VLOOKUP(I166,Products!$A$1:$F$51,4,0)</f>
        <v>Bags</v>
      </c>
      <c r="M166" s="7">
        <f>VLOOKUP(I166,Products!$A$1:$F$51,5,0)</f>
        <v>1216.3599999999999</v>
      </c>
      <c r="N166" s="7">
        <f>VLOOKUP(I166,Products!$A$1:$F$51,6,0)</f>
        <v>794.8</v>
      </c>
      <c r="O166" t="s">
        <v>831</v>
      </c>
      <c r="P166" t="str">
        <f>VLOOKUP(O166,Stores!$A$1:$D$6,2,0)</f>
        <v>MegaMart Peckmouth</v>
      </c>
      <c r="Q166" t="str">
        <f>VLOOKUP(O166,Stores!$A$1:$D$6,4,0)</f>
        <v>East</v>
      </c>
      <c r="R166" s="6">
        <v>1</v>
      </c>
      <c r="S166" s="6">
        <v>0</v>
      </c>
      <c r="T166" t="s">
        <v>851</v>
      </c>
      <c r="U166">
        <f t="shared" si="6"/>
        <v>1216.3599999999999</v>
      </c>
      <c r="V166" s="7">
        <f t="shared" si="7"/>
        <v>794.8</v>
      </c>
      <c r="W166" s="7">
        <f t="shared" si="8"/>
        <v>420.55999999999995</v>
      </c>
    </row>
    <row r="167" spans="1:23" x14ac:dyDescent="0.25">
      <c r="A167" t="s">
        <v>4780</v>
      </c>
      <c r="B167" s="4">
        <v>45202</v>
      </c>
      <c r="C167" t="s">
        <v>648</v>
      </c>
      <c r="D167" t="str">
        <f>VLOOKUP(C167,Customers!$A$1:$H$201,4,0)</f>
        <v>Daniel Mcintyre</v>
      </c>
      <c r="E167" t="str">
        <f>VLOOKUP(C167,Customers!$A$1:$H$201,5,0)</f>
        <v>Male</v>
      </c>
      <c r="F167" s="4">
        <f>VLOOKUP(C167,Customers!$A$1:$H$201,6,0)</f>
        <v>37724</v>
      </c>
      <c r="G167" s="4" t="str">
        <f>VLOOKUP(C167,Customers!$A$1:$H$201,7,0)</f>
        <v>West Katrina</v>
      </c>
      <c r="H167" s="4">
        <f>VLOOKUP(C167,Customers!$A$1:$H$201,8,0)</f>
        <v>44305</v>
      </c>
      <c r="I167" t="s">
        <v>751</v>
      </c>
      <c r="J167" t="str">
        <f>VLOOKUP(I167,Products!$A$1:$F$51,2,0)</f>
        <v>House Accessories</v>
      </c>
      <c r="K167" t="str">
        <f>VLOOKUP(I167,Products!$A$1:$F$51,3,0)</f>
        <v>Fashion</v>
      </c>
      <c r="L167" t="str">
        <f>VLOOKUP(I167,Products!$A$1:$F$51,4,0)</f>
        <v>Accessories</v>
      </c>
      <c r="M167" s="7">
        <f>VLOOKUP(I167,Products!$A$1:$F$51,5,0)</f>
        <v>1858.75</v>
      </c>
      <c r="N167" s="7">
        <f>VLOOKUP(I167,Products!$A$1:$F$51,6,0)</f>
        <v>1451.16</v>
      </c>
      <c r="O167" t="s">
        <v>831</v>
      </c>
      <c r="P167" t="str">
        <f>VLOOKUP(O167,Stores!$A$1:$D$6,2,0)</f>
        <v>MegaMart Peckmouth</v>
      </c>
      <c r="Q167" t="str">
        <f>VLOOKUP(O167,Stores!$A$1:$D$6,4,0)</f>
        <v>East</v>
      </c>
      <c r="R167" s="6">
        <v>2</v>
      </c>
      <c r="S167" s="6">
        <v>0.1</v>
      </c>
      <c r="T167" t="s">
        <v>851</v>
      </c>
      <c r="U167">
        <f t="shared" si="6"/>
        <v>3717.5</v>
      </c>
      <c r="V167" s="7">
        <f t="shared" si="7"/>
        <v>2902.32</v>
      </c>
      <c r="W167" s="7">
        <f t="shared" si="8"/>
        <v>814.27999999999986</v>
      </c>
    </row>
    <row r="168" spans="1:23" x14ac:dyDescent="0.25">
      <c r="A168" t="s">
        <v>4785</v>
      </c>
      <c r="B168" s="4">
        <v>45203</v>
      </c>
      <c r="C168" t="s">
        <v>211</v>
      </c>
      <c r="D168" t="str">
        <f>VLOOKUP(C168,Customers!$A$1:$H$201,4,0)</f>
        <v>Deborah Moody</v>
      </c>
      <c r="E168" t="str">
        <f>VLOOKUP(C168,Customers!$A$1:$H$201,5,0)</f>
        <v>Male</v>
      </c>
      <c r="F168" s="4">
        <f>VLOOKUP(C168,Customers!$A$1:$H$201,6,0)</f>
        <v>27950</v>
      </c>
      <c r="G168" s="4" t="str">
        <f>VLOOKUP(C168,Customers!$A$1:$H$201,7,0)</f>
        <v>Andersonville</v>
      </c>
      <c r="H168" s="4">
        <f>VLOOKUP(C168,Customers!$A$1:$H$201,8,0)</f>
        <v>44232</v>
      </c>
      <c r="I168" t="s">
        <v>796</v>
      </c>
      <c r="J168" t="str">
        <f>VLOOKUP(I168,Products!$A$1:$F$51,2,0)</f>
        <v>Book Television</v>
      </c>
      <c r="K168" t="str">
        <f>VLOOKUP(I168,Products!$A$1:$F$51,3,0)</f>
        <v>Electronics</v>
      </c>
      <c r="L168" t="str">
        <f>VLOOKUP(I168,Products!$A$1:$F$51,4,0)</f>
        <v>Television</v>
      </c>
      <c r="M168" s="7">
        <f>VLOOKUP(I168,Products!$A$1:$F$51,5,0)</f>
        <v>1952.65</v>
      </c>
      <c r="N168" s="7">
        <f>VLOOKUP(I168,Products!$A$1:$F$51,6,0)</f>
        <v>1451.27</v>
      </c>
      <c r="O168" t="s">
        <v>838</v>
      </c>
      <c r="P168" t="str">
        <f>VLOOKUP(O168,Stores!$A$1:$D$6,2,0)</f>
        <v>MegaMart Brianahaven</v>
      </c>
      <c r="Q168" t="str">
        <f>VLOOKUP(O168,Stores!$A$1:$D$6,4,0)</f>
        <v>North</v>
      </c>
      <c r="R168" s="6">
        <v>3</v>
      </c>
      <c r="S168" s="6">
        <v>0.1</v>
      </c>
      <c r="T168" t="s">
        <v>857</v>
      </c>
      <c r="U168">
        <f t="shared" si="6"/>
        <v>5857.9500000000007</v>
      </c>
      <c r="V168" s="7">
        <f t="shared" si="7"/>
        <v>4353.8099999999995</v>
      </c>
      <c r="W168" s="7">
        <f t="shared" si="8"/>
        <v>1503.2400000000011</v>
      </c>
    </row>
    <row r="169" spans="1:23" x14ac:dyDescent="0.25">
      <c r="A169" t="s">
        <v>5045</v>
      </c>
      <c r="B169" s="4">
        <v>45203</v>
      </c>
      <c r="C169" t="s">
        <v>18</v>
      </c>
      <c r="D169" t="str">
        <f>VLOOKUP(C169,Customers!$A$1:$H$201,4,0)</f>
        <v>Joseph Ward</v>
      </c>
      <c r="E169" t="str">
        <f>VLOOKUP(C169,Customers!$A$1:$H$201,5,0)</f>
        <v>Male</v>
      </c>
      <c r="F169" s="4">
        <f>VLOOKUP(C169,Customers!$A$1:$H$201,6,0)</f>
        <v>33771</v>
      </c>
      <c r="G169" s="4" t="str">
        <f>VLOOKUP(C169,Customers!$A$1:$H$201,7,0)</f>
        <v>East Edgarborough</v>
      </c>
      <c r="H169" s="4">
        <f>VLOOKUP(C169,Customers!$A$1:$H$201,8,0)</f>
        <v>45544</v>
      </c>
      <c r="I169" t="s">
        <v>800</v>
      </c>
      <c r="J169" t="str">
        <f>VLOOKUP(I169,Products!$A$1:$F$51,2,0)</f>
        <v>Church Clothing</v>
      </c>
      <c r="K169" t="str">
        <f>VLOOKUP(I169,Products!$A$1:$F$51,3,0)</f>
        <v>Fashion</v>
      </c>
      <c r="L169" t="str">
        <f>VLOOKUP(I169,Products!$A$1:$F$51,4,0)</f>
        <v>Clothing</v>
      </c>
      <c r="M169" s="7">
        <f>VLOOKUP(I169,Products!$A$1:$F$51,5,0)</f>
        <v>540.94000000000005</v>
      </c>
      <c r="N169" s="7">
        <f>VLOOKUP(I169,Products!$A$1:$F$51,6,0)</f>
        <v>398.25</v>
      </c>
      <c r="O169" t="s">
        <v>835</v>
      </c>
      <c r="P169" t="str">
        <f>VLOOKUP(O169,Stores!$A$1:$D$6,2,0)</f>
        <v>MegaMart New Michele</v>
      </c>
      <c r="Q169" t="str">
        <f>VLOOKUP(O169,Stores!$A$1:$D$6,4,0)</f>
        <v>West</v>
      </c>
      <c r="R169" s="6">
        <v>4</v>
      </c>
      <c r="S169" s="6">
        <v>0</v>
      </c>
      <c r="T169" t="s">
        <v>857</v>
      </c>
      <c r="U169">
        <f t="shared" si="6"/>
        <v>2163.7600000000002</v>
      </c>
      <c r="V169" s="7">
        <f t="shared" si="7"/>
        <v>1593</v>
      </c>
      <c r="W169" s="7">
        <f t="shared" si="8"/>
        <v>569.76000000000022</v>
      </c>
    </row>
    <row r="170" spans="1:23" x14ac:dyDescent="0.25">
      <c r="A170" t="s">
        <v>5138</v>
      </c>
      <c r="B170" s="4">
        <v>45203</v>
      </c>
      <c r="C170" t="s">
        <v>691</v>
      </c>
      <c r="D170" t="str">
        <f>VLOOKUP(C170,Customers!$A$1:$H$201,4,0)</f>
        <v>Matthew Dixon</v>
      </c>
      <c r="E170" t="str">
        <f>VLOOKUP(C170,Customers!$A$1:$H$201,5,0)</f>
        <v>Male</v>
      </c>
      <c r="F170" s="4">
        <f>VLOOKUP(C170,Customers!$A$1:$H$201,6,0)</f>
        <v>21086</v>
      </c>
      <c r="G170" s="4" t="str">
        <f>VLOOKUP(C170,Customers!$A$1:$H$201,7,0)</f>
        <v>Lake Emily</v>
      </c>
      <c r="H170" s="4">
        <f>VLOOKUP(C170,Customers!$A$1:$H$201,8,0)</f>
        <v>44153</v>
      </c>
      <c r="I170" t="s">
        <v>776</v>
      </c>
      <c r="J170" t="str">
        <f>VLOOKUP(I170,Products!$A$1:$F$51,2,0)</f>
        <v>Hospital Smartphone</v>
      </c>
      <c r="K170" t="str">
        <f>VLOOKUP(I170,Products!$A$1:$F$51,3,0)</f>
        <v>Electronics</v>
      </c>
      <c r="L170" t="str">
        <f>VLOOKUP(I170,Products!$A$1:$F$51,4,0)</f>
        <v>Smartphone</v>
      </c>
      <c r="M170" s="7">
        <f>VLOOKUP(I170,Products!$A$1:$F$51,5,0)</f>
        <v>1272.23</v>
      </c>
      <c r="N170" s="7">
        <f>VLOOKUP(I170,Products!$A$1:$F$51,6,0)</f>
        <v>952.65</v>
      </c>
      <c r="O170" t="s">
        <v>842</v>
      </c>
      <c r="P170" t="str">
        <f>VLOOKUP(O170,Stores!$A$1:$D$6,2,0)</f>
        <v>MegaMart Johnmouth</v>
      </c>
      <c r="Q170" t="str">
        <f>VLOOKUP(O170,Stores!$A$1:$D$6,4,0)</f>
        <v>East</v>
      </c>
      <c r="R170" s="6">
        <v>2</v>
      </c>
      <c r="S170" s="6">
        <v>0.15</v>
      </c>
      <c r="T170" t="s">
        <v>851</v>
      </c>
      <c r="U170">
        <f t="shared" si="6"/>
        <v>2544.46</v>
      </c>
      <c r="V170" s="7">
        <f t="shared" si="7"/>
        <v>1905.3</v>
      </c>
      <c r="W170" s="7">
        <f t="shared" si="8"/>
        <v>638.31000000000006</v>
      </c>
    </row>
    <row r="171" spans="1:23" x14ac:dyDescent="0.25">
      <c r="A171" t="s">
        <v>903</v>
      </c>
      <c r="B171" s="4">
        <v>45203</v>
      </c>
      <c r="C171" t="s">
        <v>465</v>
      </c>
      <c r="D171" t="str">
        <f>VLOOKUP(C171,Customers!$A$1:$H$201,4,0)</f>
        <v>John Allen</v>
      </c>
      <c r="E171" t="str">
        <f>VLOOKUP(C171,Customers!$A$1:$H$201,5,0)</f>
        <v>Female</v>
      </c>
      <c r="F171" s="4">
        <f>VLOOKUP(C171,Customers!$A$1:$H$201,6,0)</f>
        <v>30272</v>
      </c>
      <c r="G171" s="4" t="str">
        <f>VLOOKUP(C171,Customers!$A$1:$H$201,7,0)</f>
        <v>Kimland</v>
      </c>
      <c r="H171" s="4">
        <f>VLOOKUP(C171,Customers!$A$1:$H$201,8,0)</f>
        <v>44218</v>
      </c>
      <c r="I171" t="s">
        <v>728</v>
      </c>
      <c r="J171" t="str">
        <f>VLOOKUP(I171,Products!$A$1:$F$51,2,0)</f>
        <v>Understand Camera</v>
      </c>
      <c r="K171" t="str">
        <f>VLOOKUP(I171,Products!$A$1:$F$51,3,0)</f>
        <v>Electronics</v>
      </c>
      <c r="L171" t="str">
        <f>VLOOKUP(I171,Products!$A$1:$F$51,4,0)</f>
        <v>Camera</v>
      </c>
      <c r="M171" s="7">
        <f>VLOOKUP(I171,Products!$A$1:$F$51,5,0)</f>
        <v>1474.12</v>
      </c>
      <c r="N171" s="7">
        <f>VLOOKUP(I171,Products!$A$1:$F$51,6,0)</f>
        <v>764.02</v>
      </c>
      <c r="O171" t="s">
        <v>835</v>
      </c>
      <c r="P171" t="str">
        <f>VLOOKUP(O171,Stores!$A$1:$D$6,2,0)</f>
        <v>MegaMart New Michele</v>
      </c>
      <c r="Q171" t="str">
        <f>VLOOKUP(O171,Stores!$A$1:$D$6,4,0)</f>
        <v>West</v>
      </c>
      <c r="R171" s="6">
        <v>2</v>
      </c>
      <c r="S171" s="6">
        <v>0.15</v>
      </c>
      <c r="T171" t="s">
        <v>857</v>
      </c>
      <c r="U171">
        <f t="shared" si="6"/>
        <v>2948.24</v>
      </c>
      <c r="V171" s="7">
        <f t="shared" si="7"/>
        <v>1528.04</v>
      </c>
      <c r="W171" s="7">
        <f t="shared" si="8"/>
        <v>1419.35</v>
      </c>
    </row>
    <row r="172" spans="1:23" x14ac:dyDescent="0.25">
      <c r="A172" t="s">
        <v>1993</v>
      </c>
      <c r="B172" s="4">
        <v>45203</v>
      </c>
      <c r="C172" t="s">
        <v>648</v>
      </c>
      <c r="D172" t="str">
        <f>VLOOKUP(C172,Customers!$A$1:$H$201,4,0)</f>
        <v>Daniel Mcintyre</v>
      </c>
      <c r="E172" t="str">
        <f>VLOOKUP(C172,Customers!$A$1:$H$201,5,0)</f>
        <v>Male</v>
      </c>
      <c r="F172" s="4">
        <f>VLOOKUP(C172,Customers!$A$1:$H$201,6,0)</f>
        <v>37724</v>
      </c>
      <c r="G172" s="4" t="str">
        <f>VLOOKUP(C172,Customers!$A$1:$H$201,7,0)</f>
        <v>West Katrina</v>
      </c>
      <c r="H172" s="4">
        <f>VLOOKUP(C172,Customers!$A$1:$H$201,8,0)</f>
        <v>44305</v>
      </c>
      <c r="I172" t="s">
        <v>753</v>
      </c>
      <c r="J172" t="str">
        <f>VLOOKUP(I172,Products!$A$1:$F$51,2,0)</f>
        <v>Find Headphones</v>
      </c>
      <c r="K172" t="str">
        <f>VLOOKUP(I172,Products!$A$1:$F$51,3,0)</f>
        <v>Electronics</v>
      </c>
      <c r="L172" t="str">
        <f>VLOOKUP(I172,Products!$A$1:$F$51,4,0)</f>
        <v>Headphones</v>
      </c>
      <c r="M172" s="7">
        <f>VLOOKUP(I172,Products!$A$1:$F$51,5,0)</f>
        <v>1246.1099999999999</v>
      </c>
      <c r="N172" s="7">
        <f>VLOOKUP(I172,Products!$A$1:$F$51,6,0)</f>
        <v>833.52</v>
      </c>
      <c r="O172" t="s">
        <v>835</v>
      </c>
      <c r="P172" t="str">
        <f>VLOOKUP(O172,Stores!$A$1:$D$6,2,0)</f>
        <v>MegaMart New Michele</v>
      </c>
      <c r="Q172" t="str">
        <f>VLOOKUP(O172,Stores!$A$1:$D$6,4,0)</f>
        <v>West</v>
      </c>
      <c r="R172" s="6">
        <v>1</v>
      </c>
      <c r="S172" s="6">
        <v>0</v>
      </c>
      <c r="T172" t="s">
        <v>854</v>
      </c>
      <c r="U172">
        <f t="shared" si="6"/>
        <v>1246.1099999999999</v>
      </c>
      <c r="V172" s="7">
        <f t="shared" si="7"/>
        <v>833.52</v>
      </c>
      <c r="W172" s="7">
        <f t="shared" si="8"/>
        <v>411.58999999999992</v>
      </c>
    </row>
    <row r="173" spans="1:23" x14ac:dyDescent="0.25">
      <c r="A173" t="s">
        <v>2212</v>
      </c>
      <c r="B173" s="4">
        <v>45204</v>
      </c>
      <c r="C173" t="s">
        <v>478</v>
      </c>
      <c r="D173" t="str">
        <f>VLOOKUP(C173,Customers!$A$1:$H$201,4,0)</f>
        <v>Denise Jackson</v>
      </c>
      <c r="E173" t="str">
        <f>VLOOKUP(C173,Customers!$A$1:$H$201,5,0)</f>
        <v>Male</v>
      </c>
      <c r="F173" s="4">
        <f>VLOOKUP(C173,Customers!$A$1:$H$201,6,0)</f>
        <v>35356</v>
      </c>
      <c r="G173" s="4" t="str">
        <f>VLOOKUP(C173,Customers!$A$1:$H$201,7,0)</f>
        <v>Williamsport</v>
      </c>
      <c r="H173" s="4">
        <f>VLOOKUP(C173,Customers!$A$1:$H$201,8,0)</f>
        <v>44915</v>
      </c>
      <c r="I173" t="s">
        <v>768</v>
      </c>
      <c r="J173" t="str">
        <f>VLOOKUP(I173,Products!$A$1:$F$51,2,0)</f>
        <v>And Footwear</v>
      </c>
      <c r="K173" t="str">
        <f>VLOOKUP(I173,Products!$A$1:$F$51,3,0)</f>
        <v>Fashion</v>
      </c>
      <c r="L173" t="str">
        <f>VLOOKUP(I173,Products!$A$1:$F$51,4,0)</f>
        <v>Footwear</v>
      </c>
      <c r="M173" s="7">
        <f>VLOOKUP(I173,Products!$A$1:$F$51,5,0)</f>
        <v>1878.47</v>
      </c>
      <c r="N173" s="7">
        <f>VLOOKUP(I173,Products!$A$1:$F$51,6,0)</f>
        <v>1014.91</v>
      </c>
      <c r="O173" t="s">
        <v>835</v>
      </c>
      <c r="P173" t="str">
        <f>VLOOKUP(O173,Stores!$A$1:$D$6,2,0)</f>
        <v>MegaMart New Michele</v>
      </c>
      <c r="Q173" t="str">
        <f>VLOOKUP(O173,Stores!$A$1:$D$6,4,0)</f>
        <v>West</v>
      </c>
      <c r="R173" s="6">
        <v>2</v>
      </c>
      <c r="S173" s="6">
        <v>0.15</v>
      </c>
      <c r="T173" t="s">
        <v>861</v>
      </c>
      <c r="U173">
        <f t="shared" si="6"/>
        <v>3756.94</v>
      </c>
      <c r="V173" s="7">
        <f t="shared" si="7"/>
        <v>2029.82</v>
      </c>
      <c r="W173" s="7">
        <f t="shared" si="8"/>
        <v>1726.2700000000002</v>
      </c>
    </row>
    <row r="174" spans="1:23" x14ac:dyDescent="0.25">
      <c r="A174" t="s">
        <v>4319</v>
      </c>
      <c r="B174" s="4">
        <v>45204</v>
      </c>
      <c r="C174" t="s">
        <v>53</v>
      </c>
      <c r="D174" t="str">
        <f>VLOOKUP(C174,Customers!$A$1:$H$201,4,0)</f>
        <v>Robert Anderson</v>
      </c>
      <c r="E174" t="str">
        <f>VLOOKUP(C174,Customers!$A$1:$H$201,5,0)</f>
        <v>Male</v>
      </c>
      <c r="F174" s="4">
        <f>VLOOKUP(C174,Customers!$A$1:$H$201,6,0)</f>
        <v>20117</v>
      </c>
      <c r="G174" s="4" t="str">
        <f>VLOOKUP(C174,Customers!$A$1:$H$201,7,0)</f>
        <v>Jillianhaven</v>
      </c>
      <c r="H174" s="4">
        <f>VLOOKUP(C174,Customers!$A$1:$H$201,8,0)</f>
        <v>45007</v>
      </c>
      <c r="I174" t="s">
        <v>749</v>
      </c>
      <c r="J174" t="str">
        <f>VLOOKUP(I174,Products!$A$1:$F$51,2,0)</f>
        <v>Whether Bags</v>
      </c>
      <c r="K174" t="str">
        <f>VLOOKUP(I174,Products!$A$1:$F$51,3,0)</f>
        <v>Fashion</v>
      </c>
      <c r="L174" t="str">
        <f>VLOOKUP(I174,Products!$A$1:$F$51,4,0)</f>
        <v>Bags</v>
      </c>
      <c r="M174" s="7">
        <f>VLOOKUP(I174,Products!$A$1:$F$51,5,0)</f>
        <v>270.45</v>
      </c>
      <c r="N174" s="7">
        <f>VLOOKUP(I174,Products!$A$1:$F$51,6,0)</f>
        <v>742.26521739130465</v>
      </c>
      <c r="O174" t="s">
        <v>827</v>
      </c>
      <c r="P174" t="str">
        <f>VLOOKUP(O174,Stores!$A$1:$D$6,2,0)</f>
        <v>MegaMart Jimenezborough</v>
      </c>
      <c r="Q174" t="str">
        <f>VLOOKUP(O174,Stores!$A$1:$D$6,4,0)</f>
        <v>South</v>
      </c>
      <c r="R174" s="6">
        <v>4</v>
      </c>
      <c r="S174" s="6">
        <v>0</v>
      </c>
      <c r="T174" t="s">
        <v>851</v>
      </c>
      <c r="U174">
        <f t="shared" si="6"/>
        <v>1081.8</v>
      </c>
      <c r="V174" s="7">
        <f t="shared" si="7"/>
        <v>2969.0608695652186</v>
      </c>
      <c r="W174" s="7">
        <f t="shared" si="8"/>
        <v>-1888.2608695652186</v>
      </c>
    </row>
    <row r="175" spans="1:23" x14ac:dyDescent="0.25">
      <c r="A175" t="s">
        <v>4970</v>
      </c>
      <c r="B175" s="4">
        <v>45204</v>
      </c>
      <c r="C175" t="s">
        <v>380</v>
      </c>
      <c r="D175" t="str">
        <f>VLOOKUP(C175,Customers!$A$1:$H$201,4,0)</f>
        <v>Carolyn Perez</v>
      </c>
      <c r="E175" t="str">
        <f>VLOOKUP(C175,Customers!$A$1:$H$201,5,0)</f>
        <v>Female</v>
      </c>
      <c r="F175" s="4">
        <f>VLOOKUP(C175,Customers!$A$1:$H$201,6,0)</f>
        <v>35236</v>
      </c>
      <c r="G175" s="4" t="str">
        <f>VLOOKUP(C175,Customers!$A$1:$H$201,7,0)</f>
        <v>South Briantown</v>
      </c>
      <c r="H175" s="4">
        <f>VLOOKUP(C175,Customers!$A$1:$H$201,8,0)</f>
        <v>45242</v>
      </c>
      <c r="I175" t="s">
        <v>798</v>
      </c>
      <c r="J175" t="str">
        <f>VLOOKUP(I175,Products!$A$1:$F$51,2,0)</f>
        <v>Stage Footwear</v>
      </c>
      <c r="K175" t="str">
        <f>VLOOKUP(I175,Products!$A$1:$F$51,3,0)</f>
        <v>Fashion</v>
      </c>
      <c r="L175" t="str">
        <f>VLOOKUP(I175,Products!$A$1:$F$51,4,0)</f>
        <v>Footwear</v>
      </c>
      <c r="M175" s="7">
        <f>VLOOKUP(I175,Products!$A$1:$F$51,5,0)</f>
        <v>1102.791777777778</v>
      </c>
      <c r="N175" s="7">
        <f>VLOOKUP(I175,Products!$A$1:$F$51,6,0)</f>
        <v>742.26521739130465</v>
      </c>
      <c r="O175" t="s">
        <v>842</v>
      </c>
      <c r="P175" t="str">
        <f>VLOOKUP(O175,Stores!$A$1:$D$6,2,0)</f>
        <v>MegaMart Johnmouth</v>
      </c>
      <c r="Q175" t="str">
        <f>VLOOKUP(O175,Stores!$A$1:$D$6,4,0)</f>
        <v>East</v>
      </c>
      <c r="R175" s="6">
        <v>5</v>
      </c>
      <c r="S175" s="6">
        <v>0.05</v>
      </c>
      <c r="T175" t="s">
        <v>857</v>
      </c>
      <c r="U175">
        <f t="shared" si="6"/>
        <v>5513.9588888888902</v>
      </c>
      <c r="V175" s="7">
        <f t="shared" si="7"/>
        <v>3711.3260869565233</v>
      </c>
      <c r="W175" s="7">
        <f t="shared" si="8"/>
        <v>1801.6828019323668</v>
      </c>
    </row>
    <row r="176" spans="1:23" x14ac:dyDescent="0.25">
      <c r="A176" t="s">
        <v>5849</v>
      </c>
      <c r="B176" s="4">
        <v>45204</v>
      </c>
      <c r="C176" t="s">
        <v>193</v>
      </c>
      <c r="D176" t="str">
        <f>VLOOKUP(C176,Customers!$A$1:$H$201,4,0)</f>
        <v>Kelly Mcmillan</v>
      </c>
      <c r="E176" t="str">
        <f>VLOOKUP(C176,Customers!$A$1:$H$201,5,0)</f>
        <v>Male</v>
      </c>
      <c r="F176" s="4">
        <f>VLOOKUP(C176,Customers!$A$1:$H$201,6,0)</f>
        <v>25009</v>
      </c>
      <c r="G176" s="4" t="str">
        <f>VLOOKUP(C176,Customers!$A$1:$H$201,7,0)</f>
        <v>Erinland</v>
      </c>
      <c r="H176" s="4">
        <f>VLOOKUP(C176,Customers!$A$1:$H$201,8,0)</f>
        <v>44798</v>
      </c>
      <c r="I176" t="s">
        <v>800</v>
      </c>
      <c r="J176" t="str">
        <f>VLOOKUP(I176,Products!$A$1:$F$51,2,0)</f>
        <v>Church Clothing</v>
      </c>
      <c r="K176" t="str">
        <f>VLOOKUP(I176,Products!$A$1:$F$51,3,0)</f>
        <v>Fashion</v>
      </c>
      <c r="L176" t="str">
        <f>VLOOKUP(I176,Products!$A$1:$F$51,4,0)</f>
        <v>Clothing</v>
      </c>
      <c r="M176" s="7">
        <f>VLOOKUP(I176,Products!$A$1:$F$51,5,0)</f>
        <v>540.94000000000005</v>
      </c>
      <c r="N176" s="7">
        <f>VLOOKUP(I176,Products!$A$1:$F$51,6,0)</f>
        <v>398.25</v>
      </c>
      <c r="O176" t="s">
        <v>842</v>
      </c>
      <c r="P176" t="str">
        <f>VLOOKUP(O176,Stores!$A$1:$D$6,2,0)</f>
        <v>MegaMart Johnmouth</v>
      </c>
      <c r="Q176" t="str">
        <f>VLOOKUP(O176,Stores!$A$1:$D$6,4,0)</f>
        <v>East</v>
      </c>
      <c r="R176" s="6">
        <v>5</v>
      </c>
      <c r="S176" s="6">
        <v>0.1</v>
      </c>
      <c r="T176" t="s">
        <v>854</v>
      </c>
      <c r="U176">
        <f t="shared" si="6"/>
        <v>2704.7000000000003</v>
      </c>
      <c r="V176" s="7">
        <f t="shared" si="7"/>
        <v>1991.25</v>
      </c>
      <c r="W176" s="7">
        <f t="shared" si="8"/>
        <v>712.5500000000003</v>
      </c>
    </row>
    <row r="177" spans="1:23" x14ac:dyDescent="0.25">
      <c r="A177" t="s">
        <v>1029</v>
      </c>
      <c r="B177" s="4">
        <v>45204</v>
      </c>
      <c r="C177" t="s">
        <v>34</v>
      </c>
      <c r="D177" t="str">
        <f>VLOOKUP(C177,Customers!$A$1:$H$201,4,0)</f>
        <v>Isaiah Williams</v>
      </c>
      <c r="E177" t="str">
        <f>VLOOKUP(C177,Customers!$A$1:$H$201,5,0)</f>
        <v>Male</v>
      </c>
      <c r="F177" s="4">
        <f>VLOOKUP(C177,Customers!$A$1:$H$201,6,0)</f>
        <v>22233</v>
      </c>
      <c r="G177" s="4" t="str">
        <f>VLOOKUP(C177,Customers!$A$1:$H$201,7,0)</f>
        <v>New Michaelland</v>
      </c>
      <c r="H177" s="4">
        <f>VLOOKUP(C177,Customers!$A$1:$H$201,8,0)</f>
        <v>45720</v>
      </c>
      <c r="I177" t="s">
        <v>741</v>
      </c>
      <c r="J177" t="str">
        <f>VLOOKUP(I177,Products!$A$1:$F$51,2,0)</f>
        <v>Above Camera</v>
      </c>
      <c r="K177" t="str">
        <f>VLOOKUP(I177,Products!$A$1:$F$51,3,0)</f>
        <v>Electronics</v>
      </c>
      <c r="L177" t="str">
        <f>VLOOKUP(I177,Products!$A$1:$F$51,4,0)</f>
        <v>Camera</v>
      </c>
      <c r="M177" s="7">
        <f>VLOOKUP(I177,Products!$A$1:$F$51,5,0)</f>
        <v>1193.0899999999999</v>
      </c>
      <c r="N177" s="7">
        <f>VLOOKUP(I177,Products!$A$1:$F$51,6,0)</f>
        <v>818.24</v>
      </c>
      <c r="O177" t="s">
        <v>831</v>
      </c>
      <c r="P177" t="str">
        <f>VLOOKUP(O177,Stores!$A$1:$D$6,2,0)</f>
        <v>MegaMart Peckmouth</v>
      </c>
      <c r="Q177" t="str">
        <f>VLOOKUP(O177,Stores!$A$1:$D$6,4,0)</f>
        <v>East</v>
      </c>
      <c r="R177" s="6">
        <v>3</v>
      </c>
      <c r="S177" s="6">
        <v>0.1</v>
      </c>
      <c r="T177" t="s">
        <v>851</v>
      </c>
      <c r="U177">
        <f t="shared" si="6"/>
        <v>3579.2699999999995</v>
      </c>
      <c r="V177" s="7">
        <f t="shared" si="7"/>
        <v>2454.7200000000003</v>
      </c>
      <c r="W177" s="7">
        <f t="shared" si="8"/>
        <v>1123.6499999999992</v>
      </c>
    </row>
    <row r="178" spans="1:23" x14ac:dyDescent="0.25">
      <c r="A178" t="s">
        <v>1076</v>
      </c>
      <c r="B178" s="4">
        <v>45204</v>
      </c>
      <c r="C178" t="s">
        <v>49</v>
      </c>
      <c r="D178" t="str">
        <f>VLOOKUP(C178,Customers!$A$1:$H$201,4,0)</f>
        <v>Dale Perry</v>
      </c>
      <c r="E178" t="str">
        <f>VLOOKUP(C178,Customers!$A$1:$H$201,5,0)</f>
        <v>Male</v>
      </c>
      <c r="F178" s="4">
        <f>VLOOKUP(C178,Customers!$A$1:$H$201,6,0)</f>
        <v>32850</v>
      </c>
      <c r="G178" s="4" t="str">
        <f>VLOOKUP(C178,Customers!$A$1:$H$201,7,0)</f>
        <v>Lake Dawn</v>
      </c>
      <c r="H178" s="4">
        <f>VLOOKUP(C178,Customers!$A$1:$H$201,8,0)</f>
        <v>44393</v>
      </c>
      <c r="I178" t="s">
        <v>814</v>
      </c>
      <c r="J178" t="str">
        <f>VLOOKUP(I178,Products!$A$1:$F$51,2,0)</f>
        <v>Nature Clothing</v>
      </c>
      <c r="K178" t="str">
        <f>VLOOKUP(I178,Products!$A$1:$F$51,3,0)</f>
        <v>Fashion</v>
      </c>
      <c r="L178" t="str">
        <f>VLOOKUP(I178,Products!$A$1:$F$51,4,0)</f>
        <v>Clothing</v>
      </c>
      <c r="M178" s="7">
        <f>VLOOKUP(I178,Products!$A$1:$F$51,5,0)</f>
        <v>1165.3699999999999</v>
      </c>
      <c r="N178" s="7">
        <f>VLOOKUP(I178,Products!$A$1:$F$51,6,0)</f>
        <v>926.55</v>
      </c>
      <c r="O178" t="s">
        <v>838</v>
      </c>
      <c r="P178" t="str">
        <f>VLOOKUP(O178,Stores!$A$1:$D$6,2,0)</f>
        <v>MegaMart Brianahaven</v>
      </c>
      <c r="Q178" t="str">
        <f>VLOOKUP(O178,Stores!$A$1:$D$6,4,0)</f>
        <v>North</v>
      </c>
      <c r="R178" s="6">
        <v>3</v>
      </c>
      <c r="S178" s="6">
        <v>0.05</v>
      </c>
      <c r="T178" t="s">
        <v>854</v>
      </c>
      <c r="U178">
        <f t="shared" si="6"/>
        <v>3496.1099999999997</v>
      </c>
      <c r="V178" s="7">
        <f t="shared" si="7"/>
        <v>2779.6499999999996</v>
      </c>
      <c r="W178" s="7">
        <f t="shared" si="8"/>
        <v>715.51</v>
      </c>
    </row>
    <row r="179" spans="1:23" x14ac:dyDescent="0.25">
      <c r="A179" t="s">
        <v>1338</v>
      </c>
      <c r="B179" s="4">
        <v>45204</v>
      </c>
      <c r="C179" t="s">
        <v>531</v>
      </c>
      <c r="D179" t="str">
        <f>VLOOKUP(C179,Customers!$A$1:$H$201,4,0)</f>
        <v>Crystal Garrison</v>
      </c>
      <c r="E179" t="str">
        <f>VLOOKUP(C179,Customers!$A$1:$H$201,5,0)</f>
        <v>Female</v>
      </c>
      <c r="F179" s="4">
        <f>VLOOKUP(C179,Customers!$A$1:$H$201,6,0)</f>
        <v>24506</v>
      </c>
      <c r="G179" s="4" t="str">
        <f>VLOOKUP(C179,Customers!$A$1:$H$201,7,0)</f>
        <v>New Jason</v>
      </c>
      <c r="H179" s="4">
        <f>VLOOKUP(C179,Customers!$A$1:$H$201,8,0)</f>
        <v>45066</v>
      </c>
      <c r="I179" t="s">
        <v>778</v>
      </c>
      <c r="J179" t="str">
        <f>VLOOKUP(I179,Products!$A$1:$F$51,2,0)</f>
        <v>Deal Smartphone</v>
      </c>
      <c r="K179" t="str">
        <f>VLOOKUP(I179,Products!$A$1:$F$51,3,0)</f>
        <v>Electronics</v>
      </c>
      <c r="L179" t="str">
        <f>VLOOKUP(I179,Products!$A$1:$F$51,4,0)</f>
        <v>Smartphone</v>
      </c>
      <c r="M179" s="7">
        <f>VLOOKUP(I179,Products!$A$1:$F$51,5,0)</f>
        <v>673.78</v>
      </c>
      <c r="N179" s="7">
        <f>VLOOKUP(I179,Products!$A$1:$F$51,6,0)</f>
        <v>363.33</v>
      </c>
      <c r="O179" t="s">
        <v>827</v>
      </c>
      <c r="P179" t="str">
        <f>VLOOKUP(O179,Stores!$A$1:$D$6,2,0)</f>
        <v>MegaMart Jimenezborough</v>
      </c>
      <c r="Q179" t="str">
        <f>VLOOKUP(O179,Stores!$A$1:$D$6,4,0)</f>
        <v>South</v>
      </c>
      <c r="R179" s="6">
        <v>3</v>
      </c>
      <c r="S179" s="6">
        <v>0.1</v>
      </c>
      <c r="T179" t="s">
        <v>861</v>
      </c>
      <c r="U179">
        <f t="shared" si="6"/>
        <v>2021.34</v>
      </c>
      <c r="V179" s="7">
        <f t="shared" si="7"/>
        <v>1089.99</v>
      </c>
      <c r="W179" s="7">
        <f t="shared" si="8"/>
        <v>930.44999999999993</v>
      </c>
    </row>
    <row r="180" spans="1:23" x14ac:dyDescent="0.25">
      <c r="A180" t="s">
        <v>1352</v>
      </c>
      <c r="B180" s="4">
        <v>45205</v>
      </c>
      <c r="C180" t="s">
        <v>662</v>
      </c>
      <c r="D180" t="str">
        <f>VLOOKUP(C180,Customers!$A$1:$H$201,4,0)</f>
        <v>Ryan Flores</v>
      </c>
      <c r="E180" t="str">
        <f>VLOOKUP(C180,Customers!$A$1:$H$201,5,0)</f>
        <v>Male</v>
      </c>
      <c r="F180" s="4">
        <f>VLOOKUP(C180,Customers!$A$1:$H$201,6,0)</f>
        <v>22243</v>
      </c>
      <c r="G180" s="4" t="str">
        <f>VLOOKUP(C180,Customers!$A$1:$H$201,7,0)</f>
        <v>East Danielleshire</v>
      </c>
      <c r="H180" s="4">
        <f>VLOOKUP(C180,Customers!$A$1:$H$201,8,0)</f>
        <v>45065</v>
      </c>
      <c r="I180" t="s">
        <v>782</v>
      </c>
      <c r="J180" t="str">
        <f>VLOOKUP(I180,Products!$A$1:$F$51,2,0)</f>
        <v>National Watches</v>
      </c>
      <c r="K180" t="str">
        <f>VLOOKUP(I180,Products!$A$1:$F$51,3,0)</f>
        <v>Fashion</v>
      </c>
      <c r="L180" t="str">
        <f>VLOOKUP(I180,Products!$A$1:$F$51,4,0)</f>
        <v>Watches</v>
      </c>
      <c r="M180" s="7">
        <f>VLOOKUP(I180,Products!$A$1:$F$51,5,0)</f>
        <v>29.24</v>
      </c>
      <c r="N180" s="7">
        <f>VLOOKUP(I180,Products!$A$1:$F$51,6,0)</f>
        <v>742.26521739130465</v>
      </c>
      <c r="O180" t="s">
        <v>838</v>
      </c>
      <c r="P180" t="str">
        <f>VLOOKUP(O180,Stores!$A$1:$D$6,2,0)</f>
        <v>MegaMart Brianahaven</v>
      </c>
      <c r="Q180" t="str">
        <f>VLOOKUP(O180,Stores!$A$1:$D$6,4,0)</f>
        <v>North</v>
      </c>
      <c r="R180" s="6">
        <v>3</v>
      </c>
      <c r="S180" s="6">
        <v>0</v>
      </c>
      <c r="T180" t="s">
        <v>854</v>
      </c>
      <c r="U180">
        <f t="shared" si="6"/>
        <v>87.72</v>
      </c>
      <c r="V180" s="7">
        <f t="shared" si="7"/>
        <v>2226.7956521739138</v>
      </c>
      <c r="W180" s="7">
        <f t="shared" si="8"/>
        <v>-2140.075652173914</v>
      </c>
    </row>
    <row r="181" spans="1:23" x14ac:dyDescent="0.25">
      <c r="A181" t="s">
        <v>1990</v>
      </c>
      <c r="B181" s="4">
        <v>45205</v>
      </c>
      <c r="C181" t="s">
        <v>537</v>
      </c>
      <c r="D181" t="str">
        <f>VLOOKUP(C181,Customers!$A$1:$H$201,4,0)</f>
        <v>Melissa Torres</v>
      </c>
      <c r="E181" t="str">
        <f>VLOOKUP(C181,Customers!$A$1:$H$201,5,0)</f>
        <v>Male</v>
      </c>
      <c r="F181" s="4">
        <f>VLOOKUP(C181,Customers!$A$1:$H$201,6,0)</f>
        <v>28514</v>
      </c>
      <c r="G181" s="4" t="str">
        <f>VLOOKUP(C181,Customers!$A$1:$H$201,7,0)</f>
        <v>North Kathryn</v>
      </c>
      <c r="H181" s="4">
        <f>VLOOKUP(C181,Customers!$A$1:$H$201,8,0)</f>
        <v>45779</v>
      </c>
      <c r="I181" t="s">
        <v>790</v>
      </c>
      <c r="J181" t="str">
        <f>VLOOKUP(I181,Products!$A$1:$F$51,2,0)</f>
        <v>Everything Laptop</v>
      </c>
      <c r="K181" t="str">
        <f>VLOOKUP(I181,Products!$A$1:$F$51,3,0)</f>
        <v>Electronics</v>
      </c>
      <c r="L181" t="str">
        <f>VLOOKUP(I181,Products!$A$1:$F$51,4,0)</f>
        <v>Laptop</v>
      </c>
      <c r="M181" s="7">
        <f>VLOOKUP(I181,Products!$A$1:$F$51,5,0)</f>
        <v>428.05</v>
      </c>
      <c r="N181" s="7">
        <f>VLOOKUP(I181,Products!$A$1:$F$51,6,0)</f>
        <v>246.07</v>
      </c>
      <c r="O181" t="s">
        <v>827</v>
      </c>
      <c r="P181" t="str">
        <f>VLOOKUP(O181,Stores!$A$1:$D$6,2,0)</f>
        <v>MegaMart Jimenezborough</v>
      </c>
      <c r="Q181" t="str">
        <f>VLOOKUP(O181,Stores!$A$1:$D$6,4,0)</f>
        <v>South</v>
      </c>
      <c r="R181" s="6">
        <v>2</v>
      </c>
      <c r="S181" s="6">
        <v>0.05</v>
      </c>
      <c r="T181" t="s">
        <v>854</v>
      </c>
      <c r="U181">
        <f t="shared" si="6"/>
        <v>856.1</v>
      </c>
      <c r="V181" s="7">
        <f t="shared" si="7"/>
        <v>492.14</v>
      </c>
      <c r="W181" s="7">
        <f t="shared" si="8"/>
        <v>363.01000000000005</v>
      </c>
    </row>
    <row r="182" spans="1:23" x14ac:dyDescent="0.25">
      <c r="A182" t="s">
        <v>2771</v>
      </c>
      <c r="B182" s="4">
        <v>45205</v>
      </c>
      <c r="C182" t="s">
        <v>241</v>
      </c>
      <c r="D182" t="str">
        <f>VLOOKUP(C182,Customers!$A$1:$H$201,4,0)</f>
        <v>Amanda Hoover</v>
      </c>
      <c r="E182" t="str">
        <f>VLOOKUP(C182,Customers!$A$1:$H$201,5,0)</f>
        <v>Female</v>
      </c>
      <c r="F182" s="4">
        <f>VLOOKUP(C182,Customers!$A$1:$H$201,6,0)</f>
        <v>26908</v>
      </c>
      <c r="G182" s="4" t="str">
        <f>VLOOKUP(C182,Customers!$A$1:$H$201,7,0)</f>
        <v>Brittanyburgh</v>
      </c>
      <c r="H182" s="4">
        <f>VLOOKUP(C182,Customers!$A$1:$H$201,8,0)</f>
        <v>45561</v>
      </c>
      <c r="I182" t="s">
        <v>718</v>
      </c>
      <c r="J182" t="str">
        <f>VLOOKUP(I182,Products!$A$1:$F$51,2,0)</f>
        <v>Four Accessories</v>
      </c>
      <c r="K182" t="str">
        <f>VLOOKUP(I182,Products!$A$1:$F$51,3,0)</f>
        <v>Fashion</v>
      </c>
      <c r="L182" t="str">
        <f>VLOOKUP(I182,Products!$A$1:$F$51,4,0)</f>
        <v>Accessories</v>
      </c>
      <c r="M182" s="7">
        <f>VLOOKUP(I182,Products!$A$1:$F$51,5,0)</f>
        <v>1853.77</v>
      </c>
      <c r="N182" s="7">
        <f>VLOOKUP(I182,Products!$A$1:$F$51,6,0)</f>
        <v>1363.52</v>
      </c>
      <c r="O182" t="s">
        <v>835</v>
      </c>
      <c r="P182" t="str">
        <f>VLOOKUP(O182,Stores!$A$1:$D$6,2,0)</f>
        <v>MegaMart New Michele</v>
      </c>
      <c r="Q182" t="str">
        <f>VLOOKUP(O182,Stores!$A$1:$D$6,4,0)</f>
        <v>West</v>
      </c>
      <c r="R182" s="6">
        <v>1</v>
      </c>
      <c r="S182" s="6">
        <v>0.1</v>
      </c>
      <c r="T182" t="s">
        <v>857</v>
      </c>
      <c r="U182">
        <f t="shared" si="6"/>
        <v>1853.77</v>
      </c>
      <c r="V182" s="7">
        <f t="shared" si="7"/>
        <v>1363.52</v>
      </c>
      <c r="W182" s="7">
        <f t="shared" si="8"/>
        <v>489.35</v>
      </c>
    </row>
    <row r="183" spans="1:23" x14ac:dyDescent="0.25">
      <c r="A183" t="s">
        <v>3436</v>
      </c>
      <c r="B183" s="4">
        <v>45205</v>
      </c>
      <c r="C183" t="s">
        <v>645</v>
      </c>
      <c r="D183" t="str">
        <f>VLOOKUP(C183,Customers!$A$1:$H$201,4,0)</f>
        <v>Mary Dawson</v>
      </c>
      <c r="E183" t="str">
        <f>VLOOKUP(C183,Customers!$A$1:$H$201,5,0)</f>
        <v>Male</v>
      </c>
      <c r="F183" s="4">
        <f>VLOOKUP(C183,Customers!$A$1:$H$201,6,0)</f>
        <v>33196</v>
      </c>
      <c r="G183" s="4" t="str">
        <f>VLOOKUP(C183,Customers!$A$1:$H$201,7,0)</f>
        <v>New Tiffanyberg</v>
      </c>
      <c r="H183" s="4">
        <f>VLOOKUP(C183,Customers!$A$1:$H$201,8,0)</f>
        <v>44435</v>
      </c>
      <c r="I183" t="s">
        <v>711</v>
      </c>
      <c r="J183" t="str">
        <f>VLOOKUP(I183,Products!$A$1:$F$51,2,0)</f>
        <v>Audience Television</v>
      </c>
      <c r="K183" t="str">
        <f>VLOOKUP(I183,Products!$A$1:$F$51,3,0)</f>
        <v>Electronics</v>
      </c>
      <c r="L183" t="str">
        <f>VLOOKUP(I183,Products!$A$1:$F$51,4,0)</f>
        <v>Television</v>
      </c>
      <c r="M183" s="7">
        <f>VLOOKUP(I183,Products!$A$1:$F$51,5,0)</f>
        <v>818.76</v>
      </c>
      <c r="N183" s="7">
        <f>VLOOKUP(I183,Products!$A$1:$F$51,6,0)</f>
        <v>527.62</v>
      </c>
      <c r="O183" t="s">
        <v>838</v>
      </c>
      <c r="P183" t="str">
        <f>VLOOKUP(O183,Stores!$A$1:$D$6,2,0)</f>
        <v>MegaMart Brianahaven</v>
      </c>
      <c r="Q183" t="str">
        <f>VLOOKUP(O183,Stores!$A$1:$D$6,4,0)</f>
        <v>North</v>
      </c>
      <c r="R183" s="6">
        <v>3</v>
      </c>
      <c r="S183" s="6">
        <v>0.05</v>
      </c>
      <c r="T183" t="s">
        <v>857</v>
      </c>
      <c r="U183">
        <f t="shared" si="6"/>
        <v>2456.2799999999997</v>
      </c>
      <c r="V183" s="7">
        <f t="shared" si="7"/>
        <v>1582.8600000000001</v>
      </c>
      <c r="W183" s="7">
        <f t="shared" si="8"/>
        <v>872.46999999999957</v>
      </c>
    </row>
    <row r="184" spans="1:23" x14ac:dyDescent="0.25">
      <c r="A184" t="s">
        <v>3450</v>
      </c>
      <c r="B184" s="4">
        <v>45205</v>
      </c>
      <c r="C184" t="s">
        <v>427</v>
      </c>
      <c r="D184" t="str">
        <f>VLOOKUP(C184,Customers!$A$1:$H$201,4,0)</f>
        <v>Jose Smith</v>
      </c>
      <c r="E184" t="str">
        <f>VLOOKUP(C184,Customers!$A$1:$H$201,5,0)</f>
        <v>Male</v>
      </c>
      <c r="F184" s="4">
        <f>VLOOKUP(C184,Customers!$A$1:$H$201,6,0)</f>
        <v>21971</v>
      </c>
      <c r="G184" s="4" t="str">
        <f>VLOOKUP(C184,Customers!$A$1:$H$201,7,0)</f>
        <v>Smithburgh</v>
      </c>
      <c r="H184" s="4">
        <f>VLOOKUP(C184,Customers!$A$1:$H$201,8,0)</f>
        <v>45242</v>
      </c>
      <c r="I184" t="s">
        <v>724</v>
      </c>
      <c r="J184" t="str">
        <f>VLOOKUP(I184,Products!$A$1:$F$51,2,0)</f>
        <v>Company Fruits</v>
      </c>
      <c r="K184" t="str">
        <f>VLOOKUP(I184,Products!$A$1:$F$51,3,0)</f>
        <v>Groceries</v>
      </c>
      <c r="L184" t="str">
        <f>VLOOKUP(I184,Products!$A$1:$F$51,4,0)</f>
        <v>Fruits</v>
      </c>
      <c r="M184" s="7">
        <f>VLOOKUP(I184,Products!$A$1:$F$51,5,0)</f>
        <v>318.05</v>
      </c>
      <c r="N184" s="7">
        <f>VLOOKUP(I184,Products!$A$1:$F$51,6,0)</f>
        <v>742.26521739130465</v>
      </c>
      <c r="O184" t="s">
        <v>842</v>
      </c>
      <c r="P184" t="str">
        <f>VLOOKUP(O184,Stores!$A$1:$D$6,2,0)</f>
        <v>MegaMart Johnmouth</v>
      </c>
      <c r="Q184" t="str">
        <f>VLOOKUP(O184,Stores!$A$1:$D$6,4,0)</f>
        <v>East</v>
      </c>
      <c r="R184" s="6">
        <v>5</v>
      </c>
      <c r="S184" s="6">
        <v>0.05</v>
      </c>
      <c r="T184" t="s">
        <v>857</v>
      </c>
      <c r="U184">
        <f t="shared" si="6"/>
        <v>1590.25</v>
      </c>
      <c r="V184" s="7">
        <f t="shared" si="7"/>
        <v>3711.3260869565233</v>
      </c>
      <c r="W184" s="7">
        <f t="shared" si="8"/>
        <v>-2122.0260869565232</v>
      </c>
    </row>
    <row r="185" spans="1:23" x14ac:dyDescent="0.25">
      <c r="A185" t="s">
        <v>4601</v>
      </c>
      <c r="B185" s="4">
        <v>45206</v>
      </c>
      <c r="C185" t="s">
        <v>651</v>
      </c>
      <c r="D185" t="str">
        <f>VLOOKUP(C185,Customers!$A$1:$H$201,4,0)</f>
        <v>Joe Vincent</v>
      </c>
      <c r="E185" t="str">
        <f>VLOOKUP(C185,Customers!$A$1:$H$201,5,0)</f>
        <v>Female</v>
      </c>
      <c r="F185" s="4">
        <f>VLOOKUP(C185,Customers!$A$1:$H$201,6,0)</f>
        <v>27579</v>
      </c>
      <c r="G185" s="4" t="str">
        <f>VLOOKUP(C185,Customers!$A$1:$H$201,7,0)</f>
        <v>North Chaseborough</v>
      </c>
      <c r="H185" s="4">
        <f>VLOOKUP(C185,Customers!$A$1:$H$201,8,0)</f>
        <v>45571</v>
      </c>
      <c r="I185" t="s">
        <v>768</v>
      </c>
      <c r="J185" t="str">
        <f>VLOOKUP(I185,Products!$A$1:$F$51,2,0)</f>
        <v>And Footwear</v>
      </c>
      <c r="K185" t="str">
        <f>VLOOKUP(I185,Products!$A$1:$F$51,3,0)</f>
        <v>Fashion</v>
      </c>
      <c r="L185" t="str">
        <f>VLOOKUP(I185,Products!$A$1:$F$51,4,0)</f>
        <v>Footwear</v>
      </c>
      <c r="M185" s="7">
        <f>VLOOKUP(I185,Products!$A$1:$F$51,5,0)</f>
        <v>1878.47</v>
      </c>
      <c r="N185" s="7">
        <f>VLOOKUP(I185,Products!$A$1:$F$51,6,0)</f>
        <v>1014.91</v>
      </c>
      <c r="O185" t="s">
        <v>842</v>
      </c>
      <c r="P185" t="str">
        <f>VLOOKUP(O185,Stores!$A$1:$D$6,2,0)</f>
        <v>MegaMart Johnmouth</v>
      </c>
      <c r="Q185" t="str">
        <f>VLOOKUP(O185,Stores!$A$1:$D$6,4,0)</f>
        <v>East</v>
      </c>
      <c r="R185" s="6">
        <v>2</v>
      </c>
      <c r="S185" s="6">
        <v>0</v>
      </c>
      <c r="T185" t="s">
        <v>854</v>
      </c>
      <c r="U185">
        <f t="shared" si="6"/>
        <v>3756.94</v>
      </c>
      <c r="V185" s="7">
        <f t="shared" si="7"/>
        <v>2029.82</v>
      </c>
      <c r="W185" s="7">
        <f t="shared" si="8"/>
        <v>1726.1200000000001</v>
      </c>
    </row>
    <row r="186" spans="1:23" x14ac:dyDescent="0.25">
      <c r="A186" t="s">
        <v>1376</v>
      </c>
      <c r="B186" s="4">
        <v>45206</v>
      </c>
      <c r="C186" t="s">
        <v>349</v>
      </c>
      <c r="D186" t="str">
        <f>VLOOKUP(C186,Customers!$A$1:$H$201,4,0)</f>
        <v>Stanley Brown</v>
      </c>
      <c r="E186" t="str">
        <f>VLOOKUP(C186,Customers!$A$1:$H$201,5,0)</f>
        <v>Male</v>
      </c>
      <c r="F186" s="4">
        <f>VLOOKUP(C186,Customers!$A$1:$H$201,6,0)</f>
        <v>28594</v>
      </c>
      <c r="G186" s="4" t="str">
        <f>VLOOKUP(C186,Customers!$A$1:$H$201,7,0)</f>
        <v>Baldwinstad</v>
      </c>
      <c r="H186" s="4">
        <f>VLOOKUP(C186,Customers!$A$1:$H$201,8,0)</f>
        <v>44617</v>
      </c>
      <c r="I186" t="s">
        <v>814</v>
      </c>
      <c r="J186" t="str">
        <f>VLOOKUP(I186,Products!$A$1:$F$51,2,0)</f>
        <v>Nature Clothing</v>
      </c>
      <c r="K186" t="str">
        <f>VLOOKUP(I186,Products!$A$1:$F$51,3,0)</f>
        <v>Fashion</v>
      </c>
      <c r="L186" t="str">
        <f>VLOOKUP(I186,Products!$A$1:$F$51,4,0)</f>
        <v>Clothing</v>
      </c>
      <c r="M186" s="7">
        <f>VLOOKUP(I186,Products!$A$1:$F$51,5,0)</f>
        <v>1165.3699999999999</v>
      </c>
      <c r="N186" s="7">
        <f>VLOOKUP(I186,Products!$A$1:$F$51,6,0)</f>
        <v>926.55</v>
      </c>
      <c r="O186" t="s">
        <v>835</v>
      </c>
      <c r="P186" t="str">
        <f>VLOOKUP(O186,Stores!$A$1:$D$6,2,0)</f>
        <v>MegaMart New Michele</v>
      </c>
      <c r="Q186" t="str">
        <f>VLOOKUP(O186,Stores!$A$1:$D$6,4,0)</f>
        <v>West</v>
      </c>
      <c r="R186" s="6">
        <v>2</v>
      </c>
      <c r="S186" s="6">
        <v>0.15</v>
      </c>
      <c r="T186" t="s">
        <v>854</v>
      </c>
      <c r="U186">
        <f t="shared" si="6"/>
        <v>2330.7399999999998</v>
      </c>
      <c r="V186" s="7">
        <f t="shared" si="7"/>
        <v>1853.1</v>
      </c>
      <c r="W186" s="7">
        <f t="shared" si="8"/>
        <v>476.78999999999985</v>
      </c>
    </row>
    <row r="187" spans="1:23" x14ac:dyDescent="0.25">
      <c r="A187" t="s">
        <v>1853</v>
      </c>
      <c r="B187" s="4">
        <v>45206</v>
      </c>
      <c r="C187" t="s">
        <v>503</v>
      </c>
      <c r="D187" t="str">
        <f>VLOOKUP(C187,Customers!$A$1:$H$201,4,0)</f>
        <v>Alexander Mcfarland</v>
      </c>
      <c r="E187" t="str">
        <f>VLOOKUP(C187,Customers!$A$1:$H$201,5,0)</f>
        <v>Male</v>
      </c>
      <c r="F187" s="4">
        <f>VLOOKUP(C187,Customers!$A$1:$H$201,6,0)</f>
        <v>21996</v>
      </c>
      <c r="G187" s="4" t="str">
        <f>VLOOKUP(C187,Customers!$A$1:$H$201,7,0)</f>
        <v>Whiteside</v>
      </c>
      <c r="H187" s="4">
        <f>VLOOKUP(C187,Customers!$A$1:$H$201,8,0)</f>
        <v>44455</v>
      </c>
      <c r="I187" t="s">
        <v>796</v>
      </c>
      <c r="J187" t="str">
        <f>VLOOKUP(I187,Products!$A$1:$F$51,2,0)</f>
        <v>Book Television</v>
      </c>
      <c r="K187" t="str">
        <f>VLOOKUP(I187,Products!$A$1:$F$51,3,0)</f>
        <v>Electronics</v>
      </c>
      <c r="L187" t="str">
        <f>VLOOKUP(I187,Products!$A$1:$F$51,4,0)</f>
        <v>Television</v>
      </c>
      <c r="M187" s="7">
        <f>VLOOKUP(I187,Products!$A$1:$F$51,5,0)</f>
        <v>1952.65</v>
      </c>
      <c r="N187" s="7">
        <f>VLOOKUP(I187,Products!$A$1:$F$51,6,0)</f>
        <v>1451.27</v>
      </c>
      <c r="O187" t="s">
        <v>842</v>
      </c>
      <c r="P187" t="str">
        <f>VLOOKUP(O187,Stores!$A$1:$D$6,2,0)</f>
        <v>MegaMart Johnmouth</v>
      </c>
      <c r="Q187" t="str">
        <f>VLOOKUP(O187,Stores!$A$1:$D$6,4,0)</f>
        <v>East</v>
      </c>
      <c r="R187" s="6">
        <v>2</v>
      </c>
      <c r="S187" s="6">
        <v>0.1</v>
      </c>
      <c r="T187" t="s">
        <v>857</v>
      </c>
      <c r="U187">
        <f t="shared" si="6"/>
        <v>3905.3</v>
      </c>
      <c r="V187" s="7">
        <f t="shared" si="7"/>
        <v>2902.54</v>
      </c>
      <c r="W187" s="7">
        <f t="shared" si="8"/>
        <v>1001.8600000000002</v>
      </c>
    </row>
    <row r="188" spans="1:23" x14ac:dyDescent="0.25">
      <c r="A188" t="s">
        <v>4467</v>
      </c>
      <c r="B188" s="4">
        <v>45206</v>
      </c>
      <c r="C188" t="s">
        <v>659</v>
      </c>
      <c r="D188" t="str">
        <f>VLOOKUP(C188,Customers!$A$1:$H$201,4,0)</f>
        <v>Cynthia Cherry</v>
      </c>
      <c r="E188" t="str">
        <f>VLOOKUP(C188,Customers!$A$1:$H$201,5,0)</f>
        <v>Male</v>
      </c>
      <c r="F188" s="4">
        <f>VLOOKUP(C188,Customers!$A$1:$H$201,6,0)</f>
        <v>32522</v>
      </c>
      <c r="G188" s="4" t="str">
        <f>VLOOKUP(C188,Customers!$A$1:$H$201,7,0)</f>
        <v>Gomeztown</v>
      </c>
      <c r="H188" s="4">
        <f>VLOOKUP(C188,Customers!$A$1:$H$201,8,0)</f>
        <v>45231</v>
      </c>
      <c r="I188" t="s">
        <v>760</v>
      </c>
      <c r="J188" t="str">
        <f>VLOOKUP(I188,Products!$A$1:$F$51,2,0)</f>
        <v>Simple Accessories</v>
      </c>
      <c r="K188" t="str">
        <f>VLOOKUP(I188,Products!$A$1:$F$51,3,0)</f>
        <v>Fashion</v>
      </c>
      <c r="L188" t="str">
        <f>VLOOKUP(I188,Products!$A$1:$F$51,4,0)</f>
        <v>Accessories</v>
      </c>
      <c r="M188" s="7">
        <f>VLOOKUP(I188,Products!$A$1:$F$51,5,0)</f>
        <v>1102.791777777778</v>
      </c>
      <c r="N188" s="7">
        <f>VLOOKUP(I188,Products!$A$1:$F$51,6,0)</f>
        <v>242.98</v>
      </c>
      <c r="O188" t="s">
        <v>842</v>
      </c>
      <c r="P188" t="str">
        <f>VLOOKUP(O188,Stores!$A$1:$D$6,2,0)</f>
        <v>MegaMart Johnmouth</v>
      </c>
      <c r="Q188" t="str">
        <f>VLOOKUP(O188,Stores!$A$1:$D$6,4,0)</f>
        <v>East</v>
      </c>
      <c r="R188" s="6">
        <v>1</v>
      </c>
      <c r="S188" s="6">
        <v>0</v>
      </c>
      <c r="T188" t="s">
        <v>857</v>
      </c>
      <c r="U188">
        <f t="shared" si="6"/>
        <v>1102.791777777778</v>
      </c>
      <c r="V188" s="7">
        <f t="shared" si="7"/>
        <v>242.98</v>
      </c>
      <c r="W188" s="7">
        <f t="shared" si="8"/>
        <v>858.81177777777793</v>
      </c>
    </row>
    <row r="189" spans="1:23" x14ac:dyDescent="0.25">
      <c r="A189" t="s">
        <v>5812</v>
      </c>
      <c r="B189" s="4">
        <v>45206</v>
      </c>
      <c r="C189" t="s">
        <v>651</v>
      </c>
      <c r="D189" t="str">
        <f>VLOOKUP(C189,Customers!$A$1:$H$201,4,0)</f>
        <v>Joe Vincent</v>
      </c>
      <c r="E189" t="str">
        <f>VLOOKUP(C189,Customers!$A$1:$H$201,5,0)</f>
        <v>Female</v>
      </c>
      <c r="F189" s="4">
        <f>VLOOKUP(C189,Customers!$A$1:$H$201,6,0)</f>
        <v>27579</v>
      </c>
      <c r="G189" s="4" t="str">
        <f>VLOOKUP(C189,Customers!$A$1:$H$201,7,0)</f>
        <v>North Chaseborough</v>
      </c>
      <c r="H189" s="4">
        <f>VLOOKUP(C189,Customers!$A$1:$H$201,8,0)</f>
        <v>45571</v>
      </c>
      <c r="I189" t="s">
        <v>790</v>
      </c>
      <c r="J189" t="str">
        <f>VLOOKUP(I189,Products!$A$1:$F$51,2,0)</f>
        <v>Everything Laptop</v>
      </c>
      <c r="K189" t="str">
        <f>VLOOKUP(I189,Products!$A$1:$F$51,3,0)</f>
        <v>Electronics</v>
      </c>
      <c r="L189" t="str">
        <f>VLOOKUP(I189,Products!$A$1:$F$51,4,0)</f>
        <v>Laptop</v>
      </c>
      <c r="M189" s="7">
        <f>VLOOKUP(I189,Products!$A$1:$F$51,5,0)</f>
        <v>428.05</v>
      </c>
      <c r="N189" s="7">
        <f>VLOOKUP(I189,Products!$A$1:$F$51,6,0)</f>
        <v>246.07</v>
      </c>
      <c r="O189" t="s">
        <v>842</v>
      </c>
      <c r="P189" t="str">
        <f>VLOOKUP(O189,Stores!$A$1:$D$6,2,0)</f>
        <v>MegaMart Johnmouth</v>
      </c>
      <c r="Q189" t="str">
        <f>VLOOKUP(O189,Stores!$A$1:$D$6,4,0)</f>
        <v>East</v>
      </c>
      <c r="R189" s="6">
        <v>3</v>
      </c>
      <c r="S189" s="6">
        <v>0.05</v>
      </c>
      <c r="T189" t="s">
        <v>861</v>
      </c>
      <c r="U189">
        <f t="shared" si="6"/>
        <v>1284.1500000000001</v>
      </c>
      <c r="V189" s="7">
        <f t="shared" si="7"/>
        <v>738.21</v>
      </c>
      <c r="W189" s="7">
        <f t="shared" si="8"/>
        <v>544.99</v>
      </c>
    </row>
    <row r="190" spans="1:23" x14ac:dyDescent="0.25">
      <c r="A190" t="s">
        <v>2474</v>
      </c>
      <c r="B190" s="4">
        <v>45206</v>
      </c>
      <c r="C190" t="s">
        <v>272</v>
      </c>
      <c r="D190" t="str">
        <f>VLOOKUP(C190,Customers!$A$1:$H$201,4,0)</f>
        <v>Eric Watkins</v>
      </c>
      <c r="E190" t="str">
        <f>VLOOKUP(C190,Customers!$A$1:$H$201,5,0)</f>
        <v>Female</v>
      </c>
      <c r="F190" s="4">
        <f>VLOOKUP(C190,Customers!$A$1:$H$201,6,0)</f>
        <v>34856</v>
      </c>
      <c r="G190" s="4" t="str">
        <f>VLOOKUP(C190,Customers!$A$1:$H$201,7,0)</f>
        <v>Melissashire</v>
      </c>
      <c r="H190" s="4">
        <f>VLOOKUP(C190,Customers!$A$1:$H$201,8,0)</f>
        <v>44744</v>
      </c>
      <c r="I190" t="s">
        <v>772</v>
      </c>
      <c r="J190" t="str">
        <f>VLOOKUP(I190,Products!$A$1:$F$51,2,0)</f>
        <v>Little Watches</v>
      </c>
      <c r="K190" t="str">
        <f>VLOOKUP(I190,Products!$A$1:$F$51,3,0)</f>
        <v>Fashion</v>
      </c>
      <c r="L190" t="str">
        <f>VLOOKUP(I190,Products!$A$1:$F$51,4,0)</f>
        <v>Watches</v>
      </c>
      <c r="M190" s="7">
        <f>VLOOKUP(I190,Products!$A$1:$F$51,5,0)</f>
        <v>429.15</v>
      </c>
      <c r="N190" s="7">
        <f>VLOOKUP(I190,Products!$A$1:$F$51,6,0)</f>
        <v>258.72000000000003</v>
      </c>
      <c r="O190" t="s">
        <v>838</v>
      </c>
      <c r="P190" t="str">
        <f>VLOOKUP(O190,Stores!$A$1:$D$6,2,0)</f>
        <v>MegaMart Brianahaven</v>
      </c>
      <c r="Q190" t="str">
        <f>VLOOKUP(O190,Stores!$A$1:$D$6,4,0)</f>
        <v>North</v>
      </c>
      <c r="R190" s="6">
        <v>5</v>
      </c>
      <c r="S190" s="6">
        <v>0.15</v>
      </c>
      <c r="T190" t="s">
        <v>851</v>
      </c>
      <c r="U190">
        <f t="shared" si="6"/>
        <v>2145.75</v>
      </c>
      <c r="V190" s="7">
        <f t="shared" si="7"/>
        <v>1293.6000000000001</v>
      </c>
      <c r="W190" s="7">
        <f t="shared" si="8"/>
        <v>851.29999999999984</v>
      </c>
    </row>
    <row r="191" spans="1:23" x14ac:dyDescent="0.25">
      <c r="A191" t="s">
        <v>2588</v>
      </c>
      <c r="B191" s="4">
        <v>45206</v>
      </c>
      <c r="C191" t="s">
        <v>219</v>
      </c>
      <c r="D191" t="str">
        <f>VLOOKUP(C191,Customers!$A$1:$H$201,4,0)</f>
        <v>Julie Gibson</v>
      </c>
      <c r="E191" t="str">
        <f>VLOOKUP(C191,Customers!$A$1:$H$201,5,0)</f>
        <v>Female</v>
      </c>
      <c r="F191" s="4">
        <f>VLOOKUP(C191,Customers!$A$1:$H$201,6,0)</f>
        <v>36064</v>
      </c>
      <c r="G191" s="4" t="str">
        <f>VLOOKUP(C191,Customers!$A$1:$H$201,7,0)</f>
        <v>Williamsville</v>
      </c>
      <c r="H191" s="4">
        <f>VLOOKUP(C191,Customers!$A$1:$H$201,8,0)</f>
        <v>45011</v>
      </c>
      <c r="I191" t="s">
        <v>755</v>
      </c>
      <c r="J191" t="str">
        <f>VLOOKUP(I191,Products!$A$1:$F$51,2,0)</f>
        <v>Democratic Smartphone</v>
      </c>
      <c r="K191" t="str">
        <f>VLOOKUP(I191,Products!$A$1:$F$51,3,0)</f>
        <v>Electronics</v>
      </c>
      <c r="L191" t="str">
        <f>VLOOKUP(I191,Products!$A$1:$F$51,4,0)</f>
        <v>Smartphone</v>
      </c>
      <c r="M191" s="7">
        <f>VLOOKUP(I191,Products!$A$1:$F$51,5,0)</f>
        <v>1079.8900000000001</v>
      </c>
      <c r="N191" s="7">
        <f>VLOOKUP(I191,Products!$A$1:$F$51,6,0)</f>
        <v>703.83</v>
      </c>
      <c r="O191" t="s">
        <v>827</v>
      </c>
      <c r="P191" t="str">
        <f>VLOOKUP(O191,Stores!$A$1:$D$6,2,0)</f>
        <v>MegaMart Jimenezborough</v>
      </c>
      <c r="Q191" t="str">
        <f>VLOOKUP(O191,Stores!$A$1:$D$6,4,0)</f>
        <v>South</v>
      </c>
      <c r="R191" s="6">
        <v>2</v>
      </c>
      <c r="S191" s="6">
        <v>0.05</v>
      </c>
      <c r="T191" t="s">
        <v>861</v>
      </c>
      <c r="U191">
        <f t="shared" si="6"/>
        <v>2159.7800000000002</v>
      </c>
      <c r="V191" s="7">
        <f t="shared" si="7"/>
        <v>1407.66</v>
      </c>
      <c r="W191" s="7">
        <f t="shared" si="8"/>
        <v>751.17000000000007</v>
      </c>
    </row>
    <row r="192" spans="1:23" x14ac:dyDescent="0.25">
      <c r="A192" t="s">
        <v>4752</v>
      </c>
      <c r="B192" s="4">
        <v>45206</v>
      </c>
      <c r="C192" t="s">
        <v>110</v>
      </c>
      <c r="D192" t="str">
        <f>VLOOKUP(C192,Customers!$A$1:$H$201,4,0)</f>
        <v>John Carr</v>
      </c>
      <c r="E192" t="str">
        <f>VLOOKUP(C192,Customers!$A$1:$H$201,5,0)</f>
        <v>Female</v>
      </c>
      <c r="F192" s="4">
        <f>VLOOKUP(C192,Customers!$A$1:$H$201,6,0)</f>
        <v>21956</v>
      </c>
      <c r="G192" s="4" t="str">
        <f>VLOOKUP(C192,Customers!$A$1:$H$201,7,0)</f>
        <v>New David</v>
      </c>
      <c r="H192" s="4">
        <f>VLOOKUP(C192,Customers!$A$1:$H$201,8,0)</f>
        <v>44911</v>
      </c>
      <c r="I192" t="s">
        <v>796</v>
      </c>
      <c r="J192" t="str">
        <f>VLOOKUP(I192,Products!$A$1:$F$51,2,0)</f>
        <v>Book Television</v>
      </c>
      <c r="K192" t="str">
        <f>VLOOKUP(I192,Products!$A$1:$F$51,3,0)</f>
        <v>Electronics</v>
      </c>
      <c r="L192" t="str">
        <f>VLOOKUP(I192,Products!$A$1:$F$51,4,0)</f>
        <v>Television</v>
      </c>
      <c r="M192" s="7">
        <f>VLOOKUP(I192,Products!$A$1:$F$51,5,0)</f>
        <v>1952.65</v>
      </c>
      <c r="N192" s="7">
        <f>VLOOKUP(I192,Products!$A$1:$F$51,6,0)</f>
        <v>1451.27</v>
      </c>
      <c r="O192" t="s">
        <v>827</v>
      </c>
      <c r="P192" t="str">
        <f>VLOOKUP(O192,Stores!$A$1:$D$6,2,0)</f>
        <v>MegaMart Jimenezborough</v>
      </c>
      <c r="Q192" t="str">
        <f>VLOOKUP(O192,Stores!$A$1:$D$6,4,0)</f>
        <v>South</v>
      </c>
      <c r="R192" s="6">
        <v>4</v>
      </c>
      <c r="S192" s="6">
        <v>0.1</v>
      </c>
      <c r="T192" t="s">
        <v>861</v>
      </c>
      <c r="U192">
        <f t="shared" si="6"/>
        <v>7810.6</v>
      </c>
      <c r="V192" s="7">
        <f t="shared" si="7"/>
        <v>5805.08</v>
      </c>
      <c r="W192" s="7">
        <f t="shared" si="8"/>
        <v>2004.6200000000003</v>
      </c>
    </row>
    <row r="193" spans="1:23" x14ac:dyDescent="0.25">
      <c r="A193" t="s">
        <v>5279</v>
      </c>
      <c r="B193" s="4">
        <v>45206</v>
      </c>
      <c r="C193" t="s">
        <v>38</v>
      </c>
      <c r="D193" t="str">
        <f>VLOOKUP(C193,Customers!$A$1:$H$201,4,0)</f>
        <v>Richard Pacheco</v>
      </c>
      <c r="E193" t="str">
        <f>VLOOKUP(C193,Customers!$A$1:$H$201,5,0)</f>
        <v>Female</v>
      </c>
      <c r="F193" s="4">
        <f>VLOOKUP(C193,Customers!$A$1:$H$201,6,0)</f>
        <v>38214</v>
      </c>
      <c r="G193" s="4" t="str">
        <f>VLOOKUP(C193,Customers!$A$1:$H$201,7,0)</f>
        <v>West Lisaville</v>
      </c>
      <c r="H193" s="4">
        <f>VLOOKUP(C193,Customers!$A$1:$H$201,8,0)</f>
        <v>45764</v>
      </c>
      <c r="I193" t="s">
        <v>724</v>
      </c>
      <c r="J193" t="str">
        <f>VLOOKUP(I193,Products!$A$1:$F$51,2,0)</f>
        <v>Company Fruits</v>
      </c>
      <c r="K193" t="str">
        <f>VLOOKUP(I193,Products!$A$1:$F$51,3,0)</f>
        <v>Groceries</v>
      </c>
      <c r="L193" t="str">
        <f>VLOOKUP(I193,Products!$A$1:$F$51,4,0)</f>
        <v>Fruits</v>
      </c>
      <c r="M193" s="7">
        <f>VLOOKUP(I193,Products!$A$1:$F$51,5,0)</f>
        <v>318.05</v>
      </c>
      <c r="N193" s="7">
        <f>VLOOKUP(I193,Products!$A$1:$F$51,6,0)</f>
        <v>742.26521739130465</v>
      </c>
      <c r="O193" t="s">
        <v>842</v>
      </c>
      <c r="P193" t="str">
        <f>VLOOKUP(O193,Stores!$A$1:$D$6,2,0)</f>
        <v>MegaMart Johnmouth</v>
      </c>
      <c r="Q193" t="str">
        <f>VLOOKUP(O193,Stores!$A$1:$D$6,4,0)</f>
        <v>East</v>
      </c>
      <c r="R193" s="6">
        <v>3</v>
      </c>
      <c r="S193" s="6">
        <v>0.05</v>
      </c>
      <c r="T193" t="s">
        <v>854</v>
      </c>
      <c r="U193">
        <f t="shared" si="6"/>
        <v>954.15000000000009</v>
      </c>
      <c r="V193" s="7">
        <f t="shared" si="7"/>
        <v>2226.7956521739138</v>
      </c>
      <c r="W193" s="7">
        <f t="shared" si="8"/>
        <v>-1273.5956521739138</v>
      </c>
    </row>
    <row r="194" spans="1:23" x14ac:dyDescent="0.25">
      <c r="A194" t="s">
        <v>5568</v>
      </c>
      <c r="B194" s="4">
        <v>45206</v>
      </c>
      <c r="C194" t="s">
        <v>384</v>
      </c>
      <c r="D194" t="str">
        <f>VLOOKUP(C194,Customers!$A$1:$H$201,4,0)</f>
        <v>David Burns</v>
      </c>
      <c r="E194" t="str">
        <f>VLOOKUP(C194,Customers!$A$1:$H$201,5,0)</f>
        <v>Female</v>
      </c>
      <c r="F194" s="4">
        <f>VLOOKUP(C194,Customers!$A$1:$H$201,6,0)</f>
        <v>23676</v>
      </c>
      <c r="G194" s="4" t="str">
        <f>VLOOKUP(C194,Customers!$A$1:$H$201,7,0)</f>
        <v>Joyceside</v>
      </c>
      <c r="H194" s="4">
        <f>VLOOKUP(C194,Customers!$A$1:$H$201,8,0)</f>
        <v>44351</v>
      </c>
      <c r="I194" t="s">
        <v>814</v>
      </c>
      <c r="J194" t="str">
        <f>VLOOKUP(I194,Products!$A$1:$F$51,2,0)</f>
        <v>Nature Clothing</v>
      </c>
      <c r="K194" t="str">
        <f>VLOOKUP(I194,Products!$A$1:$F$51,3,0)</f>
        <v>Fashion</v>
      </c>
      <c r="L194" t="str">
        <f>VLOOKUP(I194,Products!$A$1:$F$51,4,0)</f>
        <v>Clothing</v>
      </c>
      <c r="M194" s="7">
        <f>VLOOKUP(I194,Products!$A$1:$F$51,5,0)</f>
        <v>1165.3699999999999</v>
      </c>
      <c r="N194" s="7">
        <f>VLOOKUP(I194,Products!$A$1:$F$51,6,0)</f>
        <v>926.55</v>
      </c>
      <c r="O194" t="s">
        <v>827</v>
      </c>
      <c r="P194" t="str">
        <f>VLOOKUP(O194,Stores!$A$1:$D$6,2,0)</f>
        <v>MegaMart Jimenezborough</v>
      </c>
      <c r="Q194" t="str">
        <f>VLOOKUP(O194,Stores!$A$1:$D$6,4,0)</f>
        <v>South</v>
      </c>
      <c r="R194" s="6">
        <v>4</v>
      </c>
      <c r="S194" s="6">
        <v>0</v>
      </c>
      <c r="T194" t="s">
        <v>854</v>
      </c>
      <c r="U194">
        <f t="shared" si="6"/>
        <v>4661.4799999999996</v>
      </c>
      <c r="V194" s="7">
        <f t="shared" si="7"/>
        <v>3706.2</v>
      </c>
      <c r="W194" s="7">
        <f t="shared" si="8"/>
        <v>954.27999999999975</v>
      </c>
    </row>
    <row r="195" spans="1:23" x14ac:dyDescent="0.25">
      <c r="A195" t="s">
        <v>5716</v>
      </c>
      <c r="B195" s="4">
        <v>45206</v>
      </c>
      <c r="C195" t="s">
        <v>485</v>
      </c>
      <c r="D195" t="str">
        <f>VLOOKUP(C195,Customers!$A$1:$H$201,4,0)</f>
        <v>Yvette Roth</v>
      </c>
      <c r="E195" t="str">
        <f>VLOOKUP(C195,Customers!$A$1:$H$201,5,0)</f>
        <v>Male</v>
      </c>
      <c r="F195" s="4">
        <f>VLOOKUP(C195,Customers!$A$1:$H$201,6,0)</f>
        <v>22750</v>
      </c>
      <c r="G195" s="4" t="str">
        <f>VLOOKUP(C195,Customers!$A$1:$H$201,7,0)</f>
        <v>East Melissashire</v>
      </c>
      <c r="H195" s="4">
        <f>VLOOKUP(C195,Customers!$A$1:$H$201,8,0)</f>
        <v>45831</v>
      </c>
      <c r="I195" t="s">
        <v>822</v>
      </c>
      <c r="J195" t="str">
        <f>VLOOKUP(I195,Products!$A$1:$F$51,2,0)</f>
        <v>Maybe Footwear</v>
      </c>
      <c r="K195" t="str">
        <f>VLOOKUP(I195,Products!$A$1:$F$51,3,0)</f>
        <v>Fashion</v>
      </c>
      <c r="L195" t="str">
        <f>VLOOKUP(I195,Products!$A$1:$F$51,4,0)</f>
        <v>Footwear</v>
      </c>
      <c r="M195" s="7">
        <f>VLOOKUP(I195,Products!$A$1:$F$51,5,0)</f>
        <v>1044.6400000000001</v>
      </c>
      <c r="N195" s="7">
        <f>VLOOKUP(I195,Products!$A$1:$F$51,6,0)</f>
        <v>775.07</v>
      </c>
      <c r="O195" t="s">
        <v>838</v>
      </c>
      <c r="P195" t="str">
        <f>VLOOKUP(O195,Stores!$A$1:$D$6,2,0)</f>
        <v>MegaMart Brianahaven</v>
      </c>
      <c r="Q195" t="str">
        <f>VLOOKUP(O195,Stores!$A$1:$D$6,4,0)</f>
        <v>North</v>
      </c>
      <c r="R195" s="6">
        <v>2</v>
      </c>
      <c r="S195" s="6">
        <v>0.05</v>
      </c>
      <c r="T195" t="s">
        <v>854</v>
      </c>
      <c r="U195">
        <f t="shared" ref="U195:U258" si="9">M195*R195</f>
        <v>2089.2800000000002</v>
      </c>
      <c r="V195" s="7">
        <f t="shared" ref="V195:V258" si="10">N195*R195</f>
        <v>1550.14</v>
      </c>
      <c r="W195" s="7">
        <f t="shared" ref="W195:W258" si="11">U195-V195-(1-S195)</f>
        <v>538.19000000000005</v>
      </c>
    </row>
    <row r="196" spans="1:23" x14ac:dyDescent="0.25">
      <c r="A196" t="s">
        <v>1088</v>
      </c>
      <c r="B196" s="4">
        <v>45207</v>
      </c>
      <c r="C196" t="s">
        <v>278</v>
      </c>
      <c r="D196" t="str">
        <f>VLOOKUP(C196,Customers!$A$1:$H$201,4,0)</f>
        <v>Jesus Singh</v>
      </c>
      <c r="E196" t="str">
        <f>VLOOKUP(C196,Customers!$A$1:$H$201,5,0)</f>
        <v>Female</v>
      </c>
      <c r="F196" s="4">
        <f>VLOOKUP(C196,Customers!$A$1:$H$201,6,0)</f>
        <v>21701</v>
      </c>
      <c r="G196" s="4" t="str">
        <f>VLOOKUP(C196,Customers!$A$1:$H$201,7,0)</f>
        <v>Port Michaelstad</v>
      </c>
      <c r="H196" s="4">
        <f>VLOOKUP(C196,Customers!$A$1:$H$201,8,0)</f>
        <v>44966</v>
      </c>
      <c r="I196" t="s">
        <v>728</v>
      </c>
      <c r="J196" t="str">
        <f>VLOOKUP(I196,Products!$A$1:$F$51,2,0)</f>
        <v>Understand Camera</v>
      </c>
      <c r="K196" t="str">
        <f>VLOOKUP(I196,Products!$A$1:$F$51,3,0)</f>
        <v>Electronics</v>
      </c>
      <c r="L196" t="str">
        <f>VLOOKUP(I196,Products!$A$1:$F$51,4,0)</f>
        <v>Camera</v>
      </c>
      <c r="M196" s="7">
        <f>VLOOKUP(I196,Products!$A$1:$F$51,5,0)</f>
        <v>1474.12</v>
      </c>
      <c r="N196" s="7">
        <f>VLOOKUP(I196,Products!$A$1:$F$51,6,0)</f>
        <v>764.02</v>
      </c>
      <c r="O196" t="s">
        <v>838</v>
      </c>
      <c r="P196" t="str">
        <f>VLOOKUP(O196,Stores!$A$1:$D$6,2,0)</f>
        <v>MegaMart Brianahaven</v>
      </c>
      <c r="Q196" t="str">
        <f>VLOOKUP(O196,Stores!$A$1:$D$6,4,0)</f>
        <v>North</v>
      </c>
      <c r="R196" s="6">
        <v>2</v>
      </c>
      <c r="S196" s="6">
        <v>0.15</v>
      </c>
      <c r="T196" t="s">
        <v>854</v>
      </c>
      <c r="U196">
        <f t="shared" si="9"/>
        <v>2948.24</v>
      </c>
      <c r="V196" s="7">
        <f t="shared" si="10"/>
        <v>1528.04</v>
      </c>
      <c r="W196" s="7">
        <f t="shared" si="11"/>
        <v>1419.35</v>
      </c>
    </row>
    <row r="197" spans="1:23" x14ac:dyDescent="0.25">
      <c r="A197" t="s">
        <v>1222</v>
      </c>
      <c r="B197" s="4">
        <v>45207</v>
      </c>
      <c r="C197" t="s">
        <v>496</v>
      </c>
      <c r="D197" t="str">
        <f>VLOOKUP(C197,Customers!$A$1:$H$201,4,0)</f>
        <v>Amanda Garcia</v>
      </c>
      <c r="E197" t="str">
        <f>VLOOKUP(C197,Customers!$A$1:$H$201,5,0)</f>
        <v>Male</v>
      </c>
      <c r="F197" s="4">
        <f>VLOOKUP(C197,Customers!$A$1:$H$201,6,0)</f>
        <v>39260</v>
      </c>
      <c r="G197" s="4" t="str">
        <f>VLOOKUP(C197,Customers!$A$1:$H$201,7,0)</f>
        <v>Watsonview</v>
      </c>
      <c r="H197" s="4">
        <f>VLOOKUP(C197,Customers!$A$1:$H$201,8,0)</f>
        <v>45038</v>
      </c>
      <c r="I197" t="s">
        <v>757</v>
      </c>
      <c r="J197" t="str">
        <f>VLOOKUP(I197,Products!$A$1:$F$51,2,0)</f>
        <v>Traditional Laptop</v>
      </c>
      <c r="K197" t="str">
        <f>VLOOKUP(I197,Products!$A$1:$F$51,3,0)</f>
        <v>Electronics</v>
      </c>
      <c r="L197" t="str">
        <f>VLOOKUP(I197,Products!$A$1:$F$51,4,0)</f>
        <v>Laptop</v>
      </c>
      <c r="M197" s="7">
        <f>VLOOKUP(I197,Products!$A$1:$F$51,5,0)</f>
        <v>1762.92</v>
      </c>
      <c r="N197" s="7">
        <f>VLOOKUP(I197,Products!$A$1:$F$51,6,0)</f>
        <v>1346.48</v>
      </c>
      <c r="O197" t="s">
        <v>831</v>
      </c>
      <c r="P197" t="str">
        <f>VLOOKUP(O197,Stores!$A$1:$D$6,2,0)</f>
        <v>MegaMart Peckmouth</v>
      </c>
      <c r="Q197" t="str">
        <f>VLOOKUP(O197,Stores!$A$1:$D$6,4,0)</f>
        <v>East</v>
      </c>
      <c r="R197" s="6">
        <v>2</v>
      </c>
      <c r="S197" s="6">
        <v>0</v>
      </c>
      <c r="T197" t="s">
        <v>861</v>
      </c>
      <c r="U197">
        <f t="shared" si="9"/>
        <v>3525.84</v>
      </c>
      <c r="V197" s="7">
        <f t="shared" si="10"/>
        <v>2692.96</v>
      </c>
      <c r="W197" s="7">
        <f t="shared" si="11"/>
        <v>831.88000000000011</v>
      </c>
    </row>
    <row r="198" spans="1:23" x14ac:dyDescent="0.25">
      <c r="A198" t="s">
        <v>2577</v>
      </c>
      <c r="B198" s="4">
        <v>45207</v>
      </c>
      <c r="C198" t="s">
        <v>87</v>
      </c>
      <c r="D198" t="str">
        <f>VLOOKUP(C198,Customers!$A$1:$H$201,4,0)</f>
        <v>Megan Velasquez</v>
      </c>
      <c r="E198" t="str">
        <f>VLOOKUP(C198,Customers!$A$1:$H$201,5,0)</f>
        <v>Male</v>
      </c>
      <c r="F198" s="4">
        <f>VLOOKUP(C198,Customers!$A$1:$H$201,6,0)</f>
        <v>20409</v>
      </c>
      <c r="G198" s="4" t="str">
        <f>VLOOKUP(C198,Customers!$A$1:$H$201,7,0)</f>
        <v>East James</v>
      </c>
      <c r="H198" s="4">
        <f>VLOOKUP(C198,Customers!$A$1:$H$201,8,0)</f>
        <v>44106</v>
      </c>
      <c r="I198" t="s">
        <v>743</v>
      </c>
      <c r="J198" t="str">
        <f>VLOOKUP(I198,Products!$A$1:$F$51,2,0)</f>
        <v>World Watches</v>
      </c>
      <c r="K198" t="str">
        <f>VLOOKUP(I198,Products!$A$1:$F$51,3,0)</f>
        <v>Fashion</v>
      </c>
      <c r="L198" t="str">
        <f>VLOOKUP(I198,Products!$A$1:$F$51,4,0)</f>
        <v>Watches</v>
      </c>
      <c r="M198" s="7">
        <f>VLOOKUP(I198,Products!$A$1:$F$51,5,0)</f>
        <v>1134.8</v>
      </c>
      <c r="N198" s="7">
        <f>VLOOKUP(I198,Products!$A$1:$F$51,6,0)</f>
        <v>675.1</v>
      </c>
      <c r="O198" t="s">
        <v>842</v>
      </c>
      <c r="P198" t="str">
        <f>VLOOKUP(O198,Stores!$A$1:$D$6,2,0)</f>
        <v>MegaMart Johnmouth</v>
      </c>
      <c r="Q198" t="str">
        <f>VLOOKUP(O198,Stores!$A$1:$D$6,4,0)</f>
        <v>East</v>
      </c>
      <c r="R198" s="6">
        <v>2</v>
      </c>
      <c r="S198" s="6">
        <v>0.15</v>
      </c>
      <c r="T198" t="s">
        <v>857</v>
      </c>
      <c r="U198">
        <f t="shared" si="9"/>
        <v>2269.6</v>
      </c>
      <c r="V198" s="7">
        <f t="shared" si="10"/>
        <v>1350.2</v>
      </c>
      <c r="W198" s="7">
        <f t="shared" si="11"/>
        <v>918.54999999999984</v>
      </c>
    </row>
    <row r="199" spans="1:23" x14ac:dyDescent="0.25">
      <c r="A199" t="s">
        <v>4257</v>
      </c>
      <c r="B199" s="4">
        <v>45207</v>
      </c>
      <c r="C199" t="s">
        <v>14</v>
      </c>
      <c r="D199" t="str">
        <f>VLOOKUP(C199,Customers!$A$1:$H$201,4,0)</f>
        <v>Carol Hays</v>
      </c>
      <c r="E199" t="str">
        <f>VLOOKUP(C199,Customers!$A$1:$H$201,5,0)</f>
        <v>Female</v>
      </c>
      <c r="F199" s="4">
        <f>VLOOKUP(C199,Customers!$A$1:$H$201,6,0)</f>
        <v>38461</v>
      </c>
      <c r="G199" s="4" t="str">
        <f>VLOOKUP(C199,Customers!$A$1:$H$201,7,0)</f>
        <v>Port Allen</v>
      </c>
      <c r="H199" s="4">
        <f>VLOOKUP(C199,Customers!$A$1:$H$201,8,0)</f>
        <v>45334</v>
      </c>
      <c r="I199" t="s">
        <v>743</v>
      </c>
      <c r="J199" t="str">
        <f>VLOOKUP(I199,Products!$A$1:$F$51,2,0)</f>
        <v>World Watches</v>
      </c>
      <c r="K199" t="str">
        <f>VLOOKUP(I199,Products!$A$1:$F$51,3,0)</f>
        <v>Fashion</v>
      </c>
      <c r="L199" t="str">
        <f>VLOOKUP(I199,Products!$A$1:$F$51,4,0)</f>
        <v>Watches</v>
      </c>
      <c r="M199" s="7">
        <f>VLOOKUP(I199,Products!$A$1:$F$51,5,0)</f>
        <v>1134.8</v>
      </c>
      <c r="N199" s="7">
        <f>VLOOKUP(I199,Products!$A$1:$F$51,6,0)</f>
        <v>675.1</v>
      </c>
      <c r="O199" t="s">
        <v>831</v>
      </c>
      <c r="P199" t="str">
        <f>VLOOKUP(O199,Stores!$A$1:$D$6,2,0)</f>
        <v>MegaMart Peckmouth</v>
      </c>
      <c r="Q199" t="str">
        <f>VLOOKUP(O199,Stores!$A$1:$D$6,4,0)</f>
        <v>East</v>
      </c>
      <c r="R199" s="6">
        <v>2</v>
      </c>
      <c r="S199" s="6">
        <v>0</v>
      </c>
      <c r="T199" t="s">
        <v>861</v>
      </c>
      <c r="U199">
        <f t="shared" si="9"/>
        <v>2269.6</v>
      </c>
      <c r="V199" s="7">
        <f t="shared" si="10"/>
        <v>1350.2</v>
      </c>
      <c r="W199" s="7">
        <f t="shared" si="11"/>
        <v>918.39999999999986</v>
      </c>
    </row>
    <row r="200" spans="1:23" x14ac:dyDescent="0.25">
      <c r="A200" t="s">
        <v>4351</v>
      </c>
      <c r="B200" s="4">
        <v>45207</v>
      </c>
      <c r="C200" t="s">
        <v>481</v>
      </c>
      <c r="D200" t="str">
        <f>VLOOKUP(C200,Customers!$A$1:$H$201,4,0)</f>
        <v>Jared Ochoa</v>
      </c>
      <c r="E200" t="str">
        <f>VLOOKUP(C200,Customers!$A$1:$H$201,5,0)</f>
        <v>Male</v>
      </c>
      <c r="F200" s="4">
        <f>VLOOKUP(C200,Customers!$A$1:$H$201,6,0)</f>
        <v>21543</v>
      </c>
      <c r="G200" s="4" t="str">
        <f>VLOOKUP(C200,Customers!$A$1:$H$201,7,0)</f>
        <v>Cisnerosville</v>
      </c>
      <c r="H200" s="4">
        <f>VLOOKUP(C200,Customers!$A$1:$H$201,8,0)</f>
        <v>45035</v>
      </c>
      <c r="I200" t="s">
        <v>746</v>
      </c>
      <c r="J200" t="str">
        <f>VLOOKUP(I200,Products!$A$1:$F$51,2,0)</f>
        <v>Add Clothing</v>
      </c>
      <c r="K200" t="str">
        <f>VLOOKUP(I200,Products!$A$1:$F$51,3,0)</f>
        <v>Fashion</v>
      </c>
      <c r="L200" t="str">
        <f>VLOOKUP(I200,Products!$A$1:$F$51,4,0)</f>
        <v>Clothing</v>
      </c>
      <c r="M200" s="7">
        <f>VLOOKUP(I200,Products!$A$1:$F$51,5,0)</f>
        <v>1342.75</v>
      </c>
      <c r="N200" s="7">
        <f>VLOOKUP(I200,Products!$A$1:$F$51,6,0)</f>
        <v>797.94</v>
      </c>
      <c r="O200" t="s">
        <v>831</v>
      </c>
      <c r="P200" t="str">
        <f>VLOOKUP(O200,Stores!$A$1:$D$6,2,0)</f>
        <v>MegaMart Peckmouth</v>
      </c>
      <c r="Q200" t="str">
        <f>VLOOKUP(O200,Stores!$A$1:$D$6,4,0)</f>
        <v>East</v>
      </c>
      <c r="R200" s="6">
        <v>5</v>
      </c>
      <c r="S200" s="6">
        <v>0.1</v>
      </c>
      <c r="T200" t="s">
        <v>854</v>
      </c>
      <c r="U200">
        <f t="shared" si="9"/>
        <v>6713.75</v>
      </c>
      <c r="V200" s="7">
        <f t="shared" si="10"/>
        <v>3989.7000000000003</v>
      </c>
      <c r="W200" s="7">
        <f t="shared" si="11"/>
        <v>2723.1499999999996</v>
      </c>
    </row>
    <row r="201" spans="1:23" x14ac:dyDescent="0.25">
      <c r="A201" t="s">
        <v>5228</v>
      </c>
      <c r="B201" s="4">
        <v>45208</v>
      </c>
      <c r="C201" t="s">
        <v>91</v>
      </c>
      <c r="D201" t="str">
        <f>VLOOKUP(C201,Customers!$A$1:$H$201,4,0)</f>
        <v>Mark Martinez</v>
      </c>
      <c r="E201" t="str">
        <f>VLOOKUP(C201,Customers!$A$1:$H$201,5,0)</f>
        <v>Female</v>
      </c>
      <c r="F201" s="4">
        <f>VLOOKUP(C201,Customers!$A$1:$H$201,6,0)</f>
        <v>26428</v>
      </c>
      <c r="G201" s="4" t="str">
        <f>VLOOKUP(C201,Customers!$A$1:$H$201,7,0)</f>
        <v>New Christophermouth</v>
      </c>
      <c r="H201" s="4">
        <f>VLOOKUP(C201,Customers!$A$1:$H$201,8,0)</f>
        <v>44123</v>
      </c>
      <c r="I201" t="s">
        <v>790</v>
      </c>
      <c r="J201" t="str">
        <f>VLOOKUP(I201,Products!$A$1:$F$51,2,0)</f>
        <v>Everything Laptop</v>
      </c>
      <c r="K201" t="str">
        <f>VLOOKUP(I201,Products!$A$1:$F$51,3,0)</f>
        <v>Electronics</v>
      </c>
      <c r="L201" t="str">
        <f>VLOOKUP(I201,Products!$A$1:$F$51,4,0)</f>
        <v>Laptop</v>
      </c>
      <c r="M201" s="7">
        <f>VLOOKUP(I201,Products!$A$1:$F$51,5,0)</f>
        <v>428.05</v>
      </c>
      <c r="N201" s="7">
        <f>VLOOKUP(I201,Products!$A$1:$F$51,6,0)</f>
        <v>246.07</v>
      </c>
      <c r="O201" t="s">
        <v>835</v>
      </c>
      <c r="P201" t="str">
        <f>VLOOKUP(O201,Stores!$A$1:$D$6,2,0)</f>
        <v>MegaMart New Michele</v>
      </c>
      <c r="Q201" t="str">
        <f>VLOOKUP(O201,Stores!$A$1:$D$6,4,0)</f>
        <v>West</v>
      </c>
      <c r="R201" s="6">
        <v>4</v>
      </c>
      <c r="S201" s="6">
        <v>0.15</v>
      </c>
      <c r="T201" t="s">
        <v>857</v>
      </c>
      <c r="U201">
        <f t="shared" si="9"/>
        <v>1712.2</v>
      </c>
      <c r="V201" s="7">
        <f t="shared" si="10"/>
        <v>984.28</v>
      </c>
      <c r="W201" s="7">
        <f t="shared" si="11"/>
        <v>727.07</v>
      </c>
    </row>
    <row r="202" spans="1:23" x14ac:dyDescent="0.25">
      <c r="A202" t="s">
        <v>902</v>
      </c>
      <c r="B202" s="4">
        <v>45208</v>
      </c>
      <c r="C202" t="s">
        <v>529</v>
      </c>
      <c r="D202" t="str">
        <f>VLOOKUP(C202,Customers!$A$1:$H$201,4,0)</f>
        <v>John Johnson</v>
      </c>
      <c r="E202" t="str">
        <f>VLOOKUP(C202,Customers!$A$1:$H$201,5,0)</f>
        <v>Female</v>
      </c>
      <c r="F202" s="4">
        <f>VLOOKUP(C202,Customers!$A$1:$H$201,6,0)</f>
        <v>35515</v>
      </c>
      <c r="G202" s="4" t="str">
        <f>VLOOKUP(C202,Customers!$A$1:$H$201,7,0)</f>
        <v>North Jamesport</v>
      </c>
      <c r="H202" s="4">
        <f>VLOOKUP(C202,Customers!$A$1:$H$201,8,0)</f>
        <v>44804</v>
      </c>
      <c r="I202" t="s">
        <v>743</v>
      </c>
      <c r="J202" t="str">
        <f>VLOOKUP(I202,Products!$A$1:$F$51,2,0)</f>
        <v>World Watches</v>
      </c>
      <c r="K202" t="str">
        <f>VLOOKUP(I202,Products!$A$1:$F$51,3,0)</f>
        <v>Fashion</v>
      </c>
      <c r="L202" t="str">
        <f>VLOOKUP(I202,Products!$A$1:$F$51,4,0)</f>
        <v>Watches</v>
      </c>
      <c r="M202" s="7">
        <f>VLOOKUP(I202,Products!$A$1:$F$51,5,0)</f>
        <v>1134.8</v>
      </c>
      <c r="N202" s="7">
        <f>VLOOKUP(I202,Products!$A$1:$F$51,6,0)</f>
        <v>675.1</v>
      </c>
      <c r="O202" t="s">
        <v>842</v>
      </c>
      <c r="P202" t="str">
        <f>VLOOKUP(O202,Stores!$A$1:$D$6,2,0)</f>
        <v>MegaMart Johnmouth</v>
      </c>
      <c r="Q202" t="str">
        <f>VLOOKUP(O202,Stores!$A$1:$D$6,4,0)</f>
        <v>East</v>
      </c>
      <c r="R202" s="6">
        <v>4</v>
      </c>
      <c r="S202" s="6">
        <v>0.1</v>
      </c>
      <c r="T202" t="s">
        <v>861</v>
      </c>
      <c r="U202">
        <f t="shared" si="9"/>
        <v>4539.2</v>
      </c>
      <c r="V202" s="7">
        <f t="shared" si="10"/>
        <v>2700.4</v>
      </c>
      <c r="W202" s="7">
        <f t="shared" si="11"/>
        <v>1837.8999999999996</v>
      </c>
    </row>
    <row r="203" spans="1:23" x14ac:dyDescent="0.25">
      <c r="A203" t="s">
        <v>996</v>
      </c>
      <c r="B203" s="4">
        <v>45209</v>
      </c>
      <c r="C203" t="s">
        <v>356</v>
      </c>
      <c r="D203" t="str">
        <f>VLOOKUP(C203,Customers!$A$1:$H$201,4,0)</f>
        <v>Kevin Snyder</v>
      </c>
      <c r="E203" t="str">
        <f>VLOOKUP(C203,Customers!$A$1:$H$201,5,0)</f>
        <v>Male</v>
      </c>
      <c r="F203" s="4">
        <f>VLOOKUP(C203,Customers!$A$1:$H$201,6,0)</f>
        <v>30183</v>
      </c>
      <c r="G203" s="4" t="str">
        <f>VLOOKUP(C203,Customers!$A$1:$H$201,7,0)</f>
        <v>Seanville</v>
      </c>
      <c r="H203" s="4">
        <f>VLOOKUP(C203,Customers!$A$1:$H$201,8,0)</f>
        <v>44184</v>
      </c>
      <c r="I203" t="s">
        <v>788</v>
      </c>
      <c r="J203" t="str">
        <f>VLOOKUP(I203,Products!$A$1:$F$51,2,0)</f>
        <v>Beat Accessories</v>
      </c>
      <c r="K203" t="str">
        <f>VLOOKUP(I203,Products!$A$1:$F$51,3,0)</f>
        <v>Fashion</v>
      </c>
      <c r="L203" t="str">
        <f>VLOOKUP(I203,Products!$A$1:$F$51,4,0)</f>
        <v>Accessories</v>
      </c>
      <c r="M203" s="7">
        <f>VLOOKUP(I203,Products!$A$1:$F$51,5,0)</f>
        <v>1798.97</v>
      </c>
      <c r="N203" s="7">
        <f>VLOOKUP(I203,Products!$A$1:$F$51,6,0)</f>
        <v>1329.15</v>
      </c>
      <c r="O203" t="s">
        <v>842</v>
      </c>
      <c r="P203" t="str">
        <f>VLOOKUP(O203,Stores!$A$1:$D$6,2,0)</f>
        <v>MegaMart Johnmouth</v>
      </c>
      <c r="Q203" t="str">
        <f>VLOOKUP(O203,Stores!$A$1:$D$6,4,0)</f>
        <v>East</v>
      </c>
      <c r="R203" s="6">
        <v>4</v>
      </c>
      <c r="S203" s="6">
        <v>0.05</v>
      </c>
      <c r="T203" t="s">
        <v>854</v>
      </c>
      <c r="U203">
        <f t="shared" si="9"/>
        <v>7195.88</v>
      </c>
      <c r="V203" s="7">
        <f t="shared" si="10"/>
        <v>5316.6</v>
      </c>
      <c r="W203" s="7">
        <f t="shared" si="11"/>
        <v>1878.3299999999997</v>
      </c>
    </row>
    <row r="204" spans="1:23" x14ac:dyDescent="0.25">
      <c r="A204" t="s">
        <v>2568</v>
      </c>
      <c r="B204" s="4">
        <v>45209</v>
      </c>
      <c r="C204" t="s">
        <v>631</v>
      </c>
      <c r="D204" t="str">
        <f>VLOOKUP(C204,Customers!$A$1:$H$201,4,0)</f>
        <v>Dennis Wallace</v>
      </c>
      <c r="E204" t="str">
        <f>VLOOKUP(C204,Customers!$A$1:$H$201,5,0)</f>
        <v>Female</v>
      </c>
      <c r="F204" s="4">
        <f>VLOOKUP(C204,Customers!$A$1:$H$201,6,0)</f>
        <v>31092</v>
      </c>
      <c r="G204" s="4" t="str">
        <f>VLOOKUP(C204,Customers!$A$1:$H$201,7,0)</f>
        <v>Bennettburgh</v>
      </c>
      <c r="H204" s="4">
        <f>VLOOKUP(C204,Customers!$A$1:$H$201,8,0)</f>
        <v>45888</v>
      </c>
      <c r="I204" t="s">
        <v>768</v>
      </c>
      <c r="J204" t="str">
        <f>VLOOKUP(I204,Products!$A$1:$F$51,2,0)</f>
        <v>And Footwear</v>
      </c>
      <c r="K204" t="str">
        <f>VLOOKUP(I204,Products!$A$1:$F$51,3,0)</f>
        <v>Fashion</v>
      </c>
      <c r="L204" t="str">
        <f>VLOOKUP(I204,Products!$A$1:$F$51,4,0)</f>
        <v>Footwear</v>
      </c>
      <c r="M204" s="7">
        <f>VLOOKUP(I204,Products!$A$1:$F$51,5,0)</f>
        <v>1878.47</v>
      </c>
      <c r="N204" s="7">
        <f>VLOOKUP(I204,Products!$A$1:$F$51,6,0)</f>
        <v>1014.91</v>
      </c>
      <c r="O204" t="s">
        <v>842</v>
      </c>
      <c r="P204" t="str">
        <f>VLOOKUP(O204,Stores!$A$1:$D$6,2,0)</f>
        <v>MegaMart Johnmouth</v>
      </c>
      <c r="Q204" t="str">
        <f>VLOOKUP(O204,Stores!$A$1:$D$6,4,0)</f>
        <v>East</v>
      </c>
      <c r="R204" s="6">
        <v>1</v>
      </c>
      <c r="S204" s="6">
        <v>0.15</v>
      </c>
      <c r="T204" t="s">
        <v>861</v>
      </c>
      <c r="U204">
        <f t="shared" si="9"/>
        <v>1878.47</v>
      </c>
      <c r="V204" s="7">
        <f t="shared" si="10"/>
        <v>1014.91</v>
      </c>
      <c r="W204" s="7">
        <f t="shared" si="11"/>
        <v>862.71</v>
      </c>
    </row>
    <row r="205" spans="1:23" x14ac:dyDescent="0.25">
      <c r="A205" t="s">
        <v>3061</v>
      </c>
      <c r="B205" s="4">
        <v>45209</v>
      </c>
      <c r="C205" t="s">
        <v>568</v>
      </c>
      <c r="D205" t="str">
        <f>VLOOKUP(C205,Customers!$A$1:$H$201,4,0)</f>
        <v>Thomas Chung</v>
      </c>
      <c r="E205" t="str">
        <f>VLOOKUP(C205,Customers!$A$1:$H$201,5,0)</f>
        <v>Male</v>
      </c>
      <c r="F205" s="4">
        <f>VLOOKUP(C205,Customers!$A$1:$H$201,6,0)</f>
        <v>33160</v>
      </c>
      <c r="G205" s="4" t="str">
        <f>VLOOKUP(C205,Customers!$A$1:$H$201,7,0)</f>
        <v>Joshuamouth</v>
      </c>
      <c r="H205" s="4">
        <f>VLOOKUP(C205,Customers!$A$1:$H$201,8,0)</f>
        <v>44587</v>
      </c>
      <c r="I205" t="s">
        <v>776</v>
      </c>
      <c r="J205" t="str">
        <f>VLOOKUP(I205,Products!$A$1:$F$51,2,0)</f>
        <v>Hospital Smartphone</v>
      </c>
      <c r="K205" t="str">
        <f>VLOOKUP(I205,Products!$A$1:$F$51,3,0)</f>
        <v>Electronics</v>
      </c>
      <c r="L205" t="str">
        <f>VLOOKUP(I205,Products!$A$1:$F$51,4,0)</f>
        <v>Smartphone</v>
      </c>
      <c r="M205" s="7">
        <f>VLOOKUP(I205,Products!$A$1:$F$51,5,0)</f>
        <v>1272.23</v>
      </c>
      <c r="N205" s="7">
        <f>VLOOKUP(I205,Products!$A$1:$F$51,6,0)</f>
        <v>952.65</v>
      </c>
      <c r="O205" t="s">
        <v>842</v>
      </c>
      <c r="P205" t="str">
        <f>VLOOKUP(O205,Stores!$A$1:$D$6,2,0)</f>
        <v>MegaMart Johnmouth</v>
      </c>
      <c r="Q205" t="str">
        <f>VLOOKUP(O205,Stores!$A$1:$D$6,4,0)</f>
        <v>East</v>
      </c>
      <c r="R205" s="6">
        <v>5</v>
      </c>
      <c r="S205" s="6">
        <v>0.1</v>
      </c>
      <c r="T205" t="s">
        <v>861</v>
      </c>
      <c r="U205">
        <f t="shared" si="9"/>
        <v>6361.15</v>
      </c>
      <c r="V205" s="7">
        <f t="shared" si="10"/>
        <v>4763.25</v>
      </c>
      <c r="W205" s="7">
        <f t="shared" si="11"/>
        <v>1596.9999999999995</v>
      </c>
    </row>
    <row r="206" spans="1:23" x14ac:dyDescent="0.25">
      <c r="A206" t="s">
        <v>4693</v>
      </c>
      <c r="B206" s="4">
        <v>45209</v>
      </c>
      <c r="C206" t="s">
        <v>514</v>
      </c>
      <c r="D206" t="str">
        <f>VLOOKUP(C206,Customers!$A$1:$H$201,4,0)</f>
        <v>Suzanne Fox</v>
      </c>
      <c r="E206" t="str">
        <f>VLOOKUP(C206,Customers!$A$1:$H$201,5,0)</f>
        <v>Male</v>
      </c>
      <c r="F206" s="4">
        <f>VLOOKUP(C206,Customers!$A$1:$H$201,6,0)</f>
        <v>38558</v>
      </c>
      <c r="G206" s="4" t="str">
        <f>VLOOKUP(C206,Customers!$A$1:$H$201,7,0)</f>
        <v>Joelborough</v>
      </c>
      <c r="H206" s="4">
        <f>VLOOKUP(C206,Customers!$A$1:$H$201,8,0)</f>
        <v>44192</v>
      </c>
      <c r="I206" t="s">
        <v>768</v>
      </c>
      <c r="J206" t="str">
        <f>VLOOKUP(I206,Products!$A$1:$F$51,2,0)</f>
        <v>And Footwear</v>
      </c>
      <c r="K206" t="str">
        <f>VLOOKUP(I206,Products!$A$1:$F$51,3,0)</f>
        <v>Fashion</v>
      </c>
      <c r="L206" t="str">
        <f>VLOOKUP(I206,Products!$A$1:$F$51,4,0)</f>
        <v>Footwear</v>
      </c>
      <c r="M206" s="7">
        <f>VLOOKUP(I206,Products!$A$1:$F$51,5,0)</f>
        <v>1878.47</v>
      </c>
      <c r="N206" s="7">
        <f>VLOOKUP(I206,Products!$A$1:$F$51,6,0)</f>
        <v>1014.91</v>
      </c>
      <c r="O206" t="s">
        <v>831</v>
      </c>
      <c r="P206" t="str">
        <f>VLOOKUP(O206,Stores!$A$1:$D$6,2,0)</f>
        <v>MegaMart Peckmouth</v>
      </c>
      <c r="Q206" t="str">
        <f>VLOOKUP(O206,Stores!$A$1:$D$6,4,0)</f>
        <v>East</v>
      </c>
      <c r="R206" s="6">
        <v>4</v>
      </c>
      <c r="S206" s="6">
        <v>0.15</v>
      </c>
      <c r="T206" t="s">
        <v>857</v>
      </c>
      <c r="U206">
        <f t="shared" si="9"/>
        <v>7513.88</v>
      </c>
      <c r="V206" s="7">
        <f t="shared" si="10"/>
        <v>4059.64</v>
      </c>
      <c r="W206" s="7">
        <f t="shared" si="11"/>
        <v>3453.3900000000003</v>
      </c>
    </row>
    <row r="207" spans="1:23" x14ac:dyDescent="0.25">
      <c r="A207" t="s">
        <v>5729</v>
      </c>
      <c r="B207" s="4">
        <v>45210</v>
      </c>
      <c r="C207" t="s">
        <v>610</v>
      </c>
      <c r="D207" t="str">
        <f>VLOOKUP(C207,Customers!$A$1:$H$201,4,0)</f>
        <v>Michelle Smith</v>
      </c>
      <c r="E207" t="str">
        <f>VLOOKUP(C207,Customers!$A$1:$H$201,5,0)</f>
        <v>Female</v>
      </c>
      <c r="F207" s="4">
        <f>VLOOKUP(C207,Customers!$A$1:$H$201,6,0)</f>
        <v>28198</v>
      </c>
      <c r="G207" s="4" t="str">
        <f>VLOOKUP(C207,Customers!$A$1:$H$201,7,0)</f>
        <v>New Fred</v>
      </c>
      <c r="H207" s="4">
        <f>VLOOKUP(C207,Customers!$A$1:$H$201,8,0)</f>
        <v>45829</v>
      </c>
      <c r="I207" t="s">
        <v>792</v>
      </c>
      <c r="J207" t="str">
        <f>VLOOKUP(I207,Products!$A$1:$F$51,2,0)</f>
        <v>Chair Laptop</v>
      </c>
      <c r="K207" t="str">
        <f>VLOOKUP(I207,Products!$A$1:$F$51,3,0)</f>
        <v>Electronics</v>
      </c>
      <c r="L207" t="str">
        <f>VLOOKUP(I207,Products!$A$1:$F$51,4,0)</f>
        <v>Laptop</v>
      </c>
      <c r="M207" s="7">
        <f>VLOOKUP(I207,Products!$A$1:$F$51,5,0)</f>
        <v>1562.43</v>
      </c>
      <c r="N207" s="7">
        <f>VLOOKUP(I207,Products!$A$1:$F$51,6,0)</f>
        <v>1195.6300000000001</v>
      </c>
      <c r="O207" t="s">
        <v>835</v>
      </c>
      <c r="P207" t="str">
        <f>VLOOKUP(O207,Stores!$A$1:$D$6,2,0)</f>
        <v>MegaMart New Michele</v>
      </c>
      <c r="Q207" t="str">
        <f>VLOOKUP(O207,Stores!$A$1:$D$6,4,0)</f>
        <v>West</v>
      </c>
      <c r="R207" s="6">
        <v>2</v>
      </c>
      <c r="S207" s="6">
        <v>0</v>
      </c>
      <c r="T207" t="s">
        <v>854</v>
      </c>
      <c r="U207">
        <f t="shared" si="9"/>
        <v>3124.86</v>
      </c>
      <c r="V207" s="7">
        <f t="shared" si="10"/>
        <v>2391.2600000000002</v>
      </c>
      <c r="W207" s="7">
        <f t="shared" si="11"/>
        <v>732.59999999999991</v>
      </c>
    </row>
    <row r="208" spans="1:23" x14ac:dyDescent="0.25">
      <c r="A208" t="s">
        <v>1471</v>
      </c>
      <c r="B208" s="4">
        <v>45210</v>
      </c>
      <c r="C208" t="s">
        <v>391</v>
      </c>
      <c r="D208" t="str">
        <f>VLOOKUP(C208,Customers!$A$1:$H$201,4,0)</f>
        <v>Kenneth Berg</v>
      </c>
      <c r="E208" t="str">
        <f>VLOOKUP(C208,Customers!$A$1:$H$201,5,0)</f>
        <v>Male</v>
      </c>
      <c r="F208" s="4">
        <f>VLOOKUP(C208,Customers!$A$1:$H$201,6,0)</f>
        <v>25566</v>
      </c>
      <c r="G208" s="4" t="str">
        <f>VLOOKUP(C208,Customers!$A$1:$H$201,7,0)</f>
        <v>Morrisborough</v>
      </c>
      <c r="H208" s="4">
        <f>VLOOKUP(C208,Customers!$A$1:$H$201,8,0)</f>
        <v>45113</v>
      </c>
      <c r="I208" t="s">
        <v>794</v>
      </c>
      <c r="J208" t="str">
        <f>VLOOKUP(I208,Products!$A$1:$F$51,2,0)</f>
        <v>New Watches</v>
      </c>
      <c r="K208" t="str">
        <f>VLOOKUP(I208,Products!$A$1:$F$51,3,0)</f>
        <v>Fashion</v>
      </c>
      <c r="L208" t="str">
        <f>VLOOKUP(I208,Products!$A$1:$F$51,4,0)</f>
        <v>Watches</v>
      </c>
      <c r="M208" s="7">
        <f>VLOOKUP(I208,Products!$A$1:$F$51,5,0)</f>
        <v>1501.46</v>
      </c>
      <c r="N208" s="7">
        <f>VLOOKUP(I208,Products!$A$1:$F$51,6,0)</f>
        <v>1167.73</v>
      </c>
      <c r="O208" t="s">
        <v>842</v>
      </c>
      <c r="P208" t="str">
        <f>VLOOKUP(O208,Stores!$A$1:$D$6,2,0)</f>
        <v>MegaMart Johnmouth</v>
      </c>
      <c r="Q208" t="str">
        <f>VLOOKUP(O208,Stores!$A$1:$D$6,4,0)</f>
        <v>East</v>
      </c>
      <c r="R208" s="6">
        <v>5</v>
      </c>
      <c r="S208" s="6">
        <v>0.1</v>
      </c>
      <c r="T208" t="s">
        <v>851</v>
      </c>
      <c r="U208">
        <f t="shared" si="9"/>
        <v>7507.3</v>
      </c>
      <c r="V208" s="7">
        <f t="shared" si="10"/>
        <v>5838.65</v>
      </c>
      <c r="W208" s="7">
        <f t="shared" si="11"/>
        <v>1667.7500000000005</v>
      </c>
    </row>
    <row r="209" spans="1:23" x14ac:dyDescent="0.25">
      <c r="A209" t="s">
        <v>2506</v>
      </c>
      <c r="B209" s="4">
        <v>45210</v>
      </c>
      <c r="C209" t="s">
        <v>185</v>
      </c>
      <c r="D209" t="str">
        <f>VLOOKUP(C209,Customers!$A$1:$H$201,4,0)</f>
        <v>Alexis Crane</v>
      </c>
      <c r="E209" t="str">
        <f>VLOOKUP(C209,Customers!$A$1:$H$201,5,0)</f>
        <v>Male</v>
      </c>
      <c r="F209" s="4">
        <f>VLOOKUP(C209,Customers!$A$1:$H$201,6,0)</f>
        <v>38351</v>
      </c>
      <c r="G209" s="4" t="str">
        <f>VLOOKUP(C209,Customers!$A$1:$H$201,7,0)</f>
        <v>Newtonborough</v>
      </c>
      <c r="H209" s="4">
        <f>VLOOKUP(C209,Customers!$A$1:$H$201,8,0)</f>
        <v>44661</v>
      </c>
      <c r="I209" t="s">
        <v>794</v>
      </c>
      <c r="J209" t="str">
        <f>VLOOKUP(I209,Products!$A$1:$F$51,2,0)</f>
        <v>New Watches</v>
      </c>
      <c r="K209" t="str">
        <f>VLOOKUP(I209,Products!$A$1:$F$51,3,0)</f>
        <v>Fashion</v>
      </c>
      <c r="L209" t="str">
        <f>VLOOKUP(I209,Products!$A$1:$F$51,4,0)</f>
        <v>Watches</v>
      </c>
      <c r="M209" s="7">
        <f>VLOOKUP(I209,Products!$A$1:$F$51,5,0)</f>
        <v>1501.46</v>
      </c>
      <c r="N209" s="7">
        <f>VLOOKUP(I209,Products!$A$1:$F$51,6,0)</f>
        <v>1167.73</v>
      </c>
      <c r="O209" t="s">
        <v>827</v>
      </c>
      <c r="P209" t="str">
        <f>VLOOKUP(O209,Stores!$A$1:$D$6,2,0)</f>
        <v>MegaMart Jimenezborough</v>
      </c>
      <c r="Q209" t="str">
        <f>VLOOKUP(O209,Stores!$A$1:$D$6,4,0)</f>
        <v>South</v>
      </c>
      <c r="R209" s="6">
        <v>3</v>
      </c>
      <c r="S209" s="6">
        <v>0</v>
      </c>
      <c r="T209" t="s">
        <v>861</v>
      </c>
      <c r="U209">
        <f t="shared" si="9"/>
        <v>4504.38</v>
      </c>
      <c r="V209" s="7">
        <f t="shared" si="10"/>
        <v>3503.19</v>
      </c>
      <c r="W209" s="7">
        <f t="shared" si="11"/>
        <v>1000.19</v>
      </c>
    </row>
    <row r="210" spans="1:23" x14ac:dyDescent="0.25">
      <c r="A210" t="s">
        <v>2945</v>
      </c>
      <c r="B210" s="4">
        <v>45210</v>
      </c>
      <c r="C210" t="s">
        <v>142</v>
      </c>
      <c r="D210" t="str">
        <f>VLOOKUP(C210,Customers!$A$1:$H$201,4,0)</f>
        <v>Miranda Nelson</v>
      </c>
      <c r="E210" t="str">
        <f>VLOOKUP(C210,Customers!$A$1:$H$201,5,0)</f>
        <v>Female</v>
      </c>
      <c r="F210" s="4">
        <f>VLOOKUP(C210,Customers!$A$1:$H$201,6,0)</f>
        <v>30193</v>
      </c>
      <c r="G210" s="4" t="str">
        <f>VLOOKUP(C210,Customers!$A$1:$H$201,7,0)</f>
        <v>West Melissahaven</v>
      </c>
      <c r="H210" s="4">
        <f>VLOOKUP(C210,Customers!$A$1:$H$201,8,0)</f>
        <v>45322</v>
      </c>
      <c r="I210" t="s">
        <v>822</v>
      </c>
      <c r="J210" t="str">
        <f>VLOOKUP(I210,Products!$A$1:$F$51,2,0)</f>
        <v>Maybe Footwear</v>
      </c>
      <c r="K210" t="str">
        <f>VLOOKUP(I210,Products!$A$1:$F$51,3,0)</f>
        <v>Fashion</v>
      </c>
      <c r="L210" t="str">
        <f>VLOOKUP(I210,Products!$A$1:$F$51,4,0)</f>
        <v>Footwear</v>
      </c>
      <c r="M210" s="7">
        <f>VLOOKUP(I210,Products!$A$1:$F$51,5,0)</f>
        <v>1044.6400000000001</v>
      </c>
      <c r="N210" s="7">
        <f>VLOOKUP(I210,Products!$A$1:$F$51,6,0)</f>
        <v>775.07</v>
      </c>
      <c r="O210" t="s">
        <v>827</v>
      </c>
      <c r="P210" t="str">
        <f>VLOOKUP(O210,Stores!$A$1:$D$6,2,0)</f>
        <v>MegaMart Jimenezborough</v>
      </c>
      <c r="Q210" t="str">
        <f>VLOOKUP(O210,Stores!$A$1:$D$6,4,0)</f>
        <v>South</v>
      </c>
      <c r="R210" s="6">
        <v>5</v>
      </c>
      <c r="S210" s="6">
        <v>0</v>
      </c>
      <c r="T210" t="s">
        <v>861</v>
      </c>
      <c r="U210">
        <f t="shared" si="9"/>
        <v>5223.2000000000007</v>
      </c>
      <c r="V210" s="7">
        <f t="shared" si="10"/>
        <v>3875.3500000000004</v>
      </c>
      <c r="W210" s="7">
        <f t="shared" si="11"/>
        <v>1346.8500000000004</v>
      </c>
    </row>
    <row r="211" spans="1:23" x14ac:dyDescent="0.25">
      <c r="A211" t="s">
        <v>3565</v>
      </c>
      <c r="B211" s="4">
        <v>45210</v>
      </c>
      <c r="C211" t="s">
        <v>678</v>
      </c>
      <c r="D211" t="str">
        <f>VLOOKUP(C211,Customers!$A$1:$H$201,4,0)</f>
        <v>Donald Meza</v>
      </c>
      <c r="E211" t="str">
        <f>VLOOKUP(C211,Customers!$A$1:$H$201,5,0)</f>
        <v>Female</v>
      </c>
      <c r="F211" s="4">
        <f>VLOOKUP(C211,Customers!$A$1:$H$201,6,0)</f>
        <v>25513</v>
      </c>
      <c r="G211" s="4" t="str">
        <f>VLOOKUP(C211,Customers!$A$1:$H$201,7,0)</f>
        <v>North Kelly</v>
      </c>
      <c r="H211" s="4">
        <f>VLOOKUP(C211,Customers!$A$1:$H$201,8,0)</f>
        <v>44173</v>
      </c>
      <c r="I211" t="s">
        <v>822</v>
      </c>
      <c r="J211" t="str">
        <f>VLOOKUP(I211,Products!$A$1:$F$51,2,0)</f>
        <v>Maybe Footwear</v>
      </c>
      <c r="K211" t="str">
        <f>VLOOKUP(I211,Products!$A$1:$F$51,3,0)</f>
        <v>Fashion</v>
      </c>
      <c r="L211" t="str">
        <f>VLOOKUP(I211,Products!$A$1:$F$51,4,0)</f>
        <v>Footwear</v>
      </c>
      <c r="M211" s="7">
        <f>VLOOKUP(I211,Products!$A$1:$F$51,5,0)</f>
        <v>1044.6400000000001</v>
      </c>
      <c r="N211" s="7">
        <f>VLOOKUP(I211,Products!$A$1:$F$51,6,0)</f>
        <v>775.07</v>
      </c>
      <c r="O211" t="s">
        <v>831</v>
      </c>
      <c r="P211" t="str">
        <f>VLOOKUP(O211,Stores!$A$1:$D$6,2,0)</f>
        <v>MegaMart Peckmouth</v>
      </c>
      <c r="Q211" t="str">
        <f>VLOOKUP(O211,Stores!$A$1:$D$6,4,0)</f>
        <v>East</v>
      </c>
      <c r="R211" s="6">
        <v>5</v>
      </c>
      <c r="S211" s="6">
        <v>0.15</v>
      </c>
      <c r="T211" t="s">
        <v>857</v>
      </c>
      <c r="U211">
        <f t="shared" si="9"/>
        <v>5223.2000000000007</v>
      </c>
      <c r="V211" s="7">
        <f t="shared" si="10"/>
        <v>3875.3500000000004</v>
      </c>
      <c r="W211" s="7">
        <f t="shared" si="11"/>
        <v>1347.0000000000005</v>
      </c>
    </row>
    <row r="212" spans="1:23" x14ac:dyDescent="0.25">
      <c r="A212" t="s">
        <v>4078</v>
      </c>
      <c r="B212" s="4">
        <v>45210</v>
      </c>
      <c r="C212" t="s">
        <v>543</v>
      </c>
      <c r="D212" t="str">
        <f>VLOOKUP(C212,Customers!$A$1:$H$201,4,0)</f>
        <v>Dawn Fletcher</v>
      </c>
      <c r="E212" t="str">
        <f>VLOOKUP(C212,Customers!$A$1:$H$201,5,0)</f>
        <v>Male</v>
      </c>
      <c r="F212" s="4">
        <f>VLOOKUP(C212,Customers!$A$1:$H$201,6,0)</f>
        <v>38959</v>
      </c>
      <c r="G212" s="4" t="str">
        <f>VLOOKUP(C212,Customers!$A$1:$H$201,7,0)</f>
        <v>South Audrey</v>
      </c>
      <c r="H212" s="4">
        <f>VLOOKUP(C212,Customers!$A$1:$H$201,8,0)</f>
        <v>44587</v>
      </c>
      <c r="I212" t="s">
        <v>707</v>
      </c>
      <c r="J212" t="str">
        <f>VLOOKUP(I212,Products!$A$1:$F$51,2,0)</f>
        <v>Like Camera</v>
      </c>
      <c r="K212" t="str">
        <f>VLOOKUP(I212,Products!$A$1:$F$51,3,0)</f>
        <v>Electronics</v>
      </c>
      <c r="L212" t="str">
        <f>VLOOKUP(I212,Products!$A$1:$F$51,4,0)</f>
        <v>Camera</v>
      </c>
      <c r="M212" s="7">
        <f>VLOOKUP(I212,Products!$A$1:$F$51,5,0)</f>
        <v>1673.69</v>
      </c>
      <c r="N212" s="7">
        <f>VLOOKUP(I212,Products!$A$1:$F$51,6,0)</f>
        <v>1323.38</v>
      </c>
      <c r="O212" t="s">
        <v>827</v>
      </c>
      <c r="P212" t="str">
        <f>VLOOKUP(O212,Stores!$A$1:$D$6,2,0)</f>
        <v>MegaMart Jimenezborough</v>
      </c>
      <c r="Q212" t="str">
        <f>VLOOKUP(O212,Stores!$A$1:$D$6,4,0)</f>
        <v>South</v>
      </c>
      <c r="R212" s="6">
        <v>4</v>
      </c>
      <c r="S212" s="6">
        <v>0.15</v>
      </c>
      <c r="T212" t="s">
        <v>854</v>
      </c>
      <c r="U212">
        <f t="shared" si="9"/>
        <v>6694.76</v>
      </c>
      <c r="V212" s="7">
        <f t="shared" si="10"/>
        <v>5293.52</v>
      </c>
      <c r="W212" s="7">
        <f t="shared" si="11"/>
        <v>1400.3899999999999</v>
      </c>
    </row>
    <row r="213" spans="1:23" x14ac:dyDescent="0.25">
      <c r="A213" t="s">
        <v>5249</v>
      </c>
      <c r="B213" s="4">
        <v>45210</v>
      </c>
      <c r="C213" t="s">
        <v>638</v>
      </c>
      <c r="D213" t="str">
        <f>VLOOKUP(C213,Customers!$A$1:$H$201,4,0)</f>
        <v>Brittany Oneal</v>
      </c>
      <c r="E213" t="str">
        <f>VLOOKUP(C213,Customers!$A$1:$H$201,5,0)</f>
        <v>Female</v>
      </c>
      <c r="F213" s="4">
        <f>VLOOKUP(C213,Customers!$A$1:$H$201,6,0)</f>
        <v>26631</v>
      </c>
      <c r="G213" s="4" t="str">
        <f>VLOOKUP(C213,Customers!$A$1:$H$201,7,0)</f>
        <v>Port Bryce</v>
      </c>
      <c r="H213" s="4">
        <f>VLOOKUP(C213,Customers!$A$1:$H$201,8,0)</f>
        <v>45638</v>
      </c>
      <c r="I213" t="s">
        <v>790</v>
      </c>
      <c r="J213" t="str">
        <f>VLOOKUP(I213,Products!$A$1:$F$51,2,0)</f>
        <v>Everything Laptop</v>
      </c>
      <c r="K213" t="str">
        <f>VLOOKUP(I213,Products!$A$1:$F$51,3,0)</f>
        <v>Electronics</v>
      </c>
      <c r="L213" t="str">
        <f>VLOOKUP(I213,Products!$A$1:$F$51,4,0)</f>
        <v>Laptop</v>
      </c>
      <c r="M213" s="7">
        <f>VLOOKUP(I213,Products!$A$1:$F$51,5,0)</f>
        <v>428.05</v>
      </c>
      <c r="N213" s="7">
        <f>VLOOKUP(I213,Products!$A$1:$F$51,6,0)</f>
        <v>246.07</v>
      </c>
      <c r="O213" t="s">
        <v>831</v>
      </c>
      <c r="P213" t="str">
        <f>VLOOKUP(O213,Stores!$A$1:$D$6,2,0)</f>
        <v>MegaMart Peckmouth</v>
      </c>
      <c r="Q213" t="str">
        <f>VLOOKUP(O213,Stores!$A$1:$D$6,4,0)</f>
        <v>East</v>
      </c>
      <c r="R213" s="6">
        <v>3</v>
      </c>
      <c r="S213" s="6">
        <v>0.15</v>
      </c>
      <c r="T213" t="s">
        <v>857</v>
      </c>
      <c r="U213">
        <f t="shared" si="9"/>
        <v>1284.1500000000001</v>
      </c>
      <c r="V213" s="7">
        <f t="shared" si="10"/>
        <v>738.21</v>
      </c>
      <c r="W213" s="7">
        <f t="shared" si="11"/>
        <v>545.09</v>
      </c>
    </row>
    <row r="214" spans="1:23" x14ac:dyDescent="0.25">
      <c r="A214" t="s">
        <v>5658</v>
      </c>
      <c r="B214" s="4">
        <v>45210</v>
      </c>
      <c r="C214" t="s">
        <v>580</v>
      </c>
      <c r="D214" t="str">
        <f>VLOOKUP(C214,Customers!$A$1:$H$201,4,0)</f>
        <v>Erin Rogers</v>
      </c>
      <c r="E214" t="str">
        <f>VLOOKUP(C214,Customers!$A$1:$H$201,5,0)</f>
        <v>Female</v>
      </c>
      <c r="F214" s="4">
        <f>VLOOKUP(C214,Customers!$A$1:$H$201,6,0)</f>
        <v>31328</v>
      </c>
      <c r="G214" s="4" t="str">
        <f>VLOOKUP(C214,Customers!$A$1:$H$201,7,0)</f>
        <v>Lake Lindsay</v>
      </c>
      <c r="H214" s="4">
        <f>VLOOKUP(C214,Customers!$A$1:$H$201,8,0)</f>
        <v>45889</v>
      </c>
      <c r="I214" t="s">
        <v>751</v>
      </c>
      <c r="J214" t="str">
        <f>VLOOKUP(I214,Products!$A$1:$F$51,2,0)</f>
        <v>House Accessories</v>
      </c>
      <c r="K214" t="str">
        <f>VLOOKUP(I214,Products!$A$1:$F$51,3,0)</f>
        <v>Fashion</v>
      </c>
      <c r="L214" t="str">
        <f>VLOOKUP(I214,Products!$A$1:$F$51,4,0)</f>
        <v>Accessories</v>
      </c>
      <c r="M214" s="7">
        <f>VLOOKUP(I214,Products!$A$1:$F$51,5,0)</f>
        <v>1858.75</v>
      </c>
      <c r="N214" s="7">
        <f>VLOOKUP(I214,Products!$A$1:$F$51,6,0)</f>
        <v>1451.16</v>
      </c>
      <c r="O214" t="s">
        <v>831</v>
      </c>
      <c r="P214" t="str">
        <f>VLOOKUP(O214,Stores!$A$1:$D$6,2,0)</f>
        <v>MegaMart Peckmouth</v>
      </c>
      <c r="Q214" t="str">
        <f>VLOOKUP(O214,Stores!$A$1:$D$6,4,0)</f>
        <v>East</v>
      </c>
      <c r="R214" s="6">
        <v>4</v>
      </c>
      <c r="S214" s="6">
        <v>0.05</v>
      </c>
      <c r="T214" t="s">
        <v>851</v>
      </c>
      <c r="U214">
        <f t="shared" si="9"/>
        <v>7435</v>
      </c>
      <c r="V214" s="7">
        <f t="shared" si="10"/>
        <v>5804.64</v>
      </c>
      <c r="W214" s="7">
        <f t="shared" si="11"/>
        <v>1629.4099999999996</v>
      </c>
    </row>
    <row r="215" spans="1:23" x14ac:dyDescent="0.25">
      <c r="A215" t="s">
        <v>5678</v>
      </c>
      <c r="B215" s="4">
        <v>45211</v>
      </c>
      <c r="C215" t="s">
        <v>537</v>
      </c>
      <c r="D215" t="str">
        <f>VLOOKUP(C215,Customers!$A$1:$H$201,4,0)</f>
        <v>Melissa Torres</v>
      </c>
      <c r="E215" t="str">
        <f>VLOOKUP(C215,Customers!$A$1:$H$201,5,0)</f>
        <v>Male</v>
      </c>
      <c r="F215" s="4">
        <f>VLOOKUP(C215,Customers!$A$1:$H$201,6,0)</f>
        <v>28514</v>
      </c>
      <c r="G215" s="4" t="str">
        <f>VLOOKUP(C215,Customers!$A$1:$H$201,7,0)</f>
        <v>North Kathryn</v>
      </c>
      <c r="H215" s="4">
        <f>VLOOKUP(C215,Customers!$A$1:$H$201,8,0)</f>
        <v>45779</v>
      </c>
      <c r="I215" t="s">
        <v>741</v>
      </c>
      <c r="J215" t="str">
        <f>VLOOKUP(I215,Products!$A$1:$F$51,2,0)</f>
        <v>Above Camera</v>
      </c>
      <c r="K215" t="str">
        <f>VLOOKUP(I215,Products!$A$1:$F$51,3,0)</f>
        <v>Electronics</v>
      </c>
      <c r="L215" t="str">
        <f>VLOOKUP(I215,Products!$A$1:$F$51,4,0)</f>
        <v>Camera</v>
      </c>
      <c r="M215" s="7">
        <f>VLOOKUP(I215,Products!$A$1:$F$51,5,0)</f>
        <v>1193.0899999999999</v>
      </c>
      <c r="N215" s="7">
        <f>VLOOKUP(I215,Products!$A$1:$F$51,6,0)</f>
        <v>818.24</v>
      </c>
      <c r="O215" t="s">
        <v>835</v>
      </c>
      <c r="P215" t="str">
        <f>VLOOKUP(O215,Stores!$A$1:$D$6,2,0)</f>
        <v>MegaMart New Michele</v>
      </c>
      <c r="Q215" t="str">
        <f>VLOOKUP(O215,Stores!$A$1:$D$6,4,0)</f>
        <v>West</v>
      </c>
      <c r="R215" s="6">
        <v>5</v>
      </c>
      <c r="S215" s="6">
        <v>0.15</v>
      </c>
      <c r="T215" t="s">
        <v>857</v>
      </c>
      <c r="U215">
        <f t="shared" si="9"/>
        <v>5965.45</v>
      </c>
      <c r="V215" s="7">
        <f t="shared" si="10"/>
        <v>4091.2</v>
      </c>
      <c r="W215" s="7">
        <f t="shared" si="11"/>
        <v>1873.4</v>
      </c>
    </row>
    <row r="216" spans="1:23" x14ac:dyDescent="0.25">
      <c r="A216" t="s">
        <v>5851</v>
      </c>
      <c r="B216" s="4">
        <v>45211</v>
      </c>
      <c r="C216" t="s">
        <v>648</v>
      </c>
      <c r="D216" t="str">
        <f>VLOOKUP(C216,Customers!$A$1:$H$201,4,0)</f>
        <v>Daniel Mcintyre</v>
      </c>
      <c r="E216" t="str">
        <f>VLOOKUP(C216,Customers!$A$1:$H$201,5,0)</f>
        <v>Male</v>
      </c>
      <c r="F216" s="4">
        <f>VLOOKUP(C216,Customers!$A$1:$H$201,6,0)</f>
        <v>37724</v>
      </c>
      <c r="G216" s="4" t="str">
        <f>VLOOKUP(C216,Customers!$A$1:$H$201,7,0)</f>
        <v>West Katrina</v>
      </c>
      <c r="H216" s="4">
        <f>VLOOKUP(C216,Customers!$A$1:$H$201,8,0)</f>
        <v>44305</v>
      </c>
      <c r="I216" t="s">
        <v>721</v>
      </c>
      <c r="J216" t="str">
        <f>VLOOKUP(I216,Products!$A$1:$F$51,2,0)</f>
        <v>Knowledge Bags</v>
      </c>
      <c r="K216" t="str">
        <f>VLOOKUP(I216,Products!$A$1:$F$51,3,0)</f>
        <v>Fashion</v>
      </c>
      <c r="L216" t="str">
        <f>VLOOKUP(I216,Products!$A$1:$F$51,4,0)</f>
        <v>Bags</v>
      </c>
      <c r="M216" s="7">
        <f>VLOOKUP(I216,Products!$A$1:$F$51,5,0)</f>
        <v>1396.22</v>
      </c>
      <c r="N216" s="7">
        <f>VLOOKUP(I216,Products!$A$1:$F$51,6,0)</f>
        <v>1004.09</v>
      </c>
      <c r="O216" t="s">
        <v>838</v>
      </c>
      <c r="P216" t="str">
        <f>VLOOKUP(O216,Stores!$A$1:$D$6,2,0)</f>
        <v>MegaMart Brianahaven</v>
      </c>
      <c r="Q216" t="str">
        <f>VLOOKUP(O216,Stores!$A$1:$D$6,4,0)</f>
        <v>North</v>
      </c>
      <c r="R216" s="6">
        <v>5</v>
      </c>
      <c r="S216" s="6">
        <v>0.15</v>
      </c>
      <c r="T216" t="s">
        <v>861</v>
      </c>
      <c r="U216">
        <f t="shared" si="9"/>
        <v>6981.1</v>
      </c>
      <c r="V216" s="7">
        <f t="shared" si="10"/>
        <v>5020.45</v>
      </c>
      <c r="W216" s="7">
        <f t="shared" si="11"/>
        <v>1959.8000000000006</v>
      </c>
    </row>
    <row r="217" spans="1:23" x14ac:dyDescent="0.25">
      <c r="A217" t="s">
        <v>1533</v>
      </c>
      <c r="B217" s="4">
        <v>45211</v>
      </c>
      <c r="C217" t="s">
        <v>193</v>
      </c>
      <c r="D217" t="str">
        <f>VLOOKUP(C217,Customers!$A$1:$H$201,4,0)</f>
        <v>Kelly Mcmillan</v>
      </c>
      <c r="E217" t="str">
        <f>VLOOKUP(C217,Customers!$A$1:$H$201,5,0)</f>
        <v>Male</v>
      </c>
      <c r="F217" s="4">
        <f>VLOOKUP(C217,Customers!$A$1:$H$201,6,0)</f>
        <v>25009</v>
      </c>
      <c r="G217" s="4" t="str">
        <f>VLOOKUP(C217,Customers!$A$1:$H$201,7,0)</f>
        <v>Erinland</v>
      </c>
      <c r="H217" s="4">
        <f>VLOOKUP(C217,Customers!$A$1:$H$201,8,0)</f>
        <v>44798</v>
      </c>
      <c r="I217" t="s">
        <v>800</v>
      </c>
      <c r="J217" t="str">
        <f>VLOOKUP(I217,Products!$A$1:$F$51,2,0)</f>
        <v>Church Clothing</v>
      </c>
      <c r="K217" t="str">
        <f>VLOOKUP(I217,Products!$A$1:$F$51,3,0)</f>
        <v>Fashion</v>
      </c>
      <c r="L217" t="str">
        <f>VLOOKUP(I217,Products!$A$1:$F$51,4,0)</f>
        <v>Clothing</v>
      </c>
      <c r="M217" s="7">
        <f>VLOOKUP(I217,Products!$A$1:$F$51,5,0)</f>
        <v>540.94000000000005</v>
      </c>
      <c r="N217" s="7">
        <f>VLOOKUP(I217,Products!$A$1:$F$51,6,0)</f>
        <v>398.25</v>
      </c>
      <c r="O217" t="s">
        <v>842</v>
      </c>
      <c r="P217" t="str">
        <f>VLOOKUP(O217,Stores!$A$1:$D$6,2,0)</f>
        <v>MegaMart Johnmouth</v>
      </c>
      <c r="Q217" t="str">
        <f>VLOOKUP(O217,Stores!$A$1:$D$6,4,0)</f>
        <v>East</v>
      </c>
      <c r="R217" s="6">
        <v>1</v>
      </c>
      <c r="S217" s="6">
        <v>0.15</v>
      </c>
      <c r="T217" t="s">
        <v>851</v>
      </c>
      <c r="U217">
        <f t="shared" si="9"/>
        <v>540.94000000000005</v>
      </c>
      <c r="V217" s="7">
        <f t="shared" si="10"/>
        <v>398.25</v>
      </c>
      <c r="W217" s="7">
        <f t="shared" si="11"/>
        <v>141.84000000000006</v>
      </c>
    </row>
    <row r="218" spans="1:23" x14ac:dyDescent="0.25">
      <c r="A218" t="s">
        <v>3197</v>
      </c>
      <c r="B218" s="4">
        <v>45211</v>
      </c>
      <c r="C218" t="s">
        <v>694</v>
      </c>
      <c r="D218" t="str">
        <f>VLOOKUP(C218,Customers!$A$1:$H$201,4,0)</f>
        <v>Jessica Mullins</v>
      </c>
      <c r="E218" t="str">
        <f>VLOOKUP(C218,Customers!$A$1:$H$201,5,0)</f>
        <v>Male</v>
      </c>
      <c r="F218" s="4">
        <f>VLOOKUP(C218,Customers!$A$1:$H$201,6,0)</f>
        <v>31435</v>
      </c>
      <c r="G218" s="4" t="str">
        <f>VLOOKUP(C218,Customers!$A$1:$H$201,7,0)</f>
        <v>Jessicaside</v>
      </c>
      <c r="H218" s="4">
        <f>VLOOKUP(C218,Customers!$A$1:$H$201,8,0)</f>
        <v>44905</v>
      </c>
      <c r="I218" t="s">
        <v>782</v>
      </c>
      <c r="J218" t="str">
        <f>VLOOKUP(I218,Products!$A$1:$F$51,2,0)</f>
        <v>National Watches</v>
      </c>
      <c r="K218" t="str">
        <f>VLOOKUP(I218,Products!$A$1:$F$51,3,0)</f>
        <v>Fashion</v>
      </c>
      <c r="L218" t="str">
        <f>VLOOKUP(I218,Products!$A$1:$F$51,4,0)</f>
        <v>Watches</v>
      </c>
      <c r="M218" s="7">
        <f>VLOOKUP(I218,Products!$A$1:$F$51,5,0)</f>
        <v>29.24</v>
      </c>
      <c r="N218" s="7">
        <f>VLOOKUP(I218,Products!$A$1:$F$51,6,0)</f>
        <v>742.26521739130465</v>
      </c>
      <c r="O218" t="s">
        <v>827</v>
      </c>
      <c r="P218" t="str">
        <f>VLOOKUP(O218,Stores!$A$1:$D$6,2,0)</f>
        <v>MegaMart Jimenezborough</v>
      </c>
      <c r="Q218" t="str">
        <f>VLOOKUP(O218,Stores!$A$1:$D$6,4,0)</f>
        <v>South</v>
      </c>
      <c r="R218" s="6">
        <v>2</v>
      </c>
      <c r="S218" s="6">
        <v>0.1</v>
      </c>
      <c r="T218" t="s">
        <v>854</v>
      </c>
      <c r="U218">
        <f t="shared" si="9"/>
        <v>58.48</v>
      </c>
      <c r="V218" s="7">
        <f t="shared" si="10"/>
        <v>1484.5304347826093</v>
      </c>
      <c r="W218" s="7">
        <f t="shared" si="11"/>
        <v>-1426.9504347826094</v>
      </c>
    </row>
    <row r="219" spans="1:23" x14ac:dyDescent="0.25">
      <c r="A219" t="s">
        <v>3763</v>
      </c>
      <c r="B219" s="4">
        <v>45211</v>
      </c>
      <c r="C219" t="s">
        <v>634</v>
      </c>
      <c r="D219" t="str">
        <f>VLOOKUP(C219,Customers!$A$1:$H$201,4,0)</f>
        <v>Nichole Calhoun</v>
      </c>
      <c r="E219" t="str">
        <f>VLOOKUP(C219,Customers!$A$1:$H$201,5,0)</f>
        <v>Female</v>
      </c>
      <c r="F219" s="4">
        <f>VLOOKUP(C219,Customers!$A$1:$H$201,6,0)</f>
        <v>21899</v>
      </c>
      <c r="G219" s="4" t="str">
        <f>VLOOKUP(C219,Customers!$A$1:$H$201,7,0)</f>
        <v>West Dakotaside</v>
      </c>
      <c r="H219" s="4">
        <f>VLOOKUP(C219,Customers!$A$1:$H$201,8,0)</f>
        <v>44853</v>
      </c>
      <c r="I219" t="s">
        <v>730</v>
      </c>
      <c r="J219" t="str">
        <f>VLOOKUP(I219,Products!$A$1:$F$51,2,0)</f>
        <v>Recognize Footwear</v>
      </c>
      <c r="K219" t="str">
        <f>VLOOKUP(I219,Products!$A$1:$F$51,3,0)</f>
        <v>Fashion</v>
      </c>
      <c r="L219" t="str">
        <f>VLOOKUP(I219,Products!$A$1:$F$51,4,0)</f>
        <v>Footwear</v>
      </c>
      <c r="M219" s="7">
        <f>VLOOKUP(I219,Products!$A$1:$F$51,5,0)</f>
        <v>109.78</v>
      </c>
      <c r="N219" s="7">
        <f>VLOOKUP(I219,Products!$A$1:$F$51,6,0)</f>
        <v>70.59</v>
      </c>
      <c r="O219" t="s">
        <v>827</v>
      </c>
      <c r="P219" t="str">
        <f>VLOOKUP(O219,Stores!$A$1:$D$6,2,0)</f>
        <v>MegaMart Jimenezborough</v>
      </c>
      <c r="Q219" t="str">
        <f>VLOOKUP(O219,Stores!$A$1:$D$6,4,0)</f>
        <v>South</v>
      </c>
      <c r="R219" s="6">
        <v>2</v>
      </c>
      <c r="S219" s="6">
        <v>0.05</v>
      </c>
      <c r="T219" t="s">
        <v>851</v>
      </c>
      <c r="U219">
        <f t="shared" si="9"/>
        <v>219.56</v>
      </c>
      <c r="V219" s="7">
        <f t="shared" si="10"/>
        <v>141.18</v>
      </c>
      <c r="W219" s="7">
        <f t="shared" si="11"/>
        <v>77.429999999999993</v>
      </c>
    </row>
    <row r="220" spans="1:23" x14ac:dyDescent="0.25">
      <c r="A220" t="s">
        <v>3819</v>
      </c>
      <c r="B220" s="4">
        <v>45211</v>
      </c>
      <c r="C220" t="s">
        <v>645</v>
      </c>
      <c r="D220" t="str">
        <f>VLOOKUP(C220,Customers!$A$1:$H$201,4,0)</f>
        <v>Mary Dawson</v>
      </c>
      <c r="E220" t="str">
        <f>VLOOKUP(C220,Customers!$A$1:$H$201,5,0)</f>
        <v>Male</v>
      </c>
      <c r="F220" s="4">
        <f>VLOOKUP(C220,Customers!$A$1:$H$201,6,0)</f>
        <v>33196</v>
      </c>
      <c r="G220" s="4" t="str">
        <f>VLOOKUP(C220,Customers!$A$1:$H$201,7,0)</f>
        <v>New Tiffanyberg</v>
      </c>
      <c r="H220" s="4">
        <f>VLOOKUP(C220,Customers!$A$1:$H$201,8,0)</f>
        <v>44435</v>
      </c>
      <c r="I220" t="s">
        <v>743</v>
      </c>
      <c r="J220" t="str">
        <f>VLOOKUP(I220,Products!$A$1:$F$51,2,0)</f>
        <v>World Watches</v>
      </c>
      <c r="K220" t="str">
        <f>VLOOKUP(I220,Products!$A$1:$F$51,3,0)</f>
        <v>Fashion</v>
      </c>
      <c r="L220" t="str">
        <f>VLOOKUP(I220,Products!$A$1:$F$51,4,0)</f>
        <v>Watches</v>
      </c>
      <c r="M220" s="7">
        <f>VLOOKUP(I220,Products!$A$1:$F$51,5,0)</f>
        <v>1134.8</v>
      </c>
      <c r="N220" s="7">
        <f>VLOOKUP(I220,Products!$A$1:$F$51,6,0)</f>
        <v>675.1</v>
      </c>
      <c r="O220" t="s">
        <v>831</v>
      </c>
      <c r="P220" t="str">
        <f>VLOOKUP(O220,Stores!$A$1:$D$6,2,0)</f>
        <v>MegaMart Peckmouth</v>
      </c>
      <c r="Q220" t="str">
        <f>VLOOKUP(O220,Stores!$A$1:$D$6,4,0)</f>
        <v>East</v>
      </c>
      <c r="R220" s="6">
        <v>1</v>
      </c>
      <c r="S220" s="6">
        <v>0.1</v>
      </c>
      <c r="T220" t="s">
        <v>851</v>
      </c>
      <c r="U220">
        <f t="shared" si="9"/>
        <v>1134.8</v>
      </c>
      <c r="V220" s="7">
        <f t="shared" si="10"/>
        <v>675.1</v>
      </c>
      <c r="W220" s="7">
        <f t="shared" si="11"/>
        <v>458.79999999999995</v>
      </c>
    </row>
    <row r="221" spans="1:23" x14ac:dyDescent="0.25">
      <c r="A221" t="s">
        <v>4168</v>
      </c>
      <c r="B221" s="4">
        <v>45211</v>
      </c>
      <c r="C221" t="s">
        <v>685</v>
      </c>
      <c r="D221" t="str">
        <f>VLOOKUP(C221,Customers!$A$1:$H$201,4,0)</f>
        <v>James Mitchell</v>
      </c>
      <c r="E221" t="str">
        <f>VLOOKUP(C221,Customers!$A$1:$H$201,5,0)</f>
        <v>Female</v>
      </c>
      <c r="F221" s="4">
        <f>VLOOKUP(C221,Customers!$A$1:$H$201,6,0)</f>
        <v>27995</v>
      </c>
      <c r="G221" s="4" t="str">
        <f>VLOOKUP(C221,Customers!$A$1:$H$201,7,0)</f>
        <v>East Raymond</v>
      </c>
      <c r="H221" s="4">
        <f>VLOOKUP(C221,Customers!$A$1:$H$201,8,0)</f>
        <v>45827</v>
      </c>
      <c r="I221" t="s">
        <v>749</v>
      </c>
      <c r="J221" t="str">
        <f>VLOOKUP(I221,Products!$A$1:$F$51,2,0)</f>
        <v>Whether Bags</v>
      </c>
      <c r="K221" t="str">
        <f>VLOOKUP(I221,Products!$A$1:$F$51,3,0)</f>
        <v>Fashion</v>
      </c>
      <c r="L221" t="str">
        <f>VLOOKUP(I221,Products!$A$1:$F$51,4,0)</f>
        <v>Bags</v>
      </c>
      <c r="M221" s="7">
        <f>VLOOKUP(I221,Products!$A$1:$F$51,5,0)</f>
        <v>270.45</v>
      </c>
      <c r="N221" s="7">
        <f>VLOOKUP(I221,Products!$A$1:$F$51,6,0)</f>
        <v>742.26521739130465</v>
      </c>
      <c r="O221" t="s">
        <v>831</v>
      </c>
      <c r="P221" t="str">
        <f>VLOOKUP(O221,Stores!$A$1:$D$6,2,0)</f>
        <v>MegaMart Peckmouth</v>
      </c>
      <c r="Q221" t="str">
        <f>VLOOKUP(O221,Stores!$A$1:$D$6,4,0)</f>
        <v>East</v>
      </c>
      <c r="R221" s="6">
        <v>5</v>
      </c>
      <c r="S221" s="6">
        <v>0.1</v>
      </c>
      <c r="T221" t="s">
        <v>854</v>
      </c>
      <c r="U221">
        <f t="shared" si="9"/>
        <v>1352.25</v>
      </c>
      <c r="V221" s="7">
        <f t="shared" si="10"/>
        <v>3711.3260869565233</v>
      </c>
      <c r="W221" s="7">
        <f t="shared" si="11"/>
        <v>-2359.9760869565234</v>
      </c>
    </row>
    <row r="222" spans="1:23" x14ac:dyDescent="0.25">
      <c r="A222" t="s">
        <v>4422</v>
      </c>
      <c r="B222" s="4">
        <v>45212</v>
      </c>
      <c r="C222" t="s">
        <v>619</v>
      </c>
      <c r="D222" t="str">
        <f>VLOOKUP(C222,Customers!$A$1:$H$201,4,0)</f>
        <v>Stacey Thompson</v>
      </c>
      <c r="E222" t="str">
        <f>VLOOKUP(C222,Customers!$A$1:$H$201,5,0)</f>
        <v>Male</v>
      </c>
      <c r="F222" s="4">
        <f>VLOOKUP(C222,Customers!$A$1:$H$201,6,0)</f>
        <v>35802</v>
      </c>
      <c r="G222" s="4" t="str">
        <f>VLOOKUP(C222,Customers!$A$1:$H$201,7,0)</f>
        <v>Davidtown</v>
      </c>
      <c r="H222" s="4">
        <f>VLOOKUP(C222,Customers!$A$1:$H$201,8,0)</f>
        <v>44252</v>
      </c>
      <c r="I222" t="s">
        <v>755</v>
      </c>
      <c r="J222" t="str">
        <f>VLOOKUP(I222,Products!$A$1:$F$51,2,0)</f>
        <v>Democratic Smartphone</v>
      </c>
      <c r="K222" t="str">
        <f>VLOOKUP(I222,Products!$A$1:$F$51,3,0)</f>
        <v>Electronics</v>
      </c>
      <c r="L222" t="str">
        <f>VLOOKUP(I222,Products!$A$1:$F$51,4,0)</f>
        <v>Smartphone</v>
      </c>
      <c r="M222" s="7">
        <f>VLOOKUP(I222,Products!$A$1:$F$51,5,0)</f>
        <v>1079.8900000000001</v>
      </c>
      <c r="N222" s="7">
        <f>VLOOKUP(I222,Products!$A$1:$F$51,6,0)</f>
        <v>703.83</v>
      </c>
      <c r="O222" t="s">
        <v>827</v>
      </c>
      <c r="P222" t="str">
        <f>VLOOKUP(O222,Stores!$A$1:$D$6,2,0)</f>
        <v>MegaMart Jimenezborough</v>
      </c>
      <c r="Q222" t="str">
        <f>VLOOKUP(O222,Stores!$A$1:$D$6,4,0)</f>
        <v>South</v>
      </c>
      <c r="R222" s="6">
        <v>3</v>
      </c>
      <c r="S222" s="6">
        <v>0.1</v>
      </c>
      <c r="T222" t="s">
        <v>851</v>
      </c>
      <c r="U222">
        <f t="shared" si="9"/>
        <v>3239.67</v>
      </c>
      <c r="V222" s="7">
        <f t="shared" si="10"/>
        <v>2111.4900000000002</v>
      </c>
      <c r="W222" s="7">
        <f t="shared" si="11"/>
        <v>1127.2799999999997</v>
      </c>
    </row>
    <row r="223" spans="1:23" x14ac:dyDescent="0.25">
      <c r="A223" t="s">
        <v>5541</v>
      </c>
      <c r="B223" s="4">
        <v>45212</v>
      </c>
      <c r="C223" t="s">
        <v>208</v>
      </c>
      <c r="D223" t="str">
        <f>VLOOKUP(C223,Customers!$A$1:$H$201,4,0)</f>
        <v>Crystal Johnson</v>
      </c>
      <c r="E223" t="str">
        <f>VLOOKUP(C223,Customers!$A$1:$H$201,5,0)</f>
        <v>Female</v>
      </c>
      <c r="F223" s="4">
        <f>VLOOKUP(C223,Customers!$A$1:$H$201,6,0)</f>
        <v>37570</v>
      </c>
      <c r="G223" s="4" t="str">
        <f>VLOOKUP(C223,Customers!$A$1:$H$201,7,0)</f>
        <v>New Kathleentown</v>
      </c>
      <c r="H223" s="4">
        <f>VLOOKUP(C223,Customers!$A$1:$H$201,8,0)</f>
        <v>44274</v>
      </c>
      <c r="I223" t="s">
        <v>816</v>
      </c>
      <c r="J223" t="str">
        <f>VLOOKUP(I223,Products!$A$1:$F$51,2,0)</f>
        <v>Or Smartphone</v>
      </c>
      <c r="K223" t="str">
        <f>VLOOKUP(I223,Products!$A$1:$F$51,3,0)</f>
        <v>Electronics</v>
      </c>
      <c r="L223" t="str">
        <f>VLOOKUP(I223,Products!$A$1:$F$51,4,0)</f>
        <v>Smartphone</v>
      </c>
      <c r="M223" s="7">
        <f>VLOOKUP(I223,Products!$A$1:$F$51,5,0)</f>
        <v>1197.18</v>
      </c>
      <c r="N223" s="7">
        <f>VLOOKUP(I223,Products!$A$1:$F$51,6,0)</f>
        <v>722.74</v>
      </c>
      <c r="O223" t="s">
        <v>831</v>
      </c>
      <c r="P223" t="str">
        <f>VLOOKUP(O223,Stores!$A$1:$D$6,2,0)</f>
        <v>MegaMart Peckmouth</v>
      </c>
      <c r="Q223" t="str">
        <f>VLOOKUP(O223,Stores!$A$1:$D$6,4,0)</f>
        <v>East</v>
      </c>
      <c r="R223" s="6">
        <v>2</v>
      </c>
      <c r="S223" s="6">
        <v>0.15</v>
      </c>
      <c r="T223" t="s">
        <v>851</v>
      </c>
      <c r="U223">
        <f t="shared" si="9"/>
        <v>2394.36</v>
      </c>
      <c r="V223" s="7">
        <f t="shared" si="10"/>
        <v>1445.48</v>
      </c>
      <c r="W223" s="7">
        <f t="shared" si="11"/>
        <v>948.03000000000009</v>
      </c>
    </row>
    <row r="224" spans="1:23" x14ac:dyDescent="0.25">
      <c r="A224" t="s">
        <v>5689</v>
      </c>
      <c r="B224" s="4">
        <v>45212</v>
      </c>
      <c r="C224" t="s">
        <v>315</v>
      </c>
      <c r="D224" t="str">
        <f>VLOOKUP(C224,Customers!$A$1:$H$201,4,0)</f>
        <v>Amanda Lee</v>
      </c>
      <c r="E224" t="str">
        <f>VLOOKUP(C224,Customers!$A$1:$H$201,5,0)</f>
        <v>Male</v>
      </c>
      <c r="F224" s="4">
        <f>VLOOKUP(C224,Customers!$A$1:$H$201,6,0)</f>
        <v>26377</v>
      </c>
      <c r="G224" s="4" t="str">
        <f>VLOOKUP(C224,Customers!$A$1:$H$201,7,0)</f>
        <v>Meyersstad</v>
      </c>
      <c r="H224" s="4">
        <f>VLOOKUP(C224,Customers!$A$1:$H$201,8,0)</f>
        <v>45539</v>
      </c>
      <c r="I224" t="s">
        <v>765</v>
      </c>
      <c r="J224" t="str">
        <f>VLOOKUP(I224,Products!$A$1:$F$51,2,0)</f>
        <v>How Vegetables</v>
      </c>
      <c r="K224" t="str">
        <f>VLOOKUP(I224,Products!$A$1:$F$51,3,0)</f>
        <v>Groceries</v>
      </c>
      <c r="L224" t="str">
        <f>VLOOKUP(I224,Products!$A$1:$F$51,4,0)</f>
        <v>Vegetables</v>
      </c>
      <c r="M224" s="7">
        <f>VLOOKUP(I224,Products!$A$1:$F$51,5,0)</f>
        <v>25.57</v>
      </c>
      <c r="N224" s="7">
        <f>VLOOKUP(I224,Products!$A$1:$F$51,6,0)</f>
        <v>19.05</v>
      </c>
      <c r="O224" t="s">
        <v>831</v>
      </c>
      <c r="P224" t="str">
        <f>VLOOKUP(O224,Stores!$A$1:$D$6,2,0)</f>
        <v>MegaMart Peckmouth</v>
      </c>
      <c r="Q224" t="str">
        <f>VLOOKUP(O224,Stores!$A$1:$D$6,4,0)</f>
        <v>East</v>
      </c>
      <c r="R224" s="6">
        <v>5</v>
      </c>
      <c r="S224" s="6">
        <v>0.05</v>
      </c>
      <c r="T224" t="s">
        <v>861</v>
      </c>
      <c r="U224">
        <f t="shared" si="9"/>
        <v>127.85</v>
      </c>
      <c r="V224" s="7">
        <f t="shared" si="10"/>
        <v>95.25</v>
      </c>
      <c r="W224" s="7">
        <f t="shared" si="11"/>
        <v>31.649999999999995</v>
      </c>
    </row>
    <row r="225" spans="1:23" x14ac:dyDescent="0.25">
      <c r="A225" t="s">
        <v>1696</v>
      </c>
      <c r="B225" s="4">
        <v>45212</v>
      </c>
      <c r="C225" t="s">
        <v>489</v>
      </c>
      <c r="D225" t="str">
        <f>VLOOKUP(C225,Customers!$A$1:$H$201,4,0)</f>
        <v>Emily Hart</v>
      </c>
      <c r="E225" t="str">
        <f>VLOOKUP(C225,Customers!$A$1:$H$201,5,0)</f>
        <v>Female</v>
      </c>
      <c r="F225" s="4">
        <f>VLOOKUP(C225,Customers!$A$1:$H$201,6,0)</f>
        <v>31076</v>
      </c>
      <c r="G225" s="4" t="str">
        <f>VLOOKUP(C225,Customers!$A$1:$H$201,7,0)</f>
        <v>Angelaland</v>
      </c>
      <c r="H225" s="4">
        <f>VLOOKUP(C225,Customers!$A$1:$H$201,8,0)</f>
        <v>45799</v>
      </c>
      <c r="I225" t="s">
        <v>768</v>
      </c>
      <c r="J225" t="str">
        <f>VLOOKUP(I225,Products!$A$1:$F$51,2,0)</f>
        <v>And Footwear</v>
      </c>
      <c r="K225" t="str">
        <f>VLOOKUP(I225,Products!$A$1:$F$51,3,0)</f>
        <v>Fashion</v>
      </c>
      <c r="L225" t="str">
        <f>VLOOKUP(I225,Products!$A$1:$F$51,4,0)</f>
        <v>Footwear</v>
      </c>
      <c r="M225" s="7">
        <f>VLOOKUP(I225,Products!$A$1:$F$51,5,0)</f>
        <v>1878.47</v>
      </c>
      <c r="N225" s="7">
        <f>VLOOKUP(I225,Products!$A$1:$F$51,6,0)</f>
        <v>1014.91</v>
      </c>
      <c r="O225" t="s">
        <v>838</v>
      </c>
      <c r="P225" t="str">
        <f>VLOOKUP(O225,Stores!$A$1:$D$6,2,0)</f>
        <v>MegaMart Brianahaven</v>
      </c>
      <c r="Q225" t="str">
        <f>VLOOKUP(O225,Stores!$A$1:$D$6,4,0)</f>
        <v>North</v>
      </c>
      <c r="R225" s="6">
        <v>3</v>
      </c>
      <c r="S225" s="6">
        <v>0</v>
      </c>
      <c r="T225" t="s">
        <v>854</v>
      </c>
      <c r="U225">
        <f t="shared" si="9"/>
        <v>5635.41</v>
      </c>
      <c r="V225" s="7">
        <f t="shared" si="10"/>
        <v>3044.73</v>
      </c>
      <c r="W225" s="7">
        <f t="shared" si="11"/>
        <v>2589.6799999999998</v>
      </c>
    </row>
    <row r="226" spans="1:23" x14ac:dyDescent="0.25">
      <c r="A226" t="s">
        <v>1798</v>
      </c>
      <c r="B226" s="4">
        <v>45212</v>
      </c>
      <c r="C226" t="s">
        <v>691</v>
      </c>
      <c r="D226" t="str">
        <f>VLOOKUP(C226,Customers!$A$1:$H$201,4,0)</f>
        <v>Matthew Dixon</v>
      </c>
      <c r="E226" t="str">
        <f>VLOOKUP(C226,Customers!$A$1:$H$201,5,0)</f>
        <v>Male</v>
      </c>
      <c r="F226" s="4">
        <f>VLOOKUP(C226,Customers!$A$1:$H$201,6,0)</f>
        <v>21086</v>
      </c>
      <c r="G226" s="4" t="str">
        <f>VLOOKUP(C226,Customers!$A$1:$H$201,7,0)</f>
        <v>Lake Emily</v>
      </c>
      <c r="H226" s="4">
        <f>VLOOKUP(C226,Customers!$A$1:$H$201,8,0)</f>
        <v>44153</v>
      </c>
      <c r="I226" t="s">
        <v>735</v>
      </c>
      <c r="J226" t="str">
        <f>VLOOKUP(I226,Products!$A$1:$F$51,2,0)</f>
        <v>Step Smartphone</v>
      </c>
      <c r="K226" t="str">
        <f>VLOOKUP(I226,Products!$A$1:$F$51,3,0)</f>
        <v>Electronics</v>
      </c>
      <c r="L226" t="str">
        <f>VLOOKUP(I226,Products!$A$1:$F$51,4,0)</f>
        <v>Smartphone</v>
      </c>
      <c r="M226" s="7">
        <f>VLOOKUP(I226,Products!$A$1:$F$51,5,0)</f>
        <v>1194.1199999999999</v>
      </c>
      <c r="N226" s="7">
        <f>VLOOKUP(I226,Products!$A$1:$F$51,6,0)</f>
        <v>838.95</v>
      </c>
      <c r="O226" t="s">
        <v>831</v>
      </c>
      <c r="P226" t="str">
        <f>VLOOKUP(O226,Stores!$A$1:$D$6,2,0)</f>
        <v>MegaMart Peckmouth</v>
      </c>
      <c r="Q226" t="str">
        <f>VLOOKUP(O226,Stores!$A$1:$D$6,4,0)</f>
        <v>East</v>
      </c>
      <c r="R226" s="6">
        <v>4</v>
      </c>
      <c r="S226" s="6">
        <v>0.15</v>
      </c>
      <c r="T226" t="s">
        <v>857</v>
      </c>
      <c r="U226">
        <f t="shared" si="9"/>
        <v>4776.4799999999996</v>
      </c>
      <c r="V226" s="7">
        <f t="shared" si="10"/>
        <v>3355.8</v>
      </c>
      <c r="W226" s="7">
        <f t="shared" si="11"/>
        <v>1419.8299999999995</v>
      </c>
    </row>
    <row r="227" spans="1:23" x14ac:dyDescent="0.25">
      <c r="A227" t="s">
        <v>2776</v>
      </c>
      <c r="B227" s="4">
        <v>45212</v>
      </c>
      <c r="C227" t="s">
        <v>409</v>
      </c>
      <c r="D227" t="str">
        <f>VLOOKUP(C227,Customers!$A$1:$H$201,4,0)</f>
        <v>Travis Peters</v>
      </c>
      <c r="E227" t="str">
        <f>VLOOKUP(C227,Customers!$A$1:$H$201,5,0)</f>
        <v>Female</v>
      </c>
      <c r="F227" s="4">
        <f>VLOOKUP(C227,Customers!$A$1:$H$201,6,0)</f>
        <v>24112</v>
      </c>
      <c r="G227" s="4" t="str">
        <f>VLOOKUP(C227,Customers!$A$1:$H$201,7,0)</f>
        <v>South Ianhaven</v>
      </c>
      <c r="H227" s="4">
        <f>VLOOKUP(C227,Customers!$A$1:$H$201,8,0)</f>
        <v>44926</v>
      </c>
      <c r="I227" t="s">
        <v>792</v>
      </c>
      <c r="J227" t="str">
        <f>VLOOKUP(I227,Products!$A$1:$F$51,2,0)</f>
        <v>Chair Laptop</v>
      </c>
      <c r="K227" t="str">
        <f>VLOOKUP(I227,Products!$A$1:$F$51,3,0)</f>
        <v>Electronics</v>
      </c>
      <c r="L227" t="str">
        <f>VLOOKUP(I227,Products!$A$1:$F$51,4,0)</f>
        <v>Laptop</v>
      </c>
      <c r="M227" s="7">
        <f>VLOOKUP(I227,Products!$A$1:$F$51,5,0)</f>
        <v>1562.43</v>
      </c>
      <c r="N227" s="7">
        <f>VLOOKUP(I227,Products!$A$1:$F$51,6,0)</f>
        <v>1195.6300000000001</v>
      </c>
      <c r="O227" t="s">
        <v>827</v>
      </c>
      <c r="P227" t="str">
        <f>VLOOKUP(O227,Stores!$A$1:$D$6,2,0)</f>
        <v>MegaMart Jimenezborough</v>
      </c>
      <c r="Q227" t="str">
        <f>VLOOKUP(O227,Stores!$A$1:$D$6,4,0)</f>
        <v>South</v>
      </c>
      <c r="R227" s="6">
        <v>5</v>
      </c>
      <c r="S227" s="6">
        <v>0.05</v>
      </c>
      <c r="T227" t="s">
        <v>861</v>
      </c>
      <c r="U227">
        <f t="shared" si="9"/>
        <v>7812.1500000000005</v>
      </c>
      <c r="V227" s="7">
        <f t="shared" si="10"/>
        <v>5978.1500000000005</v>
      </c>
      <c r="W227" s="7">
        <f t="shared" si="11"/>
        <v>1833.05</v>
      </c>
    </row>
    <row r="228" spans="1:23" x14ac:dyDescent="0.25">
      <c r="A228" t="s">
        <v>2858</v>
      </c>
      <c r="B228" s="4">
        <v>45212</v>
      </c>
      <c r="C228" t="s">
        <v>113</v>
      </c>
      <c r="D228" t="str">
        <f>VLOOKUP(C228,Customers!$A$1:$H$201,4,0)</f>
        <v>Tyler Levine</v>
      </c>
      <c r="E228" t="str">
        <f>VLOOKUP(C228,Customers!$A$1:$H$201,5,0)</f>
        <v>Male</v>
      </c>
      <c r="F228" s="4">
        <f>VLOOKUP(C228,Customers!$A$1:$H$201,6,0)</f>
        <v>28630</v>
      </c>
      <c r="G228" s="4" t="str">
        <f>VLOOKUP(C228,Customers!$A$1:$H$201,7,0)</f>
        <v>West Charles</v>
      </c>
      <c r="H228" s="4">
        <f>VLOOKUP(C228,Customers!$A$1:$H$201,8,0)</f>
        <v>44438</v>
      </c>
      <c r="I228" t="s">
        <v>816</v>
      </c>
      <c r="J228" t="str">
        <f>VLOOKUP(I228,Products!$A$1:$F$51,2,0)</f>
        <v>Or Smartphone</v>
      </c>
      <c r="K228" t="str">
        <f>VLOOKUP(I228,Products!$A$1:$F$51,3,0)</f>
        <v>Electronics</v>
      </c>
      <c r="L228" t="str">
        <f>VLOOKUP(I228,Products!$A$1:$F$51,4,0)</f>
        <v>Smartphone</v>
      </c>
      <c r="M228" s="7">
        <f>VLOOKUP(I228,Products!$A$1:$F$51,5,0)</f>
        <v>1197.18</v>
      </c>
      <c r="N228" s="7">
        <f>VLOOKUP(I228,Products!$A$1:$F$51,6,0)</f>
        <v>722.74</v>
      </c>
      <c r="O228" t="s">
        <v>831</v>
      </c>
      <c r="P228" t="str">
        <f>VLOOKUP(O228,Stores!$A$1:$D$6,2,0)</f>
        <v>MegaMart Peckmouth</v>
      </c>
      <c r="Q228" t="str">
        <f>VLOOKUP(O228,Stores!$A$1:$D$6,4,0)</f>
        <v>East</v>
      </c>
      <c r="R228" s="6">
        <v>1</v>
      </c>
      <c r="S228" s="6">
        <v>0</v>
      </c>
      <c r="T228" t="s">
        <v>857</v>
      </c>
      <c r="U228">
        <f t="shared" si="9"/>
        <v>1197.18</v>
      </c>
      <c r="V228" s="7">
        <f t="shared" si="10"/>
        <v>722.74</v>
      </c>
      <c r="W228" s="7">
        <f t="shared" si="11"/>
        <v>473.44000000000005</v>
      </c>
    </row>
    <row r="229" spans="1:23" x14ac:dyDescent="0.25">
      <c r="A229" t="s">
        <v>4618</v>
      </c>
      <c r="B229" s="4">
        <v>45212</v>
      </c>
      <c r="C229" t="s">
        <v>388</v>
      </c>
      <c r="D229" t="str">
        <f>VLOOKUP(C229,Customers!$A$1:$H$201,4,0)</f>
        <v>Brenda Dean</v>
      </c>
      <c r="E229" t="str">
        <f>VLOOKUP(C229,Customers!$A$1:$H$201,5,0)</f>
        <v>Male</v>
      </c>
      <c r="F229" s="4">
        <f>VLOOKUP(C229,Customers!$A$1:$H$201,6,0)</f>
        <v>23821</v>
      </c>
      <c r="G229" s="4" t="str">
        <f>VLOOKUP(C229,Customers!$A$1:$H$201,7,0)</f>
        <v>West Ann</v>
      </c>
      <c r="H229" s="4">
        <f>VLOOKUP(C229,Customers!$A$1:$H$201,8,0)</f>
        <v>45308</v>
      </c>
      <c r="I229" t="s">
        <v>802</v>
      </c>
      <c r="J229" t="str">
        <f>VLOOKUP(I229,Products!$A$1:$F$51,2,0)</f>
        <v>Piece Headphones</v>
      </c>
      <c r="K229" t="str">
        <f>VLOOKUP(I229,Products!$A$1:$F$51,3,0)</f>
        <v>Electronics</v>
      </c>
      <c r="L229" t="str">
        <f>VLOOKUP(I229,Products!$A$1:$F$51,4,0)</f>
        <v>Headphones</v>
      </c>
      <c r="M229" s="7">
        <f>VLOOKUP(I229,Products!$A$1:$F$51,5,0)</f>
        <v>1745.61</v>
      </c>
      <c r="N229" s="7">
        <f>VLOOKUP(I229,Products!$A$1:$F$51,6,0)</f>
        <v>1322.44</v>
      </c>
      <c r="O229" t="s">
        <v>838</v>
      </c>
      <c r="P229" t="str">
        <f>VLOOKUP(O229,Stores!$A$1:$D$6,2,0)</f>
        <v>MegaMart Brianahaven</v>
      </c>
      <c r="Q229" t="str">
        <f>VLOOKUP(O229,Stores!$A$1:$D$6,4,0)</f>
        <v>North</v>
      </c>
      <c r="R229" s="6">
        <v>2</v>
      </c>
      <c r="S229" s="6">
        <v>0.05</v>
      </c>
      <c r="T229" t="s">
        <v>854</v>
      </c>
      <c r="U229">
        <f t="shared" si="9"/>
        <v>3491.22</v>
      </c>
      <c r="V229" s="7">
        <f t="shared" si="10"/>
        <v>2644.88</v>
      </c>
      <c r="W229" s="7">
        <f t="shared" si="11"/>
        <v>845.38999999999965</v>
      </c>
    </row>
    <row r="230" spans="1:23" x14ac:dyDescent="0.25">
      <c r="A230" t="s">
        <v>5050</v>
      </c>
      <c r="B230" s="4">
        <v>45213</v>
      </c>
      <c r="C230" t="s">
        <v>228</v>
      </c>
      <c r="D230" t="str">
        <f>VLOOKUP(C230,Customers!$A$1:$H$201,4,0)</f>
        <v>Anthony Conway</v>
      </c>
      <c r="E230" t="str">
        <f>VLOOKUP(C230,Customers!$A$1:$H$201,5,0)</f>
        <v>Male</v>
      </c>
      <c r="F230" s="4">
        <f>VLOOKUP(C230,Customers!$A$1:$H$201,6,0)</f>
        <v>35712</v>
      </c>
      <c r="G230" s="4" t="str">
        <f>VLOOKUP(C230,Customers!$A$1:$H$201,7,0)</f>
        <v>Carlyberg</v>
      </c>
      <c r="H230" s="4">
        <f>VLOOKUP(C230,Customers!$A$1:$H$201,8,0)</f>
        <v>45823</v>
      </c>
      <c r="I230" t="s">
        <v>802</v>
      </c>
      <c r="J230" t="str">
        <f>VLOOKUP(I230,Products!$A$1:$F$51,2,0)</f>
        <v>Piece Headphones</v>
      </c>
      <c r="K230" t="str">
        <f>VLOOKUP(I230,Products!$A$1:$F$51,3,0)</f>
        <v>Electronics</v>
      </c>
      <c r="L230" t="str">
        <f>VLOOKUP(I230,Products!$A$1:$F$51,4,0)</f>
        <v>Headphones</v>
      </c>
      <c r="M230" s="7">
        <f>VLOOKUP(I230,Products!$A$1:$F$51,5,0)</f>
        <v>1745.61</v>
      </c>
      <c r="N230" s="7">
        <f>VLOOKUP(I230,Products!$A$1:$F$51,6,0)</f>
        <v>1322.44</v>
      </c>
      <c r="O230" t="s">
        <v>835</v>
      </c>
      <c r="P230" t="str">
        <f>VLOOKUP(O230,Stores!$A$1:$D$6,2,0)</f>
        <v>MegaMart New Michele</v>
      </c>
      <c r="Q230" t="str">
        <f>VLOOKUP(O230,Stores!$A$1:$D$6,4,0)</f>
        <v>West</v>
      </c>
      <c r="R230" s="6">
        <v>2</v>
      </c>
      <c r="S230" s="6">
        <v>0.15</v>
      </c>
      <c r="T230" t="s">
        <v>854</v>
      </c>
      <c r="U230">
        <f t="shared" si="9"/>
        <v>3491.22</v>
      </c>
      <c r="V230" s="7">
        <f t="shared" si="10"/>
        <v>2644.88</v>
      </c>
      <c r="W230" s="7">
        <f t="shared" si="11"/>
        <v>845.48999999999967</v>
      </c>
    </row>
    <row r="231" spans="1:23" x14ac:dyDescent="0.25">
      <c r="A231" t="s">
        <v>1052</v>
      </c>
      <c r="B231" s="4">
        <v>45213</v>
      </c>
      <c r="C231" t="s">
        <v>248</v>
      </c>
      <c r="D231" t="str">
        <f>VLOOKUP(C231,Customers!$A$1:$H$201,4,0)</f>
        <v>Jason Jenkins</v>
      </c>
      <c r="E231" t="str">
        <f>VLOOKUP(C231,Customers!$A$1:$H$201,5,0)</f>
        <v>Female</v>
      </c>
      <c r="F231" s="4">
        <f>VLOOKUP(C231,Customers!$A$1:$H$201,6,0)</f>
        <v>31304</v>
      </c>
      <c r="G231" s="4" t="str">
        <f>VLOOKUP(C231,Customers!$A$1:$H$201,7,0)</f>
        <v>New Randychester</v>
      </c>
      <c r="H231" s="4">
        <f>VLOOKUP(C231,Customers!$A$1:$H$201,8,0)</f>
        <v>44186</v>
      </c>
      <c r="I231" t="s">
        <v>772</v>
      </c>
      <c r="J231" t="str">
        <f>VLOOKUP(I231,Products!$A$1:$F$51,2,0)</f>
        <v>Little Watches</v>
      </c>
      <c r="K231" t="str">
        <f>VLOOKUP(I231,Products!$A$1:$F$51,3,0)</f>
        <v>Fashion</v>
      </c>
      <c r="L231" t="str">
        <f>VLOOKUP(I231,Products!$A$1:$F$51,4,0)</f>
        <v>Watches</v>
      </c>
      <c r="M231" s="7">
        <f>VLOOKUP(I231,Products!$A$1:$F$51,5,0)</f>
        <v>429.15</v>
      </c>
      <c r="N231" s="7">
        <f>VLOOKUP(I231,Products!$A$1:$F$51,6,0)</f>
        <v>258.72000000000003</v>
      </c>
      <c r="O231" t="s">
        <v>831</v>
      </c>
      <c r="P231" t="str">
        <f>VLOOKUP(O231,Stores!$A$1:$D$6,2,0)</f>
        <v>MegaMart Peckmouth</v>
      </c>
      <c r="Q231" t="str">
        <f>VLOOKUP(O231,Stores!$A$1:$D$6,4,0)</f>
        <v>East</v>
      </c>
      <c r="R231" s="6">
        <v>2</v>
      </c>
      <c r="S231" s="6">
        <v>0.05</v>
      </c>
      <c r="T231" t="s">
        <v>861</v>
      </c>
      <c r="U231">
        <f t="shared" si="9"/>
        <v>858.3</v>
      </c>
      <c r="V231" s="7">
        <f t="shared" si="10"/>
        <v>517.44000000000005</v>
      </c>
      <c r="W231" s="7">
        <f t="shared" si="11"/>
        <v>339.90999999999991</v>
      </c>
    </row>
    <row r="232" spans="1:23" x14ac:dyDescent="0.25">
      <c r="A232" t="s">
        <v>1742</v>
      </c>
      <c r="B232" s="4">
        <v>45213</v>
      </c>
      <c r="C232" t="s">
        <v>623</v>
      </c>
      <c r="D232" t="str">
        <f>VLOOKUP(C232,Customers!$A$1:$H$201,4,0)</f>
        <v>Peter Garcia</v>
      </c>
      <c r="E232" t="str">
        <f>VLOOKUP(C232,Customers!$A$1:$H$201,5,0)</f>
        <v>Male</v>
      </c>
      <c r="F232" s="4">
        <f>VLOOKUP(C232,Customers!$A$1:$H$201,6,0)</f>
        <v>29135</v>
      </c>
      <c r="G232" s="4" t="str">
        <f>VLOOKUP(C232,Customers!$A$1:$H$201,7,0)</f>
        <v>West Amymouth</v>
      </c>
      <c r="H232" s="4">
        <f>VLOOKUP(C232,Customers!$A$1:$H$201,8,0)</f>
        <v>44399</v>
      </c>
      <c r="I232" t="s">
        <v>772</v>
      </c>
      <c r="J232" t="str">
        <f>VLOOKUP(I232,Products!$A$1:$F$51,2,0)</f>
        <v>Little Watches</v>
      </c>
      <c r="K232" t="str">
        <f>VLOOKUP(I232,Products!$A$1:$F$51,3,0)</f>
        <v>Fashion</v>
      </c>
      <c r="L232" t="str">
        <f>VLOOKUP(I232,Products!$A$1:$F$51,4,0)</f>
        <v>Watches</v>
      </c>
      <c r="M232" s="7">
        <f>VLOOKUP(I232,Products!$A$1:$F$51,5,0)</f>
        <v>429.15</v>
      </c>
      <c r="N232" s="7">
        <f>VLOOKUP(I232,Products!$A$1:$F$51,6,0)</f>
        <v>258.72000000000003</v>
      </c>
      <c r="O232" t="s">
        <v>831</v>
      </c>
      <c r="P232" t="str">
        <f>VLOOKUP(O232,Stores!$A$1:$D$6,2,0)</f>
        <v>MegaMart Peckmouth</v>
      </c>
      <c r="Q232" t="str">
        <f>VLOOKUP(O232,Stores!$A$1:$D$6,4,0)</f>
        <v>East</v>
      </c>
      <c r="R232" s="6">
        <v>4</v>
      </c>
      <c r="S232" s="6">
        <v>0</v>
      </c>
      <c r="T232" t="s">
        <v>854</v>
      </c>
      <c r="U232">
        <f t="shared" si="9"/>
        <v>1716.6</v>
      </c>
      <c r="V232" s="7">
        <f t="shared" si="10"/>
        <v>1034.8800000000001</v>
      </c>
      <c r="W232" s="7">
        <f t="shared" si="11"/>
        <v>680.7199999999998</v>
      </c>
    </row>
    <row r="233" spans="1:23" x14ac:dyDescent="0.25">
      <c r="A233" t="s">
        <v>2477</v>
      </c>
      <c r="B233" s="4">
        <v>45213</v>
      </c>
      <c r="C233" t="s">
        <v>241</v>
      </c>
      <c r="D233" t="str">
        <f>VLOOKUP(C233,Customers!$A$1:$H$201,4,0)</f>
        <v>Amanda Hoover</v>
      </c>
      <c r="E233" t="str">
        <f>VLOOKUP(C233,Customers!$A$1:$H$201,5,0)</f>
        <v>Female</v>
      </c>
      <c r="F233" s="4">
        <f>VLOOKUP(C233,Customers!$A$1:$H$201,6,0)</f>
        <v>26908</v>
      </c>
      <c r="G233" s="4" t="str">
        <f>VLOOKUP(C233,Customers!$A$1:$H$201,7,0)</f>
        <v>Brittanyburgh</v>
      </c>
      <c r="H233" s="4">
        <f>VLOOKUP(C233,Customers!$A$1:$H$201,8,0)</f>
        <v>45561</v>
      </c>
      <c r="I233" t="s">
        <v>738</v>
      </c>
      <c r="J233" t="str">
        <f>VLOOKUP(I233,Products!$A$1:$F$51,2,0)</f>
        <v>Either Headphones</v>
      </c>
      <c r="K233" t="str">
        <f>VLOOKUP(I233,Products!$A$1:$F$51,3,0)</f>
        <v>Electronics</v>
      </c>
      <c r="L233" t="str">
        <f>VLOOKUP(I233,Products!$A$1:$F$51,4,0)</f>
        <v>Headphones</v>
      </c>
      <c r="M233" s="7">
        <f>VLOOKUP(I233,Products!$A$1:$F$51,5,0)</f>
        <v>248.57</v>
      </c>
      <c r="N233" s="7">
        <f>VLOOKUP(I233,Products!$A$1:$F$51,6,0)</f>
        <v>190.67</v>
      </c>
      <c r="O233" t="s">
        <v>831</v>
      </c>
      <c r="P233" t="str">
        <f>VLOOKUP(O233,Stores!$A$1:$D$6,2,0)</f>
        <v>MegaMart Peckmouth</v>
      </c>
      <c r="Q233" t="str">
        <f>VLOOKUP(O233,Stores!$A$1:$D$6,4,0)</f>
        <v>East</v>
      </c>
      <c r="R233" s="6">
        <v>2</v>
      </c>
      <c r="S233" s="6">
        <v>0.1</v>
      </c>
      <c r="T233" t="s">
        <v>851</v>
      </c>
      <c r="U233">
        <f t="shared" si="9"/>
        <v>497.14</v>
      </c>
      <c r="V233" s="7">
        <f t="shared" si="10"/>
        <v>381.34</v>
      </c>
      <c r="W233" s="7">
        <f t="shared" si="11"/>
        <v>114.9</v>
      </c>
    </row>
    <row r="234" spans="1:23" x14ac:dyDescent="0.25">
      <c r="A234" t="s">
        <v>2491</v>
      </c>
      <c r="B234" s="4">
        <v>45213</v>
      </c>
      <c r="C234" t="s">
        <v>531</v>
      </c>
      <c r="D234" t="str">
        <f>VLOOKUP(C234,Customers!$A$1:$H$201,4,0)</f>
        <v>Crystal Garrison</v>
      </c>
      <c r="E234" t="str">
        <f>VLOOKUP(C234,Customers!$A$1:$H$201,5,0)</f>
        <v>Female</v>
      </c>
      <c r="F234" s="4">
        <f>VLOOKUP(C234,Customers!$A$1:$H$201,6,0)</f>
        <v>24506</v>
      </c>
      <c r="G234" s="4" t="str">
        <f>VLOOKUP(C234,Customers!$A$1:$H$201,7,0)</f>
        <v>New Jason</v>
      </c>
      <c r="H234" s="4">
        <f>VLOOKUP(C234,Customers!$A$1:$H$201,8,0)</f>
        <v>45066</v>
      </c>
      <c r="I234" t="s">
        <v>746</v>
      </c>
      <c r="J234" t="str">
        <f>VLOOKUP(I234,Products!$A$1:$F$51,2,0)</f>
        <v>Add Clothing</v>
      </c>
      <c r="K234" t="str">
        <f>VLOOKUP(I234,Products!$A$1:$F$51,3,0)</f>
        <v>Fashion</v>
      </c>
      <c r="L234" t="str">
        <f>VLOOKUP(I234,Products!$A$1:$F$51,4,0)</f>
        <v>Clothing</v>
      </c>
      <c r="M234" s="7">
        <f>VLOOKUP(I234,Products!$A$1:$F$51,5,0)</f>
        <v>1342.75</v>
      </c>
      <c r="N234" s="7">
        <f>VLOOKUP(I234,Products!$A$1:$F$51,6,0)</f>
        <v>797.94</v>
      </c>
      <c r="O234" t="s">
        <v>831</v>
      </c>
      <c r="P234" t="str">
        <f>VLOOKUP(O234,Stores!$A$1:$D$6,2,0)</f>
        <v>MegaMart Peckmouth</v>
      </c>
      <c r="Q234" t="str">
        <f>VLOOKUP(O234,Stores!$A$1:$D$6,4,0)</f>
        <v>East</v>
      </c>
      <c r="R234" s="6">
        <v>5</v>
      </c>
      <c r="S234" s="6">
        <v>0.1</v>
      </c>
      <c r="T234" t="s">
        <v>851</v>
      </c>
      <c r="U234">
        <f t="shared" si="9"/>
        <v>6713.75</v>
      </c>
      <c r="V234" s="7">
        <f t="shared" si="10"/>
        <v>3989.7000000000003</v>
      </c>
      <c r="W234" s="7">
        <f t="shared" si="11"/>
        <v>2723.1499999999996</v>
      </c>
    </row>
    <row r="235" spans="1:23" x14ac:dyDescent="0.25">
      <c r="A235" t="s">
        <v>3662</v>
      </c>
      <c r="B235" s="4">
        <v>45213</v>
      </c>
      <c r="C235" t="s">
        <v>467</v>
      </c>
      <c r="D235" t="str">
        <f>VLOOKUP(C235,Customers!$A$1:$H$201,4,0)</f>
        <v>Robert Collins</v>
      </c>
      <c r="E235" t="str">
        <f>VLOOKUP(C235,Customers!$A$1:$H$201,5,0)</f>
        <v>Female</v>
      </c>
      <c r="F235" s="4">
        <f>VLOOKUP(C235,Customers!$A$1:$H$201,6,0)</f>
        <v>27978</v>
      </c>
      <c r="G235" s="4" t="str">
        <f>VLOOKUP(C235,Customers!$A$1:$H$201,7,0)</f>
        <v>Anthonystad</v>
      </c>
      <c r="H235" s="4">
        <f>VLOOKUP(C235,Customers!$A$1:$H$201,8,0)</f>
        <v>45697</v>
      </c>
      <c r="I235" t="s">
        <v>774</v>
      </c>
      <c r="J235" t="str">
        <f>VLOOKUP(I235,Products!$A$1:$F$51,2,0)</f>
        <v>Behavior Dairy</v>
      </c>
      <c r="K235" t="str">
        <f>VLOOKUP(I235,Products!$A$1:$F$51,3,0)</f>
        <v>Groceries</v>
      </c>
      <c r="L235" t="str">
        <f>VLOOKUP(I235,Products!$A$1:$F$51,4,0)</f>
        <v>Dairy</v>
      </c>
      <c r="M235" s="7">
        <f>VLOOKUP(I235,Products!$A$1:$F$51,5,0)</f>
        <v>1015.76</v>
      </c>
      <c r="N235" s="7">
        <f>VLOOKUP(I235,Products!$A$1:$F$51,6,0)</f>
        <v>584.4</v>
      </c>
      <c r="O235" t="s">
        <v>835</v>
      </c>
      <c r="P235" t="str">
        <f>VLOOKUP(O235,Stores!$A$1:$D$6,2,0)</f>
        <v>MegaMart New Michele</v>
      </c>
      <c r="Q235" t="str">
        <f>VLOOKUP(O235,Stores!$A$1:$D$6,4,0)</f>
        <v>West</v>
      </c>
      <c r="R235" s="6">
        <v>1</v>
      </c>
      <c r="S235" s="6">
        <v>0</v>
      </c>
      <c r="T235" t="s">
        <v>857</v>
      </c>
      <c r="U235">
        <f t="shared" si="9"/>
        <v>1015.76</v>
      </c>
      <c r="V235" s="7">
        <f t="shared" si="10"/>
        <v>584.4</v>
      </c>
      <c r="W235" s="7">
        <f t="shared" si="11"/>
        <v>430.36</v>
      </c>
    </row>
    <row r="236" spans="1:23" x14ac:dyDescent="0.25">
      <c r="A236" t="s">
        <v>4930</v>
      </c>
      <c r="B236" s="4">
        <v>45213</v>
      </c>
      <c r="C236" t="s">
        <v>318</v>
      </c>
      <c r="D236" t="str">
        <f>VLOOKUP(C236,Customers!$A$1:$H$201,4,0)</f>
        <v>Juan Ramirez</v>
      </c>
      <c r="E236" t="str">
        <f>VLOOKUP(C236,Customers!$A$1:$H$201,5,0)</f>
        <v>Male</v>
      </c>
      <c r="F236" s="4">
        <f>VLOOKUP(C236,Customers!$A$1:$H$201,6,0)</f>
        <v>28937</v>
      </c>
      <c r="G236" s="4" t="str">
        <f>VLOOKUP(C236,Customers!$A$1:$H$201,7,0)</f>
        <v>New Michaelview</v>
      </c>
      <c r="H236" s="4">
        <f>VLOOKUP(C236,Customers!$A$1:$H$201,8,0)</f>
        <v>45210</v>
      </c>
      <c r="I236" t="s">
        <v>778</v>
      </c>
      <c r="J236" t="str">
        <f>VLOOKUP(I236,Products!$A$1:$F$51,2,0)</f>
        <v>Deal Smartphone</v>
      </c>
      <c r="K236" t="str">
        <f>VLOOKUP(I236,Products!$A$1:$F$51,3,0)</f>
        <v>Electronics</v>
      </c>
      <c r="L236" t="str">
        <f>VLOOKUP(I236,Products!$A$1:$F$51,4,0)</f>
        <v>Smartphone</v>
      </c>
      <c r="M236" s="7">
        <f>VLOOKUP(I236,Products!$A$1:$F$51,5,0)</f>
        <v>673.78</v>
      </c>
      <c r="N236" s="7">
        <f>VLOOKUP(I236,Products!$A$1:$F$51,6,0)</f>
        <v>363.33</v>
      </c>
      <c r="O236" t="s">
        <v>838</v>
      </c>
      <c r="P236" t="str">
        <f>VLOOKUP(O236,Stores!$A$1:$D$6,2,0)</f>
        <v>MegaMart Brianahaven</v>
      </c>
      <c r="Q236" t="str">
        <f>VLOOKUP(O236,Stores!$A$1:$D$6,4,0)</f>
        <v>North</v>
      </c>
      <c r="R236" s="6">
        <v>3</v>
      </c>
      <c r="S236" s="6">
        <v>0</v>
      </c>
      <c r="T236" t="s">
        <v>861</v>
      </c>
      <c r="U236">
        <f t="shared" si="9"/>
        <v>2021.34</v>
      </c>
      <c r="V236" s="7">
        <f t="shared" si="10"/>
        <v>1089.99</v>
      </c>
      <c r="W236" s="7">
        <f t="shared" si="11"/>
        <v>930.34999999999991</v>
      </c>
    </row>
    <row r="237" spans="1:23" x14ac:dyDescent="0.25">
      <c r="A237" t="s">
        <v>2631</v>
      </c>
      <c r="B237" s="4">
        <v>45214</v>
      </c>
      <c r="C237" t="s">
        <v>664</v>
      </c>
      <c r="D237" t="str">
        <f>VLOOKUP(C237,Customers!$A$1:$H$201,4,0)</f>
        <v>Steve Flynn</v>
      </c>
      <c r="E237" t="str">
        <f>VLOOKUP(C237,Customers!$A$1:$H$201,5,0)</f>
        <v>Male</v>
      </c>
      <c r="F237" s="4">
        <f>VLOOKUP(C237,Customers!$A$1:$H$201,6,0)</f>
        <v>24326</v>
      </c>
      <c r="G237" s="4" t="str">
        <f>VLOOKUP(C237,Customers!$A$1:$H$201,7,0)</f>
        <v>East Walter</v>
      </c>
      <c r="H237" s="4">
        <f>VLOOKUP(C237,Customers!$A$1:$H$201,8,0)</f>
        <v>44260</v>
      </c>
      <c r="I237" t="s">
        <v>788</v>
      </c>
      <c r="J237" t="str">
        <f>VLOOKUP(I237,Products!$A$1:$F$51,2,0)</f>
        <v>Beat Accessories</v>
      </c>
      <c r="K237" t="str">
        <f>VLOOKUP(I237,Products!$A$1:$F$51,3,0)</f>
        <v>Fashion</v>
      </c>
      <c r="L237" t="str">
        <f>VLOOKUP(I237,Products!$A$1:$F$51,4,0)</f>
        <v>Accessories</v>
      </c>
      <c r="M237" s="7">
        <f>VLOOKUP(I237,Products!$A$1:$F$51,5,0)</f>
        <v>1798.97</v>
      </c>
      <c r="N237" s="7">
        <f>VLOOKUP(I237,Products!$A$1:$F$51,6,0)</f>
        <v>1329.15</v>
      </c>
      <c r="O237" t="s">
        <v>831</v>
      </c>
      <c r="P237" t="str">
        <f>VLOOKUP(O237,Stores!$A$1:$D$6,2,0)</f>
        <v>MegaMart Peckmouth</v>
      </c>
      <c r="Q237" t="str">
        <f>VLOOKUP(O237,Stores!$A$1:$D$6,4,0)</f>
        <v>East</v>
      </c>
      <c r="R237" s="6">
        <v>2</v>
      </c>
      <c r="S237" s="6">
        <v>0.15</v>
      </c>
      <c r="T237" t="s">
        <v>861</v>
      </c>
      <c r="U237">
        <f t="shared" si="9"/>
        <v>3597.94</v>
      </c>
      <c r="V237" s="7">
        <f t="shared" si="10"/>
        <v>2658.3</v>
      </c>
      <c r="W237" s="7">
        <f t="shared" si="11"/>
        <v>938.78999999999985</v>
      </c>
    </row>
    <row r="238" spans="1:23" x14ac:dyDescent="0.25">
      <c r="A238" t="s">
        <v>5277</v>
      </c>
      <c r="B238" s="4">
        <v>45214</v>
      </c>
      <c r="C238" t="s">
        <v>18</v>
      </c>
      <c r="D238" t="str">
        <f>VLOOKUP(C238,Customers!$A$1:$H$201,4,0)</f>
        <v>Joseph Ward</v>
      </c>
      <c r="E238" t="str">
        <f>VLOOKUP(C238,Customers!$A$1:$H$201,5,0)</f>
        <v>Male</v>
      </c>
      <c r="F238" s="4">
        <f>VLOOKUP(C238,Customers!$A$1:$H$201,6,0)</f>
        <v>33771</v>
      </c>
      <c r="G238" s="4" t="str">
        <f>VLOOKUP(C238,Customers!$A$1:$H$201,7,0)</f>
        <v>East Edgarborough</v>
      </c>
      <c r="H238" s="4">
        <f>VLOOKUP(C238,Customers!$A$1:$H$201,8,0)</f>
        <v>45544</v>
      </c>
      <c r="I238" t="s">
        <v>822</v>
      </c>
      <c r="J238" t="str">
        <f>VLOOKUP(I238,Products!$A$1:$F$51,2,0)</f>
        <v>Maybe Footwear</v>
      </c>
      <c r="K238" t="str">
        <f>VLOOKUP(I238,Products!$A$1:$F$51,3,0)</f>
        <v>Fashion</v>
      </c>
      <c r="L238" t="str">
        <f>VLOOKUP(I238,Products!$A$1:$F$51,4,0)</f>
        <v>Footwear</v>
      </c>
      <c r="M238" s="7">
        <f>VLOOKUP(I238,Products!$A$1:$F$51,5,0)</f>
        <v>1044.6400000000001</v>
      </c>
      <c r="N238" s="7">
        <f>VLOOKUP(I238,Products!$A$1:$F$51,6,0)</f>
        <v>775.07</v>
      </c>
      <c r="O238" t="s">
        <v>831</v>
      </c>
      <c r="P238" t="str">
        <f>VLOOKUP(O238,Stores!$A$1:$D$6,2,0)</f>
        <v>MegaMart Peckmouth</v>
      </c>
      <c r="Q238" t="str">
        <f>VLOOKUP(O238,Stores!$A$1:$D$6,4,0)</f>
        <v>East</v>
      </c>
      <c r="R238" s="6">
        <v>5</v>
      </c>
      <c r="S238" s="6">
        <v>0.15</v>
      </c>
      <c r="T238" t="s">
        <v>854</v>
      </c>
      <c r="U238">
        <f t="shared" si="9"/>
        <v>5223.2000000000007</v>
      </c>
      <c r="V238" s="7">
        <f t="shared" si="10"/>
        <v>3875.3500000000004</v>
      </c>
      <c r="W238" s="7">
        <f t="shared" si="11"/>
        <v>1347.0000000000005</v>
      </c>
    </row>
    <row r="239" spans="1:23" x14ac:dyDescent="0.25">
      <c r="A239" t="s">
        <v>1012</v>
      </c>
      <c r="B239" s="4">
        <v>45214</v>
      </c>
      <c r="C239" t="s">
        <v>587</v>
      </c>
      <c r="D239" t="str">
        <f>VLOOKUP(C239,Customers!$A$1:$H$201,4,0)</f>
        <v>Tanya Mueller</v>
      </c>
      <c r="E239" t="str">
        <f>VLOOKUP(C239,Customers!$A$1:$H$201,5,0)</f>
        <v>Male</v>
      </c>
      <c r="F239" s="4">
        <f>VLOOKUP(C239,Customers!$A$1:$H$201,6,0)</f>
        <v>26659</v>
      </c>
      <c r="G239" s="4" t="str">
        <f>VLOOKUP(C239,Customers!$A$1:$H$201,7,0)</f>
        <v>West Tanner</v>
      </c>
      <c r="H239" s="4">
        <f>VLOOKUP(C239,Customers!$A$1:$H$201,8,0)</f>
        <v>45265</v>
      </c>
      <c r="I239" t="s">
        <v>806</v>
      </c>
      <c r="J239" t="str">
        <f>VLOOKUP(I239,Products!$A$1:$F$51,2,0)</f>
        <v>Maybe Clothing</v>
      </c>
      <c r="K239" t="str">
        <f>VLOOKUP(I239,Products!$A$1:$F$51,3,0)</f>
        <v>Fashion</v>
      </c>
      <c r="L239" t="str">
        <f>VLOOKUP(I239,Products!$A$1:$F$51,4,0)</f>
        <v>Clothing</v>
      </c>
      <c r="M239" s="7">
        <f>VLOOKUP(I239,Products!$A$1:$F$51,5,0)</f>
        <v>1102.791777777778</v>
      </c>
      <c r="N239" s="7">
        <f>VLOOKUP(I239,Products!$A$1:$F$51,6,0)</f>
        <v>316.63</v>
      </c>
      <c r="O239" t="s">
        <v>827</v>
      </c>
      <c r="P239" t="str">
        <f>VLOOKUP(O239,Stores!$A$1:$D$6,2,0)</f>
        <v>MegaMart Jimenezborough</v>
      </c>
      <c r="Q239" t="str">
        <f>VLOOKUP(O239,Stores!$A$1:$D$6,4,0)</f>
        <v>South</v>
      </c>
      <c r="R239" s="6">
        <v>1</v>
      </c>
      <c r="S239" s="6">
        <v>0.15</v>
      </c>
      <c r="T239" t="s">
        <v>854</v>
      </c>
      <c r="U239">
        <f t="shared" si="9"/>
        <v>1102.791777777778</v>
      </c>
      <c r="V239" s="7">
        <f t="shared" si="10"/>
        <v>316.63</v>
      </c>
      <c r="W239" s="7">
        <f t="shared" si="11"/>
        <v>785.31177777777793</v>
      </c>
    </row>
    <row r="240" spans="1:23" x14ac:dyDescent="0.25">
      <c r="A240" t="s">
        <v>1703</v>
      </c>
      <c r="B240" s="4">
        <v>45214</v>
      </c>
      <c r="C240" t="s">
        <v>501</v>
      </c>
      <c r="D240" t="str">
        <f>VLOOKUP(C240,Customers!$A$1:$H$201,4,0)</f>
        <v>Breanna Moore</v>
      </c>
      <c r="E240" t="str">
        <f>VLOOKUP(C240,Customers!$A$1:$H$201,5,0)</f>
        <v>Female</v>
      </c>
      <c r="F240" s="4">
        <f>VLOOKUP(C240,Customers!$A$1:$H$201,6,0)</f>
        <v>22552</v>
      </c>
      <c r="G240" s="4" t="str">
        <f>VLOOKUP(C240,Customers!$A$1:$H$201,7,0)</f>
        <v>Melissaberg</v>
      </c>
      <c r="H240" s="4">
        <f>VLOOKUP(C240,Customers!$A$1:$H$201,8,0)</f>
        <v>44326</v>
      </c>
      <c r="I240" t="s">
        <v>812</v>
      </c>
      <c r="J240" t="str">
        <f>VLOOKUP(I240,Products!$A$1:$F$51,2,0)</f>
        <v>Set Dairy</v>
      </c>
      <c r="K240" t="str">
        <f>VLOOKUP(I240,Products!$A$1:$F$51,3,0)</f>
        <v>Groceries</v>
      </c>
      <c r="L240" t="str">
        <f>VLOOKUP(I240,Products!$A$1:$F$51,4,0)</f>
        <v>Dairy</v>
      </c>
      <c r="M240" s="7">
        <f>VLOOKUP(I240,Products!$A$1:$F$51,5,0)</f>
        <v>1879.08</v>
      </c>
      <c r="N240" s="7">
        <f>VLOOKUP(I240,Products!$A$1:$F$51,6,0)</f>
        <v>1004.56</v>
      </c>
      <c r="O240" t="s">
        <v>838</v>
      </c>
      <c r="P240" t="str">
        <f>VLOOKUP(O240,Stores!$A$1:$D$6,2,0)</f>
        <v>MegaMart Brianahaven</v>
      </c>
      <c r="Q240" t="str">
        <f>VLOOKUP(O240,Stores!$A$1:$D$6,4,0)</f>
        <v>North</v>
      </c>
      <c r="R240" s="6">
        <v>5</v>
      </c>
      <c r="S240" s="6">
        <v>0.1</v>
      </c>
      <c r="T240" t="s">
        <v>851</v>
      </c>
      <c r="U240">
        <f t="shared" si="9"/>
        <v>9395.4</v>
      </c>
      <c r="V240" s="7">
        <f t="shared" si="10"/>
        <v>5022.7999999999993</v>
      </c>
      <c r="W240" s="7">
        <f t="shared" si="11"/>
        <v>4371.7000000000007</v>
      </c>
    </row>
    <row r="241" spans="1:23" x14ac:dyDescent="0.25">
      <c r="A241" t="s">
        <v>1783</v>
      </c>
      <c r="B241" s="4">
        <v>45214</v>
      </c>
      <c r="C241" t="s">
        <v>189</v>
      </c>
      <c r="D241" t="str">
        <f>VLOOKUP(C241,Customers!$A$1:$H$201,4,0)</f>
        <v>Antonio Hamilton</v>
      </c>
      <c r="E241" t="str">
        <f>VLOOKUP(C241,Customers!$A$1:$H$201,5,0)</f>
        <v>Male</v>
      </c>
      <c r="F241" s="4">
        <f>VLOOKUP(C241,Customers!$A$1:$H$201,6,0)</f>
        <v>35433</v>
      </c>
      <c r="G241" s="4" t="str">
        <f>VLOOKUP(C241,Customers!$A$1:$H$201,7,0)</f>
        <v>Chambersview</v>
      </c>
      <c r="H241" s="4">
        <f>VLOOKUP(C241,Customers!$A$1:$H$201,8,0)</f>
        <v>44735</v>
      </c>
      <c r="I241" t="s">
        <v>721</v>
      </c>
      <c r="J241" t="str">
        <f>VLOOKUP(I241,Products!$A$1:$F$51,2,0)</f>
        <v>Knowledge Bags</v>
      </c>
      <c r="K241" t="str">
        <f>VLOOKUP(I241,Products!$A$1:$F$51,3,0)</f>
        <v>Fashion</v>
      </c>
      <c r="L241" t="str">
        <f>VLOOKUP(I241,Products!$A$1:$F$51,4,0)</f>
        <v>Bags</v>
      </c>
      <c r="M241" s="7">
        <f>VLOOKUP(I241,Products!$A$1:$F$51,5,0)</f>
        <v>1396.22</v>
      </c>
      <c r="N241" s="7">
        <f>VLOOKUP(I241,Products!$A$1:$F$51,6,0)</f>
        <v>1004.09</v>
      </c>
      <c r="O241" t="s">
        <v>838</v>
      </c>
      <c r="P241" t="str">
        <f>VLOOKUP(O241,Stores!$A$1:$D$6,2,0)</f>
        <v>MegaMart Brianahaven</v>
      </c>
      <c r="Q241" t="str">
        <f>VLOOKUP(O241,Stores!$A$1:$D$6,4,0)</f>
        <v>North</v>
      </c>
      <c r="R241" s="6">
        <v>5</v>
      </c>
      <c r="S241" s="6">
        <v>0.15</v>
      </c>
      <c r="T241" t="s">
        <v>854</v>
      </c>
      <c r="U241">
        <f t="shared" si="9"/>
        <v>6981.1</v>
      </c>
      <c r="V241" s="7">
        <f t="shared" si="10"/>
        <v>5020.45</v>
      </c>
      <c r="W241" s="7">
        <f t="shared" si="11"/>
        <v>1959.8000000000006</v>
      </c>
    </row>
    <row r="242" spans="1:23" x14ac:dyDescent="0.25">
      <c r="A242" t="s">
        <v>2932</v>
      </c>
      <c r="B242" s="4">
        <v>45214</v>
      </c>
      <c r="C242" t="s">
        <v>18</v>
      </c>
      <c r="D242" t="str">
        <f>VLOOKUP(C242,Customers!$A$1:$H$201,4,0)</f>
        <v>Joseph Ward</v>
      </c>
      <c r="E242" t="str">
        <f>VLOOKUP(C242,Customers!$A$1:$H$201,5,0)</f>
        <v>Male</v>
      </c>
      <c r="F242" s="4">
        <f>VLOOKUP(C242,Customers!$A$1:$H$201,6,0)</f>
        <v>33771</v>
      </c>
      <c r="G242" s="4" t="str">
        <f>VLOOKUP(C242,Customers!$A$1:$H$201,7,0)</f>
        <v>East Edgarborough</v>
      </c>
      <c r="H242" s="4">
        <f>VLOOKUP(C242,Customers!$A$1:$H$201,8,0)</f>
        <v>45544</v>
      </c>
      <c r="I242" t="s">
        <v>760</v>
      </c>
      <c r="J242" t="str">
        <f>VLOOKUP(I242,Products!$A$1:$F$51,2,0)</f>
        <v>Simple Accessories</v>
      </c>
      <c r="K242" t="str">
        <f>VLOOKUP(I242,Products!$A$1:$F$51,3,0)</f>
        <v>Fashion</v>
      </c>
      <c r="L242" t="str">
        <f>VLOOKUP(I242,Products!$A$1:$F$51,4,0)</f>
        <v>Accessories</v>
      </c>
      <c r="M242" s="7">
        <f>VLOOKUP(I242,Products!$A$1:$F$51,5,0)</f>
        <v>1102.791777777778</v>
      </c>
      <c r="N242" s="7">
        <f>VLOOKUP(I242,Products!$A$1:$F$51,6,0)</f>
        <v>242.98</v>
      </c>
      <c r="O242" t="s">
        <v>827</v>
      </c>
      <c r="P242" t="str">
        <f>VLOOKUP(O242,Stores!$A$1:$D$6,2,0)</f>
        <v>MegaMart Jimenezborough</v>
      </c>
      <c r="Q242" t="str">
        <f>VLOOKUP(O242,Stores!$A$1:$D$6,4,0)</f>
        <v>South</v>
      </c>
      <c r="R242" s="6">
        <v>2</v>
      </c>
      <c r="S242" s="6">
        <v>0.1</v>
      </c>
      <c r="T242" t="s">
        <v>851</v>
      </c>
      <c r="U242">
        <f t="shared" si="9"/>
        <v>2205.5835555555559</v>
      </c>
      <c r="V242" s="7">
        <f t="shared" si="10"/>
        <v>485.96</v>
      </c>
      <c r="W242" s="7">
        <f t="shared" si="11"/>
        <v>1718.7235555555558</v>
      </c>
    </row>
    <row r="243" spans="1:23" x14ac:dyDescent="0.25">
      <c r="A243" t="s">
        <v>3509</v>
      </c>
      <c r="B243" s="4">
        <v>45214</v>
      </c>
      <c r="C243" t="s">
        <v>540</v>
      </c>
      <c r="D243" t="str">
        <f>VLOOKUP(C243,Customers!$A$1:$H$201,4,0)</f>
        <v>Francis Hernandez</v>
      </c>
      <c r="E243" t="str">
        <f>VLOOKUP(C243,Customers!$A$1:$H$201,5,0)</f>
        <v>Male</v>
      </c>
      <c r="F243" s="4">
        <f>VLOOKUP(C243,Customers!$A$1:$H$201,6,0)</f>
        <v>26101</v>
      </c>
      <c r="G243" s="4" t="str">
        <f>VLOOKUP(C243,Customers!$A$1:$H$201,7,0)</f>
        <v>Juliefurt</v>
      </c>
      <c r="H243" s="4">
        <f>VLOOKUP(C243,Customers!$A$1:$H$201,8,0)</f>
        <v>44841</v>
      </c>
      <c r="I243" t="s">
        <v>786</v>
      </c>
      <c r="J243" t="str">
        <f>VLOOKUP(I243,Products!$A$1:$F$51,2,0)</f>
        <v>Difficult Vegetables</v>
      </c>
      <c r="K243" t="str">
        <f>VLOOKUP(I243,Products!$A$1:$F$51,3,0)</f>
        <v>Groceries</v>
      </c>
      <c r="L243" t="str">
        <f>VLOOKUP(I243,Products!$A$1:$F$51,4,0)</f>
        <v>Vegetables</v>
      </c>
      <c r="M243" s="7">
        <f>VLOOKUP(I243,Products!$A$1:$F$51,5,0)</f>
        <v>1102.791777777778</v>
      </c>
      <c r="N243" s="7">
        <f>VLOOKUP(I243,Products!$A$1:$F$51,6,0)</f>
        <v>164.01</v>
      </c>
      <c r="O243" t="s">
        <v>835</v>
      </c>
      <c r="P243" t="str">
        <f>VLOOKUP(O243,Stores!$A$1:$D$6,2,0)</f>
        <v>MegaMart New Michele</v>
      </c>
      <c r="Q243" t="str">
        <f>VLOOKUP(O243,Stores!$A$1:$D$6,4,0)</f>
        <v>West</v>
      </c>
      <c r="R243" s="6">
        <v>5</v>
      </c>
      <c r="S243" s="6">
        <v>0.15</v>
      </c>
      <c r="T243" t="s">
        <v>857</v>
      </c>
      <c r="U243">
        <f t="shared" si="9"/>
        <v>5513.9588888888902</v>
      </c>
      <c r="V243" s="7">
        <f t="shared" si="10"/>
        <v>820.05</v>
      </c>
      <c r="W243" s="7">
        <f t="shared" si="11"/>
        <v>4693.0588888888897</v>
      </c>
    </row>
    <row r="244" spans="1:23" x14ac:dyDescent="0.25">
      <c r="A244" t="s">
        <v>5329</v>
      </c>
      <c r="B244" s="4">
        <v>45214</v>
      </c>
      <c r="C244" t="s">
        <v>503</v>
      </c>
      <c r="D244" t="str">
        <f>VLOOKUP(C244,Customers!$A$1:$H$201,4,0)</f>
        <v>Alexander Mcfarland</v>
      </c>
      <c r="E244" t="str">
        <f>VLOOKUP(C244,Customers!$A$1:$H$201,5,0)</f>
        <v>Male</v>
      </c>
      <c r="F244" s="4">
        <f>VLOOKUP(C244,Customers!$A$1:$H$201,6,0)</f>
        <v>21996</v>
      </c>
      <c r="G244" s="4" t="str">
        <f>VLOOKUP(C244,Customers!$A$1:$H$201,7,0)</f>
        <v>Whiteside</v>
      </c>
      <c r="H244" s="4">
        <f>VLOOKUP(C244,Customers!$A$1:$H$201,8,0)</f>
        <v>44455</v>
      </c>
      <c r="I244" t="s">
        <v>753</v>
      </c>
      <c r="J244" t="str">
        <f>VLOOKUP(I244,Products!$A$1:$F$51,2,0)</f>
        <v>Find Headphones</v>
      </c>
      <c r="K244" t="str">
        <f>VLOOKUP(I244,Products!$A$1:$F$51,3,0)</f>
        <v>Electronics</v>
      </c>
      <c r="L244" t="str">
        <f>VLOOKUP(I244,Products!$A$1:$F$51,4,0)</f>
        <v>Headphones</v>
      </c>
      <c r="M244" s="7">
        <f>VLOOKUP(I244,Products!$A$1:$F$51,5,0)</f>
        <v>1246.1099999999999</v>
      </c>
      <c r="N244" s="7">
        <f>VLOOKUP(I244,Products!$A$1:$F$51,6,0)</f>
        <v>833.52</v>
      </c>
      <c r="O244" t="s">
        <v>835</v>
      </c>
      <c r="P244" t="str">
        <f>VLOOKUP(O244,Stores!$A$1:$D$6,2,0)</f>
        <v>MegaMart New Michele</v>
      </c>
      <c r="Q244" t="str">
        <f>VLOOKUP(O244,Stores!$A$1:$D$6,4,0)</f>
        <v>West</v>
      </c>
      <c r="R244" s="6">
        <v>3</v>
      </c>
      <c r="S244" s="6">
        <v>0</v>
      </c>
      <c r="T244" t="s">
        <v>854</v>
      </c>
      <c r="U244">
        <f t="shared" si="9"/>
        <v>3738.33</v>
      </c>
      <c r="V244" s="7">
        <f t="shared" si="10"/>
        <v>2500.56</v>
      </c>
      <c r="W244" s="7">
        <f t="shared" si="11"/>
        <v>1236.77</v>
      </c>
    </row>
    <row r="245" spans="1:23" x14ac:dyDescent="0.25">
      <c r="A245" t="s">
        <v>961</v>
      </c>
      <c r="B245" s="4">
        <v>45215</v>
      </c>
      <c r="C245" t="s">
        <v>420</v>
      </c>
      <c r="D245" t="str">
        <f>VLOOKUP(C245,Customers!$A$1:$H$201,4,0)</f>
        <v>Heidi Wilson</v>
      </c>
      <c r="E245" t="str">
        <f>VLOOKUP(C245,Customers!$A$1:$H$201,5,0)</f>
        <v>Male</v>
      </c>
      <c r="F245" s="4">
        <f>VLOOKUP(C245,Customers!$A$1:$H$201,6,0)</f>
        <v>28268</v>
      </c>
      <c r="G245" s="4" t="str">
        <f>VLOOKUP(C245,Customers!$A$1:$H$201,7,0)</f>
        <v>Ramosbury</v>
      </c>
      <c r="H245" s="4">
        <f>VLOOKUP(C245,Customers!$A$1:$H$201,8,0)</f>
        <v>44926</v>
      </c>
      <c r="I245" t="s">
        <v>800</v>
      </c>
      <c r="J245" t="str">
        <f>VLOOKUP(I245,Products!$A$1:$F$51,2,0)</f>
        <v>Church Clothing</v>
      </c>
      <c r="K245" t="str">
        <f>VLOOKUP(I245,Products!$A$1:$F$51,3,0)</f>
        <v>Fashion</v>
      </c>
      <c r="L245" t="str">
        <f>VLOOKUP(I245,Products!$A$1:$F$51,4,0)</f>
        <v>Clothing</v>
      </c>
      <c r="M245" s="7">
        <f>VLOOKUP(I245,Products!$A$1:$F$51,5,0)</f>
        <v>540.94000000000005</v>
      </c>
      <c r="N245" s="7">
        <f>VLOOKUP(I245,Products!$A$1:$F$51,6,0)</f>
        <v>398.25</v>
      </c>
      <c r="O245" t="s">
        <v>827</v>
      </c>
      <c r="P245" t="str">
        <f>VLOOKUP(O245,Stores!$A$1:$D$6,2,0)</f>
        <v>MegaMart Jimenezborough</v>
      </c>
      <c r="Q245" t="str">
        <f>VLOOKUP(O245,Stores!$A$1:$D$6,4,0)</f>
        <v>South</v>
      </c>
      <c r="R245" s="6">
        <v>5</v>
      </c>
      <c r="S245" s="6">
        <v>0.15</v>
      </c>
      <c r="T245" t="s">
        <v>861</v>
      </c>
      <c r="U245">
        <f t="shared" si="9"/>
        <v>2704.7000000000003</v>
      </c>
      <c r="V245" s="7">
        <f t="shared" si="10"/>
        <v>1991.25</v>
      </c>
      <c r="W245" s="7">
        <f t="shared" si="11"/>
        <v>712.60000000000025</v>
      </c>
    </row>
    <row r="246" spans="1:23" x14ac:dyDescent="0.25">
      <c r="A246" t="s">
        <v>1634</v>
      </c>
      <c r="B246" s="4">
        <v>45215</v>
      </c>
      <c r="C246" t="s">
        <v>165</v>
      </c>
      <c r="D246" t="str">
        <f>VLOOKUP(C246,Customers!$A$1:$H$201,4,0)</f>
        <v>Kenneth Allen</v>
      </c>
      <c r="E246" t="str">
        <f>VLOOKUP(C246,Customers!$A$1:$H$201,5,0)</f>
        <v>Male</v>
      </c>
      <c r="F246" s="4">
        <f>VLOOKUP(C246,Customers!$A$1:$H$201,6,0)</f>
        <v>32400</v>
      </c>
      <c r="G246" s="4" t="str">
        <f>VLOOKUP(C246,Customers!$A$1:$H$201,7,0)</f>
        <v>North Jonathonhaven</v>
      </c>
      <c r="H246" s="4">
        <f>VLOOKUP(C246,Customers!$A$1:$H$201,8,0)</f>
        <v>45213</v>
      </c>
      <c r="I246" t="s">
        <v>753</v>
      </c>
      <c r="J246" t="str">
        <f>VLOOKUP(I246,Products!$A$1:$F$51,2,0)</f>
        <v>Find Headphones</v>
      </c>
      <c r="K246" t="str">
        <f>VLOOKUP(I246,Products!$A$1:$F$51,3,0)</f>
        <v>Electronics</v>
      </c>
      <c r="L246" t="str">
        <f>VLOOKUP(I246,Products!$A$1:$F$51,4,0)</f>
        <v>Headphones</v>
      </c>
      <c r="M246" s="7">
        <f>VLOOKUP(I246,Products!$A$1:$F$51,5,0)</f>
        <v>1246.1099999999999</v>
      </c>
      <c r="N246" s="7">
        <f>VLOOKUP(I246,Products!$A$1:$F$51,6,0)</f>
        <v>833.52</v>
      </c>
      <c r="O246" t="s">
        <v>842</v>
      </c>
      <c r="P246" t="str">
        <f>VLOOKUP(O246,Stores!$A$1:$D$6,2,0)</f>
        <v>MegaMart Johnmouth</v>
      </c>
      <c r="Q246" t="str">
        <f>VLOOKUP(O246,Stores!$A$1:$D$6,4,0)</f>
        <v>East</v>
      </c>
      <c r="R246" s="6">
        <v>5</v>
      </c>
      <c r="S246" s="6">
        <v>0</v>
      </c>
      <c r="T246" t="s">
        <v>861</v>
      </c>
      <c r="U246">
        <f t="shared" si="9"/>
        <v>6230.5499999999993</v>
      </c>
      <c r="V246" s="7">
        <f t="shared" si="10"/>
        <v>4167.6000000000004</v>
      </c>
      <c r="W246" s="7">
        <f t="shared" si="11"/>
        <v>2061.9499999999989</v>
      </c>
    </row>
    <row r="247" spans="1:23" x14ac:dyDescent="0.25">
      <c r="A247" t="s">
        <v>2176</v>
      </c>
      <c r="B247" s="4">
        <v>45215</v>
      </c>
      <c r="C247" t="s">
        <v>304</v>
      </c>
      <c r="D247" t="str">
        <f>VLOOKUP(C247,Customers!$A$1:$H$201,4,0)</f>
        <v>Sarah Reynolds</v>
      </c>
      <c r="E247" t="str">
        <f>VLOOKUP(C247,Customers!$A$1:$H$201,5,0)</f>
        <v>Female</v>
      </c>
      <c r="F247" s="4">
        <f>VLOOKUP(C247,Customers!$A$1:$H$201,6,0)</f>
        <v>32344</v>
      </c>
      <c r="G247" s="4" t="str">
        <f>VLOOKUP(C247,Customers!$A$1:$H$201,7,0)</f>
        <v>South Christinabury</v>
      </c>
      <c r="H247" s="4">
        <f>VLOOKUP(C247,Customers!$A$1:$H$201,8,0)</f>
        <v>44826</v>
      </c>
      <c r="I247" t="s">
        <v>757</v>
      </c>
      <c r="J247" t="str">
        <f>VLOOKUP(I247,Products!$A$1:$F$51,2,0)</f>
        <v>Traditional Laptop</v>
      </c>
      <c r="K247" t="str">
        <f>VLOOKUP(I247,Products!$A$1:$F$51,3,0)</f>
        <v>Electronics</v>
      </c>
      <c r="L247" t="str">
        <f>VLOOKUP(I247,Products!$A$1:$F$51,4,0)</f>
        <v>Laptop</v>
      </c>
      <c r="M247" s="7">
        <f>VLOOKUP(I247,Products!$A$1:$F$51,5,0)</f>
        <v>1762.92</v>
      </c>
      <c r="N247" s="7">
        <f>VLOOKUP(I247,Products!$A$1:$F$51,6,0)</f>
        <v>1346.48</v>
      </c>
      <c r="O247" t="s">
        <v>835</v>
      </c>
      <c r="P247" t="str">
        <f>VLOOKUP(O247,Stores!$A$1:$D$6,2,0)</f>
        <v>MegaMart New Michele</v>
      </c>
      <c r="Q247" t="str">
        <f>VLOOKUP(O247,Stores!$A$1:$D$6,4,0)</f>
        <v>West</v>
      </c>
      <c r="R247" s="6">
        <v>3</v>
      </c>
      <c r="S247" s="6">
        <v>0.1</v>
      </c>
      <c r="T247" t="s">
        <v>861</v>
      </c>
      <c r="U247">
        <f t="shared" si="9"/>
        <v>5288.76</v>
      </c>
      <c r="V247" s="7">
        <f t="shared" si="10"/>
        <v>4039.44</v>
      </c>
      <c r="W247" s="7">
        <f t="shared" si="11"/>
        <v>1248.42</v>
      </c>
    </row>
    <row r="248" spans="1:23" x14ac:dyDescent="0.25">
      <c r="A248" t="s">
        <v>2363</v>
      </c>
      <c r="B248" s="4">
        <v>45215</v>
      </c>
      <c r="C248" t="s">
        <v>554</v>
      </c>
      <c r="D248" t="str">
        <f>VLOOKUP(C248,Customers!$A$1:$H$201,4,0)</f>
        <v>Jill Mcconnell</v>
      </c>
      <c r="E248" t="str">
        <f>VLOOKUP(C248,Customers!$A$1:$H$201,5,0)</f>
        <v>Male</v>
      </c>
      <c r="F248" s="4">
        <f>VLOOKUP(C248,Customers!$A$1:$H$201,6,0)</f>
        <v>24005</v>
      </c>
      <c r="G248" s="4" t="str">
        <f>VLOOKUP(C248,Customers!$A$1:$H$201,7,0)</f>
        <v>Kevinshire</v>
      </c>
      <c r="H248" s="4">
        <f>VLOOKUP(C248,Customers!$A$1:$H$201,8,0)</f>
        <v>45374</v>
      </c>
      <c r="I248" t="s">
        <v>768</v>
      </c>
      <c r="J248" t="str">
        <f>VLOOKUP(I248,Products!$A$1:$F$51,2,0)</f>
        <v>And Footwear</v>
      </c>
      <c r="K248" t="str">
        <f>VLOOKUP(I248,Products!$A$1:$F$51,3,0)</f>
        <v>Fashion</v>
      </c>
      <c r="L248" t="str">
        <f>VLOOKUP(I248,Products!$A$1:$F$51,4,0)</f>
        <v>Footwear</v>
      </c>
      <c r="M248" s="7">
        <f>VLOOKUP(I248,Products!$A$1:$F$51,5,0)</f>
        <v>1878.47</v>
      </c>
      <c r="N248" s="7">
        <f>VLOOKUP(I248,Products!$A$1:$F$51,6,0)</f>
        <v>1014.91</v>
      </c>
      <c r="O248" t="s">
        <v>838</v>
      </c>
      <c r="P248" t="str">
        <f>VLOOKUP(O248,Stores!$A$1:$D$6,2,0)</f>
        <v>MegaMart Brianahaven</v>
      </c>
      <c r="Q248" t="str">
        <f>VLOOKUP(O248,Stores!$A$1:$D$6,4,0)</f>
        <v>North</v>
      </c>
      <c r="R248" s="6">
        <v>2</v>
      </c>
      <c r="S248" s="6">
        <v>0.1</v>
      </c>
      <c r="T248" t="s">
        <v>854</v>
      </c>
      <c r="U248">
        <f t="shared" si="9"/>
        <v>3756.94</v>
      </c>
      <c r="V248" s="7">
        <f t="shared" si="10"/>
        <v>2029.82</v>
      </c>
      <c r="W248" s="7">
        <f t="shared" si="11"/>
        <v>1726.22</v>
      </c>
    </row>
    <row r="249" spans="1:23" x14ac:dyDescent="0.25">
      <c r="A249" t="s">
        <v>4586</v>
      </c>
      <c r="B249" s="4">
        <v>45215</v>
      </c>
      <c r="C249" t="s">
        <v>322</v>
      </c>
      <c r="D249" t="str">
        <f>VLOOKUP(C249,Customers!$A$1:$H$201,4,0)</f>
        <v>Lawrence Hunter</v>
      </c>
      <c r="E249" t="str">
        <f>VLOOKUP(C249,Customers!$A$1:$H$201,5,0)</f>
        <v>Female</v>
      </c>
      <c r="F249" s="4">
        <f>VLOOKUP(C249,Customers!$A$1:$H$201,6,0)</f>
        <v>27663</v>
      </c>
      <c r="G249" s="4" t="str">
        <f>VLOOKUP(C249,Customers!$A$1:$H$201,7,0)</f>
        <v>Port Stephanie</v>
      </c>
      <c r="H249" s="4">
        <f>VLOOKUP(C249,Customers!$A$1:$H$201,8,0)</f>
        <v>45133</v>
      </c>
      <c r="I249" t="s">
        <v>816</v>
      </c>
      <c r="J249" t="str">
        <f>VLOOKUP(I249,Products!$A$1:$F$51,2,0)</f>
        <v>Or Smartphone</v>
      </c>
      <c r="K249" t="str">
        <f>VLOOKUP(I249,Products!$A$1:$F$51,3,0)</f>
        <v>Electronics</v>
      </c>
      <c r="L249" t="str">
        <f>VLOOKUP(I249,Products!$A$1:$F$51,4,0)</f>
        <v>Smartphone</v>
      </c>
      <c r="M249" s="7">
        <f>VLOOKUP(I249,Products!$A$1:$F$51,5,0)</f>
        <v>1197.18</v>
      </c>
      <c r="N249" s="7">
        <f>VLOOKUP(I249,Products!$A$1:$F$51,6,0)</f>
        <v>722.74</v>
      </c>
      <c r="O249" t="s">
        <v>827</v>
      </c>
      <c r="P249" t="str">
        <f>VLOOKUP(O249,Stores!$A$1:$D$6,2,0)</f>
        <v>MegaMart Jimenezborough</v>
      </c>
      <c r="Q249" t="str">
        <f>VLOOKUP(O249,Stores!$A$1:$D$6,4,0)</f>
        <v>South</v>
      </c>
      <c r="R249" s="6">
        <v>2</v>
      </c>
      <c r="S249" s="6">
        <v>0.1</v>
      </c>
      <c r="T249" t="s">
        <v>851</v>
      </c>
      <c r="U249">
        <f t="shared" si="9"/>
        <v>2394.36</v>
      </c>
      <c r="V249" s="7">
        <f t="shared" si="10"/>
        <v>1445.48</v>
      </c>
      <c r="W249" s="7">
        <f t="shared" si="11"/>
        <v>947.98000000000013</v>
      </c>
    </row>
    <row r="250" spans="1:23" x14ac:dyDescent="0.25">
      <c r="A250" t="s">
        <v>4773</v>
      </c>
      <c r="B250" s="4">
        <v>45215</v>
      </c>
      <c r="C250" t="s">
        <v>597</v>
      </c>
      <c r="D250" t="str">
        <f>VLOOKUP(C250,Customers!$A$1:$H$201,4,0)</f>
        <v>Richard Jones</v>
      </c>
      <c r="E250" t="str">
        <f>VLOOKUP(C250,Customers!$A$1:$H$201,5,0)</f>
        <v>Male</v>
      </c>
      <c r="F250" s="4">
        <f>VLOOKUP(C250,Customers!$A$1:$H$201,6,0)</f>
        <v>25414</v>
      </c>
      <c r="G250" s="4" t="str">
        <f>VLOOKUP(C250,Customers!$A$1:$H$201,7,0)</f>
        <v>Lake Steventown</v>
      </c>
      <c r="H250" s="4">
        <f>VLOOKUP(C250,Customers!$A$1:$H$201,8,0)</f>
        <v>44835</v>
      </c>
      <c r="I250" t="s">
        <v>772</v>
      </c>
      <c r="J250" t="str">
        <f>VLOOKUP(I250,Products!$A$1:$F$51,2,0)</f>
        <v>Little Watches</v>
      </c>
      <c r="K250" t="str">
        <f>VLOOKUP(I250,Products!$A$1:$F$51,3,0)</f>
        <v>Fashion</v>
      </c>
      <c r="L250" t="str">
        <f>VLOOKUP(I250,Products!$A$1:$F$51,4,0)</f>
        <v>Watches</v>
      </c>
      <c r="M250" s="7">
        <f>VLOOKUP(I250,Products!$A$1:$F$51,5,0)</f>
        <v>429.15</v>
      </c>
      <c r="N250" s="7">
        <f>VLOOKUP(I250,Products!$A$1:$F$51,6,0)</f>
        <v>258.72000000000003</v>
      </c>
      <c r="O250" t="s">
        <v>835</v>
      </c>
      <c r="P250" t="str">
        <f>VLOOKUP(O250,Stores!$A$1:$D$6,2,0)</f>
        <v>MegaMart New Michele</v>
      </c>
      <c r="Q250" t="str">
        <f>VLOOKUP(O250,Stores!$A$1:$D$6,4,0)</f>
        <v>West</v>
      </c>
      <c r="R250" s="6">
        <v>5</v>
      </c>
      <c r="S250" s="6">
        <v>0.05</v>
      </c>
      <c r="T250" t="s">
        <v>851</v>
      </c>
      <c r="U250">
        <f t="shared" si="9"/>
        <v>2145.75</v>
      </c>
      <c r="V250" s="7">
        <f t="shared" si="10"/>
        <v>1293.6000000000001</v>
      </c>
      <c r="W250" s="7">
        <f t="shared" si="11"/>
        <v>851.19999999999982</v>
      </c>
    </row>
    <row r="251" spans="1:23" x14ac:dyDescent="0.25">
      <c r="A251" t="s">
        <v>1998</v>
      </c>
      <c r="B251" s="4">
        <v>45216</v>
      </c>
      <c r="C251" t="s">
        <v>507</v>
      </c>
      <c r="D251" t="str">
        <f>VLOOKUP(C251,Customers!$A$1:$H$201,4,0)</f>
        <v>Stacy Williams</v>
      </c>
      <c r="E251" t="str">
        <f>VLOOKUP(C251,Customers!$A$1:$H$201,5,0)</f>
        <v>Female</v>
      </c>
      <c r="F251" s="4">
        <f>VLOOKUP(C251,Customers!$A$1:$H$201,6,0)</f>
        <v>26827</v>
      </c>
      <c r="G251" s="4" t="str">
        <f>VLOOKUP(C251,Customers!$A$1:$H$201,7,0)</f>
        <v>Port Gail</v>
      </c>
      <c r="H251" s="4">
        <f>VLOOKUP(C251,Customers!$A$1:$H$201,8,0)</f>
        <v>45532</v>
      </c>
      <c r="I251" t="s">
        <v>760</v>
      </c>
      <c r="J251" t="str">
        <f>VLOOKUP(I251,Products!$A$1:$F$51,2,0)</f>
        <v>Simple Accessories</v>
      </c>
      <c r="K251" t="str">
        <f>VLOOKUP(I251,Products!$A$1:$F$51,3,0)</f>
        <v>Fashion</v>
      </c>
      <c r="L251" t="str">
        <f>VLOOKUP(I251,Products!$A$1:$F$51,4,0)</f>
        <v>Accessories</v>
      </c>
      <c r="M251" s="7">
        <f>VLOOKUP(I251,Products!$A$1:$F$51,5,0)</f>
        <v>1102.791777777778</v>
      </c>
      <c r="N251" s="7">
        <f>VLOOKUP(I251,Products!$A$1:$F$51,6,0)</f>
        <v>242.98</v>
      </c>
      <c r="O251" t="s">
        <v>831</v>
      </c>
      <c r="P251" t="str">
        <f>VLOOKUP(O251,Stores!$A$1:$D$6,2,0)</f>
        <v>MegaMart Peckmouth</v>
      </c>
      <c r="Q251" t="str">
        <f>VLOOKUP(O251,Stores!$A$1:$D$6,4,0)</f>
        <v>East</v>
      </c>
      <c r="R251" s="6">
        <v>2</v>
      </c>
      <c r="S251" s="6">
        <v>0.15</v>
      </c>
      <c r="T251" t="s">
        <v>857</v>
      </c>
      <c r="U251">
        <f t="shared" si="9"/>
        <v>2205.5835555555559</v>
      </c>
      <c r="V251" s="7">
        <f t="shared" si="10"/>
        <v>485.96</v>
      </c>
      <c r="W251" s="7">
        <f t="shared" si="11"/>
        <v>1718.773555555556</v>
      </c>
    </row>
    <row r="252" spans="1:23" x14ac:dyDescent="0.25">
      <c r="A252" t="s">
        <v>3794</v>
      </c>
      <c r="B252" s="4">
        <v>45216</v>
      </c>
      <c r="C252" t="s">
        <v>631</v>
      </c>
      <c r="D252" t="str">
        <f>VLOOKUP(C252,Customers!$A$1:$H$201,4,0)</f>
        <v>Dennis Wallace</v>
      </c>
      <c r="E252" t="str">
        <f>VLOOKUP(C252,Customers!$A$1:$H$201,5,0)</f>
        <v>Female</v>
      </c>
      <c r="F252" s="4">
        <f>VLOOKUP(C252,Customers!$A$1:$H$201,6,0)</f>
        <v>31092</v>
      </c>
      <c r="G252" s="4" t="str">
        <f>VLOOKUP(C252,Customers!$A$1:$H$201,7,0)</f>
        <v>Bennettburgh</v>
      </c>
      <c r="H252" s="4">
        <f>VLOOKUP(C252,Customers!$A$1:$H$201,8,0)</f>
        <v>45888</v>
      </c>
      <c r="I252" t="s">
        <v>732</v>
      </c>
      <c r="J252" t="str">
        <f>VLOOKUP(I252,Products!$A$1:$F$51,2,0)</f>
        <v>Us Snacks</v>
      </c>
      <c r="K252" t="str">
        <f>VLOOKUP(I252,Products!$A$1:$F$51,3,0)</f>
        <v>Groceries</v>
      </c>
      <c r="L252" t="str">
        <f>VLOOKUP(I252,Products!$A$1:$F$51,4,0)</f>
        <v>Snacks</v>
      </c>
      <c r="M252" s="7">
        <f>VLOOKUP(I252,Products!$A$1:$F$51,5,0)</f>
        <v>123.19</v>
      </c>
      <c r="N252" s="7">
        <f>VLOOKUP(I252,Products!$A$1:$F$51,6,0)</f>
        <v>80.36</v>
      </c>
      <c r="O252" t="s">
        <v>831</v>
      </c>
      <c r="P252" t="str">
        <f>VLOOKUP(O252,Stores!$A$1:$D$6,2,0)</f>
        <v>MegaMart Peckmouth</v>
      </c>
      <c r="Q252" t="str">
        <f>VLOOKUP(O252,Stores!$A$1:$D$6,4,0)</f>
        <v>East</v>
      </c>
      <c r="R252" s="6">
        <v>2</v>
      </c>
      <c r="S252" s="6">
        <v>0.1</v>
      </c>
      <c r="T252" t="s">
        <v>857</v>
      </c>
      <c r="U252">
        <f t="shared" si="9"/>
        <v>246.38</v>
      </c>
      <c r="V252" s="7">
        <f t="shared" si="10"/>
        <v>160.72</v>
      </c>
      <c r="W252" s="7">
        <f t="shared" si="11"/>
        <v>84.759999999999991</v>
      </c>
    </row>
    <row r="253" spans="1:23" x14ac:dyDescent="0.25">
      <c r="A253" t="s">
        <v>3889</v>
      </c>
      <c r="B253" s="4">
        <v>45216</v>
      </c>
      <c r="C253" t="s">
        <v>625</v>
      </c>
      <c r="D253" t="str">
        <f>VLOOKUP(C253,Customers!$A$1:$H$201,4,0)</f>
        <v>Anthony Gould</v>
      </c>
      <c r="E253" t="str">
        <f>VLOOKUP(C253,Customers!$A$1:$H$201,5,0)</f>
        <v>Female</v>
      </c>
      <c r="F253" s="4">
        <f>VLOOKUP(C253,Customers!$A$1:$H$201,6,0)</f>
        <v>31052</v>
      </c>
      <c r="G253" s="4" t="str">
        <f>VLOOKUP(C253,Customers!$A$1:$H$201,7,0)</f>
        <v>South James</v>
      </c>
      <c r="H253" s="4">
        <f>VLOOKUP(C253,Customers!$A$1:$H$201,8,0)</f>
        <v>44584</v>
      </c>
      <c r="I253" t="s">
        <v>741</v>
      </c>
      <c r="J253" t="str">
        <f>VLOOKUP(I253,Products!$A$1:$F$51,2,0)</f>
        <v>Above Camera</v>
      </c>
      <c r="K253" t="str">
        <f>VLOOKUP(I253,Products!$A$1:$F$51,3,0)</f>
        <v>Electronics</v>
      </c>
      <c r="L253" t="str">
        <f>VLOOKUP(I253,Products!$A$1:$F$51,4,0)</f>
        <v>Camera</v>
      </c>
      <c r="M253" s="7">
        <f>VLOOKUP(I253,Products!$A$1:$F$51,5,0)</f>
        <v>1193.0899999999999</v>
      </c>
      <c r="N253" s="7">
        <f>VLOOKUP(I253,Products!$A$1:$F$51,6,0)</f>
        <v>818.24</v>
      </c>
      <c r="O253" t="s">
        <v>842</v>
      </c>
      <c r="P253" t="str">
        <f>VLOOKUP(O253,Stores!$A$1:$D$6,2,0)</f>
        <v>MegaMart Johnmouth</v>
      </c>
      <c r="Q253" t="str">
        <f>VLOOKUP(O253,Stores!$A$1:$D$6,4,0)</f>
        <v>East</v>
      </c>
      <c r="R253" s="6">
        <v>5</v>
      </c>
      <c r="S253" s="6">
        <v>0.1</v>
      </c>
      <c r="T253" t="s">
        <v>854</v>
      </c>
      <c r="U253">
        <f t="shared" si="9"/>
        <v>5965.45</v>
      </c>
      <c r="V253" s="7">
        <f t="shared" si="10"/>
        <v>4091.2</v>
      </c>
      <c r="W253" s="7">
        <f t="shared" si="11"/>
        <v>1873.35</v>
      </c>
    </row>
    <row r="254" spans="1:23" x14ac:dyDescent="0.25">
      <c r="A254" t="s">
        <v>4315</v>
      </c>
      <c r="B254" s="4">
        <v>45216</v>
      </c>
      <c r="C254" t="s">
        <v>452</v>
      </c>
      <c r="D254" t="str">
        <f>VLOOKUP(C254,Customers!$A$1:$H$201,4,0)</f>
        <v>Peter Edwards</v>
      </c>
      <c r="E254" t="str">
        <f>VLOOKUP(C254,Customers!$A$1:$H$201,5,0)</f>
        <v>Female</v>
      </c>
      <c r="F254" s="4">
        <f>VLOOKUP(C254,Customers!$A$1:$H$201,6,0)</f>
        <v>32818</v>
      </c>
      <c r="G254" s="4" t="str">
        <f>VLOOKUP(C254,Customers!$A$1:$H$201,7,0)</f>
        <v>Cliffordbury</v>
      </c>
      <c r="H254" s="4">
        <f>VLOOKUP(C254,Customers!$A$1:$H$201,8,0)</f>
        <v>44718</v>
      </c>
      <c r="I254" t="s">
        <v>820</v>
      </c>
      <c r="J254" t="str">
        <f>VLOOKUP(I254,Products!$A$1:$F$51,2,0)</f>
        <v>Possible Watches</v>
      </c>
      <c r="K254" t="str">
        <f>VLOOKUP(I254,Products!$A$1:$F$51,3,0)</f>
        <v>Fashion</v>
      </c>
      <c r="L254" t="str">
        <f>VLOOKUP(I254,Products!$A$1:$F$51,4,0)</f>
        <v>Watches</v>
      </c>
      <c r="M254" s="7">
        <f>VLOOKUP(I254,Products!$A$1:$F$51,5,0)</f>
        <v>388.26</v>
      </c>
      <c r="N254" s="7">
        <f>VLOOKUP(I254,Products!$A$1:$F$51,6,0)</f>
        <v>199.3</v>
      </c>
      <c r="O254" t="s">
        <v>831</v>
      </c>
      <c r="P254" t="str">
        <f>VLOOKUP(O254,Stores!$A$1:$D$6,2,0)</f>
        <v>MegaMart Peckmouth</v>
      </c>
      <c r="Q254" t="str">
        <f>VLOOKUP(O254,Stores!$A$1:$D$6,4,0)</f>
        <v>East</v>
      </c>
      <c r="R254" s="6">
        <v>1</v>
      </c>
      <c r="S254" s="6">
        <v>0</v>
      </c>
      <c r="T254" t="s">
        <v>854</v>
      </c>
      <c r="U254">
        <f t="shared" si="9"/>
        <v>388.26</v>
      </c>
      <c r="V254" s="7">
        <f t="shared" si="10"/>
        <v>199.3</v>
      </c>
      <c r="W254" s="7">
        <f t="shared" si="11"/>
        <v>187.95999999999998</v>
      </c>
    </row>
    <row r="255" spans="1:23" x14ac:dyDescent="0.25">
      <c r="A255" t="s">
        <v>1392</v>
      </c>
      <c r="B255" s="4">
        <v>45217</v>
      </c>
      <c r="C255" t="s">
        <v>478</v>
      </c>
      <c r="D255" t="str">
        <f>VLOOKUP(C255,Customers!$A$1:$H$201,4,0)</f>
        <v>Denise Jackson</v>
      </c>
      <c r="E255" t="str">
        <f>VLOOKUP(C255,Customers!$A$1:$H$201,5,0)</f>
        <v>Male</v>
      </c>
      <c r="F255" s="4">
        <f>VLOOKUP(C255,Customers!$A$1:$H$201,6,0)</f>
        <v>35356</v>
      </c>
      <c r="G255" s="4" t="str">
        <f>VLOOKUP(C255,Customers!$A$1:$H$201,7,0)</f>
        <v>Williamsport</v>
      </c>
      <c r="H255" s="4">
        <f>VLOOKUP(C255,Customers!$A$1:$H$201,8,0)</f>
        <v>44915</v>
      </c>
      <c r="I255" t="s">
        <v>732</v>
      </c>
      <c r="J255" t="str">
        <f>VLOOKUP(I255,Products!$A$1:$F$51,2,0)</f>
        <v>Us Snacks</v>
      </c>
      <c r="K255" t="str">
        <f>VLOOKUP(I255,Products!$A$1:$F$51,3,0)</f>
        <v>Groceries</v>
      </c>
      <c r="L255" t="str">
        <f>VLOOKUP(I255,Products!$A$1:$F$51,4,0)</f>
        <v>Snacks</v>
      </c>
      <c r="M255" s="7">
        <f>VLOOKUP(I255,Products!$A$1:$F$51,5,0)</f>
        <v>123.19</v>
      </c>
      <c r="N255" s="7">
        <f>VLOOKUP(I255,Products!$A$1:$F$51,6,0)</f>
        <v>80.36</v>
      </c>
      <c r="O255" t="s">
        <v>835</v>
      </c>
      <c r="P255" t="str">
        <f>VLOOKUP(O255,Stores!$A$1:$D$6,2,0)</f>
        <v>MegaMart New Michele</v>
      </c>
      <c r="Q255" t="str">
        <f>VLOOKUP(O255,Stores!$A$1:$D$6,4,0)</f>
        <v>West</v>
      </c>
      <c r="R255" s="6">
        <v>1</v>
      </c>
      <c r="S255" s="6">
        <v>0.15</v>
      </c>
      <c r="T255" t="s">
        <v>857</v>
      </c>
      <c r="U255">
        <f t="shared" si="9"/>
        <v>123.19</v>
      </c>
      <c r="V255" s="7">
        <f t="shared" si="10"/>
        <v>80.36</v>
      </c>
      <c r="W255" s="7">
        <f t="shared" si="11"/>
        <v>41.98</v>
      </c>
    </row>
    <row r="256" spans="1:23" x14ac:dyDescent="0.25">
      <c r="A256" t="s">
        <v>2075</v>
      </c>
      <c r="B256" s="4">
        <v>45217</v>
      </c>
      <c r="C256" t="s">
        <v>169</v>
      </c>
      <c r="D256" t="str">
        <f>VLOOKUP(C256,Customers!$A$1:$H$201,4,0)</f>
        <v>Parker Sparks</v>
      </c>
      <c r="E256" t="str">
        <f>VLOOKUP(C256,Customers!$A$1:$H$201,5,0)</f>
        <v>Male</v>
      </c>
      <c r="F256" s="4">
        <f>VLOOKUP(C256,Customers!$A$1:$H$201,6,0)</f>
        <v>22326</v>
      </c>
      <c r="G256" s="4" t="str">
        <f>VLOOKUP(C256,Customers!$A$1:$H$201,7,0)</f>
        <v>Bryanside</v>
      </c>
      <c r="H256" s="4">
        <f>VLOOKUP(C256,Customers!$A$1:$H$201,8,0)</f>
        <v>45653</v>
      </c>
      <c r="I256" t="s">
        <v>814</v>
      </c>
      <c r="J256" t="str">
        <f>VLOOKUP(I256,Products!$A$1:$F$51,2,0)</f>
        <v>Nature Clothing</v>
      </c>
      <c r="K256" t="str">
        <f>VLOOKUP(I256,Products!$A$1:$F$51,3,0)</f>
        <v>Fashion</v>
      </c>
      <c r="L256" t="str">
        <f>VLOOKUP(I256,Products!$A$1:$F$51,4,0)</f>
        <v>Clothing</v>
      </c>
      <c r="M256" s="7">
        <f>VLOOKUP(I256,Products!$A$1:$F$51,5,0)</f>
        <v>1165.3699999999999</v>
      </c>
      <c r="N256" s="7">
        <f>VLOOKUP(I256,Products!$A$1:$F$51,6,0)</f>
        <v>926.55</v>
      </c>
      <c r="O256" t="s">
        <v>835</v>
      </c>
      <c r="P256" t="str">
        <f>VLOOKUP(O256,Stores!$A$1:$D$6,2,0)</f>
        <v>MegaMart New Michele</v>
      </c>
      <c r="Q256" t="str">
        <f>VLOOKUP(O256,Stores!$A$1:$D$6,4,0)</f>
        <v>West</v>
      </c>
      <c r="R256" s="6">
        <v>5</v>
      </c>
      <c r="S256" s="6">
        <v>0.05</v>
      </c>
      <c r="T256" t="s">
        <v>854</v>
      </c>
      <c r="U256">
        <f t="shared" si="9"/>
        <v>5826.8499999999995</v>
      </c>
      <c r="V256" s="7">
        <f t="shared" si="10"/>
        <v>4632.75</v>
      </c>
      <c r="W256" s="7">
        <f t="shared" si="11"/>
        <v>1193.1499999999994</v>
      </c>
    </row>
    <row r="257" spans="1:23" x14ac:dyDescent="0.25">
      <c r="A257" t="s">
        <v>2484</v>
      </c>
      <c r="B257" s="4">
        <v>45217</v>
      </c>
      <c r="C257" t="s">
        <v>128</v>
      </c>
      <c r="D257" t="str">
        <f>VLOOKUP(C257,Customers!$A$1:$H$201,4,0)</f>
        <v>Jenny Beck</v>
      </c>
      <c r="E257" t="str">
        <f>VLOOKUP(C257,Customers!$A$1:$H$201,5,0)</f>
        <v>Female</v>
      </c>
      <c r="F257" s="4">
        <f>VLOOKUP(C257,Customers!$A$1:$H$201,6,0)</f>
        <v>28698</v>
      </c>
      <c r="G257" s="4" t="str">
        <f>VLOOKUP(C257,Customers!$A$1:$H$201,7,0)</f>
        <v>Lake Cody</v>
      </c>
      <c r="H257" s="4">
        <f>VLOOKUP(C257,Customers!$A$1:$H$201,8,0)</f>
        <v>45733</v>
      </c>
      <c r="I257" t="s">
        <v>728</v>
      </c>
      <c r="J257" t="str">
        <f>VLOOKUP(I257,Products!$A$1:$F$51,2,0)</f>
        <v>Understand Camera</v>
      </c>
      <c r="K257" t="str">
        <f>VLOOKUP(I257,Products!$A$1:$F$51,3,0)</f>
        <v>Electronics</v>
      </c>
      <c r="L257" t="str">
        <f>VLOOKUP(I257,Products!$A$1:$F$51,4,0)</f>
        <v>Camera</v>
      </c>
      <c r="M257" s="7">
        <f>VLOOKUP(I257,Products!$A$1:$F$51,5,0)</f>
        <v>1474.12</v>
      </c>
      <c r="N257" s="7">
        <f>VLOOKUP(I257,Products!$A$1:$F$51,6,0)</f>
        <v>764.02</v>
      </c>
      <c r="O257" t="s">
        <v>827</v>
      </c>
      <c r="P257" t="str">
        <f>VLOOKUP(O257,Stores!$A$1:$D$6,2,0)</f>
        <v>MegaMart Jimenezborough</v>
      </c>
      <c r="Q257" t="str">
        <f>VLOOKUP(O257,Stores!$A$1:$D$6,4,0)</f>
        <v>South</v>
      </c>
      <c r="R257" s="6">
        <v>4</v>
      </c>
      <c r="S257" s="6">
        <v>0</v>
      </c>
      <c r="T257" t="s">
        <v>851</v>
      </c>
      <c r="U257">
        <f t="shared" si="9"/>
        <v>5896.48</v>
      </c>
      <c r="V257" s="7">
        <f t="shared" si="10"/>
        <v>3056.08</v>
      </c>
      <c r="W257" s="7">
        <f t="shared" si="11"/>
        <v>2839.3999999999996</v>
      </c>
    </row>
    <row r="258" spans="1:23" x14ac:dyDescent="0.25">
      <c r="A258" t="s">
        <v>4706</v>
      </c>
      <c r="B258" s="4">
        <v>45217</v>
      </c>
      <c r="C258" t="s">
        <v>285</v>
      </c>
      <c r="D258" t="str">
        <f>VLOOKUP(C258,Customers!$A$1:$H$201,4,0)</f>
        <v>Phyllis Durham</v>
      </c>
      <c r="E258" t="str">
        <f>VLOOKUP(C258,Customers!$A$1:$H$201,5,0)</f>
        <v>Male</v>
      </c>
      <c r="F258" s="4">
        <f>VLOOKUP(C258,Customers!$A$1:$H$201,6,0)</f>
        <v>38700</v>
      </c>
      <c r="G258" s="4" t="str">
        <f>VLOOKUP(C258,Customers!$A$1:$H$201,7,0)</f>
        <v>Nancyside</v>
      </c>
      <c r="H258" s="4">
        <f>VLOOKUP(C258,Customers!$A$1:$H$201,8,0)</f>
        <v>44688</v>
      </c>
      <c r="I258" t="s">
        <v>776</v>
      </c>
      <c r="J258" t="str">
        <f>VLOOKUP(I258,Products!$A$1:$F$51,2,0)</f>
        <v>Hospital Smartphone</v>
      </c>
      <c r="K258" t="str">
        <f>VLOOKUP(I258,Products!$A$1:$F$51,3,0)</f>
        <v>Electronics</v>
      </c>
      <c r="L258" t="str">
        <f>VLOOKUP(I258,Products!$A$1:$F$51,4,0)</f>
        <v>Smartphone</v>
      </c>
      <c r="M258" s="7">
        <f>VLOOKUP(I258,Products!$A$1:$F$51,5,0)</f>
        <v>1272.23</v>
      </c>
      <c r="N258" s="7">
        <f>VLOOKUP(I258,Products!$A$1:$F$51,6,0)</f>
        <v>952.65</v>
      </c>
      <c r="O258" t="s">
        <v>838</v>
      </c>
      <c r="P258" t="str">
        <f>VLOOKUP(O258,Stores!$A$1:$D$6,2,0)</f>
        <v>MegaMart Brianahaven</v>
      </c>
      <c r="Q258" t="str">
        <f>VLOOKUP(O258,Stores!$A$1:$D$6,4,0)</f>
        <v>North</v>
      </c>
      <c r="R258" s="6">
        <v>5</v>
      </c>
      <c r="S258" s="6">
        <v>0.05</v>
      </c>
      <c r="T258" t="s">
        <v>861</v>
      </c>
      <c r="U258">
        <f t="shared" si="9"/>
        <v>6361.15</v>
      </c>
      <c r="V258" s="7">
        <f t="shared" si="10"/>
        <v>4763.25</v>
      </c>
      <c r="W258" s="7">
        <f t="shared" si="11"/>
        <v>1596.9499999999996</v>
      </c>
    </row>
    <row r="259" spans="1:23" x14ac:dyDescent="0.25">
      <c r="A259" t="s">
        <v>4842</v>
      </c>
      <c r="B259" s="4">
        <v>45217</v>
      </c>
      <c r="C259" t="s">
        <v>196</v>
      </c>
      <c r="D259" t="str">
        <f>VLOOKUP(C259,Customers!$A$1:$H$201,4,0)</f>
        <v>Madison Sellers</v>
      </c>
      <c r="E259" t="str">
        <f>VLOOKUP(C259,Customers!$A$1:$H$201,5,0)</f>
        <v>Female</v>
      </c>
      <c r="F259" s="4">
        <f>VLOOKUP(C259,Customers!$A$1:$H$201,6,0)</f>
        <v>38340</v>
      </c>
      <c r="G259" s="4" t="str">
        <f>VLOOKUP(C259,Customers!$A$1:$H$201,7,0)</f>
        <v>Boyerstad</v>
      </c>
      <c r="H259" s="4">
        <f>VLOOKUP(C259,Customers!$A$1:$H$201,8,0)</f>
        <v>45347</v>
      </c>
      <c r="I259" t="s">
        <v>804</v>
      </c>
      <c r="J259" t="str">
        <f>VLOOKUP(I259,Products!$A$1:$F$51,2,0)</f>
        <v>Present Television</v>
      </c>
      <c r="K259" t="str">
        <f>VLOOKUP(I259,Products!$A$1:$F$51,3,0)</f>
        <v>Electronics</v>
      </c>
      <c r="L259" t="str">
        <f>VLOOKUP(I259,Products!$A$1:$F$51,4,0)</f>
        <v>Television</v>
      </c>
      <c r="M259" s="7">
        <f>VLOOKUP(I259,Products!$A$1:$F$51,5,0)</f>
        <v>1635.01</v>
      </c>
      <c r="N259" s="7">
        <f>VLOOKUP(I259,Products!$A$1:$F$51,6,0)</f>
        <v>1043.29</v>
      </c>
      <c r="O259" t="s">
        <v>835</v>
      </c>
      <c r="P259" t="str">
        <f>VLOOKUP(O259,Stores!$A$1:$D$6,2,0)</f>
        <v>MegaMart New Michele</v>
      </c>
      <c r="Q259" t="str">
        <f>VLOOKUP(O259,Stores!$A$1:$D$6,4,0)</f>
        <v>West</v>
      </c>
      <c r="R259" s="6">
        <v>5</v>
      </c>
      <c r="S259" s="6">
        <v>0.05</v>
      </c>
      <c r="T259" t="s">
        <v>857</v>
      </c>
      <c r="U259">
        <f t="shared" ref="U259:U322" si="12">M259*R259</f>
        <v>8175.05</v>
      </c>
      <c r="V259" s="7">
        <f t="shared" ref="V259:V322" si="13">N259*R259</f>
        <v>5216.45</v>
      </c>
      <c r="W259" s="7">
        <f t="shared" ref="W259:W322" si="14">U259-V259-(1-S259)</f>
        <v>2957.6500000000005</v>
      </c>
    </row>
    <row r="260" spans="1:23" x14ac:dyDescent="0.25">
      <c r="A260" t="s">
        <v>5659</v>
      </c>
      <c r="B260" s="4">
        <v>45217</v>
      </c>
      <c r="C260" t="s">
        <v>272</v>
      </c>
      <c r="D260" t="str">
        <f>VLOOKUP(C260,Customers!$A$1:$H$201,4,0)</f>
        <v>Eric Watkins</v>
      </c>
      <c r="E260" t="str">
        <f>VLOOKUP(C260,Customers!$A$1:$H$201,5,0)</f>
        <v>Female</v>
      </c>
      <c r="F260" s="4">
        <f>VLOOKUP(C260,Customers!$A$1:$H$201,6,0)</f>
        <v>34856</v>
      </c>
      <c r="G260" s="4" t="str">
        <f>VLOOKUP(C260,Customers!$A$1:$H$201,7,0)</f>
        <v>Melissashire</v>
      </c>
      <c r="H260" s="4">
        <f>VLOOKUP(C260,Customers!$A$1:$H$201,8,0)</f>
        <v>44744</v>
      </c>
      <c r="I260" t="s">
        <v>741</v>
      </c>
      <c r="J260" t="str">
        <f>VLOOKUP(I260,Products!$A$1:$F$51,2,0)</f>
        <v>Above Camera</v>
      </c>
      <c r="K260" t="str">
        <f>VLOOKUP(I260,Products!$A$1:$F$51,3,0)</f>
        <v>Electronics</v>
      </c>
      <c r="L260" t="str">
        <f>VLOOKUP(I260,Products!$A$1:$F$51,4,0)</f>
        <v>Camera</v>
      </c>
      <c r="M260" s="7">
        <f>VLOOKUP(I260,Products!$A$1:$F$51,5,0)</f>
        <v>1193.0899999999999</v>
      </c>
      <c r="N260" s="7">
        <f>VLOOKUP(I260,Products!$A$1:$F$51,6,0)</f>
        <v>818.24</v>
      </c>
      <c r="O260" t="s">
        <v>835</v>
      </c>
      <c r="P260" t="str">
        <f>VLOOKUP(O260,Stores!$A$1:$D$6,2,0)</f>
        <v>MegaMart New Michele</v>
      </c>
      <c r="Q260" t="str">
        <f>VLOOKUP(O260,Stores!$A$1:$D$6,4,0)</f>
        <v>West</v>
      </c>
      <c r="R260" s="6">
        <v>2</v>
      </c>
      <c r="S260" s="6">
        <v>0.1</v>
      </c>
      <c r="T260" t="s">
        <v>854</v>
      </c>
      <c r="U260">
        <f t="shared" si="12"/>
        <v>2386.1799999999998</v>
      </c>
      <c r="V260" s="7">
        <f t="shared" si="13"/>
        <v>1636.48</v>
      </c>
      <c r="W260" s="7">
        <f t="shared" si="14"/>
        <v>748.79999999999984</v>
      </c>
    </row>
    <row r="261" spans="1:23" x14ac:dyDescent="0.25">
      <c r="A261" t="s">
        <v>1425</v>
      </c>
      <c r="B261" s="4">
        <v>45217</v>
      </c>
      <c r="C261" t="s">
        <v>384</v>
      </c>
      <c r="D261" t="str">
        <f>VLOOKUP(C261,Customers!$A$1:$H$201,4,0)</f>
        <v>David Burns</v>
      </c>
      <c r="E261" t="str">
        <f>VLOOKUP(C261,Customers!$A$1:$H$201,5,0)</f>
        <v>Female</v>
      </c>
      <c r="F261" s="4">
        <f>VLOOKUP(C261,Customers!$A$1:$H$201,6,0)</f>
        <v>23676</v>
      </c>
      <c r="G261" s="4" t="str">
        <f>VLOOKUP(C261,Customers!$A$1:$H$201,7,0)</f>
        <v>Joyceside</v>
      </c>
      <c r="H261" s="4">
        <f>VLOOKUP(C261,Customers!$A$1:$H$201,8,0)</f>
        <v>44351</v>
      </c>
      <c r="I261" t="s">
        <v>822</v>
      </c>
      <c r="J261" t="str">
        <f>VLOOKUP(I261,Products!$A$1:$F$51,2,0)</f>
        <v>Maybe Footwear</v>
      </c>
      <c r="K261" t="str">
        <f>VLOOKUP(I261,Products!$A$1:$F$51,3,0)</f>
        <v>Fashion</v>
      </c>
      <c r="L261" t="str">
        <f>VLOOKUP(I261,Products!$A$1:$F$51,4,0)</f>
        <v>Footwear</v>
      </c>
      <c r="M261" s="7">
        <f>VLOOKUP(I261,Products!$A$1:$F$51,5,0)</f>
        <v>1044.6400000000001</v>
      </c>
      <c r="N261" s="7">
        <f>VLOOKUP(I261,Products!$A$1:$F$51,6,0)</f>
        <v>775.07</v>
      </c>
      <c r="O261" t="s">
        <v>835</v>
      </c>
      <c r="P261" t="str">
        <f>VLOOKUP(O261,Stores!$A$1:$D$6,2,0)</f>
        <v>MegaMart New Michele</v>
      </c>
      <c r="Q261" t="str">
        <f>VLOOKUP(O261,Stores!$A$1:$D$6,4,0)</f>
        <v>West</v>
      </c>
      <c r="R261" s="6">
        <v>1</v>
      </c>
      <c r="S261" s="6">
        <v>0.1</v>
      </c>
      <c r="T261" t="s">
        <v>861</v>
      </c>
      <c r="U261">
        <f t="shared" si="12"/>
        <v>1044.6400000000001</v>
      </c>
      <c r="V261" s="7">
        <f t="shared" si="13"/>
        <v>775.07</v>
      </c>
      <c r="W261" s="7">
        <f t="shared" si="14"/>
        <v>268.67000000000007</v>
      </c>
    </row>
    <row r="262" spans="1:23" x14ac:dyDescent="0.25">
      <c r="A262" t="s">
        <v>1585</v>
      </c>
      <c r="B262" s="4">
        <v>45217</v>
      </c>
      <c r="C262" t="s">
        <v>531</v>
      </c>
      <c r="D262" t="str">
        <f>VLOOKUP(C262,Customers!$A$1:$H$201,4,0)</f>
        <v>Crystal Garrison</v>
      </c>
      <c r="E262" t="str">
        <f>VLOOKUP(C262,Customers!$A$1:$H$201,5,0)</f>
        <v>Female</v>
      </c>
      <c r="F262" s="4">
        <f>VLOOKUP(C262,Customers!$A$1:$H$201,6,0)</f>
        <v>24506</v>
      </c>
      <c r="G262" s="4" t="str">
        <f>VLOOKUP(C262,Customers!$A$1:$H$201,7,0)</f>
        <v>New Jason</v>
      </c>
      <c r="H262" s="4">
        <f>VLOOKUP(C262,Customers!$A$1:$H$201,8,0)</f>
        <v>45066</v>
      </c>
      <c r="I262" t="s">
        <v>718</v>
      </c>
      <c r="J262" t="str">
        <f>VLOOKUP(I262,Products!$A$1:$F$51,2,0)</f>
        <v>Four Accessories</v>
      </c>
      <c r="K262" t="str">
        <f>VLOOKUP(I262,Products!$A$1:$F$51,3,0)</f>
        <v>Fashion</v>
      </c>
      <c r="L262" t="str">
        <f>VLOOKUP(I262,Products!$A$1:$F$51,4,0)</f>
        <v>Accessories</v>
      </c>
      <c r="M262" s="7">
        <f>VLOOKUP(I262,Products!$A$1:$F$51,5,0)</f>
        <v>1853.77</v>
      </c>
      <c r="N262" s="7">
        <f>VLOOKUP(I262,Products!$A$1:$F$51,6,0)</f>
        <v>1363.52</v>
      </c>
      <c r="O262" t="s">
        <v>838</v>
      </c>
      <c r="P262" t="str">
        <f>VLOOKUP(O262,Stores!$A$1:$D$6,2,0)</f>
        <v>MegaMart Brianahaven</v>
      </c>
      <c r="Q262" t="str">
        <f>VLOOKUP(O262,Stores!$A$1:$D$6,4,0)</f>
        <v>North</v>
      </c>
      <c r="R262" s="6">
        <v>1</v>
      </c>
      <c r="S262" s="6">
        <v>0.15</v>
      </c>
      <c r="T262" t="s">
        <v>854</v>
      </c>
      <c r="U262">
        <f t="shared" si="12"/>
        <v>1853.77</v>
      </c>
      <c r="V262" s="7">
        <f t="shared" si="13"/>
        <v>1363.52</v>
      </c>
      <c r="W262" s="7">
        <f t="shared" si="14"/>
        <v>489.4</v>
      </c>
    </row>
    <row r="263" spans="1:23" x14ac:dyDescent="0.25">
      <c r="A263" t="s">
        <v>1651</v>
      </c>
      <c r="B263" s="4">
        <v>45218</v>
      </c>
      <c r="C263" t="s">
        <v>219</v>
      </c>
      <c r="D263" t="str">
        <f>VLOOKUP(C263,Customers!$A$1:$H$201,4,0)</f>
        <v>Julie Gibson</v>
      </c>
      <c r="E263" t="str">
        <f>VLOOKUP(C263,Customers!$A$1:$H$201,5,0)</f>
        <v>Female</v>
      </c>
      <c r="F263" s="4">
        <f>VLOOKUP(C263,Customers!$A$1:$H$201,6,0)</f>
        <v>36064</v>
      </c>
      <c r="G263" s="4" t="str">
        <f>VLOOKUP(C263,Customers!$A$1:$H$201,7,0)</f>
        <v>Williamsville</v>
      </c>
      <c r="H263" s="4">
        <f>VLOOKUP(C263,Customers!$A$1:$H$201,8,0)</f>
        <v>45011</v>
      </c>
      <c r="I263" t="s">
        <v>721</v>
      </c>
      <c r="J263" t="str">
        <f>VLOOKUP(I263,Products!$A$1:$F$51,2,0)</f>
        <v>Knowledge Bags</v>
      </c>
      <c r="K263" t="str">
        <f>VLOOKUP(I263,Products!$A$1:$F$51,3,0)</f>
        <v>Fashion</v>
      </c>
      <c r="L263" t="str">
        <f>VLOOKUP(I263,Products!$A$1:$F$51,4,0)</f>
        <v>Bags</v>
      </c>
      <c r="M263" s="7">
        <f>VLOOKUP(I263,Products!$A$1:$F$51,5,0)</f>
        <v>1396.22</v>
      </c>
      <c r="N263" s="7">
        <f>VLOOKUP(I263,Products!$A$1:$F$51,6,0)</f>
        <v>1004.09</v>
      </c>
      <c r="O263" t="s">
        <v>842</v>
      </c>
      <c r="P263" t="str">
        <f>VLOOKUP(O263,Stores!$A$1:$D$6,2,0)</f>
        <v>MegaMart Johnmouth</v>
      </c>
      <c r="Q263" t="str">
        <f>VLOOKUP(O263,Stores!$A$1:$D$6,4,0)</f>
        <v>East</v>
      </c>
      <c r="R263" s="6">
        <v>3</v>
      </c>
      <c r="S263" s="6">
        <v>0.05</v>
      </c>
      <c r="T263" t="s">
        <v>861</v>
      </c>
      <c r="U263">
        <f t="shared" si="12"/>
        <v>4188.66</v>
      </c>
      <c r="V263" s="7">
        <f t="shared" si="13"/>
        <v>3012.27</v>
      </c>
      <c r="W263" s="7">
        <f t="shared" si="14"/>
        <v>1175.4399999999998</v>
      </c>
    </row>
    <row r="264" spans="1:23" x14ac:dyDescent="0.25">
      <c r="A264" t="s">
        <v>2349</v>
      </c>
      <c r="B264" s="4">
        <v>45218</v>
      </c>
      <c r="C264" t="s">
        <v>456</v>
      </c>
      <c r="D264" t="str">
        <f>VLOOKUP(C264,Customers!$A$1:$H$201,4,0)</f>
        <v>Chad Roberts</v>
      </c>
      <c r="E264" t="str">
        <f>VLOOKUP(C264,Customers!$A$1:$H$201,5,0)</f>
        <v>Female</v>
      </c>
      <c r="F264" s="4">
        <f>VLOOKUP(C264,Customers!$A$1:$H$201,6,0)</f>
        <v>22804</v>
      </c>
      <c r="G264" s="4" t="str">
        <f>VLOOKUP(C264,Customers!$A$1:$H$201,7,0)</f>
        <v>North Michelle</v>
      </c>
      <c r="H264" s="4">
        <f>VLOOKUP(C264,Customers!$A$1:$H$201,8,0)</f>
        <v>44237</v>
      </c>
      <c r="I264" t="s">
        <v>776</v>
      </c>
      <c r="J264" t="str">
        <f>VLOOKUP(I264,Products!$A$1:$F$51,2,0)</f>
        <v>Hospital Smartphone</v>
      </c>
      <c r="K264" t="str">
        <f>VLOOKUP(I264,Products!$A$1:$F$51,3,0)</f>
        <v>Electronics</v>
      </c>
      <c r="L264" t="str">
        <f>VLOOKUP(I264,Products!$A$1:$F$51,4,0)</f>
        <v>Smartphone</v>
      </c>
      <c r="M264" s="7">
        <f>VLOOKUP(I264,Products!$A$1:$F$51,5,0)</f>
        <v>1272.23</v>
      </c>
      <c r="N264" s="7">
        <f>VLOOKUP(I264,Products!$A$1:$F$51,6,0)</f>
        <v>952.65</v>
      </c>
      <c r="O264" t="s">
        <v>831</v>
      </c>
      <c r="P264" t="str">
        <f>VLOOKUP(O264,Stores!$A$1:$D$6,2,0)</f>
        <v>MegaMart Peckmouth</v>
      </c>
      <c r="Q264" t="str">
        <f>VLOOKUP(O264,Stores!$A$1:$D$6,4,0)</f>
        <v>East</v>
      </c>
      <c r="R264" s="6">
        <v>2</v>
      </c>
      <c r="S264" s="6">
        <v>0.15</v>
      </c>
      <c r="T264" t="s">
        <v>857</v>
      </c>
      <c r="U264">
        <f t="shared" si="12"/>
        <v>2544.46</v>
      </c>
      <c r="V264" s="7">
        <f t="shared" si="13"/>
        <v>1905.3</v>
      </c>
      <c r="W264" s="7">
        <f t="shared" si="14"/>
        <v>638.31000000000006</v>
      </c>
    </row>
    <row r="265" spans="1:23" x14ac:dyDescent="0.25">
      <c r="A265" t="s">
        <v>3573</v>
      </c>
      <c r="B265" s="4">
        <v>45218</v>
      </c>
      <c r="C265" t="s">
        <v>75</v>
      </c>
      <c r="D265" t="str">
        <f>VLOOKUP(C265,Customers!$A$1:$H$201,4,0)</f>
        <v>John Smith</v>
      </c>
      <c r="E265" t="str">
        <f>VLOOKUP(C265,Customers!$A$1:$H$201,5,0)</f>
        <v>Female</v>
      </c>
      <c r="F265" s="4">
        <f>VLOOKUP(C265,Customers!$A$1:$H$201,6,0)</f>
        <v>35931</v>
      </c>
      <c r="G265" s="4" t="str">
        <f>VLOOKUP(C265,Customers!$A$1:$H$201,7,0)</f>
        <v>Stephaniechester</v>
      </c>
      <c r="H265" s="4">
        <f>VLOOKUP(C265,Customers!$A$1:$H$201,8,0)</f>
        <v>45063</v>
      </c>
      <c r="I265" t="s">
        <v>784</v>
      </c>
      <c r="J265" t="str">
        <f>VLOOKUP(I265,Products!$A$1:$F$51,2,0)</f>
        <v>Foot Snacks</v>
      </c>
      <c r="K265" t="str">
        <f>VLOOKUP(I265,Products!$A$1:$F$51,3,0)</f>
        <v>Groceries</v>
      </c>
      <c r="L265" t="str">
        <f>VLOOKUP(I265,Products!$A$1:$F$51,4,0)</f>
        <v>Snacks</v>
      </c>
      <c r="M265" s="7">
        <f>VLOOKUP(I265,Products!$A$1:$F$51,5,0)</f>
        <v>1095.72</v>
      </c>
      <c r="N265" s="7">
        <f>VLOOKUP(I265,Products!$A$1:$F$51,6,0)</f>
        <v>822.2</v>
      </c>
      <c r="O265" t="s">
        <v>831</v>
      </c>
      <c r="P265" t="str">
        <f>VLOOKUP(O265,Stores!$A$1:$D$6,2,0)</f>
        <v>MegaMart Peckmouth</v>
      </c>
      <c r="Q265" t="str">
        <f>VLOOKUP(O265,Stores!$A$1:$D$6,4,0)</f>
        <v>East</v>
      </c>
      <c r="R265" s="6">
        <v>3</v>
      </c>
      <c r="S265" s="6">
        <v>0.05</v>
      </c>
      <c r="T265" t="s">
        <v>854</v>
      </c>
      <c r="U265">
        <f t="shared" si="12"/>
        <v>3287.16</v>
      </c>
      <c r="V265" s="7">
        <f t="shared" si="13"/>
        <v>2466.6000000000004</v>
      </c>
      <c r="W265" s="7">
        <f t="shared" si="14"/>
        <v>819.60999999999945</v>
      </c>
    </row>
    <row r="266" spans="1:23" x14ac:dyDescent="0.25">
      <c r="A266" t="s">
        <v>3598</v>
      </c>
      <c r="B266" s="4">
        <v>45218</v>
      </c>
      <c r="C266" t="s">
        <v>518</v>
      </c>
      <c r="D266" t="str">
        <f>VLOOKUP(C266,Customers!$A$1:$H$201,4,0)</f>
        <v>Cynthia Carlson</v>
      </c>
      <c r="E266" t="str">
        <f>VLOOKUP(C266,Customers!$A$1:$H$201,5,0)</f>
        <v>Male</v>
      </c>
      <c r="F266" s="4">
        <f>VLOOKUP(C266,Customers!$A$1:$H$201,6,0)</f>
        <v>22435</v>
      </c>
      <c r="G266" s="4" t="str">
        <f>VLOOKUP(C266,Customers!$A$1:$H$201,7,0)</f>
        <v>South Jameschester</v>
      </c>
      <c r="H266" s="4">
        <f>VLOOKUP(C266,Customers!$A$1:$H$201,8,0)</f>
        <v>45087</v>
      </c>
      <c r="I266" t="s">
        <v>707</v>
      </c>
      <c r="J266" t="str">
        <f>VLOOKUP(I266,Products!$A$1:$F$51,2,0)</f>
        <v>Like Camera</v>
      </c>
      <c r="K266" t="str">
        <f>VLOOKUP(I266,Products!$A$1:$F$51,3,0)</f>
        <v>Electronics</v>
      </c>
      <c r="L266" t="str">
        <f>VLOOKUP(I266,Products!$A$1:$F$51,4,0)</f>
        <v>Camera</v>
      </c>
      <c r="M266" s="7">
        <f>VLOOKUP(I266,Products!$A$1:$F$51,5,0)</f>
        <v>1673.69</v>
      </c>
      <c r="N266" s="7">
        <f>VLOOKUP(I266,Products!$A$1:$F$51,6,0)</f>
        <v>1323.38</v>
      </c>
      <c r="O266" t="s">
        <v>842</v>
      </c>
      <c r="P266" t="str">
        <f>VLOOKUP(O266,Stores!$A$1:$D$6,2,0)</f>
        <v>MegaMart Johnmouth</v>
      </c>
      <c r="Q266" t="str">
        <f>VLOOKUP(O266,Stores!$A$1:$D$6,4,0)</f>
        <v>East</v>
      </c>
      <c r="R266" s="6">
        <v>3</v>
      </c>
      <c r="S266" s="6">
        <v>0.15</v>
      </c>
      <c r="T266" t="s">
        <v>851</v>
      </c>
      <c r="U266">
        <f t="shared" si="12"/>
        <v>5021.07</v>
      </c>
      <c r="V266" s="7">
        <f t="shared" si="13"/>
        <v>3970.1400000000003</v>
      </c>
      <c r="W266" s="7">
        <f t="shared" si="14"/>
        <v>1050.0799999999995</v>
      </c>
    </row>
    <row r="267" spans="1:23" x14ac:dyDescent="0.25">
      <c r="A267" t="s">
        <v>4312</v>
      </c>
      <c r="B267" s="4">
        <v>45218</v>
      </c>
      <c r="C267" t="s">
        <v>678</v>
      </c>
      <c r="D267" t="str">
        <f>VLOOKUP(C267,Customers!$A$1:$H$201,4,0)</f>
        <v>Donald Meza</v>
      </c>
      <c r="E267" t="str">
        <f>VLOOKUP(C267,Customers!$A$1:$H$201,5,0)</f>
        <v>Female</v>
      </c>
      <c r="F267" s="4">
        <f>VLOOKUP(C267,Customers!$A$1:$H$201,6,0)</f>
        <v>25513</v>
      </c>
      <c r="G267" s="4" t="str">
        <f>VLOOKUP(C267,Customers!$A$1:$H$201,7,0)</f>
        <v>North Kelly</v>
      </c>
      <c r="H267" s="4">
        <f>VLOOKUP(C267,Customers!$A$1:$H$201,8,0)</f>
        <v>44173</v>
      </c>
      <c r="I267" t="s">
        <v>788</v>
      </c>
      <c r="J267" t="str">
        <f>VLOOKUP(I267,Products!$A$1:$F$51,2,0)</f>
        <v>Beat Accessories</v>
      </c>
      <c r="K267" t="str">
        <f>VLOOKUP(I267,Products!$A$1:$F$51,3,0)</f>
        <v>Fashion</v>
      </c>
      <c r="L267" t="str">
        <f>VLOOKUP(I267,Products!$A$1:$F$51,4,0)</f>
        <v>Accessories</v>
      </c>
      <c r="M267" s="7">
        <f>VLOOKUP(I267,Products!$A$1:$F$51,5,0)</f>
        <v>1798.97</v>
      </c>
      <c r="N267" s="7">
        <f>VLOOKUP(I267,Products!$A$1:$F$51,6,0)</f>
        <v>1329.15</v>
      </c>
      <c r="O267" t="s">
        <v>827</v>
      </c>
      <c r="P267" t="str">
        <f>VLOOKUP(O267,Stores!$A$1:$D$6,2,0)</f>
        <v>MegaMart Jimenezborough</v>
      </c>
      <c r="Q267" t="str">
        <f>VLOOKUP(O267,Stores!$A$1:$D$6,4,0)</f>
        <v>South</v>
      </c>
      <c r="R267" s="6">
        <v>3</v>
      </c>
      <c r="S267" s="6">
        <v>0.05</v>
      </c>
      <c r="T267" t="s">
        <v>851</v>
      </c>
      <c r="U267">
        <f t="shared" si="12"/>
        <v>5396.91</v>
      </c>
      <c r="V267" s="7">
        <f t="shared" si="13"/>
        <v>3987.4500000000003</v>
      </c>
      <c r="W267" s="7">
        <f t="shared" si="14"/>
        <v>1408.5099999999995</v>
      </c>
    </row>
    <row r="268" spans="1:23" x14ac:dyDescent="0.25">
      <c r="A268" t="s">
        <v>4511</v>
      </c>
      <c r="B268" s="4">
        <v>45218</v>
      </c>
      <c r="C268" t="s">
        <v>664</v>
      </c>
      <c r="D268" t="str">
        <f>VLOOKUP(C268,Customers!$A$1:$H$201,4,0)</f>
        <v>Steve Flynn</v>
      </c>
      <c r="E268" t="str">
        <f>VLOOKUP(C268,Customers!$A$1:$H$201,5,0)</f>
        <v>Male</v>
      </c>
      <c r="F268" s="4">
        <f>VLOOKUP(C268,Customers!$A$1:$H$201,6,0)</f>
        <v>24326</v>
      </c>
      <c r="G268" s="4" t="str">
        <f>VLOOKUP(C268,Customers!$A$1:$H$201,7,0)</f>
        <v>East Walter</v>
      </c>
      <c r="H268" s="4">
        <f>VLOOKUP(C268,Customers!$A$1:$H$201,8,0)</f>
        <v>44260</v>
      </c>
      <c r="I268" t="s">
        <v>800</v>
      </c>
      <c r="J268" t="str">
        <f>VLOOKUP(I268,Products!$A$1:$F$51,2,0)</f>
        <v>Church Clothing</v>
      </c>
      <c r="K268" t="str">
        <f>VLOOKUP(I268,Products!$A$1:$F$51,3,0)</f>
        <v>Fashion</v>
      </c>
      <c r="L268" t="str">
        <f>VLOOKUP(I268,Products!$A$1:$F$51,4,0)</f>
        <v>Clothing</v>
      </c>
      <c r="M268" s="7">
        <f>VLOOKUP(I268,Products!$A$1:$F$51,5,0)</f>
        <v>540.94000000000005</v>
      </c>
      <c r="N268" s="7">
        <f>VLOOKUP(I268,Products!$A$1:$F$51,6,0)</f>
        <v>398.25</v>
      </c>
      <c r="O268" t="s">
        <v>838</v>
      </c>
      <c r="P268" t="str">
        <f>VLOOKUP(O268,Stores!$A$1:$D$6,2,0)</f>
        <v>MegaMart Brianahaven</v>
      </c>
      <c r="Q268" t="str">
        <f>VLOOKUP(O268,Stores!$A$1:$D$6,4,0)</f>
        <v>North</v>
      </c>
      <c r="R268" s="6">
        <v>5</v>
      </c>
      <c r="S268" s="6">
        <v>0.05</v>
      </c>
      <c r="T268" t="s">
        <v>861</v>
      </c>
      <c r="U268">
        <f t="shared" si="12"/>
        <v>2704.7000000000003</v>
      </c>
      <c r="V268" s="7">
        <f t="shared" si="13"/>
        <v>1991.25</v>
      </c>
      <c r="W268" s="7">
        <f t="shared" si="14"/>
        <v>712.50000000000023</v>
      </c>
    </row>
    <row r="269" spans="1:23" x14ac:dyDescent="0.25">
      <c r="A269" t="s">
        <v>1074</v>
      </c>
      <c r="B269" s="4">
        <v>45218</v>
      </c>
      <c r="C269" t="s">
        <v>691</v>
      </c>
      <c r="D269" t="str">
        <f>VLOOKUP(C269,Customers!$A$1:$H$201,4,0)</f>
        <v>Matthew Dixon</v>
      </c>
      <c r="E269" t="str">
        <f>VLOOKUP(C269,Customers!$A$1:$H$201,5,0)</f>
        <v>Male</v>
      </c>
      <c r="F269" s="4">
        <f>VLOOKUP(C269,Customers!$A$1:$H$201,6,0)</f>
        <v>21086</v>
      </c>
      <c r="G269" s="4" t="str">
        <f>VLOOKUP(C269,Customers!$A$1:$H$201,7,0)</f>
        <v>Lake Emily</v>
      </c>
      <c r="H269" s="4">
        <f>VLOOKUP(C269,Customers!$A$1:$H$201,8,0)</f>
        <v>44153</v>
      </c>
      <c r="I269" t="s">
        <v>711</v>
      </c>
      <c r="J269" t="str">
        <f>VLOOKUP(I269,Products!$A$1:$F$51,2,0)</f>
        <v>Audience Television</v>
      </c>
      <c r="K269" t="str">
        <f>VLOOKUP(I269,Products!$A$1:$F$51,3,0)</f>
        <v>Electronics</v>
      </c>
      <c r="L269" t="str">
        <f>VLOOKUP(I269,Products!$A$1:$F$51,4,0)</f>
        <v>Television</v>
      </c>
      <c r="M269" s="7">
        <f>VLOOKUP(I269,Products!$A$1:$F$51,5,0)</f>
        <v>818.76</v>
      </c>
      <c r="N269" s="7">
        <f>VLOOKUP(I269,Products!$A$1:$F$51,6,0)</f>
        <v>527.62</v>
      </c>
      <c r="O269" t="s">
        <v>842</v>
      </c>
      <c r="P269" t="str">
        <f>VLOOKUP(O269,Stores!$A$1:$D$6,2,0)</f>
        <v>MegaMart Johnmouth</v>
      </c>
      <c r="Q269" t="str">
        <f>VLOOKUP(O269,Stores!$A$1:$D$6,4,0)</f>
        <v>East</v>
      </c>
      <c r="R269" s="6">
        <v>2</v>
      </c>
      <c r="S269" s="6">
        <v>0.15</v>
      </c>
      <c r="T269" t="s">
        <v>857</v>
      </c>
      <c r="U269">
        <f t="shared" si="12"/>
        <v>1637.52</v>
      </c>
      <c r="V269" s="7">
        <f t="shared" si="13"/>
        <v>1055.24</v>
      </c>
      <c r="W269" s="7">
        <f t="shared" si="14"/>
        <v>581.42999999999995</v>
      </c>
    </row>
    <row r="270" spans="1:23" x14ac:dyDescent="0.25">
      <c r="A270" t="s">
        <v>1467</v>
      </c>
      <c r="B270" s="4">
        <v>45219</v>
      </c>
      <c r="C270" t="s">
        <v>362</v>
      </c>
      <c r="D270" t="str">
        <f>VLOOKUP(C270,Customers!$A$1:$H$201,4,0)</f>
        <v>Evelyn Gray</v>
      </c>
      <c r="E270" t="str">
        <f>VLOOKUP(C270,Customers!$A$1:$H$201,5,0)</f>
        <v>Male</v>
      </c>
      <c r="F270" s="4">
        <f>VLOOKUP(C270,Customers!$A$1:$H$201,6,0)</f>
        <v>34560</v>
      </c>
      <c r="G270" s="4" t="str">
        <f>VLOOKUP(C270,Customers!$A$1:$H$201,7,0)</f>
        <v>Wardfort</v>
      </c>
      <c r="H270" s="4">
        <f>VLOOKUP(C270,Customers!$A$1:$H$201,8,0)</f>
        <v>45822</v>
      </c>
      <c r="I270" t="s">
        <v>772</v>
      </c>
      <c r="J270" t="str">
        <f>VLOOKUP(I270,Products!$A$1:$F$51,2,0)</f>
        <v>Little Watches</v>
      </c>
      <c r="K270" t="str">
        <f>VLOOKUP(I270,Products!$A$1:$F$51,3,0)</f>
        <v>Fashion</v>
      </c>
      <c r="L270" t="str">
        <f>VLOOKUP(I270,Products!$A$1:$F$51,4,0)</f>
        <v>Watches</v>
      </c>
      <c r="M270" s="7">
        <f>VLOOKUP(I270,Products!$A$1:$F$51,5,0)</f>
        <v>429.15</v>
      </c>
      <c r="N270" s="7">
        <f>VLOOKUP(I270,Products!$A$1:$F$51,6,0)</f>
        <v>258.72000000000003</v>
      </c>
      <c r="O270" t="s">
        <v>831</v>
      </c>
      <c r="P270" t="str">
        <f>VLOOKUP(O270,Stores!$A$1:$D$6,2,0)</f>
        <v>MegaMart Peckmouth</v>
      </c>
      <c r="Q270" t="str">
        <f>VLOOKUP(O270,Stores!$A$1:$D$6,4,0)</f>
        <v>East</v>
      </c>
      <c r="R270" s="6">
        <v>1</v>
      </c>
      <c r="S270" s="6">
        <v>0</v>
      </c>
      <c r="T270" t="s">
        <v>851</v>
      </c>
      <c r="U270">
        <f t="shared" si="12"/>
        <v>429.15</v>
      </c>
      <c r="V270" s="7">
        <f t="shared" si="13"/>
        <v>258.72000000000003</v>
      </c>
      <c r="W270" s="7">
        <f t="shared" si="14"/>
        <v>169.42999999999995</v>
      </c>
    </row>
    <row r="271" spans="1:23" x14ac:dyDescent="0.25">
      <c r="A271" t="s">
        <v>1540</v>
      </c>
      <c r="B271" s="4">
        <v>45219</v>
      </c>
      <c r="C271" t="s">
        <v>388</v>
      </c>
      <c r="D271" t="str">
        <f>VLOOKUP(C271,Customers!$A$1:$H$201,4,0)</f>
        <v>Brenda Dean</v>
      </c>
      <c r="E271" t="str">
        <f>VLOOKUP(C271,Customers!$A$1:$H$201,5,0)</f>
        <v>Male</v>
      </c>
      <c r="F271" s="4">
        <f>VLOOKUP(C271,Customers!$A$1:$H$201,6,0)</f>
        <v>23821</v>
      </c>
      <c r="G271" s="4" t="str">
        <f>VLOOKUP(C271,Customers!$A$1:$H$201,7,0)</f>
        <v>West Ann</v>
      </c>
      <c r="H271" s="4">
        <f>VLOOKUP(C271,Customers!$A$1:$H$201,8,0)</f>
        <v>45308</v>
      </c>
      <c r="I271" t="s">
        <v>786</v>
      </c>
      <c r="J271" t="str">
        <f>VLOOKUP(I271,Products!$A$1:$F$51,2,0)</f>
        <v>Difficult Vegetables</v>
      </c>
      <c r="K271" t="str">
        <f>VLOOKUP(I271,Products!$A$1:$F$51,3,0)</f>
        <v>Groceries</v>
      </c>
      <c r="L271" t="str">
        <f>VLOOKUP(I271,Products!$A$1:$F$51,4,0)</f>
        <v>Vegetables</v>
      </c>
      <c r="M271" s="7">
        <f>VLOOKUP(I271,Products!$A$1:$F$51,5,0)</f>
        <v>1102.791777777778</v>
      </c>
      <c r="N271" s="7">
        <f>VLOOKUP(I271,Products!$A$1:$F$51,6,0)</f>
        <v>164.01</v>
      </c>
      <c r="O271" t="s">
        <v>838</v>
      </c>
      <c r="P271" t="str">
        <f>VLOOKUP(O271,Stores!$A$1:$D$6,2,0)</f>
        <v>MegaMart Brianahaven</v>
      </c>
      <c r="Q271" t="str">
        <f>VLOOKUP(O271,Stores!$A$1:$D$6,4,0)</f>
        <v>North</v>
      </c>
      <c r="R271" s="6">
        <v>4</v>
      </c>
      <c r="S271" s="6">
        <v>0.15</v>
      </c>
      <c r="T271" t="s">
        <v>861</v>
      </c>
      <c r="U271">
        <f t="shared" si="12"/>
        <v>4411.1671111111118</v>
      </c>
      <c r="V271" s="7">
        <f t="shared" si="13"/>
        <v>656.04</v>
      </c>
      <c r="W271" s="7">
        <f t="shared" si="14"/>
        <v>3754.2771111111119</v>
      </c>
    </row>
    <row r="272" spans="1:23" x14ac:dyDescent="0.25">
      <c r="A272" t="s">
        <v>1835</v>
      </c>
      <c r="B272" s="4">
        <v>45219</v>
      </c>
      <c r="C272" t="s">
        <v>510</v>
      </c>
      <c r="D272" t="str">
        <f>VLOOKUP(C272,Customers!$A$1:$H$201,4,0)</f>
        <v>Adam Lucas</v>
      </c>
      <c r="E272" t="str">
        <f>VLOOKUP(C272,Customers!$A$1:$H$201,5,0)</f>
        <v>Female</v>
      </c>
      <c r="F272" s="4">
        <f>VLOOKUP(C272,Customers!$A$1:$H$201,6,0)</f>
        <v>28708</v>
      </c>
      <c r="G272" s="4" t="str">
        <f>VLOOKUP(C272,Customers!$A$1:$H$201,7,0)</f>
        <v>Allisonmouth</v>
      </c>
      <c r="H272" s="4">
        <f>VLOOKUP(C272,Customers!$A$1:$H$201,8,0)</f>
        <v>45298</v>
      </c>
      <c r="I272" t="s">
        <v>711</v>
      </c>
      <c r="J272" t="str">
        <f>VLOOKUP(I272,Products!$A$1:$F$51,2,0)</f>
        <v>Audience Television</v>
      </c>
      <c r="K272" t="str">
        <f>VLOOKUP(I272,Products!$A$1:$F$51,3,0)</f>
        <v>Electronics</v>
      </c>
      <c r="L272" t="str">
        <f>VLOOKUP(I272,Products!$A$1:$F$51,4,0)</f>
        <v>Television</v>
      </c>
      <c r="M272" s="7">
        <f>VLOOKUP(I272,Products!$A$1:$F$51,5,0)</f>
        <v>818.76</v>
      </c>
      <c r="N272" s="7">
        <f>VLOOKUP(I272,Products!$A$1:$F$51,6,0)</f>
        <v>527.62</v>
      </c>
      <c r="O272" t="s">
        <v>838</v>
      </c>
      <c r="P272" t="str">
        <f>VLOOKUP(O272,Stores!$A$1:$D$6,2,0)</f>
        <v>MegaMart Brianahaven</v>
      </c>
      <c r="Q272" t="str">
        <f>VLOOKUP(O272,Stores!$A$1:$D$6,4,0)</f>
        <v>North</v>
      </c>
      <c r="R272" s="6">
        <v>5</v>
      </c>
      <c r="S272" s="6">
        <v>0.1</v>
      </c>
      <c r="T272" t="s">
        <v>857</v>
      </c>
      <c r="U272">
        <f t="shared" si="12"/>
        <v>4093.8</v>
      </c>
      <c r="V272" s="7">
        <f t="shared" si="13"/>
        <v>2638.1</v>
      </c>
      <c r="W272" s="7">
        <f t="shared" si="14"/>
        <v>1454.8000000000002</v>
      </c>
    </row>
    <row r="273" spans="1:23" x14ac:dyDescent="0.25">
      <c r="A273" t="s">
        <v>2121</v>
      </c>
      <c r="B273" s="4">
        <v>45219</v>
      </c>
      <c r="C273" t="s">
        <v>664</v>
      </c>
      <c r="D273" t="str">
        <f>VLOOKUP(C273,Customers!$A$1:$H$201,4,0)</f>
        <v>Steve Flynn</v>
      </c>
      <c r="E273" t="str">
        <f>VLOOKUP(C273,Customers!$A$1:$H$201,5,0)</f>
        <v>Male</v>
      </c>
      <c r="F273" s="4">
        <f>VLOOKUP(C273,Customers!$A$1:$H$201,6,0)</f>
        <v>24326</v>
      </c>
      <c r="G273" s="4" t="str">
        <f>VLOOKUP(C273,Customers!$A$1:$H$201,7,0)</f>
        <v>East Walter</v>
      </c>
      <c r="H273" s="4">
        <f>VLOOKUP(C273,Customers!$A$1:$H$201,8,0)</f>
        <v>44260</v>
      </c>
      <c r="I273" t="s">
        <v>776</v>
      </c>
      <c r="J273" t="str">
        <f>VLOOKUP(I273,Products!$A$1:$F$51,2,0)</f>
        <v>Hospital Smartphone</v>
      </c>
      <c r="K273" t="str">
        <f>VLOOKUP(I273,Products!$A$1:$F$51,3,0)</f>
        <v>Electronics</v>
      </c>
      <c r="L273" t="str">
        <f>VLOOKUP(I273,Products!$A$1:$F$51,4,0)</f>
        <v>Smartphone</v>
      </c>
      <c r="M273" s="7">
        <f>VLOOKUP(I273,Products!$A$1:$F$51,5,0)</f>
        <v>1272.23</v>
      </c>
      <c r="N273" s="7">
        <f>VLOOKUP(I273,Products!$A$1:$F$51,6,0)</f>
        <v>952.65</v>
      </c>
      <c r="O273" t="s">
        <v>842</v>
      </c>
      <c r="P273" t="str">
        <f>VLOOKUP(O273,Stores!$A$1:$D$6,2,0)</f>
        <v>MegaMart Johnmouth</v>
      </c>
      <c r="Q273" t="str">
        <f>VLOOKUP(O273,Stores!$A$1:$D$6,4,0)</f>
        <v>East</v>
      </c>
      <c r="R273" s="6">
        <v>2</v>
      </c>
      <c r="S273" s="6">
        <v>0.05</v>
      </c>
      <c r="T273" t="s">
        <v>851</v>
      </c>
      <c r="U273">
        <f t="shared" si="12"/>
        <v>2544.46</v>
      </c>
      <c r="V273" s="7">
        <f t="shared" si="13"/>
        <v>1905.3</v>
      </c>
      <c r="W273" s="7">
        <f t="shared" si="14"/>
        <v>638.21</v>
      </c>
    </row>
    <row r="274" spans="1:23" x14ac:dyDescent="0.25">
      <c r="A274" t="s">
        <v>3185</v>
      </c>
      <c r="B274" s="4">
        <v>45219</v>
      </c>
      <c r="C274" t="s">
        <v>577</v>
      </c>
      <c r="D274" t="str">
        <f>VLOOKUP(C274,Customers!$A$1:$H$201,4,0)</f>
        <v>Jill Roach</v>
      </c>
      <c r="E274" t="str">
        <f>VLOOKUP(C274,Customers!$A$1:$H$201,5,0)</f>
        <v>Male</v>
      </c>
      <c r="F274" s="4">
        <f>VLOOKUP(C274,Customers!$A$1:$H$201,6,0)</f>
        <v>36768</v>
      </c>
      <c r="G274" s="4" t="str">
        <f>VLOOKUP(C274,Customers!$A$1:$H$201,7,0)</f>
        <v>Ellisside</v>
      </c>
      <c r="H274" s="4">
        <f>VLOOKUP(C274,Customers!$A$1:$H$201,8,0)</f>
        <v>44715</v>
      </c>
      <c r="I274" t="s">
        <v>818</v>
      </c>
      <c r="J274" t="str">
        <f>VLOOKUP(I274,Products!$A$1:$F$51,2,0)</f>
        <v>Nor Bags</v>
      </c>
      <c r="K274" t="str">
        <f>VLOOKUP(I274,Products!$A$1:$F$51,3,0)</f>
        <v>Fashion</v>
      </c>
      <c r="L274" t="str">
        <f>VLOOKUP(I274,Products!$A$1:$F$51,4,0)</f>
        <v>Bags</v>
      </c>
      <c r="M274" s="7">
        <f>VLOOKUP(I274,Products!$A$1:$F$51,5,0)</f>
        <v>1216.3599999999999</v>
      </c>
      <c r="N274" s="7">
        <f>VLOOKUP(I274,Products!$A$1:$F$51,6,0)</f>
        <v>794.8</v>
      </c>
      <c r="O274" t="s">
        <v>831</v>
      </c>
      <c r="P274" t="str">
        <f>VLOOKUP(O274,Stores!$A$1:$D$6,2,0)</f>
        <v>MegaMart Peckmouth</v>
      </c>
      <c r="Q274" t="str">
        <f>VLOOKUP(O274,Stores!$A$1:$D$6,4,0)</f>
        <v>East</v>
      </c>
      <c r="R274" s="6">
        <v>2</v>
      </c>
      <c r="S274" s="6">
        <v>0.15</v>
      </c>
      <c r="T274" t="s">
        <v>861</v>
      </c>
      <c r="U274">
        <f t="shared" si="12"/>
        <v>2432.7199999999998</v>
      </c>
      <c r="V274" s="7">
        <f t="shared" si="13"/>
        <v>1589.6</v>
      </c>
      <c r="W274" s="7">
        <f t="shared" si="14"/>
        <v>842.26999999999987</v>
      </c>
    </row>
    <row r="275" spans="1:23" x14ac:dyDescent="0.25">
      <c r="A275" t="s">
        <v>3416</v>
      </c>
      <c r="B275" s="4">
        <v>45220</v>
      </c>
      <c r="C275" t="s">
        <v>436</v>
      </c>
      <c r="D275" t="str">
        <f>VLOOKUP(C275,Customers!$A$1:$H$201,4,0)</f>
        <v>Gina Bradford</v>
      </c>
      <c r="E275" t="str">
        <f>VLOOKUP(C275,Customers!$A$1:$H$201,5,0)</f>
        <v>Male</v>
      </c>
      <c r="F275" s="4">
        <f>VLOOKUP(C275,Customers!$A$1:$H$201,6,0)</f>
        <v>27633</v>
      </c>
      <c r="G275" s="4" t="str">
        <f>VLOOKUP(C275,Customers!$A$1:$H$201,7,0)</f>
        <v>Port William</v>
      </c>
      <c r="H275" s="4">
        <f>VLOOKUP(C275,Customers!$A$1:$H$201,8,0)</f>
        <v>45850</v>
      </c>
      <c r="I275" t="s">
        <v>798</v>
      </c>
      <c r="J275" t="str">
        <f>VLOOKUP(I275,Products!$A$1:$F$51,2,0)</f>
        <v>Stage Footwear</v>
      </c>
      <c r="K275" t="str">
        <f>VLOOKUP(I275,Products!$A$1:$F$51,3,0)</f>
        <v>Fashion</v>
      </c>
      <c r="L275" t="str">
        <f>VLOOKUP(I275,Products!$A$1:$F$51,4,0)</f>
        <v>Footwear</v>
      </c>
      <c r="M275" s="7">
        <f>VLOOKUP(I275,Products!$A$1:$F$51,5,0)</f>
        <v>1102.791777777778</v>
      </c>
      <c r="N275" s="7">
        <f>VLOOKUP(I275,Products!$A$1:$F$51,6,0)</f>
        <v>742.26521739130465</v>
      </c>
      <c r="O275" t="s">
        <v>835</v>
      </c>
      <c r="P275" t="str">
        <f>VLOOKUP(O275,Stores!$A$1:$D$6,2,0)</f>
        <v>MegaMart New Michele</v>
      </c>
      <c r="Q275" t="str">
        <f>VLOOKUP(O275,Stores!$A$1:$D$6,4,0)</f>
        <v>West</v>
      </c>
      <c r="R275" s="6">
        <v>2</v>
      </c>
      <c r="S275" s="6">
        <v>0.05</v>
      </c>
      <c r="T275" t="s">
        <v>854</v>
      </c>
      <c r="U275">
        <f t="shared" si="12"/>
        <v>2205.5835555555559</v>
      </c>
      <c r="V275" s="7">
        <f t="shared" si="13"/>
        <v>1484.5304347826093</v>
      </c>
      <c r="W275" s="7">
        <f t="shared" si="14"/>
        <v>720.10312077294657</v>
      </c>
    </row>
    <row r="276" spans="1:23" x14ac:dyDescent="0.25">
      <c r="A276" t="s">
        <v>3501</v>
      </c>
      <c r="B276" s="4">
        <v>45220</v>
      </c>
      <c r="C276" t="s">
        <v>525</v>
      </c>
      <c r="D276" t="str">
        <f>VLOOKUP(C276,Customers!$A$1:$H$201,4,0)</f>
        <v>Paige Osborne</v>
      </c>
      <c r="E276" t="str">
        <f>VLOOKUP(C276,Customers!$A$1:$H$201,5,0)</f>
        <v>Female</v>
      </c>
      <c r="F276" s="4">
        <f>VLOOKUP(C276,Customers!$A$1:$H$201,6,0)</f>
        <v>21861</v>
      </c>
      <c r="G276" s="4" t="str">
        <f>VLOOKUP(C276,Customers!$A$1:$H$201,7,0)</f>
        <v>Carlsonborough</v>
      </c>
      <c r="H276" s="4">
        <f>VLOOKUP(C276,Customers!$A$1:$H$201,8,0)</f>
        <v>44427</v>
      </c>
      <c r="I276" t="s">
        <v>768</v>
      </c>
      <c r="J276" t="str">
        <f>VLOOKUP(I276,Products!$A$1:$F$51,2,0)</f>
        <v>And Footwear</v>
      </c>
      <c r="K276" t="str">
        <f>VLOOKUP(I276,Products!$A$1:$F$51,3,0)</f>
        <v>Fashion</v>
      </c>
      <c r="L276" t="str">
        <f>VLOOKUP(I276,Products!$A$1:$F$51,4,0)</f>
        <v>Footwear</v>
      </c>
      <c r="M276" s="7">
        <f>VLOOKUP(I276,Products!$A$1:$F$51,5,0)</f>
        <v>1878.47</v>
      </c>
      <c r="N276" s="7">
        <f>VLOOKUP(I276,Products!$A$1:$F$51,6,0)</f>
        <v>1014.91</v>
      </c>
      <c r="O276" t="s">
        <v>827</v>
      </c>
      <c r="P276" t="str">
        <f>VLOOKUP(O276,Stores!$A$1:$D$6,2,0)</f>
        <v>MegaMart Jimenezborough</v>
      </c>
      <c r="Q276" t="str">
        <f>VLOOKUP(O276,Stores!$A$1:$D$6,4,0)</f>
        <v>South</v>
      </c>
      <c r="R276" s="6">
        <v>5</v>
      </c>
      <c r="S276" s="6">
        <v>0</v>
      </c>
      <c r="T276" t="s">
        <v>857</v>
      </c>
      <c r="U276">
        <f t="shared" si="12"/>
        <v>9392.35</v>
      </c>
      <c r="V276" s="7">
        <f t="shared" si="13"/>
        <v>5074.55</v>
      </c>
      <c r="W276" s="7">
        <f t="shared" si="14"/>
        <v>4316.8</v>
      </c>
    </row>
    <row r="277" spans="1:23" x14ac:dyDescent="0.25">
      <c r="A277" t="s">
        <v>3876</v>
      </c>
      <c r="B277" s="4">
        <v>45220</v>
      </c>
      <c r="C277" t="s">
        <v>489</v>
      </c>
      <c r="D277" t="str">
        <f>VLOOKUP(C277,Customers!$A$1:$H$201,4,0)</f>
        <v>Emily Hart</v>
      </c>
      <c r="E277" t="str">
        <f>VLOOKUP(C277,Customers!$A$1:$H$201,5,0)</f>
        <v>Female</v>
      </c>
      <c r="F277" s="4">
        <f>VLOOKUP(C277,Customers!$A$1:$H$201,6,0)</f>
        <v>31076</v>
      </c>
      <c r="G277" s="4" t="str">
        <f>VLOOKUP(C277,Customers!$A$1:$H$201,7,0)</f>
        <v>Angelaland</v>
      </c>
      <c r="H277" s="4">
        <f>VLOOKUP(C277,Customers!$A$1:$H$201,8,0)</f>
        <v>45799</v>
      </c>
      <c r="I277" t="s">
        <v>780</v>
      </c>
      <c r="J277" t="str">
        <f>VLOOKUP(I277,Products!$A$1:$F$51,2,0)</f>
        <v>Road Clothing</v>
      </c>
      <c r="K277" t="str">
        <f>VLOOKUP(I277,Products!$A$1:$F$51,3,0)</f>
        <v>Fashion</v>
      </c>
      <c r="L277" t="str">
        <f>VLOOKUP(I277,Products!$A$1:$F$51,4,0)</f>
        <v>Clothing</v>
      </c>
      <c r="M277" s="7">
        <f>VLOOKUP(I277,Products!$A$1:$F$51,5,0)</f>
        <v>1485.05</v>
      </c>
      <c r="N277" s="7">
        <f>VLOOKUP(I277,Products!$A$1:$F$51,6,0)</f>
        <v>988.31</v>
      </c>
      <c r="O277" t="s">
        <v>838</v>
      </c>
      <c r="P277" t="str">
        <f>VLOOKUP(O277,Stores!$A$1:$D$6,2,0)</f>
        <v>MegaMart Brianahaven</v>
      </c>
      <c r="Q277" t="str">
        <f>VLOOKUP(O277,Stores!$A$1:$D$6,4,0)</f>
        <v>North</v>
      </c>
      <c r="R277" s="6">
        <v>2</v>
      </c>
      <c r="S277" s="6">
        <v>0.1</v>
      </c>
      <c r="T277" t="s">
        <v>854</v>
      </c>
      <c r="U277">
        <f t="shared" si="12"/>
        <v>2970.1</v>
      </c>
      <c r="V277" s="7">
        <f t="shared" si="13"/>
        <v>1976.62</v>
      </c>
      <c r="W277" s="7">
        <f t="shared" si="14"/>
        <v>992.58</v>
      </c>
    </row>
    <row r="278" spans="1:23" x14ac:dyDescent="0.25">
      <c r="A278" t="s">
        <v>4329</v>
      </c>
      <c r="B278" s="4">
        <v>45220</v>
      </c>
      <c r="C278" t="s">
        <v>525</v>
      </c>
      <c r="D278" t="str">
        <f>VLOOKUP(C278,Customers!$A$1:$H$201,4,0)</f>
        <v>Paige Osborne</v>
      </c>
      <c r="E278" t="str">
        <f>VLOOKUP(C278,Customers!$A$1:$H$201,5,0)</f>
        <v>Female</v>
      </c>
      <c r="F278" s="4">
        <f>VLOOKUP(C278,Customers!$A$1:$H$201,6,0)</f>
        <v>21861</v>
      </c>
      <c r="G278" s="4" t="str">
        <f>VLOOKUP(C278,Customers!$A$1:$H$201,7,0)</f>
        <v>Carlsonborough</v>
      </c>
      <c r="H278" s="4">
        <f>VLOOKUP(C278,Customers!$A$1:$H$201,8,0)</f>
        <v>44427</v>
      </c>
      <c r="I278" t="s">
        <v>728</v>
      </c>
      <c r="J278" t="str">
        <f>VLOOKUP(I278,Products!$A$1:$F$51,2,0)</f>
        <v>Understand Camera</v>
      </c>
      <c r="K278" t="str">
        <f>VLOOKUP(I278,Products!$A$1:$F$51,3,0)</f>
        <v>Electronics</v>
      </c>
      <c r="L278" t="str">
        <f>VLOOKUP(I278,Products!$A$1:$F$51,4,0)</f>
        <v>Camera</v>
      </c>
      <c r="M278" s="7">
        <f>VLOOKUP(I278,Products!$A$1:$F$51,5,0)</f>
        <v>1474.12</v>
      </c>
      <c r="N278" s="7">
        <f>VLOOKUP(I278,Products!$A$1:$F$51,6,0)</f>
        <v>764.02</v>
      </c>
      <c r="O278" t="s">
        <v>842</v>
      </c>
      <c r="P278" t="str">
        <f>VLOOKUP(O278,Stores!$A$1:$D$6,2,0)</f>
        <v>MegaMart Johnmouth</v>
      </c>
      <c r="Q278" t="str">
        <f>VLOOKUP(O278,Stores!$A$1:$D$6,4,0)</f>
        <v>East</v>
      </c>
      <c r="R278" s="6">
        <v>1</v>
      </c>
      <c r="S278" s="6">
        <v>0.1</v>
      </c>
      <c r="T278" t="s">
        <v>861</v>
      </c>
      <c r="U278">
        <f t="shared" si="12"/>
        <v>1474.12</v>
      </c>
      <c r="V278" s="7">
        <f t="shared" si="13"/>
        <v>764.02</v>
      </c>
      <c r="W278" s="7">
        <f t="shared" si="14"/>
        <v>709.19999999999993</v>
      </c>
    </row>
    <row r="279" spans="1:23" x14ac:dyDescent="0.25">
      <c r="A279" t="s">
        <v>2237</v>
      </c>
      <c r="B279" s="4">
        <v>45220</v>
      </c>
      <c r="C279" t="s">
        <v>362</v>
      </c>
      <c r="D279" t="str">
        <f>VLOOKUP(C279,Customers!$A$1:$H$201,4,0)</f>
        <v>Evelyn Gray</v>
      </c>
      <c r="E279" t="str">
        <f>VLOOKUP(C279,Customers!$A$1:$H$201,5,0)</f>
        <v>Male</v>
      </c>
      <c r="F279" s="4">
        <f>VLOOKUP(C279,Customers!$A$1:$H$201,6,0)</f>
        <v>34560</v>
      </c>
      <c r="G279" s="4" t="str">
        <f>VLOOKUP(C279,Customers!$A$1:$H$201,7,0)</f>
        <v>Wardfort</v>
      </c>
      <c r="H279" s="4">
        <f>VLOOKUP(C279,Customers!$A$1:$H$201,8,0)</f>
        <v>45822</v>
      </c>
      <c r="I279" t="s">
        <v>794</v>
      </c>
      <c r="J279" t="str">
        <f>VLOOKUP(I279,Products!$A$1:$F$51,2,0)</f>
        <v>New Watches</v>
      </c>
      <c r="K279" t="str">
        <f>VLOOKUP(I279,Products!$A$1:$F$51,3,0)</f>
        <v>Fashion</v>
      </c>
      <c r="L279" t="str">
        <f>VLOOKUP(I279,Products!$A$1:$F$51,4,0)</f>
        <v>Watches</v>
      </c>
      <c r="M279" s="7">
        <f>VLOOKUP(I279,Products!$A$1:$F$51,5,0)</f>
        <v>1501.46</v>
      </c>
      <c r="N279" s="7">
        <f>VLOOKUP(I279,Products!$A$1:$F$51,6,0)</f>
        <v>1167.73</v>
      </c>
      <c r="O279" t="s">
        <v>842</v>
      </c>
      <c r="P279" t="str">
        <f>VLOOKUP(O279,Stores!$A$1:$D$6,2,0)</f>
        <v>MegaMart Johnmouth</v>
      </c>
      <c r="Q279" t="str">
        <f>VLOOKUP(O279,Stores!$A$1:$D$6,4,0)</f>
        <v>East</v>
      </c>
      <c r="R279" s="6">
        <v>4</v>
      </c>
      <c r="S279" s="6">
        <v>0.1</v>
      </c>
      <c r="T279" t="s">
        <v>861</v>
      </c>
      <c r="U279">
        <f t="shared" si="12"/>
        <v>6005.84</v>
      </c>
      <c r="V279" s="7">
        <f t="shared" si="13"/>
        <v>4670.92</v>
      </c>
      <c r="W279" s="7">
        <f t="shared" si="14"/>
        <v>1334.02</v>
      </c>
    </row>
    <row r="280" spans="1:23" x14ac:dyDescent="0.25">
      <c r="A280" t="s">
        <v>2296</v>
      </c>
      <c r="B280" s="4">
        <v>45220</v>
      </c>
      <c r="C280" t="s">
        <v>447</v>
      </c>
      <c r="D280" t="str">
        <f>VLOOKUP(C280,Customers!$A$1:$H$201,4,0)</f>
        <v>John Bell</v>
      </c>
      <c r="E280" t="str">
        <f>VLOOKUP(C280,Customers!$A$1:$H$201,5,0)</f>
        <v>Male</v>
      </c>
      <c r="F280" s="4">
        <f>VLOOKUP(C280,Customers!$A$1:$H$201,6,0)</f>
        <v>24531</v>
      </c>
      <c r="G280" s="4" t="str">
        <f>VLOOKUP(C280,Customers!$A$1:$H$201,7,0)</f>
        <v>Sarahhaven</v>
      </c>
      <c r="H280" s="4">
        <f>VLOOKUP(C280,Customers!$A$1:$H$201,8,0)</f>
        <v>44480</v>
      </c>
      <c r="I280" t="s">
        <v>760</v>
      </c>
      <c r="J280" t="str">
        <f>VLOOKUP(I280,Products!$A$1:$F$51,2,0)</f>
        <v>Simple Accessories</v>
      </c>
      <c r="K280" t="str">
        <f>VLOOKUP(I280,Products!$A$1:$F$51,3,0)</f>
        <v>Fashion</v>
      </c>
      <c r="L280" t="str">
        <f>VLOOKUP(I280,Products!$A$1:$F$51,4,0)</f>
        <v>Accessories</v>
      </c>
      <c r="M280" s="7">
        <f>VLOOKUP(I280,Products!$A$1:$F$51,5,0)</f>
        <v>1102.791777777778</v>
      </c>
      <c r="N280" s="7">
        <f>VLOOKUP(I280,Products!$A$1:$F$51,6,0)</f>
        <v>242.98</v>
      </c>
      <c r="O280" t="s">
        <v>831</v>
      </c>
      <c r="P280" t="str">
        <f>VLOOKUP(O280,Stores!$A$1:$D$6,2,0)</f>
        <v>MegaMart Peckmouth</v>
      </c>
      <c r="Q280" t="str">
        <f>VLOOKUP(O280,Stores!$A$1:$D$6,4,0)</f>
        <v>East</v>
      </c>
      <c r="R280" s="6">
        <v>3</v>
      </c>
      <c r="S280" s="6">
        <v>0.15</v>
      </c>
      <c r="T280" t="s">
        <v>857</v>
      </c>
      <c r="U280">
        <f t="shared" si="12"/>
        <v>3308.3753333333339</v>
      </c>
      <c r="V280" s="7">
        <f t="shared" si="13"/>
        <v>728.93999999999994</v>
      </c>
      <c r="W280" s="7">
        <f t="shared" si="14"/>
        <v>2578.5853333333339</v>
      </c>
    </row>
    <row r="281" spans="1:23" x14ac:dyDescent="0.25">
      <c r="A281" t="s">
        <v>2591</v>
      </c>
      <c r="B281" s="4">
        <v>45221</v>
      </c>
      <c r="C281" t="s">
        <v>409</v>
      </c>
      <c r="D281" t="str">
        <f>VLOOKUP(C281,Customers!$A$1:$H$201,4,0)</f>
        <v>Travis Peters</v>
      </c>
      <c r="E281" t="str">
        <f>VLOOKUP(C281,Customers!$A$1:$H$201,5,0)</f>
        <v>Female</v>
      </c>
      <c r="F281" s="4">
        <f>VLOOKUP(C281,Customers!$A$1:$H$201,6,0)</f>
        <v>24112</v>
      </c>
      <c r="G281" s="4" t="str">
        <f>VLOOKUP(C281,Customers!$A$1:$H$201,7,0)</f>
        <v>South Ianhaven</v>
      </c>
      <c r="H281" s="4">
        <f>VLOOKUP(C281,Customers!$A$1:$H$201,8,0)</f>
        <v>44926</v>
      </c>
      <c r="I281" t="s">
        <v>735</v>
      </c>
      <c r="J281" t="str">
        <f>VLOOKUP(I281,Products!$A$1:$F$51,2,0)</f>
        <v>Step Smartphone</v>
      </c>
      <c r="K281" t="str">
        <f>VLOOKUP(I281,Products!$A$1:$F$51,3,0)</f>
        <v>Electronics</v>
      </c>
      <c r="L281" t="str">
        <f>VLOOKUP(I281,Products!$A$1:$F$51,4,0)</f>
        <v>Smartphone</v>
      </c>
      <c r="M281" s="7">
        <f>VLOOKUP(I281,Products!$A$1:$F$51,5,0)</f>
        <v>1194.1199999999999</v>
      </c>
      <c r="N281" s="7">
        <f>VLOOKUP(I281,Products!$A$1:$F$51,6,0)</f>
        <v>838.95</v>
      </c>
      <c r="O281" t="s">
        <v>827</v>
      </c>
      <c r="P281" t="str">
        <f>VLOOKUP(O281,Stores!$A$1:$D$6,2,0)</f>
        <v>MegaMart Jimenezborough</v>
      </c>
      <c r="Q281" t="str">
        <f>VLOOKUP(O281,Stores!$A$1:$D$6,4,0)</f>
        <v>South</v>
      </c>
      <c r="R281" s="6">
        <v>2</v>
      </c>
      <c r="S281" s="6">
        <v>0.05</v>
      </c>
      <c r="T281" t="s">
        <v>861</v>
      </c>
      <c r="U281">
        <f t="shared" si="12"/>
        <v>2388.2399999999998</v>
      </c>
      <c r="V281" s="7">
        <f t="shared" si="13"/>
        <v>1677.9</v>
      </c>
      <c r="W281" s="7">
        <f t="shared" si="14"/>
        <v>709.38999999999965</v>
      </c>
    </row>
    <row r="282" spans="1:23" x14ac:dyDescent="0.25">
      <c r="A282" t="s">
        <v>2993</v>
      </c>
      <c r="B282" s="4">
        <v>45221</v>
      </c>
      <c r="C282" t="s">
        <v>139</v>
      </c>
      <c r="D282" t="str">
        <f>VLOOKUP(C282,Customers!$A$1:$H$201,4,0)</f>
        <v>Michael Cervantes</v>
      </c>
      <c r="E282" t="str">
        <f>VLOOKUP(C282,Customers!$A$1:$H$201,5,0)</f>
        <v>Male</v>
      </c>
      <c r="F282" s="4">
        <f>VLOOKUP(C282,Customers!$A$1:$H$201,6,0)</f>
        <v>33546</v>
      </c>
      <c r="G282" s="4" t="str">
        <f>VLOOKUP(C282,Customers!$A$1:$H$201,7,0)</f>
        <v>Ashleyview</v>
      </c>
      <c r="H282" s="4">
        <f>VLOOKUP(C282,Customers!$A$1:$H$201,8,0)</f>
        <v>44104</v>
      </c>
      <c r="I282" t="s">
        <v>718</v>
      </c>
      <c r="J282" t="str">
        <f>VLOOKUP(I282,Products!$A$1:$F$51,2,0)</f>
        <v>Four Accessories</v>
      </c>
      <c r="K282" t="str">
        <f>VLOOKUP(I282,Products!$A$1:$F$51,3,0)</f>
        <v>Fashion</v>
      </c>
      <c r="L282" t="str">
        <f>VLOOKUP(I282,Products!$A$1:$F$51,4,0)</f>
        <v>Accessories</v>
      </c>
      <c r="M282" s="7">
        <f>VLOOKUP(I282,Products!$A$1:$F$51,5,0)</f>
        <v>1853.77</v>
      </c>
      <c r="N282" s="7">
        <f>VLOOKUP(I282,Products!$A$1:$F$51,6,0)</f>
        <v>1363.52</v>
      </c>
      <c r="O282" t="s">
        <v>842</v>
      </c>
      <c r="P282" t="str">
        <f>VLOOKUP(O282,Stores!$A$1:$D$6,2,0)</f>
        <v>MegaMart Johnmouth</v>
      </c>
      <c r="Q282" t="str">
        <f>VLOOKUP(O282,Stores!$A$1:$D$6,4,0)</f>
        <v>East</v>
      </c>
      <c r="R282" s="6">
        <v>4</v>
      </c>
      <c r="S282" s="6">
        <v>0</v>
      </c>
      <c r="T282" t="s">
        <v>857</v>
      </c>
      <c r="U282">
        <f t="shared" si="12"/>
        <v>7415.08</v>
      </c>
      <c r="V282" s="7">
        <f t="shared" si="13"/>
        <v>5454.08</v>
      </c>
      <c r="W282" s="7">
        <f t="shared" si="14"/>
        <v>1960</v>
      </c>
    </row>
    <row r="283" spans="1:23" x14ac:dyDescent="0.25">
      <c r="A283" t="s">
        <v>3440</v>
      </c>
      <c r="B283" s="4">
        <v>45221</v>
      </c>
      <c r="C283" t="s">
        <v>651</v>
      </c>
      <c r="D283" t="str">
        <f>VLOOKUP(C283,Customers!$A$1:$H$201,4,0)</f>
        <v>Joe Vincent</v>
      </c>
      <c r="E283" t="str">
        <f>VLOOKUP(C283,Customers!$A$1:$H$201,5,0)</f>
        <v>Female</v>
      </c>
      <c r="F283" s="4">
        <f>VLOOKUP(C283,Customers!$A$1:$H$201,6,0)</f>
        <v>27579</v>
      </c>
      <c r="G283" s="4" t="str">
        <f>VLOOKUP(C283,Customers!$A$1:$H$201,7,0)</f>
        <v>North Chaseborough</v>
      </c>
      <c r="H283" s="4">
        <f>VLOOKUP(C283,Customers!$A$1:$H$201,8,0)</f>
        <v>45571</v>
      </c>
      <c r="I283" t="s">
        <v>810</v>
      </c>
      <c r="J283" t="str">
        <f>VLOOKUP(I283,Products!$A$1:$F$51,2,0)</f>
        <v>Least Accessories</v>
      </c>
      <c r="K283" t="str">
        <f>VLOOKUP(I283,Products!$A$1:$F$51,3,0)</f>
        <v>Fashion</v>
      </c>
      <c r="L283" t="str">
        <f>VLOOKUP(I283,Products!$A$1:$F$51,4,0)</f>
        <v>Accessories</v>
      </c>
      <c r="M283" s="7">
        <f>VLOOKUP(I283,Products!$A$1:$F$51,5,0)</f>
        <v>1286.55</v>
      </c>
      <c r="N283" s="7">
        <f>VLOOKUP(I283,Products!$A$1:$F$51,6,0)</f>
        <v>797.54</v>
      </c>
      <c r="O283" t="s">
        <v>842</v>
      </c>
      <c r="P283" t="str">
        <f>VLOOKUP(O283,Stores!$A$1:$D$6,2,0)</f>
        <v>MegaMart Johnmouth</v>
      </c>
      <c r="Q283" t="str">
        <f>VLOOKUP(O283,Stores!$A$1:$D$6,4,0)</f>
        <v>East</v>
      </c>
      <c r="R283" s="6">
        <v>5</v>
      </c>
      <c r="S283" s="6">
        <v>0.15</v>
      </c>
      <c r="T283" t="s">
        <v>854</v>
      </c>
      <c r="U283">
        <f t="shared" si="12"/>
        <v>6432.75</v>
      </c>
      <c r="V283" s="7">
        <f t="shared" si="13"/>
        <v>3987.7</v>
      </c>
      <c r="W283" s="7">
        <f t="shared" si="14"/>
        <v>2444.2000000000003</v>
      </c>
    </row>
    <row r="284" spans="1:23" x14ac:dyDescent="0.25">
      <c r="A284" t="s">
        <v>3733</v>
      </c>
      <c r="B284" s="4">
        <v>45221</v>
      </c>
      <c r="C284" t="s">
        <v>540</v>
      </c>
      <c r="D284" t="str">
        <f>VLOOKUP(C284,Customers!$A$1:$H$201,4,0)</f>
        <v>Francis Hernandez</v>
      </c>
      <c r="E284" t="str">
        <f>VLOOKUP(C284,Customers!$A$1:$H$201,5,0)</f>
        <v>Male</v>
      </c>
      <c r="F284" s="4">
        <f>VLOOKUP(C284,Customers!$A$1:$H$201,6,0)</f>
        <v>26101</v>
      </c>
      <c r="G284" s="4" t="str">
        <f>VLOOKUP(C284,Customers!$A$1:$H$201,7,0)</f>
        <v>Juliefurt</v>
      </c>
      <c r="H284" s="4">
        <f>VLOOKUP(C284,Customers!$A$1:$H$201,8,0)</f>
        <v>44841</v>
      </c>
      <c r="I284" t="s">
        <v>711</v>
      </c>
      <c r="J284" t="str">
        <f>VLOOKUP(I284,Products!$A$1:$F$51,2,0)</f>
        <v>Audience Television</v>
      </c>
      <c r="K284" t="str">
        <f>VLOOKUP(I284,Products!$A$1:$F$51,3,0)</f>
        <v>Electronics</v>
      </c>
      <c r="L284" t="str">
        <f>VLOOKUP(I284,Products!$A$1:$F$51,4,0)</f>
        <v>Television</v>
      </c>
      <c r="M284" s="7">
        <f>VLOOKUP(I284,Products!$A$1:$F$51,5,0)</f>
        <v>818.76</v>
      </c>
      <c r="N284" s="7">
        <f>VLOOKUP(I284,Products!$A$1:$F$51,6,0)</f>
        <v>527.62</v>
      </c>
      <c r="O284" t="s">
        <v>842</v>
      </c>
      <c r="P284" t="str">
        <f>VLOOKUP(O284,Stores!$A$1:$D$6,2,0)</f>
        <v>MegaMart Johnmouth</v>
      </c>
      <c r="Q284" t="str">
        <f>VLOOKUP(O284,Stores!$A$1:$D$6,4,0)</f>
        <v>East</v>
      </c>
      <c r="R284" s="6">
        <v>2</v>
      </c>
      <c r="S284" s="6">
        <v>0.15</v>
      </c>
      <c r="T284" t="s">
        <v>861</v>
      </c>
      <c r="U284">
        <f t="shared" si="12"/>
        <v>1637.52</v>
      </c>
      <c r="V284" s="7">
        <f t="shared" si="13"/>
        <v>1055.24</v>
      </c>
      <c r="W284" s="7">
        <f t="shared" si="14"/>
        <v>581.42999999999995</v>
      </c>
    </row>
    <row r="285" spans="1:23" x14ac:dyDescent="0.25">
      <c r="A285" t="s">
        <v>2085</v>
      </c>
      <c r="B285" s="4">
        <v>45221</v>
      </c>
      <c r="C285" t="s">
        <v>496</v>
      </c>
      <c r="D285" t="str">
        <f>VLOOKUP(C285,Customers!$A$1:$H$201,4,0)</f>
        <v>Amanda Garcia</v>
      </c>
      <c r="E285" t="str">
        <f>VLOOKUP(C285,Customers!$A$1:$H$201,5,0)</f>
        <v>Male</v>
      </c>
      <c r="F285" s="4">
        <f>VLOOKUP(C285,Customers!$A$1:$H$201,6,0)</f>
        <v>39260</v>
      </c>
      <c r="G285" s="4" t="str">
        <f>VLOOKUP(C285,Customers!$A$1:$H$201,7,0)</f>
        <v>Watsonview</v>
      </c>
      <c r="H285" s="4">
        <f>VLOOKUP(C285,Customers!$A$1:$H$201,8,0)</f>
        <v>45038</v>
      </c>
      <c r="I285" t="s">
        <v>798</v>
      </c>
      <c r="J285" t="str">
        <f>VLOOKUP(I285,Products!$A$1:$F$51,2,0)</f>
        <v>Stage Footwear</v>
      </c>
      <c r="K285" t="str">
        <f>VLOOKUP(I285,Products!$A$1:$F$51,3,0)</f>
        <v>Fashion</v>
      </c>
      <c r="L285" t="str">
        <f>VLOOKUP(I285,Products!$A$1:$F$51,4,0)</f>
        <v>Footwear</v>
      </c>
      <c r="M285" s="7">
        <f>VLOOKUP(I285,Products!$A$1:$F$51,5,0)</f>
        <v>1102.791777777778</v>
      </c>
      <c r="N285" s="7">
        <f>VLOOKUP(I285,Products!$A$1:$F$51,6,0)</f>
        <v>742.26521739130465</v>
      </c>
      <c r="O285" t="s">
        <v>827</v>
      </c>
      <c r="P285" t="str">
        <f>VLOOKUP(O285,Stores!$A$1:$D$6,2,0)</f>
        <v>MegaMart Jimenezborough</v>
      </c>
      <c r="Q285" t="str">
        <f>VLOOKUP(O285,Stores!$A$1:$D$6,4,0)</f>
        <v>South</v>
      </c>
      <c r="R285" s="6">
        <v>5</v>
      </c>
      <c r="S285" s="6">
        <v>0.1</v>
      </c>
      <c r="T285" t="s">
        <v>857</v>
      </c>
      <c r="U285">
        <f t="shared" si="12"/>
        <v>5513.9588888888902</v>
      </c>
      <c r="V285" s="7">
        <f t="shared" si="13"/>
        <v>3711.3260869565233</v>
      </c>
      <c r="W285" s="7">
        <f t="shared" si="14"/>
        <v>1801.7328019323668</v>
      </c>
    </row>
    <row r="286" spans="1:23" x14ac:dyDescent="0.25">
      <c r="A286" t="s">
        <v>2639</v>
      </c>
      <c r="B286" s="4">
        <v>45221</v>
      </c>
      <c r="C286" t="s">
        <v>675</v>
      </c>
      <c r="D286" t="str">
        <f>VLOOKUP(C286,Customers!$A$1:$H$201,4,0)</f>
        <v>James Wilson</v>
      </c>
      <c r="E286" t="str">
        <f>VLOOKUP(C286,Customers!$A$1:$H$201,5,0)</f>
        <v>Male</v>
      </c>
      <c r="F286" s="4">
        <f>VLOOKUP(C286,Customers!$A$1:$H$201,6,0)</f>
        <v>38926</v>
      </c>
      <c r="G286" s="4" t="str">
        <f>VLOOKUP(C286,Customers!$A$1:$H$201,7,0)</f>
        <v>Franklinview</v>
      </c>
      <c r="H286" s="4">
        <f>VLOOKUP(C286,Customers!$A$1:$H$201,8,0)</f>
        <v>45195</v>
      </c>
      <c r="I286" t="s">
        <v>730</v>
      </c>
      <c r="J286" t="str">
        <f>VLOOKUP(I286,Products!$A$1:$F$51,2,0)</f>
        <v>Recognize Footwear</v>
      </c>
      <c r="K286" t="str">
        <f>VLOOKUP(I286,Products!$A$1:$F$51,3,0)</f>
        <v>Fashion</v>
      </c>
      <c r="L286" t="str">
        <f>VLOOKUP(I286,Products!$A$1:$F$51,4,0)</f>
        <v>Footwear</v>
      </c>
      <c r="M286" s="7">
        <f>VLOOKUP(I286,Products!$A$1:$F$51,5,0)</f>
        <v>109.78</v>
      </c>
      <c r="N286" s="7">
        <f>VLOOKUP(I286,Products!$A$1:$F$51,6,0)</f>
        <v>70.59</v>
      </c>
      <c r="O286" t="s">
        <v>831</v>
      </c>
      <c r="P286" t="str">
        <f>VLOOKUP(O286,Stores!$A$1:$D$6,2,0)</f>
        <v>MegaMart Peckmouth</v>
      </c>
      <c r="Q286" t="str">
        <f>VLOOKUP(O286,Stores!$A$1:$D$6,4,0)</f>
        <v>East</v>
      </c>
      <c r="R286" s="6">
        <v>4</v>
      </c>
      <c r="S286" s="6">
        <v>0.1</v>
      </c>
      <c r="T286" t="s">
        <v>861</v>
      </c>
      <c r="U286">
        <f t="shared" si="12"/>
        <v>439.12</v>
      </c>
      <c r="V286" s="7">
        <f t="shared" si="13"/>
        <v>282.36</v>
      </c>
      <c r="W286" s="7">
        <f t="shared" si="14"/>
        <v>155.85999999999999</v>
      </c>
    </row>
    <row r="287" spans="1:23" x14ac:dyDescent="0.25">
      <c r="A287" t="s">
        <v>2736</v>
      </c>
      <c r="B287" s="4">
        <v>45222</v>
      </c>
      <c r="C287" t="s">
        <v>268</v>
      </c>
      <c r="D287" t="str">
        <f>VLOOKUP(C287,Customers!$A$1:$H$201,4,0)</f>
        <v>Denise Gutierrez</v>
      </c>
      <c r="E287" t="str">
        <f>VLOOKUP(C287,Customers!$A$1:$H$201,5,0)</f>
        <v>Male</v>
      </c>
      <c r="F287" s="4">
        <f>VLOOKUP(C287,Customers!$A$1:$H$201,6,0)</f>
        <v>22815</v>
      </c>
      <c r="G287" s="4" t="str">
        <f>VLOOKUP(C287,Customers!$A$1:$H$201,7,0)</f>
        <v>New Manuelville</v>
      </c>
      <c r="H287" s="4">
        <f>VLOOKUP(C287,Customers!$A$1:$H$201,8,0)</f>
        <v>44340</v>
      </c>
      <c r="I287" t="s">
        <v>788</v>
      </c>
      <c r="J287" t="str">
        <f>VLOOKUP(I287,Products!$A$1:$F$51,2,0)</f>
        <v>Beat Accessories</v>
      </c>
      <c r="K287" t="str">
        <f>VLOOKUP(I287,Products!$A$1:$F$51,3,0)</f>
        <v>Fashion</v>
      </c>
      <c r="L287" t="str">
        <f>VLOOKUP(I287,Products!$A$1:$F$51,4,0)</f>
        <v>Accessories</v>
      </c>
      <c r="M287" s="7">
        <f>VLOOKUP(I287,Products!$A$1:$F$51,5,0)</f>
        <v>1798.97</v>
      </c>
      <c r="N287" s="7">
        <f>VLOOKUP(I287,Products!$A$1:$F$51,6,0)</f>
        <v>1329.15</v>
      </c>
      <c r="O287" t="s">
        <v>838</v>
      </c>
      <c r="P287" t="str">
        <f>VLOOKUP(O287,Stores!$A$1:$D$6,2,0)</f>
        <v>MegaMart Brianahaven</v>
      </c>
      <c r="Q287" t="str">
        <f>VLOOKUP(O287,Stores!$A$1:$D$6,4,0)</f>
        <v>North</v>
      </c>
      <c r="R287" s="6">
        <v>5</v>
      </c>
      <c r="S287" s="6">
        <v>0.05</v>
      </c>
      <c r="T287" t="s">
        <v>851</v>
      </c>
      <c r="U287">
        <f t="shared" si="12"/>
        <v>8994.85</v>
      </c>
      <c r="V287" s="7">
        <f t="shared" si="13"/>
        <v>6645.75</v>
      </c>
      <c r="W287" s="7">
        <f t="shared" si="14"/>
        <v>2348.1500000000005</v>
      </c>
    </row>
    <row r="288" spans="1:23" x14ac:dyDescent="0.25">
      <c r="A288" t="s">
        <v>3542</v>
      </c>
      <c r="B288" s="4">
        <v>45222</v>
      </c>
      <c r="C288" t="s">
        <v>311</v>
      </c>
      <c r="D288" t="str">
        <f>VLOOKUP(C288,Customers!$A$1:$H$201,4,0)</f>
        <v>Jeremy Robles</v>
      </c>
      <c r="E288" t="str">
        <f>VLOOKUP(C288,Customers!$A$1:$H$201,5,0)</f>
        <v>Female</v>
      </c>
      <c r="F288" s="4">
        <f>VLOOKUP(C288,Customers!$A$1:$H$201,6,0)</f>
        <v>29674</v>
      </c>
      <c r="G288" s="4" t="str">
        <f>VLOOKUP(C288,Customers!$A$1:$H$201,7,0)</f>
        <v>West Josephport</v>
      </c>
      <c r="H288" s="4">
        <f>VLOOKUP(C288,Customers!$A$1:$H$201,8,0)</f>
        <v>44600</v>
      </c>
      <c r="I288" t="s">
        <v>718</v>
      </c>
      <c r="J288" t="str">
        <f>VLOOKUP(I288,Products!$A$1:$F$51,2,0)</f>
        <v>Four Accessories</v>
      </c>
      <c r="K288" t="str">
        <f>VLOOKUP(I288,Products!$A$1:$F$51,3,0)</f>
        <v>Fashion</v>
      </c>
      <c r="L288" t="str">
        <f>VLOOKUP(I288,Products!$A$1:$F$51,4,0)</f>
        <v>Accessories</v>
      </c>
      <c r="M288" s="7">
        <f>VLOOKUP(I288,Products!$A$1:$F$51,5,0)</f>
        <v>1853.77</v>
      </c>
      <c r="N288" s="7">
        <f>VLOOKUP(I288,Products!$A$1:$F$51,6,0)</f>
        <v>1363.52</v>
      </c>
      <c r="O288" t="s">
        <v>842</v>
      </c>
      <c r="P288" t="str">
        <f>VLOOKUP(O288,Stores!$A$1:$D$6,2,0)</f>
        <v>MegaMart Johnmouth</v>
      </c>
      <c r="Q288" t="str">
        <f>VLOOKUP(O288,Stores!$A$1:$D$6,4,0)</f>
        <v>East</v>
      </c>
      <c r="R288" s="6">
        <v>3</v>
      </c>
      <c r="S288" s="6">
        <v>0</v>
      </c>
      <c r="T288" t="s">
        <v>854</v>
      </c>
      <c r="U288">
        <f t="shared" si="12"/>
        <v>5561.3099999999995</v>
      </c>
      <c r="V288" s="7">
        <f t="shared" si="13"/>
        <v>4090.56</v>
      </c>
      <c r="W288" s="7">
        <f t="shared" si="14"/>
        <v>1469.7499999999995</v>
      </c>
    </row>
    <row r="289" spans="1:23" x14ac:dyDescent="0.25">
      <c r="A289" t="s">
        <v>3572</v>
      </c>
      <c r="B289" s="4">
        <v>45222</v>
      </c>
      <c r="C289" t="s">
        <v>377</v>
      </c>
      <c r="D289" t="str">
        <f>VLOOKUP(C289,Customers!$A$1:$H$201,4,0)</f>
        <v>William Pope</v>
      </c>
      <c r="E289" t="str">
        <f>VLOOKUP(C289,Customers!$A$1:$H$201,5,0)</f>
        <v>Female</v>
      </c>
      <c r="F289" s="4">
        <f>VLOOKUP(C289,Customers!$A$1:$H$201,6,0)</f>
        <v>20604</v>
      </c>
      <c r="G289" s="4" t="str">
        <f>VLOOKUP(C289,Customers!$A$1:$H$201,7,0)</f>
        <v>North Gary</v>
      </c>
      <c r="H289" s="4">
        <f>VLOOKUP(C289,Customers!$A$1:$H$201,8,0)</f>
        <v>45543</v>
      </c>
      <c r="I289" t="s">
        <v>772</v>
      </c>
      <c r="J289" t="str">
        <f>VLOOKUP(I289,Products!$A$1:$F$51,2,0)</f>
        <v>Little Watches</v>
      </c>
      <c r="K289" t="str">
        <f>VLOOKUP(I289,Products!$A$1:$F$51,3,0)</f>
        <v>Fashion</v>
      </c>
      <c r="L289" t="str">
        <f>VLOOKUP(I289,Products!$A$1:$F$51,4,0)</f>
        <v>Watches</v>
      </c>
      <c r="M289" s="7">
        <f>VLOOKUP(I289,Products!$A$1:$F$51,5,0)</f>
        <v>429.15</v>
      </c>
      <c r="N289" s="7">
        <f>VLOOKUP(I289,Products!$A$1:$F$51,6,0)</f>
        <v>258.72000000000003</v>
      </c>
      <c r="O289" t="s">
        <v>842</v>
      </c>
      <c r="P289" t="str">
        <f>VLOOKUP(O289,Stores!$A$1:$D$6,2,0)</f>
        <v>MegaMart Johnmouth</v>
      </c>
      <c r="Q289" t="str">
        <f>VLOOKUP(O289,Stores!$A$1:$D$6,4,0)</f>
        <v>East</v>
      </c>
      <c r="R289" s="6">
        <v>2</v>
      </c>
      <c r="S289" s="6">
        <v>0.05</v>
      </c>
      <c r="T289" t="s">
        <v>851</v>
      </c>
      <c r="U289">
        <f t="shared" si="12"/>
        <v>858.3</v>
      </c>
      <c r="V289" s="7">
        <f t="shared" si="13"/>
        <v>517.44000000000005</v>
      </c>
      <c r="W289" s="7">
        <f t="shared" si="14"/>
        <v>339.90999999999991</v>
      </c>
    </row>
    <row r="290" spans="1:23" x14ac:dyDescent="0.25">
      <c r="A290" t="s">
        <v>3891</v>
      </c>
      <c r="B290" s="4">
        <v>45222</v>
      </c>
      <c r="C290" t="s">
        <v>450</v>
      </c>
      <c r="D290" t="str">
        <f>VLOOKUP(C290,Customers!$A$1:$H$201,4,0)</f>
        <v>Amy Smith</v>
      </c>
      <c r="E290" t="str">
        <f>VLOOKUP(C290,Customers!$A$1:$H$201,5,0)</f>
        <v>Male</v>
      </c>
      <c r="F290" s="4">
        <f>VLOOKUP(C290,Customers!$A$1:$H$201,6,0)</f>
        <v>22556</v>
      </c>
      <c r="G290" s="4" t="str">
        <f>VLOOKUP(C290,Customers!$A$1:$H$201,7,0)</f>
        <v>Simonstad</v>
      </c>
      <c r="H290" s="4">
        <f>VLOOKUP(C290,Customers!$A$1:$H$201,8,0)</f>
        <v>45467</v>
      </c>
      <c r="I290" t="s">
        <v>724</v>
      </c>
      <c r="J290" t="str">
        <f>VLOOKUP(I290,Products!$A$1:$F$51,2,0)</f>
        <v>Company Fruits</v>
      </c>
      <c r="K290" t="str">
        <f>VLOOKUP(I290,Products!$A$1:$F$51,3,0)</f>
        <v>Groceries</v>
      </c>
      <c r="L290" t="str">
        <f>VLOOKUP(I290,Products!$A$1:$F$51,4,0)</f>
        <v>Fruits</v>
      </c>
      <c r="M290" s="7">
        <f>VLOOKUP(I290,Products!$A$1:$F$51,5,0)</f>
        <v>318.05</v>
      </c>
      <c r="N290" s="7">
        <f>VLOOKUP(I290,Products!$A$1:$F$51,6,0)</f>
        <v>742.26521739130465</v>
      </c>
      <c r="O290" t="s">
        <v>835</v>
      </c>
      <c r="P290" t="str">
        <f>VLOOKUP(O290,Stores!$A$1:$D$6,2,0)</f>
        <v>MegaMart New Michele</v>
      </c>
      <c r="Q290" t="str">
        <f>VLOOKUP(O290,Stores!$A$1:$D$6,4,0)</f>
        <v>West</v>
      </c>
      <c r="R290" s="6">
        <v>5</v>
      </c>
      <c r="S290" s="6">
        <v>0</v>
      </c>
      <c r="T290" t="s">
        <v>861</v>
      </c>
      <c r="U290">
        <f t="shared" si="12"/>
        <v>1590.25</v>
      </c>
      <c r="V290" s="7">
        <f t="shared" si="13"/>
        <v>3711.3260869565233</v>
      </c>
      <c r="W290" s="7">
        <f t="shared" si="14"/>
        <v>-2122.0760869565233</v>
      </c>
    </row>
    <row r="291" spans="1:23" x14ac:dyDescent="0.25">
      <c r="A291" t="s">
        <v>4480</v>
      </c>
      <c r="B291" s="4">
        <v>45223</v>
      </c>
      <c r="C291" t="s">
        <v>196</v>
      </c>
      <c r="D291" t="str">
        <f>VLOOKUP(C291,Customers!$A$1:$H$201,4,0)</f>
        <v>Madison Sellers</v>
      </c>
      <c r="E291" t="str">
        <f>VLOOKUP(C291,Customers!$A$1:$H$201,5,0)</f>
        <v>Female</v>
      </c>
      <c r="F291" s="4">
        <f>VLOOKUP(C291,Customers!$A$1:$H$201,6,0)</f>
        <v>38340</v>
      </c>
      <c r="G291" s="4" t="str">
        <f>VLOOKUP(C291,Customers!$A$1:$H$201,7,0)</f>
        <v>Boyerstad</v>
      </c>
      <c r="H291" s="4">
        <f>VLOOKUP(C291,Customers!$A$1:$H$201,8,0)</f>
        <v>45347</v>
      </c>
      <c r="I291" t="s">
        <v>768</v>
      </c>
      <c r="J291" t="str">
        <f>VLOOKUP(I291,Products!$A$1:$F$51,2,0)</f>
        <v>And Footwear</v>
      </c>
      <c r="K291" t="str">
        <f>VLOOKUP(I291,Products!$A$1:$F$51,3,0)</f>
        <v>Fashion</v>
      </c>
      <c r="L291" t="str">
        <f>VLOOKUP(I291,Products!$A$1:$F$51,4,0)</f>
        <v>Footwear</v>
      </c>
      <c r="M291" s="7">
        <f>VLOOKUP(I291,Products!$A$1:$F$51,5,0)</f>
        <v>1878.47</v>
      </c>
      <c r="N291" s="7">
        <f>VLOOKUP(I291,Products!$A$1:$F$51,6,0)</f>
        <v>1014.91</v>
      </c>
      <c r="O291" t="s">
        <v>842</v>
      </c>
      <c r="P291" t="str">
        <f>VLOOKUP(O291,Stores!$A$1:$D$6,2,0)</f>
        <v>MegaMart Johnmouth</v>
      </c>
      <c r="Q291" t="str">
        <f>VLOOKUP(O291,Stores!$A$1:$D$6,4,0)</f>
        <v>East</v>
      </c>
      <c r="R291" s="6">
        <v>2</v>
      </c>
      <c r="S291" s="6">
        <v>0</v>
      </c>
      <c r="T291" t="s">
        <v>851</v>
      </c>
      <c r="U291">
        <f t="shared" si="12"/>
        <v>3756.94</v>
      </c>
      <c r="V291" s="7">
        <f t="shared" si="13"/>
        <v>2029.82</v>
      </c>
      <c r="W291" s="7">
        <f t="shared" si="14"/>
        <v>1726.1200000000001</v>
      </c>
    </row>
    <row r="292" spans="1:23" x14ac:dyDescent="0.25">
      <c r="A292" t="s">
        <v>5033</v>
      </c>
      <c r="B292" s="4">
        <v>45223</v>
      </c>
      <c r="C292" t="s">
        <v>610</v>
      </c>
      <c r="D292" t="str">
        <f>VLOOKUP(C292,Customers!$A$1:$H$201,4,0)</f>
        <v>Michelle Smith</v>
      </c>
      <c r="E292" t="str">
        <f>VLOOKUP(C292,Customers!$A$1:$H$201,5,0)</f>
        <v>Female</v>
      </c>
      <c r="F292" s="4">
        <f>VLOOKUP(C292,Customers!$A$1:$H$201,6,0)</f>
        <v>28198</v>
      </c>
      <c r="G292" s="4" t="str">
        <f>VLOOKUP(C292,Customers!$A$1:$H$201,7,0)</f>
        <v>New Fred</v>
      </c>
      <c r="H292" s="4">
        <f>VLOOKUP(C292,Customers!$A$1:$H$201,8,0)</f>
        <v>45829</v>
      </c>
      <c r="I292" t="s">
        <v>784</v>
      </c>
      <c r="J292" t="str">
        <f>VLOOKUP(I292,Products!$A$1:$F$51,2,0)</f>
        <v>Foot Snacks</v>
      </c>
      <c r="K292" t="str">
        <f>VLOOKUP(I292,Products!$A$1:$F$51,3,0)</f>
        <v>Groceries</v>
      </c>
      <c r="L292" t="str">
        <f>VLOOKUP(I292,Products!$A$1:$F$51,4,0)</f>
        <v>Snacks</v>
      </c>
      <c r="M292" s="7">
        <f>VLOOKUP(I292,Products!$A$1:$F$51,5,0)</f>
        <v>1095.72</v>
      </c>
      <c r="N292" s="7">
        <f>VLOOKUP(I292,Products!$A$1:$F$51,6,0)</f>
        <v>822.2</v>
      </c>
      <c r="O292" t="s">
        <v>827</v>
      </c>
      <c r="P292" t="str">
        <f>VLOOKUP(O292,Stores!$A$1:$D$6,2,0)</f>
        <v>MegaMart Jimenezborough</v>
      </c>
      <c r="Q292" t="str">
        <f>VLOOKUP(O292,Stores!$A$1:$D$6,4,0)</f>
        <v>South</v>
      </c>
      <c r="R292" s="6">
        <v>4</v>
      </c>
      <c r="S292" s="6">
        <v>0</v>
      </c>
      <c r="T292" t="s">
        <v>854</v>
      </c>
      <c r="U292">
        <f t="shared" si="12"/>
        <v>4382.88</v>
      </c>
      <c r="V292" s="7">
        <f t="shared" si="13"/>
        <v>3288.8</v>
      </c>
      <c r="W292" s="7">
        <f t="shared" si="14"/>
        <v>1093.08</v>
      </c>
    </row>
    <row r="293" spans="1:23" x14ac:dyDescent="0.25">
      <c r="A293" t="s">
        <v>944</v>
      </c>
      <c r="B293" s="4">
        <v>45223</v>
      </c>
      <c r="C293" t="s">
        <v>394</v>
      </c>
      <c r="D293" t="str">
        <f>VLOOKUP(C293,Customers!$A$1:$H$201,4,0)</f>
        <v>Kevin Flores</v>
      </c>
      <c r="E293" t="str">
        <f>VLOOKUP(C293,Customers!$A$1:$H$201,5,0)</f>
        <v>Female</v>
      </c>
      <c r="F293" s="4">
        <f>VLOOKUP(C293,Customers!$A$1:$H$201,6,0)</f>
        <v>31890</v>
      </c>
      <c r="G293" s="4" t="str">
        <f>VLOOKUP(C293,Customers!$A$1:$H$201,7,0)</f>
        <v>Lake Ricardo</v>
      </c>
      <c r="H293" s="4">
        <f>VLOOKUP(C293,Customers!$A$1:$H$201,8,0)</f>
        <v>45694</v>
      </c>
      <c r="I293" t="s">
        <v>800</v>
      </c>
      <c r="J293" t="str">
        <f>VLOOKUP(I293,Products!$A$1:$F$51,2,0)</f>
        <v>Church Clothing</v>
      </c>
      <c r="K293" t="str">
        <f>VLOOKUP(I293,Products!$A$1:$F$51,3,0)</f>
        <v>Fashion</v>
      </c>
      <c r="L293" t="str">
        <f>VLOOKUP(I293,Products!$A$1:$F$51,4,0)</f>
        <v>Clothing</v>
      </c>
      <c r="M293" s="7">
        <f>VLOOKUP(I293,Products!$A$1:$F$51,5,0)</f>
        <v>540.94000000000005</v>
      </c>
      <c r="N293" s="7">
        <f>VLOOKUP(I293,Products!$A$1:$F$51,6,0)</f>
        <v>398.25</v>
      </c>
      <c r="O293" t="s">
        <v>827</v>
      </c>
      <c r="P293" t="str">
        <f>VLOOKUP(O293,Stores!$A$1:$D$6,2,0)</f>
        <v>MegaMart Jimenezborough</v>
      </c>
      <c r="Q293" t="str">
        <f>VLOOKUP(O293,Stores!$A$1:$D$6,4,0)</f>
        <v>South</v>
      </c>
      <c r="R293" s="6">
        <v>2</v>
      </c>
      <c r="S293" s="6">
        <v>0.1</v>
      </c>
      <c r="T293" t="s">
        <v>854</v>
      </c>
      <c r="U293">
        <f t="shared" si="12"/>
        <v>1081.8800000000001</v>
      </c>
      <c r="V293" s="7">
        <f t="shared" si="13"/>
        <v>796.5</v>
      </c>
      <c r="W293" s="7">
        <f t="shared" si="14"/>
        <v>284.48000000000013</v>
      </c>
    </row>
    <row r="294" spans="1:23" x14ac:dyDescent="0.25">
      <c r="A294" t="s">
        <v>2166</v>
      </c>
      <c r="B294" s="4">
        <v>45223</v>
      </c>
      <c r="C294" t="s">
        <v>289</v>
      </c>
      <c r="D294" t="str">
        <f>VLOOKUP(C294,Customers!$A$1:$H$201,4,0)</f>
        <v>Matthew Juarez</v>
      </c>
      <c r="E294" t="str">
        <f>VLOOKUP(C294,Customers!$A$1:$H$201,5,0)</f>
        <v>Female</v>
      </c>
      <c r="F294" s="4">
        <f>VLOOKUP(C294,Customers!$A$1:$H$201,6,0)</f>
        <v>37614</v>
      </c>
      <c r="G294" s="4" t="str">
        <f>VLOOKUP(C294,Customers!$A$1:$H$201,7,0)</f>
        <v>North Meagan</v>
      </c>
      <c r="H294" s="4">
        <f>VLOOKUP(C294,Customers!$A$1:$H$201,8,0)</f>
        <v>44855</v>
      </c>
      <c r="I294" t="s">
        <v>732</v>
      </c>
      <c r="J294" t="str">
        <f>VLOOKUP(I294,Products!$A$1:$F$51,2,0)</f>
        <v>Us Snacks</v>
      </c>
      <c r="K294" t="str">
        <f>VLOOKUP(I294,Products!$A$1:$F$51,3,0)</f>
        <v>Groceries</v>
      </c>
      <c r="L294" t="str">
        <f>VLOOKUP(I294,Products!$A$1:$F$51,4,0)</f>
        <v>Snacks</v>
      </c>
      <c r="M294" s="7">
        <f>VLOOKUP(I294,Products!$A$1:$F$51,5,0)</f>
        <v>123.19</v>
      </c>
      <c r="N294" s="7">
        <f>VLOOKUP(I294,Products!$A$1:$F$51,6,0)</f>
        <v>80.36</v>
      </c>
      <c r="O294" t="s">
        <v>838</v>
      </c>
      <c r="P294" t="str">
        <f>VLOOKUP(O294,Stores!$A$1:$D$6,2,0)</f>
        <v>MegaMart Brianahaven</v>
      </c>
      <c r="Q294" t="str">
        <f>VLOOKUP(O294,Stores!$A$1:$D$6,4,0)</f>
        <v>North</v>
      </c>
      <c r="R294" s="6">
        <v>1</v>
      </c>
      <c r="S294" s="6">
        <v>0.1</v>
      </c>
      <c r="T294" t="s">
        <v>854</v>
      </c>
      <c r="U294">
        <f t="shared" si="12"/>
        <v>123.19</v>
      </c>
      <c r="V294" s="7">
        <f t="shared" si="13"/>
        <v>80.36</v>
      </c>
      <c r="W294" s="7">
        <f t="shared" si="14"/>
        <v>41.93</v>
      </c>
    </row>
    <row r="295" spans="1:23" x14ac:dyDescent="0.25">
      <c r="A295" t="s">
        <v>2210</v>
      </c>
      <c r="B295" s="4">
        <v>45223</v>
      </c>
      <c r="C295" t="s">
        <v>655</v>
      </c>
      <c r="D295" t="str">
        <f>VLOOKUP(C295,Customers!$A$1:$H$201,4,0)</f>
        <v>Vicki Guzman</v>
      </c>
      <c r="E295" t="str">
        <f>VLOOKUP(C295,Customers!$A$1:$H$201,5,0)</f>
        <v>Female</v>
      </c>
      <c r="F295" s="4">
        <f>VLOOKUP(C295,Customers!$A$1:$H$201,6,0)</f>
        <v>22041</v>
      </c>
      <c r="G295" s="4" t="str">
        <f>VLOOKUP(C295,Customers!$A$1:$H$201,7,0)</f>
        <v>West Wandaland</v>
      </c>
      <c r="H295" s="4">
        <f>VLOOKUP(C295,Customers!$A$1:$H$201,8,0)</f>
        <v>45329</v>
      </c>
      <c r="I295" t="s">
        <v>822</v>
      </c>
      <c r="J295" t="str">
        <f>VLOOKUP(I295,Products!$A$1:$F$51,2,0)</f>
        <v>Maybe Footwear</v>
      </c>
      <c r="K295" t="str">
        <f>VLOOKUP(I295,Products!$A$1:$F$51,3,0)</f>
        <v>Fashion</v>
      </c>
      <c r="L295" t="str">
        <f>VLOOKUP(I295,Products!$A$1:$F$51,4,0)</f>
        <v>Footwear</v>
      </c>
      <c r="M295" s="7">
        <f>VLOOKUP(I295,Products!$A$1:$F$51,5,0)</f>
        <v>1044.6400000000001</v>
      </c>
      <c r="N295" s="7">
        <f>VLOOKUP(I295,Products!$A$1:$F$51,6,0)</f>
        <v>775.07</v>
      </c>
      <c r="O295" t="s">
        <v>838</v>
      </c>
      <c r="P295" t="str">
        <f>VLOOKUP(O295,Stores!$A$1:$D$6,2,0)</f>
        <v>MegaMart Brianahaven</v>
      </c>
      <c r="Q295" t="str">
        <f>VLOOKUP(O295,Stores!$A$1:$D$6,4,0)</f>
        <v>North</v>
      </c>
      <c r="R295" s="6">
        <v>3</v>
      </c>
      <c r="S295" s="6">
        <v>0.1</v>
      </c>
      <c r="T295" t="s">
        <v>854</v>
      </c>
      <c r="U295">
        <f t="shared" si="12"/>
        <v>3133.92</v>
      </c>
      <c r="V295" s="7">
        <f t="shared" si="13"/>
        <v>2325.21</v>
      </c>
      <c r="W295" s="7">
        <f t="shared" si="14"/>
        <v>807.81000000000006</v>
      </c>
    </row>
    <row r="296" spans="1:23" x14ac:dyDescent="0.25">
      <c r="A296" t="s">
        <v>2728</v>
      </c>
      <c r="B296" s="4">
        <v>45223</v>
      </c>
      <c r="C296" t="s">
        <v>496</v>
      </c>
      <c r="D296" t="str">
        <f>VLOOKUP(C296,Customers!$A$1:$H$201,4,0)</f>
        <v>Amanda Garcia</v>
      </c>
      <c r="E296" t="str">
        <f>VLOOKUP(C296,Customers!$A$1:$H$201,5,0)</f>
        <v>Male</v>
      </c>
      <c r="F296" s="4">
        <f>VLOOKUP(C296,Customers!$A$1:$H$201,6,0)</f>
        <v>39260</v>
      </c>
      <c r="G296" s="4" t="str">
        <f>VLOOKUP(C296,Customers!$A$1:$H$201,7,0)</f>
        <v>Watsonview</v>
      </c>
      <c r="H296" s="4">
        <f>VLOOKUP(C296,Customers!$A$1:$H$201,8,0)</f>
        <v>45038</v>
      </c>
      <c r="I296" t="s">
        <v>768</v>
      </c>
      <c r="J296" t="str">
        <f>VLOOKUP(I296,Products!$A$1:$F$51,2,0)</f>
        <v>And Footwear</v>
      </c>
      <c r="K296" t="str">
        <f>VLOOKUP(I296,Products!$A$1:$F$51,3,0)</f>
        <v>Fashion</v>
      </c>
      <c r="L296" t="str">
        <f>VLOOKUP(I296,Products!$A$1:$F$51,4,0)</f>
        <v>Footwear</v>
      </c>
      <c r="M296" s="7">
        <f>VLOOKUP(I296,Products!$A$1:$F$51,5,0)</f>
        <v>1878.47</v>
      </c>
      <c r="N296" s="7">
        <f>VLOOKUP(I296,Products!$A$1:$F$51,6,0)</f>
        <v>1014.91</v>
      </c>
      <c r="O296" t="s">
        <v>835</v>
      </c>
      <c r="P296" t="str">
        <f>VLOOKUP(O296,Stores!$A$1:$D$6,2,0)</f>
        <v>MegaMart New Michele</v>
      </c>
      <c r="Q296" t="str">
        <f>VLOOKUP(O296,Stores!$A$1:$D$6,4,0)</f>
        <v>West</v>
      </c>
      <c r="R296" s="6">
        <v>5</v>
      </c>
      <c r="S296" s="6">
        <v>7.5826487677821602E-2</v>
      </c>
      <c r="T296" t="s">
        <v>851</v>
      </c>
      <c r="U296">
        <f t="shared" si="12"/>
        <v>9392.35</v>
      </c>
      <c r="V296" s="7">
        <f t="shared" si="13"/>
        <v>5074.55</v>
      </c>
      <c r="W296" s="7">
        <f t="shared" si="14"/>
        <v>4316.8758264876778</v>
      </c>
    </row>
    <row r="297" spans="1:23" x14ac:dyDescent="0.25">
      <c r="A297" t="s">
        <v>3140</v>
      </c>
      <c r="B297" s="4">
        <v>45223</v>
      </c>
      <c r="C297" t="s">
        <v>38</v>
      </c>
      <c r="D297" t="str">
        <f>VLOOKUP(C297,Customers!$A$1:$H$201,4,0)</f>
        <v>Richard Pacheco</v>
      </c>
      <c r="E297" t="str">
        <f>VLOOKUP(C297,Customers!$A$1:$H$201,5,0)</f>
        <v>Female</v>
      </c>
      <c r="F297" s="4">
        <f>VLOOKUP(C297,Customers!$A$1:$H$201,6,0)</f>
        <v>38214</v>
      </c>
      <c r="G297" s="4" t="str">
        <f>VLOOKUP(C297,Customers!$A$1:$H$201,7,0)</f>
        <v>West Lisaville</v>
      </c>
      <c r="H297" s="4">
        <f>VLOOKUP(C297,Customers!$A$1:$H$201,8,0)</f>
        <v>45764</v>
      </c>
      <c r="I297" t="s">
        <v>707</v>
      </c>
      <c r="J297" t="str">
        <f>VLOOKUP(I297,Products!$A$1:$F$51,2,0)</f>
        <v>Like Camera</v>
      </c>
      <c r="K297" t="str">
        <f>VLOOKUP(I297,Products!$A$1:$F$51,3,0)</f>
        <v>Electronics</v>
      </c>
      <c r="L297" t="str">
        <f>VLOOKUP(I297,Products!$A$1:$F$51,4,0)</f>
        <v>Camera</v>
      </c>
      <c r="M297" s="7">
        <f>VLOOKUP(I297,Products!$A$1:$F$51,5,0)</f>
        <v>1673.69</v>
      </c>
      <c r="N297" s="7">
        <f>VLOOKUP(I297,Products!$A$1:$F$51,6,0)</f>
        <v>1323.38</v>
      </c>
      <c r="O297" t="s">
        <v>835</v>
      </c>
      <c r="P297" t="str">
        <f>VLOOKUP(O297,Stores!$A$1:$D$6,2,0)</f>
        <v>MegaMart New Michele</v>
      </c>
      <c r="Q297" t="str">
        <f>VLOOKUP(O297,Stores!$A$1:$D$6,4,0)</f>
        <v>West</v>
      </c>
      <c r="R297" s="6">
        <v>3</v>
      </c>
      <c r="S297" s="6">
        <v>0.15</v>
      </c>
      <c r="T297" t="s">
        <v>851</v>
      </c>
      <c r="U297">
        <f t="shared" si="12"/>
        <v>5021.07</v>
      </c>
      <c r="V297" s="7">
        <f t="shared" si="13"/>
        <v>3970.1400000000003</v>
      </c>
      <c r="W297" s="7">
        <f t="shared" si="14"/>
        <v>1050.0799999999995</v>
      </c>
    </row>
    <row r="298" spans="1:23" x14ac:dyDescent="0.25">
      <c r="A298" t="s">
        <v>4136</v>
      </c>
      <c r="B298" s="4">
        <v>45223</v>
      </c>
      <c r="C298" t="s">
        <v>388</v>
      </c>
      <c r="D298" t="str">
        <f>VLOOKUP(C298,Customers!$A$1:$H$201,4,0)</f>
        <v>Brenda Dean</v>
      </c>
      <c r="E298" t="str">
        <f>VLOOKUP(C298,Customers!$A$1:$H$201,5,0)</f>
        <v>Male</v>
      </c>
      <c r="F298" s="4">
        <f>VLOOKUP(C298,Customers!$A$1:$H$201,6,0)</f>
        <v>23821</v>
      </c>
      <c r="G298" s="4" t="str">
        <f>VLOOKUP(C298,Customers!$A$1:$H$201,7,0)</f>
        <v>West Ann</v>
      </c>
      <c r="H298" s="4">
        <f>VLOOKUP(C298,Customers!$A$1:$H$201,8,0)</f>
        <v>45308</v>
      </c>
      <c r="I298" t="s">
        <v>786</v>
      </c>
      <c r="J298" t="str">
        <f>VLOOKUP(I298,Products!$A$1:$F$51,2,0)</f>
        <v>Difficult Vegetables</v>
      </c>
      <c r="K298" t="str">
        <f>VLOOKUP(I298,Products!$A$1:$F$51,3,0)</f>
        <v>Groceries</v>
      </c>
      <c r="L298" t="str">
        <f>VLOOKUP(I298,Products!$A$1:$F$51,4,0)</f>
        <v>Vegetables</v>
      </c>
      <c r="M298" s="7">
        <f>VLOOKUP(I298,Products!$A$1:$F$51,5,0)</f>
        <v>1102.791777777778</v>
      </c>
      <c r="N298" s="7">
        <f>VLOOKUP(I298,Products!$A$1:$F$51,6,0)</f>
        <v>164.01</v>
      </c>
      <c r="O298" t="s">
        <v>842</v>
      </c>
      <c r="P298" t="str">
        <f>VLOOKUP(O298,Stores!$A$1:$D$6,2,0)</f>
        <v>MegaMart Johnmouth</v>
      </c>
      <c r="Q298" t="str">
        <f>VLOOKUP(O298,Stores!$A$1:$D$6,4,0)</f>
        <v>East</v>
      </c>
      <c r="R298" s="6">
        <v>2</v>
      </c>
      <c r="S298" s="6">
        <v>0.1</v>
      </c>
      <c r="T298" t="s">
        <v>857</v>
      </c>
      <c r="U298">
        <f t="shared" si="12"/>
        <v>2205.5835555555559</v>
      </c>
      <c r="V298" s="7">
        <f t="shared" si="13"/>
        <v>328.02</v>
      </c>
      <c r="W298" s="7">
        <f t="shared" si="14"/>
        <v>1876.6635555555558</v>
      </c>
    </row>
    <row r="299" spans="1:23" x14ac:dyDescent="0.25">
      <c r="A299" t="s">
        <v>1571</v>
      </c>
      <c r="B299" s="4">
        <v>45224</v>
      </c>
      <c r="C299" t="s">
        <v>264</v>
      </c>
      <c r="D299" t="str">
        <f>VLOOKUP(C299,Customers!$A$1:$H$201,4,0)</f>
        <v>Eric Bryan</v>
      </c>
      <c r="E299" t="str">
        <f>VLOOKUP(C299,Customers!$A$1:$H$201,5,0)</f>
        <v>Male</v>
      </c>
      <c r="F299" s="4">
        <f>VLOOKUP(C299,Customers!$A$1:$H$201,6,0)</f>
        <v>26230</v>
      </c>
      <c r="G299" s="4" t="str">
        <f>VLOOKUP(C299,Customers!$A$1:$H$201,7,0)</f>
        <v>Taylorhaven</v>
      </c>
      <c r="H299" s="4">
        <f>VLOOKUP(C299,Customers!$A$1:$H$201,8,0)</f>
        <v>44259</v>
      </c>
      <c r="I299" t="s">
        <v>822</v>
      </c>
      <c r="J299" t="str">
        <f>VLOOKUP(I299,Products!$A$1:$F$51,2,0)</f>
        <v>Maybe Footwear</v>
      </c>
      <c r="K299" t="str">
        <f>VLOOKUP(I299,Products!$A$1:$F$51,3,0)</f>
        <v>Fashion</v>
      </c>
      <c r="L299" t="str">
        <f>VLOOKUP(I299,Products!$A$1:$F$51,4,0)</f>
        <v>Footwear</v>
      </c>
      <c r="M299" s="7">
        <f>VLOOKUP(I299,Products!$A$1:$F$51,5,0)</f>
        <v>1044.6400000000001</v>
      </c>
      <c r="N299" s="7">
        <f>VLOOKUP(I299,Products!$A$1:$F$51,6,0)</f>
        <v>775.07</v>
      </c>
      <c r="O299" t="s">
        <v>838</v>
      </c>
      <c r="P299" t="str">
        <f>VLOOKUP(O299,Stores!$A$1:$D$6,2,0)</f>
        <v>MegaMart Brianahaven</v>
      </c>
      <c r="Q299" t="str">
        <f>VLOOKUP(O299,Stores!$A$1:$D$6,4,0)</f>
        <v>North</v>
      </c>
      <c r="R299" s="6">
        <v>4</v>
      </c>
      <c r="S299" s="6">
        <v>0.15</v>
      </c>
      <c r="T299" t="s">
        <v>857</v>
      </c>
      <c r="U299">
        <f t="shared" si="12"/>
        <v>4178.5600000000004</v>
      </c>
      <c r="V299" s="7">
        <f t="shared" si="13"/>
        <v>3100.28</v>
      </c>
      <c r="W299" s="7">
        <f t="shared" si="14"/>
        <v>1077.4300000000003</v>
      </c>
    </row>
    <row r="300" spans="1:23" x14ac:dyDescent="0.25">
      <c r="A300" t="s">
        <v>2660</v>
      </c>
      <c r="B300" s="4">
        <v>45224</v>
      </c>
      <c r="C300" t="s">
        <v>228</v>
      </c>
      <c r="D300" t="str">
        <f>VLOOKUP(C300,Customers!$A$1:$H$201,4,0)</f>
        <v>Anthony Conway</v>
      </c>
      <c r="E300" t="str">
        <f>VLOOKUP(C300,Customers!$A$1:$H$201,5,0)</f>
        <v>Male</v>
      </c>
      <c r="F300" s="4">
        <f>VLOOKUP(C300,Customers!$A$1:$H$201,6,0)</f>
        <v>35712</v>
      </c>
      <c r="G300" s="4" t="str">
        <f>VLOOKUP(C300,Customers!$A$1:$H$201,7,0)</f>
        <v>Carlyberg</v>
      </c>
      <c r="H300" s="4">
        <f>VLOOKUP(C300,Customers!$A$1:$H$201,8,0)</f>
        <v>45823</v>
      </c>
      <c r="I300" t="s">
        <v>812</v>
      </c>
      <c r="J300" t="str">
        <f>VLOOKUP(I300,Products!$A$1:$F$51,2,0)</f>
        <v>Set Dairy</v>
      </c>
      <c r="K300" t="str">
        <f>VLOOKUP(I300,Products!$A$1:$F$51,3,0)</f>
        <v>Groceries</v>
      </c>
      <c r="L300" t="str">
        <f>VLOOKUP(I300,Products!$A$1:$F$51,4,0)</f>
        <v>Dairy</v>
      </c>
      <c r="M300" s="7">
        <f>VLOOKUP(I300,Products!$A$1:$F$51,5,0)</f>
        <v>1879.08</v>
      </c>
      <c r="N300" s="7">
        <f>VLOOKUP(I300,Products!$A$1:$F$51,6,0)</f>
        <v>1004.56</v>
      </c>
      <c r="O300" t="s">
        <v>842</v>
      </c>
      <c r="P300" t="str">
        <f>VLOOKUP(O300,Stores!$A$1:$D$6,2,0)</f>
        <v>MegaMart Johnmouth</v>
      </c>
      <c r="Q300" t="str">
        <f>VLOOKUP(O300,Stores!$A$1:$D$6,4,0)</f>
        <v>East</v>
      </c>
      <c r="R300" s="6">
        <v>4</v>
      </c>
      <c r="S300" s="6">
        <v>0.15</v>
      </c>
      <c r="T300" t="s">
        <v>861</v>
      </c>
      <c r="U300">
        <f t="shared" si="12"/>
        <v>7516.32</v>
      </c>
      <c r="V300" s="7">
        <f t="shared" si="13"/>
        <v>4018.24</v>
      </c>
      <c r="W300" s="7">
        <f t="shared" si="14"/>
        <v>3497.23</v>
      </c>
    </row>
    <row r="301" spans="1:23" x14ac:dyDescent="0.25">
      <c r="A301" t="s">
        <v>4022</v>
      </c>
      <c r="B301" s="4">
        <v>45224</v>
      </c>
      <c r="C301" t="s">
        <v>18</v>
      </c>
      <c r="D301" t="str">
        <f>VLOOKUP(C301,Customers!$A$1:$H$201,4,0)</f>
        <v>Joseph Ward</v>
      </c>
      <c r="E301" t="str">
        <f>VLOOKUP(C301,Customers!$A$1:$H$201,5,0)</f>
        <v>Male</v>
      </c>
      <c r="F301" s="4">
        <f>VLOOKUP(C301,Customers!$A$1:$H$201,6,0)</f>
        <v>33771</v>
      </c>
      <c r="G301" s="4" t="str">
        <f>VLOOKUP(C301,Customers!$A$1:$H$201,7,0)</f>
        <v>East Edgarborough</v>
      </c>
      <c r="H301" s="4">
        <f>VLOOKUP(C301,Customers!$A$1:$H$201,8,0)</f>
        <v>45544</v>
      </c>
      <c r="I301" t="s">
        <v>735</v>
      </c>
      <c r="J301" t="str">
        <f>VLOOKUP(I301,Products!$A$1:$F$51,2,0)</f>
        <v>Step Smartphone</v>
      </c>
      <c r="K301" t="str">
        <f>VLOOKUP(I301,Products!$A$1:$F$51,3,0)</f>
        <v>Electronics</v>
      </c>
      <c r="L301" t="str">
        <f>VLOOKUP(I301,Products!$A$1:$F$51,4,0)</f>
        <v>Smartphone</v>
      </c>
      <c r="M301" s="7">
        <f>VLOOKUP(I301,Products!$A$1:$F$51,5,0)</f>
        <v>1194.1199999999999</v>
      </c>
      <c r="N301" s="7">
        <f>VLOOKUP(I301,Products!$A$1:$F$51,6,0)</f>
        <v>838.95</v>
      </c>
      <c r="O301" t="s">
        <v>831</v>
      </c>
      <c r="P301" t="str">
        <f>VLOOKUP(O301,Stores!$A$1:$D$6,2,0)</f>
        <v>MegaMart Peckmouth</v>
      </c>
      <c r="Q301" t="str">
        <f>VLOOKUP(O301,Stores!$A$1:$D$6,4,0)</f>
        <v>East</v>
      </c>
      <c r="R301" s="6">
        <v>2</v>
      </c>
      <c r="S301" s="6">
        <v>0.15</v>
      </c>
      <c r="T301" t="s">
        <v>857</v>
      </c>
      <c r="U301">
        <f t="shared" si="12"/>
        <v>2388.2399999999998</v>
      </c>
      <c r="V301" s="7">
        <f t="shared" si="13"/>
        <v>1677.9</v>
      </c>
      <c r="W301" s="7">
        <f t="shared" si="14"/>
        <v>709.48999999999967</v>
      </c>
    </row>
    <row r="302" spans="1:23" x14ac:dyDescent="0.25">
      <c r="A302" t="s">
        <v>4404</v>
      </c>
      <c r="B302" s="4">
        <v>45225</v>
      </c>
      <c r="C302" t="s">
        <v>694</v>
      </c>
      <c r="D302" t="str">
        <f>VLOOKUP(C302,Customers!$A$1:$H$201,4,0)</f>
        <v>Jessica Mullins</v>
      </c>
      <c r="E302" t="str">
        <f>VLOOKUP(C302,Customers!$A$1:$H$201,5,0)</f>
        <v>Male</v>
      </c>
      <c r="F302" s="4">
        <f>VLOOKUP(C302,Customers!$A$1:$H$201,6,0)</f>
        <v>31435</v>
      </c>
      <c r="G302" s="4" t="str">
        <f>VLOOKUP(C302,Customers!$A$1:$H$201,7,0)</f>
        <v>Jessicaside</v>
      </c>
      <c r="H302" s="4">
        <f>VLOOKUP(C302,Customers!$A$1:$H$201,8,0)</f>
        <v>44905</v>
      </c>
      <c r="I302" t="s">
        <v>711</v>
      </c>
      <c r="J302" t="str">
        <f>VLOOKUP(I302,Products!$A$1:$F$51,2,0)</f>
        <v>Audience Television</v>
      </c>
      <c r="K302" t="str">
        <f>VLOOKUP(I302,Products!$A$1:$F$51,3,0)</f>
        <v>Electronics</v>
      </c>
      <c r="L302" t="str">
        <f>VLOOKUP(I302,Products!$A$1:$F$51,4,0)</f>
        <v>Television</v>
      </c>
      <c r="M302" s="7">
        <f>VLOOKUP(I302,Products!$A$1:$F$51,5,0)</f>
        <v>818.76</v>
      </c>
      <c r="N302" s="7">
        <f>VLOOKUP(I302,Products!$A$1:$F$51,6,0)</f>
        <v>527.62</v>
      </c>
      <c r="O302" t="s">
        <v>827</v>
      </c>
      <c r="P302" t="str">
        <f>VLOOKUP(O302,Stores!$A$1:$D$6,2,0)</f>
        <v>MegaMart Jimenezborough</v>
      </c>
      <c r="Q302" t="str">
        <f>VLOOKUP(O302,Stores!$A$1:$D$6,4,0)</f>
        <v>South</v>
      </c>
      <c r="R302" s="6">
        <v>1</v>
      </c>
      <c r="S302" s="6">
        <v>0.1</v>
      </c>
      <c r="T302" t="s">
        <v>857</v>
      </c>
      <c r="U302">
        <f t="shared" si="12"/>
        <v>818.76</v>
      </c>
      <c r="V302" s="7">
        <f t="shared" si="13"/>
        <v>527.62</v>
      </c>
      <c r="W302" s="7">
        <f t="shared" si="14"/>
        <v>290.24</v>
      </c>
    </row>
    <row r="303" spans="1:23" x14ac:dyDescent="0.25">
      <c r="A303" t="s">
        <v>5134</v>
      </c>
      <c r="B303" s="4">
        <v>45225</v>
      </c>
      <c r="C303" t="s">
        <v>18</v>
      </c>
      <c r="D303" t="str">
        <f>VLOOKUP(C303,Customers!$A$1:$H$201,4,0)</f>
        <v>Joseph Ward</v>
      </c>
      <c r="E303" t="str">
        <f>VLOOKUP(C303,Customers!$A$1:$H$201,5,0)</f>
        <v>Male</v>
      </c>
      <c r="F303" s="4">
        <f>VLOOKUP(C303,Customers!$A$1:$H$201,6,0)</f>
        <v>33771</v>
      </c>
      <c r="G303" s="4" t="str">
        <f>VLOOKUP(C303,Customers!$A$1:$H$201,7,0)</f>
        <v>East Edgarborough</v>
      </c>
      <c r="H303" s="4">
        <f>VLOOKUP(C303,Customers!$A$1:$H$201,8,0)</f>
        <v>45544</v>
      </c>
      <c r="I303" t="s">
        <v>804</v>
      </c>
      <c r="J303" t="str">
        <f>VLOOKUP(I303,Products!$A$1:$F$51,2,0)</f>
        <v>Present Television</v>
      </c>
      <c r="K303" t="str">
        <f>VLOOKUP(I303,Products!$A$1:$F$51,3,0)</f>
        <v>Electronics</v>
      </c>
      <c r="L303" t="str">
        <f>VLOOKUP(I303,Products!$A$1:$F$51,4,0)</f>
        <v>Television</v>
      </c>
      <c r="M303" s="7">
        <f>VLOOKUP(I303,Products!$A$1:$F$51,5,0)</f>
        <v>1635.01</v>
      </c>
      <c r="N303" s="7">
        <f>VLOOKUP(I303,Products!$A$1:$F$51,6,0)</f>
        <v>1043.29</v>
      </c>
      <c r="O303" t="s">
        <v>827</v>
      </c>
      <c r="P303" t="str">
        <f>VLOOKUP(O303,Stores!$A$1:$D$6,2,0)</f>
        <v>MegaMart Jimenezborough</v>
      </c>
      <c r="Q303" t="str">
        <f>VLOOKUP(O303,Stores!$A$1:$D$6,4,0)</f>
        <v>South</v>
      </c>
      <c r="R303" s="6">
        <v>1</v>
      </c>
      <c r="S303" s="6">
        <v>0.05</v>
      </c>
      <c r="T303" t="s">
        <v>861</v>
      </c>
      <c r="U303">
        <f t="shared" si="12"/>
        <v>1635.01</v>
      </c>
      <c r="V303" s="7">
        <f t="shared" si="13"/>
        <v>1043.29</v>
      </c>
      <c r="W303" s="7">
        <f t="shared" si="14"/>
        <v>590.77</v>
      </c>
    </row>
    <row r="304" spans="1:23" x14ac:dyDescent="0.25">
      <c r="A304" t="s">
        <v>5533</v>
      </c>
      <c r="B304" s="4">
        <v>45225</v>
      </c>
      <c r="C304" t="s">
        <v>264</v>
      </c>
      <c r="D304" t="str">
        <f>VLOOKUP(C304,Customers!$A$1:$H$201,4,0)</f>
        <v>Eric Bryan</v>
      </c>
      <c r="E304" t="str">
        <f>VLOOKUP(C304,Customers!$A$1:$H$201,5,0)</f>
        <v>Male</v>
      </c>
      <c r="F304" s="4">
        <f>VLOOKUP(C304,Customers!$A$1:$H$201,6,0)</f>
        <v>26230</v>
      </c>
      <c r="G304" s="4" t="str">
        <f>VLOOKUP(C304,Customers!$A$1:$H$201,7,0)</f>
        <v>Taylorhaven</v>
      </c>
      <c r="H304" s="4">
        <f>VLOOKUP(C304,Customers!$A$1:$H$201,8,0)</f>
        <v>44259</v>
      </c>
      <c r="I304" t="s">
        <v>728</v>
      </c>
      <c r="J304" t="str">
        <f>VLOOKUP(I304,Products!$A$1:$F$51,2,0)</f>
        <v>Understand Camera</v>
      </c>
      <c r="K304" t="str">
        <f>VLOOKUP(I304,Products!$A$1:$F$51,3,0)</f>
        <v>Electronics</v>
      </c>
      <c r="L304" t="str">
        <f>VLOOKUP(I304,Products!$A$1:$F$51,4,0)</f>
        <v>Camera</v>
      </c>
      <c r="M304" s="7">
        <f>VLOOKUP(I304,Products!$A$1:$F$51,5,0)</f>
        <v>1474.12</v>
      </c>
      <c r="N304" s="7">
        <f>VLOOKUP(I304,Products!$A$1:$F$51,6,0)</f>
        <v>764.02</v>
      </c>
      <c r="O304" t="s">
        <v>831</v>
      </c>
      <c r="P304" t="str">
        <f>VLOOKUP(O304,Stores!$A$1:$D$6,2,0)</f>
        <v>MegaMart Peckmouth</v>
      </c>
      <c r="Q304" t="str">
        <f>VLOOKUP(O304,Stores!$A$1:$D$6,4,0)</f>
        <v>East</v>
      </c>
      <c r="R304" s="6">
        <v>2</v>
      </c>
      <c r="S304" s="6">
        <v>0</v>
      </c>
      <c r="T304" t="s">
        <v>861</v>
      </c>
      <c r="U304">
        <f t="shared" si="12"/>
        <v>2948.24</v>
      </c>
      <c r="V304" s="7">
        <f t="shared" si="13"/>
        <v>1528.04</v>
      </c>
      <c r="W304" s="7">
        <f t="shared" si="14"/>
        <v>1419.1999999999998</v>
      </c>
    </row>
    <row r="305" spans="1:23" x14ac:dyDescent="0.25">
      <c r="A305" t="s">
        <v>1057</v>
      </c>
      <c r="B305" s="4">
        <v>45225</v>
      </c>
      <c r="C305" t="s">
        <v>430</v>
      </c>
      <c r="D305" t="str">
        <f>VLOOKUP(C305,Customers!$A$1:$H$201,4,0)</f>
        <v>Jamie Webb</v>
      </c>
      <c r="E305" t="str">
        <f>VLOOKUP(C305,Customers!$A$1:$H$201,5,0)</f>
        <v>Male</v>
      </c>
      <c r="F305" s="4">
        <f>VLOOKUP(C305,Customers!$A$1:$H$201,6,0)</f>
        <v>20358</v>
      </c>
      <c r="G305" s="4" t="str">
        <f>VLOOKUP(C305,Customers!$A$1:$H$201,7,0)</f>
        <v>Zacharyberg</v>
      </c>
      <c r="H305" s="4">
        <f>VLOOKUP(C305,Customers!$A$1:$H$201,8,0)</f>
        <v>45869</v>
      </c>
      <c r="I305" t="s">
        <v>822</v>
      </c>
      <c r="J305" t="str">
        <f>VLOOKUP(I305,Products!$A$1:$F$51,2,0)</f>
        <v>Maybe Footwear</v>
      </c>
      <c r="K305" t="str">
        <f>VLOOKUP(I305,Products!$A$1:$F$51,3,0)</f>
        <v>Fashion</v>
      </c>
      <c r="L305" t="str">
        <f>VLOOKUP(I305,Products!$A$1:$F$51,4,0)</f>
        <v>Footwear</v>
      </c>
      <c r="M305" s="7">
        <f>VLOOKUP(I305,Products!$A$1:$F$51,5,0)</f>
        <v>1044.6400000000001</v>
      </c>
      <c r="N305" s="7">
        <f>VLOOKUP(I305,Products!$A$1:$F$51,6,0)</f>
        <v>775.07</v>
      </c>
      <c r="O305" t="s">
        <v>827</v>
      </c>
      <c r="P305" t="str">
        <f>VLOOKUP(O305,Stores!$A$1:$D$6,2,0)</f>
        <v>MegaMart Jimenezborough</v>
      </c>
      <c r="Q305" t="str">
        <f>VLOOKUP(O305,Stores!$A$1:$D$6,4,0)</f>
        <v>South</v>
      </c>
      <c r="R305" s="6">
        <v>2.9905584572117316</v>
      </c>
      <c r="S305" s="6">
        <v>0.1</v>
      </c>
      <c r="T305" t="s">
        <v>851</v>
      </c>
      <c r="U305">
        <f t="shared" si="12"/>
        <v>3124.0569867416634</v>
      </c>
      <c r="V305" s="7">
        <f t="shared" si="13"/>
        <v>2317.8921434310969</v>
      </c>
      <c r="W305" s="7">
        <f t="shared" si="14"/>
        <v>805.26484331056656</v>
      </c>
    </row>
    <row r="306" spans="1:23" x14ac:dyDescent="0.25">
      <c r="A306" t="s">
        <v>1572</v>
      </c>
      <c r="B306" s="4">
        <v>45225</v>
      </c>
      <c r="C306" t="s">
        <v>113</v>
      </c>
      <c r="D306" t="str">
        <f>VLOOKUP(C306,Customers!$A$1:$H$201,4,0)</f>
        <v>Tyler Levine</v>
      </c>
      <c r="E306" t="str">
        <f>VLOOKUP(C306,Customers!$A$1:$H$201,5,0)</f>
        <v>Male</v>
      </c>
      <c r="F306" s="4">
        <f>VLOOKUP(C306,Customers!$A$1:$H$201,6,0)</f>
        <v>28630</v>
      </c>
      <c r="G306" s="4" t="str">
        <f>VLOOKUP(C306,Customers!$A$1:$H$201,7,0)</f>
        <v>West Charles</v>
      </c>
      <c r="H306" s="4">
        <f>VLOOKUP(C306,Customers!$A$1:$H$201,8,0)</f>
        <v>44438</v>
      </c>
      <c r="I306" t="s">
        <v>798</v>
      </c>
      <c r="J306" t="str">
        <f>VLOOKUP(I306,Products!$A$1:$F$51,2,0)</f>
        <v>Stage Footwear</v>
      </c>
      <c r="K306" t="str">
        <f>VLOOKUP(I306,Products!$A$1:$F$51,3,0)</f>
        <v>Fashion</v>
      </c>
      <c r="L306" t="str">
        <f>VLOOKUP(I306,Products!$A$1:$F$51,4,0)</f>
        <v>Footwear</v>
      </c>
      <c r="M306" s="7">
        <f>VLOOKUP(I306,Products!$A$1:$F$51,5,0)</f>
        <v>1102.791777777778</v>
      </c>
      <c r="N306" s="7">
        <f>VLOOKUP(I306,Products!$A$1:$F$51,6,0)</f>
        <v>742.26521739130465</v>
      </c>
      <c r="O306" t="s">
        <v>831</v>
      </c>
      <c r="P306" t="str">
        <f>VLOOKUP(O306,Stores!$A$1:$D$6,2,0)</f>
        <v>MegaMart Peckmouth</v>
      </c>
      <c r="Q306" t="str">
        <f>VLOOKUP(O306,Stores!$A$1:$D$6,4,0)</f>
        <v>East</v>
      </c>
      <c r="R306" s="6">
        <v>1</v>
      </c>
      <c r="S306" s="6">
        <v>0.05</v>
      </c>
      <c r="T306" t="s">
        <v>861</v>
      </c>
      <c r="U306">
        <f t="shared" si="12"/>
        <v>1102.791777777778</v>
      </c>
      <c r="V306" s="7">
        <f t="shared" si="13"/>
        <v>742.26521739130465</v>
      </c>
      <c r="W306" s="7">
        <f t="shared" si="14"/>
        <v>359.57656038647332</v>
      </c>
    </row>
    <row r="307" spans="1:23" x14ac:dyDescent="0.25">
      <c r="A307" t="s">
        <v>1714</v>
      </c>
      <c r="B307" s="4">
        <v>45225</v>
      </c>
      <c r="C307" t="s">
        <v>698</v>
      </c>
      <c r="D307" t="str">
        <f>VLOOKUP(C307,Customers!$A$1:$H$201,4,0)</f>
        <v>Juan Johnson</v>
      </c>
      <c r="E307" t="str">
        <f>VLOOKUP(C307,Customers!$A$1:$H$201,5,0)</f>
        <v>Female</v>
      </c>
      <c r="F307" s="4">
        <f>VLOOKUP(C307,Customers!$A$1:$H$201,6,0)</f>
        <v>25706</v>
      </c>
      <c r="G307" s="4" t="str">
        <f>VLOOKUP(C307,Customers!$A$1:$H$201,7,0)</f>
        <v>South Scottton</v>
      </c>
      <c r="H307" s="4">
        <f>VLOOKUP(C307,Customers!$A$1:$H$201,8,0)</f>
        <v>44405</v>
      </c>
      <c r="I307" t="s">
        <v>808</v>
      </c>
      <c r="J307" t="str">
        <f>VLOOKUP(I307,Products!$A$1:$F$51,2,0)</f>
        <v>Soon Accessories</v>
      </c>
      <c r="K307" t="str">
        <f>VLOOKUP(I307,Products!$A$1:$F$51,3,0)</f>
        <v>Fashion</v>
      </c>
      <c r="L307" t="str">
        <f>VLOOKUP(I307,Products!$A$1:$F$51,4,0)</f>
        <v>Accessories</v>
      </c>
      <c r="M307" s="7">
        <f>VLOOKUP(I307,Products!$A$1:$F$51,5,0)</f>
        <v>564.41999999999996</v>
      </c>
      <c r="N307" s="7">
        <f>VLOOKUP(I307,Products!$A$1:$F$51,6,0)</f>
        <v>293.95999999999998</v>
      </c>
      <c r="O307" t="s">
        <v>831</v>
      </c>
      <c r="P307" t="str">
        <f>VLOOKUP(O307,Stores!$A$1:$D$6,2,0)</f>
        <v>MegaMart Peckmouth</v>
      </c>
      <c r="Q307" t="str">
        <f>VLOOKUP(O307,Stores!$A$1:$D$6,4,0)</f>
        <v>East</v>
      </c>
      <c r="R307" s="6">
        <v>4</v>
      </c>
      <c r="S307" s="6">
        <v>0.15</v>
      </c>
      <c r="T307" t="s">
        <v>861</v>
      </c>
      <c r="U307">
        <f t="shared" si="12"/>
        <v>2257.6799999999998</v>
      </c>
      <c r="V307" s="7">
        <f t="shared" si="13"/>
        <v>1175.8399999999999</v>
      </c>
      <c r="W307" s="7">
        <f t="shared" si="14"/>
        <v>1080.99</v>
      </c>
    </row>
    <row r="308" spans="1:23" x14ac:dyDescent="0.25">
      <c r="A308" t="s">
        <v>1976</v>
      </c>
      <c r="B308" s="4">
        <v>45226</v>
      </c>
      <c r="C308" t="s">
        <v>377</v>
      </c>
      <c r="D308" t="str">
        <f>VLOOKUP(C308,Customers!$A$1:$H$201,4,0)</f>
        <v>William Pope</v>
      </c>
      <c r="E308" t="str">
        <f>VLOOKUP(C308,Customers!$A$1:$H$201,5,0)</f>
        <v>Female</v>
      </c>
      <c r="F308" s="4">
        <f>VLOOKUP(C308,Customers!$A$1:$H$201,6,0)</f>
        <v>20604</v>
      </c>
      <c r="G308" s="4" t="str">
        <f>VLOOKUP(C308,Customers!$A$1:$H$201,7,0)</f>
        <v>North Gary</v>
      </c>
      <c r="H308" s="4">
        <f>VLOOKUP(C308,Customers!$A$1:$H$201,8,0)</f>
        <v>45543</v>
      </c>
      <c r="I308" t="s">
        <v>762</v>
      </c>
      <c r="J308" t="str">
        <f>VLOOKUP(I308,Products!$A$1:$F$51,2,0)</f>
        <v>Firm Dairy</v>
      </c>
      <c r="K308" t="str">
        <f>VLOOKUP(I308,Products!$A$1:$F$51,3,0)</f>
        <v>Groceries</v>
      </c>
      <c r="L308" t="str">
        <f>VLOOKUP(I308,Products!$A$1:$F$51,4,0)</f>
        <v>Dairy</v>
      </c>
      <c r="M308" s="7">
        <f>VLOOKUP(I308,Products!$A$1:$F$51,5,0)</f>
        <v>1227.24</v>
      </c>
      <c r="N308" s="7">
        <f>VLOOKUP(I308,Products!$A$1:$F$51,6,0)</f>
        <v>977.09</v>
      </c>
      <c r="O308" t="s">
        <v>831</v>
      </c>
      <c r="P308" t="str">
        <f>VLOOKUP(O308,Stores!$A$1:$D$6,2,0)</f>
        <v>MegaMart Peckmouth</v>
      </c>
      <c r="Q308" t="str">
        <f>VLOOKUP(O308,Stores!$A$1:$D$6,4,0)</f>
        <v>East</v>
      </c>
      <c r="R308" s="6">
        <v>3</v>
      </c>
      <c r="S308" s="6">
        <v>0.1</v>
      </c>
      <c r="T308" t="s">
        <v>854</v>
      </c>
      <c r="U308">
        <f t="shared" si="12"/>
        <v>3681.7200000000003</v>
      </c>
      <c r="V308" s="7">
        <f t="shared" si="13"/>
        <v>2931.27</v>
      </c>
      <c r="W308" s="7">
        <f t="shared" si="14"/>
        <v>749.5500000000003</v>
      </c>
    </row>
    <row r="309" spans="1:23" x14ac:dyDescent="0.25">
      <c r="A309" t="s">
        <v>2308</v>
      </c>
      <c r="B309" s="4">
        <v>45226</v>
      </c>
      <c r="C309" t="s">
        <v>518</v>
      </c>
      <c r="D309" t="str">
        <f>VLOOKUP(C309,Customers!$A$1:$H$201,4,0)</f>
        <v>Cynthia Carlson</v>
      </c>
      <c r="E309" t="str">
        <f>VLOOKUP(C309,Customers!$A$1:$H$201,5,0)</f>
        <v>Male</v>
      </c>
      <c r="F309" s="4">
        <f>VLOOKUP(C309,Customers!$A$1:$H$201,6,0)</f>
        <v>22435</v>
      </c>
      <c r="G309" s="4" t="str">
        <f>VLOOKUP(C309,Customers!$A$1:$H$201,7,0)</f>
        <v>South Jameschester</v>
      </c>
      <c r="H309" s="4">
        <f>VLOOKUP(C309,Customers!$A$1:$H$201,8,0)</f>
        <v>45087</v>
      </c>
      <c r="I309" t="s">
        <v>760</v>
      </c>
      <c r="J309" t="str">
        <f>VLOOKUP(I309,Products!$A$1:$F$51,2,0)</f>
        <v>Simple Accessories</v>
      </c>
      <c r="K309" t="str">
        <f>VLOOKUP(I309,Products!$A$1:$F$51,3,0)</f>
        <v>Fashion</v>
      </c>
      <c r="L309" t="str">
        <f>VLOOKUP(I309,Products!$A$1:$F$51,4,0)</f>
        <v>Accessories</v>
      </c>
      <c r="M309" s="7">
        <f>VLOOKUP(I309,Products!$A$1:$F$51,5,0)</f>
        <v>1102.791777777778</v>
      </c>
      <c r="N309" s="7">
        <f>VLOOKUP(I309,Products!$A$1:$F$51,6,0)</f>
        <v>242.98</v>
      </c>
      <c r="O309" t="s">
        <v>838</v>
      </c>
      <c r="P309" t="str">
        <f>VLOOKUP(O309,Stores!$A$1:$D$6,2,0)</f>
        <v>MegaMart Brianahaven</v>
      </c>
      <c r="Q309" t="str">
        <f>VLOOKUP(O309,Stores!$A$1:$D$6,4,0)</f>
        <v>North</v>
      </c>
      <c r="R309" s="6">
        <v>1</v>
      </c>
      <c r="S309" s="6">
        <v>0.05</v>
      </c>
      <c r="T309" t="s">
        <v>857</v>
      </c>
      <c r="U309">
        <f t="shared" si="12"/>
        <v>1102.791777777778</v>
      </c>
      <c r="V309" s="7">
        <f t="shared" si="13"/>
        <v>242.98</v>
      </c>
      <c r="W309" s="7">
        <f t="shared" si="14"/>
        <v>858.86177777777789</v>
      </c>
    </row>
    <row r="310" spans="1:23" x14ac:dyDescent="0.25">
      <c r="A310" t="s">
        <v>2402</v>
      </c>
      <c r="B310" s="4">
        <v>45226</v>
      </c>
      <c r="C310" t="s">
        <v>700</v>
      </c>
      <c r="D310" t="str">
        <f>VLOOKUP(C310,Customers!$A$1:$H$201,4,0)</f>
        <v>Ronald Haley</v>
      </c>
      <c r="E310" t="str">
        <f>VLOOKUP(C310,Customers!$A$1:$H$201,5,0)</f>
        <v>Male</v>
      </c>
      <c r="F310" s="4">
        <f>VLOOKUP(C310,Customers!$A$1:$H$201,6,0)</f>
        <v>37249</v>
      </c>
      <c r="G310" s="4" t="str">
        <f>VLOOKUP(C310,Customers!$A$1:$H$201,7,0)</f>
        <v>Jenniferbury</v>
      </c>
      <c r="H310" s="4">
        <f>VLOOKUP(C310,Customers!$A$1:$H$201,8,0)</f>
        <v>45832</v>
      </c>
      <c r="I310" t="s">
        <v>798</v>
      </c>
      <c r="J310" t="str">
        <f>VLOOKUP(I310,Products!$A$1:$F$51,2,0)</f>
        <v>Stage Footwear</v>
      </c>
      <c r="K310" t="str">
        <f>VLOOKUP(I310,Products!$A$1:$F$51,3,0)</f>
        <v>Fashion</v>
      </c>
      <c r="L310" t="str">
        <f>VLOOKUP(I310,Products!$A$1:$F$51,4,0)</f>
        <v>Footwear</v>
      </c>
      <c r="M310" s="7">
        <f>VLOOKUP(I310,Products!$A$1:$F$51,5,0)</f>
        <v>1102.791777777778</v>
      </c>
      <c r="N310" s="7">
        <f>VLOOKUP(I310,Products!$A$1:$F$51,6,0)</f>
        <v>742.26521739130465</v>
      </c>
      <c r="O310" t="s">
        <v>835</v>
      </c>
      <c r="P310" t="str">
        <f>VLOOKUP(O310,Stores!$A$1:$D$6,2,0)</f>
        <v>MegaMart New Michele</v>
      </c>
      <c r="Q310" t="str">
        <f>VLOOKUP(O310,Stores!$A$1:$D$6,4,0)</f>
        <v>West</v>
      </c>
      <c r="R310" s="6">
        <v>4</v>
      </c>
      <c r="S310" s="6">
        <v>0</v>
      </c>
      <c r="T310" t="s">
        <v>857</v>
      </c>
      <c r="U310">
        <f t="shared" si="12"/>
        <v>4411.1671111111118</v>
      </c>
      <c r="V310" s="7">
        <f t="shared" si="13"/>
        <v>2969.0608695652186</v>
      </c>
      <c r="W310" s="7">
        <f t="shared" si="14"/>
        <v>1441.1062415458932</v>
      </c>
    </row>
    <row r="311" spans="1:23" x14ac:dyDescent="0.25">
      <c r="A311" t="s">
        <v>2723</v>
      </c>
      <c r="B311" s="4">
        <v>45226</v>
      </c>
      <c r="C311" t="s">
        <v>125</v>
      </c>
      <c r="D311" t="str">
        <f>VLOOKUP(C311,Customers!$A$1:$H$201,4,0)</f>
        <v>Valerie Macdonald</v>
      </c>
      <c r="E311" t="str">
        <f>VLOOKUP(C311,Customers!$A$1:$H$201,5,0)</f>
        <v>Male</v>
      </c>
      <c r="F311" s="4">
        <f>VLOOKUP(C311,Customers!$A$1:$H$201,6,0)</f>
        <v>33917</v>
      </c>
      <c r="G311" s="4" t="str">
        <f>VLOOKUP(C311,Customers!$A$1:$H$201,7,0)</f>
        <v>East Shelby</v>
      </c>
      <c r="H311" s="4">
        <f>VLOOKUP(C311,Customers!$A$1:$H$201,8,0)</f>
        <v>44208</v>
      </c>
      <c r="I311" t="s">
        <v>774</v>
      </c>
      <c r="J311" t="str">
        <f>VLOOKUP(I311,Products!$A$1:$F$51,2,0)</f>
        <v>Behavior Dairy</v>
      </c>
      <c r="K311" t="str">
        <f>VLOOKUP(I311,Products!$A$1:$F$51,3,0)</f>
        <v>Groceries</v>
      </c>
      <c r="L311" t="str">
        <f>VLOOKUP(I311,Products!$A$1:$F$51,4,0)</f>
        <v>Dairy</v>
      </c>
      <c r="M311" s="7">
        <f>VLOOKUP(I311,Products!$A$1:$F$51,5,0)</f>
        <v>1015.76</v>
      </c>
      <c r="N311" s="7">
        <f>VLOOKUP(I311,Products!$A$1:$F$51,6,0)</f>
        <v>584.4</v>
      </c>
      <c r="O311" t="s">
        <v>842</v>
      </c>
      <c r="P311" t="str">
        <f>VLOOKUP(O311,Stores!$A$1:$D$6,2,0)</f>
        <v>MegaMart Johnmouth</v>
      </c>
      <c r="Q311" t="str">
        <f>VLOOKUP(O311,Stores!$A$1:$D$6,4,0)</f>
        <v>East</v>
      </c>
      <c r="R311" s="6">
        <v>1</v>
      </c>
      <c r="S311" s="6">
        <v>0.15</v>
      </c>
      <c r="T311" t="s">
        <v>861</v>
      </c>
      <c r="U311">
        <f t="shared" si="12"/>
        <v>1015.76</v>
      </c>
      <c r="V311" s="7">
        <f t="shared" si="13"/>
        <v>584.4</v>
      </c>
      <c r="W311" s="7">
        <f t="shared" si="14"/>
        <v>430.51</v>
      </c>
    </row>
    <row r="312" spans="1:23" x14ac:dyDescent="0.25">
      <c r="A312" t="s">
        <v>4122</v>
      </c>
      <c r="B312" s="4">
        <v>45226</v>
      </c>
      <c r="C312" t="s">
        <v>103</v>
      </c>
      <c r="D312" t="str">
        <f>VLOOKUP(C312,Customers!$A$1:$H$201,4,0)</f>
        <v>Justin Macdonald</v>
      </c>
      <c r="E312" t="str">
        <f>VLOOKUP(C312,Customers!$A$1:$H$201,5,0)</f>
        <v>Male</v>
      </c>
      <c r="F312" s="4">
        <f>VLOOKUP(C312,Customers!$A$1:$H$201,6,0)</f>
        <v>37990</v>
      </c>
      <c r="G312" s="4" t="str">
        <f>VLOOKUP(C312,Customers!$A$1:$H$201,7,0)</f>
        <v>Shepherdburgh</v>
      </c>
      <c r="H312" s="4">
        <f>VLOOKUP(C312,Customers!$A$1:$H$201,8,0)</f>
        <v>45538</v>
      </c>
      <c r="I312" t="s">
        <v>790</v>
      </c>
      <c r="J312" t="str">
        <f>VLOOKUP(I312,Products!$A$1:$F$51,2,0)</f>
        <v>Everything Laptop</v>
      </c>
      <c r="K312" t="str">
        <f>VLOOKUP(I312,Products!$A$1:$F$51,3,0)</f>
        <v>Electronics</v>
      </c>
      <c r="L312" t="str">
        <f>VLOOKUP(I312,Products!$A$1:$F$51,4,0)</f>
        <v>Laptop</v>
      </c>
      <c r="M312" s="7">
        <f>VLOOKUP(I312,Products!$A$1:$F$51,5,0)</f>
        <v>428.05</v>
      </c>
      <c r="N312" s="7">
        <f>VLOOKUP(I312,Products!$A$1:$F$51,6,0)</f>
        <v>246.07</v>
      </c>
      <c r="O312" t="s">
        <v>838</v>
      </c>
      <c r="P312" t="str">
        <f>VLOOKUP(O312,Stores!$A$1:$D$6,2,0)</f>
        <v>MegaMart Brianahaven</v>
      </c>
      <c r="Q312" t="str">
        <f>VLOOKUP(O312,Stores!$A$1:$D$6,4,0)</f>
        <v>North</v>
      </c>
      <c r="R312" s="6">
        <v>1</v>
      </c>
      <c r="S312" s="6">
        <v>0.1</v>
      </c>
      <c r="T312" t="s">
        <v>854</v>
      </c>
      <c r="U312">
        <f t="shared" si="12"/>
        <v>428.05</v>
      </c>
      <c r="V312" s="7">
        <f t="shared" si="13"/>
        <v>246.07</v>
      </c>
      <c r="W312" s="7">
        <f t="shared" si="14"/>
        <v>181.08</v>
      </c>
    </row>
    <row r="313" spans="1:23" x14ac:dyDescent="0.25">
      <c r="A313" t="s">
        <v>4244</v>
      </c>
      <c r="B313" s="4">
        <v>45226</v>
      </c>
      <c r="C313" t="s">
        <v>662</v>
      </c>
      <c r="D313" t="str">
        <f>VLOOKUP(C313,Customers!$A$1:$H$201,4,0)</f>
        <v>Ryan Flores</v>
      </c>
      <c r="E313" t="str">
        <f>VLOOKUP(C313,Customers!$A$1:$H$201,5,0)</f>
        <v>Male</v>
      </c>
      <c r="F313" s="4">
        <f>VLOOKUP(C313,Customers!$A$1:$H$201,6,0)</f>
        <v>22243</v>
      </c>
      <c r="G313" s="4" t="str">
        <f>VLOOKUP(C313,Customers!$A$1:$H$201,7,0)</f>
        <v>East Danielleshire</v>
      </c>
      <c r="H313" s="4">
        <f>VLOOKUP(C313,Customers!$A$1:$H$201,8,0)</f>
        <v>45065</v>
      </c>
      <c r="I313" t="s">
        <v>728</v>
      </c>
      <c r="J313" t="str">
        <f>VLOOKUP(I313,Products!$A$1:$F$51,2,0)</f>
        <v>Understand Camera</v>
      </c>
      <c r="K313" t="str">
        <f>VLOOKUP(I313,Products!$A$1:$F$51,3,0)</f>
        <v>Electronics</v>
      </c>
      <c r="L313" t="str">
        <f>VLOOKUP(I313,Products!$A$1:$F$51,4,0)</f>
        <v>Camera</v>
      </c>
      <c r="M313" s="7">
        <f>VLOOKUP(I313,Products!$A$1:$F$51,5,0)</f>
        <v>1474.12</v>
      </c>
      <c r="N313" s="7">
        <f>VLOOKUP(I313,Products!$A$1:$F$51,6,0)</f>
        <v>764.02</v>
      </c>
      <c r="O313" t="s">
        <v>827</v>
      </c>
      <c r="P313" t="str">
        <f>VLOOKUP(O313,Stores!$A$1:$D$6,2,0)</f>
        <v>MegaMart Jimenezborough</v>
      </c>
      <c r="Q313" t="str">
        <f>VLOOKUP(O313,Stores!$A$1:$D$6,4,0)</f>
        <v>South</v>
      </c>
      <c r="R313" s="6">
        <v>3</v>
      </c>
      <c r="S313" s="6">
        <v>0.05</v>
      </c>
      <c r="T313" t="s">
        <v>857</v>
      </c>
      <c r="U313">
        <f t="shared" si="12"/>
        <v>4422.3599999999997</v>
      </c>
      <c r="V313" s="7">
        <f t="shared" si="13"/>
        <v>2292.06</v>
      </c>
      <c r="W313" s="7">
        <f t="shared" si="14"/>
        <v>2129.35</v>
      </c>
    </row>
    <row r="314" spans="1:23" x14ac:dyDescent="0.25">
      <c r="A314" t="s">
        <v>1836</v>
      </c>
      <c r="B314" s="4">
        <v>45226</v>
      </c>
      <c r="C314" t="s">
        <v>498</v>
      </c>
      <c r="D314" t="str">
        <f>VLOOKUP(C314,Customers!$A$1:$H$201,4,0)</f>
        <v>Gary Lopez</v>
      </c>
      <c r="E314" t="str">
        <f>VLOOKUP(C314,Customers!$A$1:$H$201,5,0)</f>
        <v>Male</v>
      </c>
      <c r="F314" s="4">
        <f>VLOOKUP(C314,Customers!$A$1:$H$201,6,0)</f>
        <v>30899</v>
      </c>
      <c r="G314" s="4" t="str">
        <f>VLOOKUP(C314,Customers!$A$1:$H$201,7,0)</f>
        <v>Amandachester</v>
      </c>
      <c r="H314" s="4">
        <f>VLOOKUP(C314,Customers!$A$1:$H$201,8,0)</f>
        <v>45421</v>
      </c>
      <c r="I314" t="s">
        <v>757</v>
      </c>
      <c r="J314" t="str">
        <f>VLOOKUP(I314,Products!$A$1:$F$51,2,0)</f>
        <v>Traditional Laptop</v>
      </c>
      <c r="K314" t="str">
        <f>VLOOKUP(I314,Products!$A$1:$F$51,3,0)</f>
        <v>Electronics</v>
      </c>
      <c r="L314" t="str">
        <f>VLOOKUP(I314,Products!$A$1:$F$51,4,0)</f>
        <v>Laptop</v>
      </c>
      <c r="M314" s="7">
        <f>VLOOKUP(I314,Products!$A$1:$F$51,5,0)</f>
        <v>1762.92</v>
      </c>
      <c r="N314" s="7">
        <f>VLOOKUP(I314,Products!$A$1:$F$51,6,0)</f>
        <v>1346.48</v>
      </c>
      <c r="O314" t="s">
        <v>842</v>
      </c>
      <c r="P314" t="str">
        <f>VLOOKUP(O314,Stores!$A$1:$D$6,2,0)</f>
        <v>MegaMart Johnmouth</v>
      </c>
      <c r="Q314" t="str">
        <f>VLOOKUP(O314,Stores!$A$1:$D$6,4,0)</f>
        <v>East</v>
      </c>
      <c r="R314" s="6">
        <v>4</v>
      </c>
      <c r="S314" s="6">
        <v>0.1</v>
      </c>
      <c r="T314" t="s">
        <v>851</v>
      </c>
      <c r="U314">
        <f t="shared" si="12"/>
        <v>7051.68</v>
      </c>
      <c r="V314" s="7">
        <f t="shared" si="13"/>
        <v>5385.92</v>
      </c>
      <c r="W314" s="7">
        <f t="shared" si="14"/>
        <v>1664.8600000000001</v>
      </c>
    </row>
    <row r="315" spans="1:23" x14ac:dyDescent="0.25">
      <c r="A315" t="s">
        <v>2688</v>
      </c>
      <c r="B315" s="4">
        <v>45227</v>
      </c>
      <c r="C315" t="s">
        <v>132</v>
      </c>
      <c r="D315" t="str">
        <f>VLOOKUP(C315,Customers!$A$1:$H$201,4,0)</f>
        <v>Kari Miller</v>
      </c>
      <c r="E315" t="str">
        <f>VLOOKUP(C315,Customers!$A$1:$H$201,5,0)</f>
        <v>Female</v>
      </c>
      <c r="F315" s="4">
        <f>VLOOKUP(C315,Customers!$A$1:$H$201,6,0)</f>
        <v>23730</v>
      </c>
      <c r="G315" s="4" t="str">
        <f>VLOOKUP(C315,Customers!$A$1:$H$201,7,0)</f>
        <v>East Mary</v>
      </c>
      <c r="H315" s="4">
        <f>VLOOKUP(C315,Customers!$A$1:$H$201,8,0)</f>
        <v>45670</v>
      </c>
      <c r="I315" t="s">
        <v>814</v>
      </c>
      <c r="J315" t="str">
        <f>VLOOKUP(I315,Products!$A$1:$F$51,2,0)</f>
        <v>Nature Clothing</v>
      </c>
      <c r="K315" t="str">
        <f>VLOOKUP(I315,Products!$A$1:$F$51,3,0)</f>
        <v>Fashion</v>
      </c>
      <c r="L315" t="str">
        <f>VLOOKUP(I315,Products!$A$1:$F$51,4,0)</f>
        <v>Clothing</v>
      </c>
      <c r="M315" s="7">
        <f>VLOOKUP(I315,Products!$A$1:$F$51,5,0)</f>
        <v>1165.3699999999999</v>
      </c>
      <c r="N315" s="7">
        <f>VLOOKUP(I315,Products!$A$1:$F$51,6,0)</f>
        <v>926.55</v>
      </c>
      <c r="O315" t="s">
        <v>835</v>
      </c>
      <c r="P315" t="str">
        <f>VLOOKUP(O315,Stores!$A$1:$D$6,2,0)</f>
        <v>MegaMart New Michele</v>
      </c>
      <c r="Q315" t="str">
        <f>VLOOKUP(O315,Stores!$A$1:$D$6,4,0)</f>
        <v>West</v>
      </c>
      <c r="R315" s="6">
        <v>5</v>
      </c>
      <c r="S315" s="6">
        <v>0</v>
      </c>
      <c r="T315" t="s">
        <v>851</v>
      </c>
      <c r="U315">
        <f t="shared" si="12"/>
        <v>5826.8499999999995</v>
      </c>
      <c r="V315" s="7">
        <f t="shared" si="13"/>
        <v>4632.75</v>
      </c>
      <c r="W315" s="7">
        <f t="shared" si="14"/>
        <v>1193.0999999999995</v>
      </c>
    </row>
    <row r="316" spans="1:23" x14ac:dyDescent="0.25">
      <c r="A316" t="s">
        <v>3812</v>
      </c>
      <c r="B316" s="4">
        <v>45227</v>
      </c>
      <c r="C316" t="s">
        <v>161</v>
      </c>
      <c r="D316" t="str">
        <f>VLOOKUP(C316,Customers!$A$1:$H$201,4,0)</f>
        <v>Anna Andrews</v>
      </c>
      <c r="E316" t="str">
        <f>VLOOKUP(C316,Customers!$A$1:$H$201,5,0)</f>
        <v>Female</v>
      </c>
      <c r="F316" s="4">
        <f>VLOOKUP(C316,Customers!$A$1:$H$201,6,0)</f>
        <v>36564</v>
      </c>
      <c r="G316" s="4" t="str">
        <f>VLOOKUP(C316,Customers!$A$1:$H$201,7,0)</f>
        <v>North Teresashire</v>
      </c>
      <c r="H316" s="4">
        <f>VLOOKUP(C316,Customers!$A$1:$H$201,8,0)</f>
        <v>44509</v>
      </c>
      <c r="I316" t="s">
        <v>790</v>
      </c>
      <c r="J316" t="str">
        <f>VLOOKUP(I316,Products!$A$1:$F$51,2,0)</f>
        <v>Everything Laptop</v>
      </c>
      <c r="K316" t="str">
        <f>VLOOKUP(I316,Products!$A$1:$F$51,3,0)</f>
        <v>Electronics</v>
      </c>
      <c r="L316" t="str">
        <f>VLOOKUP(I316,Products!$A$1:$F$51,4,0)</f>
        <v>Laptop</v>
      </c>
      <c r="M316" s="7">
        <f>VLOOKUP(I316,Products!$A$1:$F$51,5,0)</f>
        <v>428.05</v>
      </c>
      <c r="N316" s="7">
        <f>VLOOKUP(I316,Products!$A$1:$F$51,6,0)</f>
        <v>246.07</v>
      </c>
      <c r="O316" t="s">
        <v>842</v>
      </c>
      <c r="P316" t="str">
        <f>VLOOKUP(O316,Stores!$A$1:$D$6,2,0)</f>
        <v>MegaMart Johnmouth</v>
      </c>
      <c r="Q316" t="str">
        <f>VLOOKUP(O316,Stores!$A$1:$D$6,4,0)</f>
        <v>East</v>
      </c>
      <c r="R316" s="6">
        <v>2</v>
      </c>
      <c r="S316" s="6">
        <v>0.1</v>
      </c>
      <c r="T316" t="s">
        <v>861</v>
      </c>
      <c r="U316">
        <f t="shared" si="12"/>
        <v>856.1</v>
      </c>
      <c r="V316" s="7">
        <f t="shared" si="13"/>
        <v>492.14</v>
      </c>
      <c r="W316" s="7">
        <f t="shared" si="14"/>
        <v>363.06000000000006</v>
      </c>
    </row>
    <row r="317" spans="1:23" x14ac:dyDescent="0.25">
      <c r="A317" t="s">
        <v>4425</v>
      </c>
      <c r="B317" s="4">
        <v>45227</v>
      </c>
      <c r="C317" t="s">
        <v>625</v>
      </c>
      <c r="D317" t="str">
        <f>VLOOKUP(C317,Customers!$A$1:$H$201,4,0)</f>
        <v>Anthony Gould</v>
      </c>
      <c r="E317" t="str">
        <f>VLOOKUP(C317,Customers!$A$1:$H$201,5,0)</f>
        <v>Female</v>
      </c>
      <c r="F317" s="4">
        <f>VLOOKUP(C317,Customers!$A$1:$H$201,6,0)</f>
        <v>31052</v>
      </c>
      <c r="G317" s="4" t="str">
        <f>VLOOKUP(C317,Customers!$A$1:$H$201,7,0)</f>
        <v>South James</v>
      </c>
      <c r="H317" s="4">
        <f>VLOOKUP(C317,Customers!$A$1:$H$201,8,0)</f>
        <v>44584</v>
      </c>
      <c r="I317" t="s">
        <v>762</v>
      </c>
      <c r="J317" t="str">
        <f>VLOOKUP(I317,Products!$A$1:$F$51,2,0)</f>
        <v>Firm Dairy</v>
      </c>
      <c r="K317" t="str">
        <f>VLOOKUP(I317,Products!$A$1:$F$51,3,0)</f>
        <v>Groceries</v>
      </c>
      <c r="L317" t="str">
        <f>VLOOKUP(I317,Products!$A$1:$F$51,4,0)</f>
        <v>Dairy</v>
      </c>
      <c r="M317" s="7">
        <f>VLOOKUP(I317,Products!$A$1:$F$51,5,0)</f>
        <v>1227.24</v>
      </c>
      <c r="N317" s="7">
        <f>VLOOKUP(I317,Products!$A$1:$F$51,6,0)</f>
        <v>977.09</v>
      </c>
      <c r="O317" t="s">
        <v>831</v>
      </c>
      <c r="P317" t="str">
        <f>VLOOKUP(O317,Stores!$A$1:$D$6,2,0)</f>
        <v>MegaMart Peckmouth</v>
      </c>
      <c r="Q317" t="str">
        <f>VLOOKUP(O317,Stores!$A$1:$D$6,4,0)</f>
        <v>East</v>
      </c>
      <c r="R317" s="6">
        <v>4</v>
      </c>
      <c r="S317" s="6">
        <v>0.15</v>
      </c>
      <c r="T317" t="s">
        <v>854</v>
      </c>
      <c r="U317">
        <f t="shared" si="12"/>
        <v>4908.96</v>
      </c>
      <c r="V317" s="7">
        <f t="shared" si="13"/>
        <v>3908.36</v>
      </c>
      <c r="W317" s="7">
        <f t="shared" si="14"/>
        <v>999.74999999999989</v>
      </c>
    </row>
    <row r="318" spans="1:23" x14ac:dyDescent="0.25">
      <c r="A318" t="s">
        <v>5446</v>
      </c>
      <c r="B318" s="4">
        <v>45227</v>
      </c>
      <c r="C318" t="s">
        <v>349</v>
      </c>
      <c r="D318" t="str">
        <f>VLOOKUP(C318,Customers!$A$1:$H$201,4,0)</f>
        <v>Stanley Brown</v>
      </c>
      <c r="E318" t="str">
        <f>VLOOKUP(C318,Customers!$A$1:$H$201,5,0)</f>
        <v>Male</v>
      </c>
      <c r="F318" s="4">
        <f>VLOOKUP(C318,Customers!$A$1:$H$201,6,0)</f>
        <v>28594</v>
      </c>
      <c r="G318" s="4" t="str">
        <f>VLOOKUP(C318,Customers!$A$1:$H$201,7,0)</f>
        <v>Baldwinstad</v>
      </c>
      <c r="H318" s="4">
        <f>VLOOKUP(C318,Customers!$A$1:$H$201,8,0)</f>
        <v>44617</v>
      </c>
      <c r="I318" t="s">
        <v>798</v>
      </c>
      <c r="J318" t="str">
        <f>VLOOKUP(I318,Products!$A$1:$F$51,2,0)</f>
        <v>Stage Footwear</v>
      </c>
      <c r="K318" t="str">
        <f>VLOOKUP(I318,Products!$A$1:$F$51,3,0)</f>
        <v>Fashion</v>
      </c>
      <c r="L318" t="str">
        <f>VLOOKUP(I318,Products!$A$1:$F$51,4,0)</f>
        <v>Footwear</v>
      </c>
      <c r="M318" s="7">
        <f>VLOOKUP(I318,Products!$A$1:$F$51,5,0)</f>
        <v>1102.791777777778</v>
      </c>
      <c r="N318" s="7">
        <f>VLOOKUP(I318,Products!$A$1:$F$51,6,0)</f>
        <v>742.26521739130465</v>
      </c>
      <c r="O318" t="s">
        <v>838</v>
      </c>
      <c r="P318" t="str">
        <f>VLOOKUP(O318,Stores!$A$1:$D$6,2,0)</f>
        <v>MegaMart Brianahaven</v>
      </c>
      <c r="Q318" t="str">
        <f>VLOOKUP(O318,Stores!$A$1:$D$6,4,0)</f>
        <v>North</v>
      </c>
      <c r="R318" s="6">
        <v>3</v>
      </c>
      <c r="S318" s="6">
        <v>0.15</v>
      </c>
      <c r="T318" t="s">
        <v>857</v>
      </c>
      <c r="U318">
        <f t="shared" si="12"/>
        <v>3308.3753333333339</v>
      </c>
      <c r="V318" s="7">
        <f t="shared" si="13"/>
        <v>2226.7956521739138</v>
      </c>
      <c r="W318" s="7">
        <f t="shared" si="14"/>
        <v>1080.7296811594201</v>
      </c>
    </row>
    <row r="319" spans="1:23" x14ac:dyDescent="0.25">
      <c r="A319" t="s">
        <v>1689</v>
      </c>
      <c r="B319" s="4">
        <v>45227</v>
      </c>
      <c r="C319" t="s">
        <v>394</v>
      </c>
      <c r="D319" t="str">
        <f>VLOOKUP(C319,Customers!$A$1:$H$201,4,0)</f>
        <v>Kevin Flores</v>
      </c>
      <c r="E319" t="str">
        <f>VLOOKUP(C319,Customers!$A$1:$H$201,5,0)</f>
        <v>Female</v>
      </c>
      <c r="F319" s="4">
        <f>VLOOKUP(C319,Customers!$A$1:$H$201,6,0)</f>
        <v>31890</v>
      </c>
      <c r="G319" s="4" t="str">
        <f>VLOOKUP(C319,Customers!$A$1:$H$201,7,0)</f>
        <v>Lake Ricardo</v>
      </c>
      <c r="H319" s="4">
        <f>VLOOKUP(C319,Customers!$A$1:$H$201,8,0)</f>
        <v>45694</v>
      </c>
      <c r="I319" t="s">
        <v>810</v>
      </c>
      <c r="J319" t="str">
        <f>VLOOKUP(I319,Products!$A$1:$F$51,2,0)</f>
        <v>Least Accessories</v>
      </c>
      <c r="K319" t="str">
        <f>VLOOKUP(I319,Products!$A$1:$F$51,3,0)</f>
        <v>Fashion</v>
      </c>
      <c r="L319" t="str">
        <f>VLOOKUP(I319,Products!$A$1:$F$51,4,0)</f>
        <v>Accessories</v>
      </c>
      <c r="M319" s="7">
        <f>VLOOKUP(I319,Products!$A$1:$F$51,5,0)</f>
        <v>1286.55</v>
      </c>
      <c r="N319" s="7">
        <f>VLOOKUP(I319,Products!$A$1:$F$51,6,0)</f>
        <v>797.54</v>
      </c>
      <c r="O319" t="s">
        <v>842</v>
      </c>
      <c r="P319" t="str">
        <f>VLOOKUP(O319,Stores!$A$1:$D$6,2,0)</f>
        <v>MegaMart Johnmouth</v>
      </c>
      <c r="Q319" t="str">
        <f>VLOOKUP(O319,Stores!$A$1:$D$6,4,0)</f>
        <v>East</v>
      </c>
      <c r="R319" s="6">
        <v>2</v>
      </c>
      <c r="S319" s="6">
        <v>0.05</v>
      </c>
      <c r="T319" t="s">
        <v>851</v>
      </c>
      <c r="U319">
        <f t="shared" si="12"/>
        <v>2573.1</v>
      </c>
      <c r="V319" s="7">
        <f t="shared" si="13"/>
        <v>1595.08</v>
      </c>
      <c r="W319" s="7">
        <f t="shared" si="14"/>
        <v>977.06999999999994</v>
      </c>
    </row>
    <row r="320" spans="1:23" x14ac:dyDescent="0.25">
      <c r="A320" t="s">
        <v>1912</v>
      </c>
      <c r="B320" s="4">
        <v>45227</v>
      </c>
      <c r="C320" t="s">
        <v>245</v>
      </c>
      <c r="D320" t="str">
        <f>VLOOKUP(C320,Customers!$A$1:$H$201,4,0)</f>
        <v>Scott Duke</v>
      </c>
      <c r="E320" t="str">
        <f>VLOOKUP(C320,Customers!$A$1:$H$201,5,0)</f>
        <v>Female</v>
      </c>
      <c r="F320" s="4">
        <f>VLOOKUP(C320,Customers!$A$1:$H$201,6,0)</f>
        <v>25547</v>
      </c>
      <c r="G320" s="4" t="str">
        <f>VLOOKUP(C320,Customers!$A$1:$H$201,7,0)</f>
        <v>Williamhaven</v>
      </c>
      <c r="H320" s="4">
        <f>VLOOKUP(C320,Customers!$A$1:$H$201,8,0)</f>
        <v>45312</v>
      </c>
      <c r="I320" t="s">
        <v>749</v>
      </c>
      <c r="J320" t="str">
        <f>VLOOKUP(I320,Products!$A$1:$F$51,2,0)</f>
        <v>Whether Bags</v>
      </c>
      <c r="K320" t="str">
        <f>VLOOKUP(I320,Products!$A$1:$F$51,3,0)</f>
        <v>Fashion</v>
      </c>
      <c r="L320" t="str">
        <f>VLOOKUP(I320,Products!$A$1:$F$51,4,0)</f>
        <v>Bags</v>
      </c>
      <c r="M320" s="7">
        <f>VLOOKUP(I320,Products!$A$1:$F$51,5,0)</f>
        <v>270.45</v>
      </c>
      <c r="N320" s="7">
        <f>VLOOKUP(I320,Products!$A$1:$F$51,6,0)</f>
        <v>742.26521739130465</v>
      </c>
      <c r="O320" t="s">
        <v>835</v>
      </c>
      <c r="P320" t="str">
        <f>VLOOKUP(O320,Stores!$A$1:$D$6,2,0)</f>
        <v>MegaMart New Michele</v>
      </c>
      <c r="Q320" t="str">
        <f>VLOOKUP(O320,Stores!$A$1:$D$6,4,0)</f>
        <v>West</v>
      </c>
      <c r="R320" s="6">
        <v>2</v>
      </c>
      <c r="S320" s="6">
        <v>0</v>
      </c>
      <c r="T320" t="s">
        <v>861</v>
      </c>
      <c r="U320">
        <f t="shared" si="12"/>
        <v>540.9</v>
      </c>
      <c r="V320" s="7">
        <f t="shared" si="13"/>
        <v>1484.5304347826093</v>
      </c>
      <c r="W320" s="7">
        <f t="shared" si="14"/>
        <v>-944.63043478260931</v>
      </c>
    </row>
    <row r="321" spans="1:23" x14ac:dyDescent="0.25">
      <c r="A321" t="s">
        <v>2111</v>
      </c>
      <c r="B321" s="4">
        <v>45227</v>
      </c>
      <c r="C321" t="s">
        <v>22</v>
      </c>
      <c r="D321" t="str">
        <f>VLOOKUP(C321,Customers!$A$1:$H$201,4,0)</f>
        <v>Jamie Salinas</v>
      </c>
      <c r="E321" t="str">
        <f>VLOOKUP(C321,Customers!$A$1:$H$201,5,0)</f>
        <v>Male</v>
      </c>
      <c r="F321" s="4">
        <f>VLOOKUP(C321,Customers!$A$1:$H$201,6,0)</f>
        <v>33773</v>
      </c>
      <c r="G321" s="4" t="str">
        <f>VLOOKUP(C321,Customers!$A$1:$H$201,7,0)</f>
        <v>Port Kimberly</v>
      </c>
      <c r="H321" s="4">
        <f>VLOOKUP(C321,Customers!$A$1:$H$201,8,0)</f>
        <v>44616</v>
      </c>
      <c r="I321" t="s">
        <v>741</v>
      </c>
      <c r="J321" t="str">
        <f>VLOOKUP(I321,Products!$A$1:$F$51,2,0)</f>
        <v>Above Camera</v>
      </c>
      <c r="K321" t="str">
        <f>VLOOKUP(I321,Products!$A$1:$F$51,3,0)</f>
        <v>Electronics</v>
      </c>
      <c r="L321" t="str">
        <f>VLOOKUP(I321,Products!$A$1:$F$51,4,0)</f>
        <v>Camera</v>
      </c>
      <c r="M321" s="7">
        <f>VLOOKUP(I321,Products!$A$1:$F$51,5,0)</f>
        <v>1193.0899999999999</v>
      </c>
      <c r="N321" s="7">
        <f>VLOOKUP(I321,Products!$A$1:$F$51,6,0)</f>
        <v>818.24</v>
      </c>
      <c r="O321" t="s">
        <v>838</v>
      </c>
      <c r="P321" t="str">
        <f>VLOOKUP(O321,Stores!$A$1:$D$6,2,0)</f>
        <v>MegaMart Brianahaven</v>
      </c>
      <c r="Q321" t="str">
        <f>VLOOKUP(O321,Stores!$A$1:$D$6,4,0)</f>
        <v>North</v>
      </c>
      <c r="R321" s="6">
        <v>3</v>
      </c>
      <c r="S321" s="6">
        <v>0.05</v>
      </c>
      <c r="T321" t="s">
        <v>854</v>
      </c>
      <c r="U321">
        <f t="shared" si="12"/>
        <v>3579.2699999999995</v>
      </c>
      <c r="V321" s="7">
        <f t="shared" si="13"/>
        <v>2454.7200000000003</v>
      </c>
      <c r="W321" s="7">
        <f t="shared" si="14"/>
        <v>1123.5999999999992</v>
      </c>
    </row>
    <row r="322" spans="1:23" x14ac:dyDescent="0.25">
      <c r="A322" t="s">
        <v>2634</v>
      </c>
      <c r="B322" s="4">
        <v>45227</v>
      </c>
      <c r="C322" t="s">
        <v>18</v>
      </c>
      <c r="D322" t="str">
        <f>VLOOKUP(C322,Customers!$A$1:$H$201,4,0)</f>
        <v>Joseph Ward</v>
      </c>
      <c r="E322" t="str">
        <f>VLOOKUP(C322,Customers!$A$1:$H$201,5,0)</f>
        <v>Male</v>
      </c>
      <c r="F322" s="4">
        <f>VLOOKUP(C322,Customers!$A$1:$H$201,6,0)</f>
        <v>33771</v>
      </c>
      <c r="G322" s="4" t="str">
        <f>VLOOKUP(C322,Customers!$A$1:$H$201,7,0)</f>
        <v>East Edgarborough</v>
      </c>
      <c r="H322" s="4">
        <f>VLOOKUP(C322,Customers!$A$1:$H$201,8,0)</f>
        <v>45544</v>
      </c>
      <c r="I322" t="s">
        <v>792</v>
      </c>
      <c r="J322" t="str">
        <f>VLOOKUP(I322,Products!$A$1:$F$51,2,0)</f>
        <v>Chair Laptop</v>
      </c>
      <c r="K322" t="str">
        <f>VLOOKUP(I322,Products!$A$1:$F$51,3,0)</f>
        <v>Electronics</v>
      </c>
      <c r="L322" t="str">
        <f>VLOOKUP(I322,Products!$A$1:$F$51,4,0)</f>
        <v>Laptop</v>
      </c>
      <c r="M322" s="7">
        <f>VLOOKUP(I322,Products!$A$1:$F$51,5,0)</f>
        <v>1562.43</v>
      </c>
      <c r="N322" s="7">
        <f>VLOOKUP(I322,Products!$A$1:$F$51,6,0)</f>
        <v>1195.6300000000001</v>
      </c>
      <c r="O322" t="s">
        <v>827</v>
      </c>
      <c r="P322" t="str">
        <f>VLOOKUP(O322,Stores!$A$1:$D$6,2,0)</f>
        <v>MegaMart Jimenezborough</v>
      </c>
      <c r="Q322" t="str">
        <f>VLOOKUP(O322,Stores!$A$1:$D$6,4,0)</f>
        <v>South</v>
      </c>
      <c r="R322" s="6">
        <v>1</v>
      </c>
      <c r="S322" s="6">
        <v>0.15</v>
      </c>
      <c r="T322" t="s">
        <v>854</v>
      </c>
      <c r="U322">
        <f t="shared" si="12"/>
        <v>1562.43</v>
      </c>
      <c r="V322" s="7">
        <f t="shared" si="13"/>
        <v>1195.6300000000001</v>
      </c>
      <c r="W322" s="7">
        <f t="shared" si="14"/>
        <v>365.94999999999993</v>
      </c>
    </row>
    <row r="323" spans="1:23" x14ac:dyDescent="0.25">
      <c r="A323" t="s">
        <v>2922</v>
      </c>
      <c r="B323" s="4">
        <v>45228</v>
      </c>
      <c r="C323" t="s">
        <v>177</v>
      </c>
      <c r="D323" t="str">
        <f>VLOOKUP(C323,Customers!$A$1:$H$201,4,0)</f>
        <v>Dennis Poole</v>
      </c>
      <c r="E323" t="str">
        <f>VLOOKUP(C323,Customers!$A$1:$H$201,5,0)</f>
        <v>Male</v>
      </c>
      <c r="F323" s="4">
        <f>VLOOKUP(C323,Customers!$A$1:$H$201,6,0)</f>
        <v>23397</v>
      </c>
      <c r="G323" s="4" t="str">
        <f>VLOOKUP(C323,Customers!$A$1:$H$201,7,0)</f>
        <v>New Jontown</v>
      </c>
      <c r="H323" s="4">
        <f>VLOOKUP(C323,Customers!$A$1:$H$201,8,0)</f>
        <v>44737</v>
      </c>
      <c r="I323" t="s">
        <v>804</v>
      </c>
      <c r="J323" t="str">
        <f>VLOOKUP(I323,Products!$A$1:$F$51,2,0)</f>
        <v>Present Television</v>
      </c>
      <c r="K323" t="str">
        <f>VLOOKUP(I323,Products!$A$1:$F$51,3,0)</f>
        <v>Electronics</v>
      </c>
      <c r="L323" t="str">
        <f>VLOOKUP(I323,Products!$A$1:$F$51,4,0)</f>
        <v>Television</v>
      </c>
      <c r="M323" s="7">
        <f>VLOOKUP(I323,Products!$A$1:$F$51,5,0)</f>
        <v>1635.01</v>
      </c>
      <c r="N323" s="7">
        <f>VLOOKUP(I323,Products!$A$1:$F$51,6,0)</f>
        <v>1043.29</v>
      </c>
      <c r="O323" t="s">
        <v>842</v>
      </c>
      <c r="P323" t="str">
        <f>VLOOKUP(O323,Stores!$A$1:$D$6,2,0)</f>
        <v>MegaMart Johnmouth</v>
      </c>
      <c r="Q323" t="str">
        <f>VLOOKUP(O323,Stores!$A$1:$D$6,4,0)</f>
        <v>East</v>
      </c>
      <c r="R323" s="6">
        <v>5</v>
      </c>
      <c r="S323" s="6">
        <v>0.05</v>
      </c>
      <c r="T323" t="s">
        <v>854</v>
      </c>
      <c r="U323">
        <f t="shared" ref="U323:U386" si="15">M323*R323</f>
        <v>8175.05</v>
      </c>
      <c r="V323" s="7">
        <f t="shared" ref="V323:V386" si="16">N323*R323</f>
        <v>5216.45</v>
      </c>
      <c r="W323" s="7">
        <f t="shared" ref="W323:W386" si="17">U323-V323-(1-S323)</f>
        <v>2957.6500000000005</v>
      </c>
    </row>
    <row r="324" spans="1:23" x14ac:dyDescent="0.25">
      <c r="A324" t="s">
        <v>3092</v>
      </c>
      <c r="B324" s="4">
        <v>45228</v>
      </c>
      <c r="C324" t="s">
        <v>685</v>
      </c>
      <c r="D324" t="str">
        <f>VLOOKUP(C324,Customers!$A$1:$H$201,4,0)</f>
        <v>James Mitchell</v>
      </c>
      <c r="E324" t="str">
        <f>VLOOKUP(C324,Customers!$A$1:$H$201,5,0)</f>
        <v>Female</v>
      </c>
      <c r="F324" s="4">
        <f>VLOOKUP(C324,Customers!$A$1:$H$201,6,0)</f>
        <v>27995</v>
      </c>
      <c r="G324" s="4" t="str">
        <f>VLOOKUP(C324,Customers!$A$1:$H$201,7,0)</f>
        <v>East Raymond</v>
      </c>
      <c r="H324" s="4">
        <f>VLOOKUP(C324,Customers!$A$1:$H$201,8,0)</f>
        <v>45827</v>
      </c>
      <c r="I324" t="s">
        <v>732</v>
      </c>
      <c r="J324" t="str">
        <f>VLOOKUP(I324,Products!$A$1:$F$51,2,0)</f>
        <v>Us Snacks</v>
      </c>
      <c r="K324" t="str">
        <f>VLOOKUP(I324,Products!$A$1:$F$51,3,0)</f>
        <v>Groceries</v>
      </c>
      <c r="L324" t="str">
        <f>VLOOKUP(I324,Products!$A$1:$F$51,4,0)</f>
        <v>Snacks</v>
      </c>
      <c r="M324" s="7">
        <f>VLOOKUP(I324,Products!$A$1:$F$51,5,0)</f>
        <v>123.19</v>
      </c>
      <c r="N324" s="7">
        <f>VLOOKUP(I324,Products!$A$1:$F$51,6,0)</f>
        <v>80.36</v>
      </c>
      <c r="O324" t="s">
        <v>831</v>
      </c>
      <c r="P324" t="str">
        <f>VLOOKUP(O324,Stores!$A$1:$D$6,2,0)</f>
        <v>MegaMart Peckmouth</v>
      </c>
      <c r="Q324" t="str">
        <f>VLOOKUP(O324,Stores!$A$1:$D$6,4,0)</f>
        <v>East</v>
      </c>
      <c r="R324" s="6">
        <v>2</v>
      </c>
      <c r="S324" s="6">
        <v>0</v>
      </c>
      <c r="T324" t="s">
        <v>857</v>
      </c>
      <c r="U324">
        <f t="shared" si="15"/>
        <v>246.38</v>
      </c>
      <c r="V324" s="7">
        <f t="shared" si="16"/>
        <v>160.72</v>
      </c>
      <c r="W324" s="7">
        <f t="shared" si="17"/>
        <v>84.66</v>
      </c>
    </row>
    <row r="325" spans="1:23" x14ac:dyDescent="0.25">
      <c r="A325" t="s">
        <v>3211</v>
      </c>
      <c r="B325" s="4">
        <v>45228</v>
      </c>
      <c r="C325" t="s">
        <v>662</v>
      </c>
      <c r="D325" t="str">
        <f>VLOOKUP(C325,Customers!$A$1:$H$201,4,0)</f>
        <v>Ryan Flores</v>
      </c>
      <c r="E325" t="str">
        <f>VLOOKUP(C325,Customers!$A$1:$H$201,5,0)</f>
        <v>Male</v>
      </c>
      <c r="F325" s="4">
        <f>VLOOKUP(C325,Customers!$A$1:$H$201,6,0)</f>
        <v>22243</v>
      </c>
      <c r="G325" s="4" t="str">
        <f>VLOOKUP(C325,Customers!$A$1:$H$201,7,0)</f>
        <v>East Danielleshire</v>
      </c>
      <c r="H325" s="4">
        <f>VLOOKUP(C325,Customers!$A$1:$H$201,8,0)</f>
        <v>45065</v>
      </c>
      <c r="I325" t="s">
        <v>794</v>
      </c>
      <c r="J325" t="str">
        <f>VLOOKUP(I325,Products!$A$1:$F$51,2,0)</f>
        <v>New Watches</v>
      </c>
      <c r="K325" t="str">
        <f>VLOOKUP(I325,Products!$A$1:$F$51,3,0)</f>
        <v>Fashion</v>
      </c>
      <c r="L325" t="str">
        <f>VLOOKUP(I325,Products!$A$1:$F$51,4,0)</f>
        <v>Watches</v>
      </c>
      <c r="M325" s="7">
        <f>VLOOKUP(I325,Products!$A$1:$F$51,5,0)</f>
        <v>1501.46</v>
      </c>
      <c r="N325" s="7">
        <f>VLOOKUP(I325,Products!$A$1:$F$51,6,0)</f>
        <v>1167.73</v>
      </c>
      <c r="O325" t="s">
        <v>827</v>
      </c>
      <c r="P325" t="str">
        <f>VLOOKUP(O325,Stores!$A$1:$D$6,2,0)</f>
        <v>MegaMart Jimenezborough</v>
      </c>
      <c r="Q325" t="str">
        <f>VLOOKUP(O325,Stores!$A$1:$D$6,4,0)</f>
        <v>South</v>
      </c>
      <c r="R325" s="6">
        <v>3</v>
      </c>
      <c r="S325" s="6">
        <v>0</v>
      </c>
      <c r="T325" t="s">
        <v>857</v>
      </c>
      <c r="U325">
        <f t="shared" si="15"/>
        <v>4504.38</v>
      </c>
      <c r="V325" s="7">
        <f t="shared" si="16"/>
        <v>3503.19</v>
      </c>
      <c r="W325" s="7">
        <f t="shared" si="17"/>
        <v>1000.19</v>
      </c>
    </row>
    <row r="326" spans="1:23" x14ac:dyDescent="0.25">
      <c r="A326" t="s">
        <v>3213</v>
      </c>
      <c r="B326" s="4">
        <v>45228</v>
      </c>
      <c r="C326" t="s">
        <v>268</v>
      </c>
      <c r="D326" t="str">
        <f>VLOOKUP(C326,Customers!$A$1:$H$201,4,0)</f>
        <v>Denise Gutierrez</v>
      </c>
      <c r="E326" t="str">
        <f>VLOOKUP(C326,Customers!$A$1:$H$201,5,0)</f>
        <v>Male</v>
      </c>
      <c r="F326" s="4">
        <f>VLOOKUP(C326,Customers!$A$1:$H$201,6,0)</f>
        <v>22815</v>
      </c>
      <c r="G326" s="4" t="str">
        <f>VLOOKUP(C326,Customers!$A$1:$H$201,7,0)</f>
        <v>New Manuelville</v>
      </c>
      <c r="H326" s="4">
        <f>VLOOKUP(C326,Customers!$A$1:$H$201,8,0)</f>
        <v>44340</v>
      </c>
      <c r="I326" t="s">
        <v>796</v>
      </c>
      <c r="J326" t="str">
        <f>VLOOKUP(I326,Products!$A$1:$F$51,2,0)</f>
        <v>Book Television</v>
      </c>
      <c r="K326" t="str">
        <f>VLOOKUP(I326,Products!$A$1:$F$51,3,0)</f>
        <v>Electronics</v>
      </c>
      <c r="L326" t="str">
        <f>VLOOKUP(I326,Products!$A$1:$F$51,4,0)</f>
        <v>Television</v>
      </c>
      <c r="M326" s="7">
        <f>VLOOKUP(I326,Products!$A$1:$F$51,5,0)</f>
        <v>1952.65</v>
      </c>
      <c r="N326" s="7">
        <f>VLOOKUP(I326,Products!$A$1:$F$51,6,0)</f>
        <v>1451.27</v>
      </c>
      <c r="O326" t="s">
        <v>838</v>
      </c>
      <c r="P326" t="str">
        <f>VLOOKUP(O326,Stores!$A$1:$D$6,2,0)</f>
        <v>MegaMart Brianahaven</v>
      </c>
      <c r="Q326" t="str">
        <f>VLOOKUP(O326,Stores!$A$1:$D$6,4,0)</f>
        <v>North</v>
      </c>
      <c r="R326" s="6">
        <v>5</v>
      </c>
      <c r="S326" s="6">
        <v>0</v>
      </c>
      <c r="T326" t="s">
        <v>851</v>
      </c>
      <c r="U326">
        <f t="shared" si="15"/>
        <v>9763.25</v>
      </c>
      <c r="V326" s="7">
        <f t="shared" si="16"/>
        <v>7256.35</v>
      </c>
      <c r="W326" s="7">
        <f t="shared" si="17"/>
        <v>2505.8999999999996</v>
      </c>
    </row>
    <row r="327" spans="1:23" x14ac:dyDescent="0.25">
      <c r="A327" t="s">
        <v>3250</v>
      </c>
      <c r="B327" s="4">
        <v>45228</v>
      </c>
      <c r="C327" t="s">
        <v>597</v>
      </c>
      <c r="D327" t="str">
        <f>VLOOKUP(C327,Customers!$A$1:$H$201,4,0)</f>
        <v>Richard Jones</v>
      </c>
      <c r="E327" t="str">
        <f>VLOOKUP(C327,Customers!$A$1:$H$201,5,0)</f>
        <v>Male</v>
      </c>
      <c r="F327" s="4">
        <f>VLOOKUP(C327,Customers!$A$1:$H$201,6,0)</f>
        <v>25414</v>
      </c>
      <c r="G327" s="4" t="str">
        <f>VLOOKUP(C327,Customers!$A$1:$H$201,7,0)</f>
        <v>Lake Steventown</v>
      </c>
      <c r="H327" s="4">
        <f>VLOOKUP(C327,Customers!$A$1:$H$201,8,0)</f>
        <v>44835</v>
      </c>
      <c r="I327" t="s">
        <v>800</v>
      </c>
      <c r="J327" t="str">
        <f>VLOOKUP(I327,Products!$A$1:$F$51,2,0)</f>
        <v>Church Clothing</v>
      </c>
      <c r="K327" t="str">
        <f>VLOOKUP(I327,Products!$A$1:$F$51,3,0)</f>
        <v>Fashion</v>
      </c>
      <c r="L327" t="str">
        <f>VLOOKUP(I327,Products!$A$1:$F$51,4,0)</f>
        <v>Clothing</v>
      </c>
      <c r="M327" s="7">
        <f>VLOOKUP(I327,Products!$A$1:$F$51,5,0)</f>
        <v>540.94000000000005</v>
      </c>
      <c r="N327" s="7">
        <f>VLOOKUP(I327,Products!$A$1:$F$51,6,0)</f>
        <v>398.25</v>
      </c>
      <c r="O327" t="s">
        <v>842</v>
      </c>
      <c r="P327" t="str">
        <f>VLOOKUP(O327,Stores!$A$1:$D$6,2,0)</f>
        <v>MegaMart Johnmouth</v>
      </c>
      <c r="Q327" t="str">
        <f>VLOOKUP(O327,Stores!$A$1:$D$6,4,0)</f>
        <v>East</v>
      </c>
      <c r="R327" s="6">
        <v>4</v>
      </c>
      <c r="S327" s="6">
        <v>0.15</v>
      </c>
      <c r="T327" t="s">
        <v>851</v>
      </c>
      <c r="U327">
        <f t="shared" si="15"/>
        <v>2163.7600000000002</v>
      </c>
      <c r="V327" s="7">
        <f t="shared" si="16"/>
        <v>1593</v>
      </c>
      <c r="W327" s="7">
        <f t="shared" si="17"/>
        <v>569.9100000000002</v>
      </c>
    </row>
    <row r="328" spans="1:23" x14ac:dyDescent="0.25">
      <c r="A328" t="s">
        <v>3422</v>
      </c>
      <c r="B328" s="4">
        <v>45228</v>
      </c>
      <c r="C328" t="s">
        <v>619</v>
      </c>
      <c r="D328" t="str">
        <f>VLOOKUP(C328,Customers!$A$1:$H$201,4,0)</f>
        <v>Stacey Thompson</v>
      </c>
      <c r="E328" t="str">
        <f>VLOOKUP(C328,Customers!$A$1:$H$201,5,0)</f>
        <v>Male</v>
      </c>
      <c r="F328" s="4">
        <f>VLOOKUP(C328,Customers!$A$1:$H$201,6,0)</f>
        <v>35802</v>
      </c>
      <c r="G328" s="4" t="str">
        <f>VLOOKUP(C328,Customers!$A$1:$H$201,7,0)</f>
        <v>Davidtown</v>
      </c>
      <c r="H328" s="4">
        <f>VLOOKUP(C328,Customers!$A$1:$H$201,8,0)</f>
        <v>44252</v>
      </c>
      <c r="I328" t="s">
        <v>770</v>
      </c>
      <c r="J328" t="str">
        <f>VLOOKUP(I328,Products!$A$1:$F$51,2,0)</f>
        <v>Him Smartphone</v>
      </c>
      <c r="K328" t="str">
        <f>VLOOKUP(I328,Products!$A$1:$F$51,3,0)</f>
        <v>Electronics</v>
      </c>
      <c r="L328" t="str">
        <f>VLOOKUP(I328,Products!$A$1:$F$51,4,0)</f>
        <v>Smartphone</v>
      </c>
      <c r="M328" s="7">
        <f>VLOOKUP(I328,Products!$A$1:$F$51,5,0)</f>
        <v>1487.41</v>
      </c>
      <c r="N328" s="7">
        <f>VLOOKUP(I328,Products!$A$1:$F$51,6,0)</f>
        <v>813.07</v>
      </c>
      <c r="O328" t="s">
        <v>838</v>
      </c>
      <c r="P328" t="str">
        <f>VLOOKUP(O328,Stores!$A$1:$D$6,2,0)</f>
        <v>MegaMart Brianahaven</v>
      </c>
      <c r="Q328" t="str">
        <f>VLOOKUP(O328,Stores!$A$1:$D$6,4,0)</f>
        <v>North</v>
      </c>
      <c r="R328" s="6">
        <v>5</v>
      </c>
      <c r="S328" s="6">
        <v>0.15</v>
      </c>
      <c r="T328" t="s">
        <v>854</v>
      </c>
      <c r="U328">
        <f t="shared" si="15"/>
        <v>7437.05</v>
      </c>
      <c r="V328" s="7">
        <f t="shared" si="16"/>
        <v>4065.3500000000004</v>
      </c>
      <c r="W328" s="7">
        <f t="shared" si="17"/>
        <v>3370.85</v>
      </c>
    </row>
    <row r="329" spans="1:23" x14ac:dyDescent="0.25">
      <c r="A329" t="s">
        <v>4163</v>
      </c>
      <c r="B329" s="4">
        <v>45229</v>
      </c>
      <c r="C329" t="s">
        <v>456</v>
      </c>
      <c r="D329" t="str">
        <f>VLOOKUP(C329,Customers!$A$1:$H$201,4,0)</f>
        <v>Chad Roberts</v>
      </c>
      <c r="E329" t="str">
        <f>VLOOKUP(C329,Customers!$A$1:$H$201,5,0)</f>
        <v>Female</v>
      </c>
      <c r="F329" s="4">
        <f>VLOOKUP(C329,Customers!$A$1:$H$201,6,0)</f>
        <v>22804</v>
      </c>
      <c r="G329" s="4" t="str">
        <f>VLOOKUP(C329,Customers!$A$1:$H$201,7,0)</f>
        <v>North Michelle</v>
      </c>
      <c r="H329" s="4">
        <f>VLOOKUP(C329,Customers!$A$1:$H$201,8,0)</f>
        <v>44237</v>
      </c>
      <c r="I329" t="s">
        <v>806</v>
      </c>
      <c r="J329" t="str">
        <f>VLOOKUP(I329,Products!$A$1:$F$51,2,0)</f>
        <v>Maybe Clothing</v>
      </c>
      <c r="K329" t="str">
        <f>VLOOKUP(I329,Products!$A$1:$F$51,3,0)</f>
        <v>Fashion</v>
      </c>
      <c r="L329" t="str">
        <f>VLOOKUP(I329,Products!$A$1:$F$51,4,0)</f>
        <v>Clothing</v>
      </c>
      <c r="M329" s="7">
        <f>VLOOKUP(I329,Products!$A$1:$F$51,5,0)</f>
        <v>1102.791777777778</v>
      </c>
      <c r="N329" s="7">
        <f>VLOOKUP(I329,Products!$A$1:$F$51,6,0)</f>
        <v>316.63</v>
      </c>
      <c r="O329" t="s">
        <v>831</v>
      </c>
      <c r="P329" t="str">
        <f>VLOOKUP(O329,Stores!$A$1:$D$6,2,0)</f>
        <v>MegaMart Peckmouth</v>
      </c>
      <c r="Q329" t="str">
        <f>VLOOKUP(O329,Stores!$A$1:$D$6,4,0)</f>
        <v>East</v>
      </c>
      <c r="R329" s="6">
        <v>2</v>
      </c>
      <c r="S329" s="6">
        <v>0</v>
      </c>
      <c r="T329" t="s">
        <v>851</v>
      </c>
      <c r="U329">
        <f t="shared" si="15"/>
        <v>2205.5835555555559</v>
      </c>
      <c r="V329" s="7">
        <f t="shared" si="16"/>
        <v>633.26</v>
      </c>
      <c r="W329" s="7">
        <f t="shared" si="17"/>
        <v>1571.3235555555559</v>
      </c>
    </row>
    <row r="330" spans="1:23" x14ac:dyDescent="0.25">
      <c r="A330" t="s">
        <v>1605</v>
      </c>
      <c r="B330" s="4">
        <v>45229</v>
      </c>
      <c r="C330" t="s">
        <v>645</v>
      </c>
      <c r="D330" t="str">
        <f>VLOOKUP(C330,Customers!$A$1:$H$201,4,0)</f>
        <v>Mary Dawson</v>
      </c>
      <c r="E330" t="str">
        <f>VLOOKUP(C330,Customers!$A$1:$H$201,5,0)</f>
        <v>Male</v>
      </c>
      <c r="F330" s="4">
        <f>VLOOKUP(C330,Customers!$A$1:$H$201,6,0)</f>
        <v>33196</v>
      </c>
      <c r="G330" s="4" t="str">
        <f>VLOOKUP(C330,Customers!$A$1:$H$201,7,0)</f>
        <v>New Tiffanyberg</v>
      </c>
      <c r="H330" s="4">
        <f>VLOOKUP(C330,Customers!$A$1:$H$201,8,0)</f>
        <v>44435</v>
      </c>
      <c r="I330" t="s">
        <v>721</v>
      </c>
      <c r="J330" t="str">
        <f>VLOOKUP(I330,Products!$A$1:$F$51,2,0)</f>
        <v>Knowledge Bags</v>
      </c>
      <c r="K330" t="str">
        <f>VLOOKUP(I330,Products!$A$1:$F$51,3,0)</f>
        <v>Fashion</v>
      </c>
      <c r="L330" t="str">
        <f>VLOOKUP(I330,Products!$A$1:$F$51,4,0)</f>
        <v>Bags</v>
      </c>
      <c r="M330" s="7">
        <f>VLOOKUP(I330,Products!$A$1:$F$51,5,0)</f>
        <v>1396.22</v>
      </c>
      <c r="N330" s="7">
        <f>VLOOKUP(I330,Products!$A$1:$F$51,6,0)</f>
        <v>1004.09</v>
      </c>
      <c r="O330" t="s">
        <v>842</v>
      </c>
      <c r="P330" t="str">
        <f>VLOOKUP(O330,Stores!$A$1:$D$6,2,0)</f>
        <v>MegaMart Johnmouth</v>
      </c>
      <c r="Q330" t="str">
        <f>VLOOKUP(O330,Stores!$A$1:$D$6,4,0)</f>
        <v>East</v>
      </c>
      <c r="R330" s="6">
        <v>2</v>
      </c>
      <c r="S330" s="6">
        <v>0.05</v>
      </c>
      <c r="T330" t="s">
        <v>857</v>
      </c>
      <c r="U330">
        <f t="shared" si="15"/>
        <v>2792.44</v>
      </c>
      <c r="V330" s="7">
        <f t="shared" si="16"/>
        <v>2008.18</v>
      </c>
      <c r="W330" s="7">
        <f t="shared" si="17"/>
        <v>783.31</v>
      </c>
    </row>
    <row r="331" spans="1:23" x14ac:dyDescent="0.25">
      <c r="A331" t="s">
        <v>2254</v>
      </c>
      <c r="B331" s="4">
        <v>45229</v>
      </c>
      <c r="C331" t="s">
        <v>239</v>
      </c>
      <c r="D331" t="str">
        <f>VLOOKUP(C331,Customers!$A$1:$H$201,4,0)</f>
        <v>Michael Johnson</v>
      </c>
      <c r="E331" t="str">
        <f>VLOOKUP(C331,Customers!$A$1:$H$201,5,0)</f>
        <v>Male</v>
      </c>
      <c r="F331" s="4">
        <f>VLOOKUP(C331,Customers!$A$1:$H$201,6,0)</f>
        <v>26671</v>
      </c>
      <c r="G331" s="4" t="str">
        <f>VLOOKUP(C331,Customers!$A$1:$H$201,7,0)</f>
        <v>West Amandashire</v>
      </c>
      <c r="H331" s="4">
        <f>VLOOKUP(C331,Customers!$A$1:$H$201,8,0)</f>
        <v>45075</v>
      </c>
      <c r="I331" t="s">
        <v>743</v>
      </c>
      <c r="J331" t="str">
        <f>VLOOKUP(I331,Products!$A$1:$F$51,2,0)</f>
        <v>World Watches</v>
      </c>
      <c r="K331" t="str">
        <f>VLOOKUP(I331,Products!$A$1:$F$51,3,0)</f>
        <v>Fashion</v>
      </c>
      <c r="L331" t="str">
        <f>VLOOKUP(I331,Products!$A$1:$F$51,4,0)</f>
        <v>Watches</v>
      </c>
      <c r="M331" s="7">
        <f>VLOOKUP(I331,Products!$A$1:$F$51,5,0)</f>
        <v>1134.8</v>
      </c>
      <c r="N331" s="7">
        <f>VLOOKUP(I331,Products!$A$1:$F$51,6,0)</f>
        <v>675.1</v>
      </c>
      <c r="O331" t="s">
        <v>835</v>
      </c>
      <c r="P331" t="str">
        <f>VLOOKUP(O331,Stores!$A$1:$D$6,2,0)</f>
        <v>MegaMart New Michele</v>
      </c>
      <c r="Q331" t="str">
        <f>VLOOKUP(O331,Stores!$A$1:$D$6,4,0)</f>
        <v>West</v>
      </c>
      <c r="R331" s="6">
        <v>4</v>
      </c>
      <c r="S331" s="6">
        <v>0.15</v>
      </c>
      <c r="T331" t="s">
        <v>854</v>
      </c>
      <c r="U331">
        <f t="shared" si="15"/>
        <v>4539.2</v>
      </c>
      <c r="V331" s="7">
        <f t="shared" si="16"/>
        <v>2700.4</v>
      </c>
      <c r="W331" s="7">
        <f t="shared" si="17"/>
        <v>1837.9499999999998</v>
      </c>
    </row>
    <row r="332" spans="1:23" x14ac:dyDescent="0.25">
      <c r="A332" t="s">
        <v>886</v>
      </c>
      <c r="B332" s="4">
        <v>45230</v>
      </c>
      <c r="C332" t="s">
        <v>325</v>
      </c>
      <c r="D332" t="str">
        <f>VLOOKUP(C332,Customers!$A$1:$H$201,4,0)</f>
        <v>Laurie Mason</v>
      </c>
      <c r="E332" t="str">
        <f>VLOOKUP(C332,Customers!$A$1:$H$201,5,0)</f>
        <v>Female</v>
      </c>
      <c r="F332" s="4">
        <f>VLOOKUP(C332,Customers!$A$1:$H$201,6,0)</f>
        <v>27567</v>
      </c>
      <c r="G332" s="4" t="str">
        <f>VLOOKUP(C332,Customers!$A$1:$H$201,7,0)</f>
        <v>Berrymouth</v>
      </c>
      <c r="H332" s="4">
        <f>VLOOKUP(C332,Customers!$A$1:$H$201,8,0)</f>
        <v>45840</v>
      </c>
      <c r="I332" t="s">
        <v>762</v>
      </c>
      <c r="J332" t="str">
        <f>VLOOKUP(I332,Products!$A$1:$F$51,2,0)</f>
        <v>Firm Dairy</v>
      </c>
      <c r="K332" t="str">
        <f>VLOOKUP(I332,Products!$A$1:$F$51,3,0)</f>
        <v>Groceries</v>
      </c>
      <c r="L332" t="str">
        <f>VLOOKUP(I332,Products!$A$1:$F$51,4,0)</f>
        <v>Dairy</v>
      </c>
      <c r="M332" s="7">
        <f>VLOOKUP(I332,Products!$A$1:$F$51,5,0)</f>
        <v>1227.24</v>
      </c>
      <c r="N332" s="7">
        <f>VLOOKUP(I332,Products!$A$1:$F$51,6,0)</f>
        <v>977.09</v>
      </c>
      <c r="O332" t="s">
        <v>838</v>
      </c>
      <c r="P332" t="str">
        <f>VLOOKUP(O332,Stores!$A$1:$D$6,2,0)</f>
        <v>MegaMart Brianahaven</v>
      </c>
      <c r="Q332" t="str">
        <f>VLOOKUP(O332,Stores!$A$1:$D$6,4,0)</f>
        <v>North</v>
      </c>
      <c r="R332" s="6">
        <v>3</v>
      </c>
      <c r="S332" s="6">
        <v>0.15</v>
      </c>
      <c r="T332" t="s">
        <v>851</v>
      </c>
      <c r="U332">
        <f t="shared" si="15"/>
        <v>3681.7200000000003</v>
      </c>
      <c r="V332" s="7">
        <f t="shared" si="16"/>
        <v>2931.27</v>
      </c>
      <c r="W332" s="7">
        <f t="shared" si="17"/>
        <v>749.60000000000025</v>
      </c>
    </row>
    <row r="333" spans="1:23" x14ac:dyDescent="0.25">
      <c r="A333" t="s">
        <v>1622</v>
      </c>
      <c r="B333" s="4">
        <v>45230</v>
      </c>
      <c r="C333" t="s">
        <v>443</v>
      </c>
      <c r="D333" t="str">
        <f>VLOOKUP(C333,Customers!$A$1:$H$201,4,0)</f>
        <v>Curtis Faulkner</v>
      </c>
      <c r="E333" t="str">
        <f>VLOOKUP(C333,Customers!$A$1:$H$201,5,0)</f>
        <v>Female</v>
      </c>
      <c r="F333" s="4">
        <f>VLOOKUP(C333,Customers!$A$1:$H$201,6,0)</f>
        <v>23386</v>
      </c>
      <c r="G333" s="4" t="str">
        <f>VLOOKUP(C333,Customers!$A$1:$H$201,7,0)</f>
        <v>Annaborough</v>
      </c>
      <c r="H333" s="4">
        <f>VLOOKUP(C333,Customers!$A$1:$H$201,8,0)</f>
        <v>44122</v>
      </c>
      <c r="I333" t="s">
        <v>728</v>
      </c>
      <c r="J333" t="str">
        <f>VLOOKUP(I333,Products!$A$1:$F$51,2,0)</f>
        <v>Understand Camera</v>
      </c>
      <c r="K333" t="str">
        <f>VLOOKUP(I333,Products!$A$1:$F$51,3,0)</f>
        <v>Electronics</v>
      </c>
      <c r="L333" t="str">
        <f>VLOOKUP(I333,Products!$A$1:$F$51,4,0)</f>
        <v>Camera</v>
      </c>
      <c r="M333" s="7">
        <f>VLOOKUP(I333,Products!$A$1:$F$51,5,0)</f>
        <v>1474.12</v>
      </c>
      <c r="N333" s="7">
        <f>VLOOKUP(I333,Products!$A$1:$F$51,6,0)</f>
        <v>764.02</v>
      </c>
      <c r="O333" t="s">
        <v>831</v>
      </c>
      <c r="P333" t="str">
        <f>VLOOKUP(O333,Stores!$A$1:$D$6,2,0)</f>
        <v>MegaMart Peckmouth</v>
      </c>
      <c r="Q333" t="str">
        <f>VLOOKUP(O333,Stores!$A$1:$D$6,4,0)</f>
        <v>East</v>
      </c>
      <c r="R333" s="6">
        <v>1</v>
      </c>
      <c r="S333" s="6">
        <v>0.05</v>
      </c>
      <c r="T333" t="s">
        <v>851</v>
      </c>
      <c r="U333">
        <f t="shared" si="15"/>
        <v>1474.12</v>
      </c>
      <c r="V333" s="7">
        <f t="shared" si="16"/>
        <v>764.02</v>
      </c>
      <c r="W333" s="7">
        <f t="shared" si="17"/>
        <v>709.14999999999986</v>
      </c>
    </row>
    <row r="334" spans="1:23" x14ac:dyDescent="0.25">
      <c r="A334" t="s">
        <v>1725</v>
      </c>
      <c r="B334" s="4">
        <v>45230</v>
      </c>
      <c r="C334" t="s">
        <v>628</v>
      </c>
      <c r="D334" t="str">
        <f>VLOOKUP(C334,Customers!$A$1:$H$201,4,0)</f>
        <v>Mark Mcdonald</v>
      </c>
      <c r="E334" t="str">
        <f>VLOOKUP(C334,Customers!$A$1:$H$201,5,0)</f>
        <v>Female</v>
      </c>
      <c r="F334" s="4">
        <f>VLOOKUP(C334,Customers!$A$1:$H$201,6,0)</f>
        <v>22255</v>
      </c>
      <c r="G334" s="4" t="str">
        <f>VLOOKUP(C334,Customers!$A$1:$H$201,7,0)</f>
        <v>East Paulburgh</v>
      </c>
      <c r="H334" s="4">
        <f>VLOOKUP(C334,Customers!$A$1:$H$201,8,0)</f>
        <v>45465</v>
      </c>
      <c r="I334" t="s">
        <v>804</v>
      </c>
      <c r="J334" t="str">
        <f>VLOOKUP(I334,Products!$A$1:$F$51,2,0)</f>
        <v>Present Television</v>
      </c>
      <c r="K334" t="str">
        <f>VLOOKUP(I334,Products!$A$1:$F$51,3,0)</f>
        <v>Electronics</v>
      </c>
      <c r="L334" t="str">
        <f>VLOOKUP(I334,Products!$A$1:$F$51,4,0)</f>
        <v>Television</v>
      </c>
      <c r="M334" s="7">
        <f>VLOOKUP(I334,Products!$A$1:$F$51,5,0)</f>
        <v>1635.01</v>
      </c>
      <c r="N334" s="7">
        <f>VLOOKUP(I334,Products!$A$1:$F$51,6,0)</f>
        <v>1043.29</v>
      </c>
      <c r="O334" t="s">
        <v>838</v>
      </c>
      <c r="P334" t="str">
        <f>VLOOKUP(O334,Stores!$A$1:$D$6,2,0)</f>
        <v>MegaMart Brianahaven</v>
      </c>
      <c r="Q334" t="str">
        <f>VLOOKUP(O334,Stores!$A$1:$D$6,4,0)</f>
        <v>North</v>
      </c>
      <c r="R334" s="6">
        <v>4</v>
      </c>
      <c r="S334" s="6">
        <v>0.15</v>
      </c>
      <c r="T334" t="s">
        <v>857</v>
      </c>
      <c r="U334">
        <f t="shared" si="15"/>
        <v>6540.04</v>
      </c>
      <c r="V334" s="7">
        <f t="shared" si="16"/>
        <v>4173.16</v>
      </c>
      <c r="W334" s="7">
        <f t="shared" si="17"/>
        <v>2366.0300000000002</v>
      </c>
    </row>
    <row r="335" spans="1:23" x14ac:dyDescent="0.25">
      <c r="A335" t="s">
        <v>1799</v>
      </c>
      <c r="B335" s="4">
        <v>45230</v>
      </c>
      <c r="C335" t="s">
        <v>664</v>
      </c>
      <c r="D335" t="str">
        <f>VLOOKUP(C335,Customers!$A$1:$H$201,4,0)</f>
        <v>Steve Flynn</v>
      </c>
      <c r="E335" t="str">
        <f>VLOOKUP(C335,Customers!$A$1:$H$201,5,0)</f>
        <v>Male</v>
      </c>
      <c r="F335" s="4">
        <f>VLOOKUP(C335,Customers!$A$1:$H$201,6,0)</f>
        <v>24326</v>
      </c>
      <c r="G335" s="4" t="str">
        <f>VLOOKUP(C335,Customers!$A$1:$H$201,7,0)</f>
        <v>East Walter</v>
      </c>
      <c r="H335" s="4">
        <f>VLOOKUP(C335,Customers!$A$1:$H$201,8,0)</f>
        <v>44260</v>
      </c>
      <c r="I335" t="s">
        <v>749</v>
      </c>
      <c r="J335" t="str">
        <f>VLOOKUP(I335,Products!$A$1:$F$51,2,0)</f>
        <v>Whether Bags</v>
      </c>
      <c r="K335" t="str">
        <f>VLOOKUP(I335,Products!$A$1:$F$51,3,0)</f>
        <v>Fashion</v>
      </c>
      <c r="L335" t="str">
        <f>VLOOKUP(I335,Products!$A$1:$F$51,4,0)</f>
        <v>Bags</v>
      </c>
      <c r="M335" s="7">
        <f>VLOOKUP(I335,Products!$A$1:$F$51,5,0)</f>
        <v>270.45</v>
      </c>
      <c r="N335" s="7">
        <f>VLOOKUP(I335,Products!$A$1:$F$51,6,0)</f>
        <v>742.26521739130465</v>
      </c>
      <c r="O335" t="s">
        <v>827</v>
      </c>
      <c r="P335" t="str">
        <f>VLOOKUP(O335,Stores!$A$1:$D$6,2,0)</f>
        <v>MegaMart Jimenezborough</v>
      </c>
      <c r="Q335" t="str">
        <f>VLOOKUP(O335,Stores!$A$1:$D$6,4,0)</f>
        <v>South</v>
      </c>
      <c r="R335" s="6">
        <v>2</v>
      </c>
      <c r="S335" s="6">
        <v>0.15</v>
      </c>
      <c r="T335" t="s">
        <v>861</v>
      </c>
      <c r="U335">
        <f t="shared" si="15"/>
        <v>540.9</v>
      </c>
      <c r="V335" s="7">
        <f t="shared" si="16"/>
        <v>1484.5304347826093</v>
      </c>
      <c r="W335" s="7">
        <f t="shared" si="17"/>
        <v>-944.48043478260934</v>
      </c>
    </row>
    <row r="336" spans="1:23" x14ac:dyDescent="0.25">
      <c r="A336" t="s">
        <v>2002</v>
      </c>
      <c r="B336" s="4">
        <v>45231</v>
      </c>
      <c r="C336" t="s">
        <v>135</v>
      </c>
      <c r="D336" t="str">
        <f>VLOOKUP(C336,Customers!$A$1:$H$201,4,0)</f>
        <v>Kimberly King</v>
      </c>
      <c r="E336" t="str">
        <f>VLOOKUP(C336,Customers!$A$1:$H$201,5,0)</f>
        <v>Female</v>
      </c>
      <c r="F336" s="4">
        <f>VLOOKUP(C336,Customers!$A$1:$H$201,6,0)</f>
        <v>33347</v>
      </c>
      <c r="G336" s="4" t="str">
        <f>VLOOKUP(C336,Customers!$A$1:$H$201,7,0)</f>
        <v>North George</v>
      </c>
      <c r="H336" s="4">
        <f>VLOOKUP(C336,Customers!$A$1:$H$201,8,0)</f>
        <v>45007</v>
      </c>
      <c r="I336" t="s">
        <v>790</v>
      </c>
      <c r="J336" t="str">
        <f>VLOOKUP(I336,Products!$A$1:$F$51,2,0)</f>
        <v>Everything Laptop</v>
      </c>
      <c r="K336" t="str">
        <f>VLOOKUP(I336,Products!$A$1:$F$51,3,0)</f>
        <v>Electronics</v>
      </c>
      <c r="L336" t="str">
        <f>VLOOKUP(I336,Products!$A$1:$F$51,4,0)</f>
        <v>Laptop</v>
      </c>
      <c r="M336" s="7">
        <f>VLOOKUP(I336,Products!$A$1:$F$51,5,0)</f>
        <v>428.05</v>
      </c>
      <c r="N336" s="7">
        <f>VLOOKUP(I336,Products!$A$1:$F$51,6,0)</f>
        <v>246.07</v>
      </c>
      <c r="O336" t="s">
        <v>827</v>
      </c>
      <c r="P336" t="str">
        <f>VLOOKUP(O336,Stores!$A$1:$D$6,2,0)</f>
        <v>MegaMart Jimenezborough</v>
      </c>
      <c r="Q336" t="str">
        <f>VLOOKUP(O336,Stores!$A$1:$D$6,4,0)</f>
        <v>South</v>
      </c>
      <c r="R336" s="6">
        <v>2</v>
      </c>
      <c r="S336" s="6">
        <v>0.15</v>
      </c>
      <c r="T336" t="s">
        <v>854</v>
      </c>
      <c r="U336">
        <f t="shared" si="15"/>
        <v>856.1</v>
      </c>
      <c r="V336" s="7">
        <f t="shared" si="16"/>
        <v>492.14</v>
      </c>
      <c r="W336" s="7">
        <f t="shared" si="17"/>
        <v>363.11</v>
      </c>
    </row>
    <row r="337" spans="1:23" x14ac:dyDescent="0.25">
      <c r="A337" t="s">
        <v>2946</v>
      </c>
      <c r="B337" s="4">
        <v>45231</v>
      </c>
      <c r="C337" t="s">
        <v>436</v>
      </c>
      <c r="D337" t="str">
        <f>VLOOKUP(C337,Customers!$A$1:$H$201,4,0)</f>
        <v>Gina Bradford</v>
      </c>
      <c r="E337" t="str">
        <f>VLOOKUP(C337,Customers!$A$1:$H$201,5,0)</f>
        <v>Male</v>
      </c>
      <c r="F337" s="4">
        <f>VLOOKUP(C337,Customers!$A$1:$H$201,6,0)</f>
        <v>27633</v>
      </c>
      <c r="G337" s="4" t="str">
        <f>VLOOKUP(C337,Customers!$A$1:$H$201,7,0)</f>
        <v>Port William</v>
      </c>
      <c r="H337" s="4">
        <f>VLOOKUP(C337,Customers!$A$1:$H$201,8,0)</f>
        <v>45850</v>
      </c>
      <c r="I337" t="s">
        <v>820</v>
      </c>
      <c r="J337" t="str">
        <f>VLOOKUP(I337,Products!$A$1:$F$51,2,0)</f>
        <v>Possible Watches</v>
      </c>
      <c r="K337" t="str">
        <f>VLOOKUP(I337,Products!$A$1:$F$51,3,0)</f>
        <v>Fashion</v>
      </c>
      <c r="L337" t="str">
        <f>VLOOKUP(I337,Products!$A$1:$F$51,4,0)</f>
        <v>Watches</v>
      </c>
      <c r="M337" s="7">
        <f>VLOOKUP(I337,Products!$A$1:$F$51,5,0)</f>
        <v>388.26</v>
      </c>
      <c r="N337" s="7">
        <f>VLOOKUP(I337,Products!$A$1:$F$51,6,0)</f>
        <v>199.3</v>
      </c>
      <c r="O337" t="s">
        <v>842</v>
      </c>
      <c r="P337" t="str">
        <f>VLOOKUP(O337,Stores!$A$1:$D$6,2,0)</f>
        <v>MegaMart Johnmouth</v>
      </c>
      <c r="Q337" t="str">
        <f>VLOOKUP(O337,Stores!$A$1:$D$6,4,0)</f>
        <v>East</v>
      </c>
      <c r="R337" s="6">
        <v>1</v>
      </c>
      <c r="S337" s="6">
        <v>0</v>
      </c>
      <c r="T337" t="s">
        <v>857</v>
      </c>
      <c r="U337">
        <f t="shared" si="15"/>
        <v>388.26</v>
      </c>
      <c r="V337" s="7">
        <f t="shared" si="16"/>
        <v>199.3</v>
      </c>
      <c r="W337" s="7">
        <f t="shared" si="17"/>
        <v>187.95999999999998</v>
      </c>
    </row>
    <row r="338" spans="1:23" x14ac:dyDescent="0.25">
      <c r="A338" t="s">
        <v>3621</v>
      </c>
      <c r="B338" s="4">
        <v>45231</v>
      </c>
      <c r="C338" t="s">
        <v>99</v>
      </c>
      <c r="D338" t="str">
        <f>VLOOKUP(C338,Customers!$A$1:$H$201,4,0)</f>
        <v>Cheryl Gilbert</v>
      </c>
      <c r="E338" t="str">
        <f>VLOOKUP(C338,Customers!$A$1:$H$201,5,0)</f>
        <v>Female</v>
      </c>
      <c r="F338" s="4">
        <f>VLOOKUP(C338,Customers!$A$1:$H$201,6,0)</f>
        <v>26004</v>
      </c>
      <c r="G338" s="4" t="str">
        <f>VLOOKUP(C338,Customers!$A$1:$H$201,7,0)</f>
        <v>Bradyshire</v>
      </c>
      <c r="H338" s="4">
        <f>VLOOKUP(C338,Customers!$A$1:$H$201,8,0)</f>
        <v>44575</v>
      </c>
      <c r="I338" t="s">
        <v>738</v>
      </c>
      <c r="J338" t="str">
        <f>VLOOKUP(I338,Products!$A$1:$F$51,2,0)</f>
        <v>Either Headphones</v>
      </c>
      <c r="K338" t="str">
        <f>VLOOKUP(I338,Products!$A$1:$F$51,3,0)</f>
        <v>Electronics</v>
      </c>
      <c r="L338" t="str">
        <f>VLOOKUP(I338,Products!$A$1:$F$51,4,0)</f>
        <v>Headphones</v>
      </c>
      <c r="M338" s="7">
        <f>VLOOKUP(I338,Products!$A$1:$F$51,5,0)</f>
        <v>248.57</v>
      </c>
      <c r="N338" s="7">
        <f>VLOOKUP(I338,Products!$A$1:$F$51,6,0)</f>
        <v>190.67</v>
      </c>
      <c r="O338" t="s">
        <v>842</v>
      </c>
      <c r="P338" t="str">
        <f>VLOOKUP(O338,Stores!$A$1:$D$6,2,0)</f>
        <v>MegaMart Johnmouth</v>
      </c>
      <c r="Q338" t="str">
        <f>VLOOKUP(O338,Stores!$A$1:$D$6,4,0)</f>
        <v>East</v>
      </c>
      <c r="R338" s="6">
        <v>4</v>
      </c>
      <c r="S338" s="6">
        <v>0.1</v>
      </c>
      <c r="T338" t="s">
        <v>861</v>
      </c>
      <c r="U338">
        <f t="shared" si="15"/>
        <v>994.28</v>
      </c>
      <c r="V338" s="7">
        <f t="shared" si="16"/>
        <v>762.68</v>
      </c>
      <c r="W338" s="7">
        <f t="shared" si="17"/>
        <v>230.70000000000002</v>
      </c>
    </row>
    <row r="339" spans="1:23" x14ac:dyDescent="0.25">
      <c r="A339" t="s">
        <v>4178</v>
      </c>
      <c r="B339" s="4">
        <v>45231</v>
      </c>
      <c r="C339" t="s">
        <v>450</v>
      </c>
      <c r="D339" t="str">
        <f>VLOOKUP(C339,Customers!$A$1:$H$201,4,0)</f>
        <v>Amy Smith</v>
      </c>
      <c r="E339" t="str">
        <f>VLOOKUP(C339,Customers!$A$1:$H$201,5,0)</f>
        <v>Male</v>
      </c>
      <c r="F339" s="4">
        <f>VLOOKUP(C339,Customers!$A$1:$H$201,6,0)</f>
        <v>22556</v>
      </c>
      <c r="G339" s="4" t="str">
        <f>VLOOKUP(C339,Customers!$A$1:$H$201,7,0)</f>
        <v>Simonstad</v>
      </c>
      <c r="H339" s="4">
        <f>VLOOKUP(C339,Customers!$A$1:$H$201,8,0)</f>
        <v>45467</v>
      </c>
      <c r="I339" t="s">
        <v>820</v>
      </c>
      <c r="J339" t="str">
        <f>VLOOKUP(I339,Products!$A$1:$F$51,2,0)</f>
        <v>Possible Watches</v>
      </c>
      <c r="K339" t="str">
        <f>VLOOKUP(I339,Products!$A$1:$F$51,3,0)</f>
        <v>Fashion</v>
      </c>
      <c r="L339" t="str">
        <f>VLOOKUP(I339,Products!$A$1:$F$51,4,0)</f>
        <v>Watches</v>
      </c>
      <c r="M339" s="7">
        <f>VLOOKUP(I339,Products!$A$1:$F$51,5,0)</f>
        <v>388.26</v>
      </c>
      <c r="N339" s="7">
        <f>VLOOKUP(I339,Products!$A$1:$F$51,6,0)</f>
        <v>199.3</v>
      </c>
      <c r="O339" t="s">
        <v>835</v>
      </c>
      <c r="P339" t="str">
        <f>VLOOKUP(O339,Stores!$A$1:$D$6,2,0)</f>
        <v>MegaMart New Michele</v>
      </c>
      <c r="Q339" t="str">
        <f>VLOOKUP(O339,Stores!$A$1:$D$6,4,0)</f>
        <v>West</v>
      </c>
      <c r="R339" s="6">
        <v>5</v>
      </c>
      <c r="S339" s="6">
        <v>0.05</v>
      </c>
      <c r="T339" t="s">
        <v>861</v>
      </c>
      <c r="U339">
        <f t="shared" si="15"/>
        <v>1941.3</v>
      </c>
      <c r="V339" s="7">
        <f t="shared" si="16"/>
        <v>996.5</v>
      </c>
      <c r="W339" s="7">
        <f t="shared" si="17"/>
        <v>943.84999999999991</v>
      </c>
    </row>
    <row r="340" spans="1:23" x14ac:dyDescent="0.25">
      <c r="A340" t="s">
        <v>1227</v>
      </c>
      <c r="B340" s="4">
        <v>45231</v>
      </c>
      <c r="C340" t="s">
        <v>103</v>
      </c>
      <c r="D340" t="str">
        <f>VLOOKUP(C340,Customers!$A$1:$H$201,4,0)</f>
        <v>Justin Macdonald</v>
      </c>
      <c r="E340" t="str">
        <f>VLOOKUP(C340,Customers!$A$1:$H$201,5,0)</f>
        <v>Male</v>
      </c>
      <c r="F340" s="4">
        <f>VLOOKUP(C340,Customers!$A$1:$H$201,6,0)</f>
        <v>37990</v>
      </c>
      <c r="G340" s="4" t="str">
        <f>VLOOKUP(C340,Customers!$A$1:$H$201,7,0)</f>
        <v>Shepherdburgh</v>
      </c>
      <c r="H340" s="4">
        <f>VLOOKUP(C340,Customers!$A$1:$H$201,8,0)</f>
        <v>45538</v>
      </c>
      <c r="I340" t="s">
        <v>743</v>
      </c>
      <c r="J340" t="str">
        <f>VLOOKUP(I340,Products!$A$1:$F$51,2,0)</f>
        <v>World Watches</v>
      </c>
      <c r="K340" t="str">
        <f>VLOOKUP(I340,Products!$A$1:$F$51,3,0)</f>
        <v>Fashion</v>
      </c>
      <c r="L340" t="str">
        <f>VLOOKUP(I340,Products!$A$1:$F$51,4,0)</f>
        <v>Watches</v>
      </c>
      <c r="M340" s="7">
        <f>VLOOKUP(I340,Products!$A$1:$F$51,5,0)</f>
        <v>1134.8</v>
      </c>
      <c r="N340" s="7">
        <f>VLOOKUP(I340,Products!$A$1:$F$51,6,0)</f>
        <v>675.1</v>
      </c>
      <c r="O340" t="s">
        <v>842</v>
      </c>
      <c r="P340" t="str">
        <f>VLOOKUP(O340,Stores!$A$1:$D$6,2,0)</f>
        <v>MegaMart Johnmouth</v>
      </c>
      <c r="Q340" t="str">
        <f>VLOOKUP(O340,Stores!$A$1:$D$6,4,0)</f>
        <v>East</v>
      </c>
      <c r="R340" s="6">
        <v>1</v>
      </c>
      <c r="S340" s="6">
        <v>0.15</v>
      </c>
      <c r="T340" t="s">
        <v>861</v>
      </c>
      <c r="U340">
        <f t="shared" si="15"/>
        <v>1134.8</v>
      </c>
      <c r="V340" s="7">
        <f t="shared" si="16"/>
        <v>675.1</v>
      </c>
      <c r="W340" s="7">
        <f t="shared" si="17"/>
        <v>458.84999999999991</v>
      </c>
    </row>
    <row r="341" spans="1:23" x14ac:dyDescent="0.25">
      <c r="A341" t="s">
        <v>2423</v>
      </c>
      <c r="B341" s="4">
        <v>45231</v>
      </c>
      <c r="C341" t="s">
        <v>664</v>
      </c>
      <c r="D341" t="str">
        <f>VLOOKUP(C341,Customers!$A$1:$H$201,4,0)</f>
        <v>Steve Flynn</v>
      </c>
      <c r="E341" t="str">
        <f>VLOOKUP(C341,Customers!$A$1:$H$201,5,0)</f>
        <v>Male</v>
      </c>
      <c r="F341" s="4">
        <f>VLOOKUP(C341,Customers!$A$1:$H$201,6,0)</f>
        <v>24326</v>
      </c>
      <c r="G341" s="4" t="str">
        <f>VLOOKUP(C341,Customers!$A$1:$H$201,7,0)</f>
        <v>East Walter</v>
      </c>
      <c r="H341" s="4">
        <f>VLOOKUP(C341,Customers!$A$1:$H$201,8,0)</f>
        <v>44260</v>
      </c>
      <c r="I341" t="s">
        <v>765</v>
      </c>
      <c r="J341" t="str">
        <f>VLOOKUP(I341,Products!$A$1:$F$51,2,0)</f>
        <v>How Vegetables</v>
      </c>
      <c r="K341" t="str">
        <f>VLOOKUP(I341,Products!$A$1:$F$51,3,0)</f>
        <v>Groceries</v>
      </c>
      <c r="L341" t="str">
        <f>VLOOKUP(I341,Products!$A$1:$F$51,4,0)</f>
        <v>Vegetables</v>
      </c>
      <c r="M341" s="7">
        <f>VLOOKUP(I341,Products!$A$1:$F$51,5,0)</f>
        <v>25.57</v>
      </c>
      <c r="N341" s="7">
        <f>VLOOKUP(I341,Products!$A$1:$F$51,6,0)</f>
        <v>19.05</v>
      </c>
      <c r="O341" t="s">
        <v>835</v>
      </c>
      <c r="P341" t="str">
        <f>VLOOKUP(O341,Stores!$A$1:$D$6,2,0)</f>
        <v>MegaMart New Michele</v>
      </c>
      <c r="Q341" t="str">
        <f>VLOOKUP(O341,Stores!$A$1:$D$6,4,0)</f>
        <v>West</v>
      </c>
      <c r="R341" s="6">
        <v>1</v>
      </c>
      <c r="S341" s="6">
        <v>0.05</v>
      </c>
      <c r="T341" t="s">
        <v>861</v>
      </c>
      <c r="U341">
        <f t="shared" si="15"/>
        <v>25.57</v>
      </c>
      <c r="V341" s="7">
        <f t="shared" si="16"/>
        <v>19.05</v>
      </c>
      <c r="W341" s="7">
        <f t="shared" si="17"/>
        <v>5.5699999999999994</v>
      </c>
    </row>
    <row r="342" spans="1:23" x14ac:dyDescent="0.25">
      <c r="A342" t="s">
        <v>2516</v>
      </c>
      <c r="B342" s="4">
        <v>45231</v>
      </c>
      <c r="C342" t="s">
        <v>498</v>
      </c>
      <c r="D342" t="str">
        <f>VLOOKUP(C342,Customers!$A$1:$H$201,4,0)</f>
        <v>Gary Lopez</v>
      </c>
      <c r="E342" t="str">
        <f>VLOOKUP(C342,Customers!$A$1:$H$201,5,0)</f>
        <v>Male</v>
      </c>
      <c r="F342" s="4">
        <f>VLOOKUP(C342,Customers!$A$1:$H$201,6,0)</f>
        <v>30899</v>
      </c>
      <c r="G342" s="4" t="str">
        <f>VLOOKUP(C342,Customers!$A$1:$H$201,7,0)</f>
        <v>Amandachester</v>
      </c>
      <c r="H342" s="4">
        <f>VLOOKUP(C342,Customers!$A$1:$H$201,8,0)</f>
        <v>45421</v>
      </c>
      <c r="I342" t="s">
        <v>816</v>
      </c>
      <c r="J342" t="str">
        <f>VLOOKUP(I342,Products!$A$1:$F$51,2,0)</f>
        <v>Or Smartphone</v>
      </c>
      <c r="K342" t="str">
        <f>VLOOKUP(I342,Products!$A$1:$F$51,3,0)</f>
        <v>Electronics</v>
      </c>
      <c r="L342" t="str">
        <f>VLOOKUP(I342,Products!$A$1:$F$51,4,0)</f>
        <v>Smartphone</v>
      </c>
      <c r="M342" s="7">
        <f>VLOOKUP(I342,Products!$A$1:$F$51,5,0)</f>
        <v>1197.18</v>
      </c>
      <c r="N342" s="7">
        <f>VLOOKUP(I342,Products!$A$1:$F$51,6,0)</f>
        <v>722.74</v>
      </c>
      <c r="O342" t="s">
        <v>838</v>
      </c>
      <c r="P342" t="str">
        <f>VLOOKUP(O342,Stores!$A$1:$D$6,2,0)</f>
        <v>MegaMart Brianahaven</v>
      </c>
      <c r="Q342" t="str">
        <f>VLOOKUP(O342,Stores!$A$1:$D$6,4,0)</f>
        <v>North</v>
      </c>
      <c r="R342" s="6">
        <v>3</v>
      </c>
      <c r="S342" s="6">
        <v>0.1</v>
      </c>
      <c r="T342" t="s">
        <v>854</v>
      </c>
      <c r="U342">
        <f t="shared" si="15"/>
        <v>3591.54</v>
      </c>
      <c r="V342" s="7">
        <f t="shared" si="16"/>
        <v>2168.2200000000003</v>
      </c>
      <c r="W342" s="7">
        <f t="shared" si="17"/>
        <v>1422.4199999999996</v>
      </c>
    </row>
    <row r="343" spans="1:23" x14ac:dyDescent="0.25">
      <c r="A343" t="s">
        <v>3644</v>
      </c>
      <c r="B343" s="4">
        <v>45232</v>
      </c>
      <c r="C343" t="s">
        <v>315</v>
      </c>
      <c r="D343" t="str">
        <f>VLOOKUP(C343,Customers!$A$1:$H$201,4,0)</f>
        <v>Amanda Lee</v>
      </c>
      <c r="E343" t="str">
        <f>VLOOKUP(C343,Customers!$A$1:$H$201,5,0)</f>
        <v>Male</v>
      </c>
      <c r="F343" s="4">
        <f>VLOOKUP(C343,Customers!$A$1:$H$201,6,0)</f>
        <v>26377</v>
      </c>
      <c r="G343" s="4" t="str">
        <f>VLOOKUP(C343,Customers!$A$1:$H$201,7,0)</f>
        <v>Meyersstad</v>
      </c>
      <c r="H343" s="4">
        <f>VLOOKUP(C343,Customers!$A$1:$H$201,8,0)</f>
        <v>45539</v>
      </c>
      <c r="I343" t="s">
        <v>776</v>
      </c>
      <c r="J343" t="str">
        <f>VLOOKUP(I343,Products!$A$1:$F$51,2,0)</f>
        <v>Hospital Smartphone</v>
      </c>
      <c r="K343" t="str">
        <f>VLOOKUP(I343,Products!$A$1:$F$51,3,0)</f>
        <v>Electronics</v>
      </c>
      <c r="L343" t="str">
        <f>VLOOKUP(I343,Products!$A$1:$F$51,4,0)</f>
        <v>Smartphone</v>
      </c>
      <c r="M343" s="7">
        <f>VLOOKUP(I343,Products!$A$1:$F$51,5,0)</f>
        <v>1272.23</v>
      </c>
      <c r="N343" s="7">
        <f>VLOOKUP(I343,Products!$A$1:$F$51,6,0)</f>
        <v>952.65</v>
      </c>
      <c r="O343" t="s">
        <v>838</v>
      </c>
      <c r="P343" t="str">
        <f>VLOOKUP(O343,Stores!$A$1:$D$6,2,0)</f>
        <v>MegaMart Brianahaven</v>
      </c>
      <c r="Q343" t="str">
        <f>VLOOKUP(O343,Stores!$A$1:$D$6,4,0)</f>
        <v>North</v>
      </c>
      <c r="R343" s="6">
        <v>3</v>
      </c>
      <c r="S343" s="6">
        <v>0</v>
      </c>
      <c r="T343" t="s">
        <v>851</v>
      </c>
      <c r="U343">
        <f t="shared" si="15"/>
        <v>3816.69</v>
      </c>
      <c r="V343" s="7">
        <f t="shared" si="16"/>
        <v>2857.95</v>
      </c>
      <c r="W343" s="7">
        <f t="shared" si="17"/>
        <v>957.74000000000024</v>
      </c>
    </row>
    <row r="344" spans="1:23" x14ac:dyDescent="0.25">
      <c r="A344" t="s">
        <v>3915</v>
      </c>
      <c r="B344" s="4">
        <v>45232</v>
      </c>
      <c r="C344" t="s">
        <v>289</v>
      </c>
      <c r="D344" t="str">
        <f>VLOOKUP(C344,Customers!$A$1:$H$201,4,0)</f>
        <v>Matthew Juarez</v>
      </c>
      <c r="E344" t="str">
        <f>VLOOKUP(C344,Customers!$A$1:$H$201,5,0)</f>
        <v>Female</v>
      </c>
      <c r="F344" s="4">
        <f>VLOOKUP(C344,Customers!$A$1:$H$201,6,0)</f>
        <v>37614</v>
      </c>
      <c r="G344" s="4" t="str">
        <f>VLOOKUP(C344,Customers!$A$1:$H$201,7,0)</f>
        <v>North Meagan</v>
      </c>
      <c r="H344" s="4">
        <f>VLOOKUP(C344,Customers!$A$1:$H$201,8,0)</f>
        <v>44855</v>
      </c>
      <c r="I344" t="s">
        <v>820</v>
      </c>
      <c r="J344" t="str">
        <f>VLOOKUP(I344,Products!$A$1:$F$51,2,0)</f>
        <v>Possible Watches</v>
      </c>
      <c r="K344" t="str">
        <f>VLOOKUP(I344,Products!$A$1:$F$51,3,0)</f>
        <v>Fashion</v>
      </c>
      <c r="L344" t="str">
        <f>VLOOKUP(I344,Products!$A$1:$F$51,4,0)</f>
        <v>Watches</v>
      </c>
      <c r="M344" s="7">
        <f>VLOOKUP(I344,Products!$A$1:$F$51,5,0)</f>
        <v>388.26</v>
      </c>
      <c r="N344" s="7">
        <f>VLOOKUP(I344,Products!$A$1:$F$51,6,0)</f>
        <v>199.3</v>
      </c>
      <c r="O344" t="s">
        <v>831</v>
      </c>
      <c r="P344" t="str">
        <f>VLOOKUP(O344,Stores!$A$1:$D$6,2,0)</f>
        <v>MegaMart Peckmouth</v>
      </c>
      <c r="Q344" t="str">
        <f>VLOOKUP(O344,Stores!$A$1:$D$6,4,0)</f>
        <v>East</v>
      </c>
      <c r="R344" s="6">
        <v>4</v>
      </c>
      <c r="S344" s="6">
        <v>0</v>
      </c>
      <c r="T344" t="s">
        <v>851</v>
      </c>
      <c r="U344">
        <f t="shared" si="15"/>
        <v>1553.04</v>
      </c>
      <c r="V344" s="7">
        <f t="shared" si="16"/>
        <v>797.2</v>
      </c>
      <c r="W344" s="7">
        <f t="shared" si="17"/>
        <v>754.83999999999992</v>
      </c>
    </row>
    <row r="345" spans="1:23" x14ac:dyDescent="0.25">
      <c r="A345" t="s">
        <v>4607</v>
      </c>
      <c r="B345" s="4">
        <v>45232</v>
      </c>
      <c r="C345" t="s">
        <v>360</v>
      </c>
      <c r="D345" t="str">
        <f>VLOOKUP(C345,Customers!$A$1:$H$201,4,0)</f>
        <v>Eric King</v>
      </c>
      <c r="E345" t="str">
        <f>VLOOKUP(C345,Customers!$A$1:$H$201,5,0)</f>
        <v>Male</v>
      </c>
      <c r="F345" s="4">
        <f>VLOOKUP(C345,Customers!$A$1:$H$201,6,0)</f>
        <v>32514</v>
      </c>
      <c r="G345" s="4" t="str">
        <f>VLOOKUP(C345,Customers!$A$1:$H$201,7,0)</f>
        <v>Lake Amanda</v>
      </c>
      <c r="H345" s="4">
        <f>VLOOKUP(C345,Customers!$A$1:$H$201,8,0)</f>
        <v>44496</v>
      </c>
      <c r="I345" t="s">
        <v>776</v>
      </c>
      <c r="J345" t="str">
        <f>VLOOKUP(I345,Products!$A$1:$F$51,2,0)</f>
        <v>Hospital Smartphone</v>
      </c>
      <c r="K345" t="str">
        <f>VLOOKUP(I345,Products!$A$1:$F$51,3,0)</f>
        <v>Electronics</v>
      </c>
      <c r="L345" t="str">
        <f>VLOOKUP(I345,Products!$A$1:$F$51,4,0)</f>
        <v>Smartphone</v>
      </c>
      <c r="M345" s="7">
        <f>VLOOKUP(I345,Products!$A$1:$F$51,5,0)</f>
        <v>1272.23</v>
      </c>
      <c r="N345" s="7">
        <f>VLOOKUP(I345,Products!$A$1:$F$51,6,0)</f>
        <v>952.65</v>
      </c>
      <c r="O345" t="s">
        <v>842</v>
      </c>
      <c r="P345" t="str">
        <f>VLOOKUP(O345,Stores!$A$1:$D$6,2,0)</f>
        <v>MegaMart Johnmouth</v>
      </c>
      <c r="Q345" t="str">
        <f>VLOOKUP(O345,Stores!$A$1:$D$6,4,0)</f>
        <v>East</v>
      </c>
      <c r="R345" s="6">
        <v>1</v>
      </c>
      <c r="S345" s="6">
        <v>0.15</v>
      </c>
      <c r="T345" t="s">
        <v>854</v>
      </c>
      <c r="U345">
        <f t="shared" si="15"/>
        <v>1272.23</v>
      </c>
      <c r="V345" s="7">
        <f t="shared" si="16"/>
        <v>952.65</v>
      </c>
      <c r="W345" s="7">
        <f t="shared" si="17"/>
        <v>318.73</v>
      </c>
    </row>
    <row r="346" spans="1:23" x14ac:dyDescent="0.25">
      <c r="A346" t="s">
        <v>1355</v>
      </c>
      <c r="B346" s="4">
        <v>45232</v>
      </c>
      <c r="C346" t="s">
        <v>329</v>
      </c>
      <c r="D346" t="str">
        <f>VLOOKUP(C346,Customers!$A$1:$H$201,4,0)</f>
        <v>Brenda Costa</v>
      </c>
      <c r="E346" t="str">
        <f>VLOOKUP(C346,Customers!$A$1:$H$201,5,0)</f>
        <v>Female</v>
      </c>
      <c r="F346" s="4">
        <f>VLOOKUP(C346,Customers!$A$1:$H$201,6,0)</f>
        <v>35714</v>
      </c>
      <c r="G346" s="4" t="str">
        <f>VLOOKUP(C346,Customers!$A$1:$H$201,7,0)</f>
        <v>North Christian</v>
      </c>
      <c r="H346" s="4">
        <f>VLOOKUP(C346,Customers!$A$1:$H$201,8,0)</f>
        <v>44816</v>
      </c>
      <c r="I346" t="s">
        <v>792</v>
      </c>
      <c r="J346" t="str">
        <f>VLOOKUP(I346,Products!$A$1:$F$51,2,0)</f>
        <v>Chair Laptop</v>
      </c>
      <c r="K346" t="str">
        <f>VLOOKUP(I346,Products!$A$1:$F$51,3,0)</f>
        <v>Electronics</v>
      </c>
      <c r="L346" t="str">
        <f>VLOOKUP(I346,Products!$A$1:$F$51,4,0)</f>
        <v>Laptop</v>
      </c>
      <c r="M346" s="7">
        <f>VLOOKUP(I346,Products!$A$1:$F$51,5,0)</f>
        <v>1562.43</v>
      </c>
      <c r="N346" s="7">
        <f>VLOOKUP(I346,Products!$A$1:$F$51,6,0)</f>
        <v>1195.6300000000001</v>
      </c>
      <c r="O346" t="s">
        <v>827</v>
      </c>
      <c r="P346" t="str">
        <f>VLOOKUP(O346,Stores!$A$1:$D$6,2,0)</f>
        <v>MegaMart Jimenezborough</v>
      </c>
      <c r="Q346" t="str">
        <f>VLOOKUP(O346,Stores!$A$1:$D$6,4,0)</f>
        <v>South</v>
      </c>
      <c r="R346" s="6">
        <v>1</v>
      </c>
      <c r="S346" s="6">
        <v>0</v>
      </c>
      <c r="T346" t="s">
        <v>854</v>
      </c>
      <c r="U346">
        <f t="shared" si="15"/>
        <v>1562.43</v>
      </c>
      <c r="V346" s="7">
        <f t="shared" si="16"/>
        <v>1195.6300000000001</v>
      </c>
      <c r="W346" s="7">
        <f t="shared" si="17"/>
        <v>365.79999999999995</v>
      </c>
    </row>
    <row r="347" spans="1:23" x14ac:dyDescent="0.25">
      <c r="A347" t="s">
        <v>1804</v>
      </c>
      <c r="B347" s="4">
        <v>45232</v>
      </c>
      <c r="C347" t="s">
        <v>315</v>
      </c>
      <c r="D347" t="str">
        <f>VLOOKUP(C347,Customers!$A$1:$H$201,4,0)</f>
        <v>Amanda Lee</v>
      </c>
      <c r="E347" t="str">
        <f>VLOOKUP(C347,Customers!$A$1:$H$201,5,0)</f>
        <v>Male</v>
      </c>
      <c r="F347" s="4">
        <f>VLOOKUP(C347,Customers!$A$1:$H$201,6,0)</f>
        <v>26377</v>
      </c>
      <c r="G347" s="4" t="str">
        <f>VLOOKUP(C347,Customers!$A$1:$H$201,7,0)</f>
        <v>Meyersstad</v>
      </c>
      <c r="H347" s="4">
        <f>VLOOKUP(C347,Customers!$A$1:$H$201,8,0)</f>
        <v>45539</v>
      </c>
      <c r="I347" t="s">
        <v>772</v>
      </c>
      <c r="J347" t="str">
        <f>VLOOKUP(I347,Products!$A$1:$F$51,2,0)</f>
        <v>Little Watches</v>
      </c>
      <c r="K347" t="str">
        <f>VLOOKUP(I347,Products!$A$1:$F$51,3,0)</f>
        <v>Fashion</v>
      </c>
      <c r="L347" t="str">
        <f>VLOOKUP(I347,Products!$A$1:$F$51,4,0)</f>
        <v>Watches</v>
      </c>
      <c r="M347" s="7">
        <f>VLOOKUP(I347,Products!$A$1:$F$51,5,0)</f>
        <v>429.15</v>
      </c>
      <c r="N347" s="7">
        <f>VLOOKUP(I347,Products!$A$1:$F$51,6,0)</f>
        <v>258.72000000000003</v>
      </c>
      <c r="O347" t="s">
        <v>827</v>
      </c>
      <c r="P347" t="str">
        <f>VLOOKUP(O347,Stores!$A$1:$D$6,2,0)</f>
        <v>MegaMart Jimenezborough</v>
      </c>
      <c r="Q347" t="str">
        <f>VLOOKUP(O347,Stores!$A$1:$D$6,4,0)</f>
        <v>South</v>
      </c>
      <c r="R347" s="6">
        <v>2</v>
      </c>
      <c r="S347" s="6">
        <v>0.1</v>
      </c>
      <c r="T347" t="s">
        <v>861</v>
      </c>
      <c r="U347">
        <f t="shared" si="15"/>
        <v>858.3</v>
      </c>
      <c r="V347" s="7">
        <f t="shared" si="16"/>
        <v>517.44000000000005</v>
      </c>
      <c r="W347" s="7">
        <f t="shared" si="17"/>
        <v>339.95999999999992</v>
      </c>
    </row>
    <row r="348" spans="1:23" x14ac:dyDescent="0.25">
      <c r="A348" t="s">
        <v>1813</v>
      </c>
      <c r="B348" s="4">
        <v>45233</v>
      </c>
      <c r="C348" t="s">
        <v>638</v>
      </c>
      <c r="D348" t="str">
        <f>VLOOKUP(C348,Customers!$A$1:$H$201,4,0)</f>
        <v>Brittany Oneal</v>
      </c>
      <c r="E348" t="str">
        <f>VLOOKUP(C348,Customers!$A$1:$H$201,5,0)</f>
        <v>Female</v>
      </c>
      <c r="F348" s="4">
        <f>VLOOKUP(C348,Customers!$A$1:$H$201,6,0)</f>
        <v>26631</v>
      </c>
      <c r="G348" s="4" t="str">
        <f>VLOOKUP(C348,Customers!$A$1:$H$201,7,0)</f>
        <v>Port Bryce</v>
      </c>
      <c r="H348" s="4">
        <f>VLOOKUP(C348,Customers!$A$1:$H$201,8,0)</f>
        <v>45638</v>
      </c>
      <c r="I348" t="s">
        <v>760</v>
      </c>
      <c r="J348" t="str">
        <f>VLOOKUP(I348,Products!$A$1:$F$51,2,0)</f>
        <v>Simple Accessories</v>
      </c>
      <c r="K348" t="str">
        <f>VLOOKUP(I348,Products!$A$1:$F$51,3,0)</f>
        <v>Fashion</v>
      </c>
      <c r="L348" t="str">
        <f>VLOOKUP(I348,Products!$A$1:$F$51,4,0)</f>
        <v>Accessories</v>
      </c>
      <c r="M348" s="7">
        <f>VLOOKUP(I348,Products!$A$1:$F$51,5,0)</f>
        <v>1102.791777777778</v>
      </c>
      <c r="N348" s="7">
        <f>VLOOKUP(I348,Products!$A$1:$F$51,6,0)</f>
        <v>242.98</v>
      </c>
      <c r="O348" t="s">
        <v>838</v>
      </c>
      <c r="P348" t="str">
        <f>VLOOKUP(O348,Stores!$A$1:$D$6,2,0)</f>
        <v>MegaMart Brianahaven</v>
      </c>
      <c r="Q348" t="str">
        <f>VLOOKUP(O348,Stores!$A$1:$D$6,4,0)</f>
        <v>North</v>
      </c>
      <c r="R348" s="6">
        <v>5</v>
      </c>
      <c r="S348" s="6">
        <v>0.1</v>
      </c>
      <c r="T348" t="s">
        <v>854</v>
      </c>
      <c r="U348">
        <f t="shared" si="15"/>
        <v>5513.9588888888902</v>
      </c>
      <c r="V348" s="7">
        <f t="shared" si="16"/>
        <v>1214.8999999999999</v>
      </c>
      <c r="W348" s="7">
        <f t="shared" si="17"/>
        <v>4298.1588888888909</v>
      </c>
    </row>
    <row r="349" spans="1:23" x14ac:dyDescent="0.25">
      <c r="A349" t="s">
        <v>1824</v>
      </c>
      <c r="B349" s="4">
        <v>45233</v>
      </c>
      <c r="C349" t="s">
        <v>103</v>
      </c>
      <c r="D349" t="str">
        <f>VLOOKUP(C349,Customers!$A$1:$H$201,4,0)</f>
        <v>Justin Macdonald</v>
      </c>
      <c r="E349" t="str">
        <f>VLOOKUP(C349,Customers!$A$1:$H$201,5,0)</f>
        <v>Male</v>
      </c>
      <c r="F349" s="4">
        <f>VLOOKUP(C349,Customers!$A$1:$H$201,6,0)</f>
        <v>37990</v>
      </c>
      <c r="G349" s="4" t="str">
        <f>VLOOKUP(C349,Customers!$A$1:$H$201,7,0)</f>
        <v>Shepherdburgh</v>
      </c>
      <c r="H349" s="4">
        <f>VLOOKUP(C349,Customers!$A$1:$H$201,8,0)</f>
        <v>45538</v>
      </c>
      <c r="I349" t="s">
        <v>751</v>
      </c>
      <c r="J349" t="str">
        <f>VLOOKUP(I349,Products!$A$1:$F$51,2,0)</f>
        <v>House Accessories</v>
      </c>
      <c r="K349" t="str">
        <f>VLOOKUP(I349,Products!$A$1:$F$51,3,0)</f>
        <v>Fashion</v>
      </c>
      <c r="L349" t="str">
        <f>VLOOKUP(I349,Products!$A$1:$F$51,4,0)</f>
        <v>Accessories</v>
      </c>
      <c r="M349" s="7">
        <f>VLOOKUP(I349,Products!$A$1:$F$51,5,0)</f>
        <v>1858.75</v>
      </c>
      <c r="N349" s="7">
        <f>VLOOKUP(I349,Products!$A$1:$F$51,6,0)</f>
        <v>1451.16</v>
      </c>
      <c r="O349" t="s">
        <v>827</v>
      </c>
      <c r="P349" t="str">
        <f>VLOOKUP(O349,Stores!$A$1:$D$6,2,0)</f>
        <v>MegaMart Jimenezborough</v>
      </c>
      <c r="Q349" t="str">
        <f>VLOOKUP(O349,Stores!$A$1:$D$6,4,0)</f>
        <v>South</v>
      </c>
      <c r="R349" s="6">
        <v>5</v>
      </c>
      <c r="S349" s="6">
        <v>0.15</v>
      </c>
      <c r="T349" t="s">
        <v>854</v>
      </c>
      <c r="U349">
        <f t="shared" si="15"/>
        <v>9293.75</v>
      </c>
      <c r="V349" s="7">
        <f t="shared" si="16"/>
        <v>7255.8</v>
      </c>
      <c r="W349" s="7">
        <f t="shared" si="17"/>
        <v>2037.1</v>
      </c>
    </row>
    <row r="350" spans="1:23" x14ac:dyDescent="0.25">
      <c r="A350" t="s">
        <v>2147</v>
      </c>
      <c r="B350" s="4">
        <v>45233</v>
      </c>
      <c r="C350" t="s">
        <v>325</v>
      </c>
      <c r="D350" t="str">
        <f>VLOOKUP(C350,Customers!$A$1:$H$201,4,0)</f>
        <v>Laurie Mason</v>
      </c>
      <c r="E350" t="str">
        <f>VLOOKUP(C350,Customers!$A$1:$H$201,5,0)</f>
        <v>Female</v>
      </c>
      <c r="F350" s="4">
        <f>VLOOKUP(C350,Customers!$A$1:$H$201,6,0)</f>
        <v>27567</v>
      </c>
      <c r="G350" s="4" t="str">
        <f>VLOOKUP(C350,Customers!$A$1:$H$201,7,0)</f>
        <v>Berrymouth</v>
      </c>
      <c r="H350" s="4">
        <f>VLOOKUP(C350,Customers!$A$1:$H$201,8,0)</f>
        <v>45840</v>
      </c>
      <c r="I350" t="s">
        <v>778</v>
      </c>
      <c r="J350" t="str">
        <f>VLOOKUP(I350,Products!$A$1:$F$51,2,0)</f>
        <v>Deal Smartphone</v>
      </c>
      <c r="K350" t="str">
        <f>VLOOKUP(I350,Products!$A$1:$F$51,3,0)</f>
        <v>Electronics</v>
      </c>
      <c r="L350" t="str">
        <f>VLOOKUP(I350,Products!$A$1:$F$51,4,0)</f>
        <v>Smartphone</v>
      </c>
      <c r="M350" s="7">
        <f>VLOOKUP(I350,Products!$A$1:$F$51,5,0)</f>
        <v>673.78</v>
      </c>
      <c r="N350" s="7">
        <f>VLOOKUP(I350,Products!$A$1:$F$51,6,0)</f>
        <v>363.33</v>
      </c>
      <c r="O350" t="s">
        <v>827</v>
      </c>
      <c r="P350" t="str">
        <f>VLOOKUP(O350,Stores!$A$1:$D$6,2,0)</f>
        <v>MegaMart Jimenezborough</v>
      </c>
      <c r="Q350" t="str">
        <f>VLOOKUP(O350,Stores!$A$1:$D$6,4,0)</f>
        <v>South</v>
      </c>
      <c r="R350" s="6">
        <v>4</v>
      </c>
      <c r="S350" s="6">
        <v>0</v>
      </c>
      <c r="T350" t="s">
        <v>857</v>
      </c>
      <c r="U350">
        <f t="shared" si="15"/>
        <v>2695.12</v>
      </c>
      <c r="V350" s="7">
        <f t="shared" si="16"/>
        <v>1453.32</v>
      </c>
      <c r="W350" s="7">
        <f t="shared" si="17"/>
        <v>1240.8</v>
      </c>
    </row>
    <row r="351" spans="1:23" x14ac:dyDescent="0.25">
      <c r="A351" t="s">
        <v>3186</v>
      </c>
      <c r="B351" s="4">
        <v>45233</v>
      </c>
      <c r="C351" t="s">
        <v>165</v>
      </c>
      <c r="D351" t="str">
        <f>VLOOKUP(C351,Customers!$A$1:$H$201,4,0)</f>
        <v>Kenneth Allen</v>
      </c>
      <c r="E351" t="str">
        <f>VLOOKUP(C351,Customers!$A$1:$H$201,5,0)</f>
        <v>Male</v>
      </c>
      <c r="F351" s="4">
        <f>VLOOKUP(C351,Customers!$A$1:$H$201,6,0)</f>
        <v>32400</v>
      </c>
      <c r="G351" s="4" t="str">
        <f>VLOOKUP(C351,Customers!$A$1:$H$201,7,0)</f>
        <v>North Jonathonhaven</v>
      </c>
      <c r="H351" s="4">
        <f>VLOOKUP(C351,Customers!$A$1:$H$201,8,0)</f>
        <v>45213</v>
      </c>
      <c r="I351" t="s">
        <v>796</v>
      </c>
      <c r="J351" t="str">
        <f>VLOOKUP(I351,Products!$A$1:$F$51,2,0)</f>
        <v>Book Television</v>
      </c>
      <c r="K351" t="str">
        <f>VLOOKUP(I351,Products!$A$1:$F$51,3,0)</f>
        <v>Electronics</v>
      </c>
      <c r="L351" t="str">
        <f>VLOOKUP(I351,Products!$A$1:$F$51,4,0)</f>
        <v>Television</v>
      </c>
      <c r="M351" s="7">
        <f>VLOOKUP(I351,Products!$A$1:$F$51,5,0)</f>
        <v>1952.65</v>
      </c>
      <c r="N351" s="7">
        <f>VLOOKUP(I351,Products!$A$1:$F$51,6,0)</f>
        <v>1451.27</v>
      </c>
      <c r="O351" t="s">
        <v>827</v>
      </c>
      <c r="P351" t="str">
        <f>VLOOKUP(O351,Stores!$A$1:$D$6,2,0)</f>
        <v>MegaMart Jimenezborough</v>
      </c>
      <c r="Q351" t="str">
        <f>VLOOKUP(O351,Stores!$A$1:$D$6,4,0)</f>
        <v>South</v>
      </c>
      <c r="R351" s="6">
        <v>4</v>
      </c>
      <c r="S351" s="6">
        <v>0.1</v>
      </c>
      <c r="T351" t="s">
        <v>854</v>
      </c>
      <c r="U351">
        <f t="shared" si="15"/>
        <v>7810.6</v>
      </c>
      <c r="V351" s="7">
        <f t="shared" si="16"/>
        <v>5805.08</v>
      </c>
      <c r="W351" s="7">
        <f t="shared" si="17"/>
        <v>2004.6200000000003</v>
      </c>
    </row>
    <row r="352" spans="1:23" x14ac:dyDescent="0.25">
      <c r="A352" t="s">
        <v>3526</v>
      </c>
      <c r="B352" s="4">
        <v>45233</v>
      </c>
      <c r="C352" t="s">
        <v>349</v>
      </c>
      <c r="D352" t="str">
        <f>VLOOKUP(C352,Customers!$A$1:$H$201,4,0)</f>
        <v>Stanley Brown</v>
      </c>
      <c r="E352" t="str">
        <f>VLOOKUP(C352,Customers!$A$1:$H$201,5,0)</f>
        <v>Male</v>
      </c>
      <c r="F352" s="4">
        <f>VLOOKUP(C352,Customers!$A$1:$H$201,6,0)</f>
        <v>28594</v>
      </c>
      <c r="G352" s="4" t="str">
        <f>VLOOKUP(C352,Customers!$A$1:$H$201,7,0)</f>
        <v>Baldwinstad</v>
      </c>
      <c r="H352" s="4">
        <f>VLOOKUP(C352,Customers!$A$1:$H$201,8,0)</f>
        <v>44617</v>
      </c>
      <c r="I352" t="s">
        <v>794</v>
      </c>
      <c r="J352" t="str">
        <f>VLOOKUP(I352,Products!$A$1:$F$51,2,0)</f>
        <v>New Watches</v>
      </c>
      <c r="K352" t="str">
        <f>VLOOKUP(I352,Products!$A$1:$F$51,3,0)</f>
        <v>Fashion</v>
      </c>
      <c r="L352" t="str">
        <f>VLOOKUP(I352,Products!$A$1:$F$51,4,0)</f>
        <v>Watches</v>
      </c>
      <c r="M352" s="7">
        <f>VLOOKUP(I352,Products!$A$1:$F$51,5,0)</f>
        <v>1501.46</v>
      </c>
      <c r="N352" s="7">
        <f>VLOOKUP(I352,Products!$A$1:$F$51,6,0)</f>
        <v>1167.73</v>
      </c>
      <c r="O352" t="s">
        <v>835</v>
      </c>
      <c r="P352" t="str">
        <f>VLOOKUP(O352,Stores!$A$1:$D$6,2,0)</f>
        <v>MegaMart New Michele</v>
      </c>
      <c r="Q352" t="str">
        <f>VLOOKUP(O352,Stores!$A$1:$D$6,4,0)</f>
        <v>West</v>
      </c>
      <c r="R352" s="6">
        <v>1</v>
      </c>
      <c r="S352" s="6">
        <v>0.15</v>
      </c>
      <c r="T352" t="s">
        <v>851</v>
      </c>
      <c r="U352">
        <f t="shared" si="15"/>
        <v>1501.46</v>
      </c>
      <c r="V352" s="7">
        <f t="shared" si="16"/>
        <v>1167.73</v>
      </c>
      <c r="W352" s="7">
        <f t="shared" si="17"/>
        <v>332.88</v>
      </c>
    </row>
    <row r="353" spans="1:23" x14ac:dyDescent="0.25">
      <c r="A353" t="s">
        <v>3681</v>
      </c>
      <c r="B353" s="4">
        <v>45233</v>
      </c>
      <c r="C353" t="s">
        <v>275</v>
      </c>
      <c r="D353" t="str">
        <f>VLOOKUP(C353,Customers!$A$1:$H$201,4,0)</f>
        <v>Carl Armstrong</v>
      </c>
      <c r="E353" t="str">
        <f>VLOOKUP(C353,Customers!$A$1:$H$201,5,0)</f>
        <v>Female</v>
      </c>
      <c r="F353" s="4">
        <f>VLOOKUP(C353,Customers!$A$1:$H$201,6,0)</f>
        <v>23715</v>
      </c>
      <c r="G353" s="4" t="str">
        <f>VLOOKUP(C353,Customers!$A$1:$H$201,7,0)</f>
        <v>Port Angelabury</v>
      </c>
      <c r="H353" s="4">
        <f>VLOOKUP(C353,Customers!$A$1:$H$201,8,0)</f>
        <v>44601</v>
      </c>
      <c r="I353" t="s">
        <v>762</v>
      </c>
      <c r="J353" t="str">
        <f>VLOOKUP(I353,Products!$A$1:$F$51,2,0)</f>
        <v>Firm Dairy</v>
      </c>
      <c r="K353" t="str">
        <f>VLOOKUP(I353,Products!$A$1:$F$51,3,0)</f>
        <v>Groceries</v>
      </c>
      <c r="L353" t="str">
        <f>VLOOKUP(I353,Products!$A$1:$F$51,4,0)</f>
        <v>Dairy</v>
      </c>
      <c r="M353" s="7">
        <f>VLOOKUP(I353,Products!$A$1:$F$51,5,0)</f>
        <v>1227.24</v>
      </c>
      <c r="N353" s="7">
        <f>VLOOKUP(I353,Products!$A$1:$F$51,6,0)</f>
        <v>977.09</v>
      </c>
      <c r="O353" t="s">
        <v>842</v>
      </c>
      <c r="P353" t="str">
        <f>VLOOKUP(O353,Stores!$A$1:$D$6,2,0)</f>
        <v>MegaMart Johnmouth</v>
      </c>
      <c r="Q353" t="str">
        <f>VLOOKUP(O353,Stores!$A$1:$D$6,4,0)</f>
        <v>East</v>
      </c>
      <c r="R353" s="6">
        <v>3</v>
      </c>
      <c r="S353" s="6">
        <v>0</v>
      </c>
      <c r="T353" t="s">
        <v>861</v>
      </c>
      <c r="U353">
        <f t="shared" si="15"/>
        <v>3681.7200000000003</v>
      </c>
      <c r="V353" s="7">
        <f t="shared" si="16"/>
        <v>2931.27</v>
      </c>
      <c r="W353" s="7">
        <f t="shared" si="17"/>
        <v>749.45000000000027</v>
      </c>
    </row>
    <row r="354" spans="1:23" x14ac:dyDescent="0.25">
      <c r="A354" t="s">
        <v>4577</v>
      </c>
      <c r="B354" s="4">
        <v>45234</v>
      </c>
      <c r="C354" t="s">
        <v>498</v>
      </c>
      <c r="D354" t="str">
        <f>VLOOKUP(C354,Customers!$A$1:$H$201,4,0)</f>
        <v>Gary Lopez</v>
      </c>
      <c r="E354" t="str">
        <f>VLOOKUP(C354,Customers!$A$1:$H$201,5,0)</f>
        <v>Male</v>
      </c>
      <c r="F354" s="4">
        <f>VLOOKUP(C354,Customers!$A$1:$H$201,6,0)</f>
        <v>30899</v>
      </c>
      <c r="G354" s="4" t="str">
        <f>VLOOKUP(C354,Customers!$A$1:$H$201,7,0)</f>
        <v>Amandachester</v>
      </c>
      <c r="H354" s="4">
        <f>VLOOKUP(C354,Customers!$A$1:$H$201,8,0)</f>
        <v>45421</v>
      </c>
      <c r="I354" t="s">
        <v>812</v>
      </c>
      <c r="J354" t="str">
        <f>VLOOKUP(I354,Products!$A$1:$F$51,2,0)</f>
        <v>Set Dairy</v>
      </c>
      <c r="K354" t="str">
        <f>VLOOKUP(I354,Products!$A$1:$F$51,3,0)</f>
        <v>Groceries</v>
      </c>
      <c r="L354" t="str">
        <f>VLOOKUP(I354,Products!$A$1:$F$51,4,0)</f>
        <v>Dairy</v>
      </c>
      <c r="M354" s="7">
        <f>VLOOKUP(I354,Products!$A$1:$F$51,5,0)</f>
        <v>1879.08</v>
      </c>
      <c r="N354" s="7">
        <f>VLOOKUP(I354,Products!$A$1:$F$51,6,0)</f>
        <v>1004.56</v>
      </c>
      <c r="O354" t="s">
        <v>838</v>
      </c>
      <c r="P354" t="str">
        <f>VLOOKUP(O354,Stores!$A$1:$D$6,2,0)</f>
        <v>MegaMart Brianahaven</v>
      </c>
      <c r="Q354" t="str">
        <f>VLOOKUP(O354,Stores!$A$1:$D$6,4,0)</f>
        <v>North</v>
      </c>
      <c r="R354" s="6">
        <v>5</v>
      </c>
      <c r="S354" s="6">
        <v>0.05</v>
      </c>
      <c r="T354" t="s">
        <v>861</v>
      </c>
      <c r="U354">
        <f t="shared" si="15"/>
        <v>9395.4</v>
      </c>
      <c r="V354" s="7">
        <f t="shared" si="16"/>
        <v>5022.7999999999993</v>
      </c>
      <c r="W354" s="7">
        <f t="shared" si="17"/>
        <v>4371.6500000000005</v>
      </c>
    </row>
    <row r="355" spans="1:23" x14ac:dyDescent="0.25">
      <c r="A355" t="s">
        <v>1418</v>
      </c>
      <c r="B355" s="4">
        <v>45234</v>
      </c>
      <c r="C355" t="s">
        <v>296</v>
      </c>
      <c r="D355" t="str">
        <f>VLOOKUP(C355,Customers!$A$1:$H$201,4,0)</f>
        <v>Donald Marsh</v>
      </c>
      <c r="E355" t="str">
        <f>VLOOKUP(C355,Customers!$A$1:$H$201,5,0)</f>
        <v>Female</v>
      </c>
      <c r="F355" s="4">
        <f>VLOOKUP(C355,Customers!$A$1:$H$201,6,0)</f>
        <v>29021</v>
      </c>
      <c r="G355" s="4" t="str">
        <f>VLOOKUP(C355,Customers!$A$1:$H$201,7,0)</f>
        <v>North Bradleyfurt</v>
      </c>
      <c r="H355" s="4">
        <f>VLOOKUP(C355,Customers!$A$1:$H$201,8,0)</f>
        <v>45479</v>
      </c>
      <c r="I355" t="s">
        <v>794</v>
      </c>
      <c r="J355" t="str">
        <f>VLOOKUP(I355,Products!$A$1:$F$51,2,0)</f>
        <v>New Watches</v>
      </c>
      <c r="K355" t="str">
        <f>VLOOKUP(I355,Products!$A$1:$F$51,3,0)</f>
        <v>Fashion</v>
      </c>
      <c r="L355" t="str">
        <f>VLOOKUP(I355,Products!$A$1:$F$51,4,0)</f>
        <v>Watches</v>
      </c>
      <c r="M355" s="7">
        <f>VLOOKUP(I355,Products!$A$1:$F$51,5,0)</f>
        <v>1501.46</v>
      </c>
      <c r="N355" s="7">
        <f>VLOOKUP(I355,Products!$A$1:$F$51,6,0)</f>
        <v>1167.73</v>
      </c>
      <c r="O355" t="s">
        <v>838</v>
      </c>
      <c r="P355" t="str">
        <f>VLOOKUP(O355,Stores!$A$1:$D$6,2,0)</f>
        <v>MegaMart Brianahaven</v>
      </c>
      <c r="Q355" t="str">
        <f>VLOOKUP(O355,Stores!$A$1:$D$6,4,0)</f>
        <v>North</v>
      </c>
      <c r="R355" s="6">
        <v>3</v>
      </c>
      <c r="S355" s="6">
        <v>0</v>
      </c>
      <c r="T355" t="s">
        <v>861</v>
      </c>
      <c r="U355">
        <f t="shared" si="15"/>
        <v>4504.38</v>
      </c>
      <c r="V355" s="7">
        <f t="shared" si="16"/>
        <v>3503.19</v>
      </c>
      <c r="W355" s="7">
        <f t="shared" si="17"/>
        <v>1000.19</v>
      </c>
    </row>
    <row r="356" spans="1:23" x14ac:dyDescent="0.25">
      <c r="A356" t="s">
        <v>3228</v>
      </c>
      <c r="B356" s="4">
        <v>45234</v>
      </c>
      <c r="C356" t="s">
        <v>698</v>
      </c>
      <c r="D356" t="str">
        <f>VLOOKUP(C356,Customers!$A$1:$H$201,4,0)</f>
        <v>Juan Johnson</v>
      </c>
      <c r="E356" t="str">
        <f>VLOOKUP(C356,Customers!$A$1:$H$201,5,0)</f>
        <v>Female</v>
      </c>
      <c r="F356" s="4">
        <f>VLOOKUP(C356,Customers!$A$1:$H$201,6,0)</f>
        <v>25706</v>
      </c>
      <c r="G356" s="4" t="str">
        <f>VLOOKUP(C356,Customers!$A$1:$H$201,7,0)</f>
        <v>South Scottton</v>
      </c>
      <c r="H356" s="4">
        <f>VLOOKUP(C356,Customers!$A$1:$H$201,8,0)</f>
        <v>44405</v>
      </c>
      <c r="I356" t="s">
        <v>714</v>
      </c>
      <c r="J356" t="str">
        <f>VLOOKUP(I356,Products!$A$1:$F$51,2,0)</f>
        <v>Here Footwear</v>
      </c>
      <c r="K356" t="str">
        <f>VLOOKUP(I356,Products!$A$1:$F$51,3,0)</f>
        <v>Fashion</v>
      </c>
      <c r="L356" t="str">
        <f>VLOOKUP(I356,Products!$A$1:$F$51,4,0)</f>
        <v>Footwear</v>
      </c>
      <c r="M356" s="7">
        <f>VLOOKUP(I356,Products!$A$1:$F$51,5,0)</f>
        <v>1102.791777777778</v>
      </c>
      <c r="N356" s="7">
        <f>VLOOKUP(I356,Products!$A$1:$F$51,6,0)</f>
        <v>169.03</v>
      </c>
      <c r="O356" t="s">
        <v>838</v>
      </c>
      <c r="P356" t="str">
        <f>VLOOKUP(O356,Stores!$A$1:$D$6,2,0)</f>
        <v>MegaMart Brianahaven</v>
      </c>
      <c r="Q356" t="str">
        <f>VLOOKUP(O356,Stores!$A$1:$D$6,4,0)</f>
        <v>North</v>
      </c>
      <c r="R356" s="6">
        <v>4</v>
      </c>
      <c r="S356" s="6">
        <v>0.15</v>
      </c>
      <c r="T356" t="s">
        <v>857</v>
      </c>
      <c r="U356">
        <f t="shared" si="15"/>
        <v>4411.1671111111118</v>
      </c>
      <c r="V356" s="7">
        <f t="shared" si="16"/>
        <v>676.12</v>
      </c>
      <c r="W356" s="7">
        <f t="shared" si="17"/>
        <v>3734.197111111112</v>
      </c>
    </row>
    <row r="357" spans="1:23" x14ac:dyDescent="0.25">
      <c r="A357" t="s">
        <v>955</v>
      </c>
      <c r="B357" s="4">
        <v>45234</v>
      </c>
      <c r="C357" t="s">
        <v>427</v>
      </c>
      <c r="D357" t="str">
        <f>VLOOKUP(C357,Customers!$A$1:$H$201,4,0)</f>
        <v>Jose Smith</v>
      </c>
      <c r="E357" t="str">
        <f>VLOOKUP(C357,Customers!$A$1:$H$201,5,0)</f>
        <v>Male</v>
      </c>
      <c r="F357" s="4">
        <f>VLOOKUP(C357,Customers!$A$1:$H$201,6,0)</f>
        <v>21971</v>
      </c>
      <c r="G357" s="4" t="str">
        <f>VLOOKUP(C357,Customers!$A$1:$H$201,7,0)</f>
        <v>Smithburgh</v>
      </c>
      <c r="H357" s="4">
        <f>VLOOKUP(C357,Customers!$A$1:$H$201,8,0)</f>
        <v>45242</v>
      </c>
      <c r="I357" t="s">
        <v>724</v>
      </c>
      <c r="J357" t="str">
        <f>VLOOKUP(I357,Products!$A$1:$F$51,2,0)</f>
        <v>Company Fruits</v>
      </c>
      <c r="K357" t="str">
        <f>VLOOKUP(I357,Products!$A$1:$F$51,3,0)</f>
        <v>Groceries</v>
      </c>
      <c r="L357" t="str">
        <f>VLOOKUP(I357,Products!$A$1:$F$51,4,0)</f>
        <v>Fruits</v>
      </c>
      <c r="M357" s="7">
        <f>VLOOKUP(I357,Products!$A$1:$F$51,5,0)</f>
        <v>318.05</v>
      </c>
      <c r="N357" s="7">
        <f>VLOOKUP(I357,Products!$A$1:$F$51,6,0)</f>
        <v>742.26521739130465</v>
      </c>
      <c r="O357" t="s">
        <v>842</v>
      </c>
      <c r="P357" t="str">
        <f>VLOOKUP(O357,Stores!$A$1:$D$6,2,0)</f>
        <v>MegaMart Johnmouth</v>
      </c>
      <c r="Q357" t="str">
        <f>VLOOKUP(O357,Stores!$A$1:$D$6,4,0)</f>
        <v>East</v>
      </c>
      <c r="R357" s="6">
        <v>4</v>
      </c>
      <c r="S357" s="6">
        <v>0.1</v>
      </c>
      <c r="T357" t="s">
        <v>851</v>
      </c>
      <c r="U357">
        <f t="shared" si="15"/>
        <v>1272.2</v>
      </c>
      <c r="V357" s="7">
        <f t="shared" si="16"/>
        <v>2969.0608695652186</v>
      </c>
      <c r="W357" s="7">
        <f t="shared" si="17"/>
        <v>-1697.7608695652186</v>
      </c>
    </row>
    <row r="358" spans="1:23" x14ac:dyDescent="0.25">
      <c r="A358" t="s">
        <v>1447</v>
      </c>
      <c r="B358" s="4">
        <v>45234</v>
      </c>
      <c r="C358" t="s">
        <v>565</v>
      </c>
      <c r="D358" t="str">
        <f>VLOOKUP(C358,Customers!$A$1:$H$201,4,0)</f>
        <v>Crystal Aguirre</v>
      </c>
      <c r="E358" t="str">
        <f>VLOOKUP(C358,Customers!$A$1:$H$201,5,0)</f>
        <v>Male</v>
      </c>
      <c r="F358" s="4">
        <f>VLOOKUP(C358,Customers!$A$1:$H$201,6,0)</f>
        <v>29791</v>
      </c>
      <c r="G358" s="4" t="str">
        <f>VLOOKUP(C358,Customers!$A$1:$H$201,7,0)</f>
        <v>Dylanmouth</v>
      </c>
      <c r="H358" s="4">
        <f>VLOOKUP(C358,Customers!$A$1:$H$201,8,0)</f>
        <v>45184</v>
      </c>
      <c r="I358" t="s">
        <v>770</v>
      </c>
      <c r="J358" t="str">
        <f>VLOOKUP(I358,Products!$A$1:$F$51,2,0)</f>
        <v>Him Smartphone</v>
      </c>
      <c r="K358" t="str">
        <f>VLOOKUP(I358,Products!$A$1:$F$51,3,0)</f>
        <v>Electronics</v>
      </c>
      <c r="L358" t="str">
        <f>VLOOKUP(I358,Products!$A$1:$F$51,4,0)</f>
        <v>Smartphone</v>
      </c>
      <c r="M358" s="7">
        <f>VLOOKUP(I358,Products!$A$1:$F$51,5,0)</f>
        <v>1487.41</v>
      </c>
      <c r="N358" s="7">
        <f>VLOOKUP(I358,Products!$A$1:$F$51,6,0)</f>
        <v>813.07</v>
      </c>
      <c r="O358" t="s">
        <v>831</v>
      </c>
      <c r="P358" t="str">
        <f>VLOOKUP(O358,Stores!$A$1:$D$6,2,0)</f>
        <v>MegaMart Peckmouth</v>
      </c>
      <c r="Q358" t="str">
        <f>VLOOKUP(O358,Stores!$A$1:$D$6,4,0)</f>
        <v>East</v>
      </c>
      <c r="R358" s="6">
        <v>2</v>
      </c>
      <c r="S358" s="6">
        <v>0.1</v>
      </c>
      <c r="T358" t="s">
        <v>857</v>
      </c>
      <c r="U358">
        <f t="shared" si="15"/>
        <v>2974.82</v>
      </c>
      <c r="V358" s="7">
        <f t="shared" si="16"/>
        <v>1626.14</v>
      </c>
      <c r="W358" s="7">
        <f t="shared" si="17"/>
        <v>1347.78</v>
      </c>
    </row>
    <row r="359" spans="1:23" x14ac:dyDescent="0.25">
      <c r="A359" t="s">
        <v>1486</v>
      </c>
      <c r="B359" s="4">
        <v>45234</v>
      </c>
      <c r="C359" t="s">
        <v>470</v>
      </c>
      <c r="D359" t="str">
        <f>VLOOKUP(C359,Customers!$A$1:$H$201,4,0)</f>
        <v>Gary Taylor</v>
      </c>
      <c r="E359" t="str">
        <f>VLOOKUP(C359,Customers!$A$1:$H$201,5,0)</f>
        <v>Male</v>
      </c>
      <c r="F359" s="4">
        <f>VLOOKUP(C359,Customers!$A$1:$H$201,6,0)</f>
        <v>21466</v>
      </c>
      <c r="G359" s="4" t="str">
        <f>VLOOKUP(C359,Customers!$A$1:$H$201,7,0)</f>
        <v>New Michael</v>
      </c>
      <c r="H359" s="4">
        <f>VLOOKUP(C359,Customers!$A$1:$H$201,8,0)</f>
        <v>45636</v>
      </c>
      <c r="I359" t="s">
        <v>735</v>
      </c>
      <c r="J359" t="str">
        <f>VLOOKUP(I359,Products!$A$1:$F$51,2,0)</f>
        <v>Step Smartphone</v>
      </c>
      <c r="K359" t="str">
        <f>VLOOKUP(I359,Products!$A$1:$F$51,3,0)</f>
        <v>Electronics</v>
      </c>
      <c r="L359" t="str">
        <f>VLOOKUP(I359,Products!$A$1:$F$51,4,0)</f>
        <v>Smartphone</v>
      </c>
      <c r="M359" s="7">
        <f>VLOOKUP(I359,Products!$A$1:$F$51,5,0)</f>
        <v>1194.1199999999999</v>
      </c>
      <c r="N359" s="7">
        <f>VLOOKUP(I359,Products!$A$1:$F$51,6,0)</f>
        <v>838.95</v>
      </c>
      <c r="O359" t="s">
        <v>842</v>
      </c>
      <c r="P359" t="str">
        <f>VLOOKUP(O359,Stores!$A$1:$D$6,2,0)</f>
        <v>MegaMart Johnmouth</v>
      </c>
      <c r="Q359" t="str">
        <f>VLOOKUP(O359,Stores!$A$1:$D$6,4,0)</f>
        <v>East</v>
      </c>
      <c r="R359" s="6">
        <v>5</v>
      </c>
      <c r="S359" s="6">
        <v>0.05</v>
      </c>
      <c r="T359" t="s">
        <v>861</v>
      </c>
      <c r="U359">
        <f t="shared" si="15"/>
        <v>5970.5999999999995</v>
      </c>
      <c r="V359" s="7">
        <f t="shared" si="16"/>
        <v>4194.75</v>
      </c>
      <c r="W359" s="7">
        <f t="shared" si="17"/>
        <v>1774.8999999999994</v>
      </c>
    </row>
    <row r="360" spans="1:23" x14ac:dyDescent="0.25">
      <c r="A360" t="s">
        <v>3274</v>
      </c>
      <c r="B360" s="4">
        <v>45235</v>
      </c>
      <c r="C360" t="s">
        <v>440</v>
      </c>
      <c r="D360" t="str">
        <f>VLOOKUP(C360,Customers!$A$1:$H$201,4,0)</f>
        <v>Jason Lloyd</v>
      </c>
      <c r="E360" t="str">
        <f>VLOOKUP(C360,Customers!$A$1:$H$201,5,0)</f>
        <v>Male</v>
      </c>
      <c r="F360" s="4">
        <f>VLOOKUP(C360,Customers!$A$1:$H$201,6,0)</f>
        <v>33450</v>
      </c>
      <c r="G360" s="4" t="str">
        <f>VLOOKUP(C360,Customers!$A$1:$H$201,7,0)</f>
        <v>West Ralph</v>
      </c>
      <c r="H360" s="4">
        <f>VLOOKUP(C360,Customers!$A$1:$H$201,8,0)</f>
        <v>45747</v>
      </c>
      <c r="I360" t="s">
        <v>738</v>
      </c>
      <c r="J360" t="str">
        <f>VLOOKUP(I360,Products!$A$1:$F$51,2,0)</f>
        <v>Either Headphones</v>
      </c>
      <c r="K360" t="str">
        <f>VLOOKUP(I360,Products!$A$1:$F$51,3,0)</f>
        <v>Electronics</v>
      </c>
      <c r="L360" t="str">
        <f>VLOOKUP(I360,Products!$A$1:$F$51,4,0)</f>
        <v>Headphones</v>
      </c>
      <c r="M360" s="7">
        <f>VLOOKUP(I360,Products!$A$1:$F$51,5,0)</f>
        <v>248.57</v>
      </c>
      <c r="N360" s="7">
        <f>VLOOKUP(I360,Products!$A$1:$F$51,6,0)</f>
        <v>190.67</v>
      </c>
      <c r="O360" t="s">
        <v>831</v>
      </c>
      <c r="P360" t="str">
        <f>VLOOKUP(O360,Stores!$A$1:$D$6,2,0)</f>
        <v>MegaMart Peckmouth</v>
      </c>
      <c r="Q360" t="str">
        <f>VLOOKUP(O360,Stores!$A$1:$D$6,4,0)</f>
        <v>East</v>
      </c>
      <c r="R360" s="6">
        <v>3</v>
      </c>
      <c r="S360" s="6">
        <v>0.05</v>
      </c>
      <c r="T360" t="s">
        <v>857</v>
      </c>
      <c r="U360">
        <f t="shared" si="15"/>
        <v>745.71</v>
      </c>
      <c r="V360" s="7">
        <f t="shared" si="16"/>
        <v>572.01</v>
      </c>
      <c r="W360" s="7">
        <f t="shared" si="17"/>
        <v>172.75000000000006</v>
      </c>
    </row>
    <row r="361" spans="1:23" x14ac:dyDescent="0.25">
      <c r="A361" t="s">
        <v>4724</v>
      </c>
      <c r="B361" s="4">
        <v>45235</v>
      </c>
      <c r="C361" t="s">
        <v>522</v>
      </c>
      <c r="D361" t="str">
        <f>VLOOKUP(C361,Customers!$A$1:$H$201,4,0)</f>
        <v>Betty Johnson</v>
      </c>
      <c r="E361" t="str">
        <f>VLOOKUP(C361,Customers!$A$1:$H$201,5,0)</f>
        <v>Female</v>
      </c>
      <c r="F361" s="4">
        <f>VLOOKUP(C361,Customers!$A$1:$H$201,6,0)</f>
        <v>23256</v>
      </c>
      <c r="G361" s="4" t="str">
        <f>VLOOKUP(C361,Customers!$A$1:$H$201,7,0)</f>
        <v>North Lisa</v>
      </c>
      <c r="H361" s="4">
        <f>VLOOKUP(C361,Customers!$A$1:$H$201,8,0)</f>
        <v>44258</v>
      </c>
      <c r="I361" t="s">
        <v>768</v>
      </c>
      <c r="J361" t="str">
        <f>VLOOKUP(I361,Products!$A$1:$F$51,2,0)</f>
        <v>And Footwear</v>
      </c>
      <c r="K361" t="str">
        <f>VLOOKUP(I361,Products!$A$1:$F$51,3,0)</f>
        <v>Fashion</v>
      </c>
      <c r="L361" t="str">
        <f>VLOOKUP(I361,Products!$A$1:$F$51,4,0)</f>
        <v>Footwear</v>
      </c>
      <c r="M361" s="7">
        <f>VLOOKUP(I361,Products!$A$1:$F$51,5,0)</f>
        <v>1878.47</v>
      </c>
      <c r="N361" s="7">
        <f>VLOOKUP(I361,Products!$A$1:$F$51,6,0)</f>
        <v>1014.91</v>
      </c>
      <c r="O361" t="s">
        <v>827</v>
      </c>
      <c r="P361" t="str">
        <f>VLOOKUP(O361,Stores!$A$1:$D$6,2,0)</f>
        <v>MegaMart Jimenezborough</v>
      </c>
      <c r="Q361" t="str">
        <f>VLOOKUP(O361,Stores!$A$1:$D$6,4,0)</f>
        <v>South</v>
      </c>
      <c r="R361" s="6">
        <v>1</v>
      </c>
      <c r="S361" s="6">
        <v>0</v>
      </c>
      <c r="T361" t="s">
        <v>851</v>
      </c>
      <c r="U361">
        <f t="shared" si="15"/>
        <v>1878.47</v>
      </c>
      <c r="V361" s="7">
        <f t="shared" si="16"/>
        <v>1014.91</v>
      </c>
      <c r="W361" s="7">
        <f t="shared" si="17"/>
        <v>862.56000000000006</v>
      </c>
    </row>
    <row r="362" spans="1:23" x14ac:dyDescent="0.25">
      <c r="A362" t="s">
        <v>5833</v>
      </c>
      <c r="B362" s="4">
        <v>45235</v>
      </c>
      <c r="C362" t="s">
        <v>474</v>
      </c>
      <c r="D362" t="str">
        <f>VLOOKUP(C362,Customers!$A$1:$H$201,4,0)</f>
        <v>Aaron Bailey</v>
      </c>
      <c r="E362" t="str">
        <f>VLOOKUP(C362,Customers!$A$1:$H$201,5,0)</f>
        <v>Male</v>
      </c>
      <c r="F362" s="4">
        <f>VLOOKUP(C362,Customers!$A$1:$H$201,6,0)</f>
        <v>29985</v>
      </c>
      <c r="G362" s="4" t="str">
        <f>VLOOKUP(C362,Customers!$A$1:$H$201,7,0)</f>
        <v>Marcchester</v>
      </c>
      <c r="H362" s="4">
        <f>VLOOKUP(C362,Customers!$A$1:$H$201,8,0)</f>
        <v>45488</v>
      </c>
      <c r="I362" t="s">
        <v>707</v>
      </c>
      <c r="J362" t="str">
        <f>VLOOKUP(I362,Products!$A$1:$F$51,2,0)</f>
        <v>Like Camera</v>
      </c>
      <c r="K362" t="str">
        <f>VLOOKUP(I362,Products!$A$1:$F$51,3,0)</f>
        <v>Electronics</v>
      </c>
      <c r="L362" t="str">
        <f>VLOOKUP(I362,Products!$A$1:$F$51,4,0)</f>
        <v>Camera</v>
      </c>
      <c r="M362" s="7">
        <f>VLOOKUP(I362,Products!$A$1:$F$51,5,0)</f>
        <v>1673.69</v>
      </c>
      <c r="N362" s="7">
        <f>VLOOKUP(I362,Products!$A$1:$F$51,6,0)</f>
        <v>1323.38</v>
      </c>
      <c r="O362" t="s">
        <v>831</v>
      </c>
      <c r="P362" t="str">
        <f>VLOOKUP(O362,Stores!$A$1:$D$6,2,0)</f>
        <v>MegaMart Peckmouth</v>
      </c>
      <c r="Q362" t="str">
        <f>VLOOKUP(O362,Stores!$A$1:$D$6,4,0)</f>
        <v>East</v>
      </c>
      <c r="R362" s="6">
        <v>4</v>
      </c>
      <c r="S362" s="6">
        <v>0.15</v>
      </c>
      <c r="T362" t="s">
        <v>854</v>
      </c>
      <c r="U362">
        <f t="shared" si="15"/>
        <v>6694.76</v>
      </c>
      <c r="V362" s="7">
        <f t="shared" si="16"/>
        <v>5293.52</v>
      </c>
      <c r="W362" s="7">
        <f t="shared" si="17"/>
        <v>1400.3899999999999</v>
      </c>
    </row>
    <row r="363" spans="1:23" x14ac:dyDescent="0.25">
      <c r="A363" t="s">
        <v>1308</v>
      </c>
      <c r="B363" s="4">
        <v>45235</v>
      </c>
      <c r="C363" t="s">
        <v>14</v>
      </c>
      <c r="D363" t="str">
        <f>VLOOKUP(C363,Customers!$A$1:$H$201,4,0)</f>
        <v>Carol Hays</v>
      </c>
      <c r="E363" t="str">
        <f>VLOOKUP(C363,Customers!$A$1:$H$201,5,0)</f>
        <v>Female</v>
      </c>
      <c r="F363" s="4">
        <f>VLOOKUP(C363,Customers!$A$1:$H$201,6,0)</f>
        <v>38461</v>
      </c>
      <c r="G363" s="4" t="str">
        <f>VLOOKUP(C363,Customers!$A$1:$H$201,7,0)</f>
        <v>Port Allen</v>
      </c>
      <c r="H363" s="4">
        <f>VLOOKUP(C363,Customers!$A$1:$H$201,8,0)</f>
        <v>45334</v>
      </c>
      <c r="I363" t="s">
        <v>782</v>
      </c>
      <c r="J363" t="str">
        <f>VLOOKUP(I363,Products!$A$1:$F$51,2,0)</f>
        <v>National Watches</v>
      </c>
      <c r="K363" t="str">
        <f>VLOOKUP(I363,Products!$A$1:$F$51,3,0)</f>
        <v>Fashion</v>
      </c>
      <c r="L363" t="str">
        <f>VLOOKUP(I363,Products!$A$1:$F$51,4,0)</f>
        <v>Watches</v>
      </c>
      <c r="M363" s="7">
        <f>VLOOKUP(I363,Products!$A$1:$F$51,5,0)</f>
        <v>29.24</v>
      </c>
      <c r="N363" s="7">
        <f>VLOOKUP(I363,Products!$A$1:$F$51,6,0)</f>
        <v>742.26521739130465</v>
      </c>
      <c r="O363" t="s">
        <v>827</v>
      </c>
      <c r="P363" t="str">
        <f>VLOOKUP(O363,Stores!$A$1:$D$6,2,0)</f>
        <v>MegaMart Jimenezborough</v>
      </c>
      <c r="Q363" t="str">
        <f>VLOOKUP(O363,Stores!$A$1:$D$6,4,0)</f>
        <v>South</v>
      </c>
      <c r="R363" s="6">
        <v>3</v>
      </c>
      <c r="S363" s="6">
        <v>0.05</v>
      </c>
      <c r="T363" t="s">
        <v>857</v>
      </c>
      <c r="U363">
        <f t="shared" si="15"/>
        <v>87.72</v>
      </c>
      <c r="V363" s="7">
        <f t="shared" si="16"/>
        <v>2226.7956521739138</v>
      </c>
      <c r="W363" s="7">
        <f t="shared" si="17"/>
        <v>-2140.0256521739138</v>
      </c>
    </row>
    <row r="364" spans="1:23" x14ac:dyDescent="0.25">
      <c r="A364" t="s">
        <v>2072</v>
      </c>
      <c r="B364" s="4">
        <v>45235</v>
      </c>
      <c r="C364" t="s">
        <v>121</v>
      </c>
      <c r="D364" t="str">
        <f>VLOOKUP(C364,Customers!$A$1:$H$201,4,0)</f>
        <v>Ashley Gibson</v>
      </c>
      <c r="E364" t="str">
        <f>VLOOKUP(C364,Customers!$A$1:$H$201,5,0)</f>
        <v>Female</v>
      </c>
      <c r="F364" s="4">
        <f>VLOOKUP(C364,Customers!$A$1:$H$201,6,0)</f>
        <v>37694</v>
      </c>
      <c r="G364" s="4" t="str">
        <f>VLOOKUP(C364,Customers!$A$1:$H$201,7,0)</f>
        <v>East Carrieberg</v>
      </c>
      <c r="H364" s="4">
        <f>VLOOKUP(C364,Customers!$A$1:$H$201,8,0)</f>
        <v>45895</v>
      </c>
      <c r="I364" t="s">
        <v>790</v>
      </c>
      <c r="J364" t="str">
        <f>VLOOKUP(I364,Products!$A$1:$F$51,2,0)</f>
        <v>Everything Laptop</v>
      </c>
      <c r="K364" t="str">
        <f>VLOOKUP(I364,Products!$A$1:$F$51,3,0)</f>
        <v>Electronics</v>
      </c>
      <c r="L364" t="str">
        <f>VLOOKUP(I364,Products!$A$1:$F$51,4,0)</f>
        <v>Laptop</v>
      </c>
      <c r="M364" s="7">
        <f>VLOOKUP(I364,Products!$A$1:$F$51,5,0)</f>
        <v>428.05</v>
      </c>
      <c r="N364" s="7">
        <f>VLOOKUP(I364,Products!$A$1:$F$51,6,0)</f>
        <v>246.07</v>
      </c>
      <c r="O364" t="s">
        <v>842</v>
      </c>
      <c r="P364" t="str">
        <f>VLOOKUP(O364,Stores!$A$1:$D$6,2,0)</f>
        <v>MegaMart Johnmouth</v>
      </c>
      <c r="Q364" t="str">
        <f>VLOOKUP(O364,Stores!$A$1:$D$6,4,0)</f>
        <v>East</v>
      </c>
      <c r="R364" s="6">
        <v>5</v>
      </c>
      <c r="S364" s="6">
        <v>0.05</v>
      </c>
      <c r="T364" t="s">
        <v>851</v>
      </c>
      <c r="U364">
        <f t="shared" si="15"/>
        <v>2140.25</v>
      </c>
      <c r="V364" s="7">
        <f t="shared" si="16"/>
        <v>1230.3499999999999</v>
      </c>
      <c r="W364" s="7">
        <f t="shared" si="17"/>
        <v>908.95</v>
      </c>
    </row>
    <row r="365" spans="1:23" x14ac:dyDescent="0.25">
      <c r="A365" t="s">
        <v>2335</v>
      </c>
      <c r="B365" s="4">
        <v>45235</v>
      </c>
      <c r="C365" t="s">
        <v>489</v>
      </c>
      <c r="D365" t="str">
        <f>VLOOKUP(C365,Customers!$A$1:$H$201,4,0)</f>
        <v>Emily Hart</v>
      </c>
      <c r="E365" t="str">
        <f>VLOOKUP(C365,Customers!$A$1:$H$201,5,0)</f>
        <v>Female</v>
      </c>
      <c r="F365" s="4">
        <f>VLOOKUP(C365,Customers!$A$1:$H$201,6,0)</f>
        <v>31076</v>
      </c>
      <c r="G365" s="4" t="str">
        <f>VLOOKUP(C365,Customers!$A$1:$H$201,7,0)</f>
        <v>Angelaland</v>
      </c>
      <c r="H365" s="4">
        <f>VLOOKUP(C365,Customers!$A$1:$H$201,8,0)</f>
        <v>45799</v>
      </c>
      <c r="I365" t="s">
        <v>810</v>
      </c>
      <c r="J365" t="str">
        <f>VLOOKUP(I365,Products!$A$1:$F$51,2,0)</f>
        <v>Least Accessories</v>
      </c>
      <c r="K365" t="str">
        <f>VLOOKUP(I365,Products!$A$1:$F$51,3,0)</f>
        <v>Fashion</v>
      </c>
      <c r="L365" t="str">
        <f>VLOOKUP(I365,Products!$A$1:$F$51,4,0)</f>
        <v>Accessories</v>
      </c>
      <c r="M365" s="7">
        <f>VLOOKUP(I365,Products!$A$1:$F$51,5,0)</f>
        <v>1286.55</v>
      </c>
      <c r="N365" s="7">
        <f>VLOOKUP(I365,Products!$A$1:$F$51,6,0)</f>
        <v>797.54</v>
      </c>
      <c r="O365" t="s">
        <v>838</v>
      </c>
      <c r="P365" t="str">
        <f>VLOOKUP(O365,Stores!$A$1:$D$6,2,0)</f>
        <v>MegaMart Brianahaven</v>
      </c>
      <c r="Q365" t="str">
        <f>VLOOKUP(O365,Stores!$A$1:$D$6,4,0)</f>
        <v>North</v>
      </c>
      <c r="R365" s="6">
        <v>3</v>
      </c>
      <c r="S365" s="6">
        <v>0</v>
      </c>
      <c r="T365" t="s">
        <v>861</v>
      </c>
      <c r="U365">
        <f t="shared" si="15"/>
        <v>3859.6499999999996</v>
      </c>
      <c r="V365" s="7">
        <f t="shared" si="16"/>
        <v>2392.62</v>
      </c>
      <c r="W365" s="7">
        <f t="shared" si="17"/>
        <v>1466.0299999999997</v>
      </c>
    </row>
    <row r="366" spans="1:23" x14ac:dyDescent="0.25">
      <c r="A366" t="s">
        <v>4825</v>
      </c>
      <c r="B366" s="4">
        <v>45235</v>
      </c>
      <c r="C366" t="s">
        <v>648</v>
      </c>
      <c r="D366" t="str">
        <f>VLOOKUP(C366,Customers!$A$1:$H$201,4,0)</f>
        <v>Daniel Mcintyre</v>
      </c>
      <c r="E366" t="str">
        <f>VLOOKUP(C366,Customers!$A$1:$H$201,5,0)</f>
        <v>Male</v>
      </c>
      <c r="F366" s="4">
        <f>VLOOKUP(C366,Customers!$A$1:$H$201,6,0)</f>
        <v>37724</v>
      </c>
      <c r="G366" s="4" t="str">
        <f>VLOOKUP(C366,Customers!$A$1:$H$201,7,0)</f>
        <v>West Katrina</v>
      </c>
      <c r="H366" s="4">
        <f>VLOOKUP(C366,Customers!$A$1:$H$201,8,0)</f>
        <v>44305</v>
      </c>
      <c r="I366" t="s">
        <v>768</v>
      </c>
      <c r="J366" t="str">
        <f>VLOOKUP(I366,Products!$A$1:$F$51,2,0)</f>
        <v>And Footwear</v>
      </c>
      <c r="K366" t="str">
        <f>VLOOKUP(I366,Products!$A$1:$F$51,3,0)</f>
        <v>Fashion</v>
      </c>
      <c r="L366" t="str">
        <f>VLOOKUP(I366,Products!$A$1:$F$51,4,0)</f>
        <v>Footwear</v>
      </c>
      <c r="M366" s="7">
        <f>VLOOKUP(I366,Products!$A$1:$F$51,5,0)</f>
        <v>1878.47</v>
      </c>
      <c r="N366" s="7">
        <f>VLOOKUP(I366,Products!$A$1:$F$51,6,0)</f>
        <v>1014.91</v>
      </c>
      <c r="O366" t="s">
        <v>831</v>
      </c>
      <c r="P366" t="str">
        <f>VLOOKUP(O366,Stores!$A$1:$D$6,2,0)</f>
        <v>MegaMart Peckmouth</v>
      </c>
      <c r="Q366" t="str">
        <f>VLOOKUP(O366,Stores!$A$1:$D$6,4,0)</f>
        <v>East</v>
      </c>
      <c r="R366" s="6">
        <v>1</v>
      </c>
      <c r="S366" s="6">
        <v>0.05</v>
      </c>
      <c r="T366" t="s">
        <v>861</v>
      </c>
      <c r="U366">
        <f t="shared" si="15"/>
        <v>1878.47</v>
      </c>
      <c r="V366" s="7">
        <f t="shared" si="16"/>
        <v>1014.91</v>
      </c>
      <c r="W366" s="7">
        <f t="shared" si="17"/>
        <v>862.61</v>
      </c>
    </row>
    <row r="367" spans="1:23" x14ac:dyDescent="0.25">
      <c r="A367" t="s">
        <v>5042</v>
      </c>
      <c r="B367" s="4">
        <v>45235</v>
      </c>
      <c r="C367" t="s">
        <v>193</v>
      </c>
      <c r="D367" t="str">
        <f>VLOOKUP(C367,Customers!$A$1:$H$201,4,0)</f>
        <v>Kelly Mcmillan</v>
      </c>
      <c r="E367" t="str">
        <f>VLOOKUP(C367,Customers!$A$1:$H$201,5,0)</f>
        <v>Male</v>
      </c>
      <c r="F367" s="4">
        <f>VLOOKUP(C367,Customers!$A$1:$H$201,6,0)</f>
        <v>25009</v>
      </c>
      <c r="G367" s="4" t="str">
        <f>VLOOKUP(C367,Customers!$A$1:$H$201,7,0)</f>
        <v>Erinland</v>
      </c>
      <c r="H367" s="4">
        <f>VLOOKUP(C367,Customers!$A$1:$H$201,8,0)</f>
        <v>44798</v>
      </c>
      <c r="I367" t="s">
        <v>796</v>
      </c>
      <c r="J367" t="str">
        <f>VLOOKUP(I367,Products!$A$1:$F$51,2,0)</f>
        <v>Book Television</v>
      </c>
      <c r="K367" t="str">
        <f>VLOOKUP(I367,Products!$A$1:$F$51,3,0)</f>
        <v>Electronics</v>
      </c>
      <c r="L367" t="str">
        <f>VLOOKUP(I367,Products!$A$1:$F$51,4,0)</f>
        <v>Television</v>
      </c>
      <c r="M367" s="7">
        <f>VLOOKUP(I367,Products!$A$1:$F$51,5,0)</f>
        <v>1952.65</v>
      </c>
      <c r="N367" s="7">
        <f>VLOOKUP(I367,Products!$A$1:$F$51,6,0)</f>
        <v>1451.27</v>
      </c>
      <c r="O367" t="s">
        <v>827</v>
      </c>
      <c r="P367" t="str">
        <f>VLOOKUP(O367,Stores!$A$1:$D$6,2,0)</f>
        <v>MegaMart Jimenezborough</v>
      </c>
      <c r="Q367" t="str">
        <f>VLOOKUP(O367,Stores!$A$1:$D$6,4,0)</f>
        <v>South</v>
      </c>
      <c r="R367" s="6">
        <v>5</v>
      </c>
      <c r="S367" s="6">
        <v>0.05</v>
      </c>
      <c r="T367" t="s">
        <v>857</v>
      </c>
      <c r="U367">
        <f t="shared" si="15"/>
        <v>9763.25</v>
      </c>
      <c r="V367" s="7">
        <f t="shared" si="16"/>
        <v>7256.35</v>
      </c>
      <c r="W367" s="7">
        <f t="shared" si="17"/>
        <v>2505.9499999999998</v>
      </c>
    </row>
    <row r="368" spans="1:23" x14ac:dyDescent="0.25">
      <c r="A368" t="s">
        <v>5338</v>
      </c>
      <c r="B368" s="4">
        <v>45235</v>
      </c>
      <c r="C368" t="s">
        <v>394</v>
      </c>
      <c r="D368" t="str">
        <f>VLOOKUP(C368,Customers!$A$1:$H$201,4,0)</f>
        <v>Kevin Flores</v>
      </c>
      <c r="E368" t="str">
        <f>VLOOKUP(C368,Customers!$A$1:$H$201,5,0)</f>
        <v>Female</v>
      </c>
      <c r="F368" s="4">
        <f>VLOOKUP(C368,Customers!$A$1:$H$201,6,0)</f>
        <v>31890</v>
      </c>
      <c r="G368" s="4" t="str">
        <f>VLOOKUP(C368,Customers!$A$1:$H$201,7,0)</f>
        <v>Lake Ricardo</v>
      </c>
      <c r="H368" s="4">
        <f>VLOOKUP(C368,Customers!$A$1:$H$201,8,0)</f>
        <v>45694</v>
      </c>
      <c r="I368" t="s">
        <v>816</v>
      </c>
      <c r="J368" t="str">
        <f>VLOOKUP(I368,Products!$A$1:$F$51,2,0)</f>
        <v>Or Smartphone</v>
      </c>
      <c r="K368" t="str">
        <f>VLOOKUP(I368,Products!$A$1:$F$51,3,0)</f>
        <v>Electronics</v>
      </c>
      <c r="L368" t="str">
        <f>VLOOKUP(I368,Products!$A$1:$F$51,4,0)</f>
        <v>Smartphone</v>
      </c>
      <c r="M368" s="7">
        <f>VLOOKUP(I368,Products!$A$1:$F$51,5,0)</f>
        <v>1197.18</v>
      </c>
      <c r="N368" s="7">
        <f>VLOOKUP(I368,Products!$A$1:$F$51,6,0)</f>
        <v>722.74</v>
      </c>
      <c r="O368" t="s">
        <v>838</v>
      </c>
      <c r="P368" t="str">
        <f>VLOOKUP(O368,Stores!$A$1:$D$6,2,0)</f>
        <v>MegaMart Brianahaven</v>
      </c>
      <c r="Q368" t="str">
        <f>VLOOKUP(O368,Stores!$A$1:$D$6,4,0)</f>
        <v>North</v>
      </c>
      <c r="R368" s="6">
        <v>1</v>
      </c>
      <c r="S368" s="6">
        <v>0.15</v>
      </c>
      <c r="T368" t="s">
        <v>851</v>
      </c>
      <c r="U368">
        <f t="shared" si="15"/>
        <v>1197.18</v>
      </c>
      <c r="V368" s="7">
        <f t="shared" si="16"/>
        <v>722.74</v>
      </c>
      <c r="W368" s="7">
        <f t="shared" si="17"/>
        <v>473.59000000000003</v>
      </c>
    </row>
    <row r="369" spans="1:23" x14ac:dyDescent="0.25">
      <c r="A369" t="s">
        <v>5381</v>
      </c>
      <c r="B369" s="4">
        <v>45236</v>
      </c>
      <c r="C369" t="s">
        <v>534</v>
      </c>
      <c r="D369" t="str">
        <f>VLOOKUP(C369,Customers!$A$1:$H$201,4,0)</f>
        <v>John Foster</v>
      </c>
      <c r="E369" t="str">
        <f>VLOOKUP(C369,Customers!$A$1:$H$201,5,0)</f>
        <v>Female</v>
      </c>
      <c r="F369" s="4">
        <f>VLOOKUP(C369,Customers!$A$1:$H$201,6,0)</f>
        <v>38541</v>
      </c>
      <c r="G369" s="4" t="str">
        <f>VLOOKUP(C369,Customers!$A$1:$H$201,7,0)</f>
        <v>Charlesmouth</v>
      </c>
      <c r="H369" s="4">
        <f>VLOOKUP(C369,Customers!$A$1:$H$201,8,0)</f>
        <v>45601</v>
      </c>
      <c r="I369" t="s">
        <v>751</v>
      </c>
      <c r="J369" t="str">
        <f>VLOOKUP(I369,Products!$A$1:$F$51,2,0)</f>
        <v>House Accessories</v>
      </c>
      <c r="K369" t="str">
        <f>VLOOKUP(I369,Products!$A$1:$F$51,3,0)</f>
        <v>Fashion</v>
      </c>
      <c r="L369" t="str">
        <f>VLOOKUP(I369,Products!$A$1:$F$51,4,0)</f>
        <v>Accessories</v>
      </c>
      <c r="M369" s="7">
        <f>VLOOKUP(I369,Products!$A$1:$F$51,5,0)</f>
        <v>1858.75</v>
      </c>
      <c r="N369" s="7">
        <f>VLOOKUP(I369,Products!$A$1:$F$51,6,0)</f>
        <v>1451.16</v>
      </c>
      <c r="O369" t="s">
        <v>831</v>
      </c>
      <c r="P369" t="str">
        <f>VLOOKUP(O369,Stores!$A$1:$D$6,2,0)</f>
        <v>MegaMart Peckmouth</v>
      </c>
      <c r="Q369" t="str">
        <f>VLOOKUP(O369,Stores!$A$1:$D$6,4,0)</f>
        <v>East</v>
      </c>
      <c r="R369" s="6">
        <v>1</v>
      </c>
      <c r="S369" s="6">
        <v>0.15</v>
      </c>
      <c r="T369" t="s">
        <v>851</v>
      </c>
      <c r="U369">
        <f t="shared" si="15"/>
        <v>1858.75</v>
      </c>
      <c r="V369" s="7">
        <f t="shared" si="16"/>
        <v>1451.16</v>
      </c>
      <c r="W369" s="7">
        <f t="shared" si="17"/>
        <v>406.7399999999999</v>
      </c>
    </row>
    <row r="370" spans="1:23" x14ac:dyDescent="0.25">
      <c r="A370" t="s">
        <v>1160</v>
      </c>
      <c r="B370" s="4">
        <v>45236</v>
      </c>
      <c r="C370" t="s">
        <v>514</v>
      </c>
      <c r="D370" t="str">
        <f>VLOOKUP(C370,Customers!$A$1:$H$201,4,0)</f>
        <v>Suzanne Fox</v>
      </c>
      <c r="E370" t="str">
        <f>VLOOKUP(C370,Customers!$A$1:$H$201,5,0)</f>
        <v>Male</v>
      </c>
      <c r="F370" s="4">
        <f>VLOOKUP(C370,Customers!$A$1:$H$201,6,0)</f>
        <v>38558</v>
      </c>
      <c r="G370" s="4" t="str">
        <f>VLOOKUP(C370,Customers!$A$1:$H$201,7,0)</f>
        <v>Joelborough</v>
      </c>
      <c r="H370" s="4">
        <f>VLOOKUP(C370,Customers!$A$1:$H$201,8,0)</f>
        <v>44192</v>
      </c>
      <c r="I370" t="s">
        <v>741</v>
      </c>
      <c r="J370" t="str">
        <f>VLOOKUP(I370,Products!$A$1:$F$51,2,0)</f>
        <v>Above Camera</v>
      </c>
      <c r="K370" t="str">
        <f>VLOOKUP(I370,Products!$A$1:$F$51,3,0)</f>
        <v>Electronics</v>
      </c>
      <c r="L370" t="str">
        <f>VLOOKUP(I370,Products!$A$1:$F$51,4,0)</f>
        <v>Camera</v>
      </c>
      <c r="M370" s="7">
        <f>VLOOKUP(I370,Products!$A$1:$F$51,5,0)</f>
        <v>1193.0899999999999</v>
      </c>
      <c r="N370" s="7">
        <f>VLOOKUP(I370,Products!$A$1:$F$51,6,0)</f>
        <v>818.24</v>
      </c>
      <c r="O370" t="s">
        <v>835</v>
      </c>
      <c r="P370" t="str">
        <f>VLOOKUP(O370,Stores!$A$1:$D$6,2,0)</f>
        <v>MegaMart New Michele</v>
      </c>
      <c r="Q370" t="str">
        <f>VLOOKUP(O370,Stores!$A$1:$D$6,4,0)</f>
        <v>West</v>
      </c>
      <c r="R370" s="6">
        <v>1</v>
      </c>
      <c r="S370" s="6">
        <v>0.15</v>
      </c>
      <c r="T370" t="s">
        <v>854</v>
      </c>
      <c r="U370">
        <f t="shared" si="15"/>
        <v>1193.0899999999999</v>
      </c>
      <c r="V370" s="7">
        <f t="shared" si="16"/>
        <v>818.24</v>
      </c>
      <c r="W370" s="7">
        <f t="shared" si="17"/>
        <v>373.99999999999989</v>
      </c>
    </row>
    <row r="371" spans="1:23" x14ac:dyDescent="0.25">
      <c r="A371" t="s">
        <v>4086</v>
      </c>
      <c r="B371" s="4">
        <v>45236</v>
      </c>
      <c r="C371" t="s">
        <v>537</v>
      </c>
      <c r="D371" t="str">
        <f>VLOOKUP(C371,Customers!$A$1:$H$201,4,0)</f>
        <v>Melissa Torres</v>
      </c>
      <c r="E371" t="str">
        <f>VLOOKUP(C371,Customers!$A$1:$H$201,5,0)</f>
        <v>Male</v>
      </c>
      <c r="F371" s="4">
        <f>VLOOKUP(C371,Customers!$A$1:$H$201,6,0)</f>
        <v>28514</v>
      </c>
      <c r="G371" s="4" t="str">
        <f>VLOOKUP(C371,Customers!$A$1:$H$201,7,0)</f>
        <v>North Kathryn</v>
      </c>
      <c r="H371" s="4">
        <f>VLOOKUP(C371,Customers!$A$1:$H$201,8,0)</f>
        <v>45779</v>
      </c>
      <c r="I371" t="s">
        <v>730</v>
      </c>
      <c r="J371" t="str">
        <f>VLOOKUP(I371,Products!$A$1:$F$51,2,0)</f>
        <v>Recognize Footwear</v>
      </c>
      <c r="K371" t="str">
        <f>VLOOKUP(I371,Products!$A$1:$F$51,3,0)</f>
        <v>Fashion</v>
      </c>
      <c r="L371" t="str">
        <f>VLOOKUP(I371,Products!$A$1:$F$51,4,0)</f>
        <v>Footwear</v>
      </c>
      <c r="M371" s="7">
        <f>VLOOKUP(I371,Products!$A$1:$F$51,5,0)</f>
        <v>109.78</v>
      </c>
      <c r="N371" s="7">
        <f>VLOOKUP(I371,Products!$A$1:$F$51,6,0)</f>
        <v>70.59</v>
      </c>
      <c r="O371" t="s">
        <v>831</v>
      </c>
      <c r="P371" t="str">
        <f>VLOOKUP(O371,Stores!$A$1:$D$6,2,0)</f>
        <v>MegaMart Peckmouth</v>
      </c>
      <c r="Q371" t="str">
        <f>VLOOKUP(O371,Stores!$A$1:$D$6,4,0)</f>
        <v>East</v>
      </c>
      <c r="R371" s="6">
        <v>5</v>
      </c>
      <c r="S371" s="6">
        <v>0.1</v>
      </c>
      <c r="T371" t="s">
        <v>861</v>
      </c>
      <c r="U371">
        <f t="shared" si="15"/>
        <v>548.9</v>
      </c>
      <c r="V371" s="7">
        <f t="shared" si="16"/>
        <v>352.95000000000005</v>
      </c>
      <c r="W371" s="7">
        <f t="shared" si="17"/>
        <v>195.04999999999993</v>
      </c>
    </row>
    <row r="372" spans="1:23" x14ac:dyDescent="0.25">
      <c r="A372" t="s">
        <v>5471</v>
      </c>
      <c r="B372" s="4">
        <v>45236</v>
      </c>
      <c r="C372" t="s">
        <v>181</v>
      </c>
      <c r="D372" t="str">
        <f>VLOOKUP(C372,Customers!$A$1:$H$201,4,0)</f>
        <v>Mary Decker</v>
      </c>
      <c r="E372" t="str">
        <f>VLOOKUP(C372,Customers!$A$1:$H$201,5,0)</f>
        <v>Female</v>
      </c>
      <c r="F372" s="4">
        <f>VLOOKUP(C372,Customers!$A$1:$H$201,6,0)</f>
        <v>38901</v>
      </c>
      <c r="G372" s="4" t="str">
        <f>VLOOKUP(C372,Customers!$A$1:$H$201,7,0)</f>
        <v>Port Jessica</v>
      </c>
      <c r="H372" s="4">
        <f>VLOOKUP(C372,Customers!$A$1:$H$201,8,0)</f>
        <v>45713</v>
      </c>
      <c r="I372" t="s">
        <v>812</v>
      </c>
      <c r="J372" t="str">
        <f>VLOOKUP(I372,Products!$A$1:$F$51,2,0)</f>
        <v>Set Dairy</v>
      </c>
      <c r="K372" t="str">
        <f>VLOOKUP(I372,Products!$A$1:$F$51,3,0)</f>
        <v>Groceries</v>
      </c>
      <c r="L372" t="str">
        <f>VLOOKUP(I372,Products!$A$1:$F$51,4,0)</f>
        <v>Dairy</v>
      </c>
      <c r="M372" s="7">
        <f>VLOOKUP(I372,Products!$A$1:$F$51,5,0)</f>
        <v>1879.08</v>
      </c>
      <c r="N372" s="7">
        <f>VLOOKUP(I372,Products!$A$1:$F$51,6,0)</f>
        <v>1004.56</v>
      </c>
      <c r="O372" t="s">
        <v>827</v>
      </c>
      <c r="P372" t="str">
        <f>VLOOKUP(O372,Stores!$A$1:$D$6,2,0)</f>
        <v>MegaMart Jimenezborough</v>
      </c>
      <c r="Q372" t="str">
        <f>VLOOKUP(O372,Stores!$A$1:$D$6,4,0)</f>
        <v>South</v>
      </c>
      <c r="R372" s="6">
        <v>2</v>
      </c>
      <c r="S372" s="6">
        <v>0.05</v>
      </c>
      <c r="T372" t="s">
        <v>857</v>
      </c>
      <c r="U372">
        <f t="shared" si="15"/>
        <v>3758.16</v>
      </c>
      <c r="V372" s="7">
        <f t="shared" si="16"/>
        <v>2009.12</v>
      </c>
      <c r="W372" s="7">
        <f t="shared" si="17"/>
        <v>1748.09</v>
      </c>
    </row>
    <row r="373" spans="1:23" x14ac:dyDescent="0.25">
      <c r="A373" t="s">
        <v>1132</v>
      </c>
      <c r="B373" s="4">
        <v>45236</v>
      </c>
      <c r="C373" t="s">
        <v>534</v>
      </c>
      <c r="D373" t="str">
        <f>VLOOKUP(C373,Customers!$A$1:$H$201,4,0)</f>
        <v>John Foster</v>
      </c>
      <c r="E373" t="str">
        <f>VLOOKUP(C373,Customers!$A$1:$H$201,5,0)</f>
        <v>Female</v>
      </c>
      <c r="F373" s="4">
        <f>VLOOKUP(C373,Customers!$A$1:$H$201,6,0)</f>
        <v>38541</v>
      </c>
      <c r="G373" s="4" t="str">
        <f>VLOOKUP(C373,Customers!$A$1:$H$201,7,0)</f>
        <v>Charlesmouth</v>
      </c>
      <c r="H373" s="4">
        <f>VLOOKUP(C373,Customers!$A$1:$H$201,8,0)</f>
        <v>45601</v>
      </c>
      <c r="I373" t="s">
        <v>741</v>
      </c>
      <c r="J373" t="str">
        <f>VLOOKUP(I373,Products!$A$1:$F$51,2,0)</f>
        <v>Above Camera</v>
      </c>
      <c r="K373" t="str">
        <f>VLOOKUP(I373,Products!$A$1:$F$51,3,0)</f>
        <v>Electronics</v>
      </c>
      <c r="L373" t="str">
        <f>VLOOKUP(I373,Products!$A$1:$F$51,4,0)</f>
        <v>Camera</v>
      </c>
      <c r="M373" s="7">
        <f>VLOOKUP(I373,Products!$A$1:$F$51,5,0)</f>
        <v>1193.0899999999999</v>
      </c>
      <c r="N373" s="7">
        <f>VLOOKUP(I373,Products!$A$1:$F$51,6,0)</f>
        <v>818.24</v>
      </c>
      <c r="O373" t="s">
        <v>827</v>
      </c>
      <c r="P373" t="str">
        <f>VLOOKUP(O373,Stores!$A$1:$D$6,2,0)</f>
        <v>MegaMart Jimenezborough</v>
      </c>
      <c r="Q373" t="str">
        <f>VLOOKUP(O373,Stores!$A$1:$D$6,4,0)</f>
        <v>South</v>
      </c>
      <c r="R373" s="6">
        <v>2</v>
      </c>
      <c r="S373" s="6">
        <v>0.1</v>
      </c>
      <c r="T373" t="s">
        <v>861</v>
      </c>
      <c r="U373">
        <f t="shared" si="15"/>
        <v>2386.1799999999998</v>
      </c>
      <c r="V373" s="7">
        <f t="shared" si="16"/>
        <v>1636.48</v>
      </c>
      <c r="W373" s="7">
        <f t="shared" si="17"/>
        <v>748.79999999999984</v>
      </c>
    </row>
    <row r="374" spans="1:23" x14ac:dyDescent="0.25">
      <c r="A374" t="s">
        <v>1275</v>
      </c>
      <c r="B374" s="4">
        <v>45236</v>
      </c>
      <c r="C374" t="s">
        <v>103</v>
      </c>
      <c r="D374" t="str">
        <f>VLOOKUP(C374,Customers!$A$1:$H$201,4,0)</f>
        <v>Justin Macdonald</v>
      </c>
      <c r="E374" t="str">
        <f>VLOOKUP(C374,Customers!$A$1:$H$201,5,0)</f>
        <v>Male</v>
      </c>
      <c r="F374" s="4">
        <f>VLOOKUP(C374,Customers!$A$1:$H$201,6,0)</f>
        <v>37990</v>
      </c>
      <c r="G374" s="4" t="str">
        <f>VLOOKUP(C374,Customers!$A$1:$H$201,7,0)</f>
        <v>Shepherdburgh</v>
      </c>
      <c r="H374" s="4">
        <f>VLOOKUP(C374,Customers!$A$1:$H$201,8,0)</f>
        <v>45538</v>
      </c>
      <c r="I374" t="s">
        <v>814</v>
      </c>
      <c r="J374" t="str">
        <f>VLOOKUP(I374,Products!$A$1:$F$51,2,0)</f>
        <v>Nature Clothing</v>
      </c>
      <c r="K374" t="str">
        <f>VLOOKUP(I374,Products!$A$1:$F$51,3,0)</f>
        <v>Fashion</v>
      </c>
      <c r="L374" t="str">
        <f>VLOOKUP(I374,Products!$A$1:$F$51,4,0)</f>
        <v>Clothing</v>
      </c>
      <c r="M374" s="7">
        <f>VLOOKUP(I374,Products!$A$1:$F$51,5,0)</f>
        <v>1165.3699999999999</v>
      </c>
      <c r="N374" s="7">
        <f>VLOOKUP(I374,Products!$A$1:$F$51,6,0)</f>
        <v>926.55</v>
      </c>
      <c r="O374" t="s">
        <v>838</v>
      </c>
      <c r="P374" t="str">
        <f>VLOOKUP(O374,Stores!$A$1:$D$6,2,0)</f>
        <v>MegaMart Brianahaven</v>
      </c>
      <c r="Q374" t="str">
        <f>VLOOKUP(O374,Stores!$A$1:$D$6,4,0)</f>
        <v>North</v>
      </c>
      <c r="R374" s="6">
        <v>2</v>
      </c>
      <c r="S374" s="6">
        <v>0</v>
      </c>
      <c r="T374" t="s">
        <v>851</v>
      </c>
      <c r="U374">
        <f t="shared" si="15"/>
        <v>2330.7399999999998</v>
      </c>
      <c r="V374" s="7">
        <f t="shared" si="16"/>
        <v>1853.1</v>
      </c>
      <c r="W374" s="7">
        <f t="shared" si="17"/>
        <v>476.63999999999987</v>
      </c>
    </row>
    <row r="375" spans="1:23" x14ac:dyDescent="0.25">
      <c r="A375" t="s">
        <v>1759</v>
      </c>
      <c r="B375" s="4">
        <v>45236</v>
      </c>
      <c r="C375" t="s">
        <v>341</v>
      </c>
      <c r="D375" t="str">
        <f>VLOOKUP(C375,Customers!$A$1:$H$201,4,0)</f>
        <v>Brian Fowler</v>
      </c>
      <c r="E375" t="str">
        <f>VLOOKUP(C375,Customers!$A$1:$H$201,5,0)</f>
        <v>Male</v>
      </c>
      <c r="F375" s="4">
        <f>VLOOKUP(C375,Customers!$A$1:$H$201,6,0)</f>
        <v>23046</v>
      </c>
      <c r="G375" s="4" t="str">
        <f>VLOOKUP(C375,Customers!$A$1:$H$201,7,0)</f>
        <v>Port Williamhaven</v>
      </c>
      <c r="H375" s="4">
        <f>VLOOKUP(C375,Customers!$A$1:$H$201,8,0)</f>
        <v>44431</v>
      </c>
      <c r="I375" t="s">
        <v>786</v>
      </c>
      <c r="J375" t="str">
        <f>VLOOKUP(I375,Products!$A$1:$F$51,2,0)</f>
        <v>Difficult Vegetables</v>
      </c>
      <c r="K375" t="str">
        <f>VLOOKUP(I375,Products!$A$1:$F$51,3,0)</f>
        <v>Groceries</v>
      </c>
      <c r="L375" t="str">
        <f>VLOOKUP(I375,Products!$A$1:$F$51,4,0)</f>
        <v>Vegetables</v>
      </c>
      <c r="M375" s="7">
        <f>VLOOKUP(I375,Products!$A$1:$F$51,5,0)</f>
        <v>1102.791777777778</v>
      </c>
      <c r="N375" s="7">
        <f>VLOOKUP(I375,Products!$A$1:$F$51,6,0)</f>
        <v>164.01</v>
      </c>
      <c r="O375" t="s">
        <v>835</v>
      </c>
      <c r="P375" t="str">
        <f>VLOOKUP(O375,Stores!$A$1:$D$6,2,0)</f>
        <v>MegaMart New Michele</v>
      </c>
      <c r="Q375" t="str">
        <f>VLOOKUP(O375,Stores!$A$1:$D$6,4,0)</f>
        <v>West</v>
      </c>
      <c r="R375" s="6">
        <v>5</v>
      </c>
      <c r="S375" s="6">
        <v>0.15</v>
      </c>
      <c r="T375" t="s">
        <v>854</v>
      </c>
      <c r="U375">
        <f t="shared" si="15"/>
        <v>5513.9588888888902</v>
      </c>
      <c r="V375" s="7">
        <f t="shared" si="16"/>
        <v>820.05</v>
      </c>
      <c r="W375" s="7">
        <f t="shared" si="17"/>
        <v>4693.0588888888897</v>
      </c>
    </row>
    <row r="376" spans="1:23" x14ac:dyDescent="0.25">
      <c r="A376" t="s">
        <v>2900</v>
      </c>
      <c r="B376" s="4">
        <v>45236</v>
      </c>
      <c r="C376" t="s">
        <v>117</v>
      </c>
      <c r="D376" t="str">
        <f>VLOOKUP(C376,Customers!$A$1:$H$201,4,0)</f>
        <v>Lacey Hall</v>
      </c>
      <c r="E376" t="str">
        <f>VLOOKUP(C376,Customers!$A$1:$H$201,5,0)</f>
        <v>Male</v>
      </c>
      <c r="F376" s="4">
        <f>VLOOKUP(C376,Customers!$A$1:$H$201,6,0)</f>
        <v>37417</v>
      </c>
      <c r="G376" s="4" t="str">
        <f>VLOOKUP(C376,Customers!$A$1:$H$201,7,0)</f>
        <v>Thomashaven</v>
      </c>
      <c r="H376" s="4">
        <f>VLOOKUP(C376,Customers!$A$1:$H$201,8,0)</f>
        <v>44800</v>
      </c>
      <c r="I376" t="s">
        <v>765</v>
      </c>
      <c r="J376" t="str">
        <f>VLOOKUP(I376,Products!$A$1:$F$51,2,0)</f>
        <v>How Vegetables</v>
      </c>
      <c r="K376" t="str">
        <f>VLOOKUP(I376,Products!$A$1:$F$51,3,0)</f>
        <v>Groceries</v>
      </c>
      <c r="L376" t="str">
        <f>VLOOKUP(I376,Products!$A$1:$F$51,4,0)</f>
        <v>Vegetables</v>
      </c>
      <c r="M376" s="7">
        <f>VLOOKUP(I376,Products!$A$1:$F$51,5,0)</f>
        <v>25.57</v>
      </c>
      <c r="N376" s="7">
        <f>VLOOKUP(I376,Products!$A$1:$F$51,6,0)</f>
        <v>19.05</v>
      </c>
      <c r="O376" t="s">
        <v>835</v>
      </c>
      <c r="P376" t="str">
        <f>VLOOKUP(O376,Stores!$A$1:$D$6,2,0)</f>
        <v>MegaMart New Michele</v>
      </c>
      <c r="Q376" t="str">
        <f>VLOOKUP(O376,Stores!$A$1:$D$6,4,0)</f>
        <v>West</v>
      </c>
      <c r="R376" s="6">
        <v>4</v>
      </c>
      <c r="S376" s="6">
        <v>0</v>
      </c>
      <c r="T376" t="s">
        <v>857</v>
      </c>
      <c r="U376">
        <f t="shared" si="15"/>
        <v>102.28</v>
      </c>
      <c r="V376" s="7">
        <f t="shared" si="16"/>
        <v>76.2</v>
      </c>
      <c r="W376" s="7">
        <f t="shared" si="17"/>
        <v>25.08</v>
      </c>
    </row>
    <row r="377" spans="1:23" x14ac:dyDescent="0.25">
      <c r="A377" t="s">
        <v>3454</v>
      </c>
      <c r="B377" s="4">
        <v>45237</v>
      </c>
      <c r="C377" t="s">
        <v>65</v>
      </c>
      <c r="D377" t="str">
        <f>VLOOKUP(C377,Customers!$A$1:$H$201,4,0)</f>
        <v>Miguel Johnson</v>
      </c>
      <c r="E377" t="str">
        <f>VLOOKUP(C377,Customers!$A$1:$H$201,5,0)</f>
        <v>Male</v>
      </c>
      <c r="F377" s="4">
        <f>VLOOKUP(C377,Customers!$A$1:$H$201,6,0)</f>
        <v>27877</v>
      </c>
      <c r="G377" s="4" t="str">
        <f>VLOOKUP(C377,Customers!$A$1:$H$201,7,0)</f>
        <v>Murrayborough</v>
      </c>
      <c r="H377" s="4">
        <f>VLOOKUP(C377,Customers!$A$1:$H$201,8,0)</f>
        <v>44613</v>
      </c>
      <c r="I377" t="s">
        <v>778</v>
      </c>
      <c r="J377" t="str">
        <f>VLOOKUP(I377,Products!$A$1:$F$51,2,0)</f>
        <v>Deal Smartphone</v>
      </c>
      <c r="K377" t="str">
        <f>VLOOKUP(I377,Products!$A$1:$F$51,3,0)</f>
        <v>Electronics</v>
      </c>
      <c r="L377" t="str">
        <f>VLOOKUP(I377,Products!$A$1:$F$51,4,0)</f>
        <v>Smartphone</v>
      </c>
      <c r="M377" s="7">
        <f>VLOOKUP(I377,Products!$A$1:$F$51,5,0)</f>
        <v>673.78</v>
      </c>
      <c r="N377" s="7">
        <f>VLOOKUP(I377,Products!$A$1:$F$51,6,0)</f>
        <v>363.33</v>
      </c>
      <c r="O377" t="s">
        <v>831</v>
      </c>
      <c r="P377" t="str">
        <f>VLOOKUP(O377,Stores!$A$1:$D$6,2,0)</f>
        <v>MegaMart Peckmouth</v>
      </c>
      <c r="Q377" t="str">
        <f>VLOOKUP(O377,Stores!$A$1:$D$6,4,0)</f>
        <v>East</v>
      </c>
      <c r="R377" s="6">
        <v>2</v>
      </c>
      <c r="S377" s="6">
        <v>0.05</v>
      </c>
      <c r="T377" t="s">
        <v>854</v>
      </c>
      <c r="U377">
        <f t="shared" si="15"/>
        <v>1347.56</v>
      </c>
      <c r="V377" s="7">
        <f t="shared" si="16"/>
        <v>726.66</v>
      </c>
      <c r="W377" s="7">
        <f t="shared" si="17"/>
        <v>619.94999999999993</v>
      </c>
    </row>
    <row r="378" spans="1:23" x14ac:dyDescent="0.25">
      <c r="A378" t="s">
        <v>4076</v>
      </c>
      <c r="B378" s="4">
        <v>45237</v>
      </c>
      <c r="C378" t="s">
        <v>694</v>
      </c>
      <c r="D378" t="str">
        <f>VLOOKUP(C378,Customers!$A$1:$H$201,4,0)</f>
        <v>Jessica Mullins</v>
      </c>
      <c r="E378" t="str">
        <f>VLOOKUP(C378,Customers!$A$1:$H$201,5,0)</f>
        <v>Male</v>
      </c>
      <c r="F378" s="4">
        <f>VLOOKUP(C378,Customers!$A$1:$H$201,6,0)</f>
        <v>31435</v>
      </c>
      <c r="G378" s="4" t="str">
        <f>VLOOKUP(C378,Customers!$A$1:$H$201,7,0)</f>
        <v>Jessicaside</v>
      </c>
      <c r="H378" s="4">
        <f>VLOOKUP(C378,Customers!$A$1:$H$201,8,0)</f>
        <v>44905</v>
      </c>
      <c r="I378" t="s">
        <v>714</v>
      </c>
      <c r="J378" t="str">
        <f>VLOOKUP(I378,Products!$A$1:$F$51,2,0)</f>
        <v>Here Footwear</v>
      </c>
      <c r="K378" t="str">
        <f>VLOOKUP(I378,Products!$A$1:$F$51,3,0)</f>
        <v>Fashion</v>
      </c>
      <c r="L378" t="str">
        <f>VLOOKUP(I378,Products!$A$1:$F$51,4,0)</f>
        <v>Footwear</v>
      </c>
      <c r="M378" s="7">
        <f>VLOOKUP(I378,Products!$A$1:$F$51,5,0)</f>
        <v>1102.791777777778</v>
      </c>
      <c r="N378" s="7">
        <f>VLOOKUP(I378,Products!$A$1:$F$51,6,0)</f>
        <v>169.03</v>
      </c>
      <c r="O378" t="s">
        <v>827</v>
      </c>
      <c r="P378" t="str">
        <f>VLOOKUP(O378,Stores!$A$1:$D$6,2,0)</f>
        <v>MegaMart Jimenezborough</v>
      </c>
      <c r="Q378" t="str">
        <f>VLOOKUP(O378,Stores!$A$1:$D$6,4,0)</f>
        <v>South</v>
      </c>
      <c r="R378" s="6">
        <v>4</v>
      </c>
      <c r="S378" s="6">
        <v>0.1</v>
      </c>
      <c r="T378" t="s">
        <v>854</v>
      </c>
      <c r="U378">
        <f t="shared" si="15"/>
        <v>4411.1671111111118</v>
      </c>
      <c r="V378" s="7">
        <f t="shared" si="16"/>
        <v>676.12</v>
      </c>
      <c r="W378" s="7">
        <f t="shared" si="17"/>
        <v>3734.1471111111118</v>
      </c>
    </row>
    <row r="379" spans="1:23" x14ac:dyDescent="0.25">
      <c r="A379" t="s">
        <v>4159</v>
      </c>
      <c r="B379" s="4">
        <v>45237</v>
      </c>
      <c r="C379" t="s">
        <v>69</v>
      </c>
      <c r="D379" t="str">
        <f>VLOOKUP(C379,Customers!$A$1:$H$201,4,0)</f>
        <v>Vanessa Anderson</v>
      </c>
      <c r="E379" t="str">
        <f>VLOOKUP(C379,Customers!$A$1:$H$201,5,0)</f>
        <v>Female</v>
      </c>
      <c r="F379" s="4">
        <f>VLOOKUP(C379,Customers!$A$1:$H$201,6,0)</f>
        <v>30021</v>
      </c>
      <c r="G379" s="4" t="str">
        <f>VLOOKUP(C379,Customers!$A$1:$H$201,7,0)</f>
        <v>Peterside</v>
      </c>
      <c r="H379" s="4">
        <f>VLOOKUP(C379,Customers!$A$1:$H$201,8,0)</f>
        <v>45560</v>
      </c>
      <c r="I379" t="s">
        <v>782</v>
      </c>
      <c r="J379" t="str">
        <f>VLOOKUP(I379,Products!$A$1:$F$51,2,0)</f>
        <v>National Watches</v>
      </c>
      <c r="K379" t="str">
        <f>VLOOKUP(I379,Products!$A$1:$F$51,3,0)</f>
        <v>Fashion</v>
      </c>
      <c r="L379" t="str">
        <f>VLOOKUP(I379,Products!$A$1:$F$51,4,0)</f>
        <v>Watches</v>
      </c>
      <c r="M379" s="7">
        <f>VLOOKUP(I379,Products!$A$1:$F$51,5,0)</f>
        <v>29.24</v>
      </c>
      <c r="N379" s="7">
        <f>VLOOKUP(I379,Products!$A$1:$F$51,6,0)</f>
        <v>742.26521739130465</v>
      </c>
      <c r="O379" t="s">
        <v>842</v>
      </c>
      <c r="P379" t="str">
        <f>VLOOKUP(O379,Stores!$A$1:$D$6,2,0)</f>
        <v>MegaMart Johnmouth</v>
      </c>
      <c r="Q379" t="str">
        <f>VLOOKUP(O379,Stores!$A$1:$D$6,4,0)</f>
        <v>East</v>
      </c>
      <c r="R379" s="6">
        <v>1</v>
      </c>
      <c r="S379" s="6">
        <v>0.05</v>
      </c>
      <c r="T379" t="s">
        <v>851</v>
      </c>
      <c r="U379">
        <f t="shared" si="15"/>
        <v>29.24</v>
      </c>
      <c r="V379" s="7">
        <f t="shared" si="16"/>
        <v>742.26521739130465</v>
      </c>
      <c r="W379" s="7">
        <f t="shared" si="17"/>
        <v>-713.97521739130468</v>
      </c>
    </row>
    <row r="380" spans="1:23" x14ac:dyDescent="0.25">
      <c r="A380" t="s">
        <v>4906</v>
      </c>
      <c r="B380" s="4">
        <v>45237</v>
      </c>
      <c r="C380" t="s">
        <v>121</v>
      </c>
      <c r="D380" t="str">
        <f>VLOOKUP(C380,Customers!$A$1:$H$201,4,0)</f>
        <v>Ashley Gibson</v>
      </c>
      <c r="E380" t="str">
        <f>VLOOKUP(C380,Customers!$A$1:$H$201,5,0)</f>
        <v>Female</v>
      </c>
      <c r="F380" s="4">
        <f>VLOOKUP(C380,Customers!$A$1:$H$201,6,0)</f>
        <v>37694</v>
      </c>
      <c r="G380" s="4" t="str">
        <f>VLOOKUP(C380,Customers!$A$1:$H$201,7,0)</f>
        <v>East Carrieberg</v>
      </c>
      <c r="H380" s="4">
        <f>VLOOKUP(C380,Customers!$A$1:$H$201,8,0)</f>
        <v>45895</v>
      </c>
      <c r="I380" t="s">
        <v>794</v>
      </c>
      <c r="J380" t="str">
        <f>VLOOKUP(I380,Products!$A$1:$F$51,2,0)</f>
        <v>New Watches</v>
      </c>
      <c r="K380" t="str">
        <f>VLOOKUP(I380,Products!$A$1:$F$51,3,0)</f>
        <v>Fashion</v>
      </c>
      <c r="L380" t="str">
        <f>VLOOKUP(I380,Products!$A$1:$F$51,4,0)</f>
        <v>Watches</v>
      </c>
      <c r="M380" s="7">
        <f>VLOOKUP(I380,Products!$A$1:$F$51,5,0)</f>
        <v>1501.46</v>
      </c>
      <c r="N380" s="7">
        <f>VLOOKUP(I380,Products!$A$1:$F$51,6,0)</f>
        <v>1167.73</v>
      </c>
      <c r="O380" t="s">
        <v>842</v>
      </c>
      <c r="P380" t="str">
        <f>VLOOKUP(O380,Stores!$A$1:$D$6,2,0)</f>
        <v>MegaMart Johnmouth</v>
      </c>
      <c r="Q380" t="str">
        <f>VLOOKUP(O380,Stores!$A$1:$D$6,4,0)</f>
        <v>East</v>
      </c>
      <c r="R380" s="6">
        <v>2</v>
      </c>
      <c r="S380" s="6">
        <v>0.05</v>
      </c>
      <c r="T380" t="s">
        <v>854</v>
      </c>
      <c r="U380">
        <f t="shared" si="15"/>
        <v>3002.92</v>
      </c>
      <c r="V380" s="7">
        <f t="shared" si="16"/>
        <v>2335.46</v>
      </c>
      <c r="W380" s="7">
        <f t="shared" si="17"/>
        <v>666.51</v>
      </c>
    </row>
    <row r="381" spans="1:23" x14ac:dyDescent="0.25">
      <c r="A381" t="s">
        <v>5601</v>
      </c>
      <c r="B381" s="4">
        <v>45237</v>
      </c>
      <c r="C381" t="s">
        <v>211</v>
      </c>
      <c r="D381" t="str">
        <f>VLOOKUP(C381,Customers!$A$1:$H$201,4,0)</f>
        <v>Deborah Moody</v>
      </c>
      <c r="E381" t="str">
        <f>VLOOKUP(C381,Customers!$A$1:$H$201,5,0)</f>
        <v>Male</v>
      </c>
      <c r="F381" s="4">
        <f>VLOOKUP(C381,Customers!$A$1:$H$201,6,0)</f>
        <v>27950</v>
      </c>
      <c r="G381" s="4" t="str">
        <f>VLOOKUP(C381,Customers!$A$1:$H$201,7,0)</f>
        <v>Andersonville</v>
      </c>
      <c r="H381" s="4">
        <f>VLOOKUP(C381,Customers!$A$1:$H$201,8,0)</f>
        <v>44232</v>
      </c>
      <c r="I381" t="s">
        <v>818</v>
      </c>
      <c r="J381" t="str">
        <f>VLOOKUP(I381,Products!$A$1:$F$51,2,0)</f>
        <v>Nor Bags</v>
      </c>
      <c r="K381" t="str">
        <f>VLOOKUP(I381,Products!$A$1:$F$51,3,0)</f>
        <v>Fashion</v>
      </c>
      <c r="L381" t="str">
        <f>VLOOKUP(I381,Products!$A$1:$F$51,4,0)</f>
        <v>Bags</v>
      </c>
      <c r="M381" s="7">
        <f>VLOOKUP(I381,Products!$A$1:$F$51,5,0)</f>
        <v>1216.3599999999999</v>
      </c>
      <c r="N381" s="7">
        <f>VLOOKUP(I381,Products!$A$1:$F$51,6,0)</f>
        <v>794.8</v>
      </c>
      <c r="O381" t="s">
        <v>838</v>
      </c>
      <c r="P381" t="str">
        <f>VLOOKUP(O381,Stores!$A$1:$D$6,2,0)</f>
        <v>MegaMart Brianahaven</v>
      </c>
      <c r="Q381" t="str">
        <f>VLOOKUP(O381,Stores!$A$1:$D$6,4,0)</f>
        <v>North</v>
      </c>
      <c r="R381" s="6">
        <v>1</v>
      </c>
      <c r="S381" s="6">
        <v>0.15</v>
      </c>
      <c r="T381" t="s">
        <v>854</v>
      </c>
      <c r="U381">
        <f t="shared" si="15"/>
        <v>1216.3599999999999</v>
      </c>
      <c r="V381" s="7">
        <f t="shared" si="16"/>
        <v>794.8</v>
      </c>
      <c r="W381" s="7">
        <f t="shared" si="17"/>
        <v>420.70999999999992</v>
      </c>
    </row>
    <row r="382" spans="1:23" x14ac:dyDescent="0.25">
      <c r="A382" t="s">
        <v>1082</v>
      </c>
      <c r="B382" s="4">
        <v>45237</v>
      </c>
      <c r="C382" t="s">
        <v>275</v>
      </c>
      <c r="D382" t="str">
        <f>VLOOKUP(C382,Customers!$A$1:$H$201,4,0)</f>
        <v>Carl Armstrong</v>
      </c>
      <c r="E382" t="str">
        <f>VLOOKUP(C382,Customers!$A$1:$H$201,5,0)</f>
        <v>Female</v>
      </c>
      <c r="F382" s="4">
        <f>VLOOKUP(C382,Customers!$A$1:$H$201,6,0)</f>
        <v>23715</v>
      </c>
      <c r="G382" s="4" t="str">
        <f>VLOOKUP(C382,Customers!$A$1:$H$201,7,0)</f>
        <v>Port Angelabury</v>
      </c>
      <c r="H382" s="4">
        <f>VLOOKUP(C382,Customers!$A$1:$H$201,8,0)</f>
        <v>44601</v>
      </c>
      <c r="I382" t="s">
        <v>806</v>
      </c>
      <c r="J382" t="str">
        <f>VLOOKUP(I382,Products!$A$1:$F$51,2,0)</f>
        <v>Maybe Clothing</v>
      </c>
      <c r="K382" t="str">
        <f>VLOOKUP(I382,Products!$A$1:$F$51,3,0)</f>
        <v>Fashion</v>
      </c>
      <c r="L382" t="str">
        <f>VLOOKUP(I382,Products!$A$1:$F$51,4,0)</f>
        <v>Clothing</v>
      </c>
      <c r="M382" s="7">
        <f>VLOOKUP(I382,Products!$A$1:$F$51,5,0)</f>
        <v>1102.791777777778</v>
      </c>
      <c r="N382" s="7">
        <f>VLOOKUP(I382,Products!$A$1:$F$51,6,0)</f>
        <v>316.63</v>
      </c>
      <c r="O382" t="s">
        <v>827</v>
      </c>
      <c r="P382" t="str">
        <f>VLOOKUP(O382,Stores!$A$1:$D$6,2,0)</f>
        <v>MegaMart Jimenezborough</v>
      </c>
      <c r="Q382" t="str">
        <f>VLOOKUP(O382,Stores!$A$1:$D$6,4,0)</f>
        <v>South</v>
      </c>
      <c r="R382" s="6">
        <v>2</v>
      </c>
      <c r="S382" s="6">
        <v>0.1</v>
      </c>
      <c r="T382" t="s">
        <v>854</v>
      </c>
      <c r="U382">
        <f t="shared" si="15"/>
        <v>2205.5835555555559</v>
      </c>
      <c r="V382" s="7">
        <f t="shared" si="16"/>
        <v>633.26</v>
      </c>
      <c r="W382" s="7">
        <f t="shared" si="17"/>
        <v>1571.4235555555558</v>
      </c>
    </row>
    <row r="383" spans="1:23" x14ac:dyDescent="0.25">
      <c r="A383" t="s">
        <v>1202</v>
      </c>
      <c r="B383" s="4">
        <v>45237</v>
      </c>
      <c r="C383" t="s">
        <v>232</v>
      </c>
      <c r="D383" t="str">
        <f>VLOOKUP(C383,Customers!$A$1:$H$201,4,0)</f>
        <v>Heather Russell</v>
      </c>
      <c r="E383" t="str">
        <f>VLOOKUP(C383,Customers!$A$1:$H$201,5,0)</f>
        <v>Male</v>
      </c>
      <c r="F383" s="4">
        <f>VLOOKUP(C383,Customers!$A$1:$H$201,6,0)</f>
        <v>25132</v>
      </c>
      <c r="G383" s="4" t="str">
        <f>VLOOKUP(C383,Customers!$A$1:$H$201,7,0)</f>
        <v>North Michellemouth</v>
      </c>
      <c r="H383" s="4">
        <f>VLOOKUP(C383,Customers!$A$1:$H$201,8,0)</f>
        <v>44228</v>
      </c>
      <c r="I383" t="s">
        <v>772</v>
      </c>
      <c r="J383" t="str">
        <f>VLOOKUP(I383,Products!$A$1:$F$51,2,0)</f>
        <v>Little Watches</v>
      </c>
      <c r="K383" t="str">
        <f>VLOOKUP(I383,Products!$A$1:$F$51,3,0)</f>
        <v>Fashion</v>
      </c>
      <c r="L383" t="str">
        <f>VLOOKUP(I383,Products!$A$1:$F$51,4,0)</f>
        <v>Watches</v>
      </c>
      <c r="M383" s="7">
        <f>VLOOKUP(I383,Products!$A$1:$F$51,5,0)</f>
        <v>429.15</v>
      </c>
      <c r="N383" s="7">
        <f>VLOOKUP(I383,Products!$A$1:$F$51,6,0)</f>
        <v>258.72000000000003</v>
      </c>
      <c r="O383" t="s">
        <v>838</v>
      </c>
      <c r="P383" t="str">
        <f>VLOOKUP(O383,Stores!$A$1:$D$6,2,0)</f>
        <v>MegaMart Brianahaven</v>
      </c>
      <c r="Q383" t="str">
        <f>VLOOKUP(O383,Stores!$A$1:$D$6,4,0)</f>
        <v>North</v>
      </c>
      <c r="R383" s="6">
        <v>3</v>
      </c>
      <c r="S383" s="6">
        <v>0.1</v>
      </c>
      <c r="T383" t="s">
        <v>851</v>
      </c>
      <c r="U383">
        <f t="shared" si="15"/>
        <v>1287.4499999999998</v>
      </c>
      <c r="V383" s="7">
        <f t="shared" si="16"/>
        <v>776.16000000000008</v>
      </c>
      <c r="W383" s="7">
        <f t="shared" si="17"/>
        <v>510.38999999999976</v>
      </c>
    </row>
    <row r="384" spans="1:23" x14ac:dyDescent="0.25">
      <c r="A384" t="s">
        <v>1426</v>
      </c>
      <c r="B384" s="4">
        <v>45238</v>
      </c>
      <c r="C384" t="s">
        <v>26</v>
      </c>
      <c r="D384" t="str">
        <f>VLOOKUP(C384,Customers!$A$1:$H$201,4,0)</f>
        <v>Danny Moore</v>
      </c>
      <c r="E384" t="str">
        <f>VLOOKUP(C384,Customers!$A$1:$H$201,5,0)</f>
        <v>Male</v>
      </c>
      <c r="F384" s="4">
        <f>VLOOKUP(C384,Customers!$A$1:$H$201,6,0)</f>
        <v>31688</v>
      </c>
      <c r="G384" s="4" t="str">
        <f>VLOOKUP(C384,Customers!$A$1:$H$201,7,0)</f>
        <v>Costaberg</v>
      </c>
      <c r="H384" s="4">
        <f>VLOOKUP(C384,Customers!$A$1:$H$201,8,0)</f>
        <v>44751</v>
      </c>
      <c r="I384" t="s">
        <v>741</v>
      </c>
      <c r="J384" t="str">
        <f>VLOOKUP(I384,Products!$A$1:$F$51,2,0)</f>
        <v>Above Camera</v>
      </c>
      <c r="K384" t="str">
        <f>VLOOKUP(I384,Products!$A$1:$F$51,3,0)</f>
        <v>Electronics</v>
      </c>
      <c r="L384" t="str">
        <f>VLOOKUP(I384,Products!$A$1:$F$51,4,0)</f>
        <v>Camera</v>
      </c>
      <c r="M384" s="7">
        <f>VLOOKUP(I384,Products!$A$1:$F$51,5,0)</f>
        <v>1193.0899999999999</v>
      </c>
      <c r="N384" s="7">
        <f>VLOOKUP(I384,Products!$A$1:$F$51,6,0)</f>
        <v>818.24</v>
      </c>
      <c r="O384" t="s">
        <v>827</v>
      </c>
      <c r="P384" t="str">
        <f>VLOOKUP(O384,Stores!$A$1:$D$6,2,0)</f>
        <v>MegaMart Jimenezborough</v>
      </c>
      <c r="Q384" t="str">
        <f>VLOOKUP(O384,Stores!$A$1:$D$6,4,0)</f>
        <v>South</v>
      </c>
      <c r="R384" s="6">
        <v>2</v>
      </c>
      <c r="S384" s="6">
        <v>0.15</v>
      </c>
      <c r="T384" t="s">
        <v>857</v>
      </c>
      <c r="U384">
        <f t="shared" si="15"/>
        <v>2386.1799999999998</v>
      </c>
      <c r="V384" s="7">
        <f t="shared" si="16"/>
        <v>1636.48</v>
      </c>
      <c r="W384" s="7">
        <f t="shared" si="17"/>
        <v>748.8499999999998</v>
      </c>
    </row>
    <row r="385" spans="1:23" x14ac:dyDescent="0.25">
      <c r="A385" t="s">
        <v>1520</v>
      </c>
      <c r="B385" s="4">
        <v>45238</v>
      </c>
      <c r="C385" t="s">
        <v>623</v>
      </c>
      <c r="D385" t="str">
        <f>VLOOKUP(C385,Customers!$A$1:$H$201,4,0)</f>
        <v>Peter Garcia</v>
      </c>
      <c r="E385" t="str">
        <f>VLOOKUP(C385,Customers!$A$1:$H$201,5,0)</f>
        <v>Male</v>
      </c>
      <c r="F385" s="4">
        <f>VLOOKUP(C385,Customers!$A$1:$H$201,6,0)</f>
        <v>29135</v>
      </c>
      <c r="G385" s="4" t="str">
        <f>VLOOKUP(C385,Customers!$A$1:$H$201,7,0)</f>
        <v>West Amymouth</v>
      </c>
      <c r="H385" s="4">
        <f>VLOOKUP(C385,Customers!$A$1:$H$201,8,0)</f>
        <v>44399</v>
      </c>
      <c r="I385" t="s">
        <v>762</v>
      </c>
      <c r="J385" t="str">
        <f>VLOOKUP(I385,Products!$A$1:$F$51,2,0)</f>
        <v>Firm Dairy</v>
      </c>
      <c r="K385" t="str">
        <f>VLOOKUP(I385,Products!$A$1:$F$51,3,0)</f>
        <v>Groceries</v>
      </c>
      <c r="L385" t="str">
        <f>VLOOKUP(I385,Products!$A$1:$F$51,4,0)</f>
        <v>Dairy</v>
      </c>
      <c r="M385" s="7">
        <f>VLOOKUP(I385,Products!$A$1:$F$51,5,0)</f>
        <v>1227.24</v>
      </c>
      <c r="N385" s="7">
        <f>VLOOKUP(I385,Products!$A$1:$F$51,6,0)</f>
        <v>977.09</v>
      </c>
      <c r="O385" t="s">
        <v>827</v>
      </c>
      <c r="P385" t="str">
        <f>VLOOKUP(O385,Stores!$A$1:$D$6,2,0)</f>
        <v>MegaMart Jimenezborough</v>
      </c>
      <c r="Q385" t="str">
        <f>VLOOKUP(O385,Stores!$A$1:$D$6,4,0)</f>
        <v>South</v>
      </c>
      <c r="R385" s="6">
        <v>4</v>
      </c>
      <c r="S385" s="6">
        <v>0</v>
      </c>
      <c r="T385" t="s">
        <v>851</v>
      </c>
      <c r="U385">
        <f t="shared" si="15"/>
        <v>4908.96</v>
      </c>
      <c r="V385" s="7">
        <f t="shared" si="16"/>
        <v>3908.36</v>
      </c>
      <c r="W385" s="7">
        <f t="shared" si="17"/>
        <v>999.59999999999991</v>
      </c>
    </row>
    <row r="386" spans="1:23" x14ac:dyDescent="0.25">
      <c r="A386" t="s">
        <v>1945</v>
      </c>
      <c r="B386" s="4">
        <v>45238</v>
      </c>
      <c r="C386" t="s">
        <v>450</v>
      </c>
      <c r="D386" t="str">
        <f>VLOOKUP(C386,Customers!$A$1:$H$201,4,0)</f>
        <v>Amy Smith</v>
      </c>
      <c r="E386" t="str">
        <f>VLOOKUP(C386,Customers!$A$1:$H$201,5,0)</f>
        <v>Male</v>
      </c>
      <c r="F386" s="4">
        <f>VLOOKUP(C386,Customers!$A$1:$H$201,6,0)</f>
        <v>22556</v>
      </c>
      <c r="G386" s="4" t="str">
        <f>VLOOKUP(C386,Customers!$A$1:$H$201,7,0)</f>
        <v>Simonstad</v>
      </c>
      <c r="H386" s="4">
        <f>VLOOKUP(C386,Customers!$A$1:$H$201,8,0)</f>
        <v>45467</v>
      </c>
      <c r="I386" t="s">
        <v>804</v>
      </c>
      <c r="J386" t="str">
        <f>VLOOKUP(I386,Products!$A$1:$F$51,2,0)</f>
        <v>Present Television</v>
      </c>
      <c r="K386" t="str">
        <f>VLOOKUP(I386,Products!$A$1:$F$51,3,0)</f>
        <v>Electronics</v>
      </c>
      <c r="L386" t="str">
        <f>VLOOKUP(I386,Products!$A$1:$F$51,4,0)</f>
        <v>Television</v>
      </c>
      <c r="M386" s="7">
        <f>VLOOKUP(I386,Products!$A$1:$F$51,5,0)</f>
        <v>1635.01</v>
      </c>
      <c r="N386" s="7">
        <f>VLOOKUP(I386,Products!$A$1:$F$51,6,0)</f>
        <v>1043.29</v>
      </c>
      <c r="O386" t="s">
        <v>827</v>
      </c>
      <c r="P386" t="str">
        <f>VLOOKUP(O386,Stores!$A$1:$D$6,2,0)</f>
        <v>MegaMart Jimenezborough</v>
      </c>
      <c r="Q386" t="str">
        <f>VLOOKUP(O386,Stores!$A$1:$D$6,4,0)</f>
        <v>South</v>
      </c>
      <c r="R386" s="6">
        <v>2</v>
      </c>
      <c r="S386" s="6">
        <v>0.15</v>
      </c>
      <c r="T386" t="s">
        <v>857</v>
      </c>
      <c r="U386">
        <f t="shared" si="15"/>
        <v>3270.02</v>
      </c>
      <c r="V386" s="7">
        <f t="shared" si="16"/>
        <v>2086.58</v>
      </c>
      <c r="W386" s="7">
        <f t="shared" si="17"/>
        <v>1182.5900000000001</v>
      </c>
    </row>
    <row r="387" spans="1:23" x14ac:dyDescent="0.25">
      <c r="A387" t="s">
        <v>3351</v>
      </c>
      <c r="B387" s="4">
        <v>45238</v>
      </c>
      <c r="C387" t="s">
        <v>308</v>
      </c>
      <c r="D387" t="str">
        <f>VLOOKUP(C387,Customers!$A$1:$H$201,4,0)</f>
        <v>Amy Haley</v>
      </c>
      <c r="E387" t="str">
        <f>VLOOKUP(C387,Customers!$A$1:$H$201,5,0)</f>
        <v>Male</v>
      </c>
      <c r="F387" s="4">
        <f>VLOOKUP(C387,Customers!$A$1:$H$201,6,0)</f>
        <v>37752</v>
      </c>
      <c r="G387" s="4" t="str">
        <f>VLOOKUP(C387,Customers!$A$1:$H$201,7,0)</f>
        <v>Vasquezmouth</v>
      </c>
      <c r="H387" s="4">
        <f>VLOOKUP(C387,Customers!$A$1:$H$201,8,0)</f>
        <v>45472</v>
      </c>
      <c r="I387" t="s">
        <v>746</v>
      </c>
      <c r="J387" t="str">
        <f>VLOOKUP(I387,Products!$A$1:$F$51,2,0)</f>
        <v>Add Clothing</v>
      </c>
      <c r="K387" t="str">
        <f>VLOOKUP(I387,Products!$A$1:$F$51,3,0)</f>
        <v>Fashion</v>
      </c>
      <c r="L387" t="str">
        <f>VLOOKUP(I387,Products!$A$1:$F$51,4,0)</f>
        <v>Clothing</v>
      </c>
      <c r="M387" s="7">
        <f>VLOOKUP(I387,Products!$A$1:$F$51,5,0)</f>
        <v>1342.75</v>
      </c>
      <c r="N387" s="7">
        <f>VLOOKUP(I387,Products!$A$1:$F$51,6,0)</f>
        <v>797.94</v>
      </c>
      <c r="O387" t="s">
        <v>831</v>
      </c>
      <c r="P387" t="str">
        <f>VLOOKUP(O387,Stores!$A$1:$D$6,2,0)</f>
        <v>MegaMart Peckmouth</v>
      </c>
      <c r="Q387" t="str">
        <f>VLOOKUP(O387,Stores!$A$1:$D$6,4,0)</f>
        <v>East</v>
      </c>
      <c r="R387" s="6">
        <v>4</v>
      </c>
      <c r="S387" s="6">
        <v>0.1</v>
      </c>
      <c r="T387" t="s">
        <v>851</v>
      </c>
      <c r="U387">
        <f t="shared" ref="U387:U450" si="18">M387*R387</f>
        <v>5371</v>
      </c>
      <c r="V387" s="7">
        <f t="shared" ref="V387:V450" si="19">N387*R387</f>
        <v>3191.76</v>
      </c>
      <c r="W387" s="7">
        <f t="shared" ref="W387:W450" si="20">U387-V387-(1-S387)</f>
        <v>2178.3399999999997</v>
      </c>
    </row>
    <row r="388" spans="1:23" x14ac:dyDescent="0.25">
      <c r="A388" t="s">
        <v>1745</v>
      </c>
      <c r="B388" s="4">
        <v>45238</v>
      </c>
      <c r="C388" t="s">
        <v>185</v>
      </c>
      <c r="D388" t="str">
        <f>VLOOKUP(C388,Customers!$A$1:$H$201,4,0)</f>
        <v>Alexis Crane</v>
      </c>
      <c r="E388" t="str">
        <f>VLOOKUP(C388,Customers!$A$1:$H$201,5,0)</f>
        <v>Male</v>
      </c>
      <c r="F388" s="4">
        <f>VLOOKUP(C388,Customers!$A$1:$H$201,6,0)</f>
        <v>38351</v>
      </c>
      <c r="G388" s="4" t="str">
        <f>VLOOKUP(C388,Customers!$A$1:$H$201,7,0)</f>
        <v>Newtonborough</v>
      </c>
      <c r="H388" s="4">
        <f>VLOOKUP(C388,Customers!$A$1:$H$201,8,0)</f>
        <v>44661</v>
      </c>
      <c r="I388" t="s">
        <v>768</v>
      </c>
      <c r="J388" t="str">
        <f>VLOOKUP(I388,Products!$A$1:$F$51,2,0)</f>
        <v>And Footwear</v>
      </c>
      <c r="K388" t="str">
        <f>VLOOKUP(I388,Products!$A$1:$F$51,3,0)</f>
        <v>Fashion</v>
      </c>
      <c r="L388" t="str">
        <f>VLOOKUP(I388,Products!$A$1:$F$51,4,0)</f>
        <v>Footwear</v>
      </c>
      <c r="M388" s="7">
        <f>VLOOKUP(I388,Products!$A$1:$F$51,5,0)</f>
        <v>1878.47</v>
      </c>
      <c r="N388" s="7">
        <f>VLOOKUP(I388,Products!$A$1:$F$51,6,0)</f>
        <v>1014.91</v>
      </c>
      <c r="O388" t="s">
        <v>842</v>
      </c>
      <c r="P388" t="str">
        <f>VLOOKUP(O388,Stores!$A$1:$D$6,2,0)</f>
        <v>MegaMart Johnmouth</v>
      </c>
      <c r="Q388" t="str">
        <f>VLOOKUP(O388,Stores!$A$1:$D$6,4,0)</f>
        <v>East</v>
      </c>
      <c r="R388" s="6">
        <v>3</v>
      </c>
      <c r="S388" s="6">
        <v>0.05</v>
      </c>
      <c r="T388" t="s">
        <v>851</v>
      </c>
      <c r="U388">
        <f t="shared" si="18"/>
        <v>5635.41</v>
      </c>
      <c r="V388" s="7">
        <f t="shared" si="19"/>
        <v>3044.73</v>
      </c>
      <c r="W388" s="7">
        <f t="shared" si="20"/>
        <v>2589.73</v>
      </c>
    </row>
    <row r="389" spans="1:23" x14ac:dyDescent="0.25">
      <c r="A389" t="s">
        <v>2051</v>
      </c>
      <c r="B389" s="4">
        <v>45239</v>
      </c>
      <c r="C389" t="s">
        <v>597</v>
      </c>
      <c r="D389" t="str">
        <f>VLOOKUP(C389,Customers!$A$1:$H$201,4,0)</f>
        <v>Richard Jones</v>
      </c>
      <c r="E389" t="str">
        <f>VLOOKUP(C389,Customers!$A$1:$H$201,5,0)</f>
        <v>Male</v>
      </c>
      <c r="F389" s="4">
        <f>VLOOKUP(C389,Customers!$A$1:$H$201,6,0)</f>
        <v>25414</v>
      </c>
      <c r="G389" s="4" t="str">
        <f>VLOOKUP(C389,Customers!$A$1:$H$201,7,0)</f>
        <v>Lake Steventown</v>
      </c>
      <c r="H389" s="4">
        <f>VLOOKUP(C389,Customers!$A$1:$H$201,8,0)</f>
        <v>44835</v>
      </c>
      <c r="I389" t="s">
        <v>796</v>
      </c>
      <c r="J389" t="str">
        <f>VLOOKUP(I389,Products!$A$1:$F$51,2,0)</f>
        <v>Book Television</v>
      </c>
      <c r="K389" t="str">
        <f>VLOOKUP(I389,Products!$A$1:$F$51,3,0)</f>
        <v>Electronics</v>
      </c>
      <c r="L389" t="str">
        <f>VLOOKUP(I389,Products!$A$1:$F$51,4,0)</f>
        <v>Television</v>
      </c>
      <c r="M389" s="7">
        <f>VLOOKUP(I389,Products!$A$1:$F$51,5,0)</f>
        <v>1952.65</v>
      </c>
      <c r="N389" s="7">
        <f>VLOOKUP(I389,Products!$A$1:$F$51,6,0)</f>
        <v>1451.27</v>
      </c>
      <c r="O389" t="s">
        <v>827</v>
      </c>
      <c r="P389" t="str">
        <f>VLOOKUP(O389,Stores!$A$1:$D$6,2,0)</f>
        <v>MegaMart Jimenezborough</v>
      </c>
      <c r="Q389" t="str">
        <f>VLOOKUP(O389,Stores!$A$1:$D$6,4,0)</f>
        <v>South</v>
      </c>
      <c r="R389" s="6">
        <v>1</v>
      </c>
      <c r="S389" s="6">
        <v>0.15</v>
      </c>
      <c r="T389" t="s">
        <v>851</v>
      </c>
      <c r="U389">
        <f t="shared" si="18"/>
        <v>1952.65</v>
      </c>
      <c r="V389" s="7">
        <f t="shared" si="19"/>
        <v>1451.27</v>
      </c>
      <c r="W389" s="7">
        <f t="shared" si="20"/>
        <v>500.53000000000009</v>
      </c>
    </row>
    <row r="390" spans="1:23" x14ac:dyDescent="0.25">
      <c r="A390" t="s">
        <v>3898</v>
      </c>
      <c r="B390" s="4">
        <v>45239</v>
      </c>
      <c r="C390" t="s">
        <v>540</v>
      </c>
      <c r="D390" t="str">
        <f>VLOOKUP(C390,Customers!$A$1:$H$201,4,0)</f>
        <v>Francis Hernandez</v>
      </c>
      <c r="E390" t="str">
        <f>VLOOKUP(C390,Customers!$A$1:$H$201,5,0)</f>
        <v>Male</v>
      </c>
      <c r="F390" s="4">
        <f>VLOOKUP(C390,Customers!$A$1:$H$201,6,0)</f>
        <v>26101</v>
      </c>
      <c r="G390" s="4" t="str">
        <f>VLOOKUP(C390,Customers!$A$1:$H$201,7,0)</f>
        <v>Juliefurt</v>
      </c>
      <c r="H390" s="4">
        <f>VLOOKUP(C390,Customers!$A$1:$H$201,8,0)</f>
        <v>44841</v>
      </c>
      <c r="I390" t="s">
        <v>802</v>
      </c>
      <c r="J390" t="str">
        <f>VLOOKUP(I390,Products!$A$1:$F$51,2,0)</f>
        <v>Piece Headphones</v>
      </c>
      <c r="K390" t="str">
        <f>VLOOKUP(I390,Products!$A$1:$F$51,3,0)</f>
        <v>Electronics</v>
      </c>
      <c r="L390" t="str">
        <f>VLOOKUP(I390,Products!$A$1:$F$51,4,0)</f>
        <v>Headphones</v>
      </c>
      <c r="M390" s="7">
        <f>VLOOKUP(I390,Products!$A$1:$F$51,5,0)</f>
        <v>1745.61</v>
      </c>
      <c r="N390" s="7">
        <f>VLOOKUP(I390,Products!$A$1:$F$51,6,0)</f>
        <v>1322.44</v>
      </c>
      <c r="O390" t="s">
        <v>827</v>
      </c>
      <c r="P390" t="str">
        <f>VLOOKUP(O390,Stores!$A$1:$D$6,2,0)</f>
        <v>MegaMart Jimenezborough</v>
      </c>
      <c r="Q390" t="str">
        <f>VLOOKUP(O390,Stores!$A$1:$D$6,4,0)</f>
        <v>South</v>
      </c>
      <c r="R390" s="6">
        <v>5</v>
      </c>
      <c r="S390" s="6">
        <v>0.15</v>
      </c>
      <c r="T390" t="s">
        <v>857</v>
      </c>
      <c r="U390">
        <f t="shared" si="18"/>
        <v>8728.0499999999993</v>
      </c>
      <c r="V390" s="7">
        <f t="shared" si="19"/>
        <v>6612.2000000000007</v>
      </c>
      <c r="W390" s="7">
        <f t="shared" si="20"/>
        <v>2114.9999999999986</v>
      </c>
    </row>
    <row r="391" spans="1:23" x14ac:dyDescent="0.25">
      <c r="A391" t="s">
        <v>5417</v>
      </c>
      <c r="B391" s="4">
        <v>45239</v>
      </c>
      <c r="C391" t="s">
        <v>514</v>
      </c>
      <c r="D391" t="str">
        <f>VLOOKUP(C391,Customers!$A$1:$H$201,4,0)</f>
        <v>Suzanne Fox</v>
      </c>
      <c r="E391" t="str">
        <f>VLOOKUP(C391,Customers!$A$1:$H$201,5,0)</f>
        <v>Male</v>
      </c>
      <c r="F391" s="4">
        <f>VLOOKUP(C391,Customers!$A$1:$H$201,6,0)</f>
        <v>38558</v>
      </c>
      <c r="G391" s="4" t="str">
        <f>VLOOKUP(C391,Customers!$A$1:$H$201,7,0)</f>
        <v>Joelborough</v>
      </c>
      <c r="H391" s="4">
        <f>VLOOKUP(C391,Customers!$A$1:$H$201,8,0)</f>
        <v>44192</v>
      </c>
      <c r="I391" t="s">
        <v>732</v>
      </c>
      <c r="J391" t="str">
        <f>VLOOKUP(I391,Products!$A$1:$F$51,2,0)</f>
        <v>Us Snacks</v>
      </c>
      <c r="K391" t="str">
        <f>VLOOKUP(I391,Products!$A$1:$F$51,3,0)</f>
        <v>Groceries</v>
      </c>
      <c r="L391" t="str">
        <f>VLOOKUP(I391,Products!$A$1:$F$51,4,0)</f>
        <v>Snacks</v>
      </c>
      <c r="M391" s="7">
        <f>VLOOKUP(I391,Products!$A$1:$F$51,5,0)</f>
        <v>123.19</v>
      </c>
      <c r="N391" s="7">
        <f>VLOOKUP(I391,Products!$A$1:$F$51,6,0)</f>
        <v>80.36</v>
      </c>
      <c r="O391" t="s">
        <v>835</v>
      </c>
      <c r="P391" t="str">
        <f>VLOOKUP(O391,Stores!$A$1:$D$6,2,0)</f>
        <v>MegaMart New Michele</v>
      </c>
      <c r="Q391" t="str">
        <f>VLOOKUP(O391,Stores!$A$1:$D$6,4,0)</f>
        <v>West</v>
      </c>
      <c r="R391" s="6">
        <v>4</v>
      </c>
      <c r="S391" s="6">
        <v>0.1</v>
      </c>
      <c r="T391" t="s">
        <v>854</v>
      </c>
      <c r="U391">
        <f t="shared" si="18"/>
        <v>492.76</v>
      </c>
      <c r="V391" s="7">
        <f t="shared" si="19"/>
        <v>321.44</v>
      </c>
      <c r="W391" s="7">
        <f t="shared" si="20"/>
        <v>170.42</v>
      </c>
    </row>
    <row r="392" spans="1:23" x14ac:dyDescent="0.25">
      <c r="A392" t="s">
        <v>5610</v>
      </c>
      <c r="B392" s="4">
        <v>45239</v>
      </c>
      <c r="C392" t="s">
        <v>38</v>
      </c>
      <c r="D392" t="str">
        <f>VLOOKUP(C392,Customers!$A$1:$H$201,4,0)</f>
        <v>Richard Pacheco</v>
      </c>
      <c r="E392" t="str">
        <f>VLOOKUP(C392,Customers!$A$1:$H$201,5,0)</f>
        <v>Female</v>
      </c>
      <c r="F392" s="4">
        <f>VLOOKUP(C392,Customers!$A$1:$H$201,6,0)</f>
        <v>38214</v>
      </c>
      <c r="G392" s="4" t="str">
        <f>VLOOKUP(C392,Customers!$A$1:$H$201,7,0)</f>
        <v>West Lisaville</v>
      </c>
      <c r="H392" s="4">
        <f>VLOOKUP(C392,Customers!$A$1:$H$201,8,0)</f>
        <v>45764</v>
      </c>
      <c r="I392" t="s">
        <v>735</v>
      </c>
      <c r="J392" t="str">
        <f>VLOOKUP(I392,Products!$A$1:$F$51,2,0)</f>
        <v>Step Smartphone</v>
      </c>
      <c r="K392" t="str">
        <f>VLOOKUP(I392,Products!$A$1:$F$51,3,0)</f>
        <v>Electronics</v>
      </c>
      <c r="L392" t="str">
        <f>VLOOKUP(I392,Products!$A$1:$F$51,4,0)</f>
        <v>Smartphone</v>
      </c>
      <c r="M392" s="7">
        <f>VLOOKUP(I392,Products!$A$1:$F$51,5,0)</f>
        <v>1194.1199999999999</v>
      </c>
      <c r="N392" s="7">
        <f>VLOOKUP(I392,Products!$A$1:$F$51,6,0)</f>
        <v>838.95</v>
      </c>
      <c r="O392" t="s">
        <v>835</v>
      </c>
      <c r="P392" t="str">
        <f>VLOOKUP(O392,Stores!$A$1:$D$6,2,0)</f>
        <v>MegaMart New Michele</v>
      </c>
      <c r="Q392" t="str">
        <f>VLOOKUP(O392,Stores!$A$1:$D$6,4,0)</f>
        <v>West</v>
      </c>
      <c r="R392" s="6">
        <v>1</v>
      </c>
      <c r="S392" s="6">
        <v>0.05</v>
      </c>
      <c r="T392" t="s">
        <v>857</v>
      </c>
      <c r="U392">
        <f t="shared" si="18"/>
        <v>1194.1199999999999</v>
      </c>
      <c r="V392" s="7">
        <f t="shared" si="19"/>
        <v>838.95</v>
      </c>
      <c r="W392" s="7">
        <f t="shared" si="20"/>
        <v>354.21999999999986</v>
      </c>
    </row>
    <row r="393" spans="1:23" x14ac:dyDescent="0.25">
      <c r="A393" t="s">
        <v>2035</v>
      </c>
      <c r="B393" s="4">
        <v>45239</v>
      </c>
      <c r="C393" t="s">
        <v>304</v>
      </c>
      <c r="D393" t="str">
        <f>VLOOKUP(C393,Customers!$A$1:$H$201,4,0)</f>
        <v>Sarah Reynolds</v>
      </c>
      <c r="E393" t="str">
        <f>VLOOKUP(C393,Customers!$A$1:$H$201,5,0)</f>
        <v>Female</v>
      </c>
      <c r="F393" s="4">
        <f>VLOOKUP(C393,Customers!$A$1:$H$201,6,0)</f>
        <v>32344</v>
      </c>
      <c r="G393" s="4" t="str">
        <f>VLOOKUP(C393,Customers!$A$1:$H$201,7,0)</f>
        <v>South Christinabury</v>
      </c>
      <c r="H393" s="4">
        <f>VLOOKUP(C393,Customers!$A$1:$H$201,8,0)</f>
        <v>44826</v>
      </c>
      <c r="I393" t="s">
        <v>774</v>
      </c>
      <c r="J393" t="str">
        <f>VLOOKUP(I393,Products!$A$1:$F$51,2,0)</f>
        <v>Behavior Dairy</v>
      </c>
      <c r="K393" t="str">
        <f>VLOOKUP(I393,Products!$A$1:$F$51,3,0)</f>
        <v>Groceries</v>
      </c>
      <c r="L393" t="str">
        <f>VLOOKUP(I393,Products!$A$1:$F$51,4,0)</f>
        <v>Dairy</v>
      </c>
      <c r="M393" s="7">
        <f>VLOOKUP(I393,Products!$A$1:$F$51,5,0)</f>
        <v>1015.76</v>
      </c>
      <c r="N393" s="7">
        <f>VLOOKUP(I393,Products!$A$1:$F$51,6,0)</f>
        <v>584.4</v>
      </c>
      <c r="O393" t="s">
        <v>842</v>
      </c>
      <c r="P393" t="str">
        <f>VLOOKUP(O393,Stores!$A$1:$D$6,2,0)</f>
        <v>MegaMart Johnmouth</v>
      </c>
      <c r="Q393" t="str">
        <f>VLOOKUP(O393,Stores!$A$1:$D$6,4,0)</f>
        <v>East</v>
      </c>
      <c r="R393" s="6">
        <v>1</v>
      </c>
      <c r="S393" s="6">
        <v>0</v>
      </c>
      <c r="T393" t="s">
        <v>861</v>
      </c>
      <c r="U393">
        <f t="shared" si="18"/>
        <v>1015.76</v>
      </c>
      <c r="V393" s="7">
        <f t="shared" si="19"/>
        <v>584.4</v>
      </c>
      <c r="W393" s="7">
        <f t="shared" si="20"/>
        <v>430.36</v>
      </c>
    </row>
    <row r="394" spans="1:23" x14ac:dyDescent="0.25">
      <c r="A394" t="s">
        <v>3964</v>
      </c>
      <c r="B394" s="4">
        <v>45239</v>
      </c>
      <c r="C394" t="s">
        <v>211</v>
      </c>
      <c r="D394" t="str">
        <f>VLOOKUP(C394,Customers!$A$1:$H$201,4,0)</f>
        <v>Deborah Moody</v>
      </c>
      <c r="E394" t="str">
        <f>VLOOKUP(C394,Customers!$A$1:$H$201,5,0)</f>
        <v>Male</v>
      </c>
      <c r="F394" s="4">
        <f>VLOOKUP(C394,Customers!$A$1:$H$201,6,0)</f>
        <v>27950</v>
      </c>
      <c r="G394" s="4" t="str">
        <f>VLOOKUP(C394,Customers!$A$1:$H$201,7,0)</f>
        <v>Andersonville</v>
      </c>
      <c r="H394" s="4">
        <f>VLOOKUP(C394,Customers!$A$1:$H$201,8,0)</f>
        <v>44232</v>
      </c>
      <c r="I394" t="s">
        <v>810</v>
      </c>
      <c r="J394" t="str">
        <f>VLOOKUP(I394,Products!$A$1:$F$51,2,0)</f>
        <v>Least Accessories</v>
      </c>
      <c r="K394" t="str">
        <f>VLOOKUP(I394,Products!$A$1:$F$51,3,0)</f>
        <v>Fashion</v>
      </c>
      <c r="L394" t="str">
        <f>VLOOKUP(I394,Products!$A$1:$F$51,4,0)</f>
        <v>Accessories</v>
      </c>
      <c r="M394" s="7">
        <f>VLOOKUP(I394,Products!$A$1:$F$51,5,0)</f>
        <v>1286.55</v>
      </c>
      <c r="N394" s="7">
        <f>VLOOKUP(I394,Products!$A$1:$F$51,6,0)</f>
        <v>797.54</v>
      </c>
      <c r="O394" t="s">
        <v>831</v>
      </c>
      <c r="P394" t="str">
        <f>VLOOKUP(O394,Stores!$A$1:$D$6,2,0)</f>
        <v>MegaMart Peckmouth</v>
      </c>
      <c r="Q394" t="str">
        <f>VLOOKUP(O394,Stores!$A$1:$D$6,4,0)</f>
        <v>East</v>
      </c>
      <c r="R394" s="6">
        <v>1</v>
      </c>
      <c r="S394" s="6">
        <v>0</v>
      </c>
      <c r="T394" t="s">
        <v>854</v>
      </c>
      <c r="U394">
        <f t="shared" si="18"/>
        <v>1286.55</v>
      </c>
      <c r="V394" s="7">
        <f t="shared" si="19"/>
        <v>797.54</v>
      </c>
      <c r="W394" s="7">
        <f t="shared" si="20"/>
        <v>488.01</v>
      </c>
    </row>
    <row r="395" spans="1:23" x14ac:dyDescent="0.25">
      <c r="A395" t="s">
        <v>4112</v>
      </c>
      <c r="B395" s="4">
        <v>45239</v>
      </c>
      <c r="C395" t="s">
        <v>61</v>
      </c>
      <c r="D395" t="str">
        <f>VLOOKUP(C395,Customers!$A$1:$H$201,4,0)</f>
        <v>Matthew Molina</v>
      </c>
      <c r="E395" t="str">
        <f>VLOOKUP(C395,Customers!$A$1:$H$201,5,0)</f>
        <v>Male</v>
      </c>
      <c r="F395" s="4">
        <f>VLOOKUP(C395,Customers!$A$1:$H$201,6,0)</f>
        <v>34315</v>
      </c>
      <c r="G395" s="4" t="str">
        <f>VLOOKUP(C395,Customers!$A$1:$H$201,7,0)</f>
        <v>Quinnville</v>
      </c>
      <c r="H395" s="4">
        <f>VLOOKUP(C395,Customers!$A$1:$H$201,8,0)</f>
        <v>44892</v>
      </c>
      <c r="I395" t="s">
        <v>796</v>
      </c>
      <c r="J395" t="str">
        <f>VLOOKUP(I395,Products!$A$1:$F$51,2,0)</f>
        <v>Book Television</v>
      </c>
      <c r="K395" t="str">
        <f>VLOOKUP(I395,Products!$A$1:$F$51,3,0)</f>
        <v>Electronics</v>
      </c>
      <c r="L395" t="str">
        <f>VLOOKUP(I395,Products!$A$1:$F$51,4,0)</f>
        <v>Television</v>
      </c>
      <c r="M395" s="7">
        <f>VLOOKUP(I395,Products!$A$1:$F$51,5,0)</f>
        <v>1952.65</v>
      </c>
      <c r="N395" s="7">
        <f>VLOOKUP(I395,Products!$A$1:$F$51,6,0)</f>
        <v>1451.27</v>
      </c>
      <c r="O395" t="s">
        <v>835</v>
      </c>
      <c r="P395" t="str">
        <f>VLOOKUP(O395,Stores!$A$1:$D$6,2,0)</f>
        <v>MegaMart New Michele</v>
      </c>
      <c r="Q395" t="str">
        <f>VLOOKUP(O395,Stores!$A$1:$D$6,4,0)</f>
        <v>West</v>
      </c>
      <c r="R395" s="6">
        <v>2</v>
      </c>
      <c r="S395" s="6">
        <v>0.1</v>
      </c>
      <c r="T395" t="s">
        <v>854</v>
      </c>
      <c r="U395">
        <f t="shared" si="18"/>
        <v>3905.3</v>
      </c>
      <c r="V395" s="7">
        <f t="shared" si="19"/>
        <v>2902.54</v>
      </c>
      <c r="W395" s="7">
        <f t="shared" si="20"/>
        <v>1001.8600000000002</v>
      </c>
    </row>
    <row r="396" spans="1:23" x14ac:dyDescent="0.25">
      <c r="A396" t="s">
        <v>5754</v>
      </c>
      <c r="B396" s="4">
        <v>45240</v>
      </c>
      <c r="C396" t="s">
        <v>83</v>
      </c>
      <c r="D396" t="str">
        <f>VLOOKUP(C396,Customers!$A$1:$H$201,4,0)</f>
        <v>Debbie Martin</v>
      </c>
      <c r="E396" t="str">
        <f>VLOOKUP(C396,Customers!$A$1:$H$201,5,0)</f>
        <v>Male</v>
      </c>
      <c r="F396" s="4">
        <f>VLOOKUP(C396,Customers!$A$1:$H$201,6,0)</f>
        <v>34290</v>
      </c>
      <c r="G396" s="4" t="str">
        <f>VLOOKUP(C396,Customers!$A$1:$H$201,7,0)</f>
        <v>Meganmouth</v>
      </c>
      <c r="H396" s="4">
        <f>VLOOKUP(C396,Customers!$A$1:$H$201,8,0)</f>
        <v>44583</v>
      </c>
      <c r="I396" t="s">
        <v>794</v>
      </c>
      <c r="J396" t="str">
        <f>VLOOKUP(I396,Products!$A$1:$F$51,2,0)</f>
        <v>New Watches</v>
      </c>
      <c r="K396" t="str">
        <f>VLOOKUP(I396,Products!$A$1:$F$51,3,0)</f>
        <v>Fashion</v>
      </c>
      <c r="L396" t="str">
        <f>VLOOKUP(I396,Products!$A$1:$F$51,4,0)</f>
        <v>Watches</v>
      </c>
      <c r="M396" s="7">
        <f>VLOOKUP(I396,Products!$A$1:$F$51,5,0)</f>
        <v>1501.46</v>
      </c>
      <c r="N396" s="7">
        <f>VLOOKUP(I396,Products!$A$1:$F$51,6,0)</f>
        <v>1167.73</v>
      </c>
      <c r="O396" t="s">
        <v>838</v>
      </c>
      <c r="P396" t="str">
        <f>VLOOKUP(O396,Stores!$A$1:$D$6,2,0)</f>
        <v>MegaMart Brianahaven</v>
      </c>
      <c r="Q396" t="str">
        <f>VLOOKUP(O396,Stores!$A$1:$D$6,4,0)</f>
        <v>North</v>
      </c>
      <c r="R396" s="6">
        <v>1</v>
      </c>
      <c r="S396" s="6">
        <v>0.1</v>
      </c>
      <c r="T396" t="s">
        <v>854</v>
      </c>
      <c r="U396">
        <f t="shared" si="18"/>
        <v>1501.46</v>
      </c>
      <c r="V396" s="7">
        <f t="shared" si="19"/>
        <v>1167.73</v>
      </c>
      <c r="W396" s="7">
        <f t="shared" si="20"/>
        <v>332.83000000000004</v>
      </c>
    </row>
    <row r="397" spans="1:23" x14ac:dyDescent="0.25">
      <c r="A397" t="s">
        <v>4254</v>
      </c>
      <c r="B397" s="4">
        <v>45240</v>
      </c>
      <c r="C397" t="s">
        <v>46</v>
      </c>
      <c r="D397" t="str">
        <f>VLOOKUP(C397,Customers!$A$1:$H$201,4,0)</f>
        <v>Haley Williams</v>
      </c>
      <c r="E397" t="str">
        <f>VLOOKUP(C397,Customers!$A$1:$H$201,5,0)</f>
        <v>Male</v>
      </c>
      <c r="F397" s="4">
        <f>VLOOKUP(C397,Customers!$A$1:$H$201,6,0)</f>
        <v>35492</v>
      </c>
      <c r="G397" s="4" t="str">
        <f>VLOOKUP(C397,Customers!$A$1:$H$201,7,0)</f>
        <v>Leburgh</v>
      </c>
      <c r="H397" s="4">
        <f>VLOOKUP(C397,Customers!$A$1:$H$201,8,0)</f>
        <v>45058</v>
      </c>
      <c r="I397" t="s">
        <v>774</v>
      </c>
      <c r="J397" t="str">
        <f>VLOOKUP(I397,Products!$A$1:$F$51,2,0)</f>
        <v>Behavior Dairy</v>
      </c>
      <c r="K397" t="str">
        <f>VLOOKUP(I397,Products!$A$1:$F$51,3,0)</f>
        <v>Groceries</v>
      </c>
      <c r="L397" t="str">
        <f>VLOOKUP(I397,Products!$A$1:$F$51,4,0)</f>
        <v>Dairy</v>
      </c>
      <c r="M397" s="7">
        <f>VLOOKUP(I397,Products!$A$1:$F$51,5,0)</f>
        <v>1015.76</v>
      </c>
      <c r="N397" s="7">
        <f>VLOOKUP(I397,Products!$A$1:$F$51,6,0)</f>
        <v>584.4</v>
      </c>
      <c r="O397" t="s">
        <v>838</v>
      </c>
      <c r="P397" t="str">
        <f>VLOOKUP(O397,Stores!$A$1:$D$6,2,0)</f>
        <v>MegaMart Brianahaven</v>
      </c>
      <c r="Q397" t="str">
        <f>VLOOKUP(O397,Stores!$A$1:$D$6,4,0)</f>
        <v>North</v>
      </c>
      <c r="R397" s="6">
        <v>1</v>
      </c>
      <c r="S397" s="6">
        <v>0</v>
      </c>
      <c r="T397" t="s">
        <v>861</v>
      </c>
      <c r="U397">
        <f t="shared" si="18"/>
        <v>1015.76</v>
      </c>
      <c r="V397" s="7">
        <f t="shared" si="19"/>
        <v>584.4</v>
      </c>
      <c r="W397" s="7">
        <f t="shared" si="20"/>
        <v>430.36</v>
      </c>
    </row>
    <row r="398" spans="1:23" x14ac:dyDescent="0.25">
      <c r="A398" t="s">
        <v>4699</v>
      </c>
      <c r="B398" s="4">
        <v>45240</v>
      </c>
      <c r="C398" t="s">
        <v>26</v>
      </c>
      <c r="D398" t="str">
        <f>VLOOKUP(C398,Customers!$A$1:$H$201,4,0)</f>
        <v>Danny Moore</v>
      </c>
      <c r="E398" t="str">
        <f>VLOOKUP(C398,Customers!$A$1:$H$201,5,0)</f>
        <v>Male</v>
      </c>
      <c r="F398" s="4">
        <f>VLOOKUP(C398,Customers!$A$1:$H$201,6,0)</f>
        <v>31688</v>
      </c>
      <c r="G398" s="4" t="str">
        <f>VLOOKUP(C398,Customers!$A$1:$H$201,7,0)</f>
        <v>Costaberg</v>
      </c>
      <c r="H398" s="4">
        <f>VLOOKUP(C398,Customers!$A$1:$H$201,8,0)</f>
        <v>44751</v>
      </c>
      <c r="I398" t="s">
        <v>762</v>
      </c>
      <c r="J398" t="str">
        <f>VLOOKUP(I398,Products!$A$1:$F$51,2,0)</f>
        <v>Firm Dairy</v>
      </c>
      <c r="K398" t="str">
        <f>VLOOKUP(I398,Products!$A$1:$F$51,3,0)</f>
        <v>Groceries</v>
      </c>
      <c r="L398" t="str">
        <f>VLOOKUP(I398,Products!$A$1:$F$51,4,0)</f>
        <v>Dairy</v>
      </c>
      <c r="M398" s="7">
        <f>VLOOKUP(I398,Products!$A$1:$F$51,5,0)</f>
        <v>1227.24</v>
      </c>
      <c r="N398" s="7">
        <f>VLOOKUP(I398,Products!$A$1:$F$51,6,0)</f>
        <v>977.09</v>
      </c>
      <c r="O398" t="s">
        <v>842</v>
      </c>
      <c r="P398" t="str">
        <f>VLOOKUP(O398,Stores!$A$1:$D$6,2,0)</f>
        <v>MegaMart Johnmouth</v>
      </c>
      <c r="Q398" t="str">
        <f>VLOOKUP(O398,Stores!$A$1:$D$6,4,0)</f>
        <v>East</v>
      </c>
      <c r="R398" s="6">
        <v>2</v>
      </c>
      <c r="S398" s="6">
        <v>0.05</v>
      </c>
      <c r="T398" t="s">
        <v>861</v>
      </c>
      <c r="U398">
        <f t="shared" si="18"/>
        <v>2454.48</v>
      </c>
      <c r="V398" s="7">
        <f t="shared" si="19"/>
        <v>1954.18</v>
      </c>
      <c r="W398" s="7">
        <f t="shared" si="20"/>
        <v>499.34999999999997</v>
      </c>
    </row>
    <row r="399" spans="1:23" x14ac:dyDescent="0.25">
      <c r="A399" t="s">
        <v>5017</v>
      </c>
      <c r="B399" s="4">
        <v>45240</v>
      </c>
      <c r="C399" t="s">
        <v>648</v>
      </c>
      <c r="D399" t="str">
        <f>VLOOKUP(C399,Customers!$A$1:$H$201,4,0)</f>
        <v>Daniel Mcintyre</v>
      </c>
      <c r="E399" t="str">
        <f>VLOOKUP(C399,Customers!$A$1:$H$201,5,0)</f>
        <v>Male</v>
      </c>
      <c r="F399" s="4">
        <f>VLOOKUP(C399,Customers!$A$1:$H$201,6,0)</f>
        <v>37724</v>
      </c>
      <c r="G399" s="4" t="str">
        <f>VLOOKUP(C399,Customers!$A$1:$H$201,7,0)</f>
        <v>West Katrina</v>
      </c>
      <c r="H399" s="4">
        <f>VLOOKUP(C399,Customers!$A$1:$H$201,8,0)</f>
        <v>44305</v>
      </c>
      <c r="I399" t="s">
        <v>814</v>
      </c>
      <c r="J399" t="str">
        <f>VLOOKUP(I399,Products!$A$1:$F$51,2,0)</f>
        <v>Nature Clothing</v>
      </c>
      <c r="K399" t="str">
        <f>VLOOKUP(I399,Products!$A$1:$F$51,3,0)</f>
        <v>Fashion</v>
      </c>
      <c r="L399" t="str">
        <f>VLOOKUP(I399,Products!$A$1:$F$51,4,0)</f>
        <v>Clothing</v>
      </c>
      <c r="M399" s="7">
        <f>VLOOKUP(I399,Products!$A$1:$F$51,5,0)</f>
        <v>1165.3699999999999</v>
      </c>
      <c r="N399" s="7">
        <f>VLOOKUP(I399,Products!$A$1:$F$51,6,0)</f>
        <v>926.55</v>
      </c>
      <c r="O399" t="s">
        <v>831</v>
      </c>
      <c r="P399" t="str">
        <f>VLOOKUP(O399,Stores!$A$1:$D$6,2,0)</f>
        <v>MegaMart Peckmouth</v>
      </c>
      <c r="Q399" t="str">
        <f>VLOOKUP(O399,Stores!$A$1:$D$6,4,0)</f>
        <v>East</v>
      </c>
      <c r="R399" s="6">
        <v>1</v>
      </c>
      <c r="S399" s="6">
        <v>0.05</v>
      </c>
      <c r="T399" t="s">
        <v>851</v>
      </c>
      <c r="U399">
        <f t="shared" si="18"/>
        <v>1165.3699999999999</v>
      </c>
      <c r="V399" s="7">
        <f t="shared" si="19"/>
        <v>926.55</v>
      </c>
      <c r="W399" s="7">
        <f t="shared" si="20"/>
        <v>237.86999999999995</v>
      </c>
    </row>
    <row r="400" spans="1:23" x14ac:dyDescent="0.25">
      <c r="A400" t="s">
        <v>5088</v>
      </c>
      <c r="B400" s="4">
        <v>45240</v>
      </c>
      <c r="C400" t="s">
        <v>311</v>
      </c>
      <c r="D400" t="str">
        <f>VLOOKUP(C400,Customers!$A$1:$H$201,4,0)</f>
        <v>Jeremy Robles</v>
      </c>
      <c r="E400" t="str">
        <f>VLOOKUP(C400,Customers!$A$1:$H$201,5,0)</f>
        <v>Female</v>
      </c>
      <c r="F400" s="4">
        <f>VLOOKUP(C400,Customers!$A$1:$H$201,6,0)</f>
        <v>29674</v>
      </c>
      <c r="G400" s="4" t="str">
        <f>VLOOKUP(C400,Customers!$A$1:$H$201,7,0)</f>
        <v>West Josephport</v>
      </c>
      <c r="H400" s="4">
        <f>VLOOKUP(C400,Customers!$A$1:$H$201,8,0)</f>
        <v>44600</v>
      </c>
      <c r="I400" t="s">
        <v>778</v>
      </c>
      <c r="J400" t="str">
        <f>VLOOKUP(I400,Products!$A$1:$F$51,2,0)</f>
        <v>Deal Smartphone</v>
      </c>
      <c r="K400" t="str">
        <f>VLOOKUP(I400,Products!$A$1:$F$51,3,0)</f>
        <v>Electronics</v>
      </c>
      <c r="L400" t="str">
        <f>VLOOKUP(I400,Products!$A$1:$F$51,4,0)</f>
        <v>Smartphone</v>
      </c>
      <c r="M400" s="7">
        <f>VLOOKUP(I400,Products!$A$1:$F$51,5,0)</f>
        <v>673.78</v>
      </c>
      <c r="N400" s="7">
        <f>VLOOKUP(I400,Products!$A$1:$F$51,6,0)</f>
        <v>363.33</v>
      </c>
      <c r="O400" t="s">
        <v>827</v>
      </c>
      <c r="P400" t="str">
        <f>VLOOKUP(O400,Stores!$A$1:$D$6,2,0)</f>
        <v>MegaMart Jimenezborough</v>
      </c>
      <c r="Q400" t="str">
        <f>VLOOKUP(O400,Stores!$A$1:$D$6,4,0)</f>
        <v>South</v>
      </c>
      <c r="R400" s="6">
        <v>3</v>
      </c>
      <c r="S400" s="6">
        <v>0.05</v>
      </c>
      <c r="T400" t="s">
        <v>851</v>
      </c>
      <c r="U400">
        <f t="shared" si="18"/>
        <v>2021.34</v>
      </c>
      <c r="V400" s="7">
        <f t="shared" si="19"/>
        <v>1089.99</v>
      </c>
      <c r="W400" s="7">
        <f t="shared" si="20"/>
        <v>930.39999999999986</v>
      </c>
    </row>
    <row r="401" spans="1:23" x14ac:dyDescent="0.25">
      <c r="A401" t="s">
        <v>5434</v>
      </c>
      <c r="B401" s="4">
        <v>45240</v>
      </c>
      <c r="C401" t="s">
        <v>401</v>
      </c>
      <c r="D401" t="str">
        <f>VLOOKUP(C401,Customers!$A$1:$H$201,4,0)</f>
        <v>Samantha Hill</v>
      </c>
      <c r="E401" t="str">
        <f>VLOOKUP(C401,Customers!$A$1:$H$201,5,0)</f>
        <v>Male</v>
      </c>
      <c r="F401" s="4">
        <f>VLOOKUP(C401,Customers!$A$1:$H$201,6,0)</f>
        <v>22241</v>
      </c>
      <c r="G401" s="4" t="str">
        <f>VLOOKUP(C401,Customers!$A$1:$H$201,7,0)</f>
        <v>Georgetown</v>
      </c>
      <c r="H401" s="4">
        <f>VLOOKUP(C401,Customers!$A$1:$H$201,8,0)</f>
        <v>44720</v>
      </c>
      <c r="I401" t="s">
        <v>778</v>
      </c>
      <c r="J401" t="str">
        <f>VLOOKUP(I401,Products!$A$1:$F$51,2,0)</f>
        <v>Deal Smartphone</v>
      </c>
      <c r="K401" t="str">
        <f>VLOOKUP(I401,Products!$A$1:$F$51,3,0)</f>
        <v>Electronics</v>
      </c>
      <c r="L401" t="str">
        <f>VLOOKUP(I401,Products!$A$1:$F$51,4,0)</f>
        <v>Smartphone</v>
      </c>
      <c r="M401" s="7">
        <f>VLOOKUP(I401,Products!$A$1:$F$51,5,0)</f>
        <v>673.78</v>
      </c>
      <c r="N401" s="7">
        <f>VLOOKUP(I401,Products!$A$1:$F$51,6,0)</f>
        <v>363.33</v>
      </c>
      <c r="O401" t="s">
        <v>835</v>
      </c>
      <c r="P401" t="str">
        <f>VLOOKUP(O401,Stores!$A$1:$D$6,2,0)</f>
        <v>MegaMart New Michele</v>
      </c>
      <c r="Q401" t="str">
        <f>VLOOKUP(O401,Stores!$A$1:$D$6,4,0)</f>
        <v>West</v>
      </c>
      <c r="R401" s="6">
        <v>2</v>
      </c>
      <c r="S401" s="6">
        <v>0.15</v>
      </c>
      <c r="T401" t="s">
        <v>854</v>
      </c>
      <c r="U401">
        <f t="shared" si="18"/>
        <v>1347.56</v>
      </c>
      <c r="V401" s="7">
        <f t="shared" si="19"/>
        <v>726.66</v>
      </c>
      <c r="W401" s="7">
        <f t="shared" si="20"/>
        <v>620.04999999999995</v>
      </c>
    </row>
    <row r="402" spans="1:23" x14ac:dyDescent="0.25">
      <c r="A402" t="s">
        <v>1103</v>
      </c>
      <c r="B402" s="4">
        <v>45240</v>
      </c>
      <c r="C402" t="s">
        <v>69</v>
      </c>
      <c r="D402" t="str">
        <f>VLOOKUP(C402,Customers!$A$1:$H$201,4,0)</f>
        <v>Vanessa Anderson</v>
      </c>
      <c r="E402" t="str">
        <f>VLOOKUP(C402,Customers!$A$1:$H$201,5,0)</f>
        <v>Female</v>
      </c>
      <c r="F402" s="4">
        <f>VLOOKUP(C402,Customers!$A$1:$H$201,6,0)</f>
        <v>30021</v>
      </c>
      <c r="G402" s="4" t="str">
        <f>VLOOKUP(C402,Customers!$A$1:$H$201,7,0)</f>
        <v>Peterside</v>
      </c>
      <c r="H402" s="4">
        <f>VLOOKUP(C402,Customers!$A$1:$H$201,8,0)</f>
        <v>45560</v>
      </c>
      <c r="I402" t="s">
        <v>796</v>
      </c>
      <c r="J402" t="str">
        <f>VLOOKUP(I402,Products!$A$1:$F$51,2,0)</f>
        <v>Book Television</v>
      </c>
      <c r="K402" t="str">
        <f>VLOOKUP(I402,Products!$A$1:$F$51,3,0)</f>
        <v>Electronics</v>
      </c>
      <c r="L402" t="str">
        <f>VLOOKUP(I402,Products!$A$1:$F$51,4,0)</f>
        <v>Television</v>
      </c>
      <c r="M402" s="7">
        <f>VLOOKUP(I402,Products!$A$1:$F$51,5,0)</f>
        <v>1952.65</v>
      </c>
      <c r="N402" s="7">
        <f>VLOOKUP(I402,Products!$A$1:$F$51,6,0)</f>
        <v>1451.27</v>
      </c>
      <c r="O402" t="s">
        <v>838</v>
      </c>
      <c r="P402" t="str">
        <f>VLOOKUP(O402,Stores!$A$1:$D$6,2,0)</f>
        <v>MegaMart Brianahaven</v>
      </c>
      <c r="Q402" t="str">
        <f>VLOOKUP(O402,Stores!$A$1:$D$6,4,0)</f>
        <v>North</v>
      </c>
      <c r="R402" s="6">
        <v>1</v>
      </c>
      <c r="S402" s="6">
        <v>0.1</v>
      </c>
      <c r="T402" t="s">
        <v>857</v>
      </c>
      <c r="U402">
        <f t="shared" si="18"/>
        <v>1952.65</v>
      </c>
      <c r="V402" s="7">
        <f t="shared" si="19"/>
        <v>1451.27</v>
      </c>
      <c r="W402" s="7">
        <f t="shared" si="20"/>
        <v>500.48000000000013</v>
      </c>
    </row>
    <row r="403" spans="1:23" x14ac:dyDescent="0.25">
      <c r="A403" t="s">
        <v>1195</v>
      </c>
      <c r="B403" s="4">
        <v>45240</v>
      </c>
      <c r="C403" t="s">
        <v>275</v>
      </c>
      <c r="D403" t="str">
        <f>VLOOKUP(C403,Customers!$A$1:$H$201,4,0)</f>
        <v>Carl Armstrong</v>
      </c>
      <c r="E403" t="str">
        <f>VLOOKUP(C403,Customers!$A$1:$H$201,5,0)</f>
        <v>Female</v>
      </c>
      <c r="F403" s="4">
        <f>VLOOKUP(C403,Customers!$A$1:$H$201,6,0)</f>
        <v>23715</v>
      </c>
      <c r="G403" s="4" t="str">
        <f>VLOOKUP(C403,Customers!$A$1:$H$201,7,0)</f>
        <v>Port Angelabury</v>
      </c>
      <c r="H403" s="4">
        <f>VLOOKUP(C403,Customers!$A$1:$H$201,8,0)</f>
        <v>44601</v>
      </c>
      <c r="I403" t="s">
        <v>796</v>
      </c>
      <c r="J403" t="str">
        <f>VLOOKUP(I403,Products!$A$1:$F$51,2,0)</f>
        <v>Book Television</v>
      </c>
      <c r="K403" t="str">
        <f>VLOOKUP(I403,Products!$A$1:$F$51,3,0)</f>
        <v>Electronics</v>
      </c>
      <c r="L403" t="str">
        <f>VLOOKUP(I403,Products!$A$1:$F$51,4,0)</f>
        <v>Television</v>
      </c>
      <c r="M403" s="7">
        <f>VLOOKUP(I403,Products!$A$1:$F$51,5,0)</f>
        <v>1952.65</v>
      </c>
      <c r="N403" s="7">
        <f>VLOOKUP(I403,Products!$A$1:$F$51,6,0)</f>
        <v>1451.27</v>
      </c>
      <c r="O403" t="s">
        <v>838</v>
      </c>
      <c r="P403" t="str">
        <f>VLOOKUP(O403,Stores!$A$1:$D$6,2,0)</f>
        <v>MegaMart Brianahaven</v>
      </c>
      <c r="Q403" t="str">
        <f>VLOOKUP(O403,Stores!$A$1:$D$6,4,0)</f>
        <v>North</v>
      </c>
      <c r="R403" s="6">
        <v>5</v>
      </c>
      <c r="S403" s="6">
        <v>0.15</v>
      </c>
      <c r="T403" t="s">
        <v>857</v>
      </c>
      <c r="U403">
        <f t="shared" si="18"/>
        <v>9763.25</v>
      </c>
      <c r="V403" s="7">
        <f t="shared" si="19"/>
        <v>7256.35</v>
      </c>
      <c r="W403" s="7">
        <f t="shared" si="20"/>
        <v>2506.0499999999997</v>
      </c>
    </row>
    <row r="404" spans="1:23" x14ac:dyDescent="0.25">
      <c r="A404" t="s">
        <v>1640</v>
      </c>
      <c r="B404" s="4">
        <v>45240</v>
      </c>
      <c r="C404" t="s">
        <v>413</v>
      </c>
      <c r="D404" t="str">
        <f>VLOOKUP(C404,Customers!$A$1:$H$201,4,0)</f>
        <v>Dylan Booker</v>
      </c>
      <c r="E404" t="str">
        <f>VLOOKUP(C404,Customers!$A$1:$H$201,5,0)</f>
        <v>Male</v>
      </c>
      <c r="F404" s="4">
        <f>VLOOKUP(C404,Customers!$A$1:$H$201,6,0)</f>
        <v>34163</v>
      </c>
      <c r="G404" s="4" t="str">
        <f>VLOOKUP(C404,Customers!$A$1:$H$201,7,0)</f>
        <v>Justintown</v>
      </c>
      <c r="H404" s="4">
        <f>VLOOKUP(C404,Customers!$A$1:$H$201,8,0)</f>
        <v>44573</v>
      </c>
      <c r="I404" t="s">
        <v>728</v>
      </c>
      <c r="J404" t="str">
        <f>VLOOKUP(I404,Products!$A$1:$F$51,2,0)</f>
        <v>Understand Camera</v>
      </c>
      <c r="K404" t="str">
        <f>VLOOKUP(I404,Products!$A$1:$F$51,3,0)</f>
        <v>Electronics</v>
      </c>
      <c r="L404" t="str">
        <f>VLOOKUP(I404,Products!$A$1:$F$51,4,0)</f>
        <v>Camera</v>
      </c>
      <c r="M404" s="7">
        <f>VLOOKUP(I404,Products!$A$1:$F$51,5,0)</f>
        <v>1474.12</v>
      </c>
      <c r="N404" s="7">
        <f>VLOOKUP(I404,Products!$A$1:$F$51,6,0)</f>
        <v>764.02</v>
      </c>
      <c r="O404" t="s">
        <v>835</v>
      </c>
      <c r="P404" t="str">
        <f>VLOOKUP(O404,Stores!$A$1:$D$6,2,0)</f>
        <v>MegaMart New Michele</v>
      </c>
      <c r="Q404" t="str">
        <f>VLOOKUP(O404,Stores!$A$1:$D$6,4,0)</f>
        <v>West</v>
      </c>
      <c r="R404" s="6">
        <v>1</v>
      </c>
      <c r="S404" s="6">
        <v>0.15</v>
      </c>
      <c r="T404" t="s">
        <v>861</v>
      </c>
      <c r="U404">
        <f t="shared" si="18"/>
        <v>1474.12</v>
      </c>
      <c r="V404" s="7">
        <f t="shared" si="19"/>
        <v>764.02</v>
      </c>
      <c r="W404" s="7">
        <f t="shared" si="20"/>
        <v>709.24999999999989</v>
      </c>
    </row>
    <row r="405" spans="1:23" x14ac:dyDescent="0.25">
      <c r="A405" t="s">
        <v>2561</v>
      </c>
      <c r="B405" s="4">
        <v>45240</v>
      </c>
      <c r="C405" t="s">
        <v>470</v>
      </c>
      <c r="D405" t="str">
        <f>VLOOKUP(C405,Customers!$A$1:$H$201,4,0)</f>
        <v>Gary Taylor</v>
      </c>
      <c r="E405" t="str">
        <f>VLOOKUP(C405,Customers!$A$1:$H$201,5,0)</f>
        <v>Male</v>
      </c>
      <c r="F405" s="4">
        <f>VLOOKUP(C405,Customers!$A$1:$H$201,6,0)</f>
        <v>21466</v>
      </c>
      <c r="G405" s="4" t="str">
        <f>VLOOKUP(C405,Customers!$A$1:$H$201,7,0)</f>
        <v>New Michael</v>
      </c>
      <c r="H405" s="4">
        <f>VLOOKUP(C405,Customers!$A$1:$H$201,8,0)</f>
        <v>45636</v>
      </c>
      <c r="I405" t="s">
        <v>804</v>
      </c>
      <c r="J405" t="str">
        <f>VLOOKUP(I405,Products!$A$1:$F$51,2,0)</f>
        <v>Present Television</v>
      </c>
      <c r="K405" t="str">
        <f>VLOOKUP(I405,Products!$A$1:$F$51,3,0)</f>
        <v>Electronics</v>
      </c>
      <c r="L405" t="str">
        <f>VLOOKUP(I405,Products!$A$1:$F$51,4,0)</f>
        <v>Television</v>
      </c>
      <c r="M405" s="7">
        <f>VLOOKUP(I405,Products!$A$1:$F$51,5,0)</f>
        <v>1635.01</v>
      </c>
      <c r="N405" s="7">
        <f>VLOOKUP(I405,Products!$A$1:$F$51,6,0)</f>
        <v>1043.29</v>
      </c>
      <c r="O405" t="s">
        <v>838</v>
      </c>
      <c r="P405" t="str">
        <f>VLOOKUP(O405,Stores!$A$1:$D$6,2,0)</f>
        <v>MegaMart Brianahaven</v>
      </c>
      <c r="Q405" t="str">
        <f>VLOOKUP(O405,Stores!$A$1:$D$6,4,0)</f>
        <v>North</v>
      </c>
      <c r="R405" s="6">
        <v>3</v>
      </c>
      <c r="S405" s="6">
        <v>0.05</v>
      </c>
      <c r="T405" t="s">
        <v>861</v>
      </c>
      <c r="U405">
        <f t="shared" si="18"/>
        <v>4905.03</v>
      </c>
      <c r="V405" s="7">
        <f t="shared" si="19"/>
        <v>3129.87</v>
      </c>
      <c r="W405" s="7">
        <f t="shared" si="20"/>
        <v>1774.2099999999998</v>
      </c>
    </row>
    <row r="406" spans="1:23" x14ac:dyDescent="0.25">
      <c r="A406" t="s">
        <v>2976</v>
      </c>
      <c r="B406" s="4">
        <v>45241</v>
      </c>
      <c r="C406" t="s">
        <v>619</v>
      </c>
      <c r="D406" t="str">
        <f>VLOOKUP(C406,Customers!$A$1:$H$201,4,0)</f>
        <v>Stacey Thompson</v>
      </c>
      <c r="E406" t="str">
        <f>VLOOKUP(C406,Customers!$A$1:$H$201,5,0)</f>
        <v>Male</v>
      </c>
      <c r="F406" s="4">
        <f>VLOOKUP(C406,Customers!$A$1:$H$201,6,0)</f>
        <v>35802</v>
      </c>
      <c r="G406" s="4" t="str">
        <f>VLOOKUP(C406,Customers!$A$1:$H$201,7,0)</f>
        <v>Davidtown</v>
      </c>
      <c r="H406" s="4">
        <f>VLOOKUP(C406,Customers!$A$1:$H$201,8,0)</f>
        <v>44252</v>
      </c>
      <c r="I406" t="s">
        <v>718</v>
      </c>
      <c r="J406" t="str">
        <f>VLOOKUP(I406,Products!$A$1:$F$51,2,0)</f>
        <v>Four Accessories</v>
      </c>
      <c r="K406" t="str">
        <f>VLOOKUP(I406,Products!$A$1:$F$51,3,0)</f>
        <v>Fashion</v>
      </c>
      <c r="L406" t="str">
        <f>VLOOKUP(I406,Products!$A$1:$F$51,4,0)</f>
        <v>Accessories</v>
      </c>
      <c r="M406" s="7">
        <f>VLOOKUP(I406,Products!$A$1:$F$51,5,0)</f>
        <v>1853.77</v>
      </c>
      <c r="N406" s="7">
        <f>VLOOKUP(I406,Products!$A$1:$F$51,6,0)</f>
        <v>1363.52</v>
      </c>
      <c r="O406" t="s">
        <v>838</v>
      </c>
      <c r="P406" t="str">
        <f>VLOOKUP(O406,Stores!$A$1:$D$6,2,0)</f>
        <v>MegaMart Brianahaven</v>
      </c>
      <c r="Q406" t="str">
        <f>VLOOKUP(O406,Stores!$A$1:$D$6,4,0)</f>
        <v>North</v>
      </c>
      <c r="R406" s="6">
        <v>3</v>
      </c>
      <c r="S406" s="6">
        <v>0.1</v>
      </c>
      <c r="T406" t="s">
        <v>857</v>
      </c>
      <c r="U406">
        <f t="shared" si="18"/>
        <v>5561.3099999999995</v>
      </c>
      <c r="V406" s="7">
        <f t="shared" si="19"/>
        <v>4090.56</v>
      </c>
      <c r="W406" s="7">
        <f t="shared" si="20"/>
        <v>1469.8499999999995</v>
      </c>
    </row>
    <row r="407" spans="1:23" x14ac:dyDescent="0.25">
      <c r="A407" t="s">
        <v>3065</v>
      </c>
      <c r="B407" s="4">
        <v>45241</v>
      </c>
      <c r="C407" t="s">
        <v>282</v>
      </c>
      <c r="D407" t="str">
        <f>VLOOKUP(C407,Customers!$A$1:$H$201,4,0)</f>
        <v>Seth Moore</v>
      </c>
      <c r="E407" t="str">
        <f>VLOOKUP(C407,Customers!$A$1:$H$201,5,0)</f>
        <v>Male</v>
      </c>
      <c r="F407" s="4">
        <f>VLOOKUP(C407,Customers!$A$1:$H$201,6,0)</f>
        <v>19984</v>
      </c>
      <c r="G407" s="4" t="str">
        <f>VLOOKUP(C407,Customers!$A$1:$H$201,7,0)</f>
        <v>New John</v>
      </c>
      <c r="H407" s="4">
        <f>VLOOKUP(C407,Customers!$A$1:$H$201,8,0)</f>
        <v>44328</v>
      </c>
      <c r="I407" t="s">
        <v>741</v>
      </c>
      <c r="J407" t="str">
        <f>VLOOKUP(I407,Products!$A$1:$F$51,2,0)</f>
        <v>Above Camera</v>
      </c>
      <c r="K407" t="str">
        <f>VLOOKUP(I407,Products!$A$1:$F$51,3,0)</f>
        <v>Electronics</v>
      </c>
      <c r="L407" t="str">
        <f>VLOOKUP(I407,Products!$A$1:$F$51,4,0)</f>
        <v>Camera</v>
      </c>
      <c r="M407" s="7">
        <f>VLOOKUP(I407,Products!$A$1:$F$51,5,0)</f>
        <v>1193.0899999999999</v>
      </c>
      <c r="N407" s="7">
        <f>VLOOKUP(I407,Products!$A$1:$F$51,6,0)</f>
        <v>818.24</v>
      </c>
      <c r="O407" t="s">
        <v>842</v>
      </c>
      <c r="P407" t="str">
        <f>VLOOKUP(O407,Stores!$A$1:$D$6,2,0)</f>
        <v>MegaMart Johnmouth</v>
      </c>
      <c r="Q407" t="str">
        <f>VLOOKUP(O407,Stores!$A$1:$D$6,4,0)</f>
        <v>East</v>
      </c>
      <c r="R407" s="6">
        <v>4</v>
      </c>
      <c r="S407" s="6">
        <v>0.1</v>
      </c>
      <c r="T407" t="s">
        <v>861</v>
      </c>
      <c r="U407">
        <f t="shared" si="18"/>
        <v>4772.3599999999997</v>
      </c>
      <c r="V407" s="7">
        <f t="shared" si="19"/>
        <v>3272.96</v>
      </c>
      <c r="W407" s="7">
        <f t="shared" si="20"/>
        <v>1498.4999999999995</v>
      </c>
    </row>
    <row r="408" spans="1:23" x14ac:dyDescent="0.25">
      <c r="A408" t="s">
        <v>3544</v>
      </c>
      <c r="B408" s="4">
        <v>45241</v>
      </c>
      <c r="C408" t="s">
        <v>481</v>
      </c>
      <c r="D408" t="str">
        <f>VLOOKUP(C408,Customers!$A$1:$H$201,4,0)</f>
        <v>Jared Ochoa</v>
      </c>
      <c r="E408" t="str">
        <f>VLOOKUP(C408,Customers!$A$1:$H$201,5,0)</f>
        <v>Male</v>
      </c>
      <c r="F408" s="4">
        <f>VLOOKUP(C408,Customers!$A$1:$H$201,6,0)</f>
        <v>21543</v>
      </c>
      <c r="G408" s="4" t="str">
        <f>VLOOKUP(C408,Customers!$A$1:$H$201,7,0)</f>
        <v>Cisnerosville</v>
      </c>
      <c r="H408" s="4">
        <f>VLOOKUP(C408,Customers!$A$1:$H$201,8,0)</f>
        <v>45035</v>
      </c>
      <c r="I408" t="s">
        <v>768</v>
      </c>
      <c r="J408" t="str">
        <f>VLOOKUP(I408,Products!$A$1:$F$51,2,0)</f>
        <v>And Footwear</v>
      </c>
      <c r="K408" t="str">
        <f>VLOOKUP(I408,Products!$A$1:$F$51,3,0)</f>
        <v>Fashion</v>
      </c>
      <c r="L408" t="str">
        <f>VLOOKUP(I408,Products!$A$1:$F$51,4,0)</f>
        <v>Footwear</v>
      </c>
      <c r="M408" s="7">
        <f>VLOOKUP(I408,Products!$A$1:$F$51,5,0)</f>
        <v>1878.47</v>
      </c>
      <c r="N408" s="7">
        <f>VLOOKUP(I408,Products!$A$1:$F$51,6,0)</f>
        <v>1014.91</v>
      </c>
      <c r="O408" t="s">
        <v>831</v>
      </c>
      <c r="P408" t="str">
        <f>VLOOKUP(O408,Stores!$A$1:$D$6,2,0)</f>
        <v>MegaMart Peckmouth</v>
      </c>
      <c r="Q408" t="str">
        <f>VLOOKUP(O408,Stores!$A$1:$D$6,4,0)</f>
        <v>East</v>
      </c>
      <c r="R408" s="6">
        <v>2</v>
      </c>
      <c r="S408" s="6">
        <v>0.05</v>
      </c>
      <c r="T408" t="s">
        <v>861</v>
      </c>
      <c r="U408">
        <f t="shared" si="18"/>
        <v>3756.94</v>
      </c>
      <c r="V408" s="7">
        <f t="shared" si="19"/>
        <v>2029.82</v>
      </c>
      <c r="W408" s="7">
        <f t="shared" si="20"/>
        <v>1726.17</v>
      </c>
    </row>
    <row r="409" spans="1:23" x14ac:dyDescent="0.25">
      <c r="A409" t="s">
        <v>3893</v>
      </c>
      <c r="B409" s="4">
        <v>45241</v>
      </c>
      <c r="C409" t="s">
        <v>236</v>
      </c>
      <c r="D409" t="str">
        <f>VLOOKUP(C409,Customers!$A$1:$H$201,4,0)</f>
        <v>Susan Salinas</v>
      </c>
      <c r="E409" t="str">
        <f>VLOOKUP(C409,Customers!$A$1:$H$201,5,0)</f>
        <v>Male</v>
      </c>
      <c r="F409" s="4">
        <f>VLOOKUP(C409,Customers!$A$1:$H$201,6,0)</f>
        <v>36698</v>
      </c>
      <c r="G409" s="4" t="str">
        <f>VLOOKUP(C409,Customers!$A$1:$H$201,7,0)</f>
        <v>Turnerberg</v>
      </c>
      <c r="H409" s="4">
        <f>VLOOKUP(C409,Customers!$A$1:$H$201,8,0)</f>
        <v>44462</v>
      </c>
      <c r="I409" t="s">
        <v>798</v>
      </c>
      <c r="J409" t="str">
        <f>VLOOKUP(I409,Products!$A$1:$F$51,2,0)</f>
        <v>Stage Footwear</v>
      </c>
      <c r="K409" t="str">
        <f>VLOOKUP(I409,Products!$A$1:$F$51,3,0)</f>
        <v>Fashion</v>
      </c>
      <c r="L409" t="str">
        <f>VLOOKUP(I409,Products!$A$1:$F$51,4,0)</f>
        <v>Footwear</v>
      </c>
      <c r="M409" s="7">
        <f>VLOOKUP(I409,Products!$A$1:$F$51,5,0)</f>
        <v>1102.791777777778</v>
      </c>
      <c r="N409" s="7">
        <f>VLOOKUP(I409,Products!$A$1:$F$51,6,0)</f>
        <v>742.26521739130465</v>
      </c>
      <c r="O409" t="s">
        <v>842</v>
      </c>
      <c r="P409" t="str">
        <f>VLOOKUP(O409,Stores!$A$1:$D$6,2,0)</f>
        <v>MegaMart Johnmouth</v>
      </c>
      <c r="Q409" t="str">
        <f>VLOOKUP(O409,Stores!$A$1:$D$6,4,0)</f>
        <v>East</v>
      </c>
      <c r="R409" s="6">
        <v>4</v>
      </c>
      <c r="S409" s="6">
        <v>0</v>
      </c>
      <c r="T409" t="s">
        <v>851</v>
      </c>
      <c r="U409">
        <f t="shared" si="18"/>
        <v>4411.1671111111118</v>
      </c>
      <c r="V409" s="7">
        <f t="shared" si="19"/>
        <v>2969.0608695652186</v>
      </c>
      <c r="W409" s="7">
        <f t="shared" si="20"/>
        <v>1441.1062415458932</v>
      </c>
    </row>
    <row r="410" spans="1:23" x14ac:dyDescent="0.25">
      <c r="A410" t="s">
        <v>4260</v>
      </c>
      <c r="B410" s="4">
        <v>45241</v>
      </c>
      <c r="C410" t="s">
        <v>625</v>
      </c>
      <c r="D410" t="str">
        <f>VLOOKUP(C410,Customers!$A$1:$H$201,4,0)</f>
        <v>Anthony Gould</v>
      </c>
      <c r="E410" t="str">
        <f>VLOOKUP(C410,Customers!$A$1:$H$201,5,0)</f>
        <v>Female</v>
      </c>
      <c r="F410" s="4">
        <f>VLOOKUP(C410,Customers!$A$1:$H$201,6,0)</f>
        <v>31052</v>
      </c>
      <c r="G410" s="4" t="str">
        <f>VLOOKUP(C410,Customers!$A$1:$H$201,7,0)</f>
        <v>South James</v>
      </c>
      <c r="H410" s="4">
        <f>VLOOKUP(C410,Customers!$A$1:$H$201,8,0)</f>
        <v>44584</v>
      </c>
      <c r="I410" t="s">
        <v>755</v>
      </c>
      <c r="J410" t="str">
        <f>VLOOKUP(I410,Products!$A$1:$F$51,2,0)</f>
        <v>Democratic Smartphone</v>
      </c>
      <c r="K410" t="str">
        <f>VLOOKUP(I410,Products!$A$1:$F$51,3,0)</f>
        <v>Electronics</v>
      </c>
      <c r="L410" t="str">
        <f>VLOOKUP(I410,Products!$A$1:$F$51,4,0)</f>
        <v>Smartphone</v>
      </c>
      <c r="M410" s="7">
        <f>VLOOKUP(I410,Products!$A$1:$F$51,5,0)</f>
        <v>1079.8900000000001</v>
      </c>
      <c r="N410" s="7">
        <f>VLOOKUP(I410,Products!$A$1:$F$51,6,0)</f>
        <v>703.83</v>
      </c>
      <c r="O410" t="s">
        <v>838</v>
      </c>
      <c r="P410" t="str">
        <f>VLOOKUP(O410,Stores!$A$1:$D$6,2,0)</f>
        <v>MegaMart Brianahaven</v>
      </c>
      <c r="Q410" t="str">
        <f>VLOOKUP(O410,Stores!$A$1:$D$6,4,0)</f>
        <v>North</v>
      </c>
      <c r="R410" s="6">
        <v>3</v>
      </c>
      <c r="S410" s="6">
        <v>0.15</v>
      </c>
      <c r="T410" t="s">
        <v>854</v>
      </c>
      <c r="U410">
        <f t="shared" si="18"/>
        <v>3239.67</v>
      </c>
      <c r="V410" s="7">
        <f t="shared" si="19"/>
        <v>2111.4900000000002</v>
      </c>
      <c r="W410" s="7">
        <f t="shared" si="20"/>
        <v>1127.33</v>
      </c>
    </row>
    <row r="411" spans="1:23" x14ac:dyDescent="0.25">
      <c r="A411" t="s">
        <v>4289</v>
      </c>
      <c r="B411" s="4">
        <v>45242</v>
      </c>
      <c r="C411" t="s">
        <v>282</v>
      </c>
      <c r="D411" t="str">
        <f>VLOOKUP(C411,Customers!$A$1:$H$201,4,0)</f>
        <v>Seth Moore</v>
      </c>
      <c r="E411" t="str">
        <f>VLOOKUP(C411,Customers!$A$1:$H$201,5,0)</f>
        <v>Male</v>
      </c>
      <c r="F411" s="4">
        <f>VLOOKUP(C411,Customers!$A$1:$H$201,6,0)</f>
        <v>19984</v>
      </c>
      <c r="G411" s="4" t="str">
        <f>VLOOKUP(C411,Customers!$A$1:$H$201,7,0)</f>
        <v>New John</v>
      </c>
      <c r="H411" s="4">
        <f>VLOOKUP(C411,Customers!$A$1:$H$201,8,0)</f>
        <v>44328</v>
      </c>
      <c r="I411" t="s">
        <v>820</v>
      </c>
      <c r="J411" t="str">
        <f>VLOOKUP(I411,Products!$A$1:$F$51,2,0)</f>
        <v>Possible Watches</v>
      </c>
      <c r="K411" t="str">
        <f>VLOOKUP(I411,Products!$A$1:$F$51,3,0)</f>
        <v>Fashion</v>
      </c>
      <c r="L411" t="str">
        <f>VLOOKUP(I411,Products!$A$1:$F$51,4,0)</f>
        <v>Watches</v>
      </c>
      <c r="M411" s="7">
        <f>VLOOKUP(I411,Products!$A$1:$F$51,5,0)</f>
        <v>388.26</v>
      </c>
      <c r="N411" s="7">
        <f>VLOOKUP(I411,Products!$A$1:$F$51,6,0)</f>
        <v>199.3</v>
      </c>
      <c r="O411" t="s">
        <v>835</v>
      </c>
      <c r="P411" t="str">
        <f>VLOOKUP(O411,Stores!$A$1:$D$6,2,0)</f>
        <v>MegaMart New Michele</v>
      </c>
      <c r="Q411" t="str">
        <f>VLOOKUP(O411,Stores!$A$1:$D$6,4,0)</f>
        <v>West</v>
      </c>
      <c r="R411" s="6">
        <v>5</v>
      </c>
      <c r="S411" s="6">
        <v>0.05</v>
      </c>
      <c r="T411" t="s">
        <v>861</v>
      </c>
      <c r="U411">
        <f t="shared" si="18"/>
        <v>1941.3</v>
      </c>
      <c r="V411" s="7">
        <f t="shared" si="19"/>
        <v>996.5</v>
      </c>
      <c r="W411" s="7">
        <f t="shared" si="20"/>
        <v>943.84999999999991</v>
      </c>
    </row>
    <row r="412" spans="1:23" x14ac:dyDescent="0.25">
      <c r="A412" t="s">
        <v>4978</v>
      </c>
      <c r="B412" s="4">
        <v>45242</v>
      </c>
      <c r="C412" t="s">
        <v>625</v>
      </c>
      <c r="D412" t="str">
        <f>VLOOKUP(C412,Customers!$A$1:$H$201,4,0)</f>
        <v>Anthony Gould</v>
      </c>
      <c r="E412" t="str">
        <f>VLOOKUP(C412,Customers!$A$1:$H$201,5,0)</f>
        <v>Female</v>
      </c>
      <c r="F412" s="4">
        <f>VLOOKUP(C412,Customers!$A$1:$H$201,6,0)</f>
        <v>31052</v>
      </c>
      <c r="G412" s="4" t="str">
        <f>VLOOKUP(C412,Customers!$A$1:$H$201,7,0)</f>
        <v>South James</v>
      </c>
      <c r="H412" s="4">
        <f>VLOOKUP(C412,Customers!$A$1:$H$201,8,0)</f>
        <v>44584</v>
      </c>
      <c r="I412" t="s">
        <v>732</v>
      </c>
      <c r="J412" t="str">
        <f>VLOOKUP(I412,Products!$A$1:$F$51,2,0)</f>
        <v>Us Snacks</v>
      </c>
      <c r="K412" t="str">
        <f>VLOOKUP(I412,Products!$A$1:$F$51,3,0)</f>
        <v>Groceries</v>
      </c>
      <c r="L412" t="str">
        <f>VLOOKUP(I412,Products!$A$1:$F$51,4,0)</f>
        <v>Snacks</v>
      </c>
      <c r="M412" s="7">
        <f>VLOOKUP(I412,Products!$A$1:$F$51,5,0)</f>
        <v>123.19</v>
      </c>
      <c r="N412" s="7">
        <f>VLOOKUP(I412,Products!$A$1:$F$51,6,0)</f>
        <v>80.36</v>
      </c>
      <c r="O412" t="s">
        <v>831</v>
      </c>
      <c r="P412" t="str">
        <f>VLOOKUP(O412,Stores!$A$1:$D$6,2,0)</f>
        <v>MegaMart Peckmouth</v>
      </c>
      <c r="Q412" t="str">
        <f>VLOOKUP(O412,Stores!$A$1:$D$6,4,0)</f>
        <v>East</v>
      </c>
      <c r="R412" s="6">
        <v>1</v>
      </c>
      <c r="S412" s="6">
        <v>0.15</v>
      </c>
      <c r="T412" t="s">
        <v>861</v>
      </c>
      <c r="U412">
        <f t="shared" si="18"/>
        <v>123.19</v>
      </c>
      <c r="V412" s="7">
        <f t="shared" si="19"/>
        <v>80.36</v>
      </c>
      <c r="W412" s="7">
        <f t="shared" si="20"/>
        <v>41.98</v>
      </c>
    </row>
    <row r="413" spans="1:23" x14ac:dyDescent="0.25">
      <c r="A413" t="s">
        <v>953</v>
      </c>
      <c r="B413" s="4">
        <v>45242</v>
      </c>
      <c r="C413" t="s">
        <v>268</v>
      </c>
      <c r="D413" t="str">
        <f>VLOOKUP(C413,Customers!$A$1:$H$201,4,0)</f>
        <v>Denise Gutierrez</v>
      </c>
      <c r="E413" t="str">
        <f>VLOOKUP(C413,Customers!$A$1:$H$201,5,0)</f>
        <v>Male</v>
      </c>
      <c r="F413" s="4">
        <f>VLOOKUP(C413,Customers!$A$1:$H$201,6,0)</f>
        <v>22815</v>
      </c>
      <c r="G413" s="4" t="str">
        <f>VLOOKUP(C413,Customers!$A$1:$H$201,7,0)</f>
        <v>New Manuelville</v>
      </c>
      <c r="H413" s="4">
        <f>VLOOKUP(C413,Customers!$A$1:$H$201,8,0)</f>
        <v>44340</v>
      </c>
      <c r="I413" t="s">
        <v>768</v>
      </c>
      <c r="J413" t="str">
        <f>VLOOKUP(I413,Products!$A$1:$F$51,2,0)</f>
        <v>And Footwear</v>
      </c>
      <c r="K413" t="str">
        <f>VLOOKUP(I413,Products!$A$1:$F$51,3,0)</f>
        <v>Fashion</v>
      </c>
      <c r="L413" t="str">
        <f>VLOOKUP(I413,Products!$A$1:$F$51,4,0)</f>
        <v>Footwear</v>
      </c>
      <c r="M413" s="7">
        <f>VLOOKUP(I413,Products!$A$1:$F$51,5,0)</f>
        <v>1878.47</v>
      </c>
      <c r="N413" s="7">
        <f>VLOOKUP(I413,Products!$A$1:$F$51,6,0)</f>
        <v>1014.91</v>
      </c>
      <c r="O413" t="s">
        <v>838</v>
      </c>
      <c r="P413" t="str">
        <f>VLOOKUP(O413,Stores!$A$1:$D$6,2,0)</f>
        <v>MegaMart Brianahaven</v>
      </c>
      <c r="Q413" t="str">
        <f>VLOOKUP(O413,Stores!$A$1:$D$6,4,0)</f>
        <v>North</v>
      </c>
      <c r="R413" s="6">
        <v>3</v>
      </c>
      <c r="S413" s="6">
        <v>0.1</v>
      </c>
      <c r="T413" t="s">
        <v>861</v>
      </c>
      <c r="U413">
        <f t="shared" si="18"/>
        <v>5635.41</v>
      </c>
      <c r="V413" s="7">
        <f t="shared" si="19"/>
        <v>3044.73</v>
      </c>
      <c r="W413" s="7">
        <f t="shared" si="20"/>
        <v>2589.7799999999997</v>
      </c>
    </row>
    <row r="414" spans="1:23" x14ac:dyDescent="0.25">
      <c r="A414" t="s">
        <v>2893</v>
      </c>
      <c r="B414" s="4">
        <v>45242</v>
      </c>
      <c r="C414" t="s">
        <v>634</v>
      </c>
      <c r="D414" t="str">
        <f>VLOOKUP(C414,Customers!$A$1:$H$201,4,0)</f>
        <v>Nichole Calhoun</v>
      </c>
      <c r="E414" t="str">
        <f>VLOOKUP(C414,Customers!$A$1:$H$201,5,0)</f>
        <v>Female</v>
      </c>
      <c r="F414" s="4">
        <f>VLOOKUP(C414,Customers!$A$1:$H$201,6,0)</f>
        <v>21899</v>
      </c>
      <c r="G414" s="4" t="str">
        <f>VLOOKUP(C414,Customers!$A$1:$H$201,7,0)</f>
        <v>West Dakotaside</v>
      </c>
      <c r="H414" s="4">
        <f>VLOOKUP(C414,Customers!$A$1:$H$201,8,0)</f>
        <v>44853</v>
      </c>
      <c r="I414" t="s">
        <v>755</v>
      </c>
      <c r="J414" t="str">
        <f>VLOOKUP(I414,Products!$A$1:$F$51,2,0)</f>
        <v>Democratic Smartphone</v>
      </c>
      <c r="K414" t="str">
        <f>VLOOKUP(I414,Products!$A$1:$F$51,3,0)</f>
        <v>Electronics</v>
      </c>
      <c r="L414" t="str">
        <f>VLOOKUP(I414,Products!$A$1:$F$51,4,0)</f>
        <v>Smartphone</v>
      </c>
      <c r="M414" s="7">
        <f>VLOOKUP(I414,Products!$A$1:$F$51,5,0)</f>
        <v>1079.8900000000001</v>
      </c>
      <c r="N414" s="7">
        <f>VLOOKUP(I414,Products!$A$1:$F$51,6,0)</f>
        <v>703.83</v>
      </c>
      <c r="O414" t="s">
        <v>842</v>
      </c>
      <c r="P414" t="str">
        <f>VLOOKUP(O414,Stores!$A$1:$D$6,2,0)</f>
        <v>MegaMart Johnmouth</v>
      </c>
      <c r="Q414" t="str">
        <f>VLOOKUP(O414,Stores!$A$1:$D$6,4,0)</f>
        <v>East</v>
      </c>
      <c r="R414" s="6">
        <v>1</v>
      </c>
      <c r="S414" s="6">
        <v>0.05</v>
      </c>
      <c r="T414" t="s">
        <v>861</v>
      </c>
      <c r="U414">
        <f t="shared" si="18"/>
        <v>1079.8900000000001</v>
      </c>
      <c r="V414" s="7">
        <f t="shared" si="19"/>
        <v>703.83</v>
      </c>
      <c r="W414" s="7">
        <f t="shared" si="20"/>
        <v>375.11000000000007</v>
      </c>
    </row>
    <row r="415" spans="1:23" x14ac:dyDescent="0.25">
      <c r="A415" t="s">
        <v>3202</v>
      </c>
      <c r="B415" s="4">
        <v>45242</v>
      </c>
      <c r="C415" t="s">
        <v>278</v>
      </c>
      <c r="D415" t="str">
        <f>VLOOKUP(C415,Customers!$A$1:$H$201,4,0)</f>
        <v>Jesus Singh</v>
      </c>
      <c r="E415" t="str">
        <f>VLOOKUP(C415,Customers!$A$1:$H$201,5,0)</f>
        <v>Female</v>
      </c>
      <c r="F415" s="4">
        <f>VLOOKUP(C415,Customers!$A$1:$H$201,6,0)</f>
        <v>21701</v>
      </c>
      <c r="G415" s="4" t="str">
        <f>VLOOKUP(C415,Customers!$A$1:$H$201,7,0)</f>
        <v>Port Michaelstad</v>
      </c>
      <c r="H415" s="4">
        <f>VLOOKUP(C415,Customers!$A$1:$H$201,8,0)</f>
        <v>44966</v>
      </c>
      <c r="I415" t="s">
        <v>732</v>
      </c>
      <c r="J415" t="str">
        <f>VLOOKUP(I415,Products!$A$1:$F$51,2,0)</f>
        <v>Us Snacks</v>
      </c>
      <c r="K415" t="str">
        <f>VLOOKUP(I415,Products!$A$1:$F$51,3,0)</f>
        <v>Groceries</v>
      </c>
      <c r="L415" t="str">
        <f>VLOOKUP(I415,Products!$A$1:$F$51,4,0)</f>
        <v>Snacks</v>
      </c>
      <c r="M415" s="7">
        <f>VLOOKUP(I415,Products!$A$1:$F$51,5,0)</f>
        <v>123.19</v>
      </c>
      <c r="N415" s="7">
        <f>VLOOKUP(I415,Products!$A$1:$F$51,6,0)</f>
        <v>80.36</v>
      </c>
      <c r="O415" t="s">
        <v>835</v>
      </c>
      <c r="P415" t="str">
        <f>VLOOKUP(O415,Stores!$A$1:$D$6,2,0)</f>
        <v>MegaMart New Michele</v>
      </c>
      <c r="Q415" t="str">
        <f>VLOOKUP(O415,Stores!$A$1:$D$6,4,0)</f>
        <v>West</v>
      </c>
      <c r="R415" s="6">
        <v>4</v>
      </c>
      <c r="S415" s="6">
        <v>0.15</v>
      </c>
      <c r="T415" t="s">
        <v>857</v>
      </c>
      <c r="U415">
        <f t="shared" si="18"/>
        <v>492.76</v>
      </c>
      <c r="V415" s="7">
        <f t="shared" si="19"/>
        <v>321.44</v>
      </c>
      <c r="W415" s="7">
        <f t="shared" si="20"/>
        <v>170.47</v>
      </c>
    </row>
    <row r="416" spans="1:23" x14ac:dyDescent="0.25">
      <c r="A416" t="s">
        <v>3713</v>
      </c>
      <c r="B416" s="4">
        <v>45242</v>
      </c>
      <c r="C416" t="s">
        <v>440</v>
      </c>
      <c r="D416" t="str">
        <f>VLOOKUP(C416,Customers!$A$1:$H$201,4,0)</f>
        <v>Jason Lloyd</v>
      </c>
      <c r="E416" t="str">
        <f>VLOOKUP(C416,Customers!$A$1:$H$201,5,0)</f>
        <v>Male</v>
      </c>
      <c r="F416" s="4">
        <f>VLOOKUP(C416,Customers!$A$1:$H$201,6,0)</f>
        <v>33450</v>
      </c>
      <c r="G416" s="4" t="str">
        <f>VLOOKUP(C416,Customers!$A$1:$H$201,7,0)</f>
        <v>West Ralph</v>
      </c>
      <c r="H416" s="4">
        <f>VLOOKUP(C416,Customers!$A$1:$H$201,8,0)</f>
        <v>45747</v>
      </c>
      <c r="I416" t="s">
        <v>718</v>
      </c>
      <c r="J416" t="str">
        <f>VLOOKUP(I416,Products!$A$1:$F$51,2,0)</f>
        <v>Four Accessories</v>
      </c>
      <c r="K416" t="str">
        <f>VLOOKUP(I416,Products!$A$1:$F$51,3,0)</f>
        <v>Fashion</v>
      </c>
      <c r="L416" t="str">
        <f>VLOOKUP(I416,Products!$A$1:$F$51,4,0)</f>
        <v>Accessories</v>
      </c>
      <c r="M416" s="7">
        <f>VLOOKUP(I416,Products!$A$1:$F$51,5,0)</f>
        <v>1853.77</v>
      </c>
      <c r="N416" s="7">
        <f>VLOOKUP(I416,Products!$A$1:$F$51,6,0)</f>
        <v>1363.52</v>
      </c>
      <c r="O416" t="s">
        <v>842</v>
      </c>
      <c r="P416" t="str">
        <f>VLOOKUP(O416,Stores!$A$1:$D$6,2,0)</f>
        <v>MegaMart Johnmouth</v>
      </c>
      <c r="Q416" t="str">
        <f>VLOOKUP(O416,Stores!$A$1:$D$6,4,0)</f>
        <v>East</v>
      </c>
      <c r="R416" s="6">
        <v>4</v>
      </c>
      <c r="S416" s="6">
        <v>0.1</v>
      </c>
      <c r="T416" t="s">
        <v>851</v>
      </c>
      <c r="U416">
        <f t="shared" si="18"/>
        <v>7415.08</v>
      </c>
      <c r="V416" s="7">
        <f t="shared" si="19"/>
        <v>5454.08</v>
      </c>
      <c r="W416" s="7">
        <f t="shared" si="20"/>
        <v>1960.1</v>
      </c>
    </row>
    <row r="417" spans="1:23" x14ac:dyDescent="0.25">
      <c r="A417" t="s">
        <v>4684</v>
      </c>
      <c r="B417" s="4">
        <v>45243</v>
      </c>
      <c r="C417" t="s">
        <v>272</v>
      </c>
      <c r="D417" t="str">
        <f>VLOOKUP(C417,Customers!$A$1:$H$201,4,0)</f>
        <v>Eric Watkins</v>
      </c>
      <c r="E417" t="str">
        <f>VLOOKUP(C417,Customers!$A$1:$H$201,5,0)</f>
        <v>Female</v>
      </c>
      <c r="F417" s="4">
        <f>VLOOKUP(C417,Customers!$A$1:$H$201,6,0)</f>
        <v>34856</v>
      </c>
      <c r="G417" s="4" t="str">
        <f>VLOOKUP(C417,Customers!$A$1:$H$201,7,0)</f>
        <v>Melissashire</v>
      </c>
      <c r="H417" s="4">
        <f>VLOOKUP(C417,Customers!$A$1:$H$201,8,0)</f>
        <v>44744</v>
      </c>
      <c r="I417" t="s">
        <v>718</v>
      </c>
      <c r="J417" t="str">
        <f>VLOOKUP(I417,Products!$A$1:$F$51,2,0)</f>
        <v>Four Accessories</v>
      </c>
      <c r="K417" t="str">
        <f>VLOOKUP(I417,Products!$A$1:$F$51,3,0)</f>
        <v>Fashion</v>
      </c>
      <c r="L417" t="str">
        <f>VLOOKUP(I417,Products!$A$1:$F$51,4,0)</f>
        <v>Accessories</v>
      </c>
      <c r="M417" s="7">
        <f>VLOOKUP(I417,Products!$A$1:$F$51,5,0)</f>
        <v>1853.77</v>
      </c>
      <c r="N417" s="7">
        <f>VLOOKUP(I417,Products!$A$1:$F$51,6,0)</f>
        <v>1363.52</v>
      </c>
      <c r="O417" t="s">
        <v>835</v>
      </c>
      <c r="P417" t="str">
        <f>VLOOKUP(O417,Stores!$A$1:$D$6,2,0)</f>
        <v>MegaMart New Michele</v>
      </c>
      <c r="Q417" t="str">
        <f>VLOOKUP(O417,Stores!$A$1:$D$6,4,0)</f>
        <v>West</v>
      </c>
      <c r="R417" s="6">
        <v>5</v>
      </c>
      <c r="S417" s="6">
        <v>0.15</v>
      </c>
      <c r="T417" t="s">
        <v>854</v>
      </c>
      <c r="U417">
        <f t="shared" si="18"/>
        <v>9268.85</v>
      </c>
      <c r="V417" s="7">
        <f t="shared" si="19"/>
        <v>6817.6</v>
      </c>
      <c r="W417" s="7">
        <f t="shared" si="20"/>
        <v>2450.4</v>
      </c>
    </row>
    <row r="418" spans="1:23" x14ac:dyDescent="0.25">
      <c r="A418" t="s">
        <v>1687</v>
      </c>
      <c r="B418" s="4">
        <v>45243</v>
      </c>
      <c r="C418" t="s">
        <v>651</v>
      </c>
      <c r="D418" t="str">
        <f>VLOOKUP(C418,Customers!$A$1:$H$201,4,0)</f>
        <v>Joe Vincent</v>
      </c>
      <c r="E418" t="str">
        <f>VLOOKUP(C418,Customers!$A$1:$H$201,5,0)</f>
        <v>Female</v>
      </c>
      <c r="F418" s="4">
        <f>VLOOKUP(C418,Customers!$A$1:$H$201,6,0)</f>
        <v>27579</v>
      </c>
      <c r="G418" s="4" t="str">
        <f>VLOOKUP(C418,Customers!$A$1:$H$201,7,0)</f>
        <v>North Chaseborough</v>
      </c>
      <c r="H418" s="4">
        <f>VLOOKUP(C418,Customers!$A$1:$H$201,8,0)</f>
        <v>45571</v>
      </c>
      <c r="I418" t="s">
        <v>735</v>
      </c>
      <c r="J418" t="str">
        <f>VLOOKUP(I418,Products!$A$1:$F$51,2,0)</f>
        <v>Step Smartphone</v>
      </c>
      <c r="K418" t="str">
        <f>VLOOKUP(I418,Products!$A$1:$F$51,3,0)</f>
        <v>Electronics</v>
      </c>
      <c r="L418" t="str">
        <f>VLOOKUP(I418,Products!$A$1:$F$51,4,0)</f>
        <v>Smartphone</v>
      </c>
      <c r="M418" s="7">
        <f>VLOOKUP(I418,Products!$A$1:$F$51,5,0)</f>
        <v>1194.1199999999999</v>
      </c>
      <c r="N418" s="7">
        <f>VLOOKUP(I418,Products!$A$1:$F$51,6,0)</f>
        <v>838.95</v>
      </c>
      <c r="O418" t="s">
        <v>835</v>
      </c>
      <c r="P418" t="str">
        <f>VLOOKUP(O418,Stores!$A$1:$D$6,2,0)</f>
        <v>MegaMart New Michele</v>
      </c>
      <c r="Q418" t="str">
        <f>VLOOKUP(O418,Stores!$A$1:$D$6,4,0)</f>
        <v>West</v>
      </c>
      <c r="R418" s="6">
        <v>1</v>
      </c>
      <c r="S418" s="6">
        <v>0.05</v>
      </c>
      <c r="T418" t="s">
        <v>854</v>
      </c>
      <c r="U418">
        <f t="shared" si="18"/>
        <v>1194.1199999999999</v>
      </c>
      <c r="V418" s="7">
        <f t="shared" si="19"/>
        <v>838.95</v>
      </c>
      <c r="W418" s="7">
        <f t="shared" si="20"/>
        <v>354.21999999999986</v>
      </c>
    </row>
    <row r="419" spans="1:23" x14ac:dyDescent="0.25">
      <c r="A419" t="s">
        <v>1952</v>
      </c>
      <c r="B419" s="4">
        <v>45243</v>
      </c>
      <c r="C419" t="s">
        <v>641</v>
      </c>
      <c r="D419" t="str">
        <f>VLOOKUP(C419,Customers!$A$1:$H$201,4,0)</f>
        <v>Meghan Wright</v>
      </c>
      <c r="E419" t="str">
        <f>VLOOKUP(C419,Customers!$A$1:$H$201,5,0)</f>
        <v>Male</v>
      </c>
      <c r="F419" s="4">
        <f>VLOOKUP(C419,Customers!$A$1:$H$201,6,0)</f>
        <v>38193</v>
      </c>
      <c r="G419" s="4" t="str">
        <f>VLOOKUP(C419,Customers!$A$1:$H$201,7,0)</f>
        <v>East Rodney</v>
      </c>
      <c r="H419" s="4">
        <f>VLOOKUP(C419,Customers!$A$1:$H$201,8,0)</f>
        <v>44302</v>
      </c>
      <c r="I419" t="s">
        <v>741</v>
      </c>
      <c r="J419" t="str">
        <f>VLOOKUP(I419,Products!$A$1:$F$51,2,0)</f>
        <v>Above Camera</v>
      </c>
      <c r="K419" t="str">
        <f>VLOOKUP(I419,Products!$A$1:$F$51,3,0)</f>
        <v>Electronics</v>
      </c>
      <c r="L419" t="str">
        <f>VLOOKUP(I419,Products!$A$1:$F$51,4,0)</f>
        <v>Camera</v>
      </c>
      <c r="M419" s="7">
        <f>VLOOKUP(I419,Products!$A$1:$F$51,5,0)</f>
        <v>1193.0899999999999</v>
      </c>
      <c r="N419" s="7">
        <f>VLOOKUP(I419,Products!$A$1:$F$51,6,0)</f>
        <v>818.24</v>
      </c>
      <c r="O419" t="s">
        <v>827</v>
      </c>
      <c r="P419" t="str">
        <f>VLOOKUP(O419,Stores!$A$1:$D$6,2,0)</f>
        <v>MegaMart Jimenezborough</v>
      </c>
      <c r="Q419" t="str">
        <f>VLOOKUP(O419,Stores!$A$1:$D$6,4,0)</f>
        <v>South</v>
      </c>
      <c r="R419" s="6">
        <v>3</v>
      </c>
      <c r="S419" s="6">
        <v>0.15</v>
      </c>
      <c r="T419" t="s">
        <v>861</v>
      </c>
      <c r="U419">
        <f t="shared" si="18"/>
        <v>3579.2699999999995</v>
      </c>
      <c r="V419" s="7">
        <f t="shared" si="19"/>
        <v>2454.7200000000003</v>
      </c>
      <c r="W419" s="7">
        <f t="shared" si="20"/>
        <v>1123.6999999999994</v>
      </c>
    </row>
    <row r="420" spans="1:23" x14ac:dyDescent="0.25">
      <c r="A420" t="s">
        <v>2217</v>
      </c>
      <c r="B420" s="4">
        <v>45243</v>
      </c>
      <c r="C420" t="s">
        <v>685</v>
      </c>
      <c r="D420" t="str">
        <f>VLOOKUP(C420,Customers!$A$1:$H$201,4,0)</f>
        <v>James Mitchell</v>
      </c>
      <c r="E420" t="str">
        <f>VLOOKUP(C420,Customers!$A$1:$H$201,5,0)</f>
        <v>Female</v>
      </c>
      <c r="F420" s="4">
        <f>VLOOKUP(C420,Customers!$A$1:$H$201,6,0)</f>
        <v>27995</v>
      </c>
      <c r="G420" s="4" t="str">
        <f>VLOOKUP(C420,Customers!$A$1:$H$201,7,0)</f>
        <v>East Raymond</v>
      </c>
      <c r="H420" s="4">
        <f>VLOOKUP(C420,Customers!$A$1:$H$201,8,0)</f>
        <v>45827</v>
      </c>
      <c r="I420" t="s">
        <v>730</v>
      </c>
      <c r="J420" t="str">
        <f>VLOOKUP(I420,Products!$A$1:$F$51,2,0)</f>
        <v>Recognize Footwear</v>
      </c>
      <c r="K420" t="str">
        <f>VLOOKUP(I420,Products!$A$1:$F$51,3,0)</f>
        <v>Fashion</v>
      </c>
      <c r="L420" t="str">
        <f>VLOOKUP(I420,Products!$A$1:$F$51,4,0)</f>
        <v>Footwear</v>
      </c>
      <c r="M420" s="7">
        <f>VLOOKUP(I420,Products!$A$1:$F$51,5,0)</f>
        <v>109.78</v>
      </c>
      <c r="N420" s="7">
        <f>VLOOKUP(I420,Products!$A$1:$F$51,6,0)</f>
        <v>70.59</v>
      </c>
      <c r="O420" t="s">
        <v>827</v>
      </c>
      <c r="P420" t="str">
        <f>VLOOKUP(O420,Stores!$A$1:$D$6,2,0)</f>
        <v>MegaMart Jimenezborough</v>
      </c>
      <c r="Q420" t="str">
        <f>VLOOKUP(O420,Stores!$A$1:$D$6,4,0)</f>
        <v>South</v>
      </c>
      <c r="R420" s="6">
        <v>5</v>
      </c>
      <c r="S420" s="6">
        <v>0.15</v>
      </c>
      <c r="T420" t="s">
        <v>854</v>
      </c>
      <c r="U420">
        <f t="shared" si="18"/>
        <v>548.9</v>
      </c>
      <c r="V420" s="7">
        <f t="shared" si="19"/>
        <v>352.95000000000005</v>
      </c>
      <c r="W420" s="7">
        <f t="shared" si="20"/>
        <v>195.09999999999994</v>
      </c>
    </row>
    <row r="421" spans="1:23" x14ac:dyDescent="0.25">
      <c r="A421" t="s">
        <v>3967</v>
      </c>
      <c r="B421" s="4">
        <v>45243</v>
      </c>
      <c r="C421" t="s">
        <v>613</v>
      </c>
      <c r="D421" t="str">
        <f>VLOOKUP(C421,Customers!$A$1:$H$201,4,0)</f>
        <v>Lisa Ruiz</v>
      </c>
      <c r="E421" t="str">
        <f>VLOOKUP(C421,Customers!$A$1:$H$201,5,0)</f>
        <v>Female</v>
      </c>
      <c r="F421" s="4">
        <f>VLOOKUP(C421,Customers!$A$1:$H$201,6,0)</f>
        <v>21425</v>
      </c>
      <c r="G421" s="4" t="str">
        <f>VLOOKUP(C421,Customers!$A$1:$H$201,7,0)</f>
        <v>South Marcusberg</v>
      </c>
      <c r="H421" s="4">
        <f>VLOOKUP(C421,Customers!$A$1:$H$201,8,0)</f>
        <v>45891</v>
      </c>
      <c r="I421" t="s">
        <v>778</v>
      </c>
      <c r="J421" t="str">
        <f>VLOOKUP(I421,Products!$A$1:$F$51,2,0)</f>
        <v>Deal Smartphone</v>
      </c>
      <c r="K421" t="str">
        <f>VLOOKUP(I421,Products!$A$1:$F$51,3,0)</f>
        <v>Electronics</v>
      </c>
      <c r="L421" t="str">
        <f>VLOOKUP(I421,Products!$A$1:$F$51,4,0)</f>
        <v>Smartphone</v>
      </c>
      <c r="M421" s="7">
        <f>VLOOKUP(I421,Products!$A$1:$F$51,5,0)</f>
        <v>673.78</v>
      </c>
      <c r="N421" s="7">
        <f>VLOOKUP(I421,Products!$A$1:$F$51,6,0)</f>
        <v>363.33</v>
      </c>
      <c r="O421" t="s">
        <v>838</v>
      </c>
      <c r="P421" t="str">
        <f>VLOOKUP(O421,Stores!$A$1:$D$6,2,0)</f>
        <v>MegaMart Brianahaven</v>
      </c>
      <c r="Q421" t="str">
        <f>VLOOKUP(O421,Stores!$A$1:$D$6,4,0)</f>
        <v>North</v>
      </c>
      <c r="R421" s="6">
        <v>4</v>
      </c>
      <c r="S421" s="6">
        <v>0.1</v>
      </c>
      <c r="T421" t="s">
        <v>851</v>
      </c>
      <c r="U421">
        <f t="shared" si="18"/>
        <v>2695.12</v>
      </c>
      <c r="V421" s="7">
        <f t="shared" si="19"/>
        <v>1453.32</v>
      </c>
      <c r="W421" s="7">
        <f t="shared" si="20"/>
        <v>1240.8999999999999</v>
      </c>
    </row>
    <row r="422" spans="1:23" x14ac:dyDescent="0.25">
      <c r="A422" t="s">
        <v>4538</v>
      </c>
      <c r="B422" s="4">
        <v>45243</v>
      </c>
      <c r="C422" t="s">
        <v>196</v>
      </c>
      <c r="D422" t="str">
        <f>VLOOKUP(C422,Customers!$A$1:$H$201,4,0)</f>
        <v>Madison Sellers</v>
      </c>
      <c r="E422" t="str">
        <f>VLOOKUP(C422,Customers!$A$1:$H$201,5,0)</f>
        <v>Female</v>
      </c>
      <c r="F422" s="4">
        <f>VLOOKUP(C422,Customers!$A$1:$H$201,6,0)</f>
        <v>38340</v>
      </c>
      <c r="G422" s="4" t="str">
        <f>VLOOKUP(C422,Customers!$A$1:$H$201,7,0)</f>
        <v>Boyerstad</v>
      </c>
      <c r="H422" s="4">
        <f>VLOOKUP(C422,Customers!$A$1:$H$201,8,0)</f>
        <v>45347</v>
      </c>
      <c r="I422" t="s">
        <v>778</v>
      </c>
      <c r="J422" t="str">
        <f>VLOOKUP(I422,Products!$A$1:$F$51,2,0)</f>
        <v>Deal Smartphone</v>
      </c>
      <c r="K422" t="str">
        <f>VLOOKUP(I422,Products!$A$1:$F$51,3,0)</f>
        <v>Electronics</v>
      </c>
      <c r="L422" t="str">
        <f>VLOOKUP(I422,Products!$A$1:$F$51,4,0)</f>
        <v>Smartphone</v>
      </c>
      <c r="M422" s="7">
        <f>VLOOKUP(I422,Products!$A$1:$F$51,5,0)</f>
        <v>673.78</v>
      </c>
      <c r="N422" s="7">
        <f>VLOOKUP(I422,Products!$A$1:$F$51,6,0)</f>
        <v>363.33</v>
      </c>
      <c r="O422" t="s">
        <v>838</v>
      </c>
      <c r="P422" t="str">
        <f>VLOOKUP(O422,Stores!$A$1:$D$6,2,0)</f>
        <v>MegaMart Brianahaven</v>
      </c>
      <c r="Q422" t="str">
        <f>VLOOKUP(O422,Stores!$A$1:$D$6,4,0)</f>
        <v>North</v>
      </c>
      <c r="R422" s="6">
        <v>5</v>
      </c>
      <c r="S422" s="6">
        <v>0.15</v>
      </c>
      <c r="T422" t="s">
        <v>861</v>
      </c>
      <c r="U422">
        <f t="shared" si="18"/>
        <v>3368.8999999999996</v>
      </c>
      <c r="V422" s="7">
        <f t="shared" si="19"/>
        <v>1816.6499999999999</v>
      </c>
      <c r="W422" s="7">
        <f t="shared" si="20"/>
        <v>1551.3999999999999</v>
      </c>
    </row>
    <row r="423" spans="1:23" x14ac:dyDescent="0.25">
      <c r="A423" t="s">
        <v>4855</v>
      </c>
      <c r="B423" s="4">
        <v>45244</v>
      </c>
      <c r="C423" t="s">
        <v>239</v>
      </c>
      <c r="D423" t="str">
        <f>VLOOKUP(C423,Customers!$A$1:$H$201,4,0)</f>
        <v>Michael Johnson</v>
      </c>
      <c r="E423" t="str">
        <f>VLOOKUP(C423,Customers!$A$1:$H$201,5,0)</f>
        <v>Male</v>
      </c>
      <c r="F423" s="4">
        <f>VLOOKUP(C423,Customers!$A$1:$H$201,6,0)</f>
        <v>26671</v>
      </c>
      <c r="G423" s="4" t="str">
        <f>VLOOKUP(C423,Customers!$A$1:$H$201,7,0)</f>
        <v>West Amandashire</v>
      </c>
      <c r="H423" s="4">
        <f>VLOOKUP(C423,Customers!$A$1:$H$201,8,0)</f>
        <v>45075</v>
      </c>
      <c r="I423" t="s">
        <v>774</v>
      </c>
      <c r="J423" t="str">
        <f>VLOOKUP(I423,Products!$A$1:$F$51,2,0)</f>
        <v>Behavior Dairy</v>
      </c>
      <c r="K423" t="str">
        <f>VLOOKUP(I423,Products!$A$1:$F$51,3,0)</f>
        <v>Groceries</v>
      </c>
      <c r="L423" t="str">
        <f>VLOOKUP(I423,Products!$A$1:$F$51,4,0)</f>
        <v>Dairy</v>
      </c>
      <c r="M423" s="7">
        <f>VLOOKUP(I423,Products!$A$1:$F$51,5,0)</f>
        <v>1015.76</v>
      </c>
      <c r="N423" s="7">
        <f>VLOOKUP(I423,Products!$A$1:$F$51,6,0)</f>
        <v>584.4</v>
      </c>
      <c r="O423" t="s">
        <v>835</v>
      </c>
      <c r="P423" t="str">
        <f>VLOOKUP(O423,Stores!$A$1:$D$6,2,0)</f>
        <v>MegaMart New Michele</v>
      </c>
      <c r="Q423" t="str">
        <f>VLOOKUP(O423,Stores!$A$1:$D$6,4,0)</f>
        <v>West</v>
      </c>
      <c r="R423" s="6">
        <v>2</v>
      </c>
      <c r="S423" s="6">
        <v>0</v>
      </c>
      <c r="T423" t="s">
        <v>857</v>
      </c>
      <c r="U423">
        <f t="shared" si="18"/>
        <v>2031.52</v>
      </c>
      <c r="V423" s="7">
        <f t="shared" si="19"/>
        <v>1168.8</v>
      </c>
      <c r="W423" s="7">
        <f t="shared" si="20"/>
        <v>861.72</v>
      </c>
    </row>
    <row r="424" spans="1:23" x14ac:dyDescent="0.25">
      <c r="A424" t="s">
        <v>4901</v>
      </c>
      <c r="B424" s="4">
        <v>45244</v>
      </c>
      <c r="C424" t="s">
        <v>7</v>
      </c>
      <c r="D424" t="str">
        <f>VLOOKUP(C424,Customers!$A$1:$H$201,4,0)</f>
        <v>Michael Davis</v>
      </c>
      <c r="E424" t="str">
        <f>VLOOKUP(C424,Customers!$A$1:$H$201,5,0)</f>
        <v>Male</v>
      </c>
      <c r="F424" s="4">
        <f>VLOOKUP(C424,Customers!$A$1:$H$201,6,0)</f>
        <v>35319</v>
      </c>
      <c r="G424" s="4" t="str">
        <f>VLOOKUP(C424,Customers!$A$1:$H$201,7,0)</f>
        <v>Osborneport</v>
      </c>
      <c r="H424" s="4">
        <f>VLOOKUP(C424,Customers!$A$1:$H$201,8,0)</f>
        <v>44829</v>
      </c>
      <c r="I424" t="s">
        <v>718</v>
      </c>
      <c r="J424" t="str">
        <f>VLOOKUP(I424,Products!$A$1:$F$51,2,0)</f>
        <v>Four Accessories</v>
      </c>
      <c r="K424" t="str">
        <f>VLOOKUP(I424,Products!$A$1:$F$51,3,0)</f>
        <v>Fashion</v>
      </c>
      <c r="L424" t="str">
        <f>VLOOKUP(I424,Products!$A$1:$F$51,4,0)</f>
        <v>Accessories</v>
      </c>
      <c r="M424" s="7">
        <f>VLOOKUP(I424,Products!$A$1:$F$51,5,0)</f>
        <v>1853.77</v>
      </c>
      <c r="N424" s="7">
        <f>VLOOKUP(I424,Products!$A$1:$F$51,6,0)</f>
        <v>1363.52</v>
      </c>
      <c r="O424" t="s">
        <v>835</v>
      </c>
      <c r="P424" t="str">
        <f>VLOOKUP(O424,Stores!$A$1:$D$6,2,0)</f>
        <v>MegaMart New Michele</v>
      </c>
      <c r="Q424" t="str">
        <f>VLOOKUP(O424,Stores!$A$1:$D$6,4,0)</f>
        <v>West</v>
      </c>
      <c r="R424" s="6">
        <v>3</v>
      </c>
      <c r="S424" s="6">
        <v>0.15</v>
      </c>
      <c r="T424" t="s">
        <v>857</v>
      </c>
      <c r="U424">
        <f t="shared" si="18"/>
        <v>5561.3099999999995</v>
      </c>
      <c r="V424" s="7">
        <f t="shared" si="19"/>
        <v>4090.56</v>
      </c>
      <c r="W424" s="7">
        <f t="shared" si="20"/>
        <v>1469.8999999999996</v>
      </c>
    </row>
    <row r="425" spans="1:23" x14ac:dyDescent="0.25">
      <c r="A425" t="s">
        <v>5149</v>
      </c>
      <c r="B425" s="4">
        <v>45244</v>
      </c>
      <c r="C425" t="s">
        <v>304</v>
      </c>
      <c r="D425" t="str">
        <f>VLOOKUP(C425,Customers!$A$1:$H$201,4,0)</f>
        <v>Sarah Reynolds</v>
      </c>
      <c r="E425" t="str">
        <f>VLOOKUP(C425,Customers!$A$1:$H$201,5,0)</f>
        <v>Female</v>
      </c>
      <c r="F425" s="4">
        <f>VLOOKUP(C425,Customers!$A$1:$H$201,6,0)</f>
        <v>32344</v>
      </c>
      <c r="G425" s="4" t="str">
        <f>VLOOKUP(C425,Customers!$A$1:$H$201,7,0)</f>
        <v>South Christinabury</v>
      </c>
      <c r="H425" s="4">
        <f>VLOOKUP(C425,Customers!$A$1:$H$201,8,0)</f>
        <v>44826</v>
      </c>
      <c r="I425" t="s">
        <v>774</v>
      </c>
      <c r="J425" t="str">
        <f>VLOOKUP(I425,Products!$A$1:$F$51,2,0)</f>
        <v>Behavior Dairy</v>
      </c>
      <c r="K425" t="str">
        <f>VLOOKUP(I425,Products!$A$1:$F$51,3,0)</f>
        <v>Groceries</v>
      </c>
      <c r="L425" t="str">
        <f>VLOOKUP(I425,Products!$A$1:$F$51,4,0)</f>
        <v>Dairy</v>
      </c>
      <c r="M425" s="7">
        <f>VLOOKUP(I425,Products!$A$1:$F$51,5,0)</f>
        <v>1015.76</v>
      </c>
      <c r="N425" s="7">
        <f>VLOOKUP(I425,Products!$A$1:$F$51,6,0)</f>
        <v>584.4</v>
      </c>
      <c r="O425" t="s">
        <v>838</v>
      </c>
      <c r="P425" t="str">
        <f>VLOOKUP(O425,Stores!$A$1:$D$6,2,0)</f>
        <v>MegaMart Brianahaven</v>
      </c>
      <c r="Q425" t="str">
        <f>VLOOKUP(O425,Stores!$A$1:$D$6,4,0)</f>
        <v>North</v>
      </c>
      <c r="R425" s="6">
        <v>2</v>
      </c>
      <c r="S425" s="6">
        <v>0.05</v>
      </c>
      <c r="T425" t="s">
        <v>857</v>
      </c>
      <c r="U425">
        <f t="shared" si="18"/>
        <v>2031.52</v>
      </c>
      <c r="V425" s="7">
        <f t="shared" si="19"/>
        <v>1168.8</v>
      </c>
      <c r="W425" s="7">
        <f t="shared" si="20"/>
        <v>861.77</v>
      </c>
    </row>
    <row r="426" spans="1:23" x14ac:dyDescent="0.25">
      <c r="A426" t="s">
        <v>5211</v>
      </c>
      <c r="B426" s="4">
        <v>45244</v>
      </c>
      <c r="C426" t="s">
        <v>540</v>
      </c>
      <c r="D426" t="str">
        <f>VLOOKUP(C426,Customers!$A$1:$H$201,4,0)</f>
        <v>Francis Hernandez</v>
      </c>
      <c r="E426" t="str">
        <f>VLOOKUP(C426,Customers!$A$1:$H$201,5,0)</f>
        <v>Male</v>
      </c>
      <c r="F426" s="4">
        <f>VLOOKUP(C426,Customers!$A$1:$H$201,6,0)</f>
        <v>26101</v>
      </c>
      <c r="G426" s="4" t="str">
        <f>VLOOKUP(C426,Customers!$A$1:$H$201,7,0)</f>
        <v>Juliefurt</v>
      </c>
      <c r="H426" s="4">
        <f>VLOOKUP(C426,Customers!$A$1:$H$201,8,0)</f>
        <v>44841</v>
      </c>
      <c r="I426" t="s">
        <v>753</v>
      </c>
      <c r="J426" t="str">
        <f>VLOOKUP(I426,Products!$A$1:$F$51,2,0)</f>
        <v>Find Headphones</v>
      </c>
      <c r="K426" t="str">
        <f>VLOOKUP(I426,Products!$A$1:$F$51,3,0)</f>
        <v>Electronics</v>
      </c>
      <c r="L426" t="str">
        <f>VLOOKUP(I426,Products!$A$1:$F$51,4,0)</f>
        <v>Headphones</v>
      </c>
      <c r="M426" s="7">
        <f>VLOOKUP(I426,Products!$A$1:$F$51,5,0)</f>
        <v>1246.1099999999999</v>
      </c>
      <c r="N426" s="7">
        <f>VLOOKUP(I426,Products!$A$1:$F$51,6,0)</f>
        <v>833.52</v>
      </c>
      <c r="O426" t="s">
        <v>831</v>
      </c>
      <c r="P426" t="str">
        <f>VLOOKUP(O426,Stores!$A$1:$D$6,2,0)</f>
        <v>MegaMart Peckmouth</v>
      </c>
      <c r="Q426" t="str">
        <f>VLOOKUP(O426,Stores!$A$1:$D$6,4,0)</f>
        <v>East</v>
      </c>
      <c r="R426" s="6">
        <v>2</v>
      </c>
      <c r="S426" s="6">
        <v>0.1</v>
      </c>
      <c r="T426" t="s">
        <v>861</v>
      </c>
      <c r="U426">
        <f t="shared" si="18"/>
        <v>2492.2199999999998</v>
      </c>
      <c r="V426" s="7">
        <f t="shared" si="19"/>
        <v>1667.04</v>
      </c>
      <c r="W426" s="7">
        <f t="shared" si="20"/>
        <v>824.27999999999986</v>
      </c>
    </row>
    <row r="427" spans="1:23" x14ac:dyDescent="0.25">
      <c r="A427" t="s">
        <v>5346</v>
      </c>
      <c r="B427" s="4">
        <v>45244</v>
      </c>
      <c r="C427" t="s">
        <v>256</v>
      </c>
      <c r="D427" t="str">
        <f>VLOOKUP(C427,Customers!$A$1:$H$201,4,0)</f>
        <v>Alexandra Montoya</v>
      </c>
      <c r="E427" t="str">
        <f>VLOOKUP(C427,Customers!$A$1:$H$201,5,0)</f>
        <v>Female</v>
      </c>
      <c r="F427" s="4">
        <f>VLOOKUP(C427,Customers!$A$1:$H$201,6,0)</f>
        <v>29746</v>
      </c>
      <c r="G427" s="4" t="str">
        <f>VLOOKUP(C427,Customers!$A$1:$H$201,7,0)</f>
        <v>New Julia</v>
      </c>
      <c r="H427" s="4">
        <f>VLOOKUP(C427,Customers!$A$1:$H$201,8,0)</f>
        <v>45456</v>
      </c>
      <c r="I427" t="s">
        <v>806</v>
      </c>
      <c r="J427" t="str">
        <f>VLOOKUP(I427,Products!$A$1:$F$51,2,0)</f>
        <v>Maybe Clothing</v>
      </c>
      <c r="K427" t="str">
        <f>VLOOKUP(I427,Products!$A$1:$F$51,3,0)</f>
        <v>Fashion</v>
      </c>
      <c r="L427" t="str">
        <f>VLOOKUP(I427,Products!$A$1:$F$51,4,0)</f>
        <v>Clothing</v>
      </c>
      <c r="M427" s="7">
        <f>VLOOKUP(I427,Products!$A$1:$F$51,5,0)</f>
        <v>1102.791777777778</v>
      </c>
      <c r="N427" s="7">
        <f>VLOOKUP(I427,Products!$A$1:$F$51,6,0)</f>
        <v>316.63</v>
      </c>
      <c r="O427" t="s">
        <v>835</v>
      </c>
      <c r="P427" t="str">
        <f>VLOOKUP(O427,Stores!$A$1:$D$6,2,0)</f>
        <v>MegaMart New Michele</v>
      </c>
      <c r="Q427" t="str">
        <f>VLOOKUP(O427,Stores!$A$1:$D$6,4,0)</f>
        <v>West</v>
      </c>
      <c r="R427" s="6">
        <v>2</v>
      </c>
      <c r="S427" s="6">
        <v>0.15</v>
      </c>
      <c r="T427" t="s">
        <v>857</v>
      </c>
      <c r="U427">
        <f t="shared" si="18"/>
        <v>2205.5835555555559</v>
      </c>
      <c r="V427" s="7">
        <f t="shared" si="19"/>
        <v>633.26</v>
      </c>
      <c r="W427" s="7">
        <f t="shared" si="20"/>
        <v>1571.473555555556</v>
      </c>
    </row>
    <row r="428" spans="1:23" x14ac:dyDescent="0.25">
      <c r="A428" t="s">
        <v>5477</v>
      </c>
      <c r="B428" s="4">
        <v>45244</v>
      </c>
      <c r="C428" t="s">
        <v>38</v>
      </c>
      <c r="D428" t="str">
        <f>VLOOKUP(C428,Customers!$A$1:$H$201,4,0)</f>
        <v>Richard Pacheco</v>
      </c>
      <c r="E428" t="str">
        <f>VLOOKUP(C428,Customers!$A$1:$H$201,5,0)</f>
        <v>Female</v>
      </c>
      <c r="F428" s="4">
        <f>VLOOKUP(C428,Customers!$A$1:$H$201,6,0)</f>
        <v>38214</v>
      </c>
      <c r="G428" s="4" t="str">
        <f>VLOOKUP(C428,Customers!$A$1:$H$201,7,0)</f>
        <v>West Lisaville</v>
      </c>
      <c r="H428" s="4">
        <f>VLOOKUP(C428,Customers!$A$1:$H$201,8,0)</f>
        <v>45764</v>
      </c>
      <c r="I428" t="s">
        <v>755</v>
      </c>
      <c r="J428" t="str">
        <f>VLOOKUP(I428,Products!$A$1:$F$51,2,0)</f>
        <v>Democratic Smartphone</v>
      </c>
      <c r="K428" t="str">
        <f>VLOOKUP(I428,Products!$A$1:$F$51,3,0)</f>
        <v>Electronics</v>
      </c>
      <c r="L428" t="str">
        <f>VLOOKUP(I428,Products!$A$1:$F$51,4,0)</f>
        <v>Smartphone</v>
      </c>
      <c r="M428" s="7">
        <f>VLOOKUP(I428,Products!$A$1:$F$51,5,0)</f>
        <v>1079.8900000000001</v>
      </c>
      <c r="N428" s="7">
        <f>VLOOKUP(I428,Products!$A$1:$F$51,6,0)</f>
        <v>703.83</v>
      </c>
      <c r="O428" t="s">
        <v>835</v>
      </c>
      <c r="P428" t="str">
        <f>VLOOKUP(O428,Stores!$A$1:$D$6,2,0)</f>
        <v>MegaMart New Michele</v>
      </c>
      <c r="Q428" t="str">
        <f>VLOOKUP(O428,Stores!$A$1:$D$6,4,0)</f>
        <v>West</v>
      </c>
      <c r="R428" s="6">
        <v>2</v>
      </c>
      <c r="S428" s="6">
        <v>0</v>
      </c>
      <c r="T428" t="s">
        <v>854</v>
      </c>
      <c r="U428">
        <f t="shared" si="18"/>
        <v>2159.7800000000002</v>
      </c>
      <c r="V428" s="7">
        <f t="shared" si="19"/>
        <v>1407.66</v>
      </c>
      <c r="W428" s="7">
        <f t="shared" si="20"/>
        <v>751.12000000000012</v>
      </c>
    </row>
    <row r="429" spans="1:23" x14ac:dyDescent="0.25">
      <c r="A429" t="s">
        <v>5815</v>
      </c>
      <c r="B429" s="4">
        <v>45244</v>
      </c>
      <c r="C429" t="s">
        <v>226</v>
      </c>
      <c r="D429" t="str">
        <f>VLOOKUP(C429,Customers!$A$1:$H$201,4,0)</f>
        <v>Scott Wyatt</v>
      </c>
      <c r="E429" t="str">
        <f>VLOOKUP(C429,Customers!$A$1:$H$201,5,0)</f>
        <v>Female</v>
      </c>
      <c r="F429" s="4">
        <f>VLOOKUP(C429,Customers!$A$1:$H$201,6,0)</f>
        <v>23142</v>
      </c>
      <c r="G429" s="4" t="str">
        <f>VLOOKUP(C429,Customers!$A$1:$H$201,7,0)</f>
        <v>New Meagan</v>
      </c>
      <c r="H429" s="4">
        <f>VLOOKUP(C429,Customers!$A$1:$H$201,8,0)</f>
        <v>45562</v>
      </c>
      <c r="I429" t="s">
        <v>732</v>
      </c>
      <c r="J429" t="str">
        <f>VLOOKUP(I429,Products!$A$1:$F$51,2,0)</f>
        <v>Us Snacks</v>
      </c>
      <c r="K429" t="str">
        <f>VLOOKUP(I429,Products!$A$1:$F$51,3,0)</f>
        <v>Groceries</v>
      </c>
      <c r="L429" t="str">
        <f>VLOOKUP(I429,Products!$A$1:$F$51,4,0)</f>
        <v>Snacks</v>
      </c>
      <c r="M429" s="7">
        <f>VLOOKUP(I429,Products!$A$1:$F$51,5,0)</f>
        <v>123.19</v>
      </c>
      <c r="N429" s="7">
        <f>VLOOKUP(I429,Products!$A$1:$F$51,6,0)</f>
        <v>80.36</v>
      </c>
      <c r="O429" t="s">
        <v>831</v>
      </c>
      <c r="P429" t="str">
        <f>VLOOKUP(O429,Stores!$A$1:$D$6,2,0)</f>
        <v>MegaMart Peckmouth</v>
      </c>
      <c r="Q429" t="str">
        <f>VLOOKUP(O429,Stores!$A$1:$D$6,4,0)</f>
        <v>East</v>
      </c>
      <c r="R429" s="6">
        <v>5</v>
      </c>
      <c r="S429" s="6">
        <v>0.1</v>
      </c>
      <c r="T429" t="s">
        <v>851</v>
      </c>
      <c r="U429">
        <f t="shared" si="18"/>
        <v>615.95000000000005</v>
      </c>
      <c r="V429" s="7">
        <f t="shared" si="19"/>
        <v>401.8</v>
      </c>
      <c r="W429" s="7">
        <f t="shared" si="20"/>
        <v>213.25000000000003</v>
      </c>
    </row>
    <row r="430" spans="1:23" x14ac:dyDescent="0.25">
      <c r="A430" t="s">
        <v>1503</v>
      </c>
      <c r="B430" s="4">
        <v>45245</v>
      </c>
      <c r="C430" t="s">
        <v>391</v>
      </c>
      <c r="D430" t="str">
        <f>VLOOKUP(C430,Customers!$A$1:$H$201,4,0)</f>
        <v>Kenneth Berg</v>
      </c>
      <c r="E430" t="str">
        <f>VLOOKUP(C430,Customers!$A$1:$H$201,5,0)</f>
        <v>Male</v>
      </c>
      <c r="F430" s="4">
        <f>VLOOKUP(C430,Customers!$A$1:$H$201,6,0)</f>
        <v>25566</v>
      </c>
      <c r="G430" s="4" t="str">
        <f>VLOOKUP(C430,Customers!$A$1:$H$201,7,0)</f>
        <v>Morrisborough</v>
      </c>
      <c r="H430" s="4">
        <f>VLOOKUP(C430,Customers!$A$1:$H$201,8,0)</f>
        <v>45113</v>
      </c>
      <c r="I430" t="s">
        <v>751</v>
      </c>
      <c r="J430" t="str">
        <f>VLOOKUP(I430,Products!$A$1:$F$51,2,0)</f>
        <v>House Accessories</v>
      </c>
      <c r="K430" t="str">
        <f>VLOOKUP(I430,Products!$A$1:$F$51,3,0)</f>
        <v>Fashion</v>
      </c>
      <c r="L430" t="str">
        <f>VLOOKUP(I430,Products!$A$1:$F$51,4,0)</f>
        <v>Accessories</v>
      </c>
      <c r="M430" s="7">
        <f>VLOOKUP(I430,Products!$A$1:$F$51,5,0)</f>
        <v>1858.75</v>
      </c>
      <c r="N430" s="7">
        <f>VLOOKUP(I430,Products!$A$1:$F$51,6,0)</f>
        <v>1451.16</v>
      </c>
      <c r="O430" t="s">
        <v>838</v>
      </c>
      <c r="P430" t="str">
        <f>VLOOKUP(O430,Stores!$A$1:$D$6,2,0)</f>
        <v>MegaMart Brianahaven</v>
      </c>
      <c r="Q430" t="str">
        <f>VLOOKUP(O430,Stores!$A$1:$D$6,4,0)</f>
        <v>North</v>
      </c>
      <c r="R430" s="6">
        <v>5</v>
      </c>
      <c r="S430" s="6">
        <v>0.1</v>
      </c>
      <c r="T430" t="s">
        <v>861</v>
      </c>
      <c r="U430">
        <f t="shared" si="18"/>
        <v>9293.75</v>
      </c>
      <c r="V430" s="7">
        <f t="shared" si="19"/>
        <v>7255.8</v>
      </c>
      <c r="W430" s="7">
        <f t="shared" si="20"/>
        <v>2037.0499999999997</v>
      </c>
    </row>
    <row r="431" spans="1:23" x14ac:dyDescent="0.25">
      <c r="A431" t="s">
        <v>2997</v>
      </c>
      <c r="B431" s="4">
        <v>45245</v>
      </c>
      <c r="C431" t="s">
        <v>222</v>
      </c>
      <c r="D431" t="str">
        <f>VLOOKUP(C431,Customers!$A$1:$H$201,4,0)</f>
        <v>Lawrence Stewart</v>
      </c>
      <c r="E431" t="str">
        <f>VLOOKUP(C431,Customers!$A$1:$H$201,5,0)</f>
        <v>Male</v>
      </c>
      <c r="F431" s="4">
        <f>VLOOKUP(C431,Customers!$A$1:$H$201,6,0)</f>
        <v>38555</v>
      </c>
      <c r="G431" s="4" t="str">
        <f>VLOOKUP(C431,Customers!$A$1:$H$201,7,0)</f>
        <v>West Tinatown</v>
      </c>
      <c r="H431" s="4">
        <f>VLOOKUP(C431,Customers!$A$1:$H$201,8,0)</f>
        <v>44145</v>
      </c>
      <c r="I431" t="s">
        <v>741</v>
      </c>
      <c r="J431" t="str">
        <f>VLOOKUP(I431,Products!$A$1:$F$51,2,0)</f>
        <v>Above Camera</v>
      </c>
      <c r="K431" t="str">
        <f>VLOOKUP(I431,Products!$A$1:$F$51,3,0)</f>
        <v>Electronics</v>
      </c>
      <c r="L431" t="str">
        <f>VLOOKUP(I431,Products!$A$1:$F$51,4,0)</f>
        <v>Camera</v>
      </c>
      <c r="M431" s="7">
        <f>VLOOKUP(I431,Products!$A$1:$F$51,5,0)</f>
        <v>1193.0899999999999</v>
      </c>
      <c r="N431" s="7">
        <f>VLOOKUP(I431,Products!$A$1:$F$51,6,0)</f>
        <v>818.24</v>
      </c>
      <c r="O431" t="s">
        <v>827</v>
      </c>
      <c r="P431" t="str">
        <f>VLOOKUP(O431,Stores!$A$1:$D$6,2,0)</f>
        <v>MegaMart Jimenezborough</v>
      </c>
      <c r="Q431" t="str">
        <f>VLOOKUP(O431,Stores!$A$1:$D$6,4,0)</f>
        <v>South</v>
      </c>
      <c r="R431" s="6">
        <v>3</v>
      </c>
      <c r="S431" s="6">
        <v>0.1</v>
      </c>
      <c r="T431" t="s">
        <v>861</v>
      </c>
      <c r="U431">
        <f t="shared" si="18"/>
        <v>3579.2699999999995</v>
      </c>
      <c r="V431" s="7">
        <f t="shared" si="19"/>
        <v>2454.7200000000003</v>
      </c>
      <c r="W431" s="7">
        <f t="shared" si="20"/>
        <v>1123.6499999999992</v>
      </c>
    </row>
    <row r="432" spans="1:23" x14ac:dyDescent="0.25">
      <c r="A432" t="s">
        <v>3371</v>
      </c>
      <c r="B432" s="4">
        <v>45245</v>
      </c>
      <c r="C432" t="s">
        <v>436</v>
      </c>
      <c r="D432" t="str">
        <f>VLOOKUP(C432,Customers!$A$1:$H$201,4,0)</f>
        <v>Gina Bradford</v>
      </c>
      <c r="E432" t="str">
        <f>VLOOKUP(C432,Customers!$A$1:$H$201,5,0)</f>
        <v>Male</v>
      </c>
      <c r="F432" s="4">
        <f>VLOOKUP(C432,Customers!$A$1:$H$201,6,0)</f>
        <v>27633</v>
      </c>
      <c r="G432" s="4" t="str">
        <f>VLOOKUP(C432,Customers!$A$1:$H$201,7,0)</f>
        <v>Port William</v>
      </c>
      <c r="H432" s="4">
        <f>VLOOKUP(C432,Customers!$A$1:$H$201,8,0)</f>
        <v>45850</v>
      </c>
      <c r="I432" t="s">
        <v>820</v>
      </c>
      <c r="J432" t="str">
        <f>VLOOKUP(I432,Products!$A$1:$F$51,2,0)</f>
        <v>Possible Watches</v>
      </c>
      <c r="K432" t="str">
        <f>VLOOKUP(I432,Products!$A$1:$F$51,3,0)</f>
        <v>Fashion</v>
      </c>
      <c r="L432" t="str">
        <f>VLOOKUP(I432,Products!$A$1:$F$51,4,0)</f>
        <v>Watches</v>
      </c>
      <c r="M432" s="7">
        <f>VLOOKUP(I432,Products!$A$1:$F$51,5,0)</f>
        <v>388.26</v>
      </c>
      <c r="N432" s="7">
        <f>VLOOKUP(I432,Products!$A$1:$F$51,6,0)</f>
        <v>199.3</v>
      </c>
      <c r="O432" t="s">
        <v>835</v>
      </c>
      <c r="P432" t="str">
        <f>VLOOKUP(O432,Stores!$A$1:$D$6,2,0)</f>
        <v>MegaMart New Michele</v>
      </c>
      <c r="Q432" t="str">
        <f>VLOOKUP(O432,Stores!$A$1:$D$6,4,0)</f>
        <v>West</v>
      </c>
      <c r="R432" s="6">
        <v>1</v>
      </c>
      <c r="S432" s="6">
        <v>0.1</v>
      </c>
      <c r="T432" t="s">
        <v>851</v>
      </c>
      <c r="U432">
        <f t="shared" si="18"/>
        <v>388.26</v>
      </c>
      <c r="V432" s="7">
        <f t="shared" si="19"/>
        <v>199.3</v>
      </c>
      <c r="W432" s="7">
        <f t="shared" si="20"/>
        <v>188.05999999999997</v>
      </c>
    </row>
    <row r="433" spans="1:23" x14ac:dyDescent="0.25">
      <c r="A433" t="s">
        <v>4567</v>
      </c>
      <c r="B433" s="4">
        <v>45245</v>
      </c>
      <c r="C433" t="s">
        <v>613</v>
      </c>
      <c r="D433" t="str">
        <f>VLOOKUP(C433,Customers!$A$1:$H$201,4,0)</f>
        <v>Lisa Ruiz</v>
      </c>
      <c r="E433" t="str">
        <f>VLOOKUP(C433,Customers!$A$1:$H$201,5,0)</f>
        <v>Female</v>
      </c>
      <c r="F433" s="4">
        <f>VLOOKUP(C433,Customers!$A$1:$H$201,6,0)</f>
        <v>21425</v>
      </c>
      <c r="G433" s="4" t="str">
        <f>VLOOKUP(C433,Customers!$A$1:$H$201,7,0)</f>
        <v>South Marcusberg</v>
      </c>
      <c r="H433" s="4">
        <f>VLOOKUP(C433,Customers!$A$1:$H$201,8,0)</f>
        <v>45891</v>
      </c>
      <c r="I433" t="s">
        <v>814</v>
      </c>
      <c r="J433" t="str">
        <f>VLOOKUP(I433,Products!$A$1:$F$51,2,0)</f>
        <v>Nature Clothing</v>
      </c>
      <c r="K433" t="str">
        <f>VLOOKUP(I433,Products!$A$1:$F$51,3,0)</f>
        <v>Fashion</v>
      </c>
      <c r="L433" t="str">
        <f>VLOOKUP(I433,Products!$A$1:$F$51,4,0)</f>
        <v>Clothing</v>
      </c>
      <c r="M433" s="7">
        <f>VLOOKUP(I433,Products!$A$1:$F$51,5,0)</f>
        <v>1165.3699999999999</v>
      </c>
      <c r="N433" s="7">
        <f>VLOOKUP(I433,Products!$A$1:$F$51,6,0)</f>
        <v>926.55</v>
      </c>
      <c r="O433" t="s">
        <v>842</v>
      </c>
      <c r="P433" t="str">
        <f>VLOOKUP(O433,Stores!$A$1:$D$6,2,0)</f>
        <v>MegaMart Johnmouth</v>
      </c>
      <c r="Q433" t="str">
        <f>VLOOKUP(O433,Stores!$A$1:$D$6,4,0)</f>
        <v>East</v>
      </c>
      <c r="R433" s="6">
        <v>5</v>
      </c>
      <c r="S433" s="6">
        <v>0.05</v>
      </c>
      <c r="T433" t="s">
        <v>851</v>
      </c>
      <c r="U433">
        <f t="shared" si="18"/>
        <v>5826.8499999999995</v>
      </c>
      <c r="V433" s="7">
        <f t="shared" si="19"/>
        <v>4632.75</v>
      </c>
      <c r="W433" s="7">
        <f t="shared" si="20"/>
        <v>1193.1499999999994</v>
      </c>
    </row>
    <row r="434" spans="1:23" x14ac:dyDescent="0.25">
      <c r="A434" t="s">
        <v>4902</v>
      </c>
      <c r="B434" s="4">
        <v>45245</v>
      </c>
      <c r="C434" t="s">
        <v>341</v>
      </c>
      <c r="D434" t="str">
        <f>VLOOKUP(C434,Customers!$A$1:$H$201,4,0)</f>
        <v>Brian Fowler</v>
      </c>
      <c r="E434" t="str">
        <f>VLOOKUP(C434,Customers!$A$1:$H$201,5,0)</f>
        <v>Male</v>
      </c>
      <c r="F434" s="4">
        <f>VLOOKUP(C434,Customers!$A$1:$H$201,6,0)</f>
        <v>23046</v>
      </c>
      <c r="G434" s="4" t="str">
        <f>VLOOKUP(C434,Customers!$A$1:$H$201,7,0)</f>
        <v>Port Williamhaven</v>
      </c>
      <c r="H434" s="4">
        <f>VLOOKUP(C434,Customers!$A$1:$H$201,8,0)</f>
        <v>44431</v>
      </c>
      <c r="I434" t="s">
        <v>707</v>
      </c>
      <c r="J434" t="str">
        <f>VLOOKUP(I434,Products!$A$1:$F$51,2,0)</f>
        <v>Like Camera</v>
      </c>
      <c r="K434" t="str">
        <f>VLOOKUP(I434,Products!$A$1:$F$51,3,0)</f>
        <v>Electronics</v>
      </c>
      <c r="L434" t="str">
        <f>VLOOKUP(I434,Products!$A$1:$F$51,4,0)</f>
        <v>Camera</v>
      </c>
      <c r="M434" s="7">
        <f>VLOOKUP(I434,Products!$A$1:$F$51,5,0)</f>
        <v>1673.69</v>
      </c>
      <c r="N434" s="7">
        <f>VLOOKUP(I434,Products!$A$1:$F$51,6,0)</f>
        <v>1323.38</v>
      </c>
      <c r="O434" t="s">
        <v>831</v>
      </c>
      <c r="P434" t="str">
        <f>VLOOKUP(O434,Stores!$A$1:$D$6,2,0)</f>
        <v>MegaMart Peckmouth</v>
      </c>
      <c r="Q434" t="str">
        <f>VLOOKUP(O434,Stores!$A$1:$D$6,4,0)</f>
        <v>East</v>
      </c>
      <c r="R434" s="6">
        <v>2</v>
      </c>
      <c r="S434" s="6">
        <v>0.05</v>
      </c>
      <c r="T434" t="s">
        <v>854</v>
      </c>
      <c r="U434">
        <f t="shared" si="18"/>
        <v>3347.38</v>
      </c>
      <c r="V434" s="7">
        <f t="shared" si="19"/>
        <v>2646.76</v>
      </c>
      <c r="W434" s="7">
        <f t="shared" si="20"/>
        <v>699.66999999999985</v>
      </c>
    </row>
    <row r="435" spans="1:23" x14ac:dyDescent="0.25">
      <c r="A435" t="s">
        <v>5006</v>
      </c>
      <c r="B435" s="4">
        <v>45245</v>
      </c>
      <c r="C435" t="s">
        <v>489</v>
      </c>
      <c r="D435" t="str">
        <f>VLOOKUP(C435,Customers!$A$1:$H$201,4,0)</f>
        <v>Emily Hart</v>
      </c>
      <c r="E435" t="str">
        <f>VLOOKUP(C435,Customers!$A$1:$H$201,5,0)</f>
        <v>Female</v>
      </c>
      <c r="F435" s="4">
        <f>VLOOKUP(C435,Customers!$A$1:$H$201,6,0)</f>
        <v>31076</v>
      </c>
      <c r="G435" s="4" t="str">
        <f>VLOOKUP(C435,Customers!$A$1:$H$201,7,0)</f>
        <v>Angelaland</v>
      </c>
      <c r="H435" s="4">
        <f>VLOOKUP(C435,Customers!$A$1:$H$201,8,0)</f>
        <v>45799</v>
      </c>
      <c r="I435" t="s">
        <v>814</v>
      </c>
      <c r="J435" t="str">
        <f>VLOOKUP(I435,Products!$A$1:$F$51,2,0)</f>
        <v>Nature Clothing</v>
      </c>
      <c r="K435" t="str">
        <f>VLOOKUP(I435,Products!$A$1:$F$51,3,0)</f>
        <v>Fashion</v>
      </c>
      <c r="L435" t="str">
        <f>VLOOKUP(I435,Products!$A$1:$F$51,4,0)</f>
        <v>Clothing</v>
      </c>
      <c r="M435" s="7">
        <f>VLOOKUP(I435,Products!$A$1:$F$51,5,0)</f>
        <v>1165.3699999999999</v>
      </c>
      <c r="N435" s="7">
        <f>VLOOKUP(I435,Products!$A$1:$F$51,6,0)</f>
        <v>926.55</v>
      </c>
      <c r="O435" t="s">
        <v>831</v>
      </c>
      <c r="P435" t="str">
        <f>VLOOKUP(O435,Stores!$A$1:$D$6,2,0)</f>
        <v>MegaMart Peckmouth</v>
      </c>
      <c r="Q435" t="str">
        <f>VLOOKUP(O435,Stores!$A$1:$D$6,4,0)</f>
        <v>East</v>
      </c>
      <c r="R435" s="6">
        <v>5</v>
      </c>
      <c r="S435" s="6">
        <v>0.05</v>
      </c>
      <c r="T435" t="s">
        <v>861</v>
      </c>
      <c r="U435">
        <f t="shared" si="18"/>
        <v>5826.8499999999995</v>
      </c>
      <c r="V435" s="7">
        <f t="shared" si="19"/>
        <v>4632.75</v>
      </c>
      <c r="W435" s="7">
        <f t="shared" si="20"/>
        <v>1193.1499999999994</v>
      </c>
    </row>
    <row r="436" spans="1:23" x14ac:dyDescent="0.25">
      <c r="A436" t="s">
        <v>5159</v>
      </c>
      <c r="B436" s="4">
        <v>45245</v>
      </c>
      <c r="C436" t="s">
        <v>377</v>
      </c>
      <c r="D436" t="str">
        <f>VLOOKUP(C436,Customers!$A$1:$H$201,4,0)</f>
        <v>William Pope</v>
      </c>
      <c r="E436" t="str">
        <f>VLOOKUP(C436,Customers!$A$1:$H$201,5,0)</f>
        <v>Female</v>
      </c>
      <c r="F436" s="4">
        <f>VLOOKUP(C436,Customers!$A$1:$H$201,6,0)</f>
        <v>20604</v>
      </c>
      <c r="G436" s="4" t="str">
        <f>VLOOKUP(C436,Customers!$A$1:$H$201,7,0)</f>
        <v>North Gary</v>
      </c>
      <c r="H436" s="4">
        <f>VLOOKUP(C436,Customers!$A$1:$H$201,8,0)</f>
        <v>45543</v>
      </c>
      <c r="I436" t="s">
        <v>718</v>
      </c>
      <c r="J436" t="str">
        <f>VLOOKUP(I436,Products!$A$1:$F$51,2,0)</f>
        <v>Four Accessories</v>
      </c>
      <c r="K436" t="str">
        <f>VLOOKUP(I436,Products!$A$1:$F$51,3,0)</f>
        <v>Fashion</v>
      </c>
      <c r="L436" t="str">
        <f>VLOOKUP(I436,Products!$A$1:$F$51,4,0)</f>
        <v>Accessories</v>
      </c>
      <c r="M436" s="7">
        <f>VLOOKUP(I436,Products!$A$1:$F$51,5,0)</f>
        <v>1853.77</v>
      </c>
      <c r="N436" s="7">
        <f>VLOOKUP(I436,Products!$A$1:$F$51,6,0)</f>
        <v>1363.52</v>
      </c>
      <c r="O436" t="s">
        <v>831</v>
      </c>
      <c r="P436" t="str">
        <f>VLOOKUP(O436,Stores!$A$1:$D$6,2,0)</f>
        <v>MegaMart Peckmouth</v>
      </c>
      <c r="Q436" t="str">
        <f>VLOOKUP(O436,Stores!$A$1:$D$6,4,0)</f>
        <v>East</v>
      </c>
      <c r="R436" s="6">
        <v>2</v>
      </c>
      <c r="S436" s="6">
        <v>0</v>
      </c>
      <c r="T436" t="s">
        <v>861</v>
      </c>
      <c r="U436">
        <f t="shared" si="18"/>
        <v>3707.54</v>
      </c>
      <c r="V436" s="7">
        <f t="shared" si="19"/>
        <v>2727.04</v>
      </c>
      <c r="W436" s="7">
        <f t="shared" si="20"/>
        <v>979.5</v>
      </c>
    </row>
    <row r="437" spans="1:23" x14ac:dyDescent="0.25">
      <c r="A437" t="s">
        <v>5164</v>
      </c>
      <c r="B437" s="4">
        <v>45245</v>
      </c>
      <c r="C437" t="s">
        <v>169</v>
      </c>
      <c r="D437" t="str">
        <f>VLOOKUP(C437,Customers!$A$1:$H$201,4,0)</f>
        <v>Parker Sparks</v>
      </c>
      <c r="E437" t="str">
        <f>VLOOKUP(C437,Customers!$A$1:$H$201,5,0)</f>
        <v>Male</v>
      </c>
      <c r="F437" s="4">
        <f>VLOOKUP(C437,Customers!$A$1:$H$201,6,0)</f>
        <v>22326</v>
      </c>
      <c r="G437" s="4" t="str">
        <f>VLOOKUP(C437,Customers!$A$1:$H$201,7,0)</f>
        <v>Bryanside</v>
      </c>
      <c r="H437" s="4">
        <f>VLOOKUP(C437,Customers!$A$1:$H$201,8,0)</f>
        <v>45653</v>
      </c>
      <c r="I437" t="s">
        <v>804</v>
      </c>
      <c r="J437" t="str">
        <f>VLOOKUP(I437,Products!$A$1:$F$51,2,0)</f>
        <v>Present Television</v>
      </c>
      <c r="K437" t="str">
        <f>VLOOKUP(I437,Products!$A$1:$F$51,3,0)</f>
        <v>Electronics</v>
      </c>
      <c r="L437" t="str">
        <f>VLOOKUP(I437,Products!$A$1:$F$51,4,0)</f>
        <v>Television</v>
      </c>
      <c r="M437" s="7">
        <f>VLOOKUP(I437,Products!$A$1:$F$51,5,0)</f>
        <v>1635.01</v>
      </c>
      <c r="N437" s="7">
        <f>VLOOKUP(I437,Products!$A$1:$F$51,6,0)</f>
        <v>1043.29</v>
      </c>
      <c r="O437" t="s">
        <v>835</v>
      </c>
      <c r="P437" t="str">
        <f>VLOOKUP(O437,Stores!$A$1:$D$6,2,0)</f>
        <v>MegaMart New Michele</v>
      </c>
      <c r="Q437" t="str">
        <f>VLOOKUP(O437,Stores!$A$1:$D$6,4,0)</f>
        <v>West</v>
      </c>
      <c r="R437" s="6">
        <v>2</v>
      </c>
      <c r="S437" s="6">
        <v>0.1</v>
      </c>
      <c r="T437" t="s">
        <v>861</v>
      </c>
      <c r="U437">
        <f t="shared" si="18"/>
        <v>3270.02</v>
      </c>
      <c r="V437" s="7">
        <f t="shared" si="19"/>
        <v>2086.58</v>
      </c>
      <c r="W437" s="7">
        <f t="shared" si="20"/>
        <v>1182.54</v>
      </c>
    </row>
    <row r="438" spans="1:23" x14ac:dyDescent="0.25">
      <c r="A438" t="s">
        <v>1311</v>
      </c>
      <c r="B438" s="4">
        <v>45245</v>
      </c>
      <c r="C438" t="s">
        <v>397</v>
      </c>
      <c r="D438" t="str">
        <f>VLOOKUP(C438,Customers!$A$1:$H$201,4,0)</f>
        <v>Victoria Hansen</v>
      </c>
      <c r="E438" t="str">
        <f>VLOOKUP(C438,Customers!$A$1:$H$201,5,0)</f>
        <v>Female</v>
      </c>
      <c r="F438" s="4">
        <f>VLOOKUP(C438,Customers!$A$1:$H$201,6,0)</f>
        <v>34980</v>
      </c>
      <c r="G438" s="4" t="str">
        <f>VLOOKUP(C438,Customers!$A$1:$H$201,7,0)</f>
        <v>Lake Dale</v>
      </c>
      <c r="H438" s="4">
        <f>VLOOKUP(C438,Customers!$A$1:$H$201,8,0)</f>
        <v>45124</v>
      </c>
      <c r="I438" t="s">
        <v>792</v>
      </c>
      <c r="J438" t="str">
        <f>VLOOKUP(I438,Products!$A$1:$F$51,2,0)</f>
        <v>Chair Laptop</v>
      </c>
      <c r="K438" t="str">
        <f>VLOOKUP(I438,Products!$A$1:$F$51,3,0)</f>
        <v>Electronics</v>
      </c>
      <c r="L438" t="str">
        <f>VLOOKUP(I438,Products!$A$1:$F$51,4,0)</f>
        <v>Laptop</v>
      </c>
      <c r="M438" s="7">
        <f>VLOOKUP(I438,Products!$A$1:$F$51,5,0)</f>
        <v>1562.43</v>
      </c>
      <c r="N438" s="7">
        <f>VLOOKUP(I438,Products!$A$1:$F$51,6,0)</f>
        <v>1195.6300000000001</v>
      </c>
      <c r="O438" t="s">
        <v>827</v>
      </c>
      <c r="P438" t="str">
        <f>VLOOKUP(O438,Stores!$A$1:$D$6,2,0)</f>
        <v>MegaMart Jimenezborough</v>
      </c>
      <c r="Q438" t="str">
        <f>VLOOKUP(O438,Stores!$A$1:$D$6,4,0)</f>
        <v>South</v>
      </c>
      <c r="R438" s="6">
        <v>1</v>
      </c>
      <c r="S438" s="6">
        <v>0.05</v>
      </c>
      <c r="T438" t="s">
        <v>851</v>
      </c>
      <c r="U438">
        <f t="shared" si="18"/>
        <v>1562.43</v>
      </c>
      <c r="V438" s="7">
        <f t="shared" si="19"/>
        <v>1195.6300000000001</v>
      </c>
      <c r="W438" s="7">
        <f t="shared" si="20"/>
        <v>365.84999999999997</v>
      </c>
    </row>
    <row r="439" spans="1:23" x14ac:dyDescent="0.25">
      <c r="A439" t="s">
        <v>1536</v>
      </c>
      <c r="B439" s="4">
        <v>45245</v>
      </c>
      <c r="C439" t="s">
        <v>304</v>
      </c>
      <c r="D439" t="str">
        <f>VLOOKUP(C439,Customers!$A$1:$H$201,4,0)</f>
        <v>Sarah Reynolds</v>
      </c>
      <c r="E439" t="str">
        <f>VLOOKUP(C439,Customers!$A$1:$H$201,5,0)</f>
        <v>Female</v>
      </c>
      <c r="F439" s="4">
        <f>VLOOKUP(C439,Customers!$A$1:$H$201,6,0)</f>
        <v>32344</v>
      </c>
      <c r="G439" s="4" t="str">
        <f>VLOOKUP(C439,Customers!$A$1:$H$201,7,0)</f>
        <v>South Christinabury</v>
      </c>
      <c r="H439" s="4">
        <f>VLOOKUP(C439,Customers!$A$1:$H$201,8,0)</f>
        <v>44826</v>
      </c>
      <c r="I439" t="s">
        <v>782</v>
      </c>
      <c r="J439" t="str">
        <f>VLOOKUP(I439,Products!$A$1:$F$51,2,0)</f>
        <v>National Watches</v>
      </c>
      <c r="K439" t="str">
        <f>VLOOKUP(I439,Products!$A$1:$F$51,3,0)</f>
        <v>Fashion</v>
      </c>
      <c r="L439" t="str">
        <f>VLOOKUP(I439,Products!$A$1:$F$51,4,0)</f>
        <v>Watches</v>
      </c>
      <c r="M439" s="7">
        <f>VLOOKUP(I439,Products!$A$1:$F$51,5,0)</f>
        <v>29.24</v>
      </c>
      <c r="N439" s="7">
        <f>VLOOKUP(I439,Products!$A$1:$F$51,6,0)</f>
        <v>742.26521739130465</v>
      </c>
      <c r="O439" t="s">
        <v>831</v>
      </c>
      <c r="P439" t="str">
        <f>VLOOKUP(O439,Stores!$A$1:$D$6,2,0)</f>
        <v>MegaMart Peckmouth</v>
      </c>
      <c r="Q439" t="str">
        <f>VLOOKUP(O439,Stores!$A$1:$D$6,4,0)</f>
        <v>East</v>
      </c>
      <c r="R439" s="6">
        <v>1</v>
      </c>
      <c r="S439" s="6">
        <v>0.15</v>
      </c>
      <c r="T439" t="s">
        <v>851</v>
      </c>
      <c r="U439">
        <f t="shared" si="18"/>
        <v>29.24</v>
      </c>
      <c r="V439" s="7">
        <f t="shared" si="19"/>
        <v>742.26521739130465</v>
      </c>
      <c r="W439" s="7">
        <f t="shared" si="20"/>
        <v>-713.87521739130466</v>
      </c>
    </row>
    <row r="440" spans="1:23" x14ac:dyDescent="0.25">
      <c r="A440" t="s">
        <v>2388</v>
      </c>
      <c r="B440" s="4">
        <v>45246</v>
      </c>
      <c r="C440" t="s">
        <v>384</v>
      </c>
      <c r="D440" t="str">
        <f>VLOOKUP(C440,Customers!$A$1:$H$201,4,0)</f>
        <v>David Burns</v>
      </c>
      <c r="E440" t="str">
        <f>VLOOKUP(C440,Customers!$A$1:$H$201,5,0)</f>
        <v>Female</v>
      </c>
      <c r="F440" s="4">
        <f>VLOOKUP(C440,Customers!$A$1:$H$201,6,0)</f>
        <v>23676</v>
      </c>
      <c r="G440" s="4" t="str">
        <f>VLOOKUP(C440,Customers!$A$1:$H$201,7,0)</f>
        <v>Joyceside</v>
      </c>
      <c r="H440" s="4">
        <f>VLOOKUP(C440,Customers!$A$1:$H$201,8,0)</f>
        <v>44351</v>
      </c>
      <c r="I440" t="s">
        <v>806</v>
      </c>
      <c r="J440" t="str">
        <f>VLOOKUP(I440,Products!$A$1:$F$51,2,0)</f>
        <v>Maybe Clothing</v>
      </c>
      <c r="K440" t="str">
        <f>VLOOKUP(I440,Products!$A$1:$F$51,3,0)</f>
        <v>Fashion</v>
      </c>
      <c r="L440" t="str">
        <f>VLOOKUP(I440,Products!$A$1:$F$51,4,0)</f>
        <v>Clothing</v>
      </c>
      <c r="M440" s="7">
        <f>VLOOKUP(I440,Products!$A$1:$F$51,5,0)</f>
        <v>1102.791777777778</v>
      </c>
      <c r="N440" s="7">
        <f>VLOOKUP(I440,Products!$A$1:$F$51,6,0)</f>
        <v>316.63</v>
      </c>
      <c r="O440" t="s">
        <v>842</v>
      </c>
      <c r="P440" t="str">
        <f>VLOOKUP(O440,Stores!$A$1:$D$6,2,0)</f>
        <v>MegaMart Johnmouth</v>
      </c>
      <c r="Q440" t="str">
        <f>VLOOKUP(O440,Stores!$A$1:$D$6,4,0)</f>
        <v>East</v>
      </c>
      <c r="R440" s="6">
        <v>3</v>
      </c>
      <c r="S440" s="6">
        <v>0.1</v>
      </c>
      <c r="T440" t="s">
        <v>851</v>
      </c>
      <c r="U440">
        <f t="shared" si="18"/>
        <v>3308.3753333333339</v>
      </c>
      <c r="V440" s="7">
        <f t="shared" si="19"/>
        <v>949.89</v>
      </c>
      <c r="W440" s="7">
        <f t="shared" si="20"/>
        <v>2357.5853333333339</v>
      </c>
    </row>
    <row r="441" spans="1:23" x14ac:dyDescent="0.25">
      <c r="A441" t="s">
        <v>3958</v>
      </c>
      <c r="B441" s="4">
        <v>45246</v>
      </c>
      <c r="C441" t="s">
        <v>169</v>
      </c>
      <c r="D441" t="str">
        <f>VLOOKUP(C441,Customers!$A$1:$H$201,4,0)</f>
        <v>Parker Sparks</v>
      </c>
      <c r="E441" t="str">
        <f>VLOOKUP(C441,Customers!$A$1:$H$201,5,0)</f>
        <v>Male</v>
      </c>
      <c r="F441" s="4">
        <f>VLOOKUP(C441,Customers!$A$1:$H$201,6,0)</f>
        <v>22326</v>
      </c>
      <c r="G441" s="4" t="str">
        <f>VLOOKUP(C441,Customers!$A$1:$H$201,7,0)</f>
        <v>Bryanside</v>
      </c>
      <c r="H441" s="4">
        <f>VLOOKUP(C441,Customers!$A$1:$H$201,8,0)</f>
        <v>45653</v>
      </c>
      <c r="I441" t="s">
        <v>753</v>
      </c>
      <c r="J441" t="str">
        <f>VLOOKUP(I441,Products!$A$1:$F$51,2,0)</f>
        <v>Find Headphones</v>
      </c>
      <c r="K441" t="str">
        <f>VLOOKUP(I441,Products!$A$1:$F$51,3,0)</f>
        <v>Electronics</v>
      </c>
      <c r="L441" t="str">
        <f>VLOOKUP(I441,Products!$A$1:$F$51,4,0)</f>
        <v>Headphones</v>
      </c>
      <c r="M441" s="7">
        <f>VLOOKUP(I441,Products!$A$1:$F$51,5,0)</f>
        <v>1246.1099999999999</v>
      </c>
      <c r="N441" s="7">
        <f>VLOOKUP(I441,Products!$A$1:$F$51,6,0)</f>
        <v>833.52</v>
      </c>
      <c r="O441" t="s">
        <v>838</v>
      </c>
      <c r="P441" t="str">
        <f>VLOOKUP(O441,Stores!$A$1:$D$6,2,0)</f>
        <v>MegaMart Brianahaven</v>
      </c>
      <c r="Q441" t="str">
        <f>VLOOKUP(O441,Stores!$A$1:$D$6,4,0)</f>
        <v>North</v>
      </c>
      <c r="R441" s="6">
        <v>2</v>
      </c>
      <c r="S441" s="6">
        <v>0</v>
      </c>
      <c r="T441" t="s">
        <v>857</v>
      </c>
      <c r="U441">
        <f t="shared" si="18"/>
        <v>2492.2199999999998</v>
      </c>
      <c r="V441" s="7">
        <f t="shared" si="19"/>
        <v>1667.04</v>
      </c>
      <c r="W441" s="7">
        <f t="shared" si="20"/>
        <v>824.17999999999984</v>
      </c>
    </row>
    <row r="442" spans="1:23" x14ac:dyDescent="0.25">
      <c r="A442" t="s">
        <v>4664</v>
      </c>
      <c r="B442" s="4">
        <v>45246</v>
      </c>
      <c r="C442" t="s">
        <v>107</v>
      </c>
      <c r="D442" t="str">
        <f>VLOOKUP(C442,Customers!$A$1:$H$201,4,0)</f>
        <v>Jacqueline Martin</v>
      </c>
      <c r="E442" t="str">
        <f>VLOOKUP(C442,Customers!$A$1:$H$201,5,0)</f>
        <v>Male</v>
      </c>
      <c r="F442" s="4">
        <f>VLOOKUP(C442,Customers!$A$1:$H$201,6,0)</f>
        <v>21586</v>
      </c>
      <c r="G442" s="4" t="str">
        <f>VLOOKUP(C442,Customers!$A$1:$H$201,7,0)</f>
        <v>Robertmouth</v>
      </c>
      <c r="H442" s="4">
        <f>VLOOKUP(C442,Customers!$A$1:$H$201,8,0)</f>
        <v>45168</v>
      </c>
      <c r="I442" t="s">
        <v>814</v>
      </c>
      <c r="J442" t="str">
        <f>VLOOKUP(I442,Products!$A$1:$F$51,2,0)</f>
        <v>Nature Clothing</v>
      </c>
      <c r="K442" t="str">
        <f>VLOOKUP(I442,Products!$A$1:$F$51,3,0)</f>
        <v>Fashion</v>
      </c>
      <c r="L442" t="str">
        <f>VLOOKUP(I442,Products!$A$1:$F$51,4,0)</f>
        <v>Clothing</v>
      </c>
      <c r="M442" s="7">
        <f>VLOOKUP(I442,Products!$A$1:$F$51,5,0)</f>
        <v>1165.3699999999999</v>
      </c>
      <c r="N442" s="7">
        <f>VLOOKUP(I442,Products!$A$1:$F$51,6,0)</f>
        <v>926.55</v>
      </c>
      <c r="O442" t="s">
        <v>835</v>
      </c>
      <c r="P442" t="str">
        <f>VLOOKUP(O442,Stores!$A$1:$D$6,2,0)</f>
        <v>MegaMart New Michele</v>
      </c>
      <c r="Q442" t="str">
        <f>VLOOKUP(O442,Stores!$A$1:$D$6,4,0)</f>
        <v>West</v>
      </c>
      <c r="R442" s="6">
        <v>4</v>
      </c>
      <c r="S442" s="6">
        <v>0.05</v>
      </c>
      <c r="T442" t="s">
        <v>851</v>
      </c>
      <c r="U442">
        <f t="shared" si="18"/>
        <v>4661.4799999999996</v>
      </c>
      <c r="V442" s="7">
        <f t="shared" si="19"/>
        <v>3706.2</v>
      </c>
      <c r="W442" s="7">
        <f t="shared" si="20"/>
        <v>954.3299999999997</v>
      </c>
    </row>
    <row r="443" spans="1:23" x14ac:dyDescent="0.25">
      <c r="A443" t="s">
        <v>5826</v>
      </c>
      <c r="B443" s="4">
        <v>45246</v>
      </c>
      <c r="C443" t="s">
        <v>380</v>
      </c>
      <c r="D443" t="str">
        <f>VLOOKUP(C443,Customers!$A$1:$H$201,4,0)</f>
        <v>Carolyn Perez</v>
      </c>
      <c r="E443" t="str">
        <f>VLOOKUP(C443,Customers!$A$1:$H$201,5,0)</f>
        <v>Female</v>
      </c>
      <c r="F443" s="4">
        <f>VLOOKUP(C443,Customers!$A$1:$H$201,6,0)</f>
        <v>35236</v>
      </c>
      <c r="G443" s="4" t="str">
        <f>VLOOKUP(C443,Customers!$A$1:$H$201,7,0)</f>
        <v>South Briantown</v>
      </c>
      <c r="H443" s="4">
        <f>VLOOKUP(C443,Customers!$A$1:$H$201,8,0)</f>
        <v>45242</v>
      </c>
      <c r="I443" t="s">
        <v>814</v>
      </c>
      <c r="J443" t="str">
        <f>VLOOKUP(I443,Products!$A$1:$F$51,2,0)</f>
        <v>Nature Clothing</v>
      </c>
      <c r="K443" t="str">
        <f>VLOOKUP(I443,Products!$A$1:$F$51,3,0)</f>
        <v>Fashion</v>
      </c>
      <c r="L443" t="str">
        <f>VLOOKUP(I443,Products!$A$1:$F$51,4,0)</f>
        <v>Clothing</v>
      </c>
      <c r="M443" s="7">
        <f>VLOOKUP(I443,Products!$A$1:$F$51,5,0)</f>
        <v>1165.3699999999999</v>
      </c>
      <c r="N443" s="7">
        <f>VLOOKUP(I443,Products!$A$1:$F$51,6,0)</f>
        <v>926.55</v>
      </c>
      <c r="O443" t="s">
        <v>838</v>
      </c>
      <c r="P443" t="str">
        <f>VLOOKUP(O443,Stores!$A$1:$D$6,2,0)</f>
        <v>MegaMart Brianahaven</v>
      </c>
      <c r="Q443" t="str">
        <f>VLOOKUP(O443,Stores!$A$1:$D$6,4,0)</f>
        <v>North</v>
      </c>
      <c r="R443" s="6">
        <v>3</v>
      </c>
      <c r="S443" s="6">
        <v>0.15</v>
      </c>
      <c r="T443" t="s">
        <v>861</v>
      </c>
      <c r="U443">
        <f t="shared" si="18"/>
        <v>3496.1099999999997</v>
      </c>
      <c r="V443" s="7">
        <f t="shared" si="19"/>
        <v>2779.6499999999996</v>
      </c>
      <c r="W443" s="7">
        <f t="shared" si="20"/>
        <v>715.61</v>
      </c>
    </row>
    <row r="444" spans="1:23" x14ac:dyDescent="0.25">
      <c r="A444" t="s">
        <v>1128</v>
      </c>
      <c r="B444" s="4">
        <v>45246</v>
      </c>
      <c r="C444" t="s">
        <v>125</v>
      </c>
      <c r="D444" t="str">
        <f>VLOOKUP(C444,Customers!$A$1:$H$201,4,0)</f>
        <v>Valerie Macdonald</v>
      </c>
      <c r="E444" t="str">
        <f>VLOOKUP(C444,Customers!$A$1:$H$201,5,0)</f>
        <v>Male</v>
      </c>
      <c r="F444" s="4">
        <f>VLOOKUP(C444,Customers!$A$1:$H$201,6,0)</f>
        <v>33917</v>
      </c>
      <c r="G444" s="4" t="str">
        <f>VLOOKUP(C444,Customers!$A$1:$H$201,7,0)</f>
        <v>East Shelby</v>
      </c>
      <c r="H444" s="4">
        <f>VLOOKUP(C444,Customers!$A$1:$H$201,8,0)</f>
        <v>44208</v>
      </c>
      <c r="I444" t="s">
        <v>808</v>
      </c>
      <c r="J444" t="str">
        <f>VLOOKUP(I444,Products!$A$1:$F$51,2,0)</f>
        <v>Soon Accessories</v>
      </c>
      <c r="K444" t="str">
        <f>VLOOKUP(I444,Products!$A$1:$F$51,3,0)</f>
        <v>Fashion</v>
      </c>
      <c r="L444" t="str">
        <f>VLOOKUP(I444,Products!$A$1:$F$51,4,0)</f>
        <v>Accessories</v>
      </c>
      <c r="M444" s="7">
        <f>VLOOKUP(I444,Products!$A$1:$F$51,5,0)</f>
        <v>564.41999999999996</v>
      </c>
      <c r="N444" s="7">
        <f>VLOOKUP(I444,Products!$A$1:$F$51,6,0)</f>
        <v>293.95999999999998</v>
      </c>
      <c r="O444" t="s">
        <v>831</v>
      </c>
      <c r="P444" t="str">
        <f>VLOOKUP(O444,Stores!$A$1:$D$6,2,0)</f>
        <v>MegaMart Peckmouth</v>
      </c>
      <c r="Q444" t="str">
        <f>VLOOKUP(O444,Stores!$A$1:$D$6,4,0)</f>
        <v>East</v>
      </c>
      <c r="R444" s="6">
        <v>2</v>
      </c>
      <c r="S444" s="6">
        <v>0.05</v>
      </c>
      <c r="T444" t="s">
        <v>854</v>
      </c>
      <c r="U444">
        <f t="shared" si="18"/>
        <v>1128.8399999999999</v>
      </c>
      <c r="V444" s="7">
        <f t="shared" si="19"/>
        <v>587.91999999999996</v>
      </c>
      <c r="W444" s="7">
        <f t="shared" si="20"/>
        <v>539.96999999999991</v>
      </c>
    </row>
    <row r="445" spans="1:23" x14ac:dyDescent="0.25">
      <c r="A445" t="s">
        <v>1362</v>
      </c>
      <c r="B445" s="4">
        <v>45246</v>
      </c>
      <c r="C445" t="s">
        <v>79</v>
      </c>
      <c r="D445" t="str">
        <f>VLOOKUP(C445,Customers!$A$1:$H$201,4,0)</f>
        <v>Ryan Cole</v>
      </c>
      <c r="E445" t="str">
        <f>VLOOKUP(C445,Customers!$A$1:$H$201,5,0)</f>
        <v>Female</v>
      </c>
      <c r="F445" s="4">
        <f>VLOOKUP(C445,Customers!$A$1:$H$201,6,0)</f>
        <v>30128</v>
      </c>
      <c r="G445" s="4" t="str">
        <f>VLOOKUP(C445,Customers!$A$1:$H$201,7,0)</f>
        <v>Travisstad</v>
      </c>
      <c r="H445" s="4">
        <f>VLOOKUP(C445,Customers!$A$1:$H$201,8,0)</f>
        <v>45401</v>
      </c>
      <c r="I445" t="s">
        <v>780</v>
      </c>
      <c r="J445" t="str">
        <f>VLOOKUP(I445,Products!$A$1:$F$51,2,0)</f>
        <v>Road Clothing</v>
      </c>
      <c r="K445" t="str">
        <f>VLOOKUP(I445,Products!$A$1:$F$51,3,0)</f>
        <v>Fashion</v>
      </c>
      <c r="L445" t="str">
        <f>VLOOKUP(I445,Products!$A$1:$F$51,4,0)</f>
        <v>Clothing</v>
      </c>
      <c r="M445" s="7">
        <f>VLOOKUP(I445,Products!$A$1:$F$51,5,0)</f>
        <v>1485.05</v>
      </c>
      <c r="N445" s="7">
        <f>VLOOKUP(I445,Products!$A$1:$F$51,6,0)</f>
        <v>988.31</v>
      </c>
      <c r="O445" t="s">
        <v>831</v>
      </c>
      <c r="P445" t="str">
        <f>VLOOKUP(O445,Stores!$A$1:$D$6,2,0)</f>
        <v>MegaMart Peckmouth</v>
      </c>
      <c r="Q445" t="str">
        <f>VLOOKUP(O445,Stores!$A$1:$D$6,4,0)</f>
        <v>East</v>
      </c>
      <c r="R445" s="6">
        <v>5</v>
      </c>
      <c r="S445" s="6">
        <v>0.05</v>
      </c>
      <c r="T445" t="s">
        <v>854</v>
      </c>
      <c r="U445">
        <f t="shared" si="18"/>
        <v>7425.25</v>
      </c>
      <c r="V445" s="7">
        <f t="shared" si="19"/>
        <v>4941.5499999999993</v>
      </c>
      <c r="W445" s="7">
        <f t="shared" si="20"/>
        <v>2482.7500000000009</v>
      </c>
    </row>
    <row r="446" spans="1:23" x14ac:dyDescent="0.25">
      <c r="A446" t="s">
        <v>2020</v>
      </c>
      <c r="B446" s="4">
        <v>45246</v>
      </c>
      <c r="C446" t="s">
        <v>248</v>
      </c>
      <c r="D446" t="str">
        <f>VLOOKUP(C446,Customers!$A$1:$H$201,4,0)</f>
        <v>Jason Jenkins</v>
      </c>
      <c r="E446" t="str">
        <f>VLOOKUP(C446,Customers!$A$1:$H$201,5,0)</f>
        <v>Female</v>
      </c>
      <c r="F446" s="4">
        <f>VLOOKUP(C446,Customers!$A$1:$H$201,6,0)</f>
        <v>31304</v>
      </c>
      <c r="G446" s="4" t="str">
        <f>VLOOKUP(C446,Customers!$A$1:$H$201,7,0)</f>
        <v>New Randychester</v>
      </c>
      <c r="H446" s="4">
        <f>VLOOKUP(C446,Customers!$A$1:$H$201,8,0)</f>
        <v>44186</v>
      </c>
      <c r="I446" t="s">
        <v>711</v>
      </c>
      <c r="J446" t="str">
        <f>VLOOKUP(I446,Products!$A$1:$F$51,2,0)</f>
        <v>Audience Television</v>
      </c>
      <c r="K446" t="str">
        <f>VLOOKUP(I446,Products!$A$1:$F$51,3,0)</f>
        <v>Electronics</v>
      </c>
      <c r="L446" t="str">
        <f>VLOOKUP(I446,Products!$A$1:$F$51,4,0)</f>
        <v>Television</v>
      </c>
      <c r="M446" s="7">
        <f>VLOOKUP(I446,Products!$A$1:$F$51,5,0)</f>
        <v>818.76</v>
      </c>
      <c r="N446" s="7">
        <f>VLOOKUP(I446,Products!$A$1:$F$51,6,0)</f>
        <v>527.62</v>
      </c>
      <c r="O446" t="s">
        <v>827</v>
      </c>
      <c r="P446" t="str">
        <f>VLOOKUP(O446,Stores!$A$1:$D$6,2,0)</f>
        <v>MegaMart Jimenezborough</v>
      </c>
      <c r="Q446" t="str">
        <f>VLOOKUP(O446,Stores!$A$1:$D$6,4,0)</f>
        <v>South</v>
      </c>
      <c r="R446" s="6">
        <v>1</v>
      </c>
      <c r="S446" s="6">
        <v>0.05</v>
      </c>
      <c r="T446" t="s">
        <v>857</v>
      </c>
      <c r="U446">
        <f t="shared" si="18"/>
        <v>818.76</v>
      </c>
      <c r="V446" s="7">
        <f t="shared" si="19"/>
        <v>527.62</v>
      </c>
      <c r="W446" s="7">
        <f t="shared" si="20"/>
        <v>290.19</v>
      </c>
    </row>
    <row r="447" spans="1:23" x14ac:dyDescent="0.25">
      <c r="A447" t="s">
        <v>2911</v>
      </c>
      <c r="B447" s="4">
        <v>45246</v>
      </c>
      <c r="C447" t="s">
        <v>522</v>
      </c>
      <c r="D447" t="str">
        <f>VLOOKUP(C447,Customers!$A$1:$H$201,4,0)</f>
        <v>Betty Johnson</v>
      </c>
      <c r="E447" t="str">
        <f>VLOOKUP(C447,Customers!$A$1:$H$201,5,0)</f>
        <v>Female</v>
      </c>
      <c r="F447" s="4">
        <f>VLOOKUP(C447,Customers!$A$1:$H$201,6,0)</f>
        <v>23256</v>
      </c>
      <c r="G447" s="4" t="str">
        <f>VLOOKUP(C447,Customers!$A$1:$H$201,7,0)</f>
        <v>North Lisa</v>
      </c>
      <c r="H447" s="4">
        <f>VLOOKUP(C447,Customers!$A$1:$H$201,8,0)</f>
        <v>44258</v>
      </c>
      <c r="I447" t="s">
        <v>743</v>
      </c>
      <c r="J447" t="str">
        <f>VLOOKUP(I447,Products!$A$1:$F$51,2,0)</f>
        <v>World Watches</v>
      </c>
      <c r="K447" t="str">
        <f>VLOOKUP(I447,Products!$A$1:$F$51,3,0)</f>
        <v>Fashion</v>
      </c>
      <c r="L447" t="str">
        <f>VLOOKUP(I447,Products!$A$1:$F$51,4,0)</f>
        <v>Watches</v>
      </c>
      <c r="M447" s="7">
        <f>VLOOKUP(I447,Products!$A$1:$F$51,5,0)</f>
        <v>1134.8</v>
      </c>
      <c r="N447" s="7">
        <f>VLOOKUP(I447,Products!$A$1:$F$51,6,0)</f>
        <v>675.1</v>
      </c>
      <c r="O447" t="s">
        <v>842</v>
      </c>
      <c r="P447" t="str">
        <f>VLOOKUP(O447,Stores!$A$1:$D$6,2,0)</f>
        <v>MegaMart Johnmouth</v>
      </c>
      <c r="Q447" t="str">
        <f>VLOOKUP(O447,Stores!$A$1:$D$6,4,0)</f>
        <v>East</v>
      </c>
      <c r="R447" s="6">
        <v>2</v>
      </c>
      <c r="S447" s="6">
        <v>0</v>
      </c>
      <c r="T447" t="s">
        <v>857</v>
      </c>
      <c r="U447">
        <f t="shared" si="18"/>
        <v>2269.6</v>
      </c>
      <c r="V447" s="7">
        <f t="shared" si="19"/>
        <v>1350.2</v>
      </c>
      <c r="W447" s="7">
        <f t="shared" si="20"/>
        <v>918.39999999999986</v>
      </c>
    </row>
    <row r="448" spans="1:23" x14ac:dyDescent="0.25">
      <c r="A448" t="s">
        <v>3027</v>
      </c>
      <c r="B448" s="4">
        <v>45247</v>
      </c>
      <c r="C448" t="s">
        <v>241</v>
      </c>
      <c r="D448" t="str">
        <f>VLOOKUP(C448,Customers!$A$1:$H$201,4,0)</f>
        <v>Amanda Hoover</v>
      </c>
      <c r="E448" t="str">
        <f>VLOOKUP(C448,Customers!$A$1:$H$201,5,0)</f>
        <v>Female</v>
      </c>
      <c r="F448" s="4">
        <f>VLOOKUP(C448,Customers!$A$1:$H$201,6,0)</f>
        <v>26908</v>
      </c>
      <c r="G448" s="4" t="str">
        <f>VLOOKUP(C448,Customers!$A$1:$H$201,7,0)</f>
        <v>Brittanyburgh</v>
      </c>
      <c r="H448" s="4">
        <f>VLOOKUP(C448,Customers!$A$1:$H$201,8,0)</f>
        <v>45561</v>
      </c>
      <c r="I448" t="s">
        <v>718</v>
      </c>
      <c r="J448" t="str">
        <f>VLOOKUP(I448,Products!$A$1:$F$51,2,0)</f>
        <v>Four Accessories</v>
      </c>
      <c r="K448" t="str">
        <f>VLOOKUP(I448,Products!$A$1:$F$51,3,0)</f>
        <v>Fashion</v>
      </c>
      <c r="L448" t="str">
        <f>VLOOKUP(I448,Products!$A$1:$F$51,4,0)</f>
        <v>Accessories</v>
      </c>
      <c r="M448" s="7">
        <f>VLOOKUP(I448,Products!$A$1:$F$51,5,0)</f>
        <v>1853.77</v>
      </c>
      <c r="N448" s="7">
        <f>VLOOKUP(I448,Products!$A$1:$F$51,6,0)</f>
        <v>1363.52</v>
      </c>
      <c r="O448" t="s">
        <v>838</v>
      </c>
      <c r="P448" t="str">
        <f>VLOOKUP(O448,Stores!$A$1:$D$6,2,0)</f>
        <v>MegaMart Brianahaven</v>
      </c>
      <c r="Q448" t="str">
        <f>VLOOKUP(O448,Stores!$A$1:$D$6,4,0)</f>
        <v>North</v>
      </c>
      <c r="R448" s="6">
        <v>1</v>
      </c>
      <c r="S448" s="6">
        <v>0</v>
      </c>
      <c r="T448" t="s">
        <v>861</v>
      </c>
      <c r="U448">
        <f t="shared" si="18"/>
        <v>1853.77</v>
      </c>
      <c r="V448" s="7">
        <f t="shared" si="19"/>
        <v>1363.52</v>
      </c>
      <c r="W448" s="7">
        <f t="shared" si="20"/>
        <v>489.25</v>
      </c>
    </row>
    <row r="449" spans="1:23" x14ac:dyDescent="0.25">
      <c r="A449" t="s">
        <v>3500</v>
      </c>
      <c r="B449" s="4">
        <v>45247</v>
      </c>
      <c r="C449" t="s">
        <v>275</v>
      </c>
      <c r="D449" t="str">
        <f>VLOOKUP(C449,Customers!$A$1:$H$201,4,0)</f>
        <v>Carl Armstrong</v>
      </c>
      <c r="E449" t="str">
        <f>VLOOKUP(C449,Customers!$A$1:$H$201,5,0)</f>
        <v>Female</v>
      </c>
      <c r="F449" s="4">
        <f>VLOOKUP(C449,Customers!$A$1:$H$201,6,0)</f>
        <v>23715</v>
      </c>
      <c r="G449" s="4" t="str">
        <f>VLOOKUP(C449,Customers!$A$1:$H$201,7,0)</f>
        <v>Port Angelabury</v>
      </c>
      <c r="H449" s="4">
        <f>VLOOKUP(C449,Customers!$A$1:$H$201,8,0)</f>
        <v>44601</v>
      </c>
      <c r="I449" t="s">
        <v>780</v>
      </c>
      <c r="J449" t="str">
        <f>VLOOKUP(I449,Products!$A$1:$F$51,2,0)</f>
        <v>Road Clothing</v>
      </c>
      <c r="K449" t="str">
        <f>VLOOKUP(I449,Products!$A$1:$F$51,3,0)</f>
        <v>Fashion</v>
      </c>
      <c r="L449" t="str">
        <f>VLOOKUP(I449,Products!$A$1:$F$51,4,0)</f>
        <v>Clothing</v>
      </c>
      <c r="M449" s="7">
        <f>VLOOKUP(I449,Products!$A$1:$F$51,5,0)</f>
        <v>1485.05</v>
      </c>
      <c r="N449" s="7">
        <f>VLOOKUP(I449,Products!$A$1:$F$51,6,0)</f>
        <v>988.31</v>
      </c>
      <c r="O449" t="s">
        <v>842</v>
      </c>
      <c r="P449" t="str">
        <f>VLOOKUP(O449,Stores!$A$1:$D$6,2,0)</f>
        <v>MegaMart Johnmouth</v>
      </c>
      <c r="Q449" t="str">
        <f>VLOOKUP(O449,Stores!$A$1:$D$6,4,0)</f>
        <v>East</v>
      </c>
      <c r="R449" s="6">
        <v>3</v>
      </c>
      <c r="S449" s="6">
        <v>0</v>
      </c>
      <c r="T449" t="s">
        <v>861</v>
      </c>
      <c r="U449">
        <f t="shared" si="18"/>
        <v>4455.1499999999996</v>
      </c>
      <c r="V449" s="7">
        <f t="shared" si="19"/>
        <v>2964.93</v>
      </c>
      <c r="W449" s="7">
        <f t="shared" si="20"/>
        <v>1489.2199999999998</v>
      </c>
    </row>
    <row r="450" spans="1:23" x14ac:dyDescent="0.25">
      <c r="A450" t="s">
        <v>3886</v>
      </c>
      <c r="B450" s="4">
        <v>45247</v>
      </c>
      <c r="C450" t="s">
        <v>580</v>
      </c>
      <c r="D450" t="str">
        <f>VLOOKUP(C450,Customers!$A$1:$H$201,4,0)</f>
        <v>Erin Rogers</v>
      </c>
      <c r="E450" t="str">
        <f>VLOOKUP(C450,Customers!$A$1:$H$201,5,0)</f>
        <v>Female</v>
      </c>
      <c r="F450" s="4">
        <f>VLOOKUP(C450,Customers!$A$1:$H$201,6,0)</f>
        <v>31328</v>
      </c>
      <c r="G450" s="4" t="str">
        <f>VLOOKUP(C450,Customers!$A$1:$H$201,7,0)</f>
        <v>Lake Lindsay</v>
      </c>
      <c r="H450" s="4">
        <f>VLOOKUP(C450,Customers!$A$1:$H$201,8,0)</f>
        <v>45889</v>
      </c>
      <c r="I450" t="s">
        <v>802</v>
      </c>
      <c r="J450" t="str">
        <f>VLOOKUP(I450,Products!$A$1:$F$51,2,0)</f>
        <v>Piece Headphones</v>
      </c>
      <c r="K450" t="str">
        <f>VLOOKUP(I450,Products!$A$1:$F$51,3,0)</f>
        <v>Electronics</v>
      </c>
      <c r="L450" t="str">
        <f>VLOOKUP(I450,Products!$A$1:$F$51,4,0)</f>
        <v>Headphones</v>
      </c>
      <c r="M450" s="7">
        <f>VLOOKUP(I450,Products!$A$1:$F$51,5,0)</f>
        <v>1745.61</v>
      </c>
      <c r="N450" s="7">
        <f>VLOOKUP(I450,Products!$A$1:$F$51,6,0)</f>
        <v>1322.44</v>
      </c>
      <c r="O450" t="s">
        <v>842</v>
      </c>
      <c r="P450" t="str">
        <f>VLOOKUP(O450,Stores!$A$1:$D$6,2,0)</f>
        <v>MegaMart Johnmouth</v>
      </c>
      <c r="Q450" t="str">
        <f>VLOOKUP(O450,Stores!$A$1:$D$6,4,0)</f>
        <v>East</v>
      </c>
      <c r="R450" s="6">
        <v>5</v>
      </c>
      <c r="S450" s="6">
        <v>0</v>
      </c>
      <c r="T450" t="s">
        <v>854</v>
      </c>
      <c r="U450">
        <f t="shared" si="18"/>
        <v>8728.0499999999993</v>
      </c>
      <c r="V450" s="7">
        <f t="shared" si="19"/>
        <v>6612.2000000000007</v>
      </c>
      <c r="W450" s="7">
        <f t="shared" si="20"/>
        <v>2114.8499999999985</v>
      </c>
    </row>
    <row r="451" spans="1:23" x14ac:dyDescent="0.25">
      <c r="A451" t="s">
        <v>4829</v>
      </c>
      <c r="B451" s="4">
        <v>45247</v>
      </c>
      <c r="C451" t="s">
        <v>436</v>
      </c>
      <c r="D451" t="str">
        <f>VLOOKUP(C451,Customers!$A$1:$H$201,4,0)</f>
        <v>Gina Bradford</v>
      </c>
      <c r="E451" t="str">
        <f>VLOOKUP(C451,Customers!$A$1:$H$201,5,0)</f>
        <v>Male</v>
      </c>
      <c r="F451" s="4">
        <f>VLOOKUP(C451,Customers!$A$1:$H$201,6,0)</f>
        <v>27633</v>
      </c>
      <c r="G451" s="4" t="str">
        <f>VLOOKUP(C451,Customers!$A$1:$H$201,7,0)</f>
        <v>Port William</v>
      </c>
      <c r="H451" s="4">
        <f>VLOOKUP(C451,Customers!$A$1:$H$201,8,0)</f>
        <v>45850</v>
      </c>
      <c r="I451" t="s">
        <v>794</v>
      </c>
      <c r="J451" t="str">
        <f>VLOOKUP(I451,Products!$A$1:$F$51,2,0)</f>
        <v>New Watches</v>
      </c>
      <c r="K451" t="str">
        <f>VLOOKUP(I451,Products!$A$1:$F$51,3,0)</f>
        <v>Fashion</v>
      </c>
      <c r="L451" t="str">
        <f>VLOOKUP(I451,Products!$A$1:$F$51,4,0)</f>
        <v>Watches</v>
      </c>
      <c r="M451" s="7">
        <f>VLOOKUP(I451,Products!$A$1:$F$51,5,0)</f>
        <v>1501.46</v>
      </c>
      <c r="N451" s="7">
        <f>VLOOKUP(I451,Products!$A$1:$F$51,6,0)</f>
        <v>1167.73</v>
      </c>
      <c r="O451" t="s">
        <v>835</v>
      </c>
      <c r="P451" t="str">
        <f>VLOOKUP(O451,Stores!$A$1:$D$6,2,0)</f>
        <v>MegaMart New Michele</v>
      </c>
      <c r="Q451" t="str">
        <f>VLOOKUP(O451,Stores!$A$1:$D$6,4,0)</f>
        <v>West</v>
      </c>
      <c r="R451" s="6">
        <v>4</v>
      </c>
      <c r="S451" s="6">
        <v>0</v>
      </c>
      <c r="T451" t="s">
        <v>857</v>
      </c>
      <c r="U451">
        <f t="shared" ref="U451:U514" si="21">M451*R451</f>
        <v>6005.84</v>
      </c>
      <c r="V451" s="7">
        <f t="shared" ref="V451:V514" si="22">N451*R451</f>
        <v>4670.92</v>
      </c>
      <c r="W451" s="7">
        <f t="shared" ref="W451:W514" si="23">U451-V451-(1-S451)</f>
        <v>1333.92</v>
      </c>
    </row>
    <row r="452" spans="1:23" x14ac:dyDescent="0.25">
      <c r="A452" t="s">
        <v>5535</v>
      </c>
      <c r="B452" s="4">
        <v>45247</v>
      </c>
      <c r="C452" t="s">
        <v>547</v>
      </c>
      <c r="D452" t="str">
        <f>VLOOKUP(C452,Customers!$A$1:$H$201,4,0)</f>
        <v>Brittany Green</v>
      </c>
      <c r="E452" t="str">
        <f>VLOOKUP(C452,Customers!$A$1:$H$201,5,0)</f>
        <v>Male</v>
      </c>
      <c r="F452" s="4">
        <f>VLOOKUP(C452,Customers!$A$1:$H$201,6,0)</f>
        <v>31945</v>
      </c>
      <c r="G452" s="4" t="str">
        <f>VLOOKUP(C452,Customers!$A$1:$H$201,7,0)</f>
        <v>Port Jeffreyside</v>
      </c>
      <c r="H452" s="4">
        <f>VLOOKUP(C452,Customers!$A$1:$H$201,8,0)</f>
        <v>44261</v>
      </c>
      <c r="I452" t="s">
        <v>816</v>
      </c>
      <c r="J452" t="str">
        <f>VLOOKUP(I452,Products!$A$1:$F$51,2,0)</f>
        <v>Or Smartphone</v>
      </c>
      <c r="K452" t="str">
        <f>VLOOKUP(I452,Products!$A$1:$F$51,3,0)</f>
        <v>Electronics</v>
      </c>
      <c r="L452" t="str">
        <f>VLOOKUP(I452,Products!$A$1:$F$51,4,0)</f>
        <v>Smartphone</v>
      </c>
      <c r="M452" s="7">
        <f>VLOOKUP(I452,Products!$A$1:$F$51,5,0)</f>
        <v>1197.18</v>
      </c>
      <c r="N452" s="7">
        <f>VLOOKUP(I452,Products!$A$1:$F$51,6,0)</f>
        <v>722.74</v>
      </c>
      <c r="O452" t="s">
        <v>838</v>
      </c>
      <c r="P452" t="str">
        <f>VLOOKUP(O452,Stores!$A$1:$D$6,2,0)</f>
        <v>MegaMart Brianahaven</v>
      </c>
      <c r="Q452" t="str">
        <f>VLOOKUP(O452,Stores!$A$1:$D$6,4,0)</f>
        <v>North</v>
      </c>
      <c r="R452" s="6">
        <v>2</v>
      </c>
      <c r="S452" s="6">
        <v>0.1</v>
      </c>
      <c r="T452" t="s">
        <v>854</v>
      </c>
      <c r="U452">
        <f t="shared" si="21"/>
        <v>2394.36</v>
      </c>
      <c r="V452" s="7">
        <f t="shared" si="22"/>
        <v>1445.48</v>
      </c>
      <c r="W452" s="7">
        <f t="shared" si="23"/>
        <v>947.98000000000013</v>
      </c>
    </row>
    <row r="453" spans="1:23" x14ac:dyDescent="0.25">
      <c r="A453" t="s">
        <v>5637</v>
      </c>
      <c r="B453" s="4">
        <v>45247</v>
      </c>
      <c r="C453" t="s">
        <v>7</v>
      </c>
      <c r="D453" t="str">
        <f>VLOOKUP(C453,Customers!$A$1:$H$201,4,0)</f>
        <v>Michael Davis</v>
      </c>
      <c r="E453" t="str">
        <f>VLOOKUP(C453,Customers!$A$1:$H$201,5,0)</f>
        <v>Male</v>
      </c>
      <c r="F453" s="4">
        <f>VLOOKUP(C453,Customers!$A$1:$H$201,6,0)</f>
        <v>35319</v>
      </c>
      <c r="G453" s="4" t="str">
        <f>VLOOKUP(C453,Customers!$A$1:$H$201,7,0)</f>
        <v>Osborneport</v>
      </c>
      <c r="H453" s="4">
        <f>VLOOKUP(C453,Customers!$A$1:$H$201,8,0)</f>
        <v>44829</v>
      </c>
      <c r="I453" t="s">
        <v>753</v>
      </c>
      <c r="J453" t="str">
        <f>VLOOKUP(I453,Products!$A$1:$F$51,2,0)</f>
        <v>Find Headphones</v>
      </c>
      <c r="K453" t="str">
        <f>VLOOKUP(I453,Products!$A$1:$F$51,3,0)</f>
        <v>Electronics</v>
      </c>
      <c r="L453" t="str">
        <f>VLOOKUP(I453,Products!$A$1:$F$51,4,0)</f>
        <v>Headphones</v>
      </c>
      <c r="M453" s="7">
        <f>VLOOKUP(I453,Products!$A$1:$F$51,5,0)</f>
        <v>1246.1099999999999</v>
      </c>
      <c r="N453" s="7">
        <f>VLOOKUP(I453,Products!$A$1:$F$51,6,0)</f>
        <v>833.52</v>
      </c>
      <c r="O453" t="s">
        <v>835</v>
      </c>
      <c r="P453" t="str">
        <f>VLOOKUP(O453,Stores!$A$1:$D$6,2,0)</f>
        <v>MegaMart New Michele</v>
      </c>
      <c r="Q453" t="str">
        <f>VLOOKUP(O453,Stores!$A$1:$D$6,4,0)</f>
        <v>West</v>
      </c>
      <c r="R453" s="6">
        <v>3</v>
      </c>
      <c r="S453" s="6">
        <v>0.05</v>
      </c>
      <c r="T453" t="s">
        <v>851</v>
      </c>
      <c r="U453">
        <f t="shared" si="21"/>
        <v>3738.33</v>
      </c>
      <c r="V453" s="7">
        <f t="shared" si="22"/>
        <v>2500.56</v>
      </c>
      <c r="W453" s="7">
        <f t="shared" si="23"/>
        <v>1236.82</v>
      </c>
    </row>
    <row r="454" spans="1:23" x14ac:dyDescent="0.25">
      <c r="A454" t="s">
        <v>5655</v>
      </c>
      <c r="B454" s="4">
        <v>45247</v>
      </c>
      <c r="C454" t="s">
        <v>447</v>
      </c>
      <c r="D454" t="str">
        <f>VLOOKUP(C454,Customers!$A$1:$H$201,4,0)</f>
        <v>John Bell</v>
      </c>
      <c r="E454" t="str">
        <f>VLOOKUP(C454,Customers!$A$1:$H$201,5,0)</f>
        <v>Male</v>
      </c>
      <c r="F454" s="4">
        <f>VLOOKUP(C454,Customers!$A$1:$H$201,6,0)</f>
        <v>24531</v>
      </c>
      <c r="G454" s="4" t="str">
        <f>VLOOKUP(C454,Customers!$A$1:$H$201,7,0)</f>
        <v>Sarahhaven</v>
      </c>
      <c r="H454" s="4">
        <f>VLOOKUP(C454,Customers!$A$1:$H$201,8,0)</f>
        <v>44480</v>
      </c>
      <c r="I454" t="s">
        <v>762</v>
      </c>
      <c r="J454" t="str">
        <f>VLOOKUP(I454,Products!$A$1:$F$51,2,0)</f>
        <v>Firm Dairy</v>
      </c>
      <c r="K454" t="str">
        <f>VLOOKUP(I454,Products!$A$1:$F$51,3,0)</f>
        <v>Groceries</v>
      </c>
      <c r="L454" t="str">
        <f>VLOOKUP(I454,Products!$A$1:$F$51,4,0)</f>
        <v>Dairy</v>
      </c>
      <c r="M454" s="7">
        <f>VLOOKUP(I454,Products!$A$1:$F$51,5,0)</f>
        <v>1227.24</v>
      </c>
      <c r="N454" s="7">
        <f>VLOOKUP(I454,Products!$A$1:$F$51,6,0)</f>
        <v>977.09</v>
      </c>
      <c r="O454" t="s">
        <v>838</v>
      </c>
      <c r="P454" t="str">
        <f>VLOOKUP(O454,Stores!$A$1:$D$6,2,0)</f>
        <v>MegaMart Brianahaven</v>
      </c>
      <c r="Q454" t="str">
        <f>VLOOKUP(O454,Stores!$A$1:$D$6,4,0)</f>
        <v>North</v>
      </c>
      <c r="R454" s="6">
        <v>4</v>
      </c>
      <c r="S454" s="6">
        <v>0.05</v>
      </c>
      <c r="T454" t="s">
        <v>861</v>
      </c>
      <c r="U454">
        <f t="shared" si="21"/>
        <v>4908.96</v>
      </c>
      <c r="V454" s="7">
        <f t="shared" si="22"/>
        <v>3908.36</v>
      </c>
      <c r="W454" s="7">
        <f t="shared" si="23"/>
        <v>999.64999999999986</v>
      </c>
    </row>
    <row r="455" spans="1:23" x14ac:dyDescent="0.25">
      <c r="A455" t="s">
        <v>1007</v>
      </c>
      <c r="B455" s="4">
        <v>45247</v>
      </c>
      <c r="C455" t="s">
        <v>232</v>
      </c>
      <c r="D455" t="str">
        <f>VLOOKUP(C455,Customers!$A$1:$H$201,4,0)</f>
        <v>Heather Russell</v>
      </c>
      <c r="E455" t="str">
        <f>VLOOKUP(C455,Customers!$A$1:$H$201,5,0)</f>
        <v>Male</v>
      </c>
      <c r="F455" s="4">
        <f>VLOOKUP(C455,Customers!$A$1:$H$201,6,0)</f>
        <v>25132</v>
      </c>
      <c r="G455" s="4" t="str">
        <f>VLOOKUP(C455,Customers!$A$1:$H$201,7,0)</f>
        <v>North Michellemouth</v>
      </c>
      <c r="H455" s="4">
        <f>VLOOKUP(C455,Customers!$A$1:$H$201,8,0)</f>
        <v>44228</v>
      </c>
      <c r="I455" t="s">
        <v>774</v>
      </c>
      <c r="J455" t="str">
        <f>VLOOKUP(I455,Products!$A$1:$F$51,2,0)</f>
        <v>Behavior Dairy</v>
      </c>
      <c r="K455" t="str">
        <f>VLOOKUP(I455,Products!$A$1:$F$51,3,0)</f>
        <v>Groceries</v>
      </c>
      <c r="L455" t="str">
        <f>VLOOKUP(I455,Products!$A$1:$F$51,4,0)</f>
        <v>Dairy</v>
      </c>
      <c r="M455" s="7">
        <f>VLOOKUP(I455,Products!$A$1:$F$51,5,0)</f>
        <v>1015.76</v>
      </c>
      <c r="N455" s="7">
        <f>VLOOKUP(I455,Products!$A$1:$F$51,6,0)</f>
        <v>584.4</v>
      </c>
      <c r="O455" t="s">
        <v>842</v>
      </c>
      <c r="P455" t="str">
        <f>VLOOKUP(O455,Stores!$A$1:$D$6,2,0)</f>
        <v>MegaMart Johnmouth</v>
      </c>
      <c r="Q455" t="str">
        <f>VLOOKUP(O455,Stores!$A$1:$D$6,4,0)</f>
        <v>East</v>
      </c>
      <c r="R455" s="6">
        <v>3</v>
      </c>
      <c r="S455" s="6">
        <v>0</v>
      </c>
      <c r="T455" t="s">
        <v>857</v>
      </c>
      <c r="U455">
        <f t="shared" si="21"/>
        <v>3047.2799999999997</v>
      </c>
      <c r="V455" s="7">
        <f t="shared" si="22"/>
        <v>1753.1999999999998</v>
      </c>
      <c r="W455" s="7">
        <f t="shared" si="23"/>
        <v>1293.08</v>
      </c>
    </row>
    <row r="456" spans="1:23" x14ac:dyDescent="0.25">
      <c r="A456" t="s">
        <v>1038</v>
      </c>
      <c r="B456" s="4">
        <v>45247</v>
      </c>
      <c r="C456" t="s">
        <v>49</v>
      </c>
      <c r="D456" t="str">
        <f>VLOOKUP(C456,Customers!$A$1:$H$201,4,0)</f>
        <v>Dale Perry</v>
      </c>
      <c r="E456" t="str">
        <f>VLOOKUP(C456,Customers!$A$1:$H$201,5,0)</f>
        <v>Male</v>
      </c>
      <c r="F456" s="4">
        <f>VLOOKUP(C456,Customers!$A$1:$H$201,6,0)</f>
        <v>32850</v>
      </c>
      <c r="G456" s="4" t="str">
        <f>VLOOKUP(C456,Customers!$A$1:$H$201,7,0)</f>
        <v>Lake Dawn</v>
      </c>
      <c r="H456" s="4">
        <f>VLOOKUP(C456,Customers!$A$1:$H$201,8,0)</f>
        <v>44393</v>
      </c>
      <c r="I456" t="s">
        <v>782</v>
      </c>
      <c r="J456" t="str">
        <f>VLOOKUP(I456,Products!$A$1:$F$51,2,0)</f>
        <v>National Watches</v>
      </c>
      <c r="K456" t="str">
        <f>VLOOKUP(I456,Products!$A$1:$F$51,3,0)</f>
        <v>Fashion</v>
      </c>
      <c r="L456" t="str">
        <f>VLOOKUP(I456,Products!$A$1:$F$51,4,0)</f>
        <v>Watches</v>
      </c>
      <c r="M456" s="7">
        <f>VLOOKUP(I456,Products!$A$1:$F$51,5,0)</f>
        <v>29.24</v>
      </c>
      <c r="N456" s="7">
        <f>VLOOKUP(I456,Products!$A$1:$F$51,6,0)</f>
        <v>742.26521739130465</v>
      </c>
      <c r="O456" t="s">
        <v>831</v>
      </c>
      <c r="P456" t="str">
        <f>VLOOKUP(O456,Stores!$A$1:$D$6,2,0)</f>
        <v>MegaMart Peckmouth</v>
      </c>
      <c r="Q456" t="str">
        <f>VLOOKUP(O456,Stores!$A$1:$D$6,4,0)</f>
        <v>East</v>
      </c>
      <c r="R456" s="6">
        <v>4</v>
      </c>
      <c r="S456" s="6">
        <v>0</v>
      </c>
      <c r="T456" t="s">
        <v>861</v>
      </c>
      <c r="U456">
        <f t="shared" si="21"/>
        <v>116.96</v>
      </c>
      <c r="V456" s="7">
        <f t="shared" si="22"/>
        <v>2969.0608695652186</v>
      </c>
      <c r="W456" s="7">
        <f t="shared" si="23"/>
        <v>-2853.1008695652185</v>
      </c>
    </row>
    <row r="457" spans="1:23" x14ac:dyDescent="0.25">
      <c r="A457" t="s">
        <v>3530</v>
      </c>
      <c r="B457" s="4">
        <v>45248</v>
      </c>
      <c r="C457" t="s">
        <v>139</v>
      </c>
      <c r="D457" t="str">
        <f>VLOOKUP(C457,Customers!$A$1:$H$201,4,0)</f>
        <v>Michael Cervantes</v>
      </c>
      <c r="E457" t="str">
        <f>VLOOKUP(C457,Customers!$A$1:$H$201,5,0)</f>
        <v>Male</v>
      </c>
      <c r="F457" s="4">
        <f>VLOOKUP(C457,Customers!$A$1:$H$201,6,0)</f>
        <v>33546</v>
      </c>
      <c r="G457" s="4" t="str">
        <f>VLOOKUP(C457,Customers!$A$1:$H$201,7,0)</f>
        <v>Ashleyview</v>
      </c>
      <c r="H457" s="4">
        <f>VLOOKUP(C457,Customers!$A$1:$H$201,8,0)</f>
        <v>44104</v>
      </c>
      <c r="I457" t="s">
        <v>755</v>
      </c>
      <c r="J457" t="str">
        <f>VLOOKUP(I457,Products!$A$1:$F$51,2,0)</f>
        <v>Democratic Smartphone</v>
      </c>
      <c r="K457" t="str">
        <f>VLOOKUP(I457,Products!$A$1:$F$51,3,0)</f>
        <v>Electronics</v>
      </c>
      <c r="L457" t="str">
        <f>VLOOKUP(I457,Products!$A$1:$F$51,4,0)</f>
        <v>Smartphone</v>
      </c>
      <c r="M457" s="7">
        <f>VLOOKUP(I457,Products!$A$1:$F$51,5,0)</f>
        <v>1079.8900000000001</v>
      </c>
      <c r="N457" s="7">
        <f>VLOOKUP(I457,Products!$A$1:$F$51,6,0)</f>
        <v>703.83</v>
      </c>
      <c r="O457" t="s">
        <v>838</v>
      </c>
      <c r="P457" t="str">
        <f>VLOOKUP(O457,Stores!$A$1:$D$6,2,0)</f>
        <v>MegaMart Brianahaven</v>
      </c>
      <c r="Q457" t="str">
        <f>VLOOKUP(O457,Stores!$A$1:$D$6,4,0)</f>
        <v>North</v>
      </c>
      <c r="R457" s="6">
        <v>1</v>
      </c>
      <c r="S457" s="6">
        <v>0</v>
      </c>
      <c r="T457" t="s">
        <v>857</v>
      </c>
      <c r="U457">
        <f t="shared" si="21"/>
        <v>1079.8900000000001</v>
      </c>
      <c r="V457" s="7">
        <f t="shared" si="22"/>
        <v>703.83</v>
      </c>
      <c r="W457" s="7">
        <f t="shared" si="23"/>
        <v>375.06000000000006</v>
      </c>
    </row>
    <row r="458" spans="1:23" x14ac:dyDescent="0.25">
      <c r="A458" t="s">
        <v>3754</v>
      </c>
      <c r="B458" s="4">
        <v>45248</v>
      </c>
      <c r="C458" t="s">
        <v>153</v>
      </c>
      <c r="D458" t="str">
        <f>VLOOKUP(C458,Customers!$A$1:$H$201,4,0)</f>
        <v>Scott Powell</v>
      </c>
      <c r="E458" t="str">
        <f>VLOOKUP(C458,Customers!$A$1:$H$201,5,0)</f>
        <v>Male</v>
      </c>
      <c r="F458" s="4">
        <f>VLOOKUP(C458,Customers!$A$1:$H$201,6,0)</f>
        <v>27339</v>
      </c>
      <c r="G458" s="4" t="str">
        <f>VLOOKUP(C458,Customers!$A$1:$H$201,7,0)</f>
        <v>Port Miguel</v>
      </c>
      <c r="H458" s="4">
        <f>VLOOKUP(C458,Customers!$A$1:$H$201,8,0)</f>
        <v>44754</v>
      </c>
      <c r="I458" t="s">
        <v>762</v>
      </c>
      <c r="J458" t="str">
        <f>VLOOKUP(I458,Products!$A$1:$F$51,2,0)</f>
        <v>Firm Dairy</v>
      </c>
      <c r="K458" t="str">
        <f>VLOOKUP(I458,Products!$A$1:$F$51,3,0)</f>
        <v>Groceries</v>
      </c>
      <c r="L458" t="str">
        <f>VLOOKUP(I458,Products!$A$1:$F$51,4,0)</f>
        <v>Dairy</v>
      </c>
      <c r="M458" s="7">
        <f>VLOOKUP(I458,Products!$A$1:$F$51,5,0)</f>
        <v>1227.24</v>
      </c>
      <c r="N458" s="7">
        <f>VLOOKUP(I458,Products!$A$1:$F$51,6,0)</f>
        <v>977.09</v>
      </c>
      <c r="O458" t="s">
        <v>842</v>
      </c>
      <c r="P458" t="str">
        <f>VLOOKUP(O458,Stores!$A$1:$D$6,2,0)</f>
        <v>MegaMart Johnmouth</v>
      </c>
      <c r="Q458" t="str">
        <f>VLOOKUP(O458,Stores!$A$1:$D$6,4,0)</f>
        <v>East</v>
      </c>
      <c r="R458" s="6">
        <v>4</v>
      </c>
      <c r="S458" s="6">
        <v>0.1</v>
      </c>
      <c r="T458" t="s">
        <v>861</v>
      </c>
      <c r="U458">
        <f t="shared" si="21"/>
        <v>4908.96</v>
      </c>
      <c r="V458" s="7">
        <f t="shared" si="22"/>
        <v>3908.36</v>
      </c>
      <c r="W458" s="7">
        <f t="shared" si="23"/>
        <v>999.69999999999993</v>
      </c>
    </row>
    <row r="459" spans="1:23" x14ac:dyDescent="0.25">
      <c r="A459" t="s">
        <v>4562</v>
      </c>
      <c r="B459" s="4">
        <v>45248</v>
      </c>
      <c r="C459" t="s">
        <v>655</v>
      </c>
      <c r="D459" t="str">
        <f>VLOOKUP(C459,Customers!$A$1:$H$201,4,0)</f>
        <v>Vicki Guzman</v>
      </c>
      <c r="E459" t="str">
        <f>VLOOKUP(C459,Customers!$A$1:$H$201,5,0)</f>
        <v>Female</v>
      </c>
      <c r="F459" s="4">
        <f>VLOOKUP(C459,Customers!$A$1:$H$201,6,0)</f>
        <v>22041</v>
      </c>
      <c r="G459" s="4" t="str">
        <f>VLOOKUP(C459,Customers!$A$1:$H$201,7,0)</f>
        <v>West Wandaland</v>
      </c>
      <c r="H459" s="4">
        <f>VLOOKUP(C459,Customers!$A$1:$H$201,8,0)</f>
        <v>45329</v>
      </c>
      <c r="I459" t="s">
        <v>810</v>
      </c>
      <c r="J459" t="str">
        <f>VLOOKUP(I459,Products!$A$1:$F$51,2,0)</f>
        <v>Least Accessories</v>
      </c>
      <c r="K459" t="str">
        <f>VLOOKUP(I459,Products!$A$1:$F$51,3,0)</f>
        <v>Fashion</v>
      </c>
      <c r="L459" t="str">
        <f>VLOOKUP(I459,Products!$A$1:$F$51,4,0)</f>
        <v>Accessories</v>
      </c>
      <c r="M459" s="7">
        <f>VLOOKUP(I459,Products!$A$1:$F$51,5,0)</f>
        <v>1286.55</v>
      </c>
      <c r="N459" s="7">
        <f>VLOOKUP(I459,Products!$A$1:$F$51,6,0)</f>
        <v>797.54</v>
      </c>
      <c r="O459" t="s">
        <v>838</v>
      </c>
      <c r="P459" t="str">
        <f>VLOOKUP(O459,Stores!$A$1:$D$6,2,0)</f>
        <v>MegaMart Brianahaven</v>
      </c>
      <c r="Q459" t="str">
        <f>VLOOKUP(O459,Stores!$A$1:$D$6,4,0)</f>
        <v>North</v>
      </c>
      <c r="R459" s="6">
        <v>5</v>
      </c>
      <c r="S459" s="6">
        <v>0.15</v>
      </c>
      <c r="T459" t="s">
        <v>861</v>
      </c>
      <c r="U459">
        <f t="shared" si="21"/>
        <v>6432.75</v>
      </c>
      <c r="V459" s="7">
        <f t="shared" si="22"/>
        <v>3987.7</v>
      </c>
      <c r="W459" s="7">
        <f t="shared" si="23"/>
        <v>2444.2000000000003</v>
      </c>
    </row>
    <row r="460" spans="1:23" x14ac:dyDescent="0.25">
      <c r="A460" t="s">
        <v>5435</v>
      </c>
      <c r="B460" s="4">
        <v>45248</v>
      </c>
      <c r="C460" t="s">
        <v>125</v>
      </c>
      <c r="D460" t="str">
        <f>VLOOKUP(C460,Customers!$A$1:$H$201,4,0)</f>
        <v>Valerie Macdonald</v>
      </c>
      <c r="E460" t="str">
        <f>VLOOKUP(C460,Customers!$A$1:$H$201,5,0)</f>
        <v>Male</v>
      </c>
      <c r="F460" s="4">
        <f>VLOOKUP(C460,Customers!$A$1:$H$201,6,0)</f>
        <v>33917</v>
      </c>
      <c r="G460" s="4" t="str">
        <f>VLOOKUP(C460,Customers!$A$1:$H$201,7,0)</f>
        <v>East Shelby</v>
      </c>
      <c r="H460" s="4">
        <f>VLOOKUP(C460,Customers!$A$1:$H$201,8,0)</f>
        <v>44208</v>
      </c>
      <c r="I460" t="s">
        <v>782</v>
      </c>
      <c r="J460" t="str">
        <f>VLOOKUP(I460,Products!$A$1:$F$51,2,0)</f>
        <v>National Watches</v>
      </c>
      <c r="K460" t="str">
        <f>VLOOKUP(I460,Products!$A$1:$F$51,3,0)</f>
        <v>Fashion</v>
      </c>
      <c r="L460" t="str">
        <f>VLOOKUP(I460,Products!$A$1:$F$51,4,0)</f>
        <v>Watches</v>
      </c>
      <c r="M460" s="7">
        <f>VLOOKUP(I460,Products!$A$1:$F$51,5,0)</f>
        <v>29.24</v>
      </c>
      <c r="N460" s="7">
        <f>VLOOKUP(I460,Products!$A$1:$F$51,6,0)</f>
        <v>742.26521739130465</v>
      </c>
      <c r="O460" t="s">
        <v>835</v>
      </c>
      <c r="P460" t="str">
        <f>VLOOKUP(O460,Stores!$A$1:$D$6,2,0)</f>
        <v>MegaMart New Michele</v>
      </c>
      <c r="Q460" t="str">
        <f>VLOOKUP(O460,Stores!$A$1:$D$6,4,0)</f>
        <v>West</v>
      </c>
      <c r="R460" s="6">
        <v>4</v>
      </c>
      <c r="S460" s="6">
        <v>0.05</v>
      </c>
      <c r="T460" t="s">
        <v>851</v>
      </c>
      <c r="U460">
        <f t="shared" si="21"/>
        <v>116.96</v>
      </c>
      <c r="V460" s="7">
        <f t="shared" si="22"/>
        <v>2969.0608695652186</v>
      </c>
      <c r="W460" s="7">
        <f t="shared" si="23"/>
        <v>-2853.0508695652184</v>
      </c>
    </row>
    <row r="461" spans="1:23" x14ac:dyDescent="0.25">
      <c r="A461" t="s">
        <v>1307</v>
      </c>
      <c r="B461" s="4">
        <v>45248</v>
      </c>
      <c r="C461" t="s">
        <v>525</v>
      </c>
      <c r="D461" t="str">
        <f>VLOOKUP(C461,Customers!$A$1:$H$201,4,0)</f>
        <v>Paige Osborne</v>
      </c>
      <c r="E461" t="str">
        <f>VLOOKUP(C461,Customers!$A$1:$H$201,5,0)</f>
        <v>Female</v>
      </c>
      <c r="F461" s="4">
        <f>VLOOKUP(C461,Customers!$A$1:$H$201,6,0)</f>
        <v>21861</v>
      </c>
      <c r="G461" s="4" t="str">
        <f>VLOOKUP(C461,Customers!$A$1:$H$201,7,0)</f>
        <v>Carlsonborough</v>
      </c>
      <c r="H461" s="4">
        <f>VLOOKUP(C461,Customers!$A$1:$H$201,8,0)</f>
        <v>44427</v>
      </c>
      <c r="I461" t="s">
        <v>794</v>
      </c>
      <c r="J461" t="str">
        <f>VLOOKUP(I461,Products!$A$1:$F$51,2,0)</f>
        <v>New Watches</v>
      </c>
      <c r="K461" t="str">
        <f>VLOOKUP(I461,Products!$A$1:$F$51,3,0)</f>
        <v>Fashion</v>
      </c>
      <c r="L461" t="str">
        <f>VLOOKUP(I461,Products!$A$1:$F$51,4,0)</f>
        <v>Watches</v>
      </c>
      <c r="M461" s="7">
        <f>VLOOKUP(I461,Products!$A$1:$F$51,5,0)</f>
        <v>1501.46</v>
      </c>
      <c r="N461" s="7">
        <f>VLOOKUP(I461,Products!$A$1:$F$51,6,0)</f>
        <v>1167.73</v>
      </c>
      <c r="O461" t="s">
        <v>838</v>
      </c>
      <c r="P461" t="str">
        <f>VLOOKUP(O461,Stores!$A$1:$D$6,2,0)</f>
        <v>MegaMart Brianahaven</v>
      </c>
      <c r="Q461" t="str">
        <f>VLOOKUP(O461,Stores!$A$1:$D$6,4,0)</f>
        <v>North</v>
      </c>
      <c r="R461" s="6">
        <v>3</v>
      </c>
      <c r="S461" s="6">
        <v>0.15</v>
      </c>
      <c r="T461" t="s">
        <v>861</v>
      </c>
      <c r="U461">
        <f t="shared" si="21"/>
        <v>4504.38</v>
      </c>
      <c r="V461" s="7">
        <f t="shared" si="22"/>
        <v>3503.19</v>
      </c>
      <c r="W461" s="7">
        <f t="shared" si="23"/>
        <v>1000.34</v>
      </c>
    </row>
    <row r="462" spans="1:23" x14ac:dyDescent="0.25">
      <c r="A462" t="s">
        <v>1435</v>
      </c>
      <c r="B462" s="4">
        <v>45248</v>
      </c>
      <c r="C462" t="s">
        <v>645</v>
      </c>
      <c r="D462" t="str">
        <f>VLOOKUP(C462,Customers!$A$1:$H$201,4,0)</f>
        <v>Mary Dawson</v>
      </c>
      <c r="E462" t="str">
        <f>VLOOKUP(C462,Customers!$A$1:$H$201,5,0)</f>
        <v>Male</v>
      </c>
      <c r="F462" s="4">
        <f>VLOOKUP(C462,Customers!$A$1:$H$201,6,0)</f>
        <v>33196</v>
      </c>
      <c r="G462" s="4" t="str">
        <f>VLOOKUP(C462,Customers!$A$1:$H$201,7,0)</f>
        <v>New Tiffanyberg</v>
      </c>
      <c r="H462" s="4">
        <f>VLOOKUP(C462,Customers!$A$1:$H$201,8,0)</f>
        <v>44435</v>
      </c>
      <c r="I462" t="s">
        <v>816</v>
      </c>
      <c r="J462" t="str">
        <f>VLOOKUP(I462,Products!$A$1:$F$51,2,0)</f>
        <v>Or Smartphone</v>
      </c>
      <c r="K462" t="str">
        <f>VLOOKUP(I462,Products!$A$1:$F$51,3,0)</f>
        <v>Electronics</v>
      </c>
      <c r="L462" t="str">
        <f>VLOOKUP(I462,Products!$A$1:$F$51,4,0)</f>
        <v>Smartphone</v>
      </c>
      <c r="M462" s="7">
        <f>VLOOKUP(I462,Products!$A$1:$F$51,5,0)</f>
        <v>1197.18</v>
      </c>
      <c r="N462" s="7">
        <f>VLOOKUP(I462,Products!$A$1:$F$51,6,0)</f>
        <v>722.74</v>
      </c>
      <c r="O462" t="s">
        <v>835</v>
      </c>
      <c r="P462" t="str">
        <f>VLOOKUP(O462,Stores!$A$1:$D$6,2,0)</f>
        <v>MegaMart New Michele</v>
      </c>
      <c r="Q462" t="str">
        <f>VLOOKUP(O462,Stores!$A$1:$D$6,4,0)</f>
        <v>West</v>
      </c>
      <c r="R462" s="6">
        <v>4</v>
      </c>
      <c r="S462" s="6">
        <v>0.15</v>
      </c>
      <c r="T462" t="s">
        <v>851</v>
      </c>
      <c r="U462">
        <f t="shared" si="21"/>
        <v>4788.72</v>
      </c>
      <c r="V462" s="7">
        <f t="shared" si="22"/>
        <v>2890.96</v>
      </c>
      <c r="W462" s="7">
        <f t="shared" si="23"/>
        <v>1896.9100000000003</v>
      </c>
    </row>
    <row r="463" spans="1:23" x14ac:dyDescent="0.25">
      <c r="A463" t="s">
        <v>3331</v>
      </c>
      <c r="B463" s="4">
        <v>45248</v>
      </c>
      <c r="C463" t="s">
        <v>525</v>
      </c>
      <c r="D463" t="str">
        <f>VLOOKUP(C463,Customers!$A$1:$H$201,4,0)</f>
        <v>Paige Osborne</v>
      </c>
      <c r="E463" t="str">
        <f>VLOOKUP(C463,Customers!$A$1:$H$201,5,0)</f>
        <v>Female</v>
      </c>
      <c r="F463" s="4">
        <f>VLOOKUP(C463,Customers!$A$1:$H$201,6,0)</f>
        <v>21861</v>
      </c>
      <c r="G463" s="4" t="str">
        <f>VLOOKUP(C463,Customers!$A$1:$H$201,7,0)</f>
        <v>Carlsonborough</v>
      </c>
      <c r="H463" s="4">
        <f>VLOOKUP(C463,Customers!$A$1:$H$201,8,0)</f>
        <v>44427</v>
      </c>
      <c r="I463" t="s">
        <v>755</v>
      </c>
      <c r="J463" t="str">
        <f>VLOOKUP(I463,Products!$A$1:$F$51,2,0)</f>
        <v>Democratic Smartphone</v>
      </c>
      <c r="K463" t="str">
        <f>VLOOKUP(I463,Products!$A$1:$F$51,3,0)</f>
        <v>Electronics</v>
      </c>
      <c r="L463" t="str">
        <f>VLOOKUP(I463,Products!$A$1:$F$51,4,0)</f>
        <v>Smartphone</v>
      </c>
      <c r="M463" s="7">
        <f>VLOOKUP(I463,Products!$A$1:$F$51,5,0)</f>
        <v>1079.8900000000001</v>
      </c>
      <c r="N463" s="7">
        <f>VLOOKUP(I463,Products!$A$1:$F$51,6,0)</f>
        <v>703.83</v>
      </c>
      <c r="O463" t="s">
        <v>838</v>
      </c>
      <c r="P463" t="str">
        <f>VLOOKUP(O463,Stores!$A$1:$D$6,2,0)</f>
        <v>MegaMart Brianahaven</v>
      </c>
      <c r="Q463" t="str">
        <f>VLOOKUP(O463,Stores!$A$1:$D$6,4,0)</f>
        <v>North</v>
      </c>
      <c r="R463" s="6">
        <v>5</v>
      </c>
      <c r="S463" s="6">
        <v>0</v>
      </c>
      <c r="T463" t="s">
        <v>851</v>
      </c>
      <c r="U463">
        <f t="shared" si="21"/>
        <v>5399.4500000000007</v>
      </c>
      <c r="V463" s="7">
        <f t="shared" si="22"/>
        <v>3519.15</v>
      </c>
      <c r="W463" s="7">
        <f t="shared" si="23"/>
        <v>1879.3000000000006</v>
      </c>
    </row>
    <row r="464" spans="1:23" x14ac:dyDescent="0.25">
      <c r="A464" t="s">
        <v>3476</v>
      </c>
      <c r="B464" s="4">
        <v>45248</v>
      </c>
      <c r="C464" t="s">
        <v>659</v>
      </c>
      <c r="D464" t="str">
        <f>VLOOKUP(C464,Customers!$A$1:$H$201,4,0)</f>
        <v>Cynthia Cherry</v>
      </c>
      <c r="E464" t="str">
        <f>VLOOKUP(C464,Customers!$A$1:$H$201,5,0)</f>
        <v>Male</v>
      </c>
      <c r="F464" s="4">
        <f>VLOOKUP(C464,Customers!$A$1:$H$201,6,0)</f>
        <v>32522</v>
      </c>
      <c r="G464" s="4" t="str">
        <f>VLOOKUP(C464,Customers!$A$1:$H$201,7,0)</f>
        <v>Gomeztown</v>
      </c>
      <c r="H464" s="4">
        <f>VLOOKUP(C464,Customers!$A$1:$H$201,8,0)</f>
        <v>45231</v>
      </c>
      <c r="I464" t="s">
        <v>743</v>
      </c>
      <c r="J464" t="str">
        <f>VLOOKUP(I464,Products!$A$1:$F$51,2,0)</f>
        <v>World Watches</v>
      </c>
      <c r="K464" t="str">
        <f>VLOOKUP(I464,Products!$A$1:$F$51,3,0)</f>
        <v>Fashion</v>
      </c>
      <c r="L464" t="str">
        <f>VLOOKUP(I464,Products!$A$1:$F$51,4,0)</f>
        <v>Watches</v>
      </c>
      <c r="M464" s="7">
        <f>VLOOKUP(I464,Products!$A$1:$F$51,5,0)</f>
        <v>1134.8</v>
      </c>
      <c r="N464" s="7">
        <f>VLOOKUP(I464,Products!$A$1:$F$51,6,0)</f>
        <v>675.1</v>
      </c>
      <c r="O464" t="s">
        <v>835</v>
      </c>
      <c r="P464" t="str">
        <f>VLOOKUP(O464,Stores!$A$1:$D$6,2,0)</f>
        <v>MegaMart New Michele</v>
      </c>
      <c r="Q464" t="str">
        <f>VLOOKUP(O464,Stores!$A$1:$D$6,4,0)</f>
        <v>West</v>
      </c>
      <c r="R464" s="6">
        <v>3</v>
      </c>
      <c r="S464" s="6">
        <v>0.15</v>
      </c>
      <c r="T464" t="s">
        <v>851</v>
      </c>
      <c r="U464">
        <f t="shared" si="21"/>
        <v>3404.3999999999996</v>
      </c>
      <c r="V464" s="7">
        <f t="shared" si="22"/>
        <v>2025.3000000000002</v>
      </c>
      <c r="W464" s="7">
        <f t="shared" si="23"/>
        <v>1378.2499999999995</v>
      </c>
    </row>
    <row r="465" spans="1:23" x14ac:dyDescent="0.25">
      <c r="A465" t="s">
        <v>3628</v>
      </c>
      <c r="B465" s="4">
        <v>45248</v>
      </c>
      <c r="C465" t="s">
        <v>645</v>
      </c>
      <c r="D465" t="str">
        <f>VLOOKUP(C465,Customers!$A$1:$H$201,4,0)</f>
        <v>Mary Dawson</v>
      </c>
      <c r="E465" t="str">
        <f>VLOOKUP(C465,Customers!$A$1:$H$201,5,0)</f>
        <v>Male</v>
      </c>
      <c r="F465" s="4">
        <f>VLOOKUP(C465,Customers!$A$1:$H$201,6,0)</f>
        <v>33196</v>
      </c>
      <c r="G465" s="4" t="str">
        <f>VLOOKUP(C465,Customers!$A$1:$H$201,7,0)</f>
        <v>New Tiffanyberg</v>
      </c>
      <c r="H465" s="4">
        <f>VLOOKUP(C465,Customers!$A$1:$H$201,8,0)</f>
        <v>44435</v>
      </c>
      <c r="I465" t="s">
        <v>800</v>
      </c>
      <c r="J465" t="str">
        <f>VLOOKUP(I465,Products!$A$1:$F$51,2,0)</f>
        <v>Church Clothing</v>
      </c>
      <c r="K465" t="str">
        <f>VLOOKUP(I465,Products!$A$1:$F$51,3,0)</f>
        <v>Fashion</v>
      </c>
      <c r="L465" t="str">
        <f>VLOOKUP(I465,Products!$A$1:$F$51,4,0)</f>
        <v>Clothing</v>
      </c>
      <c r="M465" s="7">
        <f>VLOOKUP(I465,Products!$A$1:$F$51,5,0)</f>
        <v>540.94000000000005</v>
      </c>
      <c r="N465" s="7">
        <f>VLOOKUP(I465,Products!$A$1:$F$51,6,0)</f>
        <v>398.25</v>
      </c>
      <c r="O465" t="s">
        <v>842</v>
      </c>
      <c r="P465" t="str">
        <f>VLOOKUP(O465,Stores!$A$1:$D$6,2,0)</f>
        <v>MegaMart Johnmouth</v>
      </c>
      <c r="Q465" t="str">
        <f>VLOOKUP(O465,Stores!$A$1:$D$6,4,0)</f>
        <v>East</v>
      </c>
      <c r="R465" s="6">
        <v>4</v>
      </c>
      <c r="S465" s="6">
        <v>0.15</v>
      </c>
      <c r="T465" t="s">
        <v>857</v>
      </c>
      <c r="U465">
        <f t="shared" si="21"/>
        <v>2163.7600000000002</v>
      </c>
      <c r="V465" s="7">
        <f t="shared" si="22"/>
        <v>1593</v>
      </c>
      <c r="W465" s="7">
        <f t="shared" si="23"/>
        <v>569.9100000000002</v>
      </c>
    </row>
    <row r="466" spans="1:23" x14ac:dyDescent="0.25">
      <c r="A466" t="s">
        <v>3836</v>
      </c>
      <c r="B466" s="4">
        <v>45248</v>
      </c>
      <c r="C466" t="s">
        <v>430</v>
      </c>
      <c r="D466" t="str">
        <f>VLOOKUP(C466,Customers!$A$1:$H$201,4,0)</f>
        <v>Jamie Webb</v>
      </c>
      <c r="E466" t="str">
        <f>VLOOKUP(C466,Customers!$A$1:$H$201,5,0)</f>
        <v>Male</v>
      </c>
      <c r="F466" s="4">
        <f>VLOOKUP(C466,Customers!$A$1:$H$201,6,0)</f>
        <v>20358</v>
      </c>
      <c r="G466" s="4" t="str">
        <f>VLOOKUP(C466,Customers!$A$1:$H$201,7,0)</f>
        <v>Zacharyberg</v>
      </c>
      <c r="H466" s="4">
        <f>VLOOKUP(C466,Customers!$A$1:$H$201,8,0)</f>
        <v>45869</v>
      </c>
      <c r="I466" t="s">
        <v>786</v>
      </c>
      <c r="J466" t="str">
        <f>VLOOKUP(I466,Products!$A$1:$F$51,2,0)</f>
        <v>Difficult Vegetables</v>
      </c>
      <c r="K466" t="str">
        <f>VLOOKUP(I466,Products!$A$1:$F$51,3,0)</f>
        <v>Groceries</v>
      </c>
      <c r="L466" t="str">
        <f>VLOOKUP(I466,Products!$A$1:$F$51,4,0)</f>
        <v>Vegetables</v>
      </c>
      <c r="M466" s="7">
        <f>VLOOKUP(I466,Products!$A$1:$F$51,5,0)</f>
        <v>1102.791777777778</v>
      </c>
      <c r="N466" s="7">
        <f>VLOOKUP(I466,Products!$A$1:$F$51,6,0)</f>
        <v>164.01</v>
      </c>
      <c r="O466" t="s">
        <v>827</v>
      </c>
      <c r="P466" t="str">
        <f>VLOOKUP(O466,Stores!$A$1:$D$6,2,0)</f>
        <v>MegaMart Jimenezborough</v>
      </c>
      <c r="Q466" t="str">
        <f>VLOOKUP(O466,Stores!$A$1:$D$6,4,0)</f>
        <v>South</v>
      </c>
      <c r="R466" s="6">
        <v>4</v>
      </c>
      <c r="S466" s="6">
        <v>0.15</v>
      </c>
      <c r="T466" t="s">
        <v>857</v>
      </c>
      <c r="U466">
        <f t="shared" si="21"/>
        <v>4411.1671111111118</v>
      </c>
      <c r="V466" s="7">
        <f t="shared" si="22"/>
        <v>656.04</v>
      </c>
      <c r="W466" s="7">
        <f t="shared" si="23"/>
        <v>3754.2771111111119</v>
      </c>
    </row>
    <row r="467" spans="1:23" x14ac:dyDescent="0.25">
      <c r="A467" t="s">
        <v>4617</v>
      </c>
      <c r="B467" s="4">
        <v>45248</v>
      </c>
      <c r="C467" t="s">
        <v>405</v>
      </c>
      <c r="D467" t="str">
        <f>VLOOKUP(C467,Customers!$A$1:$H$201,4,0)</f>
        <v>Austin Hogan</v>
      </c>
      <c r="E467" t="str">
        <f>VLOOKUP(C467,Customers!$A$1:$H$201,5,0)</f>
        <v>Female</v>
      </c>
      <c r="F467" s="4">
        <f>VLOOKUP(C467,Customers!$A$1:$H$201,6,0)</f>
        <v>38779</v>
      </c>
      <c r="G467" s="4" t="str">
        <f>VLOOKUP(C467,Customers!$A$1:$H$201,7,0)</f>
        <v>Port Fernandohaven</v>
      </c>
      <c r="H467" s="4">
        <f>VLOOKUP(C467,Customers!$A$1:$H$201,8,0)</f>
        <v>44406</v>
      </c>
      <c r="I467" t="s">
        <v>707</v>
      </c>
      <c r="J467" t="str">
        <f>VLOOKUP(I467,Products!$A$1:$F$51,2,0)</f>
        <v>Like Camera</v>
      </c>
      <c r="K467" t="str">
        <f>VLOOKUP(I467,Products!$A$1:$F$51,3,0)</f>
        <v>Electronics</v>
      </c>
      <c r="L467" t="str">
        <f>VLOOKUP(I467,Products!$A$1:$F$51,4,0)</f>
        <v>Camera</v>
      </c>
      <c r="M467" s="7">
        <f>VLOOKUP(I467,Products!$A$1:$F$51,5,0)</f>
        <v>1673.69</v>
      </c>
      <c r="N467" s="7">
        <f>VLOOKUP(I467,Products!$A$1:$F$51,6,0)</f>
        <v>1323.38</v>
      </c>
      <c r="O467" t="s">
        <v>831</v>
      </c>
      <c r="P467" t="str">
        <f>VLOOKUP(O467,Stores!$A$1:$D$6,2,0)</f>
        <v>MegaMart Peckmouth</v>
      </c>
      <c r="Q467" t="str">
        <f>VLOOKUP(O467,Stores!$A$1:$D$6,4,0)</f>
        <v>East</v>
      </c>
      <c r="R467" s="6">
        <v>2</v>
      </c>
      <c r="S467" s="6">
        <v>0.1</v>
      </c>
      <c r="T467" t="s">
        <v>851</v>
      </c>
      <c r="U467">
        <f t="shared" si="21"/>
        <v>3347.38</v>
      </c>
      <c r="V467" s="7">
        <f t="shared" si="22"/>
        <v>2646.76</v>
      </c>
      <c r="W467" s="7">
        <f t="shared" si="23"/>
        <v>699.71999999999991</v>
      </c>
    </row>
    <row r="468" spans="1:23" x14ac:dyDescent="0.25">
      <c r="A468" t="s">
        <v>5482</v>
      </c>
      <c r="B468" s="4">
        <v>45248</v>
      </c>
      <c r="C468" t="s">
        <v>430</v>
      </c>
      <c r="D468" t="str">
        <f>VLOOKUP(C468,Customers!$A$1:$H$201,4,0)</f>
        <v>Jamie Webb</v>
      </c>
      <c r="E468" t="str">
        <f>VLOOKUP(C468,Customers!$A$1:$H$201,5,0)</f>
        <v>Male</v>
      </c>
      <c r="F468" s="4">
        <f>VLOOKUP(C468,Customers!$A$1:$H$201,6,0)</f>
        <v>20358</v>
      </c>
      <c r="G468" s="4" t="str">
        <f>VLOOKUP(C468,Customers!$A$1:$H$201,7,0)</f>
        <v>Zacharyberg</v>
      </c>
      <c r="H468" s="4">
        <f>VLOOKUP(C468,Customers!$A$1:$H$201,8,0)</f>
        <v>45869</v>
      </c>
      <c r="I468" t="s">
        <v>786</v>
      </c>
      <c r="J468" t="str">
        <f>VLOOKUP(I468,Products!$A$1:$F$51,2,0)</f>
        <v>Difficult Vegetables</v>
      </c>
      <c r="K468" t="str">
        <f>VLOOKUP(I468,Products!$A$1:$F$51,3,0)</f>
        <v>Groceries</v>
      </c>
      <c r="L468" t="str">
        <f>VLOOKUP(I468,Products!$A$1:$F$51,4,0)</f>
        <v>Vegetables</v>
      </c>
      <c r="M468" s="7">
        <f>VLOOKUP(I468,Products!$A$1:$F$51,5,0)</f>
        <v>1102.791777777778</v>
      </c>
      <c r="N468" s="7">
        <f>VLOOKUP(I468,Products!$A$1:$F$51,6,0)</f>
        <v>164.01</v>
      </c>
      <c r="O468" t="s">
        <v>838</v>
      </c>
      <c r="P468" t="str">
        <f>VLOOKUP(O468,Stores!$A$1:$D$6,2,0)</f>
        <v>MegaMart Brianahaven</v>
      </c>
      <c r="Q468" t="str">
        <f>VLOOKUP(O468,Stores!$A$1:$D$6,4,0)</f>
        <v>North</v>
      </c>
      <c r="R468" s="6">
        <v>1</v>
      </c>
      <c r="S468" s="6">
        <v>0.05</v>
      </c>
      <c r="T468" t="s">
        <v>861</v>
      </c>
      <c r="U468">
        <f t="shared" si="21"/>
        <v>1102.791777777778</v>
      </c>
      <c r="V468" s="7">
        <f t="shared" si="22"/>
        <v>164.01</v>
      </c>
      <c r="W468" s="7">
        <f t="shared" si="23"/>
        <v>937.83177777777792</v>
      </c>
    </row>
    <row r="469" spans="1:23" x14ac:dyDescent="0.25">
      <c r="A469" t="s">
        <v>1387</v>
      </c>
      <c r="B469" s="4">
        <v>45248</v>
      </c>
      <c r="C469" t="s">
        <v>634</v>
      </c>
      <c r="D469" t="str">
        <f>VLOOKUP(C469,Customers!$A$1:$H$201,4,0)</f>
        <v>Nichole Calhoun</v>
      </c>
      <c r="E469" t="str">
        <f>VLOOKUP(C469,Customers!$A$1:$H$201,5,0)</f>
        <v>Female</v>
      </c>
      <c r="F469" s="4">
        <f>VLOOKUP(C469,Customers!$A$1:$H$201,6,0)</f>
        <v>21899</v>
      </c>
      <c r="G469" s="4" t="str">
        <f>VLOOKUP(C469,Customers!$A$1:$H$201,7,0)</f>
        <v>West Dakotaside</v>
      </c>
      <c r="H469" s="4">
        <f>VLOOKUP(C469,Customers!$A$1:$H$201,8,0)</f>
        <v>44853</v>
      </c>
      <c r="I469" t="s">
        <v>818</v>
      </c>
      <c r="J469" t="str">
        <f>VLOOKUP(I469,Products!$A$1:$F$51,2,0)</f>
        <v>Nor Bags</v>
      </c>
      <c r="K469" t="str">
        <f>VLOOKUP(I469,Products!$A$1:$F$51,3,0)</f>
        <v>Fashion</v>
      </c>
      <c r="L469" t="str">
        <f>VLOOKUP(I469,Products!$A$1:$F$51,4,0)</f>
        <v>Bags</v>
      </c>
      <c r="M469" s="7">
        <f>VLOOKUP(I469,Products!$A$1:$F$51,5,0)</f>
        <v>1216.3599999999999</v>
      </c>
      <c r="N469" s="7">
        <f>VLOOKUP(I469,Products!$A$1:$F$51,6,0)</f>
        <v>794.8</v>
      </c>
      <c r="O469" t="s">
        <v>827</v>
      </c>
      <c r="P469" t="str">
        <f>VLOOKUP(O469,Stores!$A$1:$D$6,2,0)</f>
        <v>MegaMart Jimenezborough</v>
      </c>
      <c r="Q469" t="str">
        <f>VLOOKUP(O469,Stores!$A$1:$D$6,4,0)</f>
        <v>South</v>
      </c>
      <c r="R469" s="6">
        <v>2</v>
      </c>
      <c r="S469" s="6">
        <v>0.15</v>
      </c>
      <c r="T469" t="s">
        <v>851</v>
      </c>
      <c r="U469">
        <f t="shared" si="21"/>
        <v>2432.7199999999998</v>
      </c>
      <c r="V469" s="7">
        <f t="shared" si="22"/>
        <v>1589.6</v>
      </c>
      <c r="W469" s="7">
        <f t="shared" si="23"/>
        <v>842.26999999999987</v>
      </c>
    </row>
    <row r="470" spans="1:23" x14ac:dyDescent="0.25">
      <c r="A470" t="s">
        <v>1769</v>
      </c>
      <c r="B470" s="4">
        <v>45248</v>
      </c>
      <c r="C470" t="s">
        <v>510</v>
      </c>
      <c r="D470" t="str">
        <f>VLOOKUP(C470,Customers!$A$1:$H$201,4,0)</f>
        <v>Adam Lucas</v>
      </c>
      <c r="E470" t="str">
        <f>VLOOKUP(C470,Customers!$A$1:$H$201,5,0)</f>
        <v>Female</v>
      </c>
      <c r="F470" s="4">
        <f>VLOOKUP(C470,Customers!$A$1:$H$201,6,0)</f>
        <v>28708</v>
      </c>
      <c r="G470" s="4" t="str">
        <f>VLOOKUP(C470,Customers!$A$1:$H$201,7,0)</f>
        <v>Allisonmouth</v>
      </c>
      <c r="H470" s="4">
        <f>VLOOKUP(C470,Customers!$A$1:$H$201,8,0)</f>
        <v>45298</v>
      </c>
      <c r="I470" t="s">
        <v>804</v>
      </c>
      <c r="J470" t="str">
        <f>VLOOKUP(I470,Products!$A$1:$F$51,2,0)</f>
        <v>Present Television</v>
      </c>
      <c r="K470" t="str">
        <f>VLOOKUP(I470,Products!$A$1:$F$51,3,0)</f>
        <v>Electronics</v>
      </c>
      <c r="L470" t="str">
        <f>VLOOKUP(I470,Products!$A$1:$F$51,4,0)</f>
        <v>Television</v>
      </c>
      <c r="M470" s="7">
        <f>VLOOKUP(I470,Products!$A$1:$F$51,5,0)</f>
        <v>1635.01</v>
      </c>
      <c r="N470" s="7">
        <f>VLOOKUP(I470,Products!$A$1:$F$51,6,0)</f>
        <v>1043.29</v>
      </c>
      <c r="O470" t="s">
        <v>827</v>
      </c>
      <c r="P470" t="str">
        <f>VLOOKUP(O470,Stores!$A$1:$D$6,2,0)</f>
        <v>MegaMart Jimenezborough</v>
      </c>
      <c r="Q470" t="str">
        <f>VLOOKUP(O470,Stores!$A$1:$D$6,4,0)</f>
        <v>South</v>
      </c>
      <c r="R470" s="6">
        <v>1</v>
      </c>
      <c r="S470" s="6">
        <v>0.15</v>
      </c>
      <c r="T470" t="s">
        <v>861</v>
      </c>
      <c r="U470">
        <f t="shared" si="21"/>
        <v>1635.01</v>
      </c>
      <c r="V470" s="7">
        <f t="shared" si="22"/>
        <v>1043.29</v>
      </c>
      <c r="W470" s="7">
        <f t="shared" si="23"/>
        <v>590.87</v>
      </c>
    </row>
    <row r="471" spans="1:23" x14ac:dyDescent="0.25">
      <c r="A471" t="s">
        <v>2807</v>
      </c>
      <c r="B471" s="4">
        <v>45249</v>
      </c>
      <c r="C471" t="s">
        <v>87</v>
      </c>
      <c r="D471" t="str">
        <f>VLOOKUP(C471,Customers!$A$1:$H$201,4,0)</f>
        <v>Megan Velasquez</v>
      </c>
      <c r="E471" t="str">
        <f>VLOOKUP(C471,Customers!$A$1:$H$201,5,0)</f>
        <v>Male</v>
      </c>
      <c r="F471" s="4">
        <f>VLOOKUP(C471,Customers!$A$1:$H$201,6,0)</f>
        <v>20409</v>
      </c>
      <c r="G471" s="4" t="str">
        <f>VLOOKUP(C471,Customers!$A$1:$H$201,7,0)</f>
        <v>East James</v>
      </c>
      <c r="H471" s="4">
        <f>VLOOKUP(C471,Customers!$A$1:$H$201,8,0)</f>
        <v>44106</v>
      </c>
      <c r="I471" t="s">
        <v>738</v>
      </c>
      <c r="J471" t="str">
        <f>VLOOKUP(I471,Products!$A$1:$F$51,2,0)</f>
        <v>Either Headphones</v>
      </c>
      <c r="K471" t="str">
        <f>VLOOKUP(I471,Products!$A$1:$F$51,3,0)</f>
        <v>Electronics</v>
      </c>
      <c r="L471" t="str">
        <f>VLOOKUP(I471,Products!$A$1:$F$51,4,0)</f>
        <v>Headphones</v>
      </c>
      <c r="M471" s="7">
        <f>VLOOKUP(I471,Products!$A$1:$F$51,5,0)</f>
        <v>248.57</v>
      </c>
      <c r="N471" s="7">
        <f>VLOOKUP(I471,Products!$A$1:$F$51,6,0)</f>
        <v>190.67</v>
      </c>
      <c r="O471" t="s">
        <v>842</v>
      </c>
      <c r="P471" t="str">
        <f>VLOOKUP(O471,Stores!$A$1:$D$6,2,0)</f>
        <v>MegaMart Johnmouth</v>
      </c>
      <c r="Q471" t="str">
        <f>VLOOKUP(O471,Stores!$A$1:$D$6,4,0)</f>
        <v>East</v>
      </c>
      <c r="R471" s="6">
        <v>3</v>
      </c>
      <c r="S471" s="6">
        <v>0.05</v>
      </c>
      <c r="T471" t="s">
        <v>854</v>
      </c>
      <c r="U471">
        <f t="shared" si="21"/>
        <v>745.71</v>
      </c>
      <c r="V471" s="7">
        <f t="shared" si="22"/>
        <v>572.01</v>
      </c>
      <c r="W471" s="7">
        <f t="shared" si="23"/>
        <v>172.75000000000006</v>
      </c>
    </row>
    <row r="472" spans="1:23" x14ac:dyDescent="0.25">
      <c r="A472" t="s">
        <v>2996</v>
      </c>
      <c r="B472" s="4">
        <v>45249</v>
      </c>
      <c r="C472" t="s">
        <v>602</v>
      </c>
      <c r="D472" t="str">
        <f>VLOOKUP(C472,Customers!$A$1:$H$201,4,0)</f>
        <v>Amber Graham</v>
      </c>
      <c r="E472" t="str">
        <f>VLOOKUP(C472,Customers!$A$1:$H$201,5,0)</f>
        <v>Female</v>
      </c>
      <c r="F472" s="4">
        <f>VLOOKUP(C472,Customers!$A$1:$H$201,6,0)</f>
        <v>30807</v>
      </c>
      <c r="G472" s="4" t="str">
        <f>VLOOKUP(C472,Customers!$A$1:$H$201,7,0)</f>
        <v>Lake Melissaborough</v>
      </c>
      <c r="H472" s="4">
        <f>VLOOKUP(C472,Customers!$A$1:$H$201,8,0)</f>
        <v>45889</v>
      </c>
      <c r="I472" t="s">
        <v>792</v>
      </c>
      <c r="J472" t="str">
        <f>VLOOKUP(I472,Products!$A$1:$F$51,2,0)</f>
        <v>Chair Laptop</v>
      </c>
      <c r="K472" t="str">
        <f>VLOOKUP(I472,Products!$A$1:$F$51,3,0)</f>
        <v>Electronics</v>
      </c>
      <c r="L472" t="str">
        <f>VLOOKUP(I472,Products!$A$1:$F$51,4,0)</f>
        <v>Laptop</v>
      </c>
      <c r="M472" s="7">
        <f>VLOOKUP(I472,Products!$A$1:$F$51,5,0)</f>
        <v>1562.43</v>
      </c>
      <c r="N472" s="7">
        <f>VLOOKUP(I472,Products!$A$1:$F$51,6,0)</f>
        <v>1195.6300000000001</v>
      </c>
      <c r="O472" t="s">
        <v>838</v>
      </c>
      <c r="P472" t="str">
        <f>VLOOKUP(O472,Stores!$A$1:$D$6,2,0)</f>
        <v>MegaMart Brianahaven</v>
      </c>
      <c r="Q472" t="str">
        <f>VLOOKUP(O472,Stores!$A$1:$D$6,4,0)</f>
        <v>North</v>
      </c>
      <c r="R472" s="6">
        <v>3</v>
      </c>
      <c r="S472" s="6">
        <v>0.1</v>
      </c>
      <c r="T472" t="s">
        <v>854</v>
      </c>
      <c r="U472">
        <f t="shared" si="21"/>
        <v>4687.29</v>
      </c>
      <c r="V472" s="7">
        <f t="shared" si="22"/>
        <v>3586.8900000000003</v>
      </c>
      <c r="W472" s="7">
        <f t="shared" si="23"/>
        <v>1099.4999999999995</v>
      </c>
    </row>
    <row r="473" spans="1:23" x14ac:dyDescent="0.25">
      <c r="A473" t="s">
        <v>3306</v>
      </c>
      <c r="B473" s="4">
        <v>45249</v>
      </c>
      <c r="C473" t="s">
        <v>132</v>
      </c>
      <c r="D473" t="str">
        <f>VLOOKUP(C473,Customers!$A$1:$H$201,4,0)</f>
        <v>Kari Miller</v>
      </c>
      <c r="E473" t="str">
        <f>VLOOKUP(C473,Customers!$A$1:$H$201,5,0)</f>
        <v>Female</v>
      </c>
      <c r="F473" s="4">
        <f>VLOOKUP(C473,Customers!$A$1:$H$201,6,0)</f>
        <v>23730</v>
      </c>
      <c r="G473" s="4" t="str">
        <f>VLOOKUP(C473,Customers!$A$1:$H$201,7,0)</f>
        <v>East Mary</v>
      </c>
      <c r="H473" s="4">
        <f>VLOOKUP(C473,Customers!$A$1:$H$201,8,0)</f>
        <v>45670</v>
      </c>
      <c r="I473" t="s">
        <v>762</v>
      </c>
      <c r="J473" t="str">
        <f>VLOOKUP(I473,Products!$A$1:$F$51,2,0)</f>
        <v>Firm Dairy</v>
      </c>
      <c r="K473" t="str">
        <f>VLOOKUP(I473,Products!$A$1:$F$51,3,0)</f>
        <v>Groceries</v>
      </c>
      <c r="L473" t="str">
        <f>VLOOKUP(I473,Products!$A$1:$F$51,4,0)</f>
        <v>Dairy</v>
      </c>
      <c r="M473" s="7">
        <f>VLOOKUP(I473,Products!$A$1:$F$51,5,0)</f>
        <v>1227.24</v>
      </c>
      <c r="N473" s="7">
        <f>VLOOKUP(I473,Products!$A$1:$F$51,6,0)</f>
        <v>977.09</v>
      </c>
      <c r="O473" t="s">
        <v>827</v>
      </c>
      <c r="P473" t="str">
        <f>VLOOKUP(O473,Stores!$A$1:$D$6,2,0)</f>
        <v>MegaMart Jimenezborough</v>
      </c>
      <c r="Q473" t="str">
        <f>VLOOKUP(O473,Stores!$A$1:$D$6,4,0)</f>
        <v>South</v>
      </c>
      <c r="R473" s="6">
        <v>4</v>
      </c>
      <c r="S473" s="6">
        <v>0</v>
      </c>
      <c r="T473" t="s">
        <v>861</v>
      </c>
      <c r="U473">
        <f t="shared" si="21"/>
        <v>4908.96</v>
      </c>
      <c r="V473" s="7">
        <f t="shared" si="22"/>
        <v>3908.36</v>
      </c>
      <c r="W473" s="7">
        <f t="shared" si="23"/>
        <v>999.59999999999991</v>
      </c>
    </row>
    <row r="474" spans="1:23" x14ac:dyDescent="0.25">
      <c r="A474" t="s">
        <v>3390</v>
      </c>
      <c r="B474" s="4">
        <v>45249</v>
      </c>
      <c r="C474" t="s">
        <v>219</v>
      </c>
      <c r="D474" t="str">
        <f>VLOOKUP(C474,Customers!$A$1:$H$201,4,0)</f>
        <v>Julie Gibson</v>
      </c>
      <c r="E474" t="str">
        <f>VLOOKUP(C474,Customers!$A$1:$H$201,5,0)</f>
        <v>Female</v>
      </c>
      <c r="F474" s="4">
        <f>VLOOKUP(C474,Customers!$A$1:$H$201,6,0)</f>
        <v>36064</v>
      </c>
      <c r="G474" s="4" t="str">
        <f>VLOOKUP(C474,Customers!$A$1:$H$201,7,0)</f>
        <v>Williamsville</v>
      </c>
      <c r="H474" s="4">
        <f>VLOOKUP(C474,Customers!$A$1:$H$201,8,0)</f>
        <v>45011</v>
      </c>
      <c r="I474" t="s">
        <v>724</v>
      </c>
      <c r="J474" t="str">
        <f>VLOOKUP(I474,Products!$A$1:$F$51,2,0)</f>
        <v>Company Fruits</v>
      </c>
      <c r="K474" t="str">
        <f>VLOOKUP(I474,Products!$A$1:$F$51,3,0)</f>
        <v>Groceries</v>
      </c>
      <c r="L474" t="str">
        <f>VLOOKUP(I474,Products!$A$1:$F$51,4,0)</f>
        <v>Fruits</v>
      </c>
      <c r="M474" s="7">
        <f>VLOOKUP(I474,Products!$A$1:$F$51,5,0)</f>
        <v>318.05</v>
      </c>
      <c r="N474" s="7">
        <f>VLOOKUP(I474,Products!$A$1:$F$51,6,0)</f>
        <v>742.26521739130465</v>
      </c>
      <c r="O474" t="s">
        <v>831</v>
      </c>
      <c r="P474" t="str">
        <f>VLOOKUP(O474,Stores!$A$1:$D$6,2,0)</f>
        <v>MegaMart Peckmouth</v>
      </c>
      <c r="Q474" t="str">
        <f>VLOOKUP(O474,Stores!$A$1:$D$6,4,0)</f>
        <v>East</v>
      </c>
      <c r="R474" s="6">
        <v>1</v>
      </c>
      <c r="S474" s="6">
        <v>0.1</v>
      </c>
      <c r="T474" t="s">
        <v>857</v>
      </c>
      <c r="U474">
        <f t="shared" si="21"/>
        <v>318.05</v>
      </c>
      <c r="V474" s="7">
        <f t="shared" si="22"/>
        <v>742.26521739130465</v>
      </c>
      <c r="W474" s="7">
        <f t="shared" si="23"/>
        <v>-425.11521739130461</v>
      </c>
    </row>
    <row r="475" spans="1:23" x14ac:dyDescent="0.25">
      <c r="A475" t="s">
        <v>3927</v>
      </c>
      <c r="B475" s="4">
        <v>45249</v>
      </c>
      <c r="C475" t="s">
        <v>452</v>
      </c>
      <c r="D475" t="str">
        <f>VLOOKUP(C475,Customers!$A$1:$H$201,4,0)</f>
        <v>Peter Edwards</v>
      </c>
      <c r="E475" t="str">
        <f>VLOOKUP(C475,Customers!$A$1:$H$201,5,0)</f>
        <v>Female</v>
      </c>
      <c r="F475" s="4">
        <f>VLOOKUP(C475,Customers!$A$1:$H$201,6,0)</f>
        <v>32818</v>
      </c>
      <c r="G475" s="4" t="str">
        <f>VLOOKUP(C475,Customers!$A$1:$H$201,7,0)</f>
        <v>Cliffordbury</v>
      </c>
      <c r="H475" s="4">
        <f>VLOOKUP(C475,Customers!$A$1:$H$201,8,0)</f>
        <v>44718</v>
      </c>
      <c r="I475" t="s">
        <v>721</v>
      </c>
      <c r="J475" t="str">
        <f>VLOOKUP(I475,Products!$A$1:$F$51,2,0)</f>
        <v>Knowledge Bags</v>
      </c>
      <c r="K475" t="str">
        <f>VLOOKUP(I475,Products!$A$1:$F$51,3,0)</f>
        <v>Fashion</v>
      </c>
      <c r="L475" t="str">
        <f>VLOOKUP(I475,Products!$A$1:$F$51,4,0)</f>
        <v>Bags</v>
      </c>
      <c r="M475" s="7">
        <f>VLOOKUP(I475,Products!$A$1:$F$51,5,0)</f>
        <v>1396.22</v>
      </c>
      <c r="N475" s="7">
        <f>VLOOKUP(I475,Products!$A$1:$F$51,6,0)</f>
        <v>1004.09</v>
      </c>
      <c r="O475" t="s">
        <v>842</v>
      </c>
      <c r="P475" t="str">
        <f>VLOOKUP(O475,Stores!$A$1:$D$6,2,0)</f>
        <v>MegaMart Johnmouth</v>
      </c>
      <c r="Q475" t="str">
        <f>VLOOKUP(O475,Stores!$A$1:$D$6,4,0)</f>
        <v>East</v>
      </c>
      <c r="R475" s="6">
        <v>5</v>
      </c>
      <c r="S475" s="6">
        <v>0.15</v>
      </c>
      <c r="T475" t="s">
        <v>857</v>
      </c>
      <c r="U475">
        <f t="shared" si="21"/>
        <v>6981.1</v>
      </c>
      <c r="V475" s="7">
        <f t="shared" si="22"/>
        <v>5020.45</v>
      </c>
      <c r="W475" s="7">
        <f t="shared" si="23"/>
        <v>1959.8000000000006</v>
      </c>
    </row>
    <row r="476" spans="1:23" x14ac:dyDescent="0.25">
      <c r="A476" t="s">
        <v>4047</v>
      </c>
      <c r="B476" s="4">
        <v>45249</v>
      </c>
      <c r="C476" t="s">
        <v>616</v>
      </c>
      <c r="D476" t="str">
        <f>VLOOKUP(C476,Customers!$A$1:$H$201,4,0)</f>
        <v>Scott Howell</v>
      </c>
      <c r="E476" t="str">
        <f>VLOOKUP(C476,Customers!$A$1:$H$201,5,0)</f>
        <v>Male</v>
      </c>
      <c r="F476" s="4">
        <f>VLOOKUP(C476,Customers!$A$1:$H$201,6,0)</f>
        <v>38540</v>
      </c>
      <c r="G476" s="4" t="str">
        <f>VLOOKUP(C476,Customers!$A$1:$H$201,7,0)</f>
        <v>South Jennifer</v>
      </c>
      <c r="H476" s="4">
        <f>VLOOKUP(C476,Customers!$A$1:$H$201,8,0)</f>
        <v>45897</v>
      </c>
      <c r="I476" t="s">
        <v>718</v>
      </c>
      <c r="J476" t="str">
        <f>VLOOKUP(I476,Products!$A$1:$F$51,2,0)</f>
        <v>Four Accessories</v>
      </c>
      <c r="K476" t="str">
        <f>VLOOKUP(I476,Products!$A$1:$F$51,3,0)</f>
        <v>Fashion</v>
      </c>
      <c r="L476" t="str">
        <f>VLOOKUP(I476,Products!$A$1:$F$51,4,0)</f>
        <v>Accessories</v>
      </c>
      <c r="M476" s="7">
        <f>VLOOKUP(I476,Products!$A$1:$F$51,5,0)</f>
        <v>1853.77</v>
      </c>
      <c r="N476" s="7">
        <f>VLOOKUP(I476,Products!$A$1:$F$51,6,0)</f>
        <v>1363.52</v>
      </c>
      <c r="O476" t="s">
        <v>835</v>
      </c>
      <c r="P476" t="str">
        <f>VLOOKUP(O476,Stores!$A$1:$D$6,2,0)</f>
        <v>MegaMart New Michele</v>
      </c>
      <c r="Q476" t="str">
        <f>VLOOKUP(O476,Stores!$A$1:$D$6,4,0)</f>
        <v>West</v>
      </c>
      <c r="R476" s="6">
        <v>5</v>
      </c>
      <c r="S476" s="6">
        <v>0</v>
      </c>
      <c r="T476" t="s">
        <v>861</v>
      </c>
      <c r="U476">
        <f t="shared" si="21"/>
        <v>9268.85</v>
      </c>
      <c r="V476" s="7">
        <f t="shared" si="22"/>
        <v>6817.6</v>
      </c>
      <c r="W476" s="7">
        <f t="shared" si="23"/>
        <v>2450.25</v>
      </c>
    </row>
    <row r="477" spans="1:23" x14ac:dyDescent="0.25">
      <c r="A477" t="s">
        <v>4274</v>
      </c>
      <c r="B477" s="4">
        <v>45249</v>
      </c>
      <c r="C477" t="s">
        <v>117</v>
      </c>
      <c r="D477" t="str">
        <f>VLOOKUP(C477,Customers!$A$1:$H$201,4,0)</f>
        <v>Lacey Hall</v>
      </c>
      <c r="E477" t="str">
        <f>VLOOKUP(C477,Customers!$A$1:$H$201,5,0)</f>
        <v>Male</v>
      </c>
      <c r="F477" s="4">
        <f>VLOOKUP(C477,Customers!$A$1:$H$201,6,0)</f>
        <v>37417</v>
      </c>
      <c r="G477" s="4" t="str">
        <f>VLOOKUP(C477,Customers!$A$1:$H$201,7,0)</f>
        <v>Thomashaven</v>
      </c>
      <c r="H477" s="4">
        <f>VLOOKUP(C477,Customers!$A$1:$H$201,8,0)</f>
        <v>44800</v>
      </c>
      <c r="I477" t="s">
        <v>796</v>
      </c>
      <c r="J477" t="str">
        <f>VLOOKUP(I477,Products!$A$1:$F$51,2,0)</f>
        <v>Book Television</v>
      </c>
      <c r="K477" t="str">
        <f>VLOOKUP(I477,Products!$A$1:$F$51,3,0)</f>
        <v>Electronics</v>
      </c>
      <c r="L477" t="str">
        <f>VLOOKUP(I477,Products!$A$1:$F$51,4,0)</f>
        <v>Television</v>
      </c>
      <c r="M477" s="7">
        <f>VLOOKUP(I477,Products!$A$1:$F$51,5,0)</f>
        <v>1952.65</v>
      </c>
      <c r="N477" s="7">
        <f>VLOOKUP(I477,Products!$A$1:$F$51,6,0)</f>
        <v>1451.27</v>
      </c>
      <c r="O477" t="s">
        <v>831</v>
      </c>
      <c r="P477" t="str">
        <f>VLOOKUP(O477,Stores!$A$1:$D$6,2,0)</f>
        <v>MegaMart Peckmouth</v>
      </c>
      <c r="Q477" t="str">
        <f>VLOOKUP(O477,Stores!$A$1:$D$6,4,0)</f>
        <v>East</v>
      </c>
      <c r="R477" s="6">
        <v>4</v>
      </c>
      <c r="S477" s="6">
        <v>0</v>
      </c>
      <c r="T477" t="s">
        <v>861</v>
      </c>
      <c r="U477">
        <f t="shared" si="21"/>
        <v>7810.6</v>
      </c>
      <c r="V477" s="7">
        <f t="shared" si="22"/>
        <v>5805.08</v>
      </c>
      <c r="W477" s="7">
        <f t="shared" si="23"/>
        <v>2004.5200000000004</v>
      </c>
    </row>
    <row r="478" spans="1:23" x14ac:dyDescent="0.25">
      <c r="A478" t="s">
        <v>4487</v>
      </c>
      <c r="B478" s="4">
        <v>45249</v>
      </c>
      <c r="C478" t="s">
        <v>149</v>
      </c>
      <c r="D478" t="str">
        <f>VLOOKUP(C478,Customers!$A$1:$H$201,4,0)</f>
        <v>Nancy Savage</v>
      </c>
      <c r="E478" t="str">
        <f>VLOOKUP(C478,Customers!$A$1:$H$201,5,0)</f>
        <v>Female</v>
      </c>
      <c r="F478" s="4">
        <f>VLOOKUP(C478,Customers!$A$1:$H$201,6,0)</f>
        <v>35371</v>
      </c>
      <c r="G478" s="4" t="str">
        <f>VLOOKUP(C478,Customers!$A$1:$H$201,7,0)</f>
        <v>Port Sandra</v>
      </c>
      <c r="H478" s="4">
        <f>VLOOKUP(C478,Customers!$A$1:$H$201,8,0)</f>
        <v>44851</v>
      </c>
      <c r="I478" t="s">
        <v>755</v>
      </c>
      <c r="J478" t="str">
        <f>VLOOKUP(I478,Products!$A$1:$F$51,2,0)</f>
        <v>Democratic Smartphone</v>
      </c>
      <c r="K478" t="str">
        <f>VLOOKUP(I478,Products!$A$1:$F$51,3,0)</f>
        <v>Electronics</v>
      </c>
      <c r="L478" t="str">
        <f>VLOOKUP(I478,Products!$A$1:$F$51,4,0)</f>
        <v>Smartphone</v>
      </c>
      <c r="M478" s="7">
        <f>VLOOKUP(I478,Products!$A$1:$F$51,5,0)</f>
        <v>1079.8900000000001</v>
      </c>
      <c r="N478" s="7">
        <f>VLOOKUP(I478,Products!$A$1:$F$51,6,0)</f>
        <v>703.83</v>
      </c>
      <c r="O478" t="s">
        <v>842</v>
      </c>
      <c r="P478" t="str">
        <f>VLOOKUP(O478,Stores!$A$1:$D$6,2,0)</f>
        <v>MegaMart Johnmouth</v>
      </c>
      <c r="Q478" t="str">
        <f>VLOOKUP(O478,Stores!$A$1:$D$6,4,0)</f>
        <v>East</v>
      </c>
      <c r="R478" s="6">
        <v>3</v>
      </c>
      <c r="S478" s="6">
        <v>0.15</v>
      </c>
      <c r="T478" t="s">
        <v>857</v>
      </c>
      <c r="U478">
        <f t="shared" si="21"/>
        <v>3239.67</v>
      </c>
      <c r="V478" s="7">
        <f t="shared" si="22"/>
        <v>2111.4900000000002</v>
      </c>
      <c r="W478" s="7">
        <f t="shared" si="23"/>
        <v>1127.33</v>
      </c>
    </row>
    <row r="479" spans="1:23" x14ac:dyDescent="0.25">
      <c r="A479" t="s">
        <v>5109</v>
      </c>
      <c r="B479" s="4">
        <v>45249</v>
      </c>
      <c r="C479" t="s">
        <v>356</v>
      </c>
      <c r="D479" t="str">
        <f>VLOOKUP(C479,Customers!$A$1:$H$201,4,0)</f>
        <v>Kevin Snyder</v>
      </c>
      <c r="E479" t="str">
        <f>VLOOKUP(C479,Customers!$A$1:$H$201,5,0)</f>
        <v>Male</v>
      </c>
      <c r="F479" s="4">
        <f>VLOOKUP(C479,Customers!$A$1:$H$201,6,0)</f>
        <v>30183</v>
      </c>
      <c r="G479" s="4" t="str">
        <f>VLOOKUP(C479,Customers!$A$1:$H$201,7,0)</f>
        <v>Seanville</v>
      </c>
      <c r="H479" s="4">
        <f>VLOOKUP(C479,Customers!$A$1:$H$201,8,0)</f>
        <v>44184</v>
      </c>
      <c r="I479" t="s">
        <v>732</v>
      </c>
      <c r="J479" t="str">
        <f>VLOOKUP(I479,Products!$A$1:$F$51,2,0)</f>
        <v>Us Snacks</v>
      </c>
      <c r="K479" t="str">
        <f>VLOOKUP(I479,Products!$A$1:$F$51,3,0)</f>
        <v>Groceries</v>
      </c>
      <c r="L479" t="str">
        <f>VLOOKUP(I479,Products!$A$1:$F$51,4,0)</f>
        <v>Snacks</v>
      </c>
      <c r="M479" s="7">
        <f>VLOOKUP(I479,Products!$A$1:$F$51,5,0)</f>
        <v>123.19</v>
      </c>
      <c r="N479" s="7">
        <f>VLOOKUP(I479,Products!$A$1:$F$51,6,0)</f>
        <v>80.36</v>
      </c>
      <c r="O479" t="s">
        <v>838</v>
      </c>
      <c r="P479" t="str">
        <f>VLOOKUP(O479,Stores!$A$1:$D$6,2,0)</f>
        <v>MegaMart Brianahaven</v>
      </c>
      <c r="Q479" t="str">
        <f>VLOOKUP(O479,Stores!$A$1:$D$6,4,0)</f>
        <v>North</v>
      </c>
      <c r="R479" s="6">
        <v>5</v>
      </c>
      <c r="S479" s="6">
        <v>0.15</v>
      </c>
      <c r="T479" t="s">
        <v>857</v>
      </c>
      <c r="U479">
        <f t="shared" si="21"/>
        <v>615.95000000000005</v>
      </c>
      <c r="V479" s="7">
        <f t="shared" si="22"/>
        <v>401.8</v>
      </c>
      <c r="W479" s="7">
        <f t="shared" si="23"/>
        <v>213.30000000000004</v>
      </c>
    </row>
    <row r="480" spans="1:23" x14ac:dyDescent="0.25">
      <c r="A480" t="s">
        <v>983</v>
      </c>
      <c r="B480" s="4">
        <v>45249</v>
      </c>
      <c r="C480" t="s">
        <v>38</v>
      </c>
      <c r="D480" t="str">
        <f>VLOOKUP(C480,Customers!$A$1:$H$201,4,0)</f>
        <v>Richard Pacheco</v>
      </c>
      <c r="E480" t="str">
        <f>VLOOKUP(C480,Customers!$A$1:$H$201,5,0)</f>
        <v>Female</v>
      </c>
      <c r="F480" s="4">
        <f>VLOOKUP(C480,Customers!$A$1:$H$201,6,0)</f>
        <v>38214</v>
      </c>
      <c r="G480" s="4" t="str">
        <f>VLOOKUP(C480,Customers!$A$1:$H$201,7,0)</f>
        <v>West Lisaville</v>
      </c>
      <c r="H480" s="4">
        <f>VLOOKUP(C480,Customers!$A$1:$H$201,8,0)</f>
        <v>45764</v>
      </c>
      <c r="I480" t="s">
        <v>714</v>
      </c>
      <c r="J480" t="str">
        <f>VLOOKUP(I480,Products!$A$1:$F$51,2,0)</f>
        <v>Here Footwear</v>
      </c>
      <c r="K480" t="str">
        <f>VLOOKUP(I480,Products!$A$1:$F$51,3,0)</f>
        <v>Fashion</v>
      </c>
      <c r="L480" t="str">
        <f>VLOOKUP(I480,Products!$A$1:$F$51,4,0)</f>
        <v>Footwear</v>
      </c>
      <c r="M480" s="7">
        <f>VLOOKUP(I480,Products!$A$1:$F$51,5,0)</f>
        <v>1102.791777777778</v>
      </c>
      <c r="N480" s="7">
        <f>VLOOKUP(I480,Products!$A$1:$F$51,6,0)</f>
        <v>169.03</v>
      </c>
      <c r="O480" t="s">
        <v>842</v>
      </c>
      <c r="P480" t="str">
        <f>VLOOKUP(O480,Stores!$A$1:$D$6,2,0)</f>
        <v>MegaMart Johnmouth</v>
      </c>
      <c r="Q480" t="str">
        <f>VLOOKUP(O480,Stores!$A$1:$D$6,4,0)</f>
        <v>East</v>
      </c>
      <c r="R480" s="6">
        <v>2.9905584572117316</v>
      </c>
      <c r="S480" s="6">
        <v>0.05</v>
      </c>
      <c r="T480" t="s">
        <v>861</v>
      </c>
      <c r="U480">
        <f t="shared" si="21"/>
        <v>3297.9632775768946</v>
      </c>
      <c r="V480" s="7">
        <f t="shared" si="22"/>
        <v>505.49409602249898</v>
      </c>
      <c r="W480" s="7">
        <f t="shared" si="23"/>
        <v>2791.5191815543958</v>
      </c>
    </row>
    <row r="481" spans="1:23" x14ac:dyDescent="0.25">
      <c r="A481" t="s">
        <v>1657</v>
      </c>
      <c r="B481" s="4">
        <v>45249</v>
      </c>
      <c r="C481" t="s">
        <v>565</v>
      </c>
      <c r="D481" t="str">
        <f>VLOOKUP(C481,Customers!$A$1:$H$201,4,0)</f>
        <v>Crystal Aguirre</v>
      </c>
      <c r="E481" t="str">
        <f>VLOOKUP(C481,Customers!$A$1:$H$201,5,0)</f>
        <v>Male</v>
      </c>
      <c r="F481" s="4">
        <f>VLOOKUP(C481,Customers!$A$1:$H$201,6,0)</f>
        <v>29791</v>
      </c>
      <c r="G481" s="4" t="str">
        <f>VLOOKUP(C481,Customers!$A$1:$H$201,7,0)</f>
        <v>Dylanmouth</v>
      </c>
      <c r="H481" s="4">
        <f>VLOOKUP(C481,Customers!$A$1:$H$201,8,0)</f>
        <v>45184</v>
      </c>
      <c r="I481" t="s">
        <v>776</v>
      </c>
      <c r="J481" t="str">
        <f>VLOOKUP(I481,Products!$A$1:$F$51,2,0)</f>
        <v>Hospital Smartphone</v>
      </c>
      <c r="K481" t="str">
        <f>VLOOKUP(I481,Products!$A$1:$F$51,3,0)</f>
        <v>Electronics</v>
      </c>
      <c r="L481" t="str">
        <f>VLOOKUP(I481,Products!$A$1:$F$51,4,0)</f>
        <v>Smartphone</v>
      </c>
      <c r="M481" s="7">
        <f>VLOOKUP(I481,Products!$A$1:$F$51,5,0)</f>
        <v>1272.23</v>
      </c>
      <c r="N481" s="7">
        <f>VLOOKUP(I481,Products!$A$1:$F$51,6,0)</f>
        <v>952.65</v>
      </c>
      <c r="O481" t="s">
        <v>835</v>
      </c>
      <c r="P481" t="str">
        <f>VLOOKUP(O481,Stores!$A$1:$D$6,2,0)</f>
        <v>MegaMart New Michele</v>
      </c>
      <c r="Q481" t="str">
        <f>VLOOKUP(O481,Stores!$A$1:$D$6,4,0)</f>
        <v>West</v>
      </c>
      <c r="R481" s="6">
        <v>5</v>
      </c>
      <c r="S481" s="6">
        <v>0.05</v>
      </c>
      <c r="T481" t="s">
        <v>851</v>
      </c>
      <c r="U481">
        <f t="shared" si="21"/>
        <v>6361.15</v>
      </c>
      <c r="V481" s="7">
        <f t="shared" si="22"/>
        <v>4763.25</v>
      </c>
      <c r="W481" s="7">
        <f t="shared" si="23"/>
        <v>1596.9499999999996</v>
      </c>
    </row>
    <row r="482" spans="1:23" x14ac:dyDescent="0.25">
      <c r="A482" t="s">
        <v>2925</v>
      </c>
      <c r="B482" s="4">
        <v>45249</v>
      </c>
      <c r="C482" t="s">
        <v>107</v>
      </c>
      <c r="D482" t="str">
        <f>VLOOKUP(C482,Customers!$A$1:$H$201,4,0)</f>
        <v>Jacqueline Martin</v>
      </c>
      <c r="E482" t="str">
        <f>VLOOKUP(C482,Customers!$A$1:$H$201,5,0)</f>
        <v>Male</v>
      </c>
      <c r="F482" s="4">
        <f>VLOOKUP(C482,Customers!$A$1:$H$201,6,0)</f>
        <v>21586</v>
      </c>
      <c r="G482" s="4" t="str">
        <f>VLOOKUP(C482,Customers!$A$1:$H$201,7,0)</f>
        <v>Robertmouth</v>
      </c>
      <c r="H482" s="4">
        <f>VLOOKUP(C482,Customers!$A$1:$H$201,8,0)</f>
        <v>45168</v>
      </c>
      <c r="I482" t="s">
        <v>798</v>
      </c>
      <c r="J482" t="str">
        <f>VLOOKUP(I482,Products!$A$1:$F$51,2,0)</f>
        <v>Stage Footwear</v>
      </c>
      <c r="K482" t="str">
        <f>VLOOKUP(I482,Products!$A$1:$F$51,3,0)</f>
        <v>Fashion</v>
      </c>
      <c r="L482" t="str">
        <f>VLOOKUP(I482,Products!$A$1:$F$51,4,0)</f>
        <v>Footwear</v>
      </c>
      <c r="M482" s="7">
        <f>VLOOKUP(I482,Products!$A$1:$F$51,5,0)</f>
        <v>1102.791777777778</v>
      </c>
      <c r="N482" s="7">
        <f>VLOOKUP(I482,Products!$A$1:$F$51,6,0)</f>
        <v>742.26521739130465</v>
      </c>
      <c r="O482" t="s">
        <v>838</v>
      </c>
      <c r="P482" t="str">
        <f>VLOOKUP(O482,Stores!$A$1:$D$6,2,0)</f>
        <v>MegaMart Brianahaven</v>
      </c>
      <c r="Q482" t="str">
        <f>VLOOKUP(O482,Stores!$A$1:$D$6,4,0)</f>
        <v>North</v>
      </c>
      <c r="R482" s="6">
        <v>5</v>
      </c>
      <c r="S482" s="6">
        <v>0</v>
      </c>
      <c r="T482" t="s">
        <v>854</v>
      </c>
      <c r="U482">
        <f t="shared" si="21"/>
        <v>5513.9588888888902</v>
      </c>
      <c r="V482" s="7">
        <f t="shared" si="22"/>
        <v>3711.3260869565233</v>
      </c>
      <c r="W482" s="7">
        <f t="shared" si="23"/>
        <v>1801.6328019323669</v>
      </c>
    </row>
    <row r="483" spans="1:23" x14ac:dyDescent="0.25">
      <c r="A483" t="s">
        <v>3195</v>
      </c>
      <c r="B483" s="4">
        <v>45249</v>
      </c>
      <c r="C483" t="s">
        <v>11</v>
      </c>
      <c r="D483" t="str">
        <f>VLOOKUP(C483,Customers!$A$1:$H$201,4,0)</f>
        <v>Michael Miller</v>
      </c>
      <c r="E483" t="str">
        <f>VLOOKUP(C483,Customers!$A$1:$H$201,5,0)</f>
        <v>Male</v>
      </c>
      <c r="F483" s="4">
        <f>VLOOKUP(C483,Customers!$A$1:$H$201,6,0)</f>
        <v>21780</v>
      </c>
      <c r="G483" s="4" t="str">
        <f>VLOOKUP(C483,Customers!$A$1:$H$201,7,0)</f>
        <v>New Gabrielleport</v>
      </c>
      <c r="H483" s="4">
        <f>VLOOKUP(C483,Customers!$A$1:$H$201,8,0)</f>
        <v>44138</v>
      </c>
      <c r="I483" t="s">
        <v>778</v>
      </c>
      <c r="J483" t="str">
        <f>VLOOKUP(I483,Products!$A$1:$F$51,2,0)</f>
        <v>Deal Smartphone</v>
      </c>
      <c r="K483" t="str">
        <f>VLOOKUP(I483,Products!$A$1:$F$51,3,0)</f>
        <v>Electronics</v>
      </c>
      <c r="L483" t="str">
        <f>VLOOKUP(I483,Products!$A$1:$F$51,4,0)</f>
        <v>Smartphone</v>
      </c>
      <c r="M483" s="7">
        <f>VLOOKUP(I483,Products!$A$1:$F$51,5,0)</f>
        <v>673.78</v>
      </c>
      <c r="N483" s="7">
        <f>VLOOKUP(I483,Products!$A$1:$F$51,6,0)</f>
        <v>363.33</v>
      </c>
      <c r="O483" t="s">
        <v>842</v>
      </c>
      <c r="P483" t="str">
        <f>VLOOKUP(O483,Stores!$A$1:$D$6,2,0)</f>
        <v>MegaMart Johnmouth</v>
      </c>
      <c r="Q483" t="str">
        <f>VLOOKUP(O483,Stores!$A$1:$D$6,4,0)</f>
        <v>East</v>
      </c>
      <c r="R483" s="6">
        <v>5</v>
      </c>
      <c r="S483" s="6">
        <v>0.1</v>
      </c>
      <c r="T483" t="s">
        <v>854</v>
      </c>
      <c r="U483">
        <f t="shared" si="21"/>
        <v>3368.8999999999996</v>
      </c>
      <c r="V483" s="7">
        <f t="shared" si="22"/>
        <v>1816.6499999999999</v>
      </c>
      <c r="W483" s="7">
        <f t="shared" si="23"/>
        <v>1551.3499999999997</v>
      </c>
    </row>
    <row r="484" spans="1:23" x14ac:dyDescent="0.25">
      <c r="A484" t="s">
        <v>3442</v>
      </c>
      <c r="B484" s="4">
        <v>45250</v>
      </c>
      <c r="C484" t="s">
        <v>489</v>
      </c>
      <c r="D484" t="str">
        <f>VLOOKUP(C484,Customers!$A$1:$H$201,4,0)</f>
        <v>Emily Hart</v>
      </c>
      <c r="E484" t="str">
        <f>VLOOKUP(C484,Customers!$A$1:$H$201,5,0)</f>
        <v>Female</v>
      </c>
      <c r="F484" s="4">
        <f>VLOOKUP(C484,Customers!$A$1:$H$201,6,0)</f>
        <v>31076</v>
      </c>
      <c r="G484" s="4" t="str">
        <f>VLOOKUP(C484,Customers!$A$1:$H$201,7,0)</f>
        <v>Angelaland</v>
      </c>
      <c r="H484" s="4">
        <f>VLOOKUP(C484,Customers!$A$1:$H$201,8,0)</f>
        <v>45799</v>
      </c>
      <c r="I484" t="s">
        <v>753</v>
      </c>
      <c r="J484" t="str">
        <f>VLOOKUP(I484,Products!$A$1:$F$51,2,0)</f>
        <v>Find Headphones</v>
      </c>
      <c r="K484" t="str">
        <f>VLOOKUP(I484,Products!$A$1:$F$51,3,0)</f>
        <v>Electronics</v>
      </c>
      <c r="L484" t="str">
        <f>VLOOKUP(I484,Products!$A$1:$F$51,4,0)</f>
        <v>Headphones</v>
      </c>
      <c r="M484" s="7">
        <f>VLOOKUP(I484,Products!$A$1:$F$51,5,0)</f>
        <v>1246.1099999999999</v>
      </c>
      <c r="N484" s="7">
        <f>VLOOKUP(I484,Products!$A$1:$F$51,6,0)</f>
        <v>833.52</v>
      </c>
      <c r="O484" t="s">
        <v>835</v>
      </c>
      <c r="P484" t="str">
        <f>VLOOKUP(O484,Stores!$A$1:$D$6,2,0)</f>
        <v>MegaMart New Michele</v>
      </c>
      <c r="Q484" t="str">
        <f>VLOOKUP(O484,Stores!$A$1:$D$6,4,0)</f>
        <v>West</v>
      </c>
      <c r="R484" s="6">
        <v>4</v>
      </c>
      <c r="S484" s="6">
        <v>0.15</v>
      </c>
      <c r="T484" t="s">
        <v>857</v>
      </c>
      <c r="U484">
        <f t="shared" si="21"/>
        <v>4984.4399999999996</v>
      </c>
      <c r="V484" s="7">
        <f t="shared" si="22"/>
        <v>3334.08</v>
      </c>
      <c r="W484" s="7">
        <f t="shared" si="23"/>
        <v>1649.5099999999998</v>
      </c>
    </row>
    <row r="485" spans="1:23" x14ac:dyDescent="0.25">
      <c r="A485" t="s">
        <v>3860</v>
      </c>
      <c r="B485" s="4">
        <v>45250</v>
      </c>
      <c r="C485" t="s">
        <v>610</v>
      </c>
      <c r="D485" t="str">
        <f>VLOOKUP(C485,Customers!$A$1:$H$201,4,0)</f>
        <v>Michelle Smith</v>
      </c>
      <c r="E485" t="str">
        <f>VLOOKUP(C485,Customers!$A$1:$H$201,5,0)</f>
        <v>Female</v>
      </c>
      <c r="F485" s="4">
        <f>VLOOKUP(C485,Customers!$A$1:$H$201,6,0)</f>
        <v>28198</v>
      </c>
      <c r="G485" s="4" t="str">
        <f>VLOOKUP(C485,Customers!$A$1:$H$201,7,0)</f>
        <v>New Fred</v>
      </c>
      <c r="H485" s="4">
        <f>VLOOKUP(C485,Customers!$A$1:$H$201,8,0)</f>
        <v>45829</v>
      </c>
      <c r="I485" t="s">
        <v>751</v>
      </c>
      <c r="J485" t="str">
        <f>VLOOKUP(I485,Products!$A$1:$F$51,2,0)</f>
        <v>House Accessories</v>
      </c>
      <c r="K485" t="str">
        <f>VLOOKUP(I485,Products!$A$1:$F$51,3,0)</f>
        <v>Fashion</v>
      </c>
      <c r="L485" t="str">
        <f>VLOOKUP(I485,Products!$A$1:$F$51,4,0)</f>
        <v>Accessories</v>
      </c>
      <c r="M485" s="7">
        <f>VLOOKUP(I485,Products!$A$1:$F$51,5,0)</f>
        <v>1858.75</v>
      </c>
      <c r="N485" s="7">
        <f>VLOOKUP(I485,Products!$A$1:$F$51,6,0)</f>
        <v>1451.16</v>
      </c>
      <c r="O485" t="s">
        <v>835</v>
      </c>
      <c r="P485" t="str">
        <f>VLOOKUP(O485,Stores!$A$1:$D$6,2,0)</f>
        <v>MegaMart New Michele</v>
      </c>
      <c r="Q485" t="str">
        <f>VLOOKUP(O485,Stores!$A$1:$D$6,4,0)</f>
        <v>West</v>
      </c>
      <c r="R485" s="6">
        <v>2</v>
      </c>
      <c r="S485" s="6">
        <v>0.05</v>
      </c>
      <c r="T485" t="s">
        <v>854</v>
      </c>
      <c r="U485">
        <f t="shared" si="21"/>
        <v>3717.5</v>
      </c>
      <c r="V485" s="7">
        <f t="shared" si="22"/>
        <v>2902.32</v>
      </c>
      <c r="W485" s="7">
        <f t="shared" si="23"/>
        <v>814.22999999999979</v>
      </c>
    </row>
    <row r="486" spans="1:23" x14ac:dyDescent="0.25">
      <c r="A486" t="s">
        <v>4156</v>
      </c>
      <c r="B486" s="4">
        <v>45250</v>
      </c>
      <c r="C486" t="s">
        <v>514</v>
      </c>
      <c r="D486" t="str">
        <f>VLOOKUP(C486,Customers!$A$1:$H$201,4,0)</f>
        <v>Suzanne Fox</v>
      </c>
      <c r="E486" t="str">
        <f>VLOOKUP(C486,Customers!$A$1:$H$201,5,0)</f>
        <v>Male</v>
      </c>
      <c r="F486" s="4">
        <f>VLOOKUP(C486,Customers!$A$1:$H$201,6,0)</f>
        <v>38558</v>
      </c>
      <c r="G486" s="4" t="str">
        <f>VLOOKUP(C486,Customers!$A$1:$H$201,7,0)</f>
        <v>Joelborough</v>
      </c>
      <c r="H486" s="4">
        <f>VLOOKUP(C486,Customers!$A$1:$H$201,8,0)</f>
        <v>44192</v>
      </c>
      <c r="I486" t="s">
        <v>743</v>
      </c>
      <c r="J486" t="str">
        <f>VLOOKUP(I486,Products!$A$1:$F$51,2,0)</f>
        <v>World Watches</v>
      </c>
      <c r="K486" t="str">
        <f>VLOOKUP(I486,Products!$A$1:$F$51,3,0)</f>
        <v>Fashion</v>
      </c>
      <c r="L486" t="str">
        <f>VLOOKUP(I486,Products!$A$1:$F$51,4,0)</f>
        <v>Watches</v>
      </c>
      <c r="M486" s="7">
        <f>VLOOKUP(I486,Products!$A$1:$F$51,5,0)</f>
        <v>1134.8</v>
      </c>
      <c r="N486" s="7">
        <f>VLOOKUP(I486,Products!$A$1:$F$51,6,0)</f>
        <v>675.1</v>
      </c>
      <c r="O486" t="s">
        <v>842</v>
      </c>
      <c r="P486" t="str">
        <f>VLOOKUP(O486,Stores!$A$1:$D$6,2,0)</f>
        <v>MegaMart Johnmouth</v>
      </c>
      <c r="Q486" t="str">
        <f>VLOOKUP(O486,Stores!$A$1:$D$6,4,0)</f>
        <v>East</v>
      </c>
      <c r="R486" s="6">
        <v>2</v>
      </c>
      <c r="S486" s="6">
        <v>0</v>
      </c>
      <c r="T486" t="s">
        <v>851</v>
      </c>
      <c r="U486">
        <f t="shared" si="21"/>
        <v>2269.6</v>
      </c>
      <c r="V486" s="7">
        <f t="shared" si="22"/>
        <v>1350.2</v>
      </c>
      <c r="W486" s="7">
        <f t="shared" si="23"/>
        <v>918.39999999999986</v>
      </c>
    </row>
    <row r="487" spans="1:23" x14ac:dyDescent="0.25">
      <c r="A487" t="s">
        <v>4447</v>
      </c>
      <c r="B487" s="4">
        <v>45250</v>
      </c>
      <c r="C487" t="s">
        <v>583</v>
      </c>
      <c r="D487" t="str">
        <f>VLOOKUP(C487,Customers!$A$1:$H$201,4,0)</f>
        <v>Linda Vasquez</v>
      </c>
      <c r="E487" t="str">
        <f>VLOOKUP(C487,Customers!$A$1:$H$201,5,0)</f>
        <v>Male</v>
      </c>
      <c r="F487" s="4">
        <f>VLOOKUP(C487,Customers!$A$1:$H$201,6,0)</f>
        <v>25047</v>
      </c>
      <c r="G487" s="4" t="str">
        <f>VLOOKUP(C487,Customers!$A$1:$H$201,7,0)</f>
        <v>North Rodney</v>
      </c>
      <c r="H487" s="4">
        <f>VLOOKUP(C487,Customers!$A$1:$H$201,8,0)</f>
        <v>44186</v>
      </c>
      <c r="I487" t="s">
        <v>757</v>
      </c>
      <c r="J487" t="str">
        <f>VLOOKUP(I487,Products!$A$1:$F$51,2,0)</f>
        <v>Traditional Laptop</v>
      </c>
      <c r="K487" t="str">
        <f>VLOOKUP(I487,Products!$A$1:$F$51,3,0)</f>
        <v>Electronics</v>
      </c>
      <c r="L487" t="str">
        <f>VLOOKUP(I487,Products!$A$1:$F$51,4,0)</f>
        <v>Laptop</v>
      </c>
      <c r="M487" s="7">
        <f>VLOOKUP(I487,Products!$A$1:$F$51,5,0)</f>
        <v>1762.92</v>
      </c>
      <c r="N487" s="7">
        <f>VLOOKUP(I487,Products!$A$1:$F$51,6,0)</f>
        <v>1346.48</v>
      </c>
      <c r="O487" t="s">
        <v>835</v>
      </c>
      <c r="P487" t="str">
        <f>VLOOKUP(O487,Stores!$A$1:$D$6,2,0)</f>
        <v>MegaMart New Michele</v>
      </c>
      <c r="Q487" t="str">
        <f>VLOOKUP(O487,Stores!$A$1:$D$6,4,0)</f>
        <v>West</v>
      </c>
      <c r="R487" s="6">
        <v>2</v>
      </c>
      <c r="S487" s="6">
        <v>0.05</v>
      </c>
      <c r="T487" t="s">
        <v>857</v>
      </c>
      <c r="U487">
        <f t="shared" si="21"/>
        <v>3525.84</v>
      </c>
      <c r="V487" s="7">
        <f t="shared" si="22"/>
        <v>2692.96</v>
      </c>
      <c r="W487" s="7">
        <f t="shared" si="23"/>
        <v>831.93000000000006</v>
      </c>
    </row>
    <row r="488" spans="1:23" x14ac:dyDescent="0.25">
      <c r="A488" t="s">
        <v>4727</v>
      </c>
      <c r="B488" s="4">
        <v>45250</v>
      </c>
      <c r="C488" t="s">
        <v>83</v>
      </c>
      <c r="D488" t="str">
        <f>VLOOKUP(C488,Customers!$A$1:$H$201,4,0)</f>
        <v>Debbie Martin</v>
      </c>
      <c r="E488" t="str">
        <f>VLOOKUP(C488,Customers!$A$1:$H$201,5,0)</f>
        <v>Male</v>
      </c>
      <c r="F488" s="4">
        <f>VLOOKUP(C488,Customers!$A$1:$H$201,6,0)</f>
        <v>34290</v>
      </c>
      <c r="G488" s="4" t="str">
        <f>VLOOKUP(C488,Customers!$A$1:$H$201,7,0)</f>
        <v>Meganmouth</v>
      </c>
      <c r="H488" s="4">
        <f>VLOOKUP(C488,Customers!$A$1:$H$201,8,0)</f>
        <v>44583</v>
      </c>
      <c r="I488" t="s">
        <v>735</v>
      </c>
      <c r="J488" t="str">
        <f>VLOOKUP(I488,Products!$A$1:$F$51,2,0)</f>
        <v>Step Smartphone</v>
      </c>
      <c r="K488" t="str">
        <f>VLOOKUP(I488,Products!$A$1:$F$51,3,0)</f>
        <v>Electronics</v>
      </c>
      <c r="L488" t="str">
        <f>VLOOKUP(I488,Products!$A$1:$F$51,4,0)</f>
        <v>Smartphone</v>
      </c>
      <c r="M488" s="7">
        <f>VLOOKUP(I488,Products!$A$1:$F$51,5,0)</f>
        <v>1194.1199999999999</v>
      </c>
      <c r="N488" s="7">
        <f>VLOOKUP(I488,Products!$A$1:$F$51,6,0)</f>
        <v>838.95</v>
      </c>
      <c r="O488" t="s">
        <v>827</v>
      </c>
      <c r="P488" t="str">
        <f>VLOOKUP(O488,Stores!$A$1:$D$6,2,0)</f>
        <v>MegaMart Jimenezborough</v>
      </c>
      <c r="Q488" t="str">
        <f>VLOOKUP(O488,Stores!$A$1:$D$6,4,0)</f>
        <v>South</v>
      </c>
      <c r="R488" s="6">
        <v>3</v>
      </c>
      <c r="S488" s="6">
        <v>0.05</v>
      </c>
      <c r="T488" t="s">
        <v>854</v>
      </c>
      <c r="U488">
        <f t="shared" si="21"/>
        <v>3582.3599999999997</v>
      </c>
      <c r="V488" s="7">
        <f t="shared" si="22"/>
        <v>2516.8500000000004</v>
      </c>
      <c r="W488" s="7">
        <f t="shared" si="23"/>
        <v>1064.5599999999993</v>
      </c>
    </row>
    <row r="489" spans="1:23" x14ac:dyDescent="0.25">
      <c r="A489" t="s">
        <v>1929</v>
      </c>
      <c r="B489" s="4">
        <v>45250</v>
      </c>
      <c r="C489" t="s">
        <v>691</v>
      </c>
      <c r="D489" t="str">
        <f>VLOOKUP(C489,Customers!$A$1:$H$201,4,0)</f>
        <v>Matthew Dixon</v>
      </c>
      <c r="E489" t="str">
        <f>VLOOKUP(C489,Customers!$A$1:$H$201,5,0)</f>
        <v>Male</v>
      </c>
      <c r="F489" s="4">
        <f>VLOOKUP(C489,Customers!$A$1:$H$201,6,0)</f>
        <v>21086</v>
      </c>
      <c r="G489" s="4" t="str">
        <f>VLOOKUP(C489,Customers!$A$1:$H$201,7,0)</f>
        <v>Lake Emily</v>
      </c>
      <c r="H489" s="4">
        <f>VLOOKUP(C489,Customers!$A$1:$H$201,8,0)</f>
        <v>44153</v>
      </c>
      <c r="I489" t="s">
        <v>778</v>
      </c>
      <c r="J489" t="str">
        <f>VLOOKUP(I489,Products!$A$1:$F$51,2,0)</f>
        <v>Deal Smartphone</v>
      </c>
      <c r="K489" t="str">
        <f>VLOOKUP(I489,Products!$A$1:$F$51,3,0)</f>
        <v>Electronics</v>
      </c>
      <c r="L489" t="str">
        <f>VLOOKUP(I489,Products!$A$1:$F$51,4,0)</f>
        <v>Smartphone</v>
      </c>
      <c r="M489" s="7">
        <f>VLOOKUP(I489,Products!$A$1:$F$51,5,0)</f>
        <v>673.78</v>
      </c>
      <c r="N489" s="7">
        <f>VLOOKUP(I489,Products!$A$1:$F$51,6,0)</f>
        <v>363.33</v>
      </c>
      <c r="O489" t="s">
        <v>835</v>
      </c>
      <c r="P489" t="str">
        <f>VLOOKUP(O489,Stores!$A$1:$D$6,2,0)</f>
        <v>MegaMart New Michele</v>
      </c>
      <c r="Q489" t="str">
        <f>VLOOKUP(O489,Stores!$A$1:$D$6,4,0)</f>
        <v>West</v>
      </c>
      <c r="R489" s="6">
        <v>3</v>
      </c>
      <c r="S489" s="6">
        <v>0.1</v>
      </c>
      <c r="T489" t="s">
        <v>854</v>
      </c>
      <c r="U489">
        <f t="shared" si="21"/>
        <v>2021.34</v>
      </c>
      <c r="V489" s="7">
        <f t="shared" si="22"/>
        <v>1089.99</v>
      </c>
      <c r="W489" s="7">
        <f t="shared" si="23"/>
        <v>930.44999999999993</v>
      </c>
    </row>
    <row r="490" spans="1:23" x14ac:dyDescent="0.25">
      <c r="A490" t="s">
        <v>2782</v>
      </c>
      <c r="B490" s="4">
        <v>45251</v>
      </c>
      <c r="C490" t="s">
        <v>7</v>
      </c>
      <c r="D490" t="str">
        <f>VLOOKUP(C490,Customers!$A$1:$H$201,4,0)</f>
        <v>Michael Davis</v>
      </c>
      <c r="E490" t="str">
        <f>VLOOKUP(C490,Customers!$A$1:$H$201,5,0)</f>
        <v>Male</v>
      </c>
      <c r="F490" s="4">
        <f>VLOOKUP(C490,Customers!$A$1:$H$201,6,0)</f>
        <v>35319</v>
      </c>
      <c r="G490" s="4" t="str">
        <f>VLOOKUP(C490,Customers!$A$1:$H$201,7,0)</f>
        <v>Osborneport</v>
      </c>
      <c r="H490" s="4">
        <f>VLOOKUP(C490,Customers!$A$1:$H$201,8,0)</f>
        <v>44829</v>
      </c>
      <c r="I490" t="s">
        <v>711</v>
      </c>
      <c r="J490" t="str">
        <f>VLOOKUP(I490,Products!$A$1:$F$51,2,0)</f>
        <v>Audience Television</v>
      </c>
      <c r="K490" t="str">
        <f>VLOOKUP(I490,Products!$A$1:$F$51,3,0)</f>
        <v>Electronics</v>
      </c>
      <c r="L490" t="str">
        <f>VLOOKUP(I490,Products!$A$1:$F$51,4,0)</f>
        <v>Television</v>
      </c>
      <c r="M490" s="7">
        <f>VLOOKUP(I490,Products!$A$1:$F$51,5,0)</f>
        <v>818.76</v>
      </c>
      <c r="N490" s="7">
        <f>VLOOKUP(I490,Products!$A$1:$F$51,6,0)</f>
        <v>527.62</v>
      </c>
      <c r="O490" t="s">
        <v>827</v>
      </c>
      <c r="P490" t="str">
        <f>VLOOKUP(O490,Stores!$A$1:$D$6,2,0)</f>
        <v>MegaMart Jimenezborough</v>
      </c>
      <c r="Q490" t="str">
        <f>VLOOKUP(O490,Stores!$A$1:$D$6,4,0)</f>
        <v>South</v>
      </c>
      <c r="R490" s="6">
        <v>3</v>
      </c>
      <c r="S490" s="6">
        <v>0.05</v>
      </c>
      <c r="T490" t="s">
        <v>851</v>
      </c>
      <c r="U490">
        <f t="shared" si="21"/>
        <v>2456.2799999999997</v>
      </c>
      <c r="V490" s="7">
        <f t="shared" si="22"/>
        <v>1582.8600000000001</v>
      </c>
      <c r="W490" s="7">
        <f t="shared" si="23"/>
        <v>872.46999999999957</v>
      </c>
    </row>
    <row r="491" spans="1:23" x14ac:dyDescent="0.25">
      <c r="A491" t="s">
        <v>2793</v>
      </c>
      <c r="B491" s="4">
        <v>45251</v>
      </c>
      <c r="C491" t="s">
        <v>353</v>
      </c>
      <c r="D491" t="str">
        <f>VLOOKUP(C491,Customers!$A$1:$H$201,4,0)</f>
        <v>Kimberly Stokes</v>
      </c>
      <c r="E491" t="str">
        <f>VLOOKUP(C491,Customers!$A$1:$H$201,5,0)</f>
        <v>Male</v>
      </c>
      <c r="F491" s="4">
        <f>VLOOKUP(C491,Customers!$A$1:$H$201,6,0)</f>
        <v>22937</v>
      </c>
      <c r="G491" s="4" t="str">
        <f>VLOOKUP(C491,Customers!$A$1:$H$201,7,0)</f>
        <v>Seanland</v>
      </c>
      <c r="H491" s="4">
        <f>VLOOKUP(C491,Customers!$A$1:$H$201,8,0)</f>
        <v>45876</v>
      </c>
      <c r="I491" t="s">
        <v>772</v>
      </c>
      <c r="J491" t="str">
        <f>VLOOKUP(I491,Products!$A$1:$F$51,2,0)</f>
        <v>Little Watches</v>
      </c>
      <c r="K491" t="str">
        <f>VLOOKUP(I491,Products!$A$1:$F$51,3,0)</f>
        <v>Fashion</v>
      </c>
      <c r="L491" t="str">
        <f>VLOOKUP(I491,Products!$A$1:$F$51,4,0)</f>
        <v>Watches</v>
      </c>
      <c r="M491" s="7">
        <f>VLOOKUP(I491,Products!$A$1:$F$51,5,0)</f>
        <v>429.15</v>
      </c>
      <c r="N491" s="7">
        <f>VLOOKUP(I491,Products!$A$1:$F$51,6,0)</f>
        <v>258.72000000000003</v>
      </c>
      <c r="O491" t="s">
        <v>838</v>
      </c>
      <c r="P491" t="str">
        <f>VLOOKUP(O491,Stores!$A$1:$D$6,2,0)</f>
        <v>MegaMart Brianahaven</v>
      </c>
      <c r="Q491" t="str">
        <f>VLOOKUP(O491,Stores!$A$1:$D$6,4,0)</f>
        <v>North</v>
      </c>
      <c r="R491" s="6">
        <v>1</v>
      </c>
      <c r="S491" s="6">
        <v>0.15</v>
      </c>
      <c r="T491" t="s">
        <v>861</v>
      </c>
      <c r="U491">
        <f t="shared" si="21"/>
        <v>429.15</v>
      </c>
      <c r="V491" s="7">
        <f t="shared" si="22"/>
        <v>258.72000000000003</v>
      </c>
      <c r="W491" s="7">
        <f t="shared" si="23"/>
        <v>169.57999999999996</v>
      </c>
    </row>
    <row r="492" spans="1:23" x14ac:dyDescent="0.25">
      <c r="A492" t="s">
        <v>4024</v>
      </c>
      <c r="B492" s="4">
        <v>45251</v>
      </c>
      <c r="C492" t="s">
        <v>7</v>
      </c>
      <c r="D492" t="str">
        <f>VLOOKUP(C492,Customers!$A$1:$H$201,4,0)</f>
        <v>Michael Davis</v>
      </c>
      <c r="E492" t="str">
        <f>VLOOKUP(C492,Customers!$A$1:$H$201,5,0)</f>
        <v>Male</v>
      </c>
      <c r="F492" s="4">
        <f>VLOOKUP(C492,Customers!$A$1:$H$201,6,0)</f>
        <v>35319</v>
      </c>
      <c r="G492" s="4" t="str">
        <f>VLOOKUP(C492,Customers!$A$1:$H$201,7,0)</f>
        <v>Osborneport</v>
      </c>
      <c r="H492" s="4">
        <f>VLOOKUP(C492,Customers!$A$1:$H$201,8,0)</f>
        <v>44829</v>
      </c>
      <c r="I492" t="s">
        <v>707</v>
      </c>
      <c r="J492" t="str">
        <f>VLOOKUP(I492,Products!$A$1:$F$51,2,0)</f>
        <v>Like Camera</v>
      </c>
      <c r="K492" t="str">
        <f>VLOOKUP(I492,Products!$A$1:$F$51,3,0)</f>
        <v>Electronics</v>
      </c>
      <c r="L492" t="str">
        <f>VLOOKUP(I492,Products!$A$1:$F$51,4,0)</f>
        <v>Camera</v>
      </c>
      <c r="M492" s="7">
        <f>VLOOKUP(I492,Products!$A$1:$F$51,5,0)</f>
        <v>1673.69</v>
      </c>
      <c r="N492" s="7">
        <f>VLOOKUP(I492,Products!$A$1:$F$51,6,0)</f>
        <v>1323.38</v>
      </c>
      <c r="O492" t="s">
        <v>827</v>
      </c>
      <c r="P492" t="str">
        <f>VLOOKUP(O492,Stores!$A$1:$D$6,2,0)</f>
        <v>MegaMart Jimenezborough</v>
      </c>
      <c r="Q492" t="str">
        <f>VLOOKUP(O492,Stores!$A$1:$D$6,4,0)</f>
        <v>South</v>
      </c>
      <c r="R492" s="6">
        <v>2</v>
      </c>
      <c r="S492" s="6">
        <v>0</v>
      </c>
      <c r="T492" t="s">
        <v>851</v>
      </c>
      <c r="U492">
        <f t="shared" si="21"/>
        <v>3347.38</v>
      </c>
      <c r="V492" s="7">
        <f t="shared" si="22"/>
        <v>2646.76</v>
      </c>
      <c r="W492" s="7">
        <f t="shared" si="23"/>
        <v>699.61999999999989</v>
      </c>
    </row>
    <row r="493" spans="1:23" x14ac:dyDescent="0.25">
      <c r="A493" t="s">
        <v>4748</v>
      </c>
      <c r="B493" s="4">
        <v>45251</v>
      </c>
      <c r="C493" t="s">
        <v>638</v>
      </c>
      <c r="D493" t="str">
        <f>VLOOKUP(C493,Customers!$A$1:$H$201,4,0)</f>
        <v>Brittany Oneal</v>
      </c>
      <c r="E493" t="str">
        <f>VLOOKUP(C493,Customers!$A$1:$H$201,5,0)</f>
        <v>Female</v>
      </c>
      <c r="F493" s="4">
        <f>VLOOKUP(C493,Customers!$A$1:$H$201,6,0)</f>
        <v>26631</v>
      </c>
      <c r="G493" s="4" t="str">
        <f>VLOOKUP(C493,Customers!$A$1:$H$201,7,0)</f>
        <v>Port Bryce</v>
      </c>
      <c r="H493" s="4">
        <f>VLOOKUP(C493,Customers!$A$1:$H$201,8,0)</f>
        <v>45638</v>
      </c>
      <c r="I493" t="s">
        <v>778</v>
      </c>
      <c r="J493" t="str">
        <f>VLOOKUP(I493,Products!$A$1:$F$51,2,0)</f>
        <v>Deal Smartphone</v>
      </c>
      <c r="K493" t="str">
        <f>VLOOKUP(I493,Products!$A$1:$F$51,3,0)</f>
        <v>Electronics</v>
      </c>
      <c r="L493" t="str">
        <f>VLOOKUP(I493,Products!$A$1:$F$51,4,0)</f>
        <v>Smartphone</v>
      </c>
      <c r="M493" s="7">
        <f>VLOOKUP(I493,Products!$A$1:$F$51,5,0)</f>
        <v>673.78</v>
      </c>
      <c r="N493" s="7">
        <f>VLOOKUP(I493,Products!$A$1:$F$51,6,0)</f>
        <v>363.33</v>
      </c>
      <c r="O493" t="s">
        <v>827</v>
      </c>
      <c r="P493" t="str">
        <f>VLOOKUP(O493,Stores!$A$1:$D$6,2,0)</f>
        <v>MegaMart Jimenezborough</v>
      </c>
      <c r="Q493" t="str">
        <f>VLOOKUP(O493,Stores!$A$1:$D$6,4,0)</f>
        <v>South</v>
      </c>
      <c r="R493" s="6">
        <v>4</v>
      </c>
      <c r="S493" s="6">
        <v>0.1</v>
      </c>
      <c r="T493" t="s">
        <v>854</v>
      </c>
      <c r="U493">
        <f t="shared" si="21"/>
        <v>2695.12</v>
      </c>
      <c r="V493" s="7">
        <f t="shared" si="22"/>
        <v>1453.32</v>
      </c>
      <c r="W493" s="7">
        <f t="shared" si="23"/>
        <v>1240.8999999999999</v>
      </c>
    </row>
    <row r="494" spans="1:23" x14ac:dyDescent="0.25">
      <c r="A494" t="s">
        <v>4758</v>
      </c>
      <c r="B494" s="4">
        <v>45251</v>
      </c>
      <c r="C494" t="s">
        <v>304</v>
      </c>
      <c r="D494" t="str">
        <f>VLOOKUP(C494,Customers!$A$1:$H$201,4,0)</f>
        <v>Sarah Reynolds</v>
      </c>
      <c r="E494" t="str">
        <f>VLOOKUP(C494,Customers!$A$1:$H$201,5,0)</f>
        <v>Female</v>
      </c>
      <c r="F494" s="4">
        <f>VLOOKUP(C494,Customers!$A$1:$H$201,6,0)</f>
        <v>32344</v>
      </c>
      <c r="G494" s="4" t="str">
        <f>VLOOKUP(C494,Customers!$A$1:$H$201,7,0)</f>
        <v>South Christinabury</v>
      </c>
      <c r="H494" s="4">
        <f>VLOOKUP(C494,Customers!$A$1:$H$201,8,0)</f>
        <v>44826</v>
      </c>
      <c r="I494" t="s">
        <v>780</v>
      </c>
      <c r="J494" t="str">
        <f>VLOOKUP(I494,Products!$A$1:$F$51,2,0)</f>
        <v>Road Clothing</v>
      </c>
      <c r="K494" t="str">
        <f>VLOOKUP(I494,Products!$A$1:$F$51,3,0)</f>
        <v>Fashion</v>
      </c>
      <c r="L494" t="str">
        <f>VLOOKUP(I494,Products!$A$1:$F$51,4,0)</f>
        <v>Clothing</v>
      </c>
      <c r="M494" s="7">
        <f>VLOOKUP(I494,Products!$A$1:$F$51,5,0)</f>
        <v>1485.05</v>
      </c>
      <c r="N494" s="7">
        <f>VLOOKUP(I494,Products!$A$1:$F$51,6,0)</f>
        <v>988.31</v>
      </c>
      <c r="O494" t="s">
        <v>835</v>
      </c>
      <c r="P494" t="str">
        <f>VLOOKUP(O494,Stores!$A$1:$D$6,2,0)</f>
        <v>MegaMart New Michele</v>
      </c>
      <c r="Q494" t="str">
        <f>VLOOKUP(O494,Stores!$A$1:$D$6,4,0)</f>
        <v>West</v>
      </c>
      <c r="R494" s="6">
        <v>1</v>
      </c>
      <c r="S494" s="6">
        <v>0.05</v>
      </c>
      <c r="T494" t="s">
        <v>861</v>
      </c>
      <c r="U494">
        <f t="shared" si="21"/>
        <v>1485.05</v>
      </c>
      <c r="V494" s="7">
        <f t="shared" si="22"/>
        <v>988.31</v>
      </c>
      <c r="W494" s="7">
        <f t="shared" si="23"/>
        <v>495.79</v>
      </c>
    </row>
    <row r="495" spans="1:23" x14ac:dyDescent="0.25">
      <c r="A495" t="s">
        <v>5204</v>
      </c>
      <c r="B495" s="4">
        <v>45251</v>
      </c>
      <c r="C495" t="s">
        <v>87</v>
      </c>
      <c r="D495" t="str">
        <f>VLOOKUP(C495,Customers!$A$1:$H$201,4,0)</f>
        <v>Megan Velasquez</v>
      </c>
      <c r="E495" t="str">
        <f>VLOOKUP(C495,Customers!$A$1:$H$201,5,0)</f>
        <v>Male</v>
      </c>
      <c r="F495" s="4">
        <f>VLOOKUP(C495,Customers!$A$1:$H$201,6,0)</f>
        <v>20409</v>
      </c>
      <c r="G495" s="4" t="str">
        <f>VLOOKUP(C495,Customers!$A$1:$H$201,7,0)</f>
        <v>East James</v>
      </c>
      <c r="H495" s="4">
        <f>VLOOKUP(C495,Customers!$A$1:$H$201,8,0)</f>
        <v>44106</v>
      </c>
      <c r="I495" t="s">
        <v>743</v>
      </c>
      <c r="J495" t="str">
        <f>VLOOKUP(I495,Products!$A$1:$F$51,2,0)</f>
        <v>World Watches</v>
      </c>
      <c r="K495" t="str">
        <f>VLOOKUP(I495,Products!$A$1:$F$51,3,0)</f>
        <v>Fashion</v>
      </c>
      <c r="L495" t="str">
        <f>VLOOKUP(I495,Products!$A$1:$F$51,4,0)</f>
        <v>Watches</v>
      </c>
      <c r="M495" s="7">
        <f>VLOOKUP(I495,Products!$A$1:$F$51,5,0)</f>
        <v>1134.8</v>
      </c>
      <c r="N495" s="7">
        <f>VLOOKUP(I495,Products!$A$1:$F$51,6,0)</f>
        <v>675.1</v>
      </c>
      <c r="O495" t="s">
        <v>831</v>
      </c>
      <c r="P495" t="str">
        <f>VLOOKUP(O495,Stores!$A$1:$D$6,2,0)</f>
        <v>MegaMart Peckmouth</v>
      </c>
      <c r="Q495" t="str">
        <f>VLOOKUP(O495,Stores!$A$1:$D$6,4,0)</f>
        <v>East</v>
      </c>
      <c r="R495" s="6">
        <v>2</v>
      </c>
      <c r="S495" s="6">
        <v>0</v>
      </c>
      <c r="T495" t="s">
        <v>857</v>
      </c>
      <c r="U495">
        <f t="shared" si="21"/>
        <v>2269.6</v>
      </c>
      <c r="V495" s="7">
        <f t="shared" si="22"/>
        <v>1350.2</v>
      </c>
      <c r="W495" s="7">
        <f t="shared" si="23"/>
        <v>918.39999999999986</v>
      </c>
    </row>
    <row r="496" spans="1:23" x14ac:dyDescent="0.25">
      <c r="A496" t="s">
        <v>5276</v>
      </c>
      <c r="B496" s="4">
        <v>45251</v>
      </c>
      <c r="C496" t="s">
        <v>625</v>
      </c>
      <c r="D496" t="str">
        <f>VLOOKUP(C496,Customers!$A$1:$H$201,4,0)</f>
        <v>Anthony Gould</v>
      </c>
      <c r="E496" t="str">
        <f>VLOOKUP(C496,Customers!$A$1:$H$201,5,0)</f>
        <v>Female</v>
      </c>
      <c r="F496" s="4">
        <f>VLOOKUP(C496,Customers!$A$1:$H$201,6,0)</f>
        <v>31052</v>
      </c>
      <c r="G496" s="4" t="str">
        <f>VLOOKUP(C496,Customers!$A$1:$H$201,7,0)</f>
        <v>South James</v>
      </c>
      <c r="H496" s="4">
        <f>VLOOKUP(C496,Customers!$A$1:$H$201,8,0)</f>
        <v>44584</v>
      </c>
      <c r="I496" t="s">
        <v>800</v>
      </c>
      <c r="J496" t="str">
        <f>VLOOKUP(I496,Products!$A$1:$F$51,2,0)</f>
        <v>Church Clothing</v>
      </c>
      <c r="K496" t="str">
        <f>VLOOKUP(I496,Products!$A$1:$F$51,3,0)</f>
        <v>Fashion</v>
      </c>
      <c r="L496" t="str">
        <f>VLOOKUP(I496,Products!$A$1:$F$51,4,0)</f>
        <v>Clothing</v>
      </c>
      <c r="M496" s="7">
        <f>VLOOKUP(I496,Products!$A$1:$F$51,5,0)</f>
        <v>540.94000000000005</v>
      </c>
      <c r="N496" s="7">
        <f>VLOOKUP(I496,Products!$A$1:$F$51,6,0)</f>
        <v>398.25</v>
      </c>
      <c r="O496" t="s">
        <v>838</v>
      </c>
      <c r="P496" t="str">
        <f>VLOOKUP(O496,Stores!$A$1:$D$6,2,0)</f>
        <v>MegaMart Brianahaven</v>
      </c>
      <c r="Q496" t="str">
        <f>VLOOKUP(O496,Stores!$A$1:$D$6,4,0)</f>
        <v>North</v>
      </c>
      <c r="R496" s="6">
        <v>2</v>
      </c>
      <c r="S496" s="6">
        <v>0</v>
      </c>
      <c r="T496" t="s">
        <v>854</v>
      </c>
      <c r="U496">
        <f t="shared" si="21"/>
        <v>1081.8800000000001</v>
      </c>
      <c r="V496" s="7">
        <f t="shared" si="22"/>
        <v>796.5</v>
      </c>
      <c r="W496" s="7">
        <f t="shared" si="23"/>
        <v>284.38000000000011</v>
      </c>
    </row>
    <row r="497" spans="1:23" x14ac:dyDescent="0.25">
      <c r="A497" t="s">
        <v>1180</v>
      </c>
      <c r="B497" s="4">
        <v>45252</v>
      </c>
      <c r="C497" t="s">
        <v>289</v>
      </c>
      <c r="D497" t="str">
        <f>VLOOKUP(C497,Customers!$A$1:$H$201,4,0)</f>
        <v>Matthew Juarez</v>
      </c>
      <c r="E497" t="str">
        <f>VLOOKUP(C497,Customers!$A$1:$H$201,5,0)</f>
        <v>Female</v>
      </c>
      <c r="F497" s="4">
        <f>VLOOKUP(C497,Customers!$A$1:$H$201,6,0)</f>
        <v>37614</v>
      </c>
      <c r="G497" s="4" t="str">
        <f>VLOOKUP(C497,Customers!$A$1:$H$201,7,0)</f>
        <v>North Meagan</v>
      </c>
      <c r="H497" s="4">
        <f>VLOOKUP(C497,Customers!$A$1:$H$201,8,0)</f>
        <v>44855</v>
      </c>
      <c r="I497" t="s">
        <v>812</v>
      </c>
      <c r="J497" t="str">
        <f>VLOOKUP(I497,Products!$A$1:$F$51,2,0)</f>
        <v>Set Dairy</v>
      </c>
      <c r="K497" t="str">
        <f>VLOOKUP(I497,Products!$A$1:$F$51,3,0)</f>
        <v>Groceries</v>
      </c>
      <c r="L497" t="str">
        <f>VLOOKUP(I497,Products!$A$1:$F$51,4,0)</f>
        <v>Dairy</v>
      </c>
      <c r="M497" s="7">
        <f>VLOOKUP(I497,Products!$A$1:$F$51,5,0)</f>
        <v>1879.08</v>
      </c>
      <c r="N497" s="7">
        <f>VLOOKUP(I497,Products!$A$1:$F$51,6,0)</f>
        <v>1004.56</v>
      </c>
      <c r="O497" t="s">
        <v>835</v>
      </c>
      <c r="P497" t="str">
        <f>VLOOKUP(O497,Stores!$A$1:$D$6,2,0)</f>
        <v>MegaMart New Michele</v>
      </c>
      <c r="Q497" t="str">
        <f>VLOOKUP(O497,Stores!$A$1:$D$6,4,0)</f>
        <v>West</v>
      </c>
      <c r="R497" s="6">
        <v>2</v>
      </c>
      <c r="S497" s="6">
        <v>0.15</v>
      </c>
      <c r="T497" t="s">
        <v>851</v>
      </c>
      <c r="U497">
        <f t="shared" si="21"/>
        <v>3758.16</v>
      </c>
      <c r="V497" s="7">
        <f t="shared" si="22"/>
        <v>2009.12</v>
      </c>
      <c r="W497" s="7">
        <f t="shared" si="23"/>
        <v>1748.19</v>
      </c>
    </row>
    <row r="498" spans="1:23" x14ac:dyDescent="0.25">
      <c r="A498" t="s">
        <v>1637</v>
      </c>
      <c r="B498" s="4">
        <v>45252</v>
      </c>
      <c r="C498" t="s">
        <v>436</v>
      </c>
      <c r="D498" t="str">
        <f>VLOOKUP(C498,Customers!$A$1:$H$201,4,0)</f>
        <v>Gina Bradford</v>
      </c>
      <c r="E498" t="str">
        <f>VLOOKUP(C498,Customers!$A$1:$H$201,5,0)</f>
        <v>Male</v>
      </c>
      <c r="F498" s="4">
        <f>VLOOKUP(C498,Customers!$A$1:$H$201,6,0)</f>
        <v>27633</v>
      </c>
      <c r="G498" s="4" t="str">
        <f>VLOOKUP(C498,Customers!$A$1:$H$201,7,0)</f>
        <v>Port William</v>
      </c>
      <c r="H498" s="4">
        <f>VLOOKUP(C498,Customers!$A$1:$H$201,8,0)</f>
        <v>45850</v>
      </c>
      <c r="I498" t="s">
        <v>798</v>
      </c>
      <c r="J498" t="str">
        <f>VLOOKUP(I498,Products!$A$1:$F$51,2,0)</f>
        <v>Stage Footwear</v>
      </c>
      <c r="K498" t="str">
        <f>VLOOKUP(I498,Products!$A$1:$F$51,3,0)</f>
        <v>Fashion</v>
      </c>
      <c r="L498" t="str">
        <f>VLOOKUP(I498,Products!$A$1:$F$51,4,0)</f>
        <v>Footwear</v>
      </c>
      <c r="M498" s="7">
        <f>VLOOKUP(I498,Products!$A$1:$F$51,5,0)</f>
        <v>1102.791777777778</v>
      </c>
      <c r="N498" s="7">
        <f>VLOOKUP(I498,Products!$A$1:$F$51,6,0)</f>
        <v>742.26521739130465</v>
      </c>
      <c r="O498" t="s">
        <v>835</v>
      </c>
      <c r="P498" t="str">
        <f>VLOOKUP(O498,Stores!$A$1:$D$6,2,0)</f>
        <v>MegaMart New Michele</v>
      </c>
      <c r="Q498" t="str">
        <f>VLOOKUP(O498,Stores!$A$1:$D$6,4,0)</f>
        <v>West</v>
      </c>
      <c r="R498" s="6">
        <v>1</v>
      </c>
      <c r="S498" s="6">
        <v>0</v>
      </c>
      <c r="T498" t="s">
        <v>861</v>
      </c>
      <c r="U498">
        <f t="shared" si="21"/>
        <v>1102.791777777778</v>
      </c>
      <c r="V498" s="7">
        <f t="shared" si="22"/>
        <v>742.26521739130465</v>
      </c>
      <c r="W498" s="7">
        <f t="shared" si="23"/>
        <v>359.52656038647331</v>
      </c>
    </row>
    <row r="499" spans="1:23" x14ac:dyDescent="0.25">
      <c r="A499" t="s">
        <v>1659</v>
      </c>
      <c r="B499" s="4">
        <v>45252</v>
      </c>
      <c r="C499" t="s">
        <v>241</v>
      </c>
      <c r="D499" t="str">
        <f>VLOOKUP(C499,Customers!$A$1:$H$201,4,0)</f>
        <v>Amanda Hoover</v>
      </c>
      <c r="E499" t="str">
        <f>VLOOKUP(C499,Customers!$A$1:$H$201,5,0)</f>
        <v>Female</v>
      </c>
      <c r="F499" s="4">
        <f>VLOOKUP(C499,Customers!$A$1:$H$201,6,0)</f>
        <v>26908</v>
      </c>
      <c r="G499" s="4" t="str">
        <f>VLOOKUP(C499,Customers!$A$1:$H$201,7,0)</f>
        <v>Brittanyburgh</v>
      </c>
      <c r="H499" s="4">
        <f>VLOOKUP(C499,Customers!$A$1:$H$201,8,0)</f>
        <v>45561</v>
      </c>
      <c r="I499" t="s">
        <v>804</v>
      </c>
      <c r="J499" t="str">
        <f>VLOOKUP(I499,Products!$A$1:$F$51,2,0)</f>
        <v>Present Television</v>
      </c>
      <c r="K499" t="str">
        <f>VLOOKUP(I499,Products!$A$1:$F$51,3,0)</f>
        <v>Electronics</v>
      </c>
      <c r="L499" t="str">
        <f>VLOOKUP(I499,Products!$A$1:$F$51,4,0)</f>
        <v>Television</v>
      </c>
      <c r="M499" s="7">
        <f>VLOOKUP(I499,Products!$A$1:$F$51,5,0)</f>
        <v>1635.01</v>
      </c>
      <c r="N499" s="7">
        <f>VLOOKUP(I499,Products!$A$1:$F$51,6,0)</f>
        <v>1043.29</v>
      </c>
      <c r="O499" t="s">
        <v>831</v>
      </c>
      <c r="P499" t="str">
        <f>VLOOKUP(O499,Stores!$A$1:$D$6,2,0)</f>
        <v>MegaMart Peckmouth</v>
      </c>
      <c r="Q499" t="str">
        <f>VLOOKUP(O499,Stores!$A$1:$D$6,4,0)</f>
        <v>East</v>
      </c>
      <c r="R499" s="6">
        <v>4</v>
      </c>
      <c r="S499" s="6">
        <v>0.1</v>
      </c>
      <c r="T499" t="s">
        <v>851</v>
      </c>
      <c r="U499">
        <f t="shared" si="21"/>
        <v>6540.04</v>
      </c>
      <c r="V499" s="7">
        <f t="shared" si="22"/>
        <v>4173.16</v>
      </c>
      <c r="W499" s="7">
        <f t="shared" si="23"/>
        <v>2365.98</v>
      </c>
    </row>
    <row r="500" spans="1:23" x14ac:dyDescent="0.25">
      <c r="A500" t="s">
        <v>1955</v>
      </c>
      <c r="B500" s="4">
        <v>45252</v>
      </c>
      <c r="C500" t="s">
        <v>360</v>
      </c>
      <c r="D500" t="str">
        <f>VLOOKUP(C500,Customers!$A$1:$H$201,4,0)</f>
        <v>Eric King</v>
      </c>
      <c r="E500" t="str">
        <f>VLOOKUP(C500,Customers!$A$1:$H$201,5,0)</f>
        <v>Male</v>
      </c>
      <c r="F500" s="4">
        <f>VLOOKUP(C500,Customers!$A$1:$H$201,6,0)</f>
        <v>32514</v>
      </c>
      <c r="G500" s="4" t="str">
        <f>VLOOKUP(C500,Customers!$A$1:$H$201,7,0)</f>
        <v>Lake Amanda</v>
      </c>
      <c r="H500" s="4">
        <f>VLOOKUP(C500,Customers!$A$1:$H$201,8,0)</f>
        <v>44496</v>
      </c>
      <c r="I500" t="s">
        <v>790</v>
      </c>
      <c r="J500" t="str">
        <f>VLOOKUP(I500,Products!$A$1:$F$51,2,0)</f>
        <v>Everything Laptop</v>
      </c>
      <c r="K500" t="str">
        <f>VLOOKUP(I500,Products!$A$1:$F$51,3,0)</f>
        <v>Electronics</v>
      </c>
      <c r="L500" t="str">
        <f>VLOOKUP(I500,Products!$A$1:$F$51,4,0)</f>
        <v>Laptop</v>
      </c>
      <c r="M500" s="7">
        <f>VLOOKUP(I500,Products!$A$1:$F$51,5,0)</f>
        <v>428.05</v>
      </c>
      <c r="N500" s="7">
        <f>VLOOKUP(I500,Products!$A$1:$F$51,6,0)</f>
        <v>246.07</v>
      </c>
      <c r="O500" t="s">
        <v>827</v>
      </c>
      <c r="P500" t="str">
        <f>VLOOKUP(O500,Stores!$A$1:$D$6,2,0)</f>
        <v>MegaMart Jimenezborough</v>
      </c>
      <c r="Q500" t="str">
        <f>VLOOKUP(O500,Stores!$A$1:$D$6,4,0)</f>
        <v>South</v>
      </c>
      <c r="R500" s="6">
        <v>2</v>
      </c>
      <c r="S500" s="6">
        <v>0</v>
      </c>
      <c r="T500" t="s">
        <v>854</v>
      </c>
      <c r="U500">
        <f t="shared" si="21"/>
        <v>856.1</v>
      </c>
      <c r="V500" s="7">
        <f t="shared" si="22"/>
        <v>492.14</v>
      </c>
      <c r="W500" s="7">
        <f t="shared" si="23"/>
        <v>362.96000000000004</v>
      </c>
    </row>
    <row r="501" spans="1:23" x14ac:dyDescent="0.25">
      <c r="A501" t="s">
        <v>1980</v>
      </c>
      <c r="B501" s="4">
        <v>45252</v>
      </c>
      <c r="C501" t="s">
        <v>388</v>
      </c>
      <c r="D501" t="str">
        <f>VLOOKUP(C501,Customers!$A$1:$H$201,4,0)</f>
        <v>Brenda Dean</v>
      </c>
      <c r="E501" t="str">
        <f>VLOOKUP(C501,Customers!$A$1:$H$201,5,0)</f>
        <v>Male</v>
      </c>
      <c r="F501" s="4">
        <f>VLOOKUP(C501,Customers!$A$1:$H$201,6,0)</f>
        <v>23821</v>
      </c>
      <c r="G501" s="4" t="str">
        <f>VLOOKUP(C501,Customers!$A$1:$H$201,7,0)</f>
        <v>West Ann</v>
      </c>
      <c r="H501" s="4">
        <f>VLOOKUP(C501,Customers!$A$1:$H$201,8,0)</f>
        <v>45308</v>
      </c>
      <c r="I501" t="s">
        <v>774</v>
      </c>
      <c r="J501" t="str">
        <f>VLOOKUP(I501,Products!$A$1:$F$51,2,0)</f>
        <v>Behavior Dairy</v>
      </c>
      <c r="K501" t="str">
        <f>VLOOKUP(I501,Products!$A$1:$F$51,3,0)</f>
        <v>Groceries</v>
      </c>
      <c r="L501" t="str">
        <f>VLOOKUP(I501,Products!$A$1:$F$51,4,0)</f>
        <v>Dairy</v>
      </c>
      <c r="M501" s="7">
        <f>VLOOKUP(I501,Products!$A$1:$F$51,5,0)</f>
        <v>1015.76</v>
      </c>
      <c r="N501" s="7">
        <f>VLOOKUP(I501,Products!$A$1:$F$51,6,0)</f>
        <v>584.4</v>
      </c>
      <c r="O501" t="s">
        <v>827</v>
      </c>
      <c r="P501" t="str">
        <f>VLOOKUP(O501,Stores!$A$1:$D$6,2,0)</f>
        <v>MegaMart Jimenezborough</v>
      </c>
      <c r="Q501" t="str">
        <f>VLOOKUP(O501,Stores!$A$1:$D$6,4,0)</f>
        <v>South</v>
      </c>
      <c r="R501" s="6">
        <v>3</v>
      </c>
      <c r="S501" s="6">
        <v>0</v>
      </c>
      <c r="T501" t="s">
        <v>851</v>
      </c>
      <c r="U501">
        <f t="shared" si="21"/>
        <v>3047.2799999999997</v>
      </c>
      <c r="V501" s="7">
        <f t="shared" si="22"/>
        <v>1753.1999999999998</v>
      </c>
      <c r="W501" s="7">
        <f t="shared" si="23"/>
        <v>1293.08</v>
      </c>
    </row>
    <row r="502" spans="1:23" x14ac:dyDescent="0.25">
      <c r="A502" t="s">
        <v>2151</v>
      </c>
      <c r="B502" s="4">
        <v>45252</v>
      </c>
      <c r="C502" t="s">
        <v>691</v>
      </c>
      <c r="D502" t="str">
        <f>VLOOKUP(C502,Customers!$A$1:$H$201,4,0)</f>
        <v>Matthew Dixon</v>
      </c>
      <c r="E502" t="str">
        <f>VLOOKUP(C502,Customers!$A$1:$H$201,5,0)</f>
        <v>Male</v>
      </c>
      <c r="F502" s="4">
        <f>VLOOKUP(C502,Customers!$A$1:$H$201,6,0)</f>
        <v>21086</v>
      </c>
      <c r="G502" s="4" t="str">
        <f>VLOOKUP(C502,Customers!$A$1:$H$201,7,0)</f>
        <v>Lake Emily</v>
      </c>
      <c r="H502" s="4">
        <f>VLOOKUP(C502,Customers!$A$1:$H$201,8,0)</f>
        <v>44153</v>
      </c>
      <c r="I502" t="s">
        <v>796</v>
      </c>
      <c r="J502" t="str">
        <f>VLOOKUP(I502,Products!$A$1:$F$51,2,0)</f>
        <v>Book Television</v>
      </c>
      <c r="K502" t="str">
        <f>VLOOKUP(I502,Products!$A$1:$F$51,3,0)</f>
        <v>Electronics</v>
      </c>
      <c r="L502" t="str">
        <f>VLOOKUP(I502,Products!$A$1:$F$51,4,0)</f>
        <v>Television</v>
      </c>
      <c r="M502" s="7">
        <f>VLOOKUP(I502,Products!$A$1:$F$51,5,0)</f>
        <v>1952.65</v>
      </c>
      <c r="N502" s="7">
        <f>VLOOKUP(I502,Products!$A$1:$F$51,6,0)</f>
        <v>1451.27</v>
      </c>
      <c r="O502" t="s">
        <v>835</v>
      </c>
      <c r="P502" t="str">
        <f>VLOOKUP(O502,Stores!$A$1:$D$6,2,0)</f>
        <v>MegaMart New Michele</v>
      </c>
      <c r="Q502" t="str">
        <f>VLOOKUP(O502,Stores!$A$1:$D$6,4,0)</f>
        <v>West</v>
      </c>
      <c r="R502" s="6">
        <v>2</v>
      </c>
      <c r="S502" s="6">
        <v>0</v>
      </c>
      <c r="T502" t="s">
        <v>861</v>
      </c>
      <c r="U502">
        <f t="shared" si="21"/>
        <v>3905.3</v>
      </c>
      <c r="V502" s="7">
        <f t="shared" si="22"/>
        <v>2902.54</v>
      </c>
      <c r="W502" s="7">
        <f t="shared" si="23"/>
        <v>1001.7600000000002</v>
      </c>
    </row>
    <row r="503" spans="1:23" x14ac:dyDescent="0.25">
      <c r="A503" t="s">
        <v>3275</v>
      </c>
      <c r="B503" s="4">
        <v>45252</v>
      </c>
      <c r="C503" t="s">
        <v>492</v>
      </c>
      <c r="D503" t="str">
        <f>VLOOKUP(C503,Customers!$A$1:$H$201,4,0)</f>
        <v>Mario Cuevas</v>
      </c>
      <c r="E503" t="str">
        <f>VLOOKUP(C503,Customers!$A$1:$H$201,5,0)</f>
        <v>Male</v>
      </c>
      <c r="F503" s="4">
        <f>VLOOKUP(C503,Customers!$A$1:$H$201,6,0)</f>
        <v>31478</v>
      </c>
      <c r="G503" s="4" t="str">
        <f>VLOOKUP(C503,Customers!$A$1:$H$201,7,0)</f>
        <v>North Charlesville</v>
      </c>
      <c r="H503" s="4">
        <f>VLOOKUP(C503,Customers!$A$1:$H$201,8,0)</f>
        <v>45172</v>
      </c>
      <c r="I503" t="s">
        <v>724</v>
      </c>
      <c r="J503" t="str">
        <f>VLOOKUP(I503,Products!$A$1:$F$51,2,0)</f>
        <v>Company Fruits</v>
      </c>
      <c r="K503" t="str">
        <f>VLOOKUP(I503,Products!$A$1:$F$51,3,0)</f>
        <v>Groceries</v>
      </c>
      <c r="L503" t="str">
        <f>VLOOKUP(I503,Products!$A$1:$F$51,4,0)</f>
        <v>Fruits</v>
      </c>
      <c r="M503" s="7">
        <f>VLOOKUP(I503,Products!$A$1:$F$51,5,0)</f>
        <v>318.05</v>
      </c>
      <c r="N503" s="7">
        <f>VLOOKUP(I503,Products!$A$1:$F$51,6,0)</f>
        <v>742.26521739130465</v>
      </c>
      <c r="O503" t="s">
        <v>838</v>
      </c>
      <c r="P503" t="str">
        <f>VLOOKUP(O503,Stores!$A$1:$D$6,2,0)</f>
        <v>MegaMart Brianahaven</v>
      </c>
      <c r="Q503" t="str">
        <f>VLOOKUP(O503,Stores!$A$1:$D$6,4,0)</f>
        <v>North</v>
      </c>
      <c r="R503" s="6">
        <v>1</v>
      </c>
      <c r="S503" s="6">
        <v>0.1</v>
      </c>
      <c r="T503" t="s">
        <v>854</v>
      </c>
      <c r="U503">
        <f t="shared" si="21"/>
        <v>318.05</v>
      </c>
      <c r="V503" s="7">
        <f t="shared" si="22"/>
        <v>742.26521739130465</v>
      </c>
      <c r="W503" s="7">
        <f t="shared" si="23"/>
        <v>-425.11521739130461</v>
      </c>
    </row>
    <row r="504" spans="1:23" x14ac:dyDescent="0.25">
      <c r="A504" t="s">
        <v>3291</v>
      </c>
      <c r="B504" s="4">
        <v>45253</v>
      </c>
      <c r="C504" t="s">
        <v>236</v>
      </c>
      <c r="D504" t="str">
        <f>VLOOKUP(C504,Customers!$A$1:$H$201,4,0)</f>
        <v>Susan Salinas</v>
      </c>
      <c r="E504" t="str">
        <f>VLOOKUP(C504,Customers!$A$1:$H$201,5,0)</f>
        <v>Male</v>
      </c>
      <c r="F504" s="4">
        <f>VLOOKUP(C504,Customers!$A$1:$H$201,6,0)</f>
        <v>36698</v>
      </c>
      <c r="G504" s="4" t="str">
        <f>VLOOKUP(C504,Customers!$A$1:$H$201,7,0)</f>
        <v>Turnerberg</v>
      </c>
      <c r="H504" s="4">
        <f>VLOOKUP(C504,Customers!$A$1:$H$201,8,0)</f>
        <v>44462</v>
      </c>
      <c r="I504" t="s">
        <v>784</v>
      </c>
      <c r="J504" t="str">
        <f>VLOOKUP(I504,Products!$A$1:$F$51,2,0)</f>
        <v>Foot Snacks</v>
      </c>
      <c r="K504" t="str">
        <f>VLOOKUP(I504,Products!$A$1:$F$51,3,0)</f>
        <v>Groceries</v>
      </c>
      <c r="L504" t="str">
        <f>VLOOKUP(I504,Products!$A$1:$F$51,4,0)</f>
        <v>Snacks</v>
      </c>
      <c r="M504" s="7">
        <f>VLOOKUP(I504,Products!$A$1:$F$51,5,0)</f>
        <v>1095.72</v>
      </c>
      <c r="N504" s="7">
        <f>VLOOKUP(I504,Products!$A$1:$F$51,6,0)</f>
        <v>822.2</v>
      </c>
      <c r="O504" t="s">
        <v>842</v>
      </c>
      <c r="P504" t="str">
        <f>VLOOKUP(O504,Stores!$A$1:$D$6,2,0)</f>
        <v>MegaMart Johnmouth</v>
      </c>
      <c r="Q504" t="str">
        <f>VLOOKUP(O504,Stores!$A$1:$D$6,4,0)</f>
        <v>East</v>
      </c>
      <c r="R504" s="6">
        <v>4</v>
      </c>
      <c r="S504" s="6">
        <v>0.15</v>
      </c>
      <c r="T504" t="s">
        <v>854</v>
      </c>
      <c r="U504">
        <f t="shared" si="21"/>
        <v>4382.88</v>
      </c>
      <c r="V504" s="7">
        <f t="shared" si="22"/>
        <v>3288.8</v>
      </c>
      <c r="W504" s="7">
        <f t="shared" si="23"/>
        <v>1093.23</v>
      </c>
    </row>
    <row r="505" spans="1:23" x14ac:dyDescent="0.25">
      <c r="A505" t="s">
        <v>5055</v>
      </c>
      <c r="B505" s="4">
        <v>45253</v>
      </c>
      <c r="C505" t="s">
        <v>149</v>
      </c>
      <c r="D505" t="str">
        <f>VLOOKUP(C505,Customers!$A$1:$H$201,4,0)</f>
        <v>Nancy Savage</v>
      </c>
      <c r="E505" t="str">
        <f>VLOOKUP(C505,Customers!$A$1:$H$201,5,0)</f>
        <v>Female</v>
      </c>
      <c r="F505" s="4">
        <f>VLOOKUP(C505,Customers!$A$1:$H$201,6,0)</f>
        <v>35371</v>
      </c>
      <c r="G505" s="4" t="str">
        <f>VLOOKUP(C505,Customers!$A$1:$H$201,7,0)</f>
        <v>Port Sandra</v>
      </c>
      <c r="H505" s="4">
        <f>VLOOKUP(C505,Customers!$A$1:$H$201,8,0)</f>
        <v>44851</v>
      </c>
      <c r="I505" t="s">
        <v>730</v>
      </c>
      <c r="J505" t="str">
        <f>VLOOKUP(I505,Products!$A$1:$F$51,2,0)</f>
        <v>Recognize Footwear</v>
      </c>
      <c r="K505" t="str">
        <f>VLOOKUP(I505,Products!$A$1:$F$51,3,0)</f>
        <v>Fashion</v>
      </c>
      <c r="L505" t="str">
        <f>VLOOKUP(I505,Products!$A$1:$F$51,4,0)</f>
        <v>Footwear</v>
      </c>
      <c r="M505" s="7">
        <f>VLOOKUP(I505,Products!$A$1:$F$51,5,0)</f>
        <v>109.78</v>
      </c>
      <c r="N505" s="7">
        <f>VLOOKUP(I505,Products!$A$1:$F$51,6,0)</f>
        <v>70.59</v>
      </c>
      <c r="O505" t="s">
        <v>842</v>
      </c>
      <c r="P505" t="str">
        <f>VLOOKUP(O505,Stores!$A$1:$D$6,2,0)</f>
        <v>MegaMart Johnmouth</v>
      </c>
      <c r="Q505" t="str">
        <f>VLOOKUP(O505,Stores!$A$1:$D$6,4,0)</f>
        <v>East</v>
      </c>
      <c r="R505" s="6">
        <v>3</v>
      </c>
      <c r="S505" s="6">
        <v>0</v>
      </c>
      <c r="T505" t="s">
        <v>861</v>
      </c>
      <c r="U505">
        <f t="shared" si="21"/>
        <v>329.34000000000003</v>
      </c>
      <c r="V505" s="7">
        <f t="shared" si="22"/>
        <v>211.77</v>
      </c>
      <c r="W505" s="7">
        <f t="shared" si="23"/>
        <v>116.57000000000002</v>
      </c>
    </row>
    <row r="506" spans="1:23" x14ac:dyDescent="0.25">
      <c r="A506" t="s">
        <v>2918</v>
      </c>
      <c r="B506" s="4">
        <v>45253</v>
      </c>
      <c r="C506" t="s">
        <v>356</v>
      </c>
      <c r="D506" t="str">
        <f>VLOOKUP(C506,Customers!$A$1:$H$201,4,0)</f>
        <v>Kevin Snyder</v>
      </c>
      <c r="E506" t="str">
        <f>VLOOKUP(C506,Customers!$A$1:$H$201,5,0)</f>
        <v>Male</v>
      </c>
      <c r="F506" s="4">
        <f>VLOOKUP(C506,Customers!$A$1:$H$201,6,0)</f>
        <v>30183</v>
      </c>
      <c r="G506" s="4" t="str">
        <f>VLOOKUP(C506,Customers!$A$1:$H$201,7,0)</f>
        <v>Seanville</v>
      </c>
      <c r="H506" s="4">
        <f>VLOOKUP(C506,Customers!$A$1:$H$201,8,0)</f>
        <v>44184</v>
      </c>
      <c r="I506" t="s">
        <v>728</v>
      </c>
      <c r="J506" t="str">
        <f>VLOOKUP(I506,Products!$A$1:$F$51,2,0)</f>
        <v>Understand Camera</v>
      </c>
      <c r="K506" t="str">
        <f>VLOOKUP(I506,Products!$A$1:$F$51,3,0)</f>
        <v>Electronics</v>
      </c>
      <c r="L506" t="str">
        <f>VLOOKUP(I506,Products!$A$1:$F$51,4,0)</f>
        <v>Camera</v>
      </c>
      <c r="M506" s="7">
        <f>VLOOKUP(I506,Products!$A$1:$F$51,5,0)</f>
        <v>1474.12</v>
      </c>
      <c r="N506" s="7">
        <f>VLOOKUP(I506,Products!$A$1:$F$51,6,0)</f>
        <v>764.02</v>
      </c>
      <c r="O506" t="s">
        <v>835</v>
      </c>
      <c r="P506" t="str">
        <f>VLOOKUP(O506,Stores!$A$1:$D$6,2,0)</f>
        <v>MegaMart New Michele</v>
      </c>
      <c r="Q506" t="str">
        <f>VLOOKUP(O506,Stores!$A$1:$D$6,4,0)</f>
        <v>West</v>
      </c>
      <c r="R506" s="6">
        <v>1</v>
      </c>
      <c r="S506" s="6">
        <v>0.1</v>
      </c>
      <c r="T506" t="s">
        <v>851</v>
      </c>
      <c r="U506">
        <f t="shared" si="21"/>
        <v>1474.12</v>
      </c>
      <c r="V506" s="7">
        <f t="shared" si="22"/>
        <v>764.02</v>
      </c>
      <c r="W506" s="7">
        <f t="shared" si="23"/>
        <v>709.19999999999993</v>
      </c>
    </row>
    <row r="507" spans="1:23" x14ac:dyDescent="0.25">
      <c r="A507" t="s">
        <v>3612</v>
      </c>
      <c r="B507" s="4">
        <v>45253</v>
      </c>
      <c r="C507" t="s">
        <v>510</v>
      </c>
      <c r="D507" t="str">
        <f>VLOOKUP(C507,Customers!$A$1:$H$201,4,0)</f>
        <v>Adam Lucas</v>
      </c>
      <c r="E507" t="str">
        <f>VLOOKUP(C507,Customers!$A$1:$H$201,5,0)</f>
        <v>Female</v>
      </c>
      <c r="F507" s="4">
        <f>VLOOKUP(C507,Customers!$A$1:$H$201,6,0)</f>
        <v>28708</v>
      </c>
      <c r="G507" s="4" t="str">
        <f>VLOOKUP(C507,Customers!$A$1:$H$201,7,0)</f>
        <v>Allisonmouth</v>
      </c>
      <c r="H507" s="4">
        <f>VLOOKUP(C507,Customers!$A$1:$H$201,8,0)</f>
        <v>45298</v>
      </c>
      <c r="I507" t="s">
        <v>753</v>
      </c>
      <c r="J507" t="str">
        <f>VLOOKUP(I507,Products!$A$1:$F$51,2,0)</f>
        <v>Find Headphones</v>
      </c>
      <c r="K507" t="str">
        <f>VLOOKUP(I507,Products!$A$1:$F$51,3,0)</f>
        <v>Electronics</v>
      </c>
      <c r="L507" t="str">
        <f>VLOOKUP(I507,Products!$A$1:$F$51,4,0)</f>
        <v>Headphones</v>
      </c>
      <c r="M507" s="7">
        <f>VLOOKUP(I507,Products!$A$1:$F$51,5,0)</f>
        <v>1246.1099999999999</v>
      </c>
      <c r="N507" s="7">
        <f>VLOOKUP(I507,Products!$A$1:$F$51,6,0)</f>
        <v>833.52</v>
      </c>
      <c r="O507" t="s">
        <v>831</v>
      </c>
      <c r="P507" t="str">
        <f>VLOOKUP(O507,Stores!$A$1:$D$6,2,0)</f>
        <v>MegaMart Peckmouth</v>
      </c>
      <c r="Q507" t="str">
        <f>VLOOKUP(O507,Stores!$A$1:$D$6,4,0)</f>
        <v>East</v>
      </c>
      <c r="R507" s="6">
        <v>3</v>
      </c>
      <c r="S507" s="6">
        <v>0</v>
      </c>
      <c r="T507" t="s">
        <v>854</v>
      </c>
      <c r="U507">
        <f t="shared" si="21"/>
        <v>3738.33</v>
      </c>
      <c r="V507" s="7">
        <f t="shared" si="22"/>
        <v>2500.56</v>
      </c>
      <c r="W507" s="7">
        <f t="shared" si="23"/>
        <v>1236.77</v>
      </c>
    </row>
    <row r="508" spans="1:23" x14ac:dyDescent="0.25">
      <c r="A508" t="s">
        <v>3865</v>
      </c>
      <c r="B508" s="4">
        <v>45253</v>
      </c>
      <c r="C508" t="s">
        <v>664</v>
      </c>
      <c r="D508" t="str">
        <f>VLOOKUP(C508,Customers!$A$1:$H$201,4,0)</f>
        <v>Steve Flynn</v>
      </c>
      <c r="E508" t="str">
        <f>VLOOKUP(C508,Customers!$A$1:$H$201,5,0)</f>
        <v>Male</v>
      </c>
      <c r="F508" s="4">
        <f>VLOOKUP(C508,Customers!$A$1:$H$201,6,0)</f>
        <v>24326</v>
      </c>
      <c r="G508" s="4" t="str">
        <f>VLOOKUP(C508,Customers!$A$1:$H$201,7,0)</f>
        <v>East Walter</v>
      </c>
      <c r="H508" s="4">
        <f>VLOOKUP(C508,Customers!$A$1:$H$201,8,0)</f>
        <v>44260</v>
      </c>
      <c r="I508" t="s">
        <v>768</v>
      </c>
      <c r="J508" t="str">
        <f>VLOOKUP(I508,Products!$A$1:$F$51,2,0)</f>
        <v>And Footwear</v>
      </c>
      <c r="K508" t="str">
        <f>VLOOKUP(I508,Products!$A$1:$F$51,3,0)</f>
        <v>Fashion</v>
      </c>
      <c r="L508" t="str">
        <f>VLOOKUP(I508,Products!$A$1:$F$51,4,0)</f>
        <v>Footwear</v>
      </c>
      <c r="M508" s="7">
        <f>VLOOKUP(I508,Products!$A$1:$F$51,5,0)</f>
        <v>1878.47</v>
      </c>
      <c r="N508" s="7">
        <f>VLOOKUP(I508,Products!$A$1:$F$51,6,0)</f>
        <v>1014.91</v>
      </c>
      <c r="O508" t="s">
        <v>835</v>
      </c>
      <c r="P508" t="str">
        <f>VLOOKUP(O508,Stores!$A$1:$D$6,2,0)</f>
        <v>MegaMart New Michele</v>
      </c>
      <c r="Q508" t="str">
        <f>VLOOKUP(O508,Stores!$A$1:$D$6,4,0)</f>
        <v>West</v>
      </c>
      <c r="R508" s="6">
        <v>4</v>
      </c>
      <c r="S508" s="6">
        <v>0.05</v>
      </c>
      <c r="T508" t="s">
        <v>854</v>
      </c>
      <c r="U508">
        <f t="shared" si="21"/>
        <v>7513.88</v>
      </c>
      <c r="V508" s="7">
        <f t="shared" si="22"/>
        <v>4059.64</v>
      </c>
      <c r="W508" s="7">
        <f t="shared" si="23"/>
        <v>3453.2900000000004</v>
      </c>
    </row>
    <row r="509" spans="1:23" x14ac:dyDescent="0.25">
      <c r="A509" t="s">
        <v>4300</v>
      </c>
      <c r="B509" s="4">
        <v>45253</v>
      </c>
      <c r="C509" t="s">
        <v>380</v>
      </c>
      <c r="D509" t="str">
        <f>VLOOKUP(C509,Customers!$A$1:$H$201,4,0)</f>
        <v>Carolyn Perez</v>
      </c>
      <c r="E509" t="str">
        <f>VLOOKUP(C509,Customers!$A$1:$H$201,5,0)</f>
        <v>Female</v>
      </c>
      <c r="F509" s="4">
        <f>VLOOKUP(C509,Customers!$A$1:$H$201,6,0)</f>
        <v>35236</v>
      </c>
      <c r="G509" s="4" t="str">
        <f>VLOOKUP(C509,Customers!$A$1:$H$201,7,0)</f>
        <v>South Briantown</v>
      </c>
      <c r="H509" s="4">
        <f>VLOOKUP(C509,Customers!$A$1:$H$201,8,0)</f>
        <v>45242</v>
      </c>
      <c r="I509" t="s">
        <v>804</v>
      </c>
      <c r="J509" t="str">
        <f>VLOOKUP(I509,Products!$A$1:$F$51,2,0)</f>
        <v>Present Television</v>
      </c>
      <c r="K509" t="str">
        <f>VLOOKUP(I509,Products!$A$1:$F$51,3,0)</f>
        <v>Electronics</v>
      </c>
      <c r="L509" t="str">
        <f>VLOOKUP(I509,Products!$A$1:$F$51,4,0)</f>
        <v>Television</v>
      </c>
      <c r="M509" s="7">
        <f>VLOOKUP(I509,Products!$A$1:$F$51,5,0)</f>
        <v>1635.01</v>
      </c>
      <c r="N509" s="7">
        <f>VLOOKUP(I509,Products!$A$1:$F$51,6,0)</f>
        <v>1043.29</v>
      </c>
      <c r="O509" t="s">
        <v>827</v>
      </c>
      <c r="P509" t="str">
        <f>VLOOKUP(O509,Stores!$A$1:$D$6,2,0)</f>
        <v>MegaMart Jimenezborough</v>
      </c>
      <c r="Q509" t="str">
        <f>VLOOKUP(O509,Stores!$A$1:$D$6,4,0)</f>
        <v>South</v>
      </c>
      <c r="R509" s="6">
        <v>4</v>
      </c>
      <c r="S509" s="6">
        <v>0.15</v>
      </c>
      <c r="T509" t="s">
        <v>861</v>
      </c>
      <c r="U509">
        <f t="shared" si="21"/>
        <v>6540.04</v>
      </c>
      <c r="V509" s="7">
        <f t="shared" si="22"/>
        <v>4173.16</v>
      </c>
      <c r="W509" s="7">
        <f t="shared" si="23"/>
        <v>2366.0300000000002</v>
      </c>
    </row>
    <row r="510" spans="1:23" x14ac:dyDescent="0.25">
      <c r="A510" t="s">
        <v>5027</v>
      </c>
      <c r="B510" s="4">
        <v>45254</v>
      </c>
      <c r="C510" t="s">
        <v>370</v>
      </c>
      <c r="D510" t="str">
        <f>VLOOKUP(C510,Customers!$A$1:$H$201,4,0)</f>
        <v>Kimberly Jones</v>
      </c>
      <c r="E510" t="str">
        <f>VLOOKUP(C510,Customers!$A$1:$H$201,5,0)</f>
        <v>Male</v>
      </c>
      <c r="F510" s="4">
        <f>VLOOKUP(C510,Customers!$A$1:$H$201,6,0)</f>
        <v>23580</v>
      </c>
      <c r="G510" s="4" t="str">
        <f>VLOOKUP(C510,Customers!$A$1:$H$201,7,0)</f>
        <v>Hansonhaven</v>
      </c>
      <c r="H510" s="4">
        <f>VLOOKUP(C510,Customers!$A$1:$H$201,8,0)</f>
        <v>44213</v>
      </c>
      <c r="I510" t="s">
        <v>711</v>
      </c>
      <c r="J510" t="str">
        <f>VLOOKUP(I510,Products!$A$1:$F$51,2,0)</f>
        <v>Audience Television</v>
      </c>
      <c r="K510" t="str">
        <f>VLOOKUP(I510,Products!$A$1:$F$51,3,0)</f>
        <v>Electronics</v>
      </c>
      <c r="L510" t="str">
        <f>VLOOKUP(I510,Products!$A$1:$F$51,4,0)</f>
        <v>Television</v>
      </c>
      <c r="M510" s="7">
        <f>VLOOKUP(I510,Products!$A$1:$F$51,5,0)</f>
        <v>818.76</v>
      </c>
      <c r="N510" s="7">
        <f>VLOOKUP(I510,Products!$A$1:$F$51,6,0)</f>
        <v>527.62</v>
      </c>
      <c r="O510" t="s">
        <v>838</v>
      </c>
      <c r="P510" t="str">
        <f>VLOOKUP(O510,Stores!$A$1:$D$6,2,0)</f>
        <v>MegaMart Brianahaven</v>
      </c>
      <c r="Q510" t="str">
        <f>VLOOKUP(O510,Stores!$A$1:$D$6,4,0)</f>
        <v>North</v>
      </c>
      <c r="R510" s="6">
        <v>5</v>
      </c>
      <c r="S510" s="6">
        <v>0.1</v>
      </c>
      <c r="T510" t="s">
        <v>851</v>
      </c>
      <c r="U510">
        <f t="shared" si="21"/>
        <v>4093.8</v>
      </c>
      <c r="V510" s="7">
        <f t="shared" si="22"/>
        <v>2638.1</v>
      </c>
      <c r="W510" s="7">
        <f t="shared" si="23"/>
        <v>1454.8000000000002</v>
      </c>
    </row>
    <row r="511" spans="1:23" x14ac:dyDescent="0.25">
      <c r="A511" t="s">
        <v>2857</v>
      </c>
      <c r="B511" s="4">
        <v>45254</v>
      </c>
      <c r="C511" t="s">
        <v>394</v>
      </c>
      <c r="D511" t="str">
        <f>VLOOKUP(C511,Customers!$A$1:$H$201,4,0)</f>
        <v>Kevin Flores</v>
      </c>
      <c r="E511" t="str">
        <f>VLOOKUP(C511,Customers!$A$1:$H$201,5,0)</f>
        <v>Female</v>
      </c>
      <c r="F511" s="4">
        <f>VLOOKUP(C511,Customers!$A$1:$H$201,6,0)</f>
        <v>31890</v>
      </c>
      <c r="G511" s="4" t="str">
        <f>VLOOKUP(C511,Customers!$A$1:$H$201,7,0)</f>
        <v>Lake Ricardo</v>
      </c>
      <c r="H511" s="4">
        <f>VLOOKUP(C511,Customers!$A$1:$H$201,8,0)</f>
        <v>45694</v>
      </c>
      <c r="I511" t="s">
        <v>800</v>
      </c>
      <c r="J511" t="str">
        <f>VLOOKUP(I511,Products!$A$1:$F$51,2,0)</f>
        <v>Church Clothing</v>
      </c>
      <c r="K511" t="str">
        <f>VLOOKUP(I511,Products!$A$1:$F$51,3,0)</f>
        <v>Fashion</v>
      </c>
      <c r="L511" t="str">
        <f>VLOOKUP(I511,Products!$A$1:$F$51,4,0)</f>
        <v>Clothing</v>
      </c>
      <c r="M511" s="7">
        <f>VLOOKUP(I511,Products!$A$1:$F$51,5,0)</f>
        <v>540.94000000000005</v>
      </c>
      <c r="N511" s="7">
        <f>VLOOKUP(I511,Products!$A$1:$F$51,6,0)</f>
        <v>398.25</v>
      </c>
      <c r="O511" t="s">
        <v>835</v>
      </c>
      <c r="P511" t="str">
        <f>VLOOKUP(O511,Stores!$A$1:$D$6,2,0)</f>
        <v>MegaMart New Michele</v>
      </c>
      <c r="Q511" t="str">
        <f>VLOOKUP(O511,Stores!$A$1:$D$6,4,0)</f>
        <v>West</v>
      </c>
      <c r="R511" s="6">
        <v>4</v>
      </c>
      <c r="S511" s="6">
        <v>0</v>
      </c>
      <c r="T511" t="s">
        <v>851</v>
      </c>
      <c r="U511">
        <f t="shared" si="21"/>
        <v>2163.7600000000002</v>
      </c>
      <c r="V511" s="7">
        <f t="shared" si="22"/>
        <v>1593</v>
      </c>
      <c r="W511" s="7">
        <f t="shared" si="23"/>
        <v>569.76000000000022</v>
      </c>
    </row>
    <row r="512" spans="1:23" x14ac:dyDescent="0.25">
      <c r="A512" t="s">
        <v>3712</v>
      </c>
      <c r="B512" s="4">
        <v>45254</v>
      </c>
      <c r="C512" t="s">
        <v>645</v>
      </c>
      <c r="D512" t="str">
        <f>VLOOKUP(C512,Customers!$A$1:$H$201,4,0)</f>
        <v>Mary Dawson</v>
      </c>
      <c r="E512" t="str">
        <f>VLOOKUP(C512,Customers!$A$1:$H$201,5,0)</f>
        <v>Male</v>
      </c>
      <c r="F512" s="4">
        <f>VLOOKUP(C512,Customers!$A$1:$H$201,6,0)</f>
        <v>33196</v>
      </c>
      <c r="G512" s="4" t="str">
        <f>VLOOKUP(C512,Customers!$A$1:$H$201,7,0)</f>
        <v>New Tiffanyberg</v>
      </c>
      <c r="H512" s="4">
        <f>VLOOKUP(C512,Customers!$A$1:$H$201,8,0)</f>
        <v>44435</v>
      </c>
      <c r="I512" t="s">
        <v>762</v>
      </c>
      <c r="J512" t="str">
        <f>VLOOKUP(I512,Products!$A$1:$F$51,2,0)</f>
        <v>Firm Dairy</v>
      </c>
      <c r="K512" t="str">
        <f>VLOOKUP(I512,Products!$A$1:$F$51,3,0)</f>
        <v>Groceries</v>
      </c>
      <c r="L512" t="str">
        <f>VLOOKUP(I512,Products!$A$1:$F$51,4,0)</f>
        <v>Dairy</v>
      </c>
      <c r="M512" s="7">
        <f>VLOOKUP(I512,Products!$A$1:$F$51,5,0)</f>
        <v>1227.24</v>
      </c>
      <c r="N512" s="7">
        <f>VLOOKUP(I512,Products!$A$1:$F$51,6,0)</f>
        <v>977.09</v>
      </c>
      <c r="O512" t="s">
        <v>831</v>
      </c>
      <c r="P512" t="str">
        <f>VLOOKUP(O512,Stores!$A$1:$D$6,2,0)</f>
        <v>MegaMart Peckmouth</v>
      </c>
      <c r="Q512" t="str">
        <f>VLOOKUP(O512,Stores!$A$1:$D$6,4,0)</f>
        <v>East</v>
      </c>
      <c r="R512" s="6">
        <v>5</v>
      </c>
      <c r="S512" s="6">
        <v>0.05</v>
      </c>
      <c r="T512" t="s">
        <v>851</v>
      </c>
      <c r="U512">
        <f t="shared" si="21"/>
        <v>6136.2</v>
      </c>
      <c r="V512" s="7">
        <f t="shared" si="22"/>
        <v>4885.45</v>
      </c>
      <c r="W512" s="7">
        <f t="shared" si="23"/>
        <v>1249.8</v>
      </c>
    </row>
    <row r="513" spans="1:23" x14ac:dyDescent="0.25">
      <c r="A513" t="s">
        <v>4046</v>
      </c>
      <c r="B513" s="4">
        <v>45254</v>
      </c>
      <c r="C513" t="s">
        <v>177</v>
      </c>
      <c r="D513" t="str">
        <f>VLOOKUP(C513,Customers!$A$1:$H$201,4,0)</f>
        <v>Dennis Poole</v>
      </c>
      <c r="E513" t="str">
        <f>VLOOKUP(C513,Customers!$A$1:$H$201,5,0)</f>
        <v>Male</v>
      </c>
      <c r="F513" s="4">
        <f>VLOOKUP(C513,Customers!$A$1:$H$201,6,0)</f>
        <v>23397</v>
      </c>
      <c r="G513" s="4" t="str">
        <f>VLOOKUP(C513,Customers!$A$1:$H$201,7,0)</f>
        <v>New Jontown</v>
      </c>
      <c r="H513" s="4">
        <f>VLOOKUP(C513,Customers!$A$1:$H$201,8,0)</f>
        <v>44737</v>
      </c>
      <c r="I513" t="s">
        <v>741</v>
      </c>
      <c r="J513" t="str">
        <f>VLOOKUP(I513,Products!$A$1:$F$51,2,0)</f>
        <v>Above Camera</v>
      </c>
      <c r="K513" t="str">
        <f>VLOOKUP(I513,Products!$A$1:$F$51,3,0)</f>
        <v>Electronics</v>
      </c>
      <c r="L513" t="str">
        <f>VLOOKUP(I513,Products!$A$1:$F$51,4,0)</f>
        <v>Camera</v>
      </c>
      <c r="M513" s="7">
        <f>VLOOKUP(I513,Products!$A$1:$F$51,5,0)</f>
        <v>1193.0899999999999</v>
      </c>
      <c r="N513" s="7">
        <f>VLOOKUP(I513,Products!$A$1:$F$51,6,0)</f>
        <v>818.24</v>
      </c>
      <c r="O513" t="s">
        <v>827</v>
      </c>
      <c r="P513" t="str">
        <f>VLOOKUP(O513,Stores!$A$1:$D$6,2,0)</f>
        <v>MegaMart Jimenezborough</v>
      </c>
      <c r="Q513" t="str">
        <f>VLOOKUP(O513,Stores!$A$1:$D$6,4,0)</f>
        <v>South</v>
      </c>
      <c r="R513" s="6">
        <v>2</v>
      </c>
      <c r="S513" s="6">
        <v>0.1</v>
      </c>
      <c r="T513" t="s">
        <v>851</v>
      </c>
      <c r="U513">
        <f t="shared" si="21"/>
        <v>2386.1799999999998</v>
      </c>
      <c r="V513" s="7">
        <f t="shared" si="22"/>
        <v>1636.48</v>
      </c>
      <c r="W513" s="7">
        <f t="shared" si="23"/>
        <v>748.79999999999984</v>
      </c>
    </row>
    <row r="514" spans="1:23" x14ac:dyDescent="0.25">
      <c r="A514" t="s">
        <v>4077</v>
      </c>
      <c r="B514" s="4">
        <v>45254</v>
      </c>
      <c r="C514" t="s">
        <v>49</v>
      </c>
      <c r="D514" t="str">
        <f>VLOOKUP(C514,Customers!$A$1:$H$201,4,0)</f>
        <v>Dale Perry</v>
      </c>
      <c r="E514" t="str">
        <f>VLOOKUP(C514,Customers!$A$1:$H$201,5,0)</f>
        <v>Male</v>
      </c>
      <c r="F514" s="4">
        <f>VLOOKUP(C514,Customers!$A$1:$H$201,6,0)</f>
        <v>32850</v>
      </c>
      <c r="G514" s="4" t="str">
        <f>VLOOKUP(C514,Customers!$A$1:$H$201,7,0)</f>
        <v>Lake Dawn</v>
      </c>
      <c r="H514" s="4">
        <f>VLOOKUP(C514,Customers!$A$1:$H$201,8,0)</f>
        <v>44393</v>
      </c>
      <c r="I514" t="s">
        <v>794</v>
      </c>
      <c r="J514" t="str">
        <f>VLOOKUP(I514,Products!$A$1:$F$51,2,0)</f>
        <v>New Watches</v>
      </c>
      <c r="K514" t="str">
        <f>VLOOKUP(I514,Products!$A$1:$F$51,3,0)</f>
        <v>Fashion</v>
      </c>
      <c r="L514" t="str">
        <f>VLOOKUP(I514,Products!$A$1:$F$51,4,0)</f>
        <v>Watches</v>
      </c>
      <c r="M514" s="7">
        <f>VLOOKUP(I514,Products!$A$1:$F$51,5,0)</f>
        <v>1501.46</v>
      </c>
      <c r="N514" s="7">
        <f>VLOOKUP(I514,Products!$A$1:$F$51,6,0)</f>
        <v>1167.73</v>
      </c>
      <c r="O514" t="s">
        <v>835</v>
      </c>
      <c r="P514" t="str">
        <f>VLOOKUP(O514,Stores!$A$1:$D$6,2,0)</f>
        <v>MegaMart New Michele</v>
      </c>
      <c r="Q514" t="str">
        <f>VLOOKUP(O514,Stores!$A$1:$D$6,4,0)</f>
        <v>West</v>
      </c>
      <c r="R514" s="6">
        <v>3</v>
      </c>
      <c r="S514" s="6">
        <v>0</v>
      </c>
      <c r="T514" t="s">
        <v>854</v>
      </c>
      <c r="U514">
        <f t="shared" si="21"/>
        <v>4504.38</v>
      </c>
      <c r="V514" s="7">
        <f t="shared" si="22"/>
        <v>3503.19</v>
      </c>
      <c r="W514" s="7">
        <f t="shared" si="23"/>
        <v>1000.19</v>
      </c>
    </row>
    <row r="515" spans="1:23" x14ac:dyDescent="0.25">
      <c r="A515" t="s">
        <v>4089</v>
      </c>
      <c r="B515" s="4">
        <v>45254</v>
      </c>
      <c r="C515" t="s">
        <v>318</v>
      </c>
      <c r="D515" t="str">
        <f>VLOOKUP(C515,Customers!$A$1:$H$201,4,0)</f>
        <v>Juan Ramirez</v>
      </c>
      <c r="E515" t="str">
        <f>VLOOKUP(C515,Customers!$A$1:$H$201,5,0)</f>
        <v>Male</v>
      </c>
      <c r="F515" s="4">
        <f>VLOOKUP(C515,Customers!$A$1:$H$201,6,0)</f>
        <v>28937</v>
      </c>
      <c r="G515" s="4" t="str">
        <f>VLOOKUP(C515,Customers!$A$1:$H$201,7,0)</f>
        <v>New Michaelview</v>
      </c>
      <c r="H515" s="4">
        <f>VLOOKUP(C515,Customers!$A$1:$H$201,8,0)</f>
        <v>45210</v>
      </c>
      <c r="I515" t="s">
        <v>818</v>
      </c>
      <c r="J515" t="str">
        <f>VLOOKUP(I515,Products!$A$1:$F$51,2,0)</f>
        <v>Nor Bags</v>
      </c>
      <c r="K515" t="str">
        <f>VLOOKUP(I515,Products!$A$1:$F$51,3,0)</f>
        <v>Fashion</v>
      </c>
      <c r="L515" t="str">
        <f>VLOOKUP(I515,Products!$A$1:$F$51,4,0)</f>
        <v>Bags</v>
      </c>
      <c r="M515" s="7">
        <f>VLOOKUP(I515,Products!$A$1:$F$51,5,0)</f>
        <v>1216.3599999999999</v>
      </c>
      <c r="N515" s="7">
        <f>VLOOKUP(I515,Products!$A$1:$F$51,6,0)</f>
        <v>794.8</v>
      </c>
      <c r="O515" t="s">
        <v>831</v>
      </c>
      <c r="P515" t="str">
        <f>VLOOKUP(O515,Stores!$A$1:$D$6,2,0)</f>
        <v>MegaMart Peckmouth</v>
      </c>
      <c r="Q515" t="str">
        <f>VLOOKUP(O515,Stores!$A$1:$D$6,4,0)</f>
        <v>East</v>
      </c>
      <c r="R515" s="6">
        <v>4</v>
      </c>
      <c r="S515" s="6">
        <v>0</v>
      </c>
      <c r="T515" t="s">
        <v>861</v>
      </c>
      <c r="U515">
        <f t="shared" ref="U515:U578" si="24">M515*R515</f>
        <v>4865.4399999999996</v>
      </c>
      <c r="V515" s="7">
        <f t="shared" ref="V515:V578" si="25">N515*R515</f>
        <v>3179.2</v>
      </c>
      <c r="W515" s="7">
        <f t="shared" ref="W515:W578" si="26">U515-V515-(1-S515)</f>
        <v>1685.2399999999998</v>
      </c>
    </row>
    <row r="516" spans="1:23" x14ac:dyDescent="0.25">
      <c r="A516" t="s">
        <v>4152</v>
      </c>
      <c r="B516" s="4">
        <v>45255</v>
      </c>
      <c r="C516" t="s">
        <v>337</v>
      </c>
      <c r="D516" t="str">
        <f>VLOOKUP(C516,Customers!$A$1:$H$201,4,0)</f>
        <v>Carrie Peterson</v>
      </c>
      <c r="E516" t="str">
        <f>VLOOKUP(C516,Customers!$A$1:$H$201,5,0)</f>
        <v>Male</v>
      </c>
      <c r="F516" s="4">
        <f>VLOOKUP(C516,Customers!$A$1:$H$201,6,0)</f>
        <v>27624</v>
      </c>
      <c r="G516" s="4" t="str">
        <f>VLOOKUP(C516,Customers!$A$1:$H$201,7,0)</f>
        <v>Fergusonview</v>
      </c>
      <c r="H516" s="4">
        <f>VLOOKUP(C516,Customers!$A$1:$H$201,8,0)</f>
        <v>44577</v>
      </c>
      <c r="I516" t="s">
        <v>802</v>
      </c>
      <c r="J516" t="str">
        <f>VLOOKUP(I516,Products!$A$1:$F$51,2,0)</f>
        <v>Piece Headphones</v>
      </c>
      <c r="K516" t="str">
        <f>VLOOKUP(I516,Products!$A$1:$F$51,3,0)</f>
        <v>Electronics</v>
      </c>
      <c r="L516" t="str">
        <f>VLOOKUP(I516,Products!$A$1:$F$51,4,0)</f>
        <v>Headphones</v>
      </c>
      <c r="M516" s="7">
        <f>VLOOKUP(I516,Products!$A$1:$F$51,5,0)</f>
        <v>1745.61</v>
      </c>
      <c r="N516" s="7">
        <f>VLOOKUP(I516,Products!$A$1:$F$51,6,0)</f>
        <v>1322.44</v>
      </c>
      <c r="O516" t="s">
        <v>835</v>
      </c>
      <c r="P516" t="str">
        <f>VLOOKUP(O516,Stores!$A$1:$D$6,2,0)</f>
        <v>MegaMart New Michele</v>
      </c>
      <c r="Q516" t="str">
        <f>VLOOKUP(O516,Stores!$A$1:$D$6,4,0)</f>
        <v>West</v>
      </c>
      <c r="R516" s="6">
        <v>2</v>
      </c>
      <c r="S516" s="6">
        <v>0.15</v>
      </c>
      <c r="T516" t="s">
        <v>857</v>
      </c>
      <c r="U516">
        <f t="shared" si="24"/>
        <v>3491.22</v>
      </c>
      <c r="V516" s="7">
        <f t="shared" si="25"/>
        <v>2644.88</v>
      </c>
      <c r="W516" s="7">
        <f t="shared" si="26"/>
        <v>845.48999999999967</v>
      </c>
    </row>
    <row r="517" spans="1:23" x14ac:dyDescent="0.25">
      <c r="A517" t="s">
        <v>5245</v>
      </c>
      <c r="B517" s="4">
        <v>45255</v>
      </c>
      <c r="C517" t="s">
        <v>211</v>
      </c>
      <c r="D517" t="str">
        <f>VLOOKUP(C517,Customers!$A$1:$H$201,4,0)</f>
        <v>Deborah Moody</v>
      </c>
      <c r="E517" t="str">
        <f>VLOOKUP(C517,Customers!$A$1:$H$201,5,0)</f>
        <v>Male</v>
      </c>
      <c r="F517" s="4">
        <f>VLOOKUP(C517,Customers!$A$1:$H$201,6,0)</f>
        <v>27950</v>
      </c>
      <c r="G517" s="4" t="str">
        <f>VLOOKUP(C517,Customers!$A$1:$H$201,7,0)</f>
        <v>Andersonville</v>
      </c>
      <c r="H517" s="4">
        <f>VLOOKUP(C517,Customers!$A$1:$H$201,8,0)</f>
        <v>44232</v>
      </c>
      <c r="I517" t="s">
        <v>790</v>
      </c>
      <c r="J517" t="str">
        <f>VLOOKUP(I517,Products!$A$1:$F$51,2,0)</f>
        <v>Everything Laptop</v>
      </c>
      <c r="K517" t="str">
        <f>VLOOKUP(I517,Products!$A$1:$F$51,3,0)</f>
        <v>Electronics</v>
      </c>
      <c r="L517" t="str">
        <f>VLOOKUP(I517,Products!$A$1:$F$51,4,0)</f>
        <v>Laptop</v>
      </c>
      <c r="M517" s="7">
        <f>VLOOKUP(I517,Products!$A$1:$F$51,5,0)</f>
        <v>428.05</v>
      </c>
      <c r="N517" s="7">
        <f>VLOOKUP(I517,Products!$A$1:$F$51,6,0)</f>
        <v>246.07</v>
      </c>
      <c r="O517" t="s">
        <v>827</v>
      </c>
      <c r="P517" t="str">
        <f>VLOOKUP(O517,Stores!$A$1:$D$6,2,0)</f>
        <v>MegaMart Jimenezborough</v>
      </c>
      <c r="Q517" t="str">
        <f>VLOOKUP(O517,Stores!$A$1:$D$6,4,0)</f>
        <v>South</v>
      </c>
      <c r="R517" s="6">
        <v>5</v>
      </c>
      <c r="S517" s="6">
        <v>0.15</v>
      </c>
      <c r="T517" t="s">
        <v>861</v>
      </c>
      <c r="U517">
        <f t="shared" si="24"/>
        <v>2140.25</v>
      </c>
      <c r="V517" s="7">
        <f t="shared" si="25"/>
        <v>1230.3499999999999</v>
      </c>
      <c r="W517" s="7">
        <f t="shared" si="26"/>
        <v>909.05000000000007</v>
      </c>
    </row>
    <row r="518" spans="1:23" x14ac:dyDescent="0.25">
      <c r="A518" t="s">
        <v>5423</v>
      </c>
      <c r="B518" s="4">
        <v>45255</v>
      </c>
      <c r="C518" t="s">
        <v>14</v>
      </c>
      <c r="D518" t="str">
        <f>VLOOKUP(C518,Customers!$A$1:$H$201,4,0)</f>
        <v>Carol Hays</v>
      </c>
      <c r="E518" t="str">
        <f>VLOOKUP(C518,Customers!$A$1:$H$201,5,0)</f>
        <v>Female</v>
      </c>
      <c r="F518" s="4">
        <f>VLOOKUP(C518,Customers!$A$1:$H$201,6,0)</f>
        <v>38461</v>
      </c>
      <c r="G518" s="4" t="str">
        <f>VLOOKUP(C518,Customers!$A$1:$H$201,7,0)</f>
        <v>Port Allen</v>
      </c>
      <c r="H518" s="4">
        <f>VLOOKUP(C518,Customers!$A$1:$H$201,8,0)</f>
        <v>45334</v>
      </c>
      <c r="I518" t="s">
        <v>762</v>
      </c>
      <c r="J518" t="str">
        <f>VLOOKUP(I518,Products!$A$1:$F$51,2,0)</f>
        <v>Firm Dairy</v>
      </c>
      <c r="K518" t="str">
        <f>VLOOKUP(I518,Products!$A$1:$F$51,3,0)</f>
        <v>Groceries</v>
      </c>
      <c r="L518" t="str">
        <f>VLOOKUP(I518,Products!$A$1:$F$51,4,0)</f>
        <v>Dairy</v>
      </c>
      <c r="M518" s="7">
        <f>VLOOKUP(I518,Products!$A$1:$F$51,5,0)</f>
        <v>1227.24</v>
      </c>
      <c r="N518" s="7">
        <f>VLOOKUP(I518,Products!$A$1:$F$51,6,0)</f>
        <v>977.09</v>
      </c>
      <c r="O518" t="s">
        <v>831</v>
      </c>
      <c r="P518" t="str">
        <f>VLOOKUP(O518,Stores!$A$1:$D$6,2,0)</f>
        <v>MegaMart Peckmouth</v>
      </c>
      <c r="Q518" t="str">
        <f>VLOOKUP(O518,Stores!$A$1:$D$6,4,0)</f>
        <v>East</v>
      </c>
      <c r="R518" s="6">
        <v>2</v>
      </c>
      <c r="S518" s="6">
        <v>0.1</v>
      </c>
      <c r="T518" t="s">
        <v>861</v>
      </c>
      <c r="U518">
        <f t="shared" si="24"/>
        <v>2454.48</v>
      </c>
      <c r="V518" s="7">
        <f t="shared" si="25"/>
        <v>1954.18</v>
      </c>
      <c r="W518" s="7">
        <f t="shared" si="26"/>
        <v>499.4</v>
      </c>
    </row>
    <row r="519" spans="1:23" x14ac:dyDescent="0.25">
      <c r="A519" t="s">
        <v>1077</v>
      </c>
      <c r="B519" s="4">
        <v>45255</v>
      </c>
      <c r="C519" t="s">
        <v>561</v>
      </c>
      <c r="D519" t="str">
        <f>VLOOKUP(C519,Customers!$A$1:$H$201,4,0)</f>
        <v>Connie Terry</v>
      </c>
      <c r="E519" t="str">
        <f>VLOOKUP(C519,Customers!$A$1:$H$201,5,0)</f>
        <v>Male</v>
      </c>
      <c r="F519" s="4">
        <f>VLOOKUP(C519,Customers!$A$1:$H$201,6,0)</f>
        <v>24092</v>
      </c>
      <c r="G519" s="4" t="str">
        <f>VLOOKUP(C519,Customers!$A$1:$H$201,7,0)</f>
        <v>Port Patriciaburgh</v>
      </c>
      <c r="H519" s="4">
        <f>VLOOKUP(C519,Customers!$A$1:$H$201,8,0)</f>
        <v>44917</v>
      </c>
      <c r="I519" t="s">
        <v>753</v>
      </c>
      <c r="J519" t="str">
        <f>VLOOKUP(I519,Products!$A$1:$F$51,2,0)</f>
        <v>Find Headphones</v>
      </c>
      <c r="K519" t="str">
        <f>VLOOKUP(I519,Products!$A$1:$F$51,3,0)</f>
        <v>Electronics</v>
      </c>
      <c r="L519" t="str">
        <f>VLOOKUP(I519,Products!$A$1:$F$51,4,0)</f>
        <v>Headphones</v>
      </c>
      <c r="M519" s="7">
        <f>VLOOKUP(I519,Products!$A$1:$F$51,5,0)</f>
        <v>1246.1099999999999</v>
      </c>
      <c r="N519" s="7">
        <f>VLOOKUP(I519,Products!$A$1:$F$51,6,0)</f>
        <v>833.52</v>
      </c>
      <c r="O519" t="s">
        <v>835</v>
      </c>
      <c r="P519" t="str">
        <f>VLOOKUP(O519,Stores!$A$1:$D$6,2,0)</f>
        <v>MegaMart New Michele</v>
      </c>
      <c r="Q519" t="str">
        <f>VLOOKUP(O519,Stores!$A$1:$D$6,4,0)</f>
        <v>West</v>
      </c>
      <c r="R519" s="6">
        <v>4</v>
      </c>
      <c r="S519" s="6">
        <v>0.05</v>
      </c>
      <c r="T519" t="s">
        <v>857</v>
      </c>
      <c r="U519">
        <f t="shared" si="24"/>
        <v>4984.4399999999996</v>
      </c>
      <c r="V519" s="7">
        <f t="shared" si="25"/>
        <v>3334.08</v>
      </c>
      <c r="W519" s="7">
        <f t="shared" si="26"/>
        <v>1649.4099999999996</v>
      </c>
    </row>
    <row r="520" spans="1:23" x14ac:dyDescent="0.25">
      <c r="A520" t="s">
        <v>1480</v>
      </c>
      <c r="B520" s="4">
        <v>45255</v>
      </c>
      <c r="C520" t="s">
        <v>49</v>
      </c>
      <c r="D520" t="str">
        <f>VLOOKUP(C520,Customers!$A$1:$H$201,4,0)</f>
        <v>Dale Perry</v>
      </c>
      <c r="E520" t="str">
        <f>VLOOKUP(C520,Customers!$A$1:$H$201,5,0)</f>
        <v>Male</v>
      </c>
      <c r="F520" s="4">
        <f>VLOOKUP(C520,Customers!$A$1:$H$201,6,0)</f>
        <v>32850</v>
      </c>
      <c r="G520" s="4" t="str">
        <f>VLOOKUP(C520,Customers!$A$1:$H$201,7,0)</f>
        <v>Lake Dawn</v>
      </c>
      <c r="H520" s="4">
        <f>VLOOKUP(C520,Customers!$A$1:$H$201,8,0)</f>
        <v>44393</v>
      </c>
      <c r="I520" t="s">
        <v>751</v>
      </c>
      <c r="J520" t="str">
        <f>VLOOKUP(I520,Products!$A$1:$F$51,2,0)</f>
        <v>House Accessories</v>
      </c>
      <c r="K520" t="str">
        <f>VLOOKUP(I520,Products!$A$1:$F$51,3,0)</f>
        <v>Fashion</v>
      </c>
      <c r="L520" t="str">
        <f>VLOOKUP(I520,Products!$A$1:$F$51,4,0)</f>
        <v>Accessories</v>
      </c>
      <c r="M520" s="7">
        <f>VLOOKUP(I520,Products!$A$1:$F$51,5,0)</f>
        <v>1858.75</v>
      </c>
      <c r="N520" s="7">
        <f>VLOOKUP(I520,Products!$A$1:$F$51,6,0)</f>
        <v>1451.16</v>
      </c>
      <c r="O520" t="s">
        <v>835</v>
      </c>
      <c r="P520" t="str">
        <f>VLOOKUP(O520,Stores!$A$1:$D$6,2,0)</f>
        <v>MegaMart New Michele</v>
      </c>
      <c r="Q520" t="str">
        <f>VLOOKUP(O520,Stores!$A$1:$D$6,4,0)</f>
        <v>West</v>
      </c>
      <c r="R520" s="6">
        <v>4</v>
      </c>
      <c r="S520" s="6">
        <v>0.15</v>
      </c>
      <c r="T520" t="s">
        <v>851</v>
      </c>
      <c r="U520">
        <f t="shared" si="24"/>
        <v>7435</v>
      </c>
      <c r="V520" s="7">
        <f t="shared" si="25"/>
        <v>5804.64</v>
      </c>
      <c r="W520" s="7">
        <f t="shared" si="26"/>
        <v>1629.5099999999998</v>
      </c>
    </row>
    <row r="521" spans="1:23" x14ac:dyDescent="0.25">
      <c r="A521" t="s">
        <v>1547</v>
      </c>
      <c r="B521" s="4">
        <v>45255</v>
      </c>
      <c r="C521" t="s">
        <v>623</v>
      </c>
      <c r="D521" t="str">
        <f>VLOOKUP(C521,Customers!$A$1:$H$201,4,0)</f>
        <v>Peter Garcia</v>
      </c>
      <c r="E521" t="str">
        <f>VLOOKUP(C521,Customers!$A$1:$H$201,5,0)</f>
        <v>Male</v>
      </c>
      <c r="F521" s="4">
        <f>VLOOKUP(C521,Customers!$A$1:$H$201,6,0)</f>
        <v>29135</v>
      </c>
      <c r="G521" s="4" t="str">
        <f>VLOOKUP(C521,Customers!$A$1:$H$201,7,0)</f>
        <v>West Amymouth</v>
      </c>
      <c r="H521" s="4">
        <f>VLOOKUP(C521,Customers!$A$1:$H$201,8,0)</f>
        <v>44399</v>
      </c>
      <c r="I521" t="s">
        <v>757</v>
      </c>
      <c r="J521" t="str">
        <f>VLOOKUP(I521,Products!$A$1:$F$51,2,0)</f>
        <v>Traditional Laptop</v>
      </c>
      <c r="K521" t="str">
        <f>VLOOKUP(I521,Products!$A$1:$F$51,3,0)</f>
        <v>Electronics</v>
      </c>
      <c r="L521" t="str">
        <f>VLOOKUP(I521,Products!$A$1:$F$51,4,0)</f>
        <v>Laptop</v>
      </c>
      <c r="M521" s="7">
        <f>VLOOKUP(I521,Products!$A$1:$F$51,5,0)</f>
        <v>1762.92</v>
      </c>
      <c r="N521" s="7">
        <f>VLOOKUP(I521,Products!$A$1:$F$51,6,0)</f>
        <v>1346.48</v>
      </c>
      <c r="O521" t="s">
        <v>831</v>
      </c>
      <c r="P521" t="str">
        <f>VLOOKUP(O521,Stores!$A$1:$D$6,2,0)</f>
        <v>MegaMart Peckmouth</v>
      </c>
      <c r="Q521" t="str">
        <f>VLOOKUP(O521,Stores!$A$1:$D$6,4,0)</f>
        <v>East</v>
      </c>
      <c r="R521" s="6">
        <v>3</v>
      </c>
      <c r="S521" s="6">
        <v>0.15</v>
      </c>
      <c r="T521" t="s">
        <v>851</v>
      </c>
      <c r="U521">
        <f t="shared" si="24"/>
        <v>5288.76</v>
      </c>
      <c r="V521" s="7">
        <f t="shared" si="25"/>
        <v>4039.44</v>
      </c>
      <c r="W521" s="7">
        <f t="shared" si="26"/>
        <v>1248.4700000000003</v>
      </c>
    </row>
    <row r="522" spans="1:23" x14ac:dyDescent="0.25">
      <c r="A522" t="s">
        <v>2786</v>
      </c>
      <c r="B522" s="4">
        <v>45255</v>
      </c>
      <c r="C522" t="s">
        <v>318</v>
      </c>
      <c r="D522" t="str">
        <f>VLOOKUP(C522,Customers!$A$1:$H$201,4,0)</f>
        <v>Juan Ramirez</v>
      </c>
      <c r="E522" t="str">
        <f>VLOOKUP(C522,Customers!$A$1:$H$201,5,0)</f>
        <v>Male</v>
      </c>
      <c r="F522" s="4">
        <f>VLOOKUP(C522,Customers!$A$1:$H$201,6,0)</f>
        <v>28937</v>
      </c>
      <c r="G522" s="4" t="str">
        <f>VLOOKUP(C522,Customers!$A$1:$H$201,7,0)</f>
        <v>New Michaelview</v>
      </c>
      <c r="H522" s="4">
        <f>VLOOKUP(C522,Customers!$A$1:$H$201,8,0)</f>
        <v>45210</v>
      </c>
      <c r="I522" t="s">
        <v>796</v>
      </c>
      <c r="J522" t="str">
        <f>VLOOKUP(I522,Products!$A$1:$F$51,2,0)</f>
        <v>Book Television</v>
      </c>
      <c r="K522" t="str">
        <f>VLOOKUP(I522,Products!$A$1:$F$51,3,0)</f>
        <v>Electronics</v>
      </c>
      <c r="L522" t="str">
        <f>VLOOKUP(I522,Products!$A$1:$F$51,4,0)</f>
        <v>Television</v>
      </c>
      <c r="M522" s="7">
        <f>VLOOKUP(I522,Products!$A$1:$F$51,5,0)</f>
        <v>1952.65</v>
      </c>
      <c r="N522" s="7">
        <f>VLOOKUP(I522,Products!$A$1:$F$51,6,0)</f>
        <v>1451.27</v>
      </c>
      <c r="O522" t="s">
        <v>835</v>
      </c>
      <c r="P522" t="str">
        <f>VLOOKUP(O522,Stores!$A$1:$D$6,2,0)</f>
        <v>MegaMart New Michele</v>
      </c>
      <c r="Q522" t="str">
        <f>VLOOKUP(O522,Stores!$A$1:$D$6,4,0)</f>
        <v>West</v>
      </c>
      <c r="R522" s="6">
        <v>3</v>
      </c>
      <c r="S522" s="6">
        <v>0.1</v>
      </c>
      <c r="T522" t="s">
        <v>857</v>
      </c>
      <c r="U522">
        <f t="shared" si="24"/>
        <v>5857.9500000000007</v>
      </c>
      <c r="V522" s="7">
        <f t="shared" si="25"/>
        <v>4353.8099999999995</v>
      </c>
      <c r="W522" s="7">
        <f t="shared" si="26"/>
        <v>1503.2400000000011</v>
      </c>
    </row>
    <row r="523" spans="1:23" x14ac:dyDescent="0.25">
      <c r="A523" t="s">
        <v>2961</v>
      </c>
      <c r="B523" s="4">
        <v>45256</v>
      </c>
      <c r="C523" t="s">
        <v>173</v>
      </c>
      <c r="D523" t="str">
        <f>VLOOKUP(C523,Customers!$A$1:$H$201,4,0)</f>
        <v>Kelly Shaw</v>
      </c>
      <c r="E523" t="str">
        <f>VLOOKUP(C523,Customers!$A$1:$H$201,5,0)</f>
        <v>Male</v>
      </c>
      <c r="F523" s="4">
        <f>VLOOKUP(C523,Customers!$A$1:$H$201,6,0)</f>
        <v>27756</v>
      </c>
      <c r="G523" s="4" t="str">
        <f>VLOOKUP(C523,Customers!$A$1:$H$201,7,0)</f>
        <v>Zacharyfort</v>
      </c>
      <c r="H523" s="4">
        <f>VLOOKUP(C523,Customers!$A$1:$H$201,8,0)</f>
        <v>45208</v>
      </c>
      <c r="I523" t="s">
        <v>786</v>
      </c>
      <c r="J523" t="str">
        <f>VLOOKUP(I523,Products!$A$1:$F$51,2,0)</f>
        <v>Difficult Vegetables</v>
      </c>
      <c r="K523" t="str">
        <f>VLOOKUP(I523,Products!$A$1:$F$51,3,0)</f>
        <v>Groceries</v>
      </c>
      <c r="L523" t="str">
        <f>VLOOKUP(I523,Products!$A$1:$F$51,4,0)</f>
        <v>Vegetables</v>
      </c>
      <c r="M523" s="7">
        <f>VLOOKUP(I523,Products!$A$1:$F$51,5,0)</f>
        <v>1102.791777777778</v>
      </c>
      <c r="N523" s="7">
        <f>VLOOKUP(I523,Products!$A$1:$F$51,6,0)</f>
        <v>164.01</v>
      </c>
      <c r="O523" t="s">
        <v>831</v>
      </c>
      <c r="P523" t="str">
        <f>VLOOKUP(O523,Stores!$A$1:$D$6,2,0)</f>
        <v>MegaMart Peckmouth</v>
      </c>
      <c r="Q523" t="str">
        <f>VLOOKUP(O523,Stores!$A$1:$D$6,4,0)</f>
        <v>East</v>
      </c>
      <c r="R523" s="6">
        <v>3</v>
      </c>
      <c r="S523" s="6">
        <v>0.15</v>
      </c>
      <c r="T523" t="s">
        <v>861</v>
      </c>
      <c r="U523">
        <f t="shared" si="24"/>
        <v>3308.3753333333339</v>
      </c>
      <c r="V523" s="7">
        <f t="shared" si="25"/>
        <v>492.03</v>
      </c>
      <c r="W523" s="7">
        <f t="shared" si="26"/>
        <v>2815.4953333333337</v>
      </c>
    </row>
    <row r="524" spans="1:23" x14ac:dyDescent="0.25">
      <c r="A524" t="s">
        <v>5451</v>
      </c>
      <c r="B524" s="4">
        <v>45256</v>
      </c>
      <c r="C524" t="s">
        <v>161</v>
      </c>
      <c r="D524" t="str">
        <f>VLOOKUP(C524,Customers!$A$1:$H$201,4,0)</f>
        <v>Anna Andrews</v>
      </c>
      <c r="E524" t="str">
        <f>VLOOKUP(C524,Customers!$A$1:$H$201,5,0)</f>
        <v>Female</v>
      </c>
      <c r="F524" s="4">
        <f>VLOOKUP(C524,Customers!$A$1:$H$201,6,0)</f>
        <v>36564</v>
      </c>
      <c r="G524" s="4" t="str">
        <f>VLOOKUP(C524,Customers!$A$1:$H$201,7,0)</f>
        <v>North Teresashire</v>
      </c>
      <c r="H524" s="4">
        <f>VLOOKUP(C524,Customers!$A$1:$H$201,8,0)</f>
        <v>44509</v>
      </c>
      <c r="I524" t="s">
        <v>753</v>
      </c>
      <c r="J524" t="str">
        <f>VLOOKUP(I524,Products!$A$1:$F$51,2,0)</f>
        <v>Find Headphones</v>
      </c>
      <c r="K524" t="str">
        <f>VLOOKUP(I524,Products!$A$1:$F$51,3,0)</f>
        <v>Electronics</v>
      </c>
      <c r="L524" t="str">
        <f>VLOOKUP(I524,Products!$A$1:$F$51,4,0)</f>
        <v>Headphones</v>
      </c>
      <c r="M524" s="7">
        <f>VLOOKUP(I524,Products!$A$1:$F$51,5,0)</f>
        <v>1246.1099999999999</v>
      </c>
      <c r="N524" s="7">
        <f>VLOOKUP(I524,Products!$A$1:$F$51,6,0)</f>
        <v>833.52</v>
      </c>
      <c r="O524" t="s">
        <v>842</v>
      </c>
      <c r="P524" t="str">
        <f>VLOOKUP(O524,Stores!$A$1:$D$6,2,0)</f>
        <v>MegaMart Johnmouth</v>
      </c>
      <c r="Q524" t="str">
        <f>VLOOKUP(O524,Stores!$A$1:$D$6,4,0)</f>
        <v>East</v>
      </c>
      <c r="R524" s="6">
        <v>2</v>
      </c>
      <c r="S524" s="6">
        <v>0.1</v>
      </c>
      <c r="T524" t="s">
        <v>851</v>
      </c>
      <c r="U524">
        <f t="shared" si="24"/>
        <v>2492.2199999999998</v>
      </c>
      <c r="V524" s="7">
        <f t="shared" si="25"/>
        <v>1667.04</v>
      </c>
      <c r="W524" s="7">
        <f t="shared" si="26"/>
        <v>824.27999999999986</v>
      </c>
    </row>
    <row r="525" spans="1:23" x14ac:dyDescent="0.25">
      <c r="A525" t="s">
        <v>5511</v>
      </c>
      <c r="B525" s="4">
        <v>45257</v>
      </c>
      <c r="C525" t="s">
        <v>628</v>
      </c>
      <c r="D525" t="str">
        <f>VLOOKUP(C525,Customers!$A$1:$H$201,4,0)</f>
        <v>Mark Mcdonald</v>
      </c>
      <c r="E525" t="str">
        <f>VLOOKUP(C525,Customers!$A$1:$H$201,5,0)</f>
        <v>Female</v>
      </c>
      <c r="F525" s="4">
        <f>VLOOKUP(C525,Customers!$A$1:$H$201,6,0)</f>
        <v>22255</v>
      </c>
      <c r="G525" s="4" t="str">
        <f>VLOOKUP(C525,Customers!$A$1:$H$201,7,0)</f>
        <v>East Paulburgh</v>
      </c>
      <c r="H525" s="4">
        <f>VLOOKUP(C525,Customers!$A$1:$H$201,8,0)</f>
        <v>45465</v>
      </c>
      <c r="I525" t="s">
        <v>753</v>
      </c>
      <c r="J525" t="str">
        <f>VLOOKUP(I525,Products!$A$1:$F$51,2,0)</f>
        <v>Find Headphones</v>
      </c>
      <c r="K525" t="str">
        <f>VLOOKUP(I525,Products!$A$1:$F$51,3,0)</f>
        <v>Electronics</v>
      </c>
      <c r="L525" t="str">
        <f>VLOOKUP(I525,Products!$A$1:$F$51,4,0)</f>
        <v>Headphones</v>
      </c>
      <c r="M525" s="7">
        <f>VLOOKUP(I525,Products!$A$1:$F$51,5,0)</f>
        <v>1246.1099999999999</v>
      </c>
      <c r="N525" s="7">
        <f>VLOOKUP(I525,Products!$A$1:$F$51,6,0)</f>
        <v>833.52</v>
      </c>
      <c r="O525" t="s">
        <v>831</v>
      </c>
      <c r="P525" t="str">
        <f>VLOOKUP(O525,Stores!$A$1:$D$6,2,0)</f>
        <v>MegaMart Peckmouth</v>
      </c>
      <c r="Q525" t="str">
        <f>VLOOKUP(O525,Stores!$A$1:$D$6,4,0)</f>
        <v>East</v>
      </c>
      <c r="R525" s="6">
        <v>5</v>
      </c>
      <c r="S525" s="6">
        <v>0.05</v>
      </c>
      <c r="T525" t="s">
        <v>857</v>
      </c>
      <c r="U525">
        <f t="shared" si="24"/>
        <v>6230.5499999999993</v>
      </c>
      <c r="V525" s="7">
        <f t="shared" si="25"/>
        <v>4167.6000000000004</v>
      </c>
      <c r="W525" s="7">
        <f t="shared" si="26"/>
        <v>2061.9999999999991</v>
      </c>
    </row>
    <row r="526" spans="1:23" x14ac:dyDescent="0.25">
      <c r="A526" t="s">
        <v>2252</v>
      </c>
      <c r="B526" s="4">
        <v>45257</v>
      </c>
      <c r="C526" t="s">
        <v>278</v>
      </c>
      <c r="D526" t="str">
        <f>VLOOKUP(C526,Customers!$A$1:$H$201,4,0)</f>
        <v>Jesus Singh</v>
      </c>
      <c r="E526" t="str">
        <f>VLOOKUP(C526,Customers!$A$1:$H$201,5,0)</f>
        <v>Female</v>
      </c>
      <c r="F526" s="4">
        <f>VLOOKUP(C526,Customers!$A$1:$H$201,6,0)</f>
        <v>21701</v>
      </c>
      <c r="G526" s="4" t="str">
        <f>VLOOKUP(C526,Customers!$A$1:$H$201,7,0)</f>
        <v>Port Michaelstad</v>
      </c>
      <c r="H526" s="4">
        <f>VLOOKUP(C526,Customers!$A$1:$H$201,8,0)</f>
        <v>44966</v>
      </c>
      <c r="I526" t="s">
        <v>714</v>
      </c>
      <c r="J526" t="str">
        <f>VLOOKUP(I526,Products!$A$1:$F$51,2,0)</f>
        <v>Here Footwear</v>
      </c>
      <c r="K526" t="str">
        <f>VLOOKUP(I526,Products!$A$1:$F$51,3,0)</f>
        <v>Fashion</v>
      </c>
      <c r="L526" t="str">
        <f>VLOOKUP(I526,Products!$A$1:$F$51,4,0)</f>
        <v>Footwear</v>
      </c>
      <c r="M526" s="7">
        <f>VLOOKUP(I526,Products!$A$1:$F$51,5,0)</f>
        <v>1102.791777777778</v>
      </c>
      <c r="N526" s="7">
        <f>VLOOKUP(I526,Products!$A$1:$F$51,6,0)</f>
        <v>169.03</v>
      </c>
      <c r="O526" t="s">
        <v>831</v>
      </c>
      <c r="P526" t="str">
        <f>VLOOKUP(O526,Stores!$A$1:$D$6,2,0)</f>
        <v>MegaMart Peckmouth</v>
      </c>
      <c r="Q526" t="str">
        <f>VLOOKUP(O526,Stores!$A$1:$D$6,4,0)</f>
        <v>East</v>
      </c>
      <c r="R526" s="6">
        <v>3</v>
      </c>
      <c r="S526" s="6">
        <v>0.05</v>
      </c>
      <c r="T526" t="s">
        <v>854</v>
      </c>
      <c r="U526">
        <f t="shared" si="24"/>
        <v>3308.3753333333339</v>
      </c>
      <c r="V526" s="7">
        <f t="shared" si="25"/>
        <v>507.09000000000003</v>
      </c>
      <c r="W526" s="7">
        <f t="shared" si="26"/>
        <v>2800.3353333333339</v>
      </c>
    </row>
    <row r="527" spans="1:23" x14ac:dyDescent="0.25">
      <c r="A527" t="s">
        <v>2333</v>
      </c>
      <c r="B527" s="4">
        <v>45257</v>
      </c>
      <c r="C527" t="s">
        <v>282</v>
      </c>
      <c r="D527" t="str">
        <f>VLOOKUP(C527,Customers!$A$1:$H$201,4,0)</f>
        <v>Seth Moore</v>
      </c>
      <c r="E527" t="str">
        <f>VLOOKUP(C527,Customers!$A$1:$H$201,5,0)</f>
        <v>Male</v>
      </c>
      <c r="F527" s="4">
        <f>VLOOKUP(C527,Customers!$A$1:$H$201,6,0)</f>
        <v>19984</v>
      </c>
      <c r="G527" s="4" t="str">
        <f>VLOOKUP(C527,Customers!$A$1:$H$201,7,0)</f>
        <v>New John</v>
      </c>
      <c r="H527" s="4">
        <f>VLOOKUP(C527,Customers!$A$1:$H$201,8,0)</f>
        <v>44328</v>
      </c>
      <c r="I527" t="s">
        <v>721</v>
      </c>
      <c r="J527" t="str">
        <f>VLOOKUP(I527,Products!$A$1:$F$51,2,0)</f>
        <v>Knowledge Bags</v>
      </c>
      <c r="K527" t="str">
        <f>VLOOKUP(I527,Products!$A$1:$F$51,3,0)</f>
        <v>Fashion</v>
      </c>
      <c r="L527" t="str">
        <f>VLOOKUP(I527,Products!$A$1:$F$51,4,0)</f>
        <v>Bags</v>
      </c>
      <c r="M527" s="7">
        <f>VLOOKUP(I527,Products!$A$1:$F$51,5,0)</f>
        <v>1396.22</v>
      </c>
      <c r="N527" s="7">
        <f>VLOOKUP(I527,Products!$A$1:$F$51,6,0)</f>
        <v>1004.09</v>
      </c>
      <c r="O527" t="s">
        <v>838</v>
      </c>
      <c r="P527" t="str">
        <f>VLOOKUP(O527,Stores!$A$1:$D$6,2,0)</f>
        <v>MegaMart Brianahaven</v>
      </c>
      <c r="Q527" t="str">
        <f>VLOOKUP(O527,Stores!$A$1:$D$6,4,0)</f>
        <v>North</v>
      </c>
      <c r="R527" s="6">
        <v>4</v>
      </c>
      <c r="S527" s="6">
        <v>0</v>
      </c>
      <c r="T527" t="s">
        <v>854</v>
      </c>
      <c r="U527">
        <f t="shared" si="24"/>
        <v>5584.88</v>
      </c>
      <c r="V527" s="7">
        <f t="shared" si="25"/>
        <v>4016.36</v>
      </c>
      <c r="W527" s="7">
        <f t="shared" si="26"/>
        <v>1567.52</v>
      </c>
    </row>
    <row r="528" spans="1:23" x14ac:dyDescent="0.25">
      <c r="A528" t="s">
        <v>2428</v>
      </c>
      <c r="B528" s="4">
        <v>45257</v>
      </c>
      <c r="C528" t="s">
        <v>204</v>
      </c>
      <c r="D528" t="str">
        <f>VLOOKUP(C528,Customers!$A$1:$H$201,4,0)</f>
        <v>Felicia Morgan</v>
      </c>
      <c r="E528" t="str">
        <f>VLOOKUP(C528,Customers!$A$1:$H$201,5,0)</f>
        <v>Female</v>
      </c>
      <c r="F528" s="4">
        <f>VLOOKUP(C528,Customers!$A$1:$H$201,6,0)</f>
        <v>35905</v>
      </c>
      <c r="G528" s="4" t="str">
        <f>VLOOKUP(C528,Customers!$A$1:$H$201,7,0)</f>
        <v>Lake Michaelshire</v>
      </c>
      <c r="H528" s="4">
        <f>VLOOKUP(C528,Customers!$A$1:$H$201,8,0)</f>
        <v>45389</v>
      </c>
      <c r="I528" t="s">
        <v>814</v>
      </c>
      <c r="J528" t="str">
        <f>VLOOKUP(I528,Products!$A$1:$F$51,2,0)</f>
        <v>Nature Clothing</v>
      </c>
      <c r="K528" t="str">
        <f>VLOOKUP(I528,Products!$A$1:$F$51,3,0)</f>
        <v>Fashion</v>
      </c>
      <c r="L528" t="str">
        <f>VLOOKUP(I528,Products!$A$1:$F$51,4,0)</f>
        <v>Clothing</v>
      </c>
      <c r="M528" s="7">
        <f>VLOOKUP(I528,Products!$A$1:$F$51,5,0)</f>
        <v>1165.3699999999999</v>
      </c>
      <c r="N528" s="7">
        <f>VLOOKUP(I528,Products!$A$1:$F$51,6,0)</f>
        <v>926.55</v>
      </c>
      <c r="O528" t="s">
        <v>831</v>
      </c>
      <c r="P528" t="str">
        <f>VLOOKUP(O528,Stores!$A$1:$D$6,2,0)</f>
        <v>MegaMart Peckmouth</v>
      </c>
      <c r="Q528" t="str">
        <f>VLOOKUP(O528,Stores!$A$1:$D$6,4,0)</f>
        <v>East</v>
      </c>
      <c r="R528" s="6">
        <v>5</v>
      </c>
      <c r="S528" s="6">
        <v>0.15</v>
      </c>
      <c r="T528" t="s">
        <v>861</v>
      </c>
      <c r="U528">
        <f t="shared" si="24"/>
        <v>5826.8499999999995</v>
      </c>
      <c r="V528" s="7">
        <f t="shared" si="25"/>
        <v>4632.75</v>
      </c>
      <c r="W528" s="7">
        <f t="shared" si="26"/>
        <v>1193.2499999999995</v>
      </c>
    </row>
    <row r="529" spans="1:23" x14ac:dyDescent="0.25">
      <c r="A529" t="s">
        <v>2799</v>
      </c>
      <c r="B529" s="4">
        <v>45257</v>
      </c>
      <c r="C529" t="s">
        <v>558</v>
      </c>
      <c r="D529" t="str">
        <f>VLOOKUP(C529,Customers!$A$1:$H$201,4,0)</f>
        <v>George Young</v>
      </c>
      <c r="E529" t="str">
        <f>VLOOKUP(C529,Customers!$A$1:$H$201,5,0)</f>
        <v>Male</v>
      </c>
      <c r="F529" s="4">
        <f>VLOOKUP(C529,Customers!$A$1:$H$201,6,0)</f>
        <v>20787</v>
      </c>
      <c r="G529" s="4" t="str">
        <f>VLOOKUP(C529,Customers!$A$1:$H$201,7,0)</f>
        <v>Lisatown</v>
      </c>
      <c r="H529" s="4">
        <f>VLOOKUP(C529,Customers!$A$1:$H$201,8,0)</f>
        <v>45295</v>
      </c>
      <c r="I529" t="s">
        <v>806</v>
      </c>
      <c r="J529" t="str">
        <f>VLOOKUP(I529,Products!$A$1:$F$51,2,0)</f>
        <v>Maybe Clothing</v>
      </c>
      <c r="K529" t="str">
        <f>VLOOKUP(I529,Products!$A$1:$F$51,3,0)</f>
        <v>Fashion</v>
      </c>
      <c r="L529" t="str">
        <f>VLOOKUP(I529,Products!$A$1:$F$51,4,0)</f>
        <v>Clothing</v>
      </c>
      <c r="M529" s="7">
        <f>VLOOKUP(I529,Products!$A$1:$F$51,5,0)</f>
        <v>1102.791777777778</v>
      </c>
      <c r="N529" s="7">
        <f>VLOOKUP(I529,Products!$A$1:$F$51,6,0)</f>
        <v>316.63</v>
      </c>
      <c r="O529" t="s">
        <v>835</v>
      </c>
      <c r="P529" t="str">
        <f>VLOOKUP(O529,Stores!$A$1:$D$6,2,0)</f>
        <v>MegaMart New Michele</v>
      </c>
      <c r="Q529" t="str">
        <f>VLOOKUP(O529,Stores!$A$1:$D$6,4,0)</f>
        <v>West</v>
      </c>
      <c r="R529" s="6">
        <v>2</v>
      </c>
      <c r="S529" s="6">
        <v>0.05</v>
      </c>
      <c r="T529" t="s">
        <v>861</v>
      </c>
      <c r="U529">
        <f t="shared" si="24"/>
        <v>2205.5835555555559</v>
      </c>
      <c r="V529" s="7">
        <f t="shared" si="25"/>
        <v>633.26</v>
      </c>
      <c r="W529" s="7">
        <f t="shared" si="26"/>
        <v>1571.3735555555559</v>
      </c>
    </row>
    <row r="530" spans="1:23" x14ac:dyDescent="0.25">
      <c r="A530" t="s">
        <v>3055</v>
      </c>
      <c r="B530" s="4">
        <v>45258</v>
      </c>
      <c r="C530" t="s">
        <v>289</v>
      </c>
      <c r="D530" t="str">
        <f>VLOOKUP(C530,Customers!$A$1:$H$201,4,0)</f>
        <v>Matthew Juarez</v>
      </c>
      <c r="E530" t="str">
        <f>VLOOKUP(C530,Customers!$A$1:$H$201,5,0)</f>
        <v>Female</v>
      </c>
      <c r="F530" s="4">
        <f>VLOOKUP(C530,Customers!$A$1:$H$201,6,0)</f>
        <v>37614</v>
      </c>
      <c r="G530" s="4" t="str">
        <f>VLOOKUP(C530,Customers!$A$1:$H$201,7,0)</f>
        <v>North Meagan</v>
      </c>
      <c r="H530" s="4">
        <f>VLOOKUP(C530,Customers!$A$1:$H$201,8,0)</f>
        <v>44855</v>
      </c>
      <c r="I530" t="s">
        <v>802</v>
      </c>
      <c r="J530" t="str">
        <f>VLOOKUP(I530,Products!$A$1:$F$51,2,0)</f>
        <v>Piece Headphones</v>
      </c>
      <c r="K530" t="str">
        <f>VLOOKUP(I530,Products!$A$1:$F$51,3,0)</f>
        <v>Electronics</v>
      </c>
      <c r="L530" t="str">
        <f>VLOOKUP(I530,Products!$A$1:$F$51,4,0)</f>
        <v>Headphones</v>
      </c>
      <c r="M530" s="7">
        <f>VLOOKUP(I530,Products!$A$1:$F$51,5,0)</f>
        <v>1745.61</v>
      </c>
      <c r="N530" s="7">
        <f>VLOOKUP(I530,Products!$A$1:$F$51,6,0)</f>
        <v>1322.44</v>
      </c>
      <c r="O530" t="s">
        <v>842</v>
      </c>
      <c r="P530" t="str">
        <f>VLOOKUP(O530,Stores!$A$1:$D$6,2,0)</f>
        <v>MegaMart Johnmouth</v>
      </c>
      <c r="Q530" t="str">
        <f>VLOOKUP(O530,Stores!$A$1:$D$6,4,0)</f>
        <v>East</v>
      </c>
      <c r="R530" s="6">
        <v>4</v>
      </c>
      <c r="S530" s="6">
        <v>0.05</v>
      </c>
      <c r="T530" t="s">
        <v>854</v>
      </c>
      <c r="U530">
        <f t="shared" si="24"/>
        <v>6982.44</v>
      </c>
      <c r="V530" s="7">
        <f t="shared" si="25"/>
        <v>5289.76</v>
      </c>
      <c r="W530" s="7">
        <f t="shared" si="26"/>
        <v>1691.7299999999993</v>
      </c>
    </row>
    <row r="531" spans="1:23" x14ac:dyDescent="0.25">
      <c r="A531" t="s">
        <v>3152</v>
      </c>
      <c r="B531" s="4">
        <v>45258</v>
      </c>
      <c r="C531" t="s">
        <v>349</v>
      </c>
      <c r="D531" t="str">
        <f>VLOOKUP(C531,Customers!$A$1:$H$201,4,0)</f>
        <v>Stanley Brown</v>
      </c>
      <c r="E531" t="str">
        <f>VLOOKUP(C531,Customers!$A$1:$H$201,5,0)</f>
        <v>Male</v>
      </c>
      <c r="F531" s="4">
        <f>VLOOKUP(C531,Customers!$A$1:$H$201,6,0)</f>
        <v>28594</v>
      </c>
      <c r="G531" s="4" t="str">
        <f>VLOOKUP(C531,Customers!$A$1:$H$201,7,0)</f>
        <v>Baldwinstad</v>
      </c>
      <c r="H531" s="4">
        <f>VLOOKUP(C531,Customers!$A$1:$H$201,8,0)</f>
        <v>44617</v>
      </c>
      <c r="I531" t="s">
        <v>816</v>
      </c>
      <c r="J531" t="str">
        <f>VLOOKUP(I531,Products!$A$1:$F$51,2,0)</f>
        <v>Or Smartphone</v>
      </c>
      <c r="K531" t="str">
        <f>VLOOKUP(I531,Products!$A$1:$F$51,3,0)</f>
        <v>Electronics</v>
      </c>
      <c r="L531" t="str">
        <f>VLOOKUP(I531,Products!$A$1:$F$51,4,0)</f>
        <v>Smartphone</v>
      </c>
      <c r="M531" s="7">
        <f>VLOOKUP(I531,Products!$A$1:$F$51,5,0)</f>
        <v>1197.18</v>
      </c>
      <c r="N531" s="7">
        <f>VLOOKUP(I531,Products!$A$1:$F$51,6,0)</f>
        <v>722.74</v>
      </c>
      <c r="O531" t="s">
        <v>835</v>
      </c>
      <c r="P531" t="str">
        <f>VLOOKUP(O531,Stores!$A$1:$D$6,2,0)</f>
        <v>MegaMart New Michele</v>
      </c>
      <c r="Q531" t="str">
        <f>VLOOKUP(O531,Stores!$A$1:$D$6,4,0)</f>
        <v>West</v>
      </c>
      <c r="R531" s="6">
        <v>3</v>
      </c>
      <c r="S531" s="6">
        <v>0</v>
      </c>
      <c r="T531" t="s">
        <v>861</v>
      </c>
      <c r="U531">
        <f t="shared" si="24"/>
        <v>3591.54</v>
      </c>
      <c r="V531" s="7">
        <f t="shared" si="25"/>
        <v>2168.2200000000003</v>
      </c>
      <c r="W531" s="7">
        <f t="shared" si="26"/>
        <v>1422.3199999999997</v>
      </c>
    </row>
    <row r="532" spans="1:23" x14ac:dyDescent="0.25">
      <c r="A532" t="s">
        <v>3153</v>
      </c>
      <c r="B532" s="4">
        <v>45258</v>
      </c>
      <c r="C532" t="s">
        <v>296</v>
      </c>
      <c r="D532" t="str">
        <f>VLOOKUP(C532,Customers!$A$1:$H$201,4,0)</f>
        <v>Donald Marsh</v>
      </c>
      <c r="E532" t="str">
        <f>VLOOKUP(C532,Customers!$A$1:$H$201,5,0)</f>
        <v>Female</v>
      </c>
      <c r="F532" s="4">
        <f>VLOOKUP(C532,Customers!$A$1:$H$201,6,0)</f>
        <v>29021</v>
      </c>
      <c r="G532" s="4" t="str">
        <f>VLOOKUP(C532,Customers!$A$1:$H$201,7,0)</f>
        <v>North Bradleyfurt</v>
      </c>
      <c r="H532" s="4">
        <f>VLOOKUP(C532,Customers!$A$1:$H$201,8,0)</f>
        <v>45479</v>
      </c>
      <c r="I532" t="s">
        <v>776</v>
      </c>
      <c r="J532" t="str">
        <f>VLOOKUP(I532,Products!$A$1:$F$51,2,0)</f>
        <v>Hospital Smartphone</v>
      </c>
      <c r="K532" t="str">
        <f>VLOOKUP(I532,Products!$A$1:$F$51,3,0)</f>
        <v>Electronics</v>
      </c>
      <c r="L532" t="str">
        <f>VLOOKUP(I532,Products!$A$1:$F$51,4,0)</f>
        <v>Smartphone</v>
      </c>
      <c r="M532" s="7">
        <f>VLOOKUP(I532,Products!$A$1:$F$51,5,0)</f>
        <v>1272.23</v>
      </c>
      <c r="N532" s="7">
        <f>VLOOKUP(I532,Products!$A$1:$F$51,6,0)</f>
        <v>952.65</v>
      </c>
      <c r="O532" t="s">
        <v>842</v>
      </c>
      <c r="P532" t="str">
        <f>VLOOKUP(O532,Stores!$A$1:$D$6,2,0)</f>
        <v>MegaMart Johnmouth</v>
      </c>
      <c r="Q532" t="str">
        <f>VLOOKUP(O532,Stores!$A$1:$D$6,4,0)</f>
        <v>East</v>
      </c>
      <c r="R532" s="6">
        <v>3</v>
      </c>
      <c r="S532" s="6">
        <v>0.1</v>
      </c>
      <c r="T532" t="s">
        <v>857</v>
      </c>
      <c r="U532">
        <f t="shared" si="24"/>
        <v>3816.69</v>
      </c>
      <c r="V532" s="7">
        <f t="shared" si="25"/>
        <v>2857.95</v>
      </c>
      <c r="W532" s="7">
        <f t="shared" si="26"/>
        <v>957.84000000000026</v>
      </c>
    </row>
    <row r="533" spans="1:23" x14ac:dyDescent="0.25">
      <c r="A533" t="s">
        <v>4543</v>
      </c>
      <c r="B533" s="4">
        <v>45258</v>
      </c>
      <c r="C533" t="s">
        <v>688</v>
      </c>
      <c r="D533" t="str">
        <f>VLOOKUP(C533,Customers!$A$1:$H$201,4,0)</f>
        <v>James Noble</v>
      </c>
      <c r="E533" t="str">
        <f>VLOOKUP(C533,Customers!$A$1:$H$201,5,0)</f>
        <v>Female</v>
      </c>
      <c r="F533" s="4">
        <f>VLOOKUP(C533,Customers!$A$1:$H$201,6,0)</f>
        <v>23491</v>
      </c>
      <c r="G533" s="4" t="str">
        <f>VLOOKUP(C533,Customers!$A$1:$H$201,7,0)</f>
        <v>Woodbury</v>
      </c>
      <c r="H533" s="4">
        <f>VLOOKUP(C533,Customers!$A$1:$H$201,8,0)</f>
        <v>45707</v>
      </c>
      <c r="I533" t="s">
        <v>812</v>
      </c>
      <c r="J533" t="str">
        <f>VLOOKUP(I533,Products!$A$1:$F$51,2,0)</f>
        <v>Set Dairy</v>
      </c>
      <c r="K533" t="str">
        <f>VLOOKUP(I533,Products!$A$1:$F$51,3,0)</f>
        <v>Groceries</v>
      </c>
      <c r="L533" t="str">
        <f>VLOOKUP(I533,Products!$A$1:$F$51,4,0)</f>
        <v>Dairy</v>
      </c>
      <c r="M533" s="7">
        <f>VLOOKUP(I533,Products!$A$1:$F$51,5,0)</f>
        <v>1879.08</v>
      </c>
      <c r="N533" s="7">
        <f>VLOOKUP(I533,Products!$A$1:$F$51,6,0)</f>
        <v>1004.56</v>
      </c>
      <c r="O533" t="s">
        <v>835</v>
      </c>
      <c r="P533" t="str">
        <f>VLOOKUP(O533,Stores!$A$1:$D$6,2,0)</f>
        <v>MegaMart New Michele</v>
      </c>
      <c r="Q533" t="str">
        <f>VLOOKUP(O533,Stores!$A$1:$D$6,4,0)</f>
        <v>West</v>
      </c>
      <c r="R533" s="6">
        <v>4</v>
      </c>
      <c r="S533" s="6">
        <v>0.05</v>
      </c>
      <c r="T533" t="s">
        <v>857</v>
      </c>
      <c r="U533">
        <f t="shared" si="24"/>
        <v>7516.32</v>
      </c>
      <c r="V533" s="7">
        <f t="shared" si="25"/>
        <v>4018.24</v>
      </c>
      <c r="W533" s="7">
        <f t="shared" si="26"/>
        <v>3497.13</v>
      </c>
    </row>
    <row r="534" spans="1:23" x14ac:dyDescent="0.25">
      <c r="A534" t="s">
        <v>4583</v>
      </c>
      <c r="B534" s="4">
        <v>45259</v>
      </c>
      <c r="C534" t="s">
        <v>110</v>
      </c>
      <c r="D534" t="str">
        <f>VLOOKUP(C534,Customers!$A$1:$H$201,4,0)</f>
        <v>John Carr</v>
      </c>
      <c r="E534" t="str">
        <f>VLOOKUP(C534,Customers!$A$1:$H$201,5,0)</f>
        <v>Female</v>
      </c>
      <c r="F534" s="4">
        <f>VLOOKUP(C534,Customers!$A$1:$H$201,6,0)</f>
        <v>21956</v>
      </c>
      <c r="G534" s="4" t="str">
        <f>VLOOKUP(C534,Customers!$A$1:$H$201,7,0)</f>
        <v>New David</v>
      </c>
      <c r="H534" s="4">
        <f>VLOOKUP(C534,Customers!$A$1:$H$201,8,0)</f>
        <v>44911</v>
      </c>
      <c r="I534" t="s">
        <v>802</v>
      </c>
      <c r="J534" t="str">
        <f>VLOOKUP(I534,Products!$A$1:$F$51,2,0)</f>
        <v>Piece Headphones</v>
      </c>
      <c r="K534" t="str">
        <f>VLOOKUP(I534,Products!$A$1:$F$51,3,0)</f>
        <v>Electronics</v>
      </c>
      <c r="L534" t="str">
        <f>VLOOKUP(I534,Products!$A$1:$F$51,4,0)</f>
        <v>Headphones</v>
      </c>
      <c r="M534" s="7">
        <f>VLOOKUP(I534,Products!$A$1:$F$51,5,0)</f>
        <v>1745.61</v>
      </c>
      <c r="N534" s="7">
        <f>VLOOKUP(I534,Products!$A$1:$F$51,6,0)</f>
        <v>1322.44</v>
      </c>
      <c r="O534" t="s">
        <v>831</v>
      </c>
      <c r="P534" t="str">
        <f>VLOOKUP(O534,Stores!$A$1:$D$6,2,0)</f>
        <v>MegaMart Peckmouth</v>
      </c>
      <c r="Q534" t="str">
        <f>VLOOKUP(O534,Stores!$A$1:$D$6,4,0)</f>
        <v>East</v>
      </c>
      <c r="R534" s="6">
        <v>2</v>
      </c>
      <c r="S534" s="6">
        <v>0.15</v>
      </c>
      <c r="T534" t="s">
        <v>854</v>
      </c>
      <c r="U534">
        <f t="shared" si="24"/>
        <v>3491.22</v>
      </c>
      <c r="V534" s="7">
        <f t="shared" si="25"/>
        <v>2644.88</v>
      </c>
      <c r="W534" s="7">
        <f t="shared" si="26"/>
        <v>845.48999999999967</v>
      </c>
    </row>
    <row r="535" spans="1:23" x14ac:dyDescent="0.25">
      <c r="A535" t="s">
        <v>4599</v>
      </c>
      <c r="B535" s="4">
        <v>45259</v>
      </c>
      <c r="C535" t="s">
        <v>315</v>
      </c>
      <c r="D535" t="str">
        <f>VLOOKUP(C535,Customers!$A$1:$H$201,4,0)</f>
        <v>Amanda Lee</v>
      </c>
      <c r="E535" t="str">
        <f>VLOOKUP(C535,Customers!$A$1:$H$201,5,0)</f>
        <v>Male</v>
      </c>
      <c r="F535" s="4">
        <f>VLOOKUP(C535,Customers!$A$1:$H$201,6,0)</f>
        <v>26377</v>
      </c>
      <c r="G535" s="4" t="str">
        <f>VLOOKUP(C535,Customers!$A$1:$H$201,7,0)</f>
        <v>Meyersstad</v>
      </c>
      <c r="H535" s="4">
        <f>VLOOKUP(C535,Customers!$A$1:$H$201,8,0)</f>
        <v>45539</v>
      </c>
      <c r="I535" t="s">
        <v>768</v>
      </c>
      <c r="J535" t="str">
        <f>VLOOKUP(I535,Products!$A$1:$F$51,2,0)</f>
        <v>And Footwear</v>
      </c>
      <c r="K535" t="str">
        <f>VLOOKUP(I535,Products!$A$1:$F$51,3,0)</f>
        <v>Fashion</v>
      </c>
      <c r="L535" t="str">
        <f>VLOOKUP(I535,Products!$A$1:$F$51,4,0)</f>
        <v>Footwear</v>
      </c>
      <c r="M535" s="7">
        <f>VLOOKUP(I535,Products!$A$1:$F$51,5,0)</f>
        <v>1878.47</v>
      </c>
      <c r="N535" s="7">
        <f>VLOOKUP(I535,Products!$A$1:$F$51,6,0)</f>
        <v>1014.91</v>
      </c>
      <c r="O535" t="s">
        <v>835</v>
      </c>
      <c r="P535" t="str">
        <f>VLOOKUP(O535,Stores!$A$1:$D$6,2,0)</f>
        <v>MegaMart New Michele</v>
      </c>
      <c r="Q535" t="str">
        <f>VLOOKUP(O535,Stores!$A$1:$D$6,4,0)</f>
        <v>West</v>
      </c>
      <c r="R535" s="6">
        <v>5</v>
      </c>
      <c r="S535" s="6">
        <v>0.1</v>
      </c>
      <c r="T535" t="s">
        <v>851</v>
      </c>
      <c r="U535">
        <f t="shared" si="24"/>
        <v>9392.35</v>
      </c>
      <c r="V535" s="7">
        <f t="shared" si="25"/>
        <v>5074.55</v>
      </c>
      <c r="W535" s="7">
        <f t="shared" si="26"/>
        <v>4316.9000000000005</v>
      </c>
    </row>
    <row r="536" spans="1:23" x14ac:dyDescent="0.25">
      <c r="A536" t="s">
        <v>4621</v>
      </c>
      <c r="B536" s="4">
        <v>45259</v>
      </c>
      <c r="C536" t="s">
        <v>57</v>
      </c>
      <c r="D536" t="str">
        <f>VLOOKUP(C536,Customers!$A$1:$H$201,4,0)</f>
        <v>Brittany Green</v>
      </c>
      <c r="E536" t="str">
        <f>VLOOKUP(C536,Customers!$A$1:$H$201,5,0)</f>
        <v>Male</v>
      </c>
      <c r="F536" s="4">
        <f>VLOOKUP(C536,Customers!$A$1:$H$201,6,0)</f>
        <v>27205</v>
      </c>
      <c r="G536" s="4" t="str">
        <f>VLOOKUP(C536,Customers!$A$1:$H$201,7,0)</f>
        <v>East Samantha</v>
      </c>
      <c r="H536" s="4">
        <f>VLOOKUP(C536,Customers!$A$1:$H$201,8,0)</f>
        <v>44509</v>
      </c>
      <c r="I536" t="s">
        <v>765</v>
      </c>
      <c r="J536" t="str">
        <f>VLOOKUP(I536,Products!$A$1:$F$51,2,0)</f>
        <v>How Vegetables</v>
      </c>
      <c r="K536" t="str">
        <f>VLOOKUP(I536,Products!$A$1:$F$51,3,0)</f>
        <v>Groceries</v>
      </c>
      <c r="L536" t="str">
        <f>VLOOKUP(I536,Products!$A$1:$F$51,4,0)</f>
        <v>Vegetables</v>
      </c>
      <c r="M536" s="7">
        <f>VLOOKUP(I536,Products!$A$1:$F$51,5,0)</f>
        <v>25.57</v>
      </c>
      <c r="N536" s="7">
        <f>VLOOKUP(I536,Products!$A$1:$F$51,6,0)</f>
        <v>19.05</v>
      </c>
      <c r="O536" t="s">
        <v>827</v>
      </c>
      <c r="P536" t="str">
        <f>VLOOKUP(O536,Stores!$A$1:$D$6,2,0)</f>
        <v>MegaMart Jimenezborough</v>
      </c>
      <c r="Q536" t="str">
        <f>VLOOKUP(O536,Stores!$A$1:$D$6,4,0)</f>
        <v>South</v>
      </c>
      <c r="R536" s="6">
        <v>4</v>
      </c>
      <c r="S536" s="6">
        <v>0.05</v>
      </c>
      <c r="T536" t="s">
        <v>857</v>
      </c>
      <c r="U536">
        <f t="shared" si="24"/>
        <v>102.28</v>
      </c>
      <c r="V536" s="7">
        <f t="shared" si="25"/>
        <v>76.2</v>
      </c>
      <c r="W536" s="7">
        <f t="shared" si="26"/>
        <v>25.13</v>
      </c>
    </row>
    <row r="537" spans="1:23" x14ac:dyDescent="0.25">
      <c r="A537" t="s">
        <v>4781</v>
      </c>
      <c r="B537" s="4">
        <v>45259</v>
      </c>
      <c r="C537" t="s">
        <v>537</v>
      </c>
      <c r="D537" t="str">
        <f>VLOOKUP(C537,Customers!$A$1:$H$201,4,0)</f>
        <v>Melissa Torres</v>
      </c>
      <c r="E537" t="str">
        <f>VLOOKUP(C537,Customers!$A$1:$H$201,5,0)</f>
        <v>Male</v>
      </c>
      <c r="F537" s="4">
        <f>VLOOKUP(C537,Customers!$A$1:$H$201,6,0)</f>
        <v>28514</v>
      </c>
      <c r="G537" s="4" t="str">
        <f>VLOOKUP(C537,Customers!$A$1:$H$201,7,0)</f>
        <v>North Kathryn</v>
      </c>
      <c r="H537" s="4">
        <f>VLOOKUP(C537,Customers!$A$1:$H$201,8,0)</f>
        <v>45779</v>
      </c>
      <c r="I537" t="s">
        <v>718</v>
      </c>
      <c r="J537" t="str">
        <f>VLOOKUP(I537,Products!$A$1:$F$51,2,0)</f>
        <v>Four Accessories</v>
      </c>
      <c r="K537" t="str">
        <f>VLOOKUP(I537,Products!$A$1:$F$51,3,0)</f>
        <v>Fashion</v>
      </c>
      <c r="L537" t="str">
        <f>VLOOKUP(I537,Products!$A$1:$F$51,4,0)</f>
        <v>Accessories</v>
      </c>
      <c r="M537" s="7">
        <f>VLOOKUP(I537,Products!$A$1:$F$51,5,0)</f>
        <v>1853.77</v>
      </c>
      <c r="N537" s="7">
        <f>VLOOKUP(I537,Products!$A$1:$F$51,6,0)</f>
        <v>1363.52</v>
      </c>
      <c r="O537" t="s">
        <v>835</v>
      </c>
      <c r="P537" t="str">
        <f>VLOOKUP(O537,Stores!$A$1:$D$6,2,0)</f>
        <v>MegaMart New Michele</v>
      </c>
      <c r="Q537" t="str">
        <f>VLOOKUP(O537,Stores!$A$1:$D$6,4,0)</f>
        <v>West</v>
      </c>
      <c r="R537" s="6">
        <v>2</v>
      </c>
      <c r="S537" s="6">
        <v>0</v>
      </c>
      <c r="T537" t="s">
        <v>861</v>
      </c>
      <c r="U537">
        <f t="shared" si="24"/>
        <v>3707.54</v>
      </c>
      <c r="V537" s="7">
        <f t="shared" si="25"/>
        <v>2727.04</v>
      </c>
      <c r="W537" s="7">
        <f t="shared" si="26"/>
        <v>979.5</v>
      </c>
    </row>
    <row r="538" spans="1:23" x14ac:dyDescent="0.25">
      <c r="A538" t="s">
        <v>5445</v>
      </c>
      <c r="B538" s="4">
        <v>45259</v>
      </c>
      <c r="C538" t="s">
        <v>436</v>
      </c>
      <c r="D538" t="str">
        <f>VLOOKUP(C538,Customers!$A$1:$H$201,4,0)</f>
        <v>Gina Bradford</v>
      </c>
      <c r="E538" t="str">
        <f>VLOOKUP(C538,Customers!$A$1:$H$201,5,0)</f>
        <v>Male</v>
      </c>
      <c r="F538" s="4">
        <f>VLOOKUP(C538,Customers!$A$1:$H$201,6,0)</f>
        <v>27633</v>
      </c>
      <c r="G538" s="4" t="str">
        <f>VLOOKUP(C538,Customers!$A$1:$H$201,7,0)</f>
        <v>Port William</v>
      </c>
      <c r="H538" s="4">
        <f>VLOOKUP(C538,Customers!$A$1:$H$201,8,0)</f>
        <v>45850</v>
      </c>
      <c r="I538" t="s">
        <v>806</v>
      </c>
      <c r="J538" t="str">
        <f>VLOOKUP(I538,Products!$A$1:$F$51,2,0)</f>
        <v>Maybe Clothing</v>
      </c>
      <c r="K538" t="str">
        <f>VLOOKUP(I538,Products!$A$1:$F$51,3,0)</f>
        <v>Fashion</v>
      </c>
      <c r="L538" t="str">
        <f>VLOOKUP(I538,Products!$A$1:$F$51,4,0)</f>
        <v>Clothing</v>
      </c>
      <c r="M538" s="7">
        <f>VLOOKUP(I538,Products!$A$1:$F$51,5,0)</f>
        <v>1102.791777777778</v>
      </c>
      <c r="N538" s="7">
        <f>VLOOKUP(I538,Products!$A$1:$F$51,6,0)</f>
        <v>316.63</v>
      </c>
      <c r="O538" t="s">
        <v>831</v>
      </c>
      <c r="P538" t="str">
        <f>VLOOKUP(O538,Stores!$A$1:$D$6,2,0)</f>
        <v>MegaMart Peckmouth</v>
      </c>
      <c r="Q538" t="str">
        <f>VLOOKUP(O538,Stores!$A$1:$D$6,4,0)</f>
        <v>East</v>
      </c>
      <c r="R538" s="6">
        <v>1</v>
      </c>
      <c r="S538" s="6">
        <v>0.15</v>
      </c>
      <c r="T538" t="s">
        <v>861</v>
      </c>
      <c r="U538">
        <f t="shared" si="24"/>
        <v>1102.791777777778</v>
      </c>
      <c r="V538" s="7">
        <f t="shared" si="25"/>
        <v>316.63</v>
      </c>
      <c r="W538" s="7">
        <f t="shared" si="26"/>
        <v>785.31177777777793</v>
      </c>
    </row>
    <row r="539" spans="1:23" x14ac:dyDescent="0.25">
      <c r="A539" t="s">
        <v>5722</v>
      </c>
      <c r="B539" s="4">
        <v>45259</v>
      </c>
      <c r="C539" t="s">
        <v>311</v>
      </c>
      <c r="D539" t="str">
        <f>VLOOKUP(C539,Customers!$A$1:$H$201,4,0)</f>
        <v>Jeremy Robles</v>
      </c>
      <c r="E539" t="str">
        <f>VLOOKUP(C539,Customers!$A$1:$H$201,5,0)</f>
        <v>Female</v>
      </c>
      <c r="F539" s="4">
        <f>VLOOKUP(C539,Customers!$A$1:$H$201,6,0)</f>
        <v>29674</v>
      </c>
      <c r="G539" s="4" t="str">
        <f>VLOOKUP(C539,Customers!$A$1:$H$201,7,0)</f>
        <v>West Josephport</v>
      </c>
      <c r="H539" s="4">
        <f>VLOOKUP(C539,Customers!$A$1:$H$201,8,0)</f>
        <v>44600</v>
      </c>
      <c r="I539" t="s">
        <v>820</v>
      </c>
      <c r="J539" t="str">
        <f>VLOOKUP(I539,Products!$A$1:$F$51,2,0)</f>
        <v>Possible Watches</v>
      </c>
      <c r="K539" t="str">
        <f>VLOOKUP(I539,Products!$A$1:$F$51,3,0)</f>
        <v>Fashion</v>
      </c>
      <c r="L539" t="str">
        <f>VLOOKUP(I539,Products!$A$1:$F$51,4,0)</f>
        <v>Watches</v>
      </c>
      <c r="M539" s="7">
        <f>VLOOKUP(I539,Products!$A$1:$F$51,5,0)</f>
        <v>388.26</v>
      </c>
      <c r="N539" s="7">
        <f>VLOOKUP(I539,Products!$A$1:$F$51,6,0)</f>
        <v>199.3</v>
      </c>
      <c r="O539" t="s">
        <v>827</v>
      </c>
      <c r="P539" t="str">
        <f>VLOOKUP(O539,Stores!$A$1:$D$6,2,0)</f>
        <v>MegaMart Jimenezborough</v>
      </c>
      <c r="Q539" t="str">
        <f>VLOOKUP(O539,Stores!$A$1:$D$6,4,0)</f>
        <v>South</v>
      </c>
      <c r="R539" s="6">
        <v>5</v>
      </c>
      <c r="S539" s="6">
        <v>0</v>
      </c>
      <c r="T539" t="s">
        <v>854</v>
      </c>
      <c r="U539">
        <f t="shared" si="24"/>
        <v>1941.3</v>
      </c>
      <c r="V539" s="7">
        <f t="shared" si="25"/>
        <v>996.5</v>
      </c>
      <c r="W539" s="7">
        <f t="shared" si="26"/>
        <v>943.8</v>
      </c>
    </row>
    <row r="540" spans="1:23" x14ac:dyDescent="0.25">
      <c r="A540" t="s">
        <v>2025</v>
      </c>
      <c r="B540" s="4">
        <v>45259</v>
      </c>
      <c r="C540" t="s">
        <v>655</v>
      </c>
      <c r="D540" t="str">
        <f>VLOOKUP(C540,Customers!$A$1:$H$201,4,0)</f>
        <v>Vicki Guzman</v>
      </c>
      <c r="E540" t="str">
        <f>VLOOKUP(C540,Customers!$A$1:$H$201,5,0)</f>
        <v>Female</v>
      </c>
      <c r="F540" s="4">
        <f>VLOOKUP(C540,Customers!$A$1:$H$201,6,0)</f>
        <v>22041</v>
      </c>
      <c r="G540" s="4" t="str">
        <f>VLOOKUP(C540,Customers!$A$1:$H$201,7,0)</f>
        <v>West Wandaland</v>
      </c>
      <c r="H540" s="4">
        <f>VLOOKUP(C540,Customers!$A$1:$H$201,8,0)</f>
        <v>45329</v>
      </c>
      <c r="I540" t="s">
        <v>812</v>
      </c>
      <c r="J540" t="str">
        <f>VLOOKUP(I540,Products!$A$1:$F$51,2,0)</f>
        <v>Set Dairy</v>
      </c>
      <c r="K540" t="str">
        <f>VLOOKUP(I540,Products!$A$1:$F$51,3,0)</f>
        <v>Groceries</v>
      </c>
      <c r="L540" t="str">
        <f>VLOOKUP(I540,Products!$A$1:$F$51,4,0)</f>
        <v>Dairy</v>
      </c>
      <c r="M540" s="7">
        <f>VLOOKUP(I540,Products!$A$1:$F$51,5,0)</f>
        <v>1879.08</v>
      </c>
      <c r="N540" s="7">
        <f>VLOOKUP(I540,Products!$A$1:$F$51,6,0)</f>
        <v>1004.56</v>
      </c>
      <c r="O540" t="s">
        <v>831</v>
      </c>
      <c r="P540" t="str">
        <f>VLOOKUP(O540,Stores!$A$1:$D$6,2,0)</f>
        <v>MegaMart Peckmouth</v>
      </c>
      <c r="Q540" t="str">
        <f>VLOOKUP(O540,Stores!$A$1:$D$6,4,0)</f>
        <v>East</v>
      </c>
      <c r="R540" s="6">
        <v>2</v>
      </c>
      <c r="S540" s="6">
        <v>0.1</v>
      </c>
      <c r="T540" t="s">
        <v>861</v>
      </c>
      <c r="U540">
        <f t="shared" si="24"/>
        <v>3758.16</v>
      </c>
      <c r="V540" s="7">
        <f t="shared" si="25"/>
        <v>2009.12</v>
      </c>
      <c r="W540" s="7">
        <f t="shared" si="26"/>
        <v>1748.1399999999999</v>
      </c>
    </row>
    <row r="541" spans="1:23" x14ac:dyDescent="0.25">
      <c r="A541" t="s">
        <v>2692</v>
      </c>
      <c r="B541" s="4">
        <v>45259</v>
      </c>
      <c r="C541" t="s">
        <v>616</v>
      </c>
      <c r="D541" t="str">
        <f>VLOOKUP(C541,Customers!$A$1:$H$201,4,0)</f>
        <v>Scott Howell</v>
      </c>
      <c r="E541" t="str">
        <f>VLOOKUP(C541,Customers!$A$1:$H$201,5,0)</f>
        <v>Male</v>
      </c>
      <c r="F541" s="4">
        <f>VLOOKUP(C541,Customers!$A$1:$H$201,6,0)</f>
        <v>38540</v>
      </c>
      <c r="G541" s="4" t="str">
        <f>VLOOKUP(C541,Customers!$A$1:$H$201,7,0)</f>
        <v>South Jennifer</v>
      </c>
      <c r="H541" s="4">
        <f>VLOOKUP(C541,Customers!$A$1:$H$201,8,0)</f>
        <v>45897</v>
      </c>
      <c r="I541" t="s">
        <v>760</v>
      </c>
      <c r="J541" t="str">
        <f>VLOOKUP(I541,Products!$A$1:$F$51,2,0)</f>
        <v>Simple Accessories</v>
      </c>
      <c r="K541" t="str">
        <f>VLOOKUP(I541,Products!$A$1:$F$51,3,0)</f>
        <v>Fashion</v>
      </c>
      <c r="L541" t="str">
        <f>VLOOKUP(I541,Products!$A$1:$F$51,4,0)</f>
        <v>Accessories</v>
      </c>
      <c r="M541" s="7">
        <f>VLOOKUP(I541,Products!$A$1:$F$51,5,0)</f>
        <v>1102.791777777778</v>
      </c>
      <c r="N541" s="7">
        <f>VLOOKUP(I541,Products!$A$1:$F$51,6,0)</f>
        <v>242.98</v>
      </c>
      <c r="O541" t="s">
        <v>831</v>
      </c>
      <c r="P541" t="str">
        <f>VLOOKUP(O541,Stores!$A$1:$D$6,2,0)</f>
        <v>MegaMart Peckmouth</v>
      </c>
      <c r="Q541" t="str">
        <f>VLOOKUP(O541,Stores!$A$1:$D$6,4,0)</f>
        <v>East</v>
      </c>
      <c r="R541" s="6">
        <v>4</v>
      </c>
      <c r="S541" s="6">
        <v>0.15</v>
      </c>
      <c r="T541" t="s">
        <v>857</v>
      </c>
      <c r="U541">
        <f t="shared" si="24"/>
        <v>4411.1671111111118</v>
      </c>
      <c r="V541" s="7">
        <f t="shared" si="25"/>
        <v>971.92</v>
      </c>
      <c r="W541" s="7">
        <f t="shared" si="26"/>
        <v>3438.3971111111118</v>
      </c>
    </row>
    <row r="542" spans="1:23" x14ac:dyDescent="0.25">
      <c r="A542" t="s">
        <v>3001</v>
      </c>
      <c r="B542" s="4">
        <v>45260</v>
      </c>
      <c r="C542" t="s">
        <v>460</v>
      </c>
      <c r="D542" t="str">
        <f>VLOOKUP(C542,Customers!$A$1:$H$201,4,0)</f>
        <v>Kimberly Parker</v>
      </c>
      <c r="E542" t="str">
        <f>VLOOKUP(C542,Customers!$A$1:$H$201,5,0)</f>
        <v>Male</v>
      </c>
      <c r="F542" s="4">
        <f>VLOOKUP(C542,Customers!$A$1:$H$201,6,0)</f>
        <v>32966</v>
      </c>
      <c r="G542" s="4" t="str">
        <f>VLOOKUP(C542,Customers!$A$1:$H$201,7,0)</f>
        <v>Lake Christopher</v>
      </c>
      <c r="H542" s="4">
        <f>VLOOKUP(C542,Customers!$A$1:$H$201,8,0)</f>
        <v>44269</v>
      </c>
      <c r="I542" t="s">
        <v>753</v>
      </c>
      <c r="J542" t="str">
        <f>VLOOKUP(I542,Products!$A$1:$F$51,2,0)</f>
        <v>Find Headphones</v>
      </c>
      <c r="K542" t="str">
        <f>VLOOKUP(I542,Products!$A$1:$F$51,3,0)</f>
        <v>Electronics</v>
      </c>
      <c r="L542" t="str">
        <f>VLOOKUP(I542,Products!$A$1:$F$51,4,0)</f>
        <v>Headphones</v>
      </c>
      <c r="M542" s="7">
        <f>VLOOKUP(I542,Products!$A$1:$F$51,5,0)</f>
        <v>1246.1099999999999</v>
      </c>
      <c r="N542" s="7">
        <f>VLOOKUP(I542,Products!$A$1:$F$51,6,0)</f>
        <v>833.52</v>
      </c>
      <c r="O542" t="s">
        <v>827</v>
      </c>
      <c r="P542" t="str">
        <f>VLOOKUP(O542,Stores!$A$1:$D$6,2,0)</f>
        <v>MegaMart Jimenezborough</v>
      </c>
      <c r="Q542" t="str">
        <f>VLOOKUP(O542,Stores!$A$1:$D$6,4,0)</f>
        <v>South</v>
      </c>
      <c r="R542" s="6">
        <v>3</v>
      </c>
      <c r="S542" s="6">
        <v>0.05</v>
      </c>
      <c r="T542" t="s">
        <v>851</v>
      </c>
      <c r="U542">
        <f t="shared" si="24"/>
        <v>3738.33</v>
      </c>
      <c r="V542" s="7">
        <f t="shared" si="25"/>
        <v>2500.56</v>
      </c>
      <c r="W542" s="7">
        <f t="shared" si="26"/>
        <v>1236.82</v>
      </c>
    </row>
    <row r="543" spans="1:23" x14ac:dyDescent="0.25">
      <c r="A543" t="s">
        <v>3077</v>
      </c>
      <c r="B543" s="4">
        <v>45260</v>
      </c>
      <c r="C543" t="s">
        <v>452</v>
      </c>
      <c r="D543" t="str">
        <f>VLOOKUP(C543,Customers!$A$1:$H$201,4,0)</f>
        <v>Peter Edwards</v>
      </c>
      <c r="E543" t="str">
        <f>VLOOKUP(C543,Customers!$A$1:$H$201,5,0)</f>
        <v>Female</v>
      </c>
      <c r="F543" s="4">
        <f>VLOOKUP(C543,Customers!$A$1:$H$201,6,0)</f>
        <v>32818</v>
      </c>
      <c r="G543" s="4" t="str">
        <f>VLOOKUP(C543,Customers!$A$1:$H$201,7,0)</f>
        <v>Cliffordbury</v>
      </c>
      <c r="H543" s="4">
        <f>VLOOKUP(C543,Customers!$A$1:$H$201,8,0)</f>
        <v>44718</v>
      </c>
      <c r="I543" t="s">
        <v>768</v>
      </c>
      <c r="J543" t="str">
        <f>VLOOKUP(I543,Products!$A$1:$F$51,2,0)</f>
        <v>And Footwear</v>
      </c>
      <c r="K543" t="str">
        <f>VLOOKUP(I543,Products!$A$1:$F$51,3,0)</f>
        <v>Fashion</v>
      </c>
      <c r="L543" t="str">
        <f>VLOOKUP(I543,Products!$A$1:$F$51,4,0)</f>
        <v>Footwear</v>
      </c>
      <c r="M543" s="7">
        <f>VLOOKUP(I543,Products!$A$1:$F$51,5,0)</f>
        <v>1878.47</v>
      </c>
      <c r="N543" s="7">
        <f>VLOOKUP(I543,Products!$A$1:$F$51,6,0)</f>
        <v>1014.91</v>
      </c>
      <c r="O543" t="s">
        <v>835</v>
      </c>
      <c r="P543" t="str">
        <f>VLOOKUP(O543,Stores!$A$1:$D$6,2,0)</f>
        <v>MegaMart New Michele</v>
      </c>
      <c r="Q543" t="str">
        <f>VLOOKUP(O543,Stores!$A$1:$D$6,4,0)</f>
        <v>West</v>
      </c>
      <c r="R543" s="6">
        <v>3</v>
      </c>
      <c r="S543" s="6">
        <v>0</v>
      </c>
      <c r="T543" t="s">
        <v>854</v>
      </c>
      <c r="U543">
        <f t="shared" si="24"/>
        <v>5635.41</v>
      </c>
      <c r="V543" s="7">
        <f t="shared" si="25"/>
        <v>3044.73</v>
      </c>
      <c r="W543" s="7">
        <f t="shared" si="26"/>
        <v>2589.6799999999998</v>
      </c>
    </row>
    <row r="544" spans="1:23" x14ac:dyDescent="0.25">
      <c r="A544" t="s">
        <v>3384</v>
      </c>
      <c r="B544" s="4">
        <v>45260</v>
      </c>
      <c r="C544" t="s">
        <v>628</v>
      </c>
      <c r="D544" t="str">
        <f>VLOOKUP(C544,Customers!$A$1:$H$201,4,0)</f>
        <v>Mark Mcdonald</v>
      </c>
      <c r="E544" t="str">
        <f>VLOOKUP(C544,Customers!$A$1:$H$201,5,0)</f>
        <v>Female</v>
      </c>
      <c r="F544" s="4">
        <f>VLOOKUP(C544,Customers!$A$1:$H$201,6,0)</f>
        <v>22255</v>
      </c>
      <c r="G544" s="4" t="str">
        <f>VLOOKUP(C544,Customers!$A$1:$H$201,7,0)</f>
        <v>East Paulburgh</v>
      </c>
      <c r="H544" s="4">
        <f>VLOOKUP(C544,Customers!$A$1:$H$201,8,0)</f>
        <v>45465</v>
      </c>
      <c r="I544" t="s">
        <v>707</v>
      </c>
      <c r="J544" t="str">
        <f>VLOOKUP(I544,Products!$A$1:$F$51,2,0)</f>
        <v>Like Camera</v>
      </c>
      <c r="K544" t="str">
        <f>VLOOKUP(I544,Products!$A$1:$F$51,3,0)</f>
        <v>Electronics</v>
      </c>
      <c r="L544" t="str">
        <f>VLOOKUP(I544,Products!$A$1:$F$51,4,0)</f>
        <v>Camera</v>
      </c>
      <c r="M544" s="7">
        <f>VLOOKUP(I544,Products!$A$1:$F$51,5,0)</f>
        <v>1673.69</v>
      </c>
      <c r="N544" s="7">
        <f>VLOOKUP(I544,Products!$A$1:$F$51,6,0)</f>
        <v>1323.38</v>
      </c>
      <c r="O544" t="s">
        <v>827</v>
      </c>
      <c r="P544" t="str">
        <f>VLOOKUP(O544,Stores!$A$1:$D$6,2,0)</f>
        <v>MegaMart Jimenezborough</v>
      </c>
      <c r="Q544" t="str">
        <f>VLOOKUP(O544,Stores!$A$1:$D$6,4,0)</f>
        <v>South</v>
      </c>
      <c r="R544" s="6">
        <v>3</v>
      </c>
      <c r="S544" s="6">
        <v>0.15</v>
      </c>
      <c r="T544" t="s">
        <v>857</v>
      </c>
      <c r="U544">
        <f t="shared" si="24"/>
        <v>5021.07</v>
      </c>
      <c r="V544" s="7">
        <f t="shared" si="25"/>
        <v>3970.1400000000003</v>
      </c>
      <c r="W544" s="7">
        <f t="shared" si="26"/>
        <v>1050.0799999999995</v>
      </c>
    </row>
    <row r="545" spans="1:23" x14ac:dyDescent="0.25">
      <c r="A545" t="s">
        <v>3620</v>
      </c>
      <c r="B545" s="4">
        <v>45260</v>
      </c>
      <c r="C545" t="s">
        <v>79</v>
      </c>
      <c r="D545" t="str">
        <f>VLOOKUP(C545,Customers!$A$1:$H$201,4,0)</f>
        <v>Ryan Cole</v>
      </c>
      <c r="E545" t="str">
        <f>VLOOKUP(C545,Customers!$A$1:$H$201,5,0)</f>
        <v>Female</v>
      </c>
      <c r="F545" s="4">
        <f>VLOOKUP(C545,Customers!$A$1:$H$201,6,0)</f>
        <v>30128</v>
      </c>
      <c r="G545" s="4" t="str">
        <f>VLOOKUP(C545,Customers!$A$1:$H$201,7,0)</f>
        <v>Travisstad</v>
      </c>
      <c r="H545" s="4">
        <f>VLOOKUP(C545,Customers!$A$1:$H$201,8,0)</f>
        <v>45401</v>
      </c>
      <c r="I545" t="s">
        <v>814</v>
      </c>
      <c r="J545" t="str">
        <f>VLOOKUP(I545,Products!$A$1:$F$51,2,0)</f>
        <v>Nature Clothing</v>
      </c>
      <c r="K545" t="str">
        <f>VLOOKUP(I545,Products!$A$1:$F$51,3,0)</f>
        <v>Fashion</v>
      </c>
      <c r="L545" t="str">
        <f>VLOOKUP(I545,Products!$A$1:$F$51,4,0)</f>
        <v>Clothing</v>
      </c>
      <c r="M545" s="7">
        <f>VLOOKUP(I545,Products!$A$1:$F$51,5,0)</f>
        <v>1165.3699999999999</v>
      </c>
      <c r="N545" s="7">
        <f>VLOOKUP(I545,Products!$A$1:$F$51,6,0)</f>
        <v>926.55</v>
      </c>
      <c r="O545" t="s">
        <v>831</v>
      </c>
      <c r="P545" t="str">
        <f>VLOOKUP(O545,Stores!$A$1:$D$6,2,0)</f>
        <v>MegaMart Peckmouth</v>
      </c>
      <c r="Q545" t="str">
        <f>VLOOKUP(O545,Stores!$A$1:$D$6,4,0)</f>
        <v>East</v>
      </c>
      <c r="R545" s="6">
        <v>3</v>
      </c>
      <c r="S545" s="6">
        <v>0.05</v>
      </c>
      <c r="T545" t="s">
        <v>857</v>
      </c>
      <c r="U545">
        <f t="shared" si="24"/>
        <v>3496.1099999999997</v>
      </c>
      <c r="V545" s="7">
        <f t="shared" si="25"/>
        <v>2779.6499999999996</v>
      </c>
      <c r="W545" s="7">
        <f t="shared" si="26"/>
        <v>715.51</v>
      </c>
    </row>
    <row r="546" spans="1:23" x14ac:dyDescent="0.25">
      <c r="A546" t="s">
        <v>3774</v>
      </c>
      <c r="B546" s="4">
        <v>45261</v>
      </c>
      <c r="C546" t="s">
        <v>543</v>
      </c>
      <c r="D546" t="str">
        <f>VLOOKUP(C546,Customers!$A$1:$H$201,4,0)</f>
        <v>Dawn Fletcher</v>
      </c>
      <c r="E546" t="str">
        <f>VLOOKUP(C546,Customers!$A$1:$H$201,5,0)</f>
        <v>Male</v>
      </c>
      <c r="F546" s="4">
        <f>VLOOKUP(C546,Customers!$A$1:$H$201,6,0)</f>
        <v>38959</v>
      </c>
      <c r="G546" s="4" t="str">
        <f>VLOOKUP(C546,Customers!$A$1:$H$201,7,0)</f>
        <v>South Audrey</v>
      </c>
      <c r="H546" s="4">
        <f>VLOOKUP(C546,Customers!$A$1:$H$201,8,0)</f>
        <v>44587</v>
      </c>
      <c r="I546" t="s">
        <v>755</v>
      </c>
      <c r="J546" t="str">
        <f>VLOOKUP(I546,Products!$A$1:$F$51,2,0)</f>
        <v>Democratic Smartphone</v>
      </c>
      <c r="K546" t="str">
        <f>VLOOKUP(I546,Products!$A$1:$F$51,3,0)</f>
        <v>Electronics</v>
      </c>
      <c r="L546" t="str">
        <f>VLOOKUP(I546,Products!$A$1:$F$51,4,0)</f>
        <v>Smartphone</v>
      </c>
      <c r="M546" s="7">
        <f>VLOOKUP(I546,Products!$A$1:$F$51,5,0)</f>
        <v>1079.8900000000001</v>
      </c>
      <c r="N546" s="7">
        <f>VLOOKUP(I546,Products!$A$1:$F$51,6,0)</f>
        <v>703.83</v>
      </c>
      <c r="O546" t="s">
        <v>831</v>
      </c>
      <c r="P546" t="str">
        <f>VLOOKUP(O546,Stores!$A$1:$D$6,2,0)</f>
        <v>MegaMart Peckmouth</v>
      </c>
      <c r="Q546" t="str">
        <f>VLOOKUP(O546,Stores!$A$1:$D$6,4,0)</f>
        <v>East</v>
      </c>
      <c r="R546" s="6">
        <v>1</v>
      </c>
      <c r="S546" s="6">
        <v>0.1</v>
      </c>
      <c r="T546" t="s">
        <v>854</v>
      </c>
      <c r="U546">
        <f t="shared" si="24"/>
        <v>1079.8900000000001</v>
      </c>
      <c r="V546" s="7">
        <f t="shared" si="25"/>
        <v>703.83</v>
      </c>
      <c r="W546" s="7">
        <f t="shared" si="26"/>
        <v>375.16000000000008</v>
      </c>
    </row>
    <row r="547" spans="1:23" x14ac:dyDescent="0.25">
      <c r="A547" t="s">
        <v>4040</v>
      </c>
      <c r="B547" s="4">
        <v>45261</v>
      </c>
      <c r="C547" t="s">
        <v>460</v>
      </c>
      <c r="D547" t="str">
        <f>VLOOKUP(C547,Customers!$A$1:$H$201,4,0)</f>
        <v>Kimberly Parker</v>
      </c>
      <c r="E547" t="str">
        <f>VLOOKUP(C547,Customers!$A$1:$H$201,5,0)</f>
        <v>Male</v>
      </c>
      <c r="F547" s="4">
        <f>VLOOKUP(C547,Customers!$A$1:$H$201,6,0)</f>
        <v>32966</v>
      </c>
      <c r="G547" s="4" t="str">
        <f>VLOOKUP(C547,Customers!$A$1:$H$201,7,0)</f>
        <v>Lake Christopher</v>
      </c>
      <c r="H547" s="4">
        <f>VLOOKUP(C547,Customers!$A$1:$H$201,8,0)</f>
        <v>44269</v>
      </c>
      <c r="I547" t="s">
        <v>806</v>
      </c>
      <c r="J547" t="str">
        <f>VLOOKUP(I547,Products!$A$1:$F$51,2,0)</f>
        <v>Maybe Clothing</v>
      </c>
      <c r="K547" t="str">
        <f>VLOOKUP(I547,Products!$A$1:$F$51,3,0)</f>
        <v>Fashion</v>
      </c>
      <c r="L547" t="str">
        <f>VLOOKUP(I547,Products!$A$1:$F$51,4,0)</f>
        <v>Clothing</v>
      </c>
      <c r="M547" s="7">
        <f>VLOOKUP(I547,Products!$A$1:$F$51,5,0)</f>
        <v>1102.791777777778</v>
      </c>
      <c r="N547" s="7">
        <f>VLOOKUP(I547,Products!$A$1:$F$51,6,0)</f>
        <v>316.63</v>
      </c>
      <c r="O547" t="s">
        <v>838</v>
      </c>
      <c r="P547" t="str">
        <f>VLOOKUP(O547,Stores!$A$1:$D$6,2,0)</f>
        <v>MegaMart Brianahaven</v>
      </c>
      <c r="Q547" t="str">
        <f>VLOOKUP(O547,Stores!$A$1:$D$6,4,0)</f>
        <v>North</v>
      </c>
      <c r="R547" s="6">
        <v>4</v>
      </c>
      <c r="S547" s="6">
        <v>0.05</v>
      </c>
      <c r="T547" t="s">
        <v>854</v>
      </c>
      <c r="U547">
        <f t="shared" si="24"/>
        <v>4411.1671111111118</v>
      </c>
      <c r="V547" s="7">
        <f t="shared" si="25"/>
        <v>1266.52</v>
      </c>
      <c r="W547" s="7">
        <f t="shared" si="26"/>
        <v>3143.697111111112</v>
      </c>
    </row>
    <row r="548" spans="1:23" x14ac:dyDescent="0.25">
      <c r="A548" t="s">
        <v>5261</v>
      </c>
      <c r="B548" s="4">
        <v>45261</v>
      </c>
      <c r="C548" t="s">
        <v>72</v>
      </c>
      <c r="D548" t="str">
        <f>VLOOKUP(C548,Customers!$A$1:$H$201,4,0)</f>
        <v>Breanna Davis</v>
      </c>
      <c r="E548" t="str">
        <f>VLOOKUP(C548,Customers!$A$1:$H$201,5,0)</f>
        <v>Male</v>
      </c>
      <c r="F548" s="4">
        <f>VLOOKUP(C548,Customers!$A$1:$H$201,6,0)</f>
        <v>34565</v>
      </c>
      <c r="G548" s="4" t="str">
        <f>VLOOKUP(C548,Customers!$A$1:$H$201,7,0)</f>
        <v>East William</v>
      </c>
      <c r="H548" s="4">
        <f>VLOOKUP(C548,Customers!$A$1:$H$201,8,0)</f>
        <v>45608</v>
      </c>
      <c r="I548" t="s">
        <v>753</v>
      </c>
      <c r="J548" t="str">
        <f>VLOOKUP(I548,Products!$A$1:$F$51,2,0)</f>
        <v>Find Headphones</v>
      </c>
      <c r="K548" t="str">
        <f>VLOOKUP(I548,Products!$A$1:$F$51,3,0)</f>
        <v>Electronics</v>
      </c>
      <c r="L548" t="str">
        <f>VLOOKUP(I548,Products!$A$1:$F$51,4,0)</f>
        <v>Headphones</v>
      </c>
      <c r="M548" s="7">
        <f>VLOOKUP(I548,Products!$A$1:$F$51,5,0)</f>
        <v>1246.1099999999999</v>
      </c>
      <c r="N548" s="7">
        <f>VLOOKUP(I548,Products!$A$1:$F$51,6,0)</f>
        <v>833.52</v>
      </c>
      <c r="O548" t="s">
        <v>831</v>
      </c>
      <c r="P548" t="str">
        <f>VLOOKUP(O548,Stores!$A$1:$D$6,2,0)</f>
        <v>MegaMart Peckmouth</v>
      </c>
      <c r="Q548" t="str">
        <f>VLOOKUP(O548,Stores!$A$1:$D$6,4,0)</f>
        <v>East</v>
      </c>
      <c r="R548" s="6">
        <v>2</v>
      </c>
      <c r="S548" s="6">
        <v>0</v>
      </c>
      <c r="T548" t="s">
        <v>861</v>
      </c>
      <c r="U548">
        <f t="shared" si="24"/>
        <v>2492.2199999999998</v>
      </c>
      <c r="V548" s="7">
        <f t="shared" si="25"/>
        <v>1667.04</v>
      </c>
      <c r="W548" s="7">
        <f t="shared" si="26"/>
        <v>824.17999999999984</v>
      </c>
    </row>
    <row r="549" spans="1:23" x14ac:dyDescent="0.25">
      <c r="A549" t="s">
        <v>2062</v>
      </c>
      <c r="B549" s="4">
        <v>45261</v>
      </c>
      <c r="C549" t="s">
        <v>69</v>
      </c>
      <c r="D549" t="str">
        <f>VLOOKUP(C549,Customers!$A$1:$H$201,4,0)</f>
        <v>Vanessa Anderson</v>
      </c>
      <c r="E549" t="str">
        <f>VLOOKUP(C549,Customers!$A$1:$H$201,5,0)</f>
        <v>Female</v>
      </c>
      <c r="F549" s="4">
        <f>VLOOKUP(C549,Customers!$A$1:$H$201,6,0)</f>
        <v>30021</v>
      </c>
      <c r="G549" s="4" t="str">
        <f>VLOOKUP(C549,Customers!$A$1:$H$201,7,0)</f>
        <v>Peterside</v>
      </c>
      <c r="H549" s="4">
        <f>VLOOKUP(C549,Customers!$A$1:$H$201,8,0)</f>
        <v>45560</v>
      </c>
      <c r="I549" t="s">
        <v>786</v>
      </c>
      <c r="J549" t="str">
        <f>VLOOKUP(I549,Products!$A$1:$F$51,2,0)</f>
        <v>Difficult Vegetables</v>
      </c>
      <c r="K549" t="str">
        <f>VLOOKUP(I549,Products!$A$1:$F$51,3,0)</f>
        <v>Groceries</v>
      </c>
      <c r="L549" t="str">
        <f>VLOOKUP(I549,Products!$A$1:$F$51,4,0)</f>
        <v>Vegetables</v>
      </c>
      <c r="M549" s="7">
        <f>VLOOKUP(I549,Products!$A$1:$F$51,5,0)</f>
        <v>1102.791777777778</v>
      </c>
      <c r="N549" s="7">
        <f>VLOOKUP(I549,Products!$A$1:$F$51,6,0)</f>
        <v>164.01</v>
      </c>
      <c r="O549" t="s">
        <v>842</v>
      </c>
      <c r="P549" t="str">
        <f>VLOOKUP(O549,Stores!$A$1:$D$6,2,0)</f>
        <v>MegaMart Johnmouth</v>
      </c>
      <c r="Q549" t="str">
        <f>VLOOKUP(O549,Stores!$A$1:$D$6,4,0)</f>
        <v>East</v>
      </c>
      <c r="R549" s="6">
        <v>3</v>
      </c>
      <c r="S549" s="6">
        <v>0.15</v>
      </c>
      <c r="T549" t="s">
        <v>854</v>
      </c>
      <c r="U549">
        <f t="shared" si="24"/>
        <v>3308.3753333333339</v>
      </c>
      <c r="V549" s="7">
        <f t="shared" si="25"/>
        <v>492.03</v>
      </c>
      <c r="W549" s="7">
        <f t="shared" si="26"/>
        <v>2815.4953333333337</v>
      </c>
    </row>
    <row r="550" spans="1:23" x14ac:dyDescent="0.25">
      <c r="A550" t="s">
        <v>2375</v>
      </c>
      <c r="B550" s="4">
        <v>45261</v>
      </c>
      <c r="C550" t="s">
        <v>522</v>
      </c>
      <c r="D550" t="str">
        <f>VLOOKUP(C550,Customers!$A$1:$H$201,4,0)</f>
        <v>Betty Johnson</v>
      </c>
      <c r="E550" t="str">
        <f>VLOOKUP(C550,Customers!$A$1:$H$201,5,0)</f>
        <v>Female</v>
      </c>
      <c r="F550" s="4">
        <f>VLOOKUP(C550,Customers!$A$1:$H$201,6,0)</f>
        <v>23256</v>
      </c>
      <c r="G550" s="4" t="str">
        <f>VLOOKUP(C550,Customers!$A$1:$H$201,7,0)</f>
        <v>North Lisa</v>
      </c>
      <c r="H550" s="4">
        <f>VLOOKUP(C550,Customers!$A$1:$H$201,8,0)</f>
        <v>44258</v>
      </c>
      <c r="I550" t="s">
        <v>738</v>
      </c>
      <c r="J550" t="str">
        <f>VLOOKUP(I550,Products!$A$1:$F$51,2,0)</f>
        <v>Either Headphones</v>
      </c>
      <c r="K550" t="str">
        <f>VLOOKUP(I550,Products!$A$1:$F$51,3,0)</f>
        <v>Electronics</v>
      </c>
      <c r="L550" t="str">
        <f>VLOOKUP(I550,Products!$A$1:$F$51,4,0)</f>
        <v>Headphones</v>
      </c>
      <c r="M550" s="7">
        <f>VLOOKUP(I550,Products!$A$1:$F$51,5,0)</f>
        <v>248.57</v>
      </c>
      <c r="N550" s="7">
        <f>VLOOKUP(I550,Products!$A$1:$F$51,6,0)</f>
        <v>190.67</v>
      </c>
      <c r="O550" t="s">
        <v>827</v>
      </c>
      <c r="P550" t="str">
        <f>VLOOKUP(O550,Stores!$A$1:$D$6,2,0)</f>
        <v>MegaMart Jimenezborough</v>
      </c>
      <c r="Q550" t="str">
        <f>VLOOKUP(O550,Stores!$A$1:$D$6,4,0)</f>
        <v>South</v>
      </c>
      <c r="R550" s="6">
        <v>5</v>
      </c>
      <c r="S550" s="6">
        <v>0</v>
      </c>
      <c r="T550" t="s">
        <v>857</v>
      </c>
      <c r="U550">
        <f t="shared" si="24"/>
        <v>1242.8499999999999</v>
      </c>
      <c r="V550" s="7">
        <f t="shared" si="25"/>
        <v>953.34999999999991</v>
      </c>
      <c r="W550" s="7">
        <f t="shared" si="26"/>
        <v>288.5</v>
      </c>
    </row>
    <row r="551" spans="1:23" x14ac:dyDescent="0.25">
      <c r="A551" t="s">
        <v>2667</v>
      </c>
      <c r="B551" s="4">
        <v>45261</v>
      </c>
      <c r="C551" t="s">
        <v>691</v>
      </c>
      <c r="D551" t="str">
        <f>VLOOKUP(C551,Customers!$A$1:$H$201,4,0)</f>
        <v>Matthew Dixon</v>
      </c>
      <c r="E551" t="str">
        <f>VLOOKUP(C551,Customers!$A$1:$H$201,5,0)</f>
        <v>Male</v>
      </c>
      <c r="F551" s="4">
        <f>VLOOKUP(C551,Customers!$A$1:$H$201,6,0)</f>
        <v>21086</v>
      </c>
      <c r="G551" s="4" t="str">
        <f>VLOOKUP(C551,Customers!$A$1:$H$201,7,0)</f>
        <v>Lake Emily</v>
      </c>
      <c r="H551" s="4">
        <f>VLOOKUP(C551,Customers!$A$1:$H$201,8,0)</f>
        <v>44153</v>
      </c>
      <c r="I551" t="s">
        <v>792</v>
      </c>
      <c r="J551" t="str">
        <f>VLOOKUP(I551,Products!$A$1:$F$51,2,0)</f>
        <v>Chair Laptop</v>
      </c>
      <c r="K551" t="str">
        <f>VLOOKUP(I551,Products!$A$1:$F$51,3,0)</f>
        <v>Electronics</v>
      </c>
      <c r="L551" t="str">
        <f>VLOOKUP(I551,Products!$A$1:$F$51,4,0)</f>
        <v>Laptop</v>
      </c>
      <c r="M551" s="7">
        <f>VLOOKUP(I551,Products!$A$1:$F$51,5,0)</f>
        <v>1562.43</v>
      </c>
      <c r="N551" s="7">
        <f>VLOOKUP(I551,Products!$A$1:$F$51,6,0)</f>
        <v>1195.6300000000001</v>
      </c>
      <c r="O551" t="s">
        <v>835</v>
      </c>
      <c r="P551" t="str">
        <f>VLOOKUP(O551,Stores!$A$1:$D$6,2,0)</f>
        <v>MegaMart New Michele</v>
      </c>
      <c r="Q551" t="str">
        <f>VLOOKUP(O551,Stores!$A$1:$D$6,4,0)</f>
        <v>West</v>
      </c>
      <c r="R551" s="6">
        <v>2</v>
      </c>
      <c r="S551" s="6">
        <v>0.1</v>
      </c>
      <c r="T551" t="s">
        <v>854</v>
      </c>
      <c r="U551">
        <f t="shared" si="24"/>
        <v>3124.86</v>
      </c>
      <c r="V551" s="7">
        <f t="shared" si="25"/>
        <v>2391.2600000000002</v>
      </c>
      <c r="W551" s="7">
        <f t="shared" si="26"/>
        <v>732.69999999999993</v>
      </c>
    </row>
    <row r="552" spans="1:23" x14ac:dyDescent="0.25">
      <c r="A552" t="s">
        <v>4526</v>
      </c>
      <c r="B552" s="4">
        <v>45262</v>
      </c>
      <c r="C552" t="s">
        <v>420</v>
      </c>
      <c r="D552" t="str">
        <f>VLOOKUP(C552,Customers!$A$1:$H$201,4,0)</f>
        <v>Heidi Wilson</v>
      </c>
      <c r="E552" t="str">
        <f>VLOOKUP(C552,Customers!$A$1:$H$201,5,0)</f>
        <v>Male</v>
      </c>
      <c r="F552" s="4">
        <f>VLOOKUP(C552,Customers!$A$1:$H$201,6,0)</f>
        <v>28268</v>
      </c>
      <c r="G552" s="4" t="str">
        <f>VLOOKUP(C552,Customers!$A$1:$H$201,7,0)</f>
        <v>Ramosbury</v>
      </c>
      <c r="H552" s="4">
        <f>VLOOKUP(C552,Customers!$A$1:$H$201,8,0)</f>
        <v>44926</v>
      </c>
      <c r="I552" t="s">
        <v>765</v>
      </c>
      <c r="J552" t="str">
        <f>VLOOKUP(I552,Products!$A$1:$F$51,2,0)</f>
        <v>How Vegetables</v>
      </c>
      <c r="K552" t="str">
        <f>VLOOKUP(I552,Products!$A$1:$F$51,3,0)</f>
        <v>Groceries</v>
      </c>
      <c r="L552" t="str">
        <f>VLOOKUP(I552,Products!$A$1:$F$51,4,0)</f>
        <v>Vegetables</v>
      </c>
      <c r="M552" s="7">
        <f>VLOOKUP(I552,Products!$A$1:$F$51,5,0)</f>
        <v>25.57</v>
      </c>
      <c r="N552" s="7">
        <f>VLOOKUP(I552,Products!$A$1:$F$51,6,0)</f>
        <v>19.05</v>
      </c>
      <c r="O552" t="s">
        <v>835</v>
      </c>
      <c r="P552" t="str">
        <f>VLOOKUP(O552,Stores!$A$1:$D$6,2,0)</f>
        <v>MegaMart New Michele</v>
      </c>
      <c r="Q552" t="str">
        <f>VLOOKUP(O552,Stores!$A$1:$D$6,4,0)</f>
        <v>West</v>
      </c>
      <c r="R552" s="6">
        <v>4</v>
      </c>
      <c r="S552" s="6">
        <v>0.15</v>
      </c>
      <c r="T552" t="s">
        <v>854</v>
      </c>
      <c r="U552">
        <f t="shared" si="24"/>
        <v>102.28</v>
      </c>
      <c r="V552" s="7">
        <f t="shared" si="25"/>
        <v>76.2</v>
      </c>
      <c r="W552" s="7">
        <f t="shared" si="26"/>
        <v>25.229999999999997</v>
      </c>
    </row>
    <row r="553" spans="1:23" x14ac:dyDescent="0.25">
      <c r="A553" t="s">
        <v>1084</v>
      </c>
      <c r="B553" s="4">
        <v>45262</v>
      </c>
      <c r="C553" t="s">
        <v>430</v>
      </c>
      <c r="D553" t="str">
        <f>VLOOKUP(C553,Customers!$A$1:$H$201,4,0)</f>
        <v>Jamie Webb</v>
      </c>
      <c r="E553" t="str">
        <f>VLOOKUP(C553,Customers!$A$1:$H$201,5,0)</f>
        <v>Male</v>
      </c>
      <c r="F553" s="4">
        <f>VLOOKUP(C553,Customers!$A$1:$H$201,6,0)</f>
        <v>20358</v>
      </c>
      <c r="G553" s="4" t="str">
        <f>VLOOKUP(C553,Customers!$A$1:$H$201,7,0)</f>
        <v>Zacharyberg</v>
      </c>
      <c r="H553" s="4">
        <f>VLOOKUP(C553,Customers!$A$1:$H$201,8,0)</f>
        <v>45869</v>
      </c>
      <c r="I553" t="s">
        <v>814</v>
      </c>
      <c r="J553" t="str">
        <f>VLOOKUP(I553,Products!$A$1:$F$51,2,0)</f>
        <v>Nature Clothing</v>
      </c>
      <c r="K553" t="str">
        <f>VLOOKUP(I553,Products!$A$1:$F$51,3,0)</f>
        <v>Fashion</v>
      </c>
      <c r="L553" t="str">
        <f>VLOOKUP(I553,Products!$A$1:$F$51,4,0)</f>
        <v>Clothing</v>
      </c>
      <c r="M553" s="7">
        <f>VLOOKUP(I553,Products!$A$1:$F$51,5,0)</f>
        <v>1165.3699999999999</v>
      </c>
      <c r="N553" s="7">
        <f>VLOOKUP(I553,Products!$A$1:$F$51,6,0)</f>
        <v>926.55</v>
      </c>
      <c r="O553" t="s">
        <v>835</v>
      </c>
      <c r="P553" t="str">
        <f>VLOOKUP(O553,Stores!$A$1:$D$6,2,0)</f>
        <v>MegaMart New Michele</v>
      </c>
      <c r="Q553" t="str">
        <f>VLOOKUP(O553,Stores!$A$1:$D$6,4,0)</f>
        <v>West</v>
      </c>
      <c r="R553" s="6">
        <v>1</v>
      </c>
      <c r="S553" s="6">
        <v>0.15</v>
      </c>
      <c r="T553" t="s">
        <v>861</v>
      </c>
      <c r="U553">
        <f t="shared" si="24"/>
        <v>1165.3699999999999</v>
      </c>
      <c r="V553" s="7">
        <f t="shared" si="25"/>
        <v>926.55</v>
      </c>
      <c r="W553" s="7">
        <f t="shared" si="26"/>
        <v>237.96999999999994</v>
      </c>
    </row>
    <row r="554" spans="1:23" x14ac:dyDescent="0.25">
      <c r="A554" t="s">
        <v>1124</v>
      </c>
      <c r="B554" s="4">
        <v>45262</v>
      </c>
      <c r="C554" t="s">
        <v>628</v>
      </c>
      <c r="D554" t="str">
        <f>VLOOKUP(C554,Customers!$A$1:$H$201,4,0)</f>
        <v>Mark Mcdonald</v>
      </c>
      <c r="E554" t="str">
        <f>VLOOKUP(C554,Customers!$A$1:$H$201,5,0)</f>
        <v>Female</v>
      </c>
      <c r="F554" s="4">
        <f>VLOOKUP(C554,Customers!$A$1:$H$201,6,0)</f>
        <v>22255</v>
      </c>
      <c r="G554" s="4" t="str">
        <f>VLOOKUP(C554,Customers!$A$1:$H$201,7,0)</f>
        <v>East Paulburgh</v>
      </c>
      <c r="H554" s="4">
        <f>VLOOKUP(C554,Customers!$A$1:$H$201,8,0)</f>
        <v>45465</v>
      </c>
      <c r="I554" t="s">
        <v>802</v>
      </c>
      <c r="J554" t="str">
        <f>VLOOKUP(I554,Products!$A$1:$F$51,2,0)</f>
        <v>Piece Headphones</v>
      </c>
      <c r="K554" t="str">
        <f>VLOOKUP(I554,Products!$A$1:$F$51,3,0)</f>
        <v>Electronics</v>
      </c>
      <c r="L554" t="str">
        <f>VLOOKUP(I554,Products!$A$1:$F$51,4,0)</f>
        <v>Headphones</v>
      </c>
      <c r="M554" s="7">
        <f>VLOOKUP(I554,Products!$A$1:$F$51,5,0)</f>
        <v>1745.61</v>
      </c>
      <c r="N554" s="7">
        <f>VLOOKUP(I554,Products!$A$1:$F$51,6,0)</f>
        <v>1322.44</v>
      </c>
      <c r="O554" t="s">
        <v>838</v>
      </c>
      <c r="P554" t="str">
        <f>VLOOKUP(O554,Stores!$A$1:$D$6,2,0)</f>
        <v>MegaMart Brianahaven</v>
      </c>
      <c r="Q554" t="str">
        <f>VLOOKUP(O554,Stores!$A$1:$D$6,4,0)</f>
        <v>North</v>
      </c>
      <c r="R554" s="6">
        <v>2</v>
      </c>
      <c r="S554" s="6">
        <v>0</v>
      </c>
      <c r="T554" t="s">
        <v>857</v>
      </c>
      <c r="U554">
        <f t="shared" si="24"/>
        <v>3491.22</v>
      </c>
      <c r="V554" s="7">
        <f t="shared" si="25"/>
        <v>2644.88</v>
      </c>
      <c r="W554" s="7">
        <f t="shared" si="26"/>
        <v>845.33999999999969</v>
      </c>
    </row>
    <row r="555" spans="1:23" x14ac:dyDescent="0.25">
      <c r="A555" t="s">
        <v>1619</v>
      </c>
      <c r="B555" s="4">
        <v>45262</v>
      </c>
      <c r="C555" t="s">
        <v>173</v>
      </c>
      <c r="D555" t="str">
        <f>VLOOKUP(C555,Customers!$A$1:$H$201,4,0)</f>
        <v>Kelly Shaw</v>
      </c>
      <c r="E555" t="str">
        <f>VLOOKUP(C555,Customers!$A$1:$H$201,5,0)</f>
        <v>Male</v>
      </c>
      <c r="F555" s="4">
        <f>VLOOKUP(C555,Customers!$A$1:$H$201,6,0)</f>
        <v>27756</v>
      </c>
      <c r="G555" s="4" t="str">
        <f>VLOOKUP(C555,Customers!$A$1:$H$201,7,0)</f>
        <v>Zacharyfort</v>
      </c>
      <c r="H555" s="4">
        <f>VLOOKUP(C555,Customers!$A$1:$H$201,8,0)</f>
        <v>45208</v>
      </c>
      <c r="I555" t="s">
        <v>800</v>
      </c>
      <c r="J555" t="str">
        <f>VLOOKUP(I555,Products!$A$1:$F$51,2,0)</f>
        <v>Church Clothing</v>
      </c>
      <c r="K555" t="str">
        <f>VLOOKUP(I555,Products!$A$1:$F$51,3,0)</f>
        <v>Fashion</v>
      </c>
      <c r="L555" t="str">
        <f>VLOOKUP(I555,Products!$A$1:$F$51,4,0)</f>
        <v>Clothing</v>
      </c>
      <c r="M555" s="7">
        <f>VLOOKUP(I555,Products!$A$1:$F$51,5,0)</f>
        <v>540.94000000000005</v>
      </c>
      <c r="N555" s="7">
        <f>VLOOKUP(I555,Products!$A$1:$F$51,6,0)</f>
        <v>398.25</v>
      </c>
      <c r="O555" t="s">
        <v>842</v>
      </c>
      <c r="P555" t="str">
        <f>VLOOKUP(O555,Stores!$A$1:$D$6,2,0)</f>
        <v>MegaMart Johnmouth</v>
      </c>
      <c r="Q555" t="str">
        <f>VLOOKUP(O555,Stores!$A$1:$D$6,4,0)</f>
        <v>East</v>
      </c>
      <c r="R555" s="6">
        <v>1</v>
      </c>
      <c r="S555" s="6">
        <v>0.15</v>
      </c>
      <c r="T555" t="s">
        <v>861</v>
      </c>
      <c r="U555">
        <f t="shared" si="24"/>
        <v>540.94000000000005</v>
      </c>
      <c r="V555" s="7">
        <f t="shared" si="25"/>
        <v>398.25</v>
      </c>
      <c r="W555" s="7">
        <f t="shared" si="26"/>
        <v>141.84000000000006</v>
      </c>
    </row>
    <row r="556" spans="1:23" x14ac:dyDescent="0.25">
      <c r="A556" t="s">
        <v>1796</v>
      </c>
      <c r="B556" s="4">
        <v>45262</v>
      </c>
      <c r="C556" t="s">
        <v>698</v>
      </c>
      <c r="D556" t="str">
        <f>VLOOKUP(C556,Customers!$A$1:$H$201,4,0)</f>
        <v>Juan Johnson</v>
      </c>
      <c r="E556" t="str">
        <f>VLOOKUP(C556,Customers!$A$1:$H$201,5,0)</f>
        <v>Female</v>
      </c>
      <c r="F556" s="4">
        <f>VLOOKUP(C556,Customers!$A$1:$H$201,6,0)</f>
        <v>25706</v>
      </c>
      <c r="G556" s="4" t="str">
        <f>VLOOKUP(C556,Customers!$A$1:$H$201,7,0)</f>
        <v>South Scottton</v>
      </c>
      <c r="H556" s="4">
        <f>VLOOKUP(C556,Customers!$A$1:$H$201,8,0)</f>
        <v>44405</v>
      </c>
      <c r="I556" t="s">
        <v>812</v>
      </c>
      <c r="J556" t="str">
        <f>VLOOKUP(I556,Products!$A$1:$F$51,2,0)</f>
        <v>Set Dairy</v>
      </c>
      <c r="K556" t="str">
        <f>VLOOKUP(I556,Products!$A$1:$F$51,3,0)</f>
        <v>Groceries</v>
      </c>
      <c r="L556" t="str">
        <f>VLOOKUP(I556,Products!$A$1:$F$51,4,0)</f>
        <v>Dairy</v>
      </c>
      <c r="M556" s="7">
        <f>VLOOKUP(I556,Products!$A$1:$F$51,5,0)</f>
        <v>1879.08</v>
      </c>
      <c r="N556" s="7">
        <f>VLOOKUP(I556,Products!$A$1:$F$51,6,0)</f>
        <v>1004.56</v>
      </c>
      <c r="O556" t="s">
        <v>838</v>
      </c>
      <c r="P556" t="str">
        <f>VLOOKUP(O556,Stores!$A$1:$D$6,2,0)</f>
        <v>MegaMart Brianahaven</v>
      </c>
      <c r="Q556" t="str">
        <f>VLOOKUP(O556,Stores!$A$1:$D$6,4,0)</f>
        <v>North</v>
      </c>
      <c r="R556" s="6">
        <v>1</v>
      </c>
      <c r="S556" s="6">
        <v>0.15</v>
      </c>
      <c r="T556" t="s">
        <v>857</v>
      </c>
      <c r="U556">
        <f t="shared" si="24"/>
        <v>1879.08</v>
      </c>
      <c r="V556" s="7">
        <f t="shared" si="25"/>
        <v>1004.56</v>
      </c>
      <c r="W556" s="7">
        <f t="shared" si="26"/>
        <v>873.67</v>
      </c>
    </row>
    <row r="557" spans="1:23" x14ac:dyDescent="0.25">
      <c r="A557" t="s">
        <v>1868</v>
      </c>
      <c r="B557" s="4">
        <v>45262</v>
      </c>
      <c r="C557" t="s">
        <v>628</v>
      </c>
      <c r="D557" t="str">
        <f>VLOOKUP(C557,Customers!$A$1:$H$201,4,0)</f>
        <v>Mark Mcdonald</v>
      </c>
      <c r="E557" t="str">
        <f>VLOOKUP(C557,Customers!$A$1:$H$201,5,0)</f>
        <v>Female</v>
      </c>
      <c r="F557" s="4">
        <f>VLOOKUP(C557,Customers!$A$1:$H$201,6,0)</f>
        <v>22255</v>
      </c>
      <c r="G557" s="4" t="str">
        <f>VLOOKUP(C557,Customers!$A$1:$H$201,7,0)</f>
        <v>East Paulburgh</v>
      </c>
      <c r="H557" s="4">
        <f>VLOOKUP(C557,Customers!$A$1:$H$201,8,0)</f>
        <v>45465</v>
      </c>
      <c r="I557" t="s">
        <v>721</v>
      </c>
      <c r="J557" t="str">
        <f>VLOOKUP(I557,Products!$A$1:$F$51,2,0)</f>
        <v>Knowledge Bags</v>
      </c>
      <c r="K557" t="str">
        <f>VLOOKUP(I557,Products!$A$1:$F$51,3,0)</f>
        <v>Fashion</v>
      </c>
      <c r="L557" t="str">
        <f>VLOOKUP(I557,Products!$A$1:$F$51,4,0)</f>
        <v>Bags</v>
      </c>
      <c r="M557" s="7">
        <f>VLOOKUP(I557,Products!$A$1:$F$51,5,0)</f>
        <v>1396.22</v>
      </c>
      <c r="N557" s="7">
        <f>VLOOKUP(I557,Products!$A$1:$F$51,6,0)</f>
        <v>1004.09</v>
      </c>
      <c r="O557" t="s">
        <v>827</v>
      </c>
      <c r="P557" t="str">
        <f>VLOOKUP(O557,Stores!$A$1:$D$6,2,0)</f>
        <v>MegaMart Jimenezborough</v>
      </c>
      <c r="Q557" t="str">
        <f>VLOOKUP(O557,Stores!$A$1:$D$6,4,0)</f>
        <v>South</v>
      </c>
      <c r="R557" s="6">
        <v>3</v>
      </c>
      <c r="S557" s="6">
        <v>0.15</v>
      </c>
      <c r="T557" t="s">
        <v>854</v>
      </c>
      <c r="U557">
        <f t="shared" si="24"/>
        <v>4188.66</v>
      </c>
      <c r="V557" s="7">
        <f t="shared" si="25"/>
        <v>3012.27</v>
      </c>
      <c r="W557" s="7">
        <f t="shared" si="26"/>
        <v>1175.54</v>
      </c>
    </row>
    <row r="558" spans="1:23" x14ac:dyDescent="0.25">
      <c r="A558" t="s">
        <v>2134</v>
      </c>
      <c r="B558" s="4">
        <v>45262</v>
      </c>
      <c r="C558" t="s">
        <v>460</v>
      </c>
      <c r="D558" t="str">
        <f>VLOOKUP(C558,Customers!$A$1:$H$201,4,0)</f>
        <v>Kimberly Parker</v>
      </c>
      <c r="E558" t="str">
        <f>VLOOKUP(C558,Customers!$A$1:$H$201,5,0)</f>
        <v>Male</v>
      </c>
      <c r="F558" s="4">
        <f>VLOOKUP(C558,Customers!$A$1:$H$201,6,0)</f>
        <v>32966</v>
      </c>
      <c r="G558" s="4" t="str">
        <f>VLOOKUP(C558,Customers!$A$1:$H$201,7,0)</f>
        <v>Lake Christopher</v>
      </c>
      <c r="H558" s="4">
        <f>VLOOKUP(C558,Customers!$A$1:$H$201,8,0)</f>
        <v>44269</v>
      </c>
      <c r="I558" t="s">
        <v>746</v>
      </c>
      <c r="J558" t="str">
        <f>VLOOKUP(I558,Products!$A$1:$F$51,2,0)</f>
        <v>Add Clothing</v>
      </c>
      <c r="K558" t="str">
        <f>VLOOKUP(I558,Products!$A$1:$F$51,3,0)</f>
        <v>Fashion</v>
      </c>
      <c r="L558" t="str">
        <f>VLOOKUP(I558,Products!$A$1:$F$51,4,0)</f>
        <v>Clothing</v>
      </c>
      <c r="M558" s="7">
        <f>VLOOKUP(I558,Products!$A$1:$F$51,5,0)</f>
        <v>1342.75</v>
      </c>
      <c r="N558" s="7">
        <f>VLOOKUP(I558,Products!$A$1:$F$51,6,0)</f>
        <v>797.94</v>
      </c>
      <c r="O558" t="s">
        <v>842</v>
      </c>
      <c r="P558" t="str">
        <f>VLOOKUP(O558,Stores!$A$1:$D$6,2,0)</f>
        <v>MegaMart Johnmouth</v>
      </c>
      <c r="Q558" t="str">
        <f>VLOOKUP(O558,Stores!$A$1:$D$6,4,0)</f>
        <v>East</v>
      </c>
      <c r="R558" s="6">
        <v>5</v>
      </c>
      <c r="S558" s="6">
        <v>0.15</v>
      </c>
      <c r="T558" t="s">
        <v>854</v>
      </c>
      <c r="U558">
        <f t="shared" si="24"/>
        <v>6713.75</v>
      </c>
      <c r="V558" s="7">
        <f t="shared" si="25"/>
        <v>3989.7000000000003</v>
      </c>
      <c r="W558" s="7">
        <f t="shared" si="26"/>
        <v>2723.2</v>
      </c>
    </row>
    <row r="559" spans="1:23" x14ac:dyDescent="0.25">
      <c r="A559" t="s">
        <v>3238</v>
      </c>
      <c r="B559" s="4">
        <v>45262</v>
      </c>
      <c r="C559" t="s">
        <v>349</v>
      </c>
      <c r="D559" t="str">
        <f>VLOOKUP(C559,Customers!$A$1:$H$201,4,0)</f>
        <v>Stanley Brown</v>
      </c>
      <c r="E559" t="str">
        <f>VLOOKUP(C559,Customers!$A$1:$H$201,5,0)</f>
        <v>Male</v>
      </c>
      <c r="F559" s="4">
        <f>VLOOKUP(C559,Customers!$A$1:$H$201,6,0)</f>
        <v>28594</v>
      </c>
      <c r="G559" s="4" t="str">
        <f>VLOOKUP(C559,Customers!$A$1:$H$201,7,0)</f>
        <v>Baldwinstad</v>
      </c>
      <c r="H559" s="4">
        <f>VLOOKUP(C559,Customers!$A$1:$H$201,8,0)</f>
        <v>44617</v>
      </c>
      <c r="I559" t="s">
        <v>806</v>
      </c>
      <c r="J559" t="str">
        <f>VLOOKUP(I559,Products!$A$1:$F$51,2,0)</f>
        <v>Maybe Clothing</v>
      </c>
      <c r="K559" t="str">
        <f>VLOOKUP(I559,Products!$A$1:$F$51,3,0)</f>
        <v>Fashion</v>
      </c>
      <c r="L559" t="str">
        <f>VLOOKUP(I559,Products!$A$1:$F$51,4,0)</f>
        <v>Clothing</v>
      </c>
      <c r="M559" s="7">
        <f>VLOOKUP(I559,Products!$A$1:$F$51,5,0)</f>
        <v>1102.791777777778</v>
      </c>
      <c r="N559" s="7">
        <f>VLOOKUP(I559,Products!$A$1:$F$51,6,0)</f>
        <v>316.63</v>
      </c>
      <c r="O559" t="s">
        <v>842</v>
      </c>
      <c r="P559" t="str">
        <f>VLOOKUP(O559,Stores!$A$1:$D$6,2,0)</f>
        <v>MegaMart Johnmouth</v>
      </c>
      <c r="Q559" t="str">
        <f>VLOOKUP(O559,Stores!$A$1:$D$6,4,0)</f>
        <v>East</v>
      </c>
      <c r="R559" s="6">
        <v>2</v>
      </c>
      <c r="S559" s="6">
        <v>0.05</v>
      </c>
      <c r="T559" t="s">
        <v>854</v>
      </c>
      <c r="U559">
        <f t="shared" si="24"/>
        <v>2205.5835555555559</v>
      </c>
      <c r="V559" s="7">
        <f t="shared" si="25"/>
        <v>633.26</v>
      </c>
      <c r="W559" s="7">
        <f t="shared" si="26"/>
        <v>1571.3735555555559</v>
      </c>
    </row>
    <row r="560" spans="1:23" x14ac:dyDescent="0.25">
      <c r="A560" t="s">
        <v>4539</v>
      </c>
      <c r="B560" s="4">
        <v>45262</v>
      </c>
      <c r="C560" t="s">
        <v>397</v>
      </c>
      <c r="D560" t="str">
        <f>VLOOKUP(C560,Customers!$A$1:$H$201,4,0)</f>
        <v>Victoria Hansen</v>
      </c>
      <c r="E560" t="str">
        <f>VLOOKUP(C560,Customers!$A$1:$H$201,5,0)</f>
        <v>Female</v>
      </c>
      <c r="F560" s="4">
        <f>VLOOKUP(C560,Customers!$A$1:$H$201,6,0)</f>
        <v>34980</v>
      </c>
      <c r="G560" s="4" t="str">
        <f>VLOOKUP(C560,Customers!$A$1:$H$201,7,0)</f>
        <v>Lake Dale</v>
      </c>
      <c r="H560" s="4">
        <f>VLOOKUP(C560,Customers!$A$1:$H$201,8,0)</f>
        <v>45124</v>
      </c>
      <c r="I560" t="s">
        <v>818</v>
      </c>
      <c r="J560" t="str">
        <f>VLOOKUP(I560,Products!$A$1:$F$51,2,0)</f>
        <v>Nor Bags</v>
      </c>
      <c r="K560" t="str">
        <f>VLOOKUP(I560,Products!$A$1:$F$51,3,0)</f>
        <v>Fashion</v>
      </c>
      <c r="L560" t="str">
        <f>VLOOKUP(I560,Products!$A$1:$F$51,4,0)</f>
        <v>Bags</v>
      </c>
      <c r="M560" s="7">
        <f>VLOOKUP(I560,Products!$A$1:$F$51,5,0)</f>
        <v>1216.3599999999999</v>
      </c>
      <c r="N560" s="7">
        <f>VLOOKUP(I560,Products!$A$1:$F$51,6,0)</f>
        <v>794.8</v>
      </c>
      <c r="O560" t="s">
        <v>838</v>
      </c>
      <c r="P560" t="str">
        <f>VLOOKUP(O560,Stores!$A$1:$D$6,2,0)</f>
        <v>MegaMart Brianahaven</v>
      </c>
      <c r="Q560" t="str">
        <f>VLOOKUP(O560,Stores!$A$1:$D$6,4,0)</f>
        <v>North</v>
      </c>
      <c r="R560" s="6">
        <v>5</v>
      </c>
      <c r="S560" s="6">
        <v>0.1</v>
      </c>
      <c r="T560" t="s">
        <v>861</v>
      </c>
      <c r="U560">
        <f t="shared" si="24"/>
        <v>6081.7999999999993</v>
      </c>
      <c r="V560" s="7">
        <f t="shared" si="25"/>
        <v>3974</v>
      </c>
      <c r="W560" s="7">
        <f t="shared" si="26"/>
        <v>2106.8999999999992</v>
      </c>
    </row>
    <row r="561" spans="1:23" x14ac:dyDescent="0.25">
      <c r="A561" t="s">
        <v>5626</v>
      </c>
      <c r="B561" s="4">
        <v>45262</v>
      </c>
      <c r="C561" t="s">
        <v>193</v>
      </c>
      <c r="D561" t="str">
        <f>VLOOKUP(C561,Customers!$A$1:$H$201,4,0)</f>
        <v>Kelly Mcmillan</v>
      </c>
      <c r="E561" t="str">
        <f>VLOOKUP(C561,Customers!$A$1:$H$201,5,0)</f>
        <v>Male</v>
      </c>
      <c r="F561" s="4">
        <f>VLOOKUP(C561,Customers!$A$1:$H$201,6,0)</f>
        <v>25009</v>
      </c>
      <c r="G561" s="4" t="str">
        <f>VLOOKUP(C561,Customers!$A$1:$H$201,7,0)</f>
        <v>Erinland</v>
      </c>
      <c r="H561" s="4">
        <f>VLOOKUP(C561,Customers!$A$1:$H$201,8,0)</f>
        <v>44798</v>
      </c>
      <c r="I561" t="s">
        <v>770</v>
      </c>
      <c r="J561" t="str">
        <f>VLOOKUP(I561,Products!$A$1:$F$51,2,0)</f>
        <v>Him Smartphone</v>
      </c>
      <c r="K561" t="str">
        <f>VLOOKUP(I561,Products!$A$1:$F$51,3,0)</f>
        <v>Electronics</v>
      </c>
      <c r="L561" t="str">
        <f>VLOOKUP(I561,Products!$A$1:$F$51,4,0)</f>
        <v>Smartphone</v>
      </c>
      <c r="M561" s="7">
        <f>VLOOKUP(I561,Products!$A$1:$F$51,5,0)</f>
        <v>1487.41</v>
      </c>
      <c r="N561" s="7">
        <f>VLOOKUP(I561,Products!$A$1:$F$51,6,0)</f>
        <v>813.07</v>
      </c>
      <c r="O561" t="s">
        <v>842</v>
      </c>
      <c r="P561" t="str">
        <f>VLOOKUP(O561,Stores!$A$1:$D$6,2,0)</f>
        <v>MegaMart Johnmouth</v>
      </c>
      <c r="Q561" t="str">
        <f>VLOOKUP(O561,Stores!$A$1:$D$6,4,0)</f>
        <v>East</v>
      </c>
      <c r="R561" s="6">
        <v>5</v>
      </c>
      <c r="S561" s="6">
        <v>0.05</v>
      </c>
      <c r="T561" t="s">
        <v>861</v>
      </c>
      <c r="U561">
        <f t="shared" si="24"/>
        <v>7437.05</v>
      </c>
      <c r="V561" s="7">
        <f t="shared" si="25"/>
        <v>4065.3500000000004</v>
      </c>
      <c r="W561" s="7">
        <f t="shared" si="26"/>
        <v>3370.75</v>
      </c>
    </row>
    <row r="562" spans="1:23" x14ac:dyDescent="0.25">
      <c r="A562" t="s">
        <v>930</v>
      </c>
      <c r="B562" s="4">
        <v>45262</v>
      </c>
      <c r="C562" t="s">
        <v>117</v>
      </c>
      <c r="D562" t="str">
        <f>VLOOKUP(C562,Customers!$A$1:$H$201,4,0)</f>
        <v>Lacey Hall</v>
      </c>
      <c r="E562" t="str">
        <f>VLOOKUP(C562,Customers!$A$1:$H$201,5,0)</f>
        <v>Male</v>
      </c>
      <c r="F562" s="4">
        <f>VLOOKUP(C562,Customers!$A$1:$H$201,6,0)</f>
        <v>37417</v>
      </c>
      <c r="G562" s="4" t="str">
        <f>VLOOKUP(C562,Customers!$A$1:$H$201,7,0)</f>
        <v>Thomashaven</v>
      </c>
      <c r="H562" s="4">
        <f>VLOOKUP(C562,Customers!$A$1:$H$201,8,0)</f>
        <v>44800</v>
      </c>
      <c r="I562" t="s">
        <v>784</v>
      </c>
      <c r="J562" t="str">
        <f>VLOOKUP(I562,Products!$A$1:$F$51,2,0)</f>
        <v>Foot Snacks</v>
      </c>
      <c r="K562" t="str">
        <f>VLOOKUP(I562,Products!$A$1:$F$51,3,0)</f>
        <v>Groceries</v>
      </c>
      <c r="L562" t="str">
        <f>VLOOKUP(I562,Products!$A$1:$F$51,4,0)</f>
        <v>Snacks</v>
      </c>
      <c r="M562" s="7">
        <f>VLOOKUP(I562,Products!$A$1:$F$51,5,0)</f>
        <v>1095.72</v>
      </c>
      <c r="N562" s="7">
        <f>VLOOKUP(I562,Products!$A$1:$F$51,6,0)</f>
        <v>822.2</v>
      </c>
      <c r="O562" t="s">
        <v>842</v>
      </c>
      <c r="P562" t="str">
        <f>VLOOKUP(O562,Stores!$A$1:$D$6,2,0)</f>
        <v>MegaMart Johnmouth</v>
      </c>
      <c r="Q562" t="str">
        <f>VLOOKUP(O562,Stores!$A$1:$D$6,4,0)</f>
        <v>East</v>
      </c>
      <c r="R562" s="6">
        <v>2</v>
      </c>
      <c r="S562" s="6">
        <v>0.05</v>
      </c>
      <c r="T562" t="s">
        <v>851</v>
      </c>
      <c r="U562">
        <f t="shared" si="24"/>
        <v>2191.44</v>
      </c>
      <c r="V562" s="7">
        <f t="shared" si="25"/>
        <v>1644.4</v>
      </c>
      <c r="W562" s="7">
        <f t="shared" si="26"/>
        <v>546.08999999999992</v>
      </c>
    </row>
    <row r="563" spans="1:23" x14ac:dyDescent="0.25">
      <c r="A563" t="s">
        <v>1545</v>
      </c>
      <c r="B563" s="4">
        <v>45262</v>
      </c>
      <c r="C563" t="s">
        <v>69</v>
      </c>
      <c r="D563" t="str">
        <f>VLOOKUP(C563,Customers!$A$1:$H$201,4,0)</f>
        <v>Vanessa Anderson</v>
      </c>
      <c r="E563" t="str">
        <f>VLOOKUP(C563,Customers!$A$1:$H$201,5,0)</f>
        <v>Female</v>
      </c>
      <c r="F563" s="4">
        <f>VLOOKUP(C563,Customers!$A$1:$H$201,6,0)</f>
        <v>30021</v>
      </c>
      <c r="G563" s="4" t="str">
        <f>VLOOKUP(C563,Customers!$A$1:$H$201,7,0)</f>
        <v>Peterside</v>
      </c>
      <c r="H563" s="4">
        <f>VLOOKUP(C563,Customers!$A$1:$H$201,8,0)</f>
        <v>45560</v>
      </c>
      <c r="I563" t="s">
        <v>788</v>
      </c>
      <c r="J563" t="str">
        <f>VLOOKUP(I563,Products!$A$1:$F$51,2,0)</f>
        <v>Beat Accessories</v>
      </c>
      <c r="K563" t="str">
        <f>VLOOKUP(I563,Products!$A$1:$F$51,3,0)</f>
        <v>Fashion</v>
      </c>
      <c r="L563" t="str">
        <f>VLOOKUP(I563,Products!$A$1:$F$51,4,0)</f>
        <v>Accessories</v>
      </c>
      <c r="M563" s="7">
        <f>VLOOKUP(I563,Products!$A$1:$F$51,5,0)</f>
        <v>1798.97</v>
      </c>
      <c r="N563" s="7">
        <f>VLOOKUP(I563,Products!$A$1:$F$51,6,0)</f>
        <v>1329.15</v>
      </c>
      <c r="O563" t="s">
        <v>827</v>
      </c>
      <c r="P563" t="str">
        <f>VLOOKUP(O563,Stores!$A$1:$D$6,2,0)</f>
        <v>MegaMart Jimenezborough</v>
      </c>
      <c r="Q563" t="str">
        <f>VLOOKUP(O563,Stores!$A$1:$D$6,4,0)</f>
        <v>South</v>
      </c>
      <c r="R563" s="6">
        <v>3</v>
      </c>
      <c r="S563" s="6">
        <v>0.1</v>
      </c>
      <c r="T563" t="s">
        <v>854</v>
      </c>
      <c r="U563">
        <f t="shared" si="24"/>
        <v>5396.91</v>
      </c>
      <c r="V563" s="7">
        <f t="shared" si="25"/>
        <v>3987.4500000000003</v>
      </c>
      <c r="W563" s="7">
        <f t="shared" si="26"/>
        <v>1408.5599999999995</v>
      </c>
    </row>
    <row r="564" spans="1:23" x14ac:dyDescent="0.25">
      <c r="A564" t="s">
        <v>3988</v>
      </c>
      <c r="B564" s="4">
        <v>45263</v>
      </c>
      <c r="C564" t="s">
        <v>700</v>
      </c>
      <c r="D564" t="str">
        <f>VLOOKUP(C564,Customers!$A$1:$H$201,4,0)</f>
        <v>Ronald Haley</v>
      </c>
      <c r="E564" t="str">
        <f>VLOOKUP(C564,Customers!$A$1:$H$201,5,0)</f>
        <v>Male</v>
      </c>
      <c r="F564" s="4">
        <f>VLOOKUP(C564,Customers!$A$1:$H$201,6,0)</f>
        <v>37249</v>
      </c>
      <c r="G564" s="4" t="str">
        <f>VLOOKUP(C564,Customers!$A$1:$H$201,7,0)</f>
        <v>Jenniferbury</v>
      </c>
      <c r="H564" s="4">
        <f>VLOOKUP(C564,Customers!$A$1:$H$201,8,0)</f>
        <v>45832</v>
      </c>
      <c r="I564" t="s">
        <v>760</v>
      </c>
      <c r="J564" t="str">
        <f>VLOOKUP(I564,Products!$A$1:$F$51,2,0)</f>
        <v>Simple Accessories</v>
      </c>
      <c r="K564" t="str">
        <f>VLOOKUP(I564,Products!$A$1:$F$51,3,0)</f>
        <v>Fashion</v>
      </c>
      <c r="L564" t="str">
        <f>VLOOKUP(I564,Products!$A$1:$F$51,4,0)</f>
        <v>Accessories</v>
      </c>
      <c r="M564" s="7">
        <f>VLOOKUP(I564,Products!$A$1:$F$51,5,0)</f>
        <v>1102.791777777778</v>
      </c>
      <c r="N564" s="7">
        <f>VLOOKUP(I564,Products!$A$1:$F$51,6,0)</f>
        <v>242.98</v>
      </c>
      <c r="O564" t="s">
        <v>838</v>
      </c>
      <c r="P564" t="str">
        <f>VLOOKUP(O564,Stores!$A$1:$D$6,2,0)</f>
        <v>MegaMart Brianahaven</v>
      </c>
      <c r="Q564" t="str">
        <f>VLOOKUP(O564,Stores!$A$1:$D$6,4,0)</f>
        <v>North</v>
      </c>
      <c r="R564" s="6">
        <v>5</v>
      </c>
      <c r="S564" s="6">
        <v>0.1</v>
      </c>
      <c r="T564" t="s">
        <v>857</v>
      </c>
      <c r="U564">
        <f t="shared" si="24"/>
        <v>5513.9588888888902</v>
      </c>
      <c r="V564" s="7">
        <f t="shared" si="25"/>
        <v>1214.8999999999999</v>
      </c>
      <c r="W564" s="7">
        <f t="shared" si="26"/>
        <v>4298.1588888888909</v>
      </c>
    </row>
    <row r="565" spans="1:23" x14ac:dyDescent="0.25">
      <c r="A565" t="s">
        <v>5229</v>
      </c>
      <c r="B565" s="4">
        <v>45263</v>
      </c>
      <c r="C565" t="s">
        <v>540</v>
      </c>
      <c r="D565" t="str">
        <f>VLOOKUP(C565,Customers!$A$1:$H$201,4,0)</f>
        <v>Francis Hernandez</v>
      </c>
      <c r="E565" t="str">
        <f>VLOOKUP(C565,Customers!$A$1:$H$201,5,0)</f>
        <v>Male</v>
      </c>
      <c r="F565" s="4">
        <f>VLOOKUP(C565,Customers!$A$1:$H$201,6,0)</f>
        <v>26101</v>
      </c>
      <c r="G565" s="4" t="str">
        <f>VLOOKUP(C565,Customers!$A$1:$H$201,7,0)</f>
        <v>Juliefurt</v>
      </c>
      <c r="H565" s="4">
        <f>VLOOKUP(C565,Customers!$A$1:$H$201,8,0)</f>
        <v>44841</v>
      </c>
      <c r="I565" t="s">
        <v>768</v>
      </c>
      <c r="J565" t="str">
        <f>VLOOKUP(I565,Products!$A$1:$F$51,2,0)</f>
        <v>And Footwear</v>
      </c>
      <c r="K565" t="str">
        <f>VLOOKUP(I565,Products!$A$1:$F$51,3,0)</f>
        <v>Fashion</v>
      </c>
      <c r="L565" t="str">
        <f>VLOOKUP(I565,Products!$A$1:$F$51,4,0)</f>
        <v>Footwear</v>
      </c>
      <c r="M565" s="7">
        <f>VLOOKUP(I565,Products!$A$1:$F$51,5,0)</f>
        <v>1878.47</v>
      </c>
      <c r="N565" s="7">
        <f>VLOOKUP(I565,Products!$A$1:$F$51,6,0)</f>
        <v>1014.91</v>
      </c>
      <c r="O565" t="s">
        <v>838</v>
      </c>
      <c r="P565" t="str">
        <f>VLOOKUP(O565,Stores!$A$1:$D$6,2,0)</f>
        <v>MegaMart Brianahaven</v>
      </c>
      <c r="Q565" t="str">
        <f>VLOOKUP(O565,Stores!$A$1:$D$6,4,0)</f>
        <v>North</v>
      </c>
      <c r="R565" s="6">
        <v>5</v>
      </c>
      <c r="S565" s="6">
        <v>0.05</v>
      </c>
      <c r="T565" t="s">
        <v>851</v>
      </c>
      <c r="U565">
        <f t="shared" si="24"/>
        <v>9392.35</v>
      </c>
      <c r="V565" s="7">
        <f t="shared" si="25"/>
        <v>5074.55</v>
      </c>
      <c r="W565" s="7">
        <f t="shared" si="26"/>
        <v>4316.8500000000004</v>
      </c>
    </row>
    <row r="566" spans="1:23" x14ac:dyDescent="0.25">
      <c r="A566" t="s">
        <v>2165</v>
      </c>
      <c r="B566" s="4">
        <v>45263</v>
      </c>
      <c r="C566" t="s">
        <v>222</v>
      </c>
      <c r="D566" t="str">
        <f>VLOOKUP(C566,Customers!$A$1:$H$201,4,0)</f>
        <v>Lawrence Stewart</v>
      </c>
      <c r="E566" t="str">
        <f>VLOOKUP(C566,Customers!$A$1:$H$201,5,0)</f>
        <v>Male</v>
      </c>
      <c r="F566" s="4">
        <f>VLOOKUP(C566,Customers!$A$1:$H$201,6,0)</f>
        <v>38555</v>
      </c>
      <c r="G566" s="4" t="str">
        <f>VLOOKUP(C566,Customers!$A$1:$H$201,7,0)</f>
        <v>West Tinatown</v>
      </c>
      <c r="H566" s="4">
        <f>VLOOKUP(C566,Customers!$A$1:$H$201,8,0)</f>
        <v>44145</v>
      </c>
      <c r="I566" t="s">
        <v>786</v>
      </c>
      <c r="J566" t="str">
        <f>VLOOKUP(I566,Products!$A$1:$F$51,2,0)</f>
        <v>Difficult Vegetables</v>
      </c>
      <c r="K566" t="str">
        <f>VLOOKUP(I566,Products!$A$1:$F$51,3,0)</f>
        <v>Groceries</v>
      </c>
      <c r="L566" t="str">
        <f>VLOOKUP(I566,Products!$A$1:$F$51,4,0)</f>
        <v>Vegetables</v>
      </c>
      <c r="M566" s="7">
        <f>VLOOKUP(I566,Products!$A$1:$F$51,5,0)</f>
        <v>1102.791777777778</v>
      </c>
      <c r="N566" s="7">
        <f>VLOOKUP(I566,Products!$A$1:$F$51,6,0)</f>
        <v>164.01</v>
      </c>
      <c r="O566" t="s">
        <v>827</v>
      </c>
      <c r="P566" t="str">
        <f>VLOOKUP(O566,Stores!$A$1:$D$6,2,0)</f>
        <v>MegaMart Jimenezborough</v>
      </c>
      <c r="Q566" t="str">
        <f>VLOOKUP(O566,Stores!$A$1:$D$6,4,0)</f>
        <v>South</v>
      </c>
      <c r="R566" s="6">
        <v>1</v>
      </c>
      <c r="S566" s="6">
        <v>0.05</v>
      </c>
      <c r="T566" t="s">
        <v>851</v>
      </c>
      <c r="U566">
        <f t="shared" si="24"/>
        <v>1102.791777777778</v>
      </c>
      <c r="V566" s="7">
        <f t="shared" si="25"/>
        <v>164.01</v>
      </c>
      <c r="W566" s="7">
        <f t="shared" si="26"/>
        <v>937.83177777777792</v>
      </c>
    </row>
    <row r="567" spans="1:23" x14ac:dyDescent="0.25">
      <c r="A567" t="s">
        <v>2623</v>
      </c>
      <c r="B567" s="4">
        <v>45263</v>
      </c>
      <c r="C567" t="s">
        <v>275</v>
      </c>
      <c r="D567" t="str">
        <f>VLOOKUP(C567,Customers!$A$1:$H$201,4,0)</f>
        <v>Carl Armstrong</v>
      </c>
      <c r="E567" t="str">
        <f>VLOOKUP(C567,Customers!$A$1:$H$201,5,0)</f>
        <v>Female</v>
      </c>
      <c r="F567" s="4">
        <f>VLOOKUP(C567,Customers!$A$1:$H$201,6,0)</f>
        <v>23715</v>
      </c>
      <c r="G567" s="4" t="str">
        <f>VLOOKUP(C567,Customers!$A$1:$H$201,7,0)</f>
        <v>Port Angelabury</v>
      </c>
      <c r="H567" s="4">
        <f>VLOOKUP(C567,Customers!$A$1:$H$201,8,0)</f>
        <v>44601</v>
      </c>
      <c r="I567" t="s">
        <v>778</v>
      </c>
      <c r="J567" t="str">
        <f>VLOOKUP(I567,Products!$A$1:$F$51,2,0)</f>
        <v>Deal Smartphone</v>
      </c>
      <c r="K567" t="str">
        <f>VLOOKUP(I567,Products!$A$1:$F$51,3,0)</f>
        <v>Electronics</v>
      </c>
      <c r="L567" t="str">
        <f>VLOOKUP(I567,Products!$A$1:$F$51,4,0)</f>
        <v>Smartphone</v>
      </c>
      <c r="M567" s="7">
        <f>VLOOKUP(I567,Products!$A$1:$F$51,5,0)</f>
        <v>673.78</v>
      </c>
      <c r="N567" s="7">
        <f>VLOOKUP(I567,Products!$A$1:$F$51,6,0)</f>
        <v>363.33</v>
      </c>
      <c r="O567" t="s">
        <v>838</v>
      </c>
      <c r="P567" t="str">
        <f>VLOOKUP(O567,Stores!$A$1:$D$6,2,0)</f>
        <v>MegaMart Brianahaven</v>
      </c>
      <c r="Q567" t="str">
        <f>VLOOKUP(O567,Stores!$A$1:$D$6,4,0)</f>
        <v>North</v>
      </c>
      <c r="R567" s="6">
        <v>5</v>
      </c>
      <c r="S567" s="6">
        <v>0.15</v>
      </c>
      <c r="T567" t="s">
        <v>861</v>
      </c>
      <c r="U567">
        <f t="shared" si="24"/>
        <v>3368.8999999999996</v>
      </c>
      <c r="V567" s="7">
        <f t="shared" si="25"/>
        <v>1816.6499999999999</v>
      </c>
      <c r="W567" s="7">
        <f t="shared" si="26"/>
        <v>1551.3999999999999</v>
      </c>
    </row>
    <row r="568" spans="1:23" x14ac:dyDescent="0.25">
      <c r="A568" t="s">
        <v>2644</v>
      </c>
      <c r="B568" s="4">
        <v>45263</v>
      </c>
      <c r="C568" t="s">
        <v>470</v>
      </c>
      <c r="D568" t="str">
        <f>VLOOKUP(C568,Customers!$A$1:$H$201,4,0)</f>
        <v>Gary Taylor</v>
      </c>
      <c r="E568" t="str">
        <f>VLOOKUP(C568,Customers!$A$1:$H$201,5,0)</f>
        <v>Male</v>
      </c>
      <c r="F568" s="4">
        <f>VLOOKUP(C568,Customers!$A$1:$H$201,6,0)</f>
        <v>21466</v>
      </c>
      <c r="G568" s="4" t="str">
        <f>VLOOKUP(C568,Customers!$A$1:$H$201,7,0)</f>
        <v>New Michael</v>
      </c>
      <c r="H568" s="4">
        <f>VLOOKUP(C568,Customers!$A$1:$H$201,8,0)</f>
        <v>45636</v>
      </c>
      <c r="I568" t="s">
        <v>802</v>
      </c>
      <c r="J568" t="str">
        <f>VLOOKUP(I568,Products!$A$1:$F$51,2,0)</f>
        <v>Piece Headphones</v>
      </c>
      <c r="K568" t="str">
        <f>VLOOKUP(I568,Products!$A$1:$F$51,3,0)</f>
        <v>Electronics</v>
      </c>
      <c r="L568" t="str">
        <f>VLOOKUP(I568,Products!$A$1:$F$51,4,0)</f>
        <v>Headphones</v>
      </c>
      <c r="M568" s="7">
        <f>VLOOKUP(I568,Products!$A$1:$F$51,5,0)</f>
        <v>1745.61</v>
      </c>
      <c r="N568" s="7">
        <f>VLOOKUP(I568,Products!$A$1:$F$51,6,0)</f>
        <v>1322.44</v>
      </c>
      <c r="O568" t="s">
        <v>827</v>
      </c>
      <c r="P568" t="str">
        <f>VLOOKUP(O568,Stores!$A$1:$D$6,2,0)</f>
        <v>MegaMart Jimenezborough</v>
      </c>
      <c r="Q568" t="str">
        <f>VLOOKUP(O568,Stores!$A$1:$D$6,4,0)</f>
        <v>South</v>
      </c>
      <c r="R568" s="6">
        <v>4</v>
      </c>
      <c r="S568" s="6">
        <v>0.05</v>
      </c>
      <c r="T568" t="s">
        <v>857</v>
      </c>
      <c r="U568">
        <f t="shared" si="24"/>
        <v>6982.44</v>
      </c>
      <c r="V568" s="7">
        <f t="shared" si="25"/>
        <v>5289.76</v>
      </c>
      <c r="W568" s="7">
        <f t="shared" si="26"/>
        <v>1691.7299999999993</v>
      </c>
    </row>
    <row r="569" spans="1:23" x14ac:dyDescent="0.25">
      <c r="A569" t="s">
        <v>3504</v>
      </c>
      <c r="B569" s="4">
        <v>45264</v>
      </c>
      <c r="C569" t="s">
        <v>430</v>
      </c>
      <c r="D569" t="str">
        <f>VLOOKUP(C569,Customers!$A$1:$H$201,4,0)</f>
        <v>Jamie Webb</v>
      </c>
      <c r="E569" t="str">
        <f>VLOOKUP(C569,Customers!$A$1:$H$201,5,0)</f>
        <v>Male</v>
      </c>
      <c r="F569" s="4">
        <f>VLOOKUP(C569,Customers!$A$1:$H$201,6,0)</f>
        <v>20358</v>
      </c>
      <c r="G569" s="4" t="str">
        <f>VLOOKUP(C569,Customers!$A$1:$H$201,7,0)</f>
        <v>Zacharyberg</v>
      </c>
      <c r="H569" s="4">
        <f>VLOOKUP(C569,Customers!$A$1:$H$201,8,0)</f>
        <v>45869</v>
      </c>
      <c r="I569" t="s">
        <v>796</v>
      </c>
      <c r="J569" t="str">
        <f>VLOOKUP(I569,Products!$A$1:$F$51,2,0)</f>
        <v>Book Television</v>
      </c>
      <c r="K569" t="str">
        <f>VLOOKUP(I569,Products!$A$1:$F$51,3,0)</f>
        <v>Electronics</v>
      </c>
      <c r="L569" t="str">
        <f>VLOOKUP(I569,Products!$A$1:$F$51,4,0)</f>
        <v>Television</v>
      </c>
      <c r="M569" s="7">
        <f>VLOOKUP(I569,Products!$A$1:$F$51,5,0)</f>
        <v>1952.65</v>
      </c>
      <c r="N569" s="7">
        <f>VLOOKUP(I569,Products!$A$1:$F$51,6,0)</f>
        <v>1451.27</v>
      </c>
      <c r="O569" t="s">
        <v>831</v>
      </c>
      <c r="P569" t="str">
        <f>VLOOKUP(O569,Stores!$A$1:$D$6,2,0)</f>
        <v>MegaMart Peckmouth</v>
      </c>
      <c r="Q569" t="str">
        <f>VLOOKUP(O569,Stores!$A$1:$D$6,4,0)</f>
        <v>East</v>
      </c>
      <c r="R569" s="6">
        <v>3</v>
      </c>
      <c r="S569" s="6">
        <v>0</v>
      </c>
      <c r="T569" t="s">
        <v>857</v>
      </c>
      <c r="U569">
        <f t="shared" si="24"/>
        <v>5857.9500000000007</v>
      </c>
      <c r="V569" s="7">
        <f t="shared" si="25"/>
        <v>4353.8099999999995</v>
      </c>
      <c r="W569" s="7">
        <f t="shared" si="26"/>
        <v>1503.1400000000012</v>
      </c>
    </row>
    <row r="570" spans="1:23" x14ac:dyDescent="0.25">
      <c r="A570" t="s">
        <v>3511</v>
      </c>
      <c r="B570" s="4">
        <v>45264</v>
      </c>
      <c r="C570" t="s">
        <v>694</v>
      </c>
      <c r="D570" t="str">
        <f>VLOOKUP(C570,Customers!$A$1:$H$201,4,0)</f>
        <v>Jessica Mullins</v>
      </c>
      <c r="E570" t="str">
        <f>VLOOKUP(C570,Customers!$A$1:$H$201,5,0)</f>
        <v>Male</v>
      </c>
      <c r="F570" s="4">
        <f>VLOOKUP(C570,Customers!$A$1:$H$201,6,0)</f>
        <v>31435</v>
      </c>
      <c r="G570" s="4" t="str">
        <f>VLOOKUP(C570,Customers!$A$1:$H$201,7,0)</f>
        <v>Jessicaside</v>
      </c>
      <c r="H570" s="4">
        <f>VLOOKUP(C570,Customers!$A$1:$H$201,8,0)</f>
        <v>44905</v>
      </c>
      <c r="I570" t="s">
        <v>818</v>
      </c>
      <c r="J570" t="str">
        <f>VLOOKUP(I570,Products!$A$1:$F$51,2,0)</f>
        <v>Nor Bags</v>
      </c>
      <c r="K570" t="str">
        <f>VLOOKUP(I570,Products!$A$1:$F$51,3,0)</f>
        <v>Fashion</v>
      </c>
      <c r="L570" t="str">
        <f>VLOOKUP(I570,Products!$A$1:$F$51,4,0)</f>
        <v>Bags</v>
      </c>
      <c r="M570" s="7">
        <f>VLOOKUP(I570,Products!$A$1:$F$51,5,0)</f>
        <v>1216.3599999999999</v>
      </c>
      <c r="N570" s="7">
        <f>VLOOKUP(I570,Products!$A$1:$F$51,6,0)</f>
        <v>794.8</v>
      </c>
      <c r="O570" t="s">
        <v>831</v>
      </c>
      <c r="P570" t="str">
        <f>VLOOKUP(O570,Stores!$A$1:$D$6,2,0)</f>
        <v>MegaMart Peckmouth</v>
      </c>
      <c r="Q570" t="str">
        <f>VLOOKUP(O570,Stores!$A$1:$D$6,4,0)</f>
        <v>East</v>
      </c>
      <c r="R570" s="6">
        <v>2</v>
      </c>
      <c r="S570" s="6">
        <v>0.1</v>
      </c>
      <c r="T570" t="s">
        <v>857</v>
      </c>
      <c r="U570">
        <f t="shared" si="24"/>
        <v>2432.7199999999998</v>
      </c>
      <c r="V570" s="7">
        <f t="shared" si="25"/>
        <v>1589.6</v>
      </c>
      <c r="W570" s="7">
        <f t="shared" si="26"/>
        <v>842.21999999999991</v>
      </c>
    </row>
    <row r="571" spans="1:23" x14ac:dyDescent="0.25">
      <c r="A571" t="s">
        <v>3635</v>
      </c>
      <c r="B571" s="4">
        <v>45264</v>
      </c>
      <c r="C571" t="s">
        <v>34</v>
      </c>
      <c r="D571" t="str">
        <f>VLOOKUP(C571,Customers!$A$1:$H$201,4,0)</f>
        <v>Isaiah Williams</v>
      </c>
      <c r="E571" t="str">
        <f>VLOOKUP(C571,Customers!$A$1:$H$201,5,0)</f>
        <v>Male</v>
      </c>
      <c r="F571" s="4">
        <f>VLOOKUP(C571,Customers!$A$1:$H$201,6,0)</f>
        <v>22233</v>
      </c>
      <c r="G571" s="4" t="str">
        <f>VLOOKUP(C571,Customers!$A$1:$H$201,7,0)</f>
        <v>New Michaelland</v>
      </c>
      <c r="H571" s="4">
        <f>VLOOKUP(C571,Customers!$A$1:$H$201,8,0)</f>
        <v>45720</v>
      </c>
      <c r="I571" t="s">
        <v>812</v>
      </c>
      <c r="J571" t="str">
        <f>VLOOKUP(I571,Products!$A$1:$F$51,2,0)</f>
        <v>Set Dairy</v>
      </c>
      <c r="K571" t="str">
        <f>VLOOKUP(I571,Products!$A$1:$F$51,3,0)</f>
        <v>Groceries</v>
      </c>
      <c r="L571" t="str">
        <f>VLOOKUP(I571,Products!$A$1:$F$51,4,0)</f>
        <v>Dairy</v>
      </c>
      <c r="M571" s="7">
        <f>VLOOKUP(I571,Products!$A$1:$F$51,5,0)</f>
        <v>1879.08</v>
      </c>
      <c r="N571" s="7">
        <f>VLOOKUP(I571,Products!$A$1:$F$51,6,0)</f>
        <v>1004.56</v>
      </c>
      <c r="O571" t="s">
        <v>838</v>
      </c>
      <c r="P571" t="str">
        <f>VLOOKUP(O571,Stores!$A$1:$D$6,2,0)</f>
        <v>MegaMart Brianahaven</v>
      </c>
      <c r="Q571" t="str">
        <f>VLOOKUP(O571,Stores!$A$1:$D$6,4,0)</f>
        <v>North</v>
      </c>
      <c r="R571" s="6">
        <v>1</v>
      </c>
      <c r="S571" s="6">
        <v>0.1</v>
      </c>
      <c r="T571" t="s">
        <v>861</v>
      </c>
      <c r="U571">
        <f t="shared" si="24"/>
        <v>1879.08</v>
      </c>
      <c r="V571" s="7">
        <f t="shared" si="25"/>
        <v>1004.56</v>
      </c>
      <c r="W571" s="7">
        <f t="shared" si="26"/>
        <v>873.62</v>
      </c>
    </row>
    <row r="572" spans="1:23" x14ac:dyDescent="0.25">
      <c r="A572" t="s">
        <v>3771</v>
      </c>
      <c r="B572" s="4">
        <v>45264</v>
      </c>
      <c r="C572" t="s">
        <v>529</v>
      </c>
      <c r="D572" t="str">
        <f>VLOOKUP(C572,Customers!$A$1:$H$201,4,0)</f>
        <v>John Johnson</v>
      </c>
      <c r="E572" t="str">
        <f>VLOOKUP(C572,Customers!$A$1:$H$201,5,0)</f>
        <v>Female</v>
      </c>
      <c r="F572" s="4">
        <f>VLOOKUP(C572,Customers!$A$1:$H$201,6,0)</f>
        <v>35515</v>
      </c>
      <c r="G572" s="4" t="str">
        <f>VLOOKUP(C572,Customers!$A$1:$H$201,7,0)</f>
        <v>North Jamesport</v>
      </c>
      <c r="H572" s="4">
        <f>VLOOKUP(C572,Customers!$A$1:$H$201,8,0)</f>
        <v>44804</v>
      </c>
      <c r="I572" t="s">
        <v>768</v>
      </c>
      <c r="J572" t="str">
        <f>VLOOKUP(I572,Products!$A$1:$F$51,2,0)</f>
        <v>And Footwear</v>
      </c>
      <c r="K572" t="str">
        <f>VLOOKUP(I572,Products!$A$1:$F$51,3,0)</f>
        <v>Fashion</v>
      </c>
      <c r="L572" t="str">
        <f>VLOOKUP(I572,Products!$A$1:$F$51,4,0)</f>
        <v>Footwear</v>
      </c>
      <c r="M572" s="7">
        <f>VLOOKUP(I572,Products!$A$1:$F$51,5,0)</f>
        <v>1878.47</v>
      </c>
      <c r="N572" s="7">
        <f>VLOOKUP(I572,Products!$A$1:$F$51,6,0)</f>
        <v>1014.91</v>
      </c>
      <c r="O572" t="s">
        <v>835</v>
      </c>
      <c r="P572" t="str">
        <f>VLOOKUP(O572,Stores!$A$1:$D$6,2,0)</f>
        <v>MegaMart New Michele</v>
      </c>
      <c r="Q572" t="str">
        <f>VLOOKUP(O572,Stores!$A$1:$D$6,4,0)</f>
        <v>West</v>
      </c>
      <c r="R572" s="6">
        <v>3</v>
      </c>
      <c r="S572" s="6">
        <v>0.15</v>
      </c>
      <c r="T572" t="s">
        <v>851</v>
      </c>
      <c r="U572">
        <f t="shared" si="24"/>
        <v>5635.41</v>
      </c>
      <c r="V572" s="7">
        <f t="shared" si="25"/>
        <v>3044.73</v>
      </c>
      <c r="W572" s="7">
        <f t="shared" si="26"/>
        <v>2589.83</v>
      </c>
    </row>
    <row r="573" spans="1:23" x14ac:dyDescent="0.25">
      <c r="A573" t="s">
        <v>3902</v>
      </c>
      <c r="B573" s="4">
        <v>45264</v>
      </c>
      <c r="C573" t="s">
        <v>11</v>
      </c>
      <c r="D573" t="str">
        <f>VLOOKUP(C573,Customers!$A$1:$H$201,4,0)</f>
        <v>Michael Miller</v>
      </c>
      <c r="E573" t="str">
        <f>VLOOKUP(C573,Customers!$A$1:$H$201,5,0)</f>
        <v>Male</v>
      </c>
      <c r="F573" s="4">
        <f>VLOOKUP(C573,Customers!$A$1:$H$201,6,0)</f>
        <v>21780</v>
      </c>
      <c r="G573" s="4" t="str">
        <f>VLOOKUP(C573,Customers!$A$1:$H$201,7,0)</f>
        <v>New Gabrielleport</v>
      </c>
      <c r="H573" s="4">
        <f>VLOOKUP(C573,Customers!$A$1:$H$201,8,0)</f>
        <v>44138</v>
      </c>
      <c r="I573" t="s">
        <v>724</v>
      </c>
      <c r="J573" t="str">
        <f>VLOOKUP(I573,Products!$A$1:$F$51,2,0)</f>
        <v>Company Fruits</v>
      </c>
      <c r="K573" t="str">
        <f>VLOOKUP(I573,Products!$A$1:$F$51,3,0)</f>
        <v>Groceries</v>
      </c>
      <c r="L573" t="str">
        <f>VLOOKUP(I573,Products!$A$1:$F$51,4,0)</f>
        <v>Fruits</v>
      </c>
      <c r="M573" s="7">
        <f>VLOOKUP(I573,Products!$A$1:$F$51,5,0)</f>
        <v>318.05</v>
      </c>
      <c r="N573" s="7">
        <f>VLOOKUP(I573,Products!$A$1:$F$51,6,0)</f>
        <v>742.26521739130465</v>
      </c>
      <c r="O573" t="s">
        <v>838</v>
      </c>
      <c r="P573" t="str">
        <f>VLOOKUP(O573,Stores!$A$1:$D$6,2,0)</f>
        <v>MegaMart Brianahaven</v>
      </c>
      <c r="Q573" t="str">
        <f>VLOOKUP(O573,Stores!$A$1:$D$6,4,0)</f>
        <v>North</v>
      </c>
      <c r="R573" s="6">
        <v>2</v>
      </c>
      <c r="S573" s="6">
        <v>0.15</v>
      </c>
      <c r="T573" t="s">
        <v>861</v>
      </c>
      <c r="U573">
        <f t="shared" si="24"/>
        <v>636.1</v>
      </c>
      <c r="V573" s="7">
        <f t="shared" si="25"/>
        <v>1484.5304347826093</v>
      </c>
      <c r="W573" s="7">
        <f t="shared" si="26"/>
        <v>-849.28043478260929</v>
      </c>
    </row>
    <row r="574" spans="1:23" x14ac:dyDescent="0.25">
      <c r="A574" t="s">
        <v>4388</v>
      </c>
      <c r="B574" s="4">
        <v>45264</v>
      </c>
      <c r="C574" t="s">
        <v>329</v>
      </c>
      <c r="D574" t="str">
        <f>VLOOKUP(C574,Customers!$A$1:$H$201,4,0)</f>
        <v>Brenda Costa</v>
      </c>
      <c r="E574" t="str">
        <f>VLOOKUP(C574,Customers!$A$1:$H$201,5,0)</f>
        <v>Female</v>
      </c>
      <c r="F574" s="4">
        <f>VLOOKUP(C574,Customers!$A$1:$H$201,6,0)</f>
        <v>35714</v>
      </c>
      <c r="G574" s="4" t="str">
        <f>VLOOKUP(C574,Customers!$A$1:$H$201,7,0)</f>
        <v>North Christian</v>
      </c>
      <c r="H574" s="4">
        <f>VLOOKUP(C574,Customers!$A$1:$H$201,8,0)</f>
        <v>44816</v>
      </c>
      <c r="I574" t="s">
        <v>770</v>
      </c>
      <c r="J574" t="str">
        <f>VLOOKUP(I574,Products!$A$1:$F$51,2,0)</f>
        <v>Him Smartphone</v>
      </c>
      <c r="K574" t="str">
        <f>VLOOKUP(I574,Products!$A$1:$F$51,3,0)</f>
        <v>Electronics</v>
      </c>
      <c r="L574" t="str">
        <f>VLOOKUP(I574,Products!$A$1:$F$51,4,0)</f>
        <v>Smartphone</v>
      </c>
      <c r="M574" s="7">
        <f>VLOOKUP(I574,Products!$A$1:$F$51,5,0)</f>
        <v>1487.41</v>
      </c>
      <c r="N574" s="7">
        <f>VLOOKUP(I574,Products!$A$1:$F$51,6,0)</f>
        <v>813.07</v>
      </c>
      <c r="O574" t="s">
        <v>838</v>
      </c>
      <c r="P574" t="str">
        <f>VLOOKUP(O574,Stores!$A$1:$D$6,2,0)</f>
        <v>MegaMart Brianahaven</v>
      </c>
      <c r="Q574" t="str">
        <f>VLOOKUP(O574,Stores!$A$1:$D$6,4,0)</f>
        <v>North</v>
      </c>
      <c r="R574" s="6">
        <v>2</v>
      </c>
      <c r="S574" s="6">
        <v>0.05</v>
      </c>
      <c r="T574" t="s">
        <v>854</v>
      </c>
      <c r="U574">
        <f t="shared" si="24"/>
        <v>2974.82</v>
      </c>
      <c r="V574" s="7">
        <f t="shared" si="25"/>
        <v>1626.14</v>
      </c>
      <c r="W574" s="7">
        <f t="shared" si="26"/>
        <v>1347.73</v>
      </c>
    </row>
    <row r="575" spans="1:23" x14ac:dyDescent="0.25">
      <c r="A575" t="s">
        <v>4572</v>
      </c>
      <c r="B575" s="4">
        <v>45264</v>
      </c>
      <c r="C575" t="s">
        <v>260</v>
      </c>
      <c r="D575" t="str">
        <f>VLOOKUP(C575,Customers!$A$1:$H$201,4,0)</f>
        <v>Gabriel Daugherty</v>
      </c>
      <c r="E575" t="str">
        <f>VLOOKUP(C575,Customers!$A$1:$H$201,5,0)</f>
        <v>Male</v>
      </c>
      <c r="F575" s="4">
        <f>VLOOKUP(C575,Customers!$A$1:$H$201,6,0)</f>
        <v>24029</v>
      </c>
      <c r="G575" s="4" t="str">
        <f>VLOOKUP(C575,Customers!$A$1:$H$201,7,0)</f>
        <v>New Reginald</v>
      </c>
      <c r="H575" s="4">
        <f>VLOOKUP(C575,Customers!$A$1:$H$201,8,0)</f>
        <v>44937</v>
      </c>
      <c r="I575" t="s">
        <v>782</v>
      </c>
      <c r="J575" t="str">
        <f>VLOOKUP(I575,Products!$A$1:$F$51,2,0)</f>
        <v>National Watches</v>
      </c>
      <c r="K575" t="str">
        <f>VLOOKUP(I575,Products!$A$1:$F$51,3,0)</f>
        <v>Fashion</v>
      </c>
      <c r="L575" t="str">
        <f>VLOOKUP(I575,Products!$A$1:$F$51,4,0)</f>
        <v>Watches</v>
      </c>
      <c r="M575" s="7">
        <f>VLOOKUP(I575,Products!$A$1:$F$51,5,0)</f>
        <v>29.24</v>
      </c>
      <c r="N575" s="7">
        <f>VLOOKUP(I575,Products!$A$1:$F$51,6,0)</f>
        <v>742.26521739130465</v>
      </c>
      <c r="O575" t="s">
        <v>838</v>
      </c>
      <c r="P575" t="str">
        <f>VLOOKUP(O575,Stores!$A$1:$D$6,2,0)</f>
        <v>MegaMart Brianahaven</v>
      </c>
      <c r="Q575" t="str">
        <f>VLOOKUP(O575,Stores!$A$1:$D$6,4,0)</f>
        <v>North</v>
      </c>
      <c r="R575" s="6">
        <v>5</v>
      </c>
      <c r="S575" s="6">
        <v>0.1</v>
      </c>
      <c r="T575" t="s">
        <v>857</v>
      </c>
      <c r="U575">
        <f t="shared" si="24"/>
        <v>146.19999999999999</v>
      </c>
      <c r="V575" s="7">
        <f t="shared" si="25"/>
        <v>3711.3260869565233</v>
      </c>
      <c r="W575" s="7">
        <f t="shared" si="26"/>
        <v>-3566.0260869565236</v>
      </c>
    </row>
    <row r="576" spans="1:23" x14ac:dyDescent="0.25">
      <c r="A576" t="s">
        <v>4954</v>
      </c>
      <c r="B576" s="4">
        <v>45264</v>
      </c>
      <c r="C576" t="s">
        <v>531</v>
      </c>
      <c r="D576" t="str">
        <f>VLOOKUP(C576,Customers!$A$1:$H$201,4,0)</f>
        <v>Crystal Garrison</v>
      </c>
      <c r="E576" t="str">
        <f>VLOOKUP(C576,Customers!$A$1:$H$201,5,0)</f>
        <v>Female</v>
      </c>
      <c r="F576" s="4">
        <f>VLOOKUP(C576,Customers!$A$1:$H$201,6,0)</f>
        <v>24506</v>
      </c>
      <c r="G576" s="4" t="str">
        <f>VLOOKUP(C576,Customers!$A$1:$H$201,7,0)</f>
        <v>New Jason</v>
      </c>
      <c r="H576" s="4">
        <f>VLOOKUP(C576,Customers!$A$1:$H$201,8,0)</f>
        <v>45066</v>
      </c>
      <c r="I576" t="s">
        <v>808</v>
      </c>
      <c r="J576" t="str">
        <f>VLOOKUP(I576,Products!$A$1:$F$51,2,0)</f>
        <v>Soon Accessories</v>
      </c>
      <c r="K576" t="str">
        <f>VLOOKUP(I576,Products!$A$1:$F$51,3,0)</f>
        <v>Fashion</v>
      </c>
      <c r="L576" t="str">
        <f>VLOOKUP(I576,Products!$A$1:$F$51,4,0)</f>
        <v>Accessories</v>
      </c>
      <c r="M576" s="7">
        <f>VLOOKUP(I576,Products!$A$1:$F$51,5,0)</f>
        <v>564.41999999999996</v>
      </c>
      <c r="N576" s="7">
        <f>VLOOKUP(I576,Products!$A$1:$F$51,6,0)</f>
        <v>293.95999999999998</v>
      </c>
      <c r="O576" t="s">
        <v>838</v>
      </c>
      <c r="P576" t="str">
        <f>VLOOKUP(O576,Stores!$A$1:$D$6,2,0)</f>
        <v>MegaMart Brianahaven</v>
      </c>
      <c r="Q576" t="str">
        <f>VLOOKUP(O576,Stores!$A$1:$D$6,4,0)</f>
        <v>North</v>
      </c>
      <c r="R576" s="6">
        <v>5</v>
      </c>
      <c r="S576" s="6">
        <v>0.15</v>
      </c>
      <c r="T576" t="s">
        <v>851</v>
      </c>
      <c r="U576">
        <f t="shared" si="24"/>
        <v>2822.1</v>
      </c>
      <c r="V576" s="7">
        <f t="shared" si="25"/>
        <v>1469.8</v>
      </c>
      <c r="W576" s="7">
        <f t="shared" si="26"/>
        <v>1351.45</v>
      </c>
    </row>
    <row r="577" spans="1:23" x14ac:dyDescent="0.25">
      <c r="A577" t="s">
        <v>5385</v>
      </c>
      <c r="B577" s="4">
        <v>45264</v>
      </c>
      <c r="C577" t="s">
        <v>296</v>
      </c>
      <c r="D577" t="str">
        <f>VLOOKUP(C577,Customers!$A$1:$H$201,4,0)</f>
        <v>Donald Marsh</v>
      </c>
      <c r="E577" t="str">
        <f>VLOOKUP(C577,Customers!$A$1:$H$201,5,0)</f>
        <v>Female</v>
      </c>
      <c r="F577" s="4">
        <f>VLOOKUP(C577,Customers!$A$1:$H$201,6,0)</f>
        <v>29021</v>
      </c>
      <c r="G577" s="4" t="str">
        <f>VLOOKUP(C577,Customers!$A$1:$H$201,7,0)</f>
        <v>North Bradleyfurt</v>
      </c>
      <c r="H577" s="4">
        <f>VLOOKUP(C577,Customers!$A$1:$H$201,8,0)</f>
        <v>45479</v>
      </c>
      <c r="I577" t="s">
        <v>810</v>
      </c>
      <c r="J577" t="str">
        <f>VLOOKUP(I577,Products!$A$1:$F$51,2,0)</f>
        <v>Least Accessories</v>
      </c>
      <c r="K577" t="str">
        <f>VLOOKUP(I577,Products!$A$1:$F$51,3,0)</f>
        <v>Fashion</v>
      </c>
      <c r="L577" t="str">
        <f>VLOOKUP(I577,Products!$A$1:$F$51,4,0)</f>
        <v>Accessories</v>
      </c>
      <c r="M577" s="7">
        <f>VLOOKUP(I577,Products!$A$1:$F$51,5,0)</f>
        <v>1286.55</v>
      </c>
      <c r="N577" s="7">
        <f>VLOOKUP(I577,Products!$A$1:$F$51,6,0)</f>
        <v>797.54</v>
      </c>
      <c r="O577" t="s">
        <v>831</v>
      </c>
      <c r="P577" t="str">
        <f>VLOOKUP(O577,Stores!$A$1:$D$6,2,0)</f>
        <v>MegaMart Peckmouth</v>
      </c>
      <c r="Q577" t="str">
        <f>VLOOKUP(O577,Stores!$A$1:$D$6,4,0)</f>
        <v>East</v>
      </c>
      <c r="R577" s="6">
        <v>3</v>
      </c>
      <c r="S577" s="6">
        <v>0.1</v>
      </c>
      <c r="T577" t="s">
        <v>857</v>
      </c>
      <c r="U577">
        <f t="shared" si="24"/>
        <v>3859.6499999999996</v>
      </c>
      <c r="V577" s="7">
        <f t="shared" si="25"/>
        <v>2392.62</v>
      </c>
      <c r="W577" s="7">
        <f t="shared" si="26"/>
        <v>1466.1299999999997</v>
      </c>
    </row>
    <row r="578" spans="1:23" x14ac:dyDescent="0.25">
      <c r="A578" t="s">
        <v>5545</v>
      </c>
      <c r="B578" s="4">
        <v>45264</v>
      </c>
      <c r="C578" t="s">
        <v>664</v>
      </c>
      <c r="D578" t="str">
        <f>VLOOKUP(C578,Customers!$A$1:$H$201,4,0)</f>
        <v>Steve Flynn</v>
      </c>
      <c r="E578" t="str">
        <f>VLOOKUP(C578,Customers!$A$1:$H$201,5,0)</f>
        <v>Male</v>
      </c>
      <c r="F578" s="4">
        <f>VLOOKUP(C578,Customers!$A$1:$H$201,6,0)</f>
        <v>24326</v>
      </c>
      <c r="G578" s="4" t="str">
        <f>VLOOKUP(C578,Customers!$A$1:$H$201,7,0)</f>
        <v>East Walter</v>
      </c>
      <c r="H578" s="4">
        <f>VLOOKUP(C578,Customers!$A$1:$H$201,8,0)</f>
        <v>44260</v>
      </c>
      <c r="I578" t="s">
        <v>822</v>
      </c>
      <c r="J578" t="str">
        <f>VLOOKUP(I578,Products!$A$1:$F$51,2,0)</f>
        <v>Maybe Footwear</v>
      </c>
      <c r="K578" t="str">
        <f>VLOOKUP(I578,Products!$A$1:$F$51,3,0)</f>
        <v>Fashion</v>
      </c>
      <c r="L578" t="str">
        <f>VLOOKUP(I578,Products!$A$1:$F$51,4,0)</f>
        <v>Footwear</v>
      </c>
      <c r="M578" s="7">
        <f>VLOOKUP(I578,Products!$A$1:$F$51,5,0)</f>
        <v>1044.6400000000001</v>
      </c>
      <c r="N578" s="7">
        <f>VLOOKUP(I578,Products!$A$1:$F$51,6,0)</f>
        <v>775.07</v>
      </c>
      <c r="O578" t="s">
        <v>842</v>
      </c>
      <c r="P578" t="str">
        <f>VLOOKUP(O578,Stores!$A$1:$D$6,2,0)</f>
        <v>MegaMart Johnmouth</v>
      </c>
      <c r="Q578" t="str">
        <f>VLOOKUP(O578,Stores!$A$1:$D$6,4,0)</f>
        <v>East</v>
      </c>
      <c r="R578" s="6">
        <v>5</v>
      </c>
      <c r="S578" s="6">
        <v>0.05</v>
      </c>
      <c r="T578" t="s">
        <v>857</v>
      </c>
      <c r="U578">
        <f t="shared" si="24"/>
        <v>5223.2000000000007</v>
      </c>
      <c r="V578" s="7">
        <f t="shared" si="25"/>
        <v>3875.3500000000004</v>
      </c>
      <c r="W578" s="7">
        <f t="shared" si="26"/>
        <v>1346.9000000000003</v>
      </c>
    </row>
    <row r="579" spans="1:23" x14ac:dyDescent="0.25">
      <c r="A579" t="s">
        <v>5737</v>
      </c>
      <c r="B579" s="4">
        <v>45264</v>
      </c>
      <c r="C579" t="s">
        <v>575</v>
      </c>
      <c r="D579" t="str">
        <f>VLOOKUP(C579,Customers!$A$1:$H$201,4,0)</f>
        <v>Michael Perez</v>
      </c>
      <c r="E579" t="str">
        <f>VLOOKUP(C579,Customers!$A$1:$H$201,5,0)</f>
        <v>Male</v>
      </c>
      <c r="F579" s="4">
        <f>VLOOKUP(C579,Customers!$A$1:$H$201,6,0)</f>
        <v>23030</v>
      </c>
      <c r="G579" s="4" t="str">
        <f>VLOOKUP(C579,Customers!$A$1:$H$201,7,0)</f>
        <v>Shannontown</v>
      </c>
      <c r="H579" s="4">
        <f>VLOOKUP(C579,Customers!$A$1:$H$201,8,0)</f>
        <v>44957</v>
      </c>
      <c r="I579" t="s">
        <v>810</v>
      </c>
      <c r="J579" t="str">
        <f>VLOOKUP(I579,Products!$A$1:$F$51,2,0)</f>
        <v>Least Accessories</v>
      </c>
      <c r="K579" t="str">
        <f>VLOOKUP(I579,Products!$A$1:$F$51,3,0)</f>
        <v>Fashion</v>
      </c>
      <c r="L579" t="str">
        <f>VLOOKUP(I579,Products!$A$1:$F$51,4,0)</f>
        <v>Accessories</v>
      </c>
      <c r="M579" s="7">
        <f>VLOOKUP(I579,Products!$A$1:$F$51,5,0)</f>
        <v>1286.55</v>
      </c>
      <c r="N579" s="7">
        <f>VLOOKUP(I579,Products!$A$1:$F$51,6,0)</f>
        <v>797.54</v>
      </c>
      <c r="O579" t="s">
        <v>827</v>
      </c>
      <c r="P579" t="str">
        <f>VLOOKUP(O579,Stores!$A$1:$D$6,2,0)</f>
        <v>MegaMart Jimenezborough</v>
      </c>
      <c r="Q579" t="str">
        <f>VLOOKUP(O579,Stores!$A$1:$D$6,4,0)</f>
        <v>South</v>
      </c>
      <c r="R579" s="6">
        <v>4</v>
      </c>
      <c r="S579" s="6">
        <v>0</v>
      </c>
      <c r="T579" t="s">
        <v>857</v>
      </c>
      <c r="U579">
        <f t="shared" ref="U579:U642" si="27">M579*R579</f>
        <v>5146.2</v>
      </c>
      <c r="V579" s="7">
        <f t="shared" ref="V579:V642" si="28">N579*R579</f>
        <v>3190.16</v>
      </c>
      <c r="W579" s="7">
        <f t="shared" ref="W579:W642" si="29">U579-V579-(1-S579)</f>
        <v>1955.04</v>
      </c>
    </row>
    <row r="580" spans="1:23" x14ac:dyDescent="0.25">
      <c r="A580" t="s">
        <v>5844</v>
      </c>
      <c r="B580" s="4">
        <v>45265</v>
      </c>
      <c r="C580" t="s">
        <v>132</v>
      </c>
      <c r="D580" t="str">
        <f>VLOOKUP(C580,Customers!$A$1:$H$201,4,0)</f>
        <v>Kari Miller</v>
      </c>
      <c r="E580" t="str">
        <f>VLOOKUP(C580,Customers!$A$1:$H$201,5,0)</f>
        <v>Female</v>
      </c>
      <c r="F580" s="4">
        <f>VLOOKUP(C580,Customers!$A$1:$H$201,6,0)</f>
        <v>23730</v>
      </c>
      <c r="G580" s="4" t="str">
        <f>VLOOKUP(C580,Customers!$A$1:$H$201,7,0)</f>
        <v>East Mary</v>
      </c>
      <c r="H580" s="4">
        <f>VLOOKUP(C580,Customers!$A$1:$H$201,8,0)</f>
        <v>45670</v>
      </c>
      <c r="I580" t="s">
        <v>732</v>
      </c>
      <c r="J580" t="str">
        <f>VLOOKUP(I580,Products!$A$1:$F$51,2,0)</f>
        <v>Us Snacks</v>
      </c>
      <c r="K580" t="str">
        <f>VLOOKUP(I580,Products!$A$1:$F$51,3,0)</f>
        <v>Groceries</v>
      </c>
      <c r="L580" t="str">
        <f>VLOOKUP(I580,Products!$A$1:$F$51,4,0)</f>
        <v>Snacks</v>
      </c>
      <c r="M580" s="7">
        <f>VLOOKUP(I580,Products!$A$1:$F$51,5,0)</f>
        <v>123.19</v>
      </c>
      <c r="N580" s="7">
        <f>VLOOKUP(I580,Products!$A$1:$F$51,6,0)</f>
        <v>80.36</v>
      </c>
      <c r="O580" t="s">
        <v>831</v>
      </c>
      <c r="P580" t="str">
        <f>VLOOKUP(O580,Stores!$A$1:$D$6,2,0)</f>
        <v>MegaMart Peckmouth</v>
      </c>
      <c r="Q580" t="str">
        <f>VLOOKUP(O580,Stores!$A$1:$D$6,4,0)</f>
        <v>East</v>
      </c>
      <c r="R580" s="6">
        <v>5</v>
      </c>
      <c r="S580" s="6">
        <v>0.1</v>
      </c>
      <c r="T580" t="s">
        <v>854</v>
      </c>
      <c r="U580">
        <f t="shared" si="27"/>
        <v>615.95000000000005</v>
      </c>
      <c r="V580" s="7">
        <f t="shared" si="28"/>
        <v>401.8</v>
      </c>
      <c r="W580" s="7">
        <f t="shared" si="29"/>
        <v>213.25000000000003</v>
      </c>
    </row>
    <row r="581" spans="1:23" x14ac:dyDescent="0.25">
      <c r="A581" t="s">
        <v>1541</v>
      </c>
      <c r="B581" s="4">
        <v>45265</v>
      </c>
      <c r="C581" t="s">
        <v>42</v>
      </c>
      <c r="D581" t="str">
        <f>VLOOKUP(C581,Customers!$A$1:$H$201,4,0)</f>
        <v>Catherine Rice</v>
      </c>
      <c r="E581" t="str">
        <f>VLOOKUP(C581,Customers!$A$1:$H$201,5,0)</f>
        <v>Male</v>
      </c>
      <c r="F581" s="4">
        <f>VLOOKUP(C581,Customers!$A$1:$H$201,6,0)</f>
        <v>28106</v>
      </c>
      <c r="G581" s="4" t="str">
        <f>VLOOKUP(C581,Customers!$A$1:$H$201,7,0)</f>
        <v>West Carol</v>
      </c>
      <c r="H581" s="4">
        <f>VLOOKUP(C581,Customers!$A$1:$H$201,8,0)</f>
        <v>45861</v>
      </c>
      <c r="I581" t="s">
        <v>804</v>
      </c>
      <c r="J581" t="str">
        <f>VLOOKUP(I581,Products!$A$1:$F$51,2,0)</f>
        <v>Present Television</v>
      </c>
      <c r="K581" t="str">
        <f>VLOOKUP(I581,Products!$A$1:$F$51,3,0)</f>
        <v>Electronics</v>
      </c>
      <c r="L581" t="str">
        <f>VLOOKUP(I581,Products!$A$1:$F$51,4,0)</f>
        <v>Television</v>
      </c>
      <c r="M581" s="7">
        <f>VLOOKUP(I581,Products!$A$1:$F$51,5,0)</f>
        <v>1635.01</v>
      </c>
      <c r="N581" s="7">
        <f>VLOOKUP(I581,Products!$A$1:$F$51,6,0)</f>
        <v>1043.29</v>
      </c>
      <c r="O581" t="s">
        <v>842</v>
      </c>
      <c r="P581" t="str">
        <f>VLOOKUP(O581,Stores!$A$1:$D$6,2,0)</f>
        <v>MegaMart Johnmouth</v>
      </c>
      <c r="Q581" t="str">
        <f>VLOOKUP(O581,Stores!$A$1:$D$6,4,0)</f>
        <v>East</v>
      </c>
      <c r="R581" s="6">
        <v>2</v>
      </c>
      <c r="S581" s="6">
        <v>0.1</v>
      </c>
      <c r="T581" t="s">
        <v>861</v>
      </c>
      <c r="U581">
        <f t="shared" si="27"/>
        <v>3270.02</v>
      </c>
      <c r="V581" s="7">
        <f t="shared" si="28"/>
        <v>2086.58</v>
      </c>
      <c r="W581" s="7">
        <f t="shared" si="29"/>
        <v>1182.54</v>
      </c>
    </row>
    <row r="582" spans="1:23" x14ac:dyDescent="0.25">
      <c r="A582" t="s">
        <v>1740</v>
      </c>
      <c r="B582" s="4">
        <v>45265</v>
      </c>
      <c r="C582" t="s">
        <v>219</v>
      </c>
      <c r="D582" t="str">
        <f>VLOOKUP(C582,Customers!$A$1:$H$201,4,0)</f>
        <v>Julie Gibson</v>
      </c>
      <c r="E582" t="str">
        <f>VLOOKUP(C582,Customers!$A$1:$H$201,5,0)</f>
        <v>Female</v>
      </c>
      <c r="F582" s="4">
        <f>VLOOKUP(C582,Customers!$A$1:$H$201,6,0)</f>
        <v>36064</v>
      </c>
      <c r="G582" s="4" t="str">
        <f>VLOOKUP(C582,Customers!$A$1:$H$201,7,0)</f>
        <v>Williamsville</v>
      </c>
      <c r="H582" s="4">
        <f>VLOOKUP(C582,Customers!$A$1:$H$201,8,0)</f>
        <v>45011</v>
      </c>
      <c r="I582" t="s">
        <v>724</v>
      </c>
      <c r="J582" t="str">
        <f>VLOOKUP(I582,Products!$A$1:$F$51,2,0)</f>
        <v>Company Fruits</v>
      </c>
      <c r="K582" t="str">
        <f>VLOOKUP(I582,Products!$A$1:$F$51,3,0)</f>
        <v>Groceries</v>
      </c>
      <c r="L582" t="str">
        <f>VLOOKUP(I582,Products!$A$1:$F$51,4,0)</f>
        <v>Fruits</v>
      </c>
      <c r="M582" s="7">
        <f>VLOOKUP(I582,Products!$A$1:$F$51,5,0)</f>
        <v>318.05</v>
      </c>
      <c r="N582" s="7">
        <f>VLOOKUP(I582,Products!$A$1:$F$51,6,0)</f>
        <v>742.26521739130465</v>
      </c>
      <c r="O582" t="s">
        <v>842</v>
      </c>
      <c r="P582" t="str">
        <f>VLOOKUP(O582,Stores!$A$1:$D$6,2,0)</f>
        <v>MegaMart Johnmouth</v>
      </c>
      <c r="Q582" t="str">
        <f>VLOOKUP(O582,Stores!$A$1:$D$6,4,0)</f>
        <v>East</v>
      </c>
      <c r="R582" s="6">
        <v>2</v>
      </c>
      <c r="S582" s="6">
        <v>0</v>
      </c>
      <c r="T582" t="s">
        <v>854</v>
      </c>
      <c r="U582">
        <f t="shared" si="27"/>
        <v>636.1</v>
      </c>
      <c r="V582" s="7">
        <f t="shared" si="28"/>
        <v>1484.5304347826093</v>
      </c>
      <c r="W582" s="7">
        <f t="shared" si="29"/>
        <v>-849.43043478260927</v>
      </c>
    </row>
    <row r="583" spans="1:23" x14ac:dyDescent="0.25">
      <c r="A583" t="s">
        <v>3516</v>
      </c>
      <c r="B583" s="4">
        <v>45265</v>
      </c>
      <c r="C583" t="s">
        <v>30</v>
      </c>
      <c r="D583" t="str">
        <f>VLOOKUP(C583,Customers!$A$1:$H$201,4,0)</f>
        <v>Erin Walker</v>
      </c>
      <c r="E583" t="str">
        <f>VLOOKUP(C583,Customers!$A$1:$H$201,5,0)</f>
        <v>Male</v>
      </c>
      <c r="F583" s="4">
        <f>VLOOKUP(C583,Customers!$A$1:$H$201,6,0)</f>
        <v>31058</v>
      </c>
      <c r="G583" s="4" t="str">
        <f>VLOOKUP(C583,Customers!$A$1:$H$201,7,0)</f>
        <v>West Jasmine</v>
      </c>
      <c r="H583" s="4">
        <f>VLOOKUP(C583,Customers!$A$1:$H$201,8,0)</f>
        <v>44482</v>
      </c>
      <c r="I583" t="s">
        <v>814</v>
      </c>
      <c r="J583" t="str">
        <f>VLOOKUP(I583,Products!$A$1:$F$51,2,0)</f>
        <v>Nature Clothing</v>
      </c>
      <c r="K583" t="str">
        <f>VLOOKUP(I583,Products!$A$1:$F$51,3,0)</f>
        <v>Fashion</v>
      </c>
      <c r="L583" t="str">
        <f>VLOOKUP(I583,Products!$A$1:$F$51,4,0)</f>
        <v>Clothing</v>
      </c>
      <c r="M583" s="7">
        <f>VLOOKUP(I583,Products!$A$1:$F$51,5,0)</f>
        <v>1165.3699999999999</v>
      </c>
      <c r="N583" s="7">
        <f>VLOOKUP(I583,Products!$A$1:$F$51,6,0)</f>
        <v>926.55</v>
      </c>
      <c r="O583" t="s">
        <v>831</v>
      </c>
      <c r="P583" t="str">
        <f>VLOOKUP(O583,Stores!$A$1:$D$6,2,0)</f>
        <v>MegaMart Peckmouth</v>
      </c>
      <c r="Q583" t="str">
        <f>VLOOKUP(O583,Stores!$A$1:$D$6,4,0)</f>
        <v>East</v>
      </c>
      <c r="R583" s="6">
        <v>4</v>
      </c>
      <c r="S583" s="6">
        <v>0</v>
      </c>
      <c r="T583" t="s">
        <v>854</v>
      </c>
      <c r="U583">
        <f t="shared" si="27"/>
        <v>4661.4799999999996</v>
      </c>
      <c r="V583" s="7">
        <f t="shared" si="28"/>
        <v>3706.2</v>
      </c>
      <c r="W583" s="7">
        <f t="shared" si="29"/>
        <v>954.27999999999975</v>
      </c>
    </row>
    <row r="584" spans="1:23" x14ac:dyDescent="0.25">
      <c r="A584" t="s">
        <v>4265</v>
      </c>
      <c r="B584" s="4">
        <v>45265</v>
      </c>
      <c r="C584" t="s">
        <v>110</v>
      </c>
      <c r="D584" t="str">
        <f>VLOOKUP(C584,Customers!$A$1:$H$201,4,0)</f>
        <v>John Carr</v>
      </c>
      <c r="E584" t="str">
        <f>VLOOKUP(C584,Customers!$A$1:$H$201,5,0)</f>
        <v>Female</v>
      </c>
      <c r="F584" s="4">
        <f>VLOOKUP(C584,Customers!$A$1:$H$201,6,0)</f>
        <v>21956</v>
      </c>
      <c r="G584" s="4" t="str">
        <f>VLOOKUP(C584,Customers!$A$1:$H$201,7,0)</f>
        <v>New David</v>
      </c>
      <c r="H584" s="4">
        <f>VLOOKUP(C584,Customers!$A$1:$H$201,8,0)</f>
        <v>44911</v>
      </c>
      <c r="I584" t="s">
        <v>774</v>
      </c>
      <c r="J584" t="str">
        <f>VLOOKUP(I584,Products!$A$1:$F$51,2,0)</f>
        <v>Behavior Dairy</v>
      </c>
      <c r="K584" t="str">
        <f>VLOOKUP(I584,Products!$A$1:$F$51,3,0)</f>
        <v>Groceries</v>
      </c>
      <c r="L584" t="str">
        <f>VLOOKUP(I584,Products!$A$1:$F$51,4,0)</f>
        <v>Dairy</v>
      </c>
      <c r="M584" s="7">
        <f>VLOOKUP(I584,Products!$A$1:$F$51,5,0)</f>
        <v>1015.76</v>
      </c>
      <c r="N584" s="7">
        <f>VLOOKUP(I584,Products!$A$1:$F$51,6,0)</f>
        <v>584.4</v>
      </c>
      <c r="O584" t="s">
        <v>842</v>
      </c>
      <c r="P584" t="str">
        <f>VLOOKUP(O584,Stores!$A$1:$D$6,2,0)</f>
        <v>MegaMart Johnmouth</v>
      </c>
      <c r="Q584" t="str">
        <f>VLOOKUP(O584,Stores!$A$1:$D$6,4,0)</f>
        <v>East</v>
      </c>
      <c r="R584" s="6">
        <v>3</v>
      </c>
      <c r="S584" s="6">
        <v>0.05</v>
      </c>
      <c r="T584" t="s">
        <v>857</v>
      </c>
      <c r="U584">
        <f t="shared" si="27"/>
        <v>3047.2799999999997</v>
      </c>
      <c r="V584" s="7">
        <f t="shared" si="28"/>
        <v>1753.1999999999998</v>
      </c>
      <c r="W584" s="7">
        <f t="shared" si="29"/>
        <v>1293.1299999999999</v>
      </c>
    </row>
    <row r="585" spans="1:23" x14ac:dyDescent="0.25">
      <c r="A585" t="s">
        <v>5293</v>
      </c>
      <c r="B585" s="4">
        <v>45265</v>
      </c>
      <c r="C585" t="s">
        <v>239</v>
      </c>
      <c r="D585" t="str">
        <f>VLOOKUP(C585,Customers!$A$1:$H$201,4,0)</f>
        <v>Michael Johnson</v>
      </c>
      <c r="E585" t="str">
        <f>VLOOKUP(C585,Customers!$A$1:$H$201,5,0)</f>
        <v>Male</v>
      </c>
      <c r="F585" s="4">
        <f>VLOOKUP(C585,Customers!$A$1:$H$201,6,0)</f>
        <v>26671</v>
      </c>
      <c r="G585" s="4" t="str">
        <f>VLOOKUP(C585,Customers!$A$1:$H$201,7,0)</f>
        <v>West Amandashire</v>
      </c>
      <c r="H585" s="4">
        <f>VLOOKUP(C585,Customers!$A$1:$H$201,8,0)</f>
        <v>45075</v>
      </c>
      <c r="I585" t="s">
        <v>812</v>
      </c>
      <c r="J585" t="str">
        <f>VLOOKUP(I585,Products!$A$1:$F$51,2,0)</f>
        <v>Set Dairy</v>
      </c>
      <c r="K585" t="str">
        <f>VLOOKUP(I585,Products!$A$1:$F$51,3,0)</f>
        <v>Groceries</v>
      </c>
      <c r="L585" t="str">
        <f>VLOOKUP(I585,Products!$A$1:$F$51,4,0)</f>
        <v>Dairy</v>
      </c>
      <c r="M585" s="7">
        <f>VLOOKUP(I585,Products!$A$1:$F$51,5,0)</f>
        <v>1879.08</v>
      </c>
      <c r="N585" s="7">
        <f>VLOOKUP(I585,Products!$A$1:$F$51,6,0)</f>
        <v>1004.56</v>
      </c>
      <c r="O585" t="s">
        <v>838</v>
      </c>
      <c r="P585" t="str">
        <f>VLOOKUP(O585,Stores!$A$1:$D$6,2,0)</f>
        <v>MegaMart Brianahaven</v>
      </c>
      <c r="Q585" t="str">
        <f>VLOOKUP(O585,Stores!$A$1:$D$6,4,0)</f>
        <v>North</v>
      </c>
      <c r="R585" s="6">
        <v>1</v>
      </c>
      <c r="S585" s="6">
        <v>0.05</v>
      </c>
      <c r="T585" t="s">
        <v>857</v>
      </c>
      <c r="U585">
        <f t="shared" si="27"/>
        <v>1879.08</v>
      </c>
      <c r="V585" s="7">
        <f t="shared" si="28"/>
        <v>1004.56</v>
      </c>
      <c r="W585" s="7">
        <f t="shared" si="29"/>
        <v>873.56999999999994</v>
      </c>
    </row>
    <row r="586" spans="1:23" x14ac:dyDescent="0.25">
      <c r="A586" t="s">
        <v>5315</v>
      </c>
      <c r="B586" s="4">
        <v>45265</v>
      </c>
      <c r="C586" t="s">
        <v>196</v>
      </c>
      <c r="D586" t="str">
        <f>VLOOKUP(C586,Customers!$A$1:$H$201,4,0)</f>
        <v>Madison Sellers</v>
      </c>
      <c r="E586" t="str">
        <f>VLOOKUP(C586,Customers!$A$1:$H$201,5,0)</f>
        <v>Female</v>
      </c>
      <c r="F586" s="4">
        <f>VLOOKUP(C586,Customers!$A$1:$H$201,6,0)</f>
        <v>38340</v>
      </c>
      <c r="G586" s="4" t="str">
        <f>VLOOKUP(C586,Customers!$A$1:$H$201,7,0)</f>
        <v>Boyerstad</v>
      </c>
      <c r="H586" s="4">
        <f>VLOOKUP(C586,Customers!$A$1:$H$201,8,0)</f>
        <v>45347</v>
      </c>
      <c r="I586" t="s">
        <v>790</v>
      </c>
      <c r="J586" t="str">
        <f>VLOOKUP(I586,Products!$A$1:$F$51,2,0)</f>
        <v>Everything Laptop</v>
      </c>
      <c r="K586" t="str">
        <f>VLOOKUP(I586,Products!$A$1:$F$51,3,0)</f>
        <v>Electronics</v>
      </c>
      <c r="L586" t="str">
        <f>VLOOKUP(I586,Products!$A$1:$F$51,4,0)</f>
        <v>Laptop</v>
      </c>
      <c r="M586" s="7">
        <f>VLOOKUP(I586,Products!$A$1:$F$51,5,0)</f>
        <v>428.05</v>
      </c>
      <c r="N586" s="7">
        <f>VLOOKUP(I586,Products!$A$1:$F$51,6,0)</f>
        <v>246.07</v>
      </c>
      <c r="O586" t="s">
        <v>835</v>
      </c>
      <c r="P586" t="str">
        <f>VLOOKUP(O586,Stores!$A$1:$D$6,2,0)</f>
        <v>MegaMart New Michele</v>
      </c>
      <c r="Q586" t="str">
        <f>VLOOKUP(O586,Stores!$A$1:$D$6,4,0)</f>
        <v>West</v>
      </c>
      <c r="R586" s="6">
        <v>2</v>
      </c>
      <c r="S586" s="6">
        <v>0.1</v>
      </c>
      <c r="T586" t="s">
        <v>851</v>
      </c>
      <c r="U586">
        <f t="shared" si="27"/>
        <v>856.1</v>
      </c>
      <c r="V586" s="7">
        <f t="shared" si="28"/>
        <v>492.14</v>
      </c>
      <c r="W586" s="7">
        <f t="shared" si="29"/>
        <v>363.06000000000006</v>
      </c>
    </row>
    <row r="587" spans="1:23" x14ac:dyDescent="0.25">
      <c r="A587" t="s">
        <v>5480</v>
      </c>
      <c r="B587" s="4">
        <v>45265</v>
      </c>
      <c r="C587" t="s">
        <v>260</v>
      </c>
      <c r="D587" t="str">
        <f>VLOOKUP(C587,Customers!$A$1:$H$201,4,0)</f>
        <v>Gabriel Daugherty</v>
      </c>
      <c r="E587" t="str">
        <f>VLOOKUP(C587,Customers!$A$1:$H$201,5,0)</f>
        <v>Male</v>
      </c>
      <c r="F587" s="4">
        <f>VLOOKUP(C587,Customers!$A$1:$H$201,6,0)</f>
        <v>24029</v>
      </c>
      <c r="G587" s="4" t="str">
        <f>VLOOKUP(C587,Customers!$A$1:$H$201,7,0)</f>
        <v>New Reginald</v>
      </c>
      <c r="H587" s="4">
        <f>VLOOKUP(C587,Customers!$A$1:$H$201,8,0)</f>
        <v>44937</v>
      </c>
      <c r="I587" t="s">
        <v>772</v>
      </c>
      <c r="J587" t="str">
        <f>VLOOKUP(I587,Products!$A$1:$F$51,2,0)</f>
        <v>Little Watches</v>
      </c>
      <c r="K587" t="str">
        <f>VLOOKUP(I587,Products!$A$1:$F$51,3,0)</f>
        <v>Fashion</v>
      </c>
      <c r="L587" t="str">
        <f>VLOOKUP(I587,Products!$A$1:$F$51,4,0)</f>
        <v>Watches</v>
      </c>
      <c r="M587" s="7">
        <f>VLOOKUP(I587,Products!$A$1:$F$51,5,0)</f>
        <v>429.15</v>
      </c>
      <c r="N587" s="7">
        <f>VLOOKUP(I587,Products!$A$1:$F$51,6,0)</f>
        <v>258.72000000000003</v>
      </c>
      <c r="O587" t="s">
        <v>831</v>
      </c>
      <c r="P587" t="str">
        <f>VLOOKUP(O587,Stores!$A$1:$D$6,2,0)</f>
        <v>MegaMart Peckmouth</v>
      </c>
      <c r="Q587" t="str">
        <f>VLOOKUP(O587,Stores!$A$1:$D$6,4,0)</f>
        <v>East</v>
      </c>
      <c r="R587" s="6">
        <v>4</v>
      </c>
      <c r="S587" s="6">
        <v>0.1</v>
      </c>
      <c r="T587" t="s">
        <v>854</v>
      </c>
      <c r="U587">
        <f t="shared" si="27"/>
        <v>1716.6</v>
      </c>
      <c r="V587" s="7">
        <f t="shared" si="28"/>
        <v>1034.8800000000001</v>
      </c>
      <c r="W587" s="7">
        <f t="shared" si="29"/>
        <v>680.81999999999982</v>
      </c>
    </row>
    <row r="588" spans="1:23" x14ac:dyDescent="0.25">
      <c r="A588" t="s">
        <v>5517</v>
      </c>
      <c r="B588" s="4">
        <v>45265</v>
      </c>
      <c r="C588" t="s">
        <v>304</v>
      </c>
      <c r="D588" t="str">
        <f>VLOOKUP(C588,Customers!$A$1:$H$201,4,0)</f>
        <v>Sarah Reynolds</v>
      </c>
      <c r="E588" t="str">
        <f>VLOOKUP(C588,Customers!$A$1:$H$201,5,0)</f>
        <v>Female</v>
      </c>
      <c r="F588" s="4">
        <f>VLOOKUP(C588,Customers!$A$1:$H$201,6,0)</f>
        <v>32344</v>
      </c>
      <c r="G588" s="4" t="str">
        <f>VLOOKUP(C588,Customers!$A$1:$H$201,7,0)</f>
        <v>South Christinabury</v>
      </c>
      <c r="H588" s="4">
        <f>VLOOKUP(C588,Customers!$A$1:$H$201,8,0)</f>
        <v>44826</v>
      </c>
      <c r="I588" t="s">
        <v>790</v>
      </c>
      <c r="J588" t="str">
        <f>VLOOKUP(I588,Products!$A$1:$F$51,2,0)</f>
        <v>Everything Laptop</v>
      </c>
      <c r="K588" t="str">
        <f>VLOOKUP(I588,Products!$A$1:$F$51,3,0)</f>
        <v>Electronics</v>
      </c>
      <c r="L588" t="str">
        <f>VLOOKUP(I588,Products!$A$1:$F$51,4,0)</f>
        <v>Laptop</v>
      </c>
      <c r="M588" s="7">
        <f>VLOOKUP(I588,Products!$A$1:$F$51,5,0)</f>
        <v>428.05</v>
      </c>
      <c r="N588" s="7">
        <f>VLOOKUP(I588,Products!$A$1:$F$51,6,0)</f>
        <v>246.07</v>
      </c>
      <c r="O588" t="s">
        <v>842</v>
      </c>
      <c r="P588" t="str">
        <f>VLOOKUP(O588,Stores!$A$1:$D$6,2,0)</f>
        <v>MegaMart Johnmouth</v>
      </c>
      <c r="Q588" t="str">
        <f>VLOOKUP(O588,Stores!$A$1:$D$6,4,0)</f>
        <v>East</v>
      </c>
      <c r="R588" s="6">
        <v>5</v>
      </c>
      <c r="S588" s="6">
        <v>0.05</v>
      </c>
      <c r="T588" t="s">
        <v>861</v>
      </c>
      <c r="U588">
        <f t="shared" si="27"/>
        <v>2140.25</v>
      </c>
      <c r="V588" s="7">
        <f t="shared" si="28"/>
        <v>1230.3499999999999</v>
      </c>
      <c r="W588" s="7">
        <f t="shared" si="29"/>
        <v>908.95</v>
      </c>
    </row>
    <row r="589" spans="1:23" x14ac:dyDescent="0.25">
      <c r="A589" t="s">
        <v>1065</v>
      </c>
      <c r="B589" s="4">
        <v>45266</v>
      </c>
      <c r="C589" t="s">
        <v>69</v>
      </c>
      <c r="D589" t="str">
        <f>VLOOKUP(C589,Customers!$A$1:$H$201,4,0)</f>
        <v>Vanessa Anderson</v>
      </c>
      <c r="E589" t="str">
        <f>VLOOKUP(C589,Customers!$A$1:$H$201,5,0)</f>
        <v>Female</v>
      </c>
      <c r="F589" s="4">
        <f>VLOOKUP(C589,Customers!$A$1:$H$201,6,0)</f>
        <v>30021</v>
      </c>
      <c r="G589" s="4" t="str">
        <f>VLOOKUP(C589,Customers!$A$1:$H$201,7,0)</f>
        <v>Peterside</v>
      </c>
      <c r="H589" s="4">
        <f>VLOOKUP(C589,Customers!$A$1:$H$201,8,0)</f>
        <v>45560</v>
      </c>
      <c r="I589" t="s">
        <v>812</v>
      </c>
      <c r="J589" t="str">
        <f>VLOOKUP(I589,Products!$A$1:$F$51,2,0)</f>
        <v>Set Dairy</v>
      </c>
      <c r="K589" t="str">
        <f>VLOOKUP(I589,Products!$A$1:$F$51,3,0)</f>
        <v>Groceries</v>
      </c>
      <c r="L589" t="str">
        <f>VLOOKUP(I589,Products!$A$1:$F$51,4,0)</f>
        <v>Dairy</v>
      </c>
      <c r="M589" s="7">
        <f>VLOOKUP(I589,Products!$A$1:$F$51,5,0)</f>
        <v>1879.08</v>
      </c>
      <c r="N589" s="7">
        <f>VLOOKUP(I589,Products!$A$1:$F$51,6,0)</f>
        <v>1004.56</v>
      </c>
      <c r="O589" t="s">
        <v>835</v>
      </c>
      <c r="P589" t="str">
        <f>VLOOKUP(O589,Stores!$A$1:$D$6,2,0)</f>
        <v>MegaMart New Michele</v>
      </c>
      <c r="Q589" t="str">
        <f>VLOOKUP(O589,Stores!$A$1:$D$6,4,0)</f>
        <v>West</v>
      </c>
      <c r="R589" s="6">
        <v>1</v>
      </c>
      <c r="S589" s="6">
        <v>0.15</v>
      </c>
      <c r="T589" t="s">
        <v>851</v>
      </c>
      <c r="U589">
        <f t="shared" si="27"/>
        <v>1879.08</v>
      </c>
      <c r="V589" s="7">
        <f t="shared" si="28"/>
        <v>1004.56</v>
      </c>
      <c r="W589" s="7">
        <f t="shared" si="29"/>
        <v>873.67</v>
      </c>
    </row>
    <row r="590" spans="1:23" x14ac:dyDescent="0.25">
      <c r="A590" t="s">
        <v>2710</v>
      </c>
      <c r="B590" s="4">
        <v>45266</v>
      </c>
      <c r="C590" t="s">
        <v>474</v>
      </c>
      <c r="D590" t="str">
        <f>VLOOKUP(C590,Customers!$A$1:$H$201,4,0)</f>
        <v>Aaron Bailey</v>
      </c>
      <c r="E590" t="str">
        <f>VLOOKUP(C590,Customers!$A$1:$H$201,5,0)</f>
        <v>Male</v>
      </c>
      <c r="F590" s="4">
        <f>VLOOKUP(C590,Customers!$A$1:$H$201,6,0)</f>
        <v>29985</v>
      </c>
      <c r="G590" s="4" t="str">
        <f>VLOOKUP(C590,Customers!$A$1:$H$201,7,0)</f>
        <v>Marcchester</v>
      </c>
      <c r="H590" s="4">
        <f>VLOOKUP(C590,Customers!$A$1:$H$201,8,0)</f>
        <v>45488</v>
      </c>
      <c r="I590" t="s">
        <v>800</v>
      </c>
      <c r="J590" t="str">
        <f>VLOOKUP(I590,Products!$A$1:$F$51,2,0)</f>
        <v>Church Clothing</v>
      </c>
      <c r="K590" t="str">
        <f>VLOOKUP(I590,Products!$A$1:$F$51,3,0)</f>
        <v>Fashion</v>
      </c>
      <c r="L590" t="str">
        <f>VLOOKUP(I590,Products!$A$1:$F$51,4,0)</f>
        <v>Clothing</v>
      </c>
      <c r="M590" s="7">
        <f>VLOOKUP(I590,Products!$A$1:$F$51,5,0)</f>
        <v>540.94000000000005</v>
      </c>
      <c r="N590" s="7">
        <f>VLOOKUP(I590,Products!$A$1:$F$51,6,0)</f>
        <v>398.25</v>
      </c>
      <c r="O590" t="s">
        <v>835</v>
      </c>
      <c r="P590" t="str">
        <f>VLOOKUP(O590,Stores!$A$1:$D$6,2,0)</f>
        <v>MegaMart New Michele</v>
      </c>
      <c r="Q590" t="str">
        <f>VLOOKUP(O590,Stores!$A$1:$D$6,4,0)</f>
        <v>West</v>
      </c>
      <c r="R590" s="6">
        <v>3</v>
      </c>
      <c r="S590" s="6">
        <v>0.05</v>
      </c>
      <c r="T590" t="s">
        <v>854</v>
      </c>
      <c r="U590">
        <f t="shared" si="27"/>
        <v>1622.8200000000002</v>
      </c>
      <c r="V590" s="7">
        <f t="shared" si="28"/>
        <v>1194.75</v>
      </c>
      <c r="W590" s="7">
        <f t="shared" si="29"/>
        <v>427.12000000000018</v>
      </c>
    </row>
    <row r="591" spans="1:23" x14ac:dyDescent="0.25">
      <c r="A591" t="s">
        <v>3851</v>
      </c>
      <c r="B591" s="4">
        <v>45266</v>
      </c>
      <c r="C591" t="s">
        <v>292</v>
      </c>
      <c r="D591" t="str">
        <f>VLOOKUP(C591,Customers!$A$1:$H$201,4,0)</f>
        <v>Jeanne Young</v>
      </c>
      <c r="E591" t="str">
        <f>VLOOKUP(C591,Customers!$A$1:$H$201,5,0)</f>
        <v>Male</v>
      </c>
      <c r="F591" s="4">
        <f>VLOOKUP(C591,Customers!$A$1:$H$201,6,0)</f>
        <v>32411</v>
      </c>
      <c r="G591" s="4" t="str">
        <f>VLOOKUP(C591,Customers!$A$1:$H$201,7,0)</f>
        <v>Craigport</v>
      </c>
      <c r="H591" s="4">
        <f>VLOOKUP(C591,Customers!$A$1:$H$201,8,0)</f>
        <v>45671</v>
      </c>
      <c r="I591" t="s">
        <v>721</v>
      </c>
      <c r="J591" t="str">
        <f>VLOOKUP(I591,Products!$A$1:$F$51,2,0)</f>
        <v>Knowledge Bags</v>
      </c>
      <c r="K591" t="str">
        <f>VLOOKUP(I591,Products!$A$1:$F$51,3,0)</f>
        <v>Fashion</v>
      </c>
      <c r="L591" t="str">
        <f>VLOOKUP(I591,Products!$A$1:$F$51,4,0)</f>
        <v>Bags</v>
      </c>
      <c r="M591" s="7">
        <f>VLOOKUP(I591,Products!$A$1:$F$51,5,0)</f>
        <v>1396.22</v>
      </c>
      <c r="N591" s="7">
        <f>VLOOKUP(I591,Products!$A$1:$F$51,6,0)</f>
        <v>1004.09</v>
      </c>
      <c r="O591" t="s">
        <v>831</v>
      </c>
      <c r="P591" t="str">
        <f>VLOOKUP(O591,Stores!$A$1:$D$6,2,0)</f>
        <v>MegaMart Peckmouth</v>
      </c>
      <c r="Q591" t="str">
        <f>VLOOKUP(O591,Stores!$A$1:$D$6,4,0)</f>
        <v>East</v>
      </c>
      <c r="R591" s="6">
        <v>3</v>
      </c>
      <c r="S591" s="6">
        <v>0.15</v>
      </c>
      <c r="T591" t="s">
        <v>857</v>
      </c>
      <c r="U591">
        <f t="shared" si="27"/>
        <v>4188.66</v>
      </c>
      <c r="V591" s="7">
        <f t="shared" si="28"/>
        <v>3012.27</v>
      </c>
      <c r="W591" s="7">
        <f t="shared" si="29"/>
        <v>1175.54</v>
      </c>
    </row>
    <row r="592" spans="1:23" x14ac:dyDescent="0.25">
      <c r="A592" t="s">
        <v>4542</v>
      </c>
      <c r="B592" s="4">
        <v>45266</v>
      </c>
      <c r="C592" t="s">
        <v>531</v>
      </c>
      <c r="D592" t="str">
        <f>VLOOKUP(C592,Customers!$A$1:$H$201,4,0)</f>
        <v>Crystal Garrison</v>
      </c>
      <c r="E592" t="str">
        <f>VLOOKUP(C592,Customers!$A$1:$H$201,5,0)</f>
        <v>Female</v>
      </c>
      <c r="F592" s="4">
        <f>VLOOKUP(C592,Customers!$A$1:$H$201,6,0)</f>
        <v>24506</v>
      </c>
      <c r="G592" s="4" t="str">
        <f>VLOOKUP(C592,Customers!$A$1:$H$201,7,0)</f>
        <v>New Jason</v>
      </c>
      <c r="H592" s="4">
        <f>VLOOKUP(C592,Customers!$A$1:$H$201,8,0)</f>
        <v>45066</v>
      </c>
      <c r="I592" t="s">
        <v>743</v>
      </c>
      <c r="J592" t="str">
        <f>VLOOKUP(I592,Products!$A$1:$F$51,2,0)</f>
        <v>World Watches</v>
      </c>
      <c r="K592" t="str">
        <f>VLOOKUP(I592,Products!$A$1:$F$51,3,0)</f>
        <v>Fashion</v>
      </c>
      <c r="L592" t="str">
        <f>VLOOKUP(I592,Products!$A$1:$F$51,4,0)</f>
        <v>Watches</v>
      </c>
      <c r="M592" s="7">
        <f>VLOOKUP(I592,Products!$A$1:$F$51,5,0)</f>
        <v>1134.8</v>
      </c>
      <c r="N592" s="7">
        <f>VLOOKUP(I592,Products!$A$1:$F$51,6,0)</f>
        <v>675.1</v>
      </c>
      <c r="O592" t="s">
        <v>835</v>
      </c>
      <c r="P592" t="str">
        <f>VLOOKUP(O592,Stores!$A$1:$D$6,2,0)</f>
        <v>MegaMart New Michele</v>
      </c>
      <c r="Q592" t="str">
        <f>VLOOKUP(O592,Stores!$A$1:$D$6,4,0)</f>
        <v>West</v>
      </c>
      <c r="R592" s="6">
        <v>2</v>
      </c>
      <c r="S592" s="6">
        <v>0.05</v>
      </c>
      <c r="T592" t="s">
        <v>857</v>
      </c>
      <c r="U592">
        <f t="shared" si="27"/>
        <v>2269.6</v>
      </c>
      <c r="V592" s="7">
        <f t="shared" si="28"/>
        <v>1350.2</v>
      </c>
      <c r="W592" s="7">
        <f t="shared" si="29"/>
        <v>918.44999999999982</v>
      </c>
    </row>
    <row r="593" spans="1:23" x14ac:dyDescent="0.25">
      <c r="A593" t="s">
        <v>4568</v>
      </c>
      <c r="B593" s="4">
        <v>45267</v>
      </c>
      <c r="C593" t="s">
        <v>655</v>
      </c>
      <c r="D593" t="str">
        <f>VLOOKUP(C593,Customers!$A$1:$H$201,4,0)</f>
        <v>Vicki Guzman</v>
      </c>
      <c r="E593" t="str">
        <f>VLOOKUP(C593,Customers!$A$1:$H$201,5,0)</f>
        <v>Female</v>
      </c>
      <c r="F593" s="4">
        <f>VLOOKUP(C593,Customers!$A$1:$H$201,6,0)</f>
        <v>22041</v>
      </c>
      <c r="G593" s="4" t="str">
        <f>VLOOKUP(C593,Customers!$A$1:$H$201,7,0)</f>
        <v>West Wandaland</v>
      </c>
      <c r="H593" s="4">
        <f>VLOOKUP(C593,Customers!$A$1:$H$201,8,0)</f>
        <v>45329</v>
      </c>
      <c r="I593" t="s">
        <v>816</v>
      </c>
      <c r="J593" t="str">
        <f>VLOOKUP(I593,Products!$A$1:$F$51,2,0)</f>
        <v>Or Smartphone</v>
      </c>
      <c r="K593" t="str">
        <f>VLOOKUP(I593,Products!$A$1:$F$51,3,0)</f>
        <v>Electronics</v>
      </c>
      <c r="L593" t="str">
        <f>VLOOKUP(I593,Products!$A$1:$F$51,4,0)</f>
        <v>Smartphone</v>
      </c>
      <c r="M593" s="7">
        <f>VLOOKUP(I593,Products!$A$1:$F$51,5,0)</f>
        <v>1197.18</v>
      </c>
      <c r="N593" s="7">
        <f>VLOOKUP(I593,Products!$A$1:$F$51,6,0)</f>
        <v>722.74</v>
      </c>
      <c r="O593" t="s">
        <v>838</v>
      </c>
      <c r="P593" t="str">
        <f>VLOOKUP(O593,Stores!$A$1:$D$6,2,0)</f>
        <v>MegaMart Brianahaven</v>
      </c>
      <c r="Q593" t="str">
        <f>VLOOKUP(O593,Stores!$A$1:$D$6,4,0)</f>
        <v>North</v>
      </c>
      <c r="R593" s="6">
        <v>3</v>
      </c>
      <c r="S593" s="6">
        <v>0</v>
      </c>
      <c r="T593" t="s">
        <v>854</v>
      </c>
      <c r="U593">
        <f t="shared" si="27"/>
        <v>3591.54</v>
      </c>
      <c r="V593" s="7">
        <f t="shared" si="28"/>
        <v>2168.2200000000003</v>
      </c>
      <c r="W593" s="7">
        <f t="shared" si="29"/>
        <v>1422.3199999999997</v>
      </c>
    </row>
    <row r="594" spans="1:23" x14ac:dyDescent="0.25">
      <c r="A594" t="s">
        <v>4888</v>
      </c>
      <c r="B594" s="4">
        <v>45267</v>
      </c>
      <c r="C594" t="s">
        <v>501</v>
      </c>
      <c r="D594" t="str">
        <f>VLOOKUP(C594,Customers!$A$1:$H$201,4,0)</f>
        <v>Breanna Moore</v>
      </c>
      <c r="E594" t="str">
        <f>VLOOKUP(C594,Customers!$A$1:$H$201,5,0)</f>
        <v>Female</v>
      </c>
      <c r="F594" s="4">
        <f>VLOOKUP(C594,Customers!$A$1:$H$201,6,0)</f>
        <v>22552</v>
      </c>
      <c r="G594" s="4" t="str">
        <f>VLOOKUP(C594,Customers!$A$1:$H$201,7,0)</f>
        <v>Melissaberg</v>
      </c>
      <c r="H594" s="4">
        <f>VLOOKUP(C594,Customers!$A$1:$H$201,8,0)</f>
        <v>44326</v>
      </c>
      <c r="I594" t="s">
        <v>794</v>
      </c>
      <c r="J594" t="str">
        <f>VLOOKUP(I594,Products!$A$1:$F$51,2,0)</f>
        <v>New Watches</v>
      </c>
      <c r="K594" t="str">
        <f>VLOOKUP(I594,Products!$A$1:$F$51,3,0)</f>
        <v>Fashion</v>
      </c>
      <c r="L594" t="str">
        <f>VLOOKUP(I594,Products!$A$1:$F$51,4,0)</f>
        <v>Watches</v>
      </c>
      <c r="M594" s="7">
        <f>VLOOKUP(I594,Products!$A$1:$F$51,5,0)</f>
        <v>1501.46</v>
      </c>
      <c r="N594" s="7">
        <f>VLOOKUP(I594,Products!$A$1:$F$51,6,0)</f>
        <v>1167.73</v>
      </c>
      <c r="O594" t="s">
        <v>827</v>
      </c>
      <c r="P594" t="str">
        <f>VLOOKUP(O594,Stores!$A$1:$D$6,2,0)</f>
        <v>MegaMart Jimenezborough</v>
      </c>
      <c r="Q594" t="str">
        <f>VLOOKUP(O594,Stores!$A$1:$D$6,4,0)</f>
        <v>South</v>
      </c>
      <c r="R594" s="6">
        <v>1</v>
      </c>
      <c r="S594" s="6">
        <v>0.1</v>
      </c>
      <c r="T594" t="s">
        <v>851</v>
      </c>
      <c r="U594">
        <f t="shared" si="27"/>
        <v>1501.46</v>
      </c>
      <c r="V594" s="7">
        <f t="shared" si="28"/>
        <v>1167.73</v>
      </c>
      <c r="W594" s="7">
        <f t="shared" si="29"/>
        <v>332.83000000000004</v>
      </c>
    </row>
    <row r="595" spans="1:23" x14ac:dyDescent="0.25">
      <c r="A595" t="s">
        <v>1399</v>
      </c>
      <c r="B595" s="4">
        <v>45267</v>
      </c>
      <c r="C595" t="s">
        <v>177</v>
      </c>
      <c r="D595" t="str">
        <f>VLOOKUP(C595,Customers!$A$1:$H$201,4,0)</f>
        <v>Dennis Poole</v>
      </c>
      <c r="E595" t="str">
        <f>VLOOKUP(C595,Customers!$A$1:$H$201,5,0)</f>
        <v>Male</v>
      </c>
      <c r="F595" s="4">
        <f>VLOOKUP(C595,Customers!$A$1:$H$201,6,0)</f>
        <v>23397</v>
      </c>
      <c r="G595" s="4" t="str">
        <f>VLOOKUP(C595,Customers!$A$1:$H$201,7,0)</f>
        <v>New Jontown</v>
      </c>
      <c r="H595" s="4">
        <f>VLOOKUP(C595,Customers!$A$1:$H$201,8,0)</f>
        <v>44737</v>
      </c>
      <c r="I595" t="s">
        <v>724</v>
      </c>
      <c r="J595" t="str">
        <f>VLOOKUP(I595,Products!$A$1:$F$51,2,0)</f>
        <v>Company Fruits</v>
      </c>
      <c r="K595" t="str">
        <f>VLOOKUP(I595,Products!$A$1:$F$51,3,0)</f>
        <v>Groceries</v>
      </c>
      <c r="L595" t="str">
        <f>VLOOKUP(I595,Products!$A$1:$F$51,4,0)</f>
        <v>Fruits</v>
      </c>
      <c r="M595" s="7">
        <f>VLOOKUP(I595,Products!$A$1:$F$51,5,0)</f>
        <v>318.05</v>
      </c>
      <c r="N595" s="7">
        <f>VLOOKUP(I595,Products!$A$1:$F$51,6,0)</f>
        <v>742.26521739130465</v>
      </c>
      <c r="O595" t="s">
        <v>831</v>
      </c>
      <c r="P595" t="str">
        <f>VLOOKUP(O595,Stores!$A$1:$D$6,2,0)</f>
        <v>MegaMart Peckmouth</v>
      </c>
      <c r="Q595" t="str">
        <f>VLOOKUP(O595,Stores!$A$1:$D$6,4,0)</f>
        <v>East</v>
      </c>
      <c r="R595" s="6">
        <v>5</v>
      </c>
      <c r="S595" s="6">
        <v>0</v>
      </c>
      <c r="T595" t="s">
        <v>854</v>
      </c>
      <c r="U595">
        <f t="shared" si="27"/>
        <v>1590.25</v>
      </c>
      <c r="V595" s="7">
        <f t="shared" si="28"/>
        <v>3711.3260869565233</v>
      </c>
      <c r="W595" s="7">
        <f t="shared" si="29"/>
        <v>-2122.0760869565233</v>
      </c>
    </row>
    <row r="596" spans="1:23" x14ac:dyDescent="0.25">
      <c r="A596" t="s">
        <v>2804</v>
      </c>
      <c r="B596" s="4">
        <v>45267</v>
      </c>
      <c r="C596" t="s">
        <v>46</v>
      </c>
      <c r="D596" t="str">
        <f>VLOOKUP(C596,Customers!$A$1:$H$201,4,0)</f>
        <v>Haley Williams</v>
      </c>
      <c r="E596" t="str">
        <f>VLOOKUP(C596,Customers!$A$1:$H$201,5,0)</f>
        <v>Male</v>
      </c>
      <c r="F596" s="4">
        <f>VLOOKUP(C596,Customers!$A$1:$H$201,6,0)</f>
        <v>35492</v>
      </c>
      <c r="G596" s="4" t="str">
        <f>VLOOKUP(C596,Customers!$A$1:$H$201,7,0)</f>
        <v>Leburgh</v>
      </c>
      <c r="H596" s="4">
        <f>VLOOKUP(C596,Customers!$A$1:$H$201,8,0)</f>
        <v>45058</v>
      </c>
      <c r="I596" t="s">
        <v>794</v>
      </c>
      <c r="J596" t="str">
        <f>VLOOKUP(I596,Products!$A$1:$F$51,2,0)</f>
        <v>New Watches</v>
      </c>
      <c r="K596" t="str">
        <f>VLOOKUP(I596,Products!$A$1:$F$51,3,0)</f>
        <v>Fashion</v>
      </c>
      <c r="L596" t="str">
        <f>VLOOKUP(I596,Products!$A$1:$F$51,4,0)</f>
        <v>Watches</v>
      </c>
      <c r="M596" s="7">
        <f>VLOOKUP(I596,Products!$A$1:$F$51,5,0)</f>
        <v>1501.46</v>
      </c>
      <c r="N596" s="7">
        <f>VLOOKUP(I596,Products!$A$1:$F$51,6,0)</f>
        <v>1167.73</v>
      </c>
      <c r="O596" t="s">
        <v>831</v>
      </c>
      <c r="P596" t="str">
        <f>VLOOKUP(O596,Stores!$A$1:$D$6,2,0)</f>
        <v>MegaMart Peckmouth</v>
      </c>
      <c r="Q596" t="str">
        <f>VLOOKUP(O596,Stores!$A$1:$D$6,4,0)</f>
        <v>East</v>
      </c>
      <c r="R596" s="6">
        <v>3</v>
      </c>
      <c r="S596" s="6">
        <v>0.05</v>
      </c>
      <c r="T596" t="s">
        <v>851</v>
      </c>
      <c r="U596">
        <f t="shared" si="27"/>
        <v>4504.38</v>
      </c>
      <c r="V596" s="7">
        <f t="shared" si="28"/>
        <v>3503.19</v>
      </c>
      <c r="W596" s="7">
        <f t="shared" si="29"/>
        <v>1000.24</v>
      </c>
    </row>
    <row r="597" spans="1:23" x14ac:dyDescent="0.25">
      <c r="A597" t="s">
        <v>3012</v>
      </c>
      <c r="B597" s="4">
        <v>45267</v>
      </c>
      <c r="C597" t="s">
        <v>356</v>
      </c>
      <c r="D597" t="str">
        <f>VLOOKUP(C597,Customers!$A$1:$H$201,4,0)</f>
        <v>Kevin Snyder</v>
      </c>
      <c r="E597" t="str">
        <f>VLOOKUP(C597,Customers!$A$1:$H$201,5,0)</f>
        <v>Male</v>
      </c>
      <c r="F597" s="4">
        <f>VLOOKUP(C597,Customers!$A$1:$H$201,6,0)</f>
        <v>30183</v>
      </c>
      <c r="G597" s="4" t="str">
        <f>VLOOKUP(C597,Customers!$A$1:$H$201,7,0)</f>
        <v>Seanville</v>
      </c>
      <c r="H597" s="4">
        <f>VLOOKUP(C597,Customers!$A$1:$H$201,8,0)</f>
        <v>44184</v>
      </c>
      <c r="I597" t="s">
        <v>818</v>
      </c>
      <c r="J597" t="str">
        <f>VLOOKUP(I597,Products!$A$1:$F$51,2,0)</f>
        <v>Nor Bags</v>
      </c>
      <c r="K597" t="str">
        <f>VLOOKUP(I597,Products!$A$1:$F$51,3,0)</f>
        <v>Fashion</v>
      </c>
      <c r="L597" t="str">
        <f>VLOOKUP(I597,Products!$A$1:$F$51,4,0)</f>
        <v>Bags</v>
      </c>
      <c r="M597" s="7">
        <f>VLOOKUP(I597,Products!$A$1:$F$51,5,0)</f>
        <v>1216.3599999999999</v>
      </c>
      <c r="N597" s="7">
        <f>VLOOKUP(I597,Products!$A$1:$F$51,6,0)</f>
        <v>794.8</v>
      </c>
      <c r="O597" t="s">
        <v>827</v>
      </c>
      <c r="P597" t="str">
        <f>VLOOKUP(O597,Stores!$A$1:$D$6,2,0)</f>
        <v>MegaMart Jimenezborough</v>
      </c>
      <c r="Q597" t="str">
        <f>VLOOKUP(O597,Stores!$A$1:$D$6,4,0)</f>
        <v>South</v>
      </c>
      <c r="R597" s="6">
        <v>1</v>
      </c>
      <c r="S597" s="6">
        <v>0.15</v>
      </c>
      <c r="T597" t="s">
        <v>854</v>
      </c>
      <c r="U597">
        <f t="shared" si="27"/>
        <v>1216.3599999999999</v>
      </c>
      <c r="V597" s="7">
        <f t="shared" si="28"/>
        <v>794.8</v>
      </c>
      <c r="W597" s="7">
        <f t="shared" si="29"/>
        <v>420.70999999999992</v>
      </c>
    </row>
    <row r="598" spans="1:23" x14ac:dyDescent="0.25">
      <c r="A598" t="s">
        <v>4458</v>
      </c>
      <c r="B598" s="4">
        <v>45267</v>
      </c>
      <c r="C598" t="s">
        <v>132</v>
      </c>
      <c r="D598" t="str">
        <f>VLOOKUP(C598,Customers!$A$1:$H$201,4,0)</f>
        <v>Kari Miller</v>
      </c>
      <c r="E598" t="str">
        <f>VLOOKUP(C598,Customers!$A$1:$H$201,5,0)</f>
        <v>Female</v>
      </c>
      <c r="F598" s="4">
        <f>VLOOKUP(C598,Customers!$A$1:$H$201,6,0)</f>
        <v>23730</v>
      </c>
      <c r="G598" s="4" t="str">
        <f>VLOOKUP(C598,Customers!$A$1:$H$201,7,0)</f>
        <v>East Mary</v>
      </c>
      <c r="H598" s="4">
        <f>VLOOKUP(C598,Customers!$A$1:$H$201,8,0)</f>
        <v>45670</v>
      </c>
      <c r="I598" t="s">
        <v>762</v>
      </c>
      <c r="J598" t="str">
        <f>VLOOKUP(I598,Products!$A$1:$F$51,2,0)</f>
        <v>Firm Dairy</v>
      </c>
      <c r="K598" t="str">
        <f>VLOOKUP(I598,Products!$A$1:$F$51,3,0)</f>
        <v>Groceries</v>
      </c>
      <c r="L598" t="str">
        <f>VLOOKUP(I598,Products!$A$1:$F$51,4,0)</f>
        <v>Dairy</v>
      </c>
      <c r="M598" s="7">
        <f>VLOOKUP(I598,Products!$A$1:$F$51,5,0)</f>
        <v>1227.24</v>
      </c>
      <c r="N598" s="7">
        <f>VLOOKUP(I598,Products!$A$1:$F$51,6,0)</f>
        <v>977.09</v>
      </c>
      <c r="O598" t="s">
        <v>831</v>
      </c>
      <c r="P598" t="str">
        <f>VLOOKUP(O598,Stores!$A$1:$D$6,2,0)</f>
        <v>MegaMart Peckmouth</v>
      </c>
      <c r="Q598" t="str">
        <f>VLOOKUP(O598,Stores!$A$1:$D$6,4,0)</f>
        <v>East</v>
      </c>
      <c r="R598" s="6">
        <v>1</v>
      </c>
      <c r="S598" s="6">
        <v>0</v>
      </c>
      <c r="T598" t="s">
        <v>857</v>
      </c>
      <c r="U598">
        <f t="shared" si="27"/>
        <v>1227.24</v>
      </c>
      <c r="V598" s="7">
        <f t="shared" si="28"/>
        <v>977.09</v>
      </c>
      <c r="W598" s="7">
        <f t="shared" si="29"/>
        <v>249.14999999999998</v>
      </c>
    </row>
    <row r="599" spans="1:23" x14ac:dyDescent="0.25">
      <c r="A599" t="s">
        <v>4731</v>
      </c>
      <c r="B599" s="4">
        <v>45267</v>
      </c>
      <c r="C599" t="s">
        <v>634</v>
      </c>
      <c r="D599" t="str">
        <f>VLOOKUP(C599,Customers!$A$1:$H$201,4,0)</f>
        <v>Nichole Calhoun</v>
      </c>
      <c r="E599" t="str">
        <f>VLOOKUP(C599,Customers!$A$1:$H$201,5,0)</f>
        <v>Female</v>
      </c>
      <c r="F599" s="4">
        <f>VLOOKUP(C599,Customers!$A$1:$H$201,6,0)</f>
        <v>21899</v>
      </c>
      <c r="G599" s="4" t="str">
        <f>VLOOKUP(C599,Customers!$A$1:$H$201,7,0)</f>
        <v>West Dakotaside</v>
      </c>
      <c r="H599" s="4">
        <f>VLOOKUP(C599,Customers!$A$1:$H$201,8,0)</f>
        <v>44853</v>
      </c>
      <c r="I599" t="s">
        <v>794</v>
      </c>
      <c r="J599" t="str">
        <f>VLOOKUP(I599,Products!$A$1:$F$51,2,0)</f>
        <v>New Watches</v>
      </c>
      <c r="K599" t="str">
        <f>VLOOKUP(I599,Products!$A$1:$F$51,3,0)</f>
        <v>Fashion</v>
      </c>
      <c r="L599" t="str">
        <f>VLOOKUP(I599,Products!$A$1:$F$51,4,0)</f>
        <v>Watches</v>
      </c>
      <c r="M599" s="7">
        <f>VLOOKUP(I599,Products!$A$1:$F$51,5,0)</f>
        <v>1501.46</v>
      </c>
      <c r="N599" s="7">
        <f>VLOOKUP(I599,Products!$A$1:$F$51,6,0)</f>
        <v>1167.73</v>
      </c>
      <c r="O599" t="s">
        <v>827</v>
      </c>
      <c r="P599" t="str">
        <f>VLOOKUP(O599,Stores!$A$1:$D$6,2,0)</f>
        <v>MegaMart Jimenezborough</v>
      </c>
      <c r="Q599" t="str">
        <f>VLOOKUP(O599,Stores!$A$1:$D$6,4,0)</f>
        <v>South</v>
      </c>
      <c r="R599" s="6">
        <v>5</v>
      </c>
      <c r="S599" s="6">
        <v>0.1</v>
      </c>
      <c r="T599" t="s">
        <v>851</v>
      </c>
      <c r="U599">
        <f t="shared" si="27"/>
        <v>7507.3</v>
      </c>
      <c r="V599" s="7">
        <f t="shared" si="28"/>
        <v>5838.65</v>
      </c>
      <c r="W599" s="7">
        <f t="shared" si="29"/>
        <v>1667.7500000000005</v>
      </c>
    </row>
    <row r="600" spans="1:23" x14ac:dyDescent="0.25">
      <c r="A600" t="s">
        <v>4885</v>
      </c>
      <c r="B600" s="4">
        <v>45268</v>
      </c>
      <c r="C600" t="s">
        <v>619</v>
      </c>
      <c r="D600" t="str">
        <f>VLOOKUP(C600,Customers!$A$1:$H$201,4,0)</f>
        <v>Stacey Thompson</v>
      </c>
      <c r="E600" t="str">
        <f>VLOOKUP(C600,Customers!$A$1:$H$201,5,0)</f>
        <v>Male</v>
      </c>
      <c r="F600" s="4">
        <f>VLOOKUP(C600,Customers!$A$1:$H$201,6,0)</f>
        <v>35802</v>
      </c>
      <c r="G600" s="4" t="str">
        <f>VLOOKUP(C600,Customers!$A$1:$H$201,7,0)</f>
        <v>Davidtown</v>
      </c>
      <c r="H600" s="4">
        <f>VLOOKUP(C600,Customers!$A$1:$H$201,8,0)</f>
        <v>44252</v>
      </c>
      <c r="I600" t="s">
        <v>738</v>
      </c>
      <c r="J600" t="str">
        <f>VLOOKUP(I600,Products!$A$1:$F$51,2,0)</f>
        <v>Either Headphones</v>
      </c>
      <c r="K600" t="str">
        <f>VLOOKUP(I600,Products!$A$1:$F$51,3,0)</f>
        <v>Electronics</v>
      </c>
      <c r="L600" t="str">
        <f>VLOOKUP(I600,Products!$A$1:$F$51,4,0)</f>
        <v>Headphones</v>
      </c>
      <c r="M600" s="7">
        <f>VLOOKUP(I600,Products!$A$1:$F$51,5,0)</f>
        <v>248.57</v>
      </c>
      <c r="N600" s="7">
        <f>VLOOKUP(I600,Products!$A$1:$F$51,6,0)</f>
        <v>190.67</v>
      </c>
      <c r="O600" t="s">
        <v>835</v>
      </c>
      <c r="P600" t="str">
        <f>VLOOKUP(O600,Stores!$A$1:$D$6,2,0)</f>
        <v>MegaMart New Michele</v>
      </c>
      <c r="Q600" t="str">
        <f>VLOOKUP(O600,Stores!$A$1:$D$6,4,0)</f>
        <v>West</v>
      </c>
      <c r="R600" s="6">
        <v>2.9905584572117316</v>
      </c>
      <c r="S600" s="6">
        <v>0.05</v>
      </c>
      <c r="T600" t="s">
        <v>857</v>
      </c>
      <c r="U600">
        <f t="shared" si="27"/>
        <v>743.36311570912017</v>
      </c>
      <c r="V600" s="7">
        <f t="shared" si="28"/>
        <v>570.2097810365608</v>
      </c>
      <c r="W600" s="7">
        <f t="shared" si="29"/>
        <v>172.20333467255938</v>
      </c>
    </row>
    <row r="601" spans="1:23" x14ac:dyDescent="0.25">
      <c r="A601" t="s">
        <v>5253</v>
      </c>
      <c r="B601" s="4">
        <v>45268</v>
      </c>
      <c r="C601" t="s">
        <v>296</v>
      </c>
      <c r="D601" t="str">
        <f>VLOOKUP(C601,Customers!$A$1:$H$201,4,0)</f>
        <v>Donald Marsh</v>
      </c>
      <c r="E601" t="str">
        <f>VLOOKUP(C601,Customers!$A$1:$H$201,5,0)</f>
        <v>Female</v>
      </c>
      <c r="F601" s="4">
        <f>VLOOKUP(C601,Customers!$A$1:$H$201,6,0)</f>
        <v>29021</v>
      </c>
      <c r="G601" s="4" t="str">
        <f>VLOOKUP(C601,Customers!$A$1:$H$201,7,0)</f>
        <v>North Bradleyfurt</v>
      </c>
      <c r="H601" s="4">
        <f>VLOOKUP(C601,Customers!$A$1:$H$201,8,0)</f>
        <v>45479</v>
      </c>
      <c r="I601" t="s">
        <v>816</v>
      </c>
      <c r="J601" t="str">
        <f>VLOOKUP(I601,Products!$A$1:$F$51,2,0)</f>
        <v>Or Smartphone</v>
      </c>
      <c r="K601" t="str">
        <f>VLOOKUP(I601,Products!$A$1:$F$51,3,0)</f>
        <v>Electronics</v>
      </c>
      <c r="L601" t="str">
        <f>VLOOKUP(I601,Products!$A$1:$F$51,4,0)</f>
        <v>Smartphone</v>
      </c>
      <c r="M601" s="7">
        <f>VLOOKUP(I601,Products!$A$1:$F$51,5,0)</f>
        <v>1197.18</v>
      </c>
      <c r="N601" s="7">
        <f>VLOOKUP(I601,Products!$A$1:$F$51,6,0)</f>
        <v>722.74</v>
      </c>
      <c r="O601" t="s">
        <v>831</v>
      </c>
      <c r="P601" t="str">
        <f>VLOOKUP(O601,Stores!$A$1:$D$6,2,0)</f>
        <v>MegaMart Peckmouth</v>
      </c>
      <c r="Q601" t="str">
        <f>VLOOKUP(O601,Stores!$A$1:$D$6,4,0)</f>
        <v>East</v>
      </c>
      <c r="R601" s="6">
        <v>5</v>
      </c>
      <c r="S601" s="6">
        <v>0</v>
      </c>
      <c r="T601" t="s">
        <v>854</v>
      </c>
      <c r="U601">
        <f t="shared" si="27"/>
        <v>5985.9000000000005</v>
      </c>
      <c r="V601" s="7">
        <f t="shared" si="28"/>
        <v>3613.7</v>
      </c>
      <c r="W601" s="7">
        <f t="shared" si="29"/>
        <v>2371.2000000000007</v>
      </c>
    </row>
    <row r="602" spans="1:23" x14ac:dyDescent="0.25">
      <c r="A602" t="s">
        <v>5319</v>
      </c>
      <c r="B602" s="4">
        <v>45268</v>
      </c>
      <c r="C602" t="s">
        <v>645</v>
      </c>
      <c r="D602" t="str">
        <f>VLOOKUP(C602,Customers!$A$1:$H$201,4,0)</f>
        <v>Mary Dawson</v>
      </c>
      <c r="E602" t="str">
        <f>VLOOKUP(C602,Customers!$A$1:$H$201,5,0)</f>
        <v>Male</v>
      </c>
      <c r="F602" s="4">
        <f>VLOOKUP(C602,Customers!$A$1:$H$201,6,0)</f>
        <v>33196</v>
      </c>
      <c r="G602" s="4" t="str">
        <f>VLOOKUP(C602,Customers!$A$1:$H$201,7,0)</f>
        <v>New Tiffanyberg</v>
      </c>
      <c r="H602" s="4">
        <f>VLOOKUP(C602,Customers!$A$1:$H$201,8,0)</f>
        <v>44435</v>
      </c>
      <c r="I602" t="s">
        <v>707</v>
      </c>
      <c r="J602" t="str">
        <f>VLOOKUP(I602,Products!$A$1:$F$51,2,0)</f>
        <v>Like Camera</v>
      </c>
      <c r="K602" t="str">
        <f>VLOOKUP(I602,Products!$A$1:$F$51,3,0)</f>
        <v>Electronics</v>
      </c>
      <c r="L602" t="str">
        <f>VLOOKUP(I602,Products!$A$1:$F$51,4,0)</f>
        <v>Camera</v>
      </c>
      <c r="M602" s="7">
        <f>VLOOKUP(I602,Products!$A$1:$F$51,5,0)</f>
        <v>1673.69</v>
      </c>
      <c r="N602" s="7">
        <f>VLOOKUP(I602,Products!$A$1:$F$51,6,0)</f>
        <v>1323.38</v>
      </c>
      <c r="O602" t="s">
        <v>827</v>
      </c>
      <c r="P602" t="str">
        <f>VLOOKUP(O602,Stores!$A$1:$D$6,2,0)</f>
        <v>MegaMart Jimenezborough</v>
      </c>
      <c r="Q602" t="str">
        <f>VLOOKUP(O602,Stores!$A$1:$D$6,4,0)</f>
        <v>South</v>
      </c>
      <c r="R602" s="6">
        <v>2</v>
      </c>
      <c r="S602" s="6">
        <v>0</v>
      </c>
      <c r="T602" t="s">
        <v>857</v>
      </c>
      <c r="U602">
        <f t="shared" si="27"/>
        <v>3347.38</v>
      </c>
      <c r="V602" s="7">
        <f t="shared" si="28"/>
        <v>2646.76</v>
      </c>
      <c r="W602" s="7">
        <f t="shared" si="29"/>
        <v>699.61999999999989</v>
      </c>
    </row>
    <row r="603" spans="1:23" x14ac:dyDescent="0.25">
      <c r="A603" t="s">
        <v>1577</v>
      </c>
      <c r="B603" s="4">
        <v>45268</v>
      </c>
      <c r="C603" t="s">
        <v>638</v>
      </c>
      <c r="D603" t="str">
        <f>VLOOKUP(C603,Customers!$A$1:$H$201,4,0)</f>
        <v>Brittany Oneal</v>
      </c>
      <c r="E603" t="str">
        <f>VLOOKUP(C603,Customers!$A$1:$H$201,5,0)</f>
        <v>Female</v>
      </c>
      <c r="F603" s="4">
        <f>VLOOKUP(C603,Customers!$A$1:$H$201,6,0)</f>
        <v>26631</v>
      </c>
      <c r="G603" s="4" t="str">
        <f>VLOOKUP(C603,Customers!$A$1:$H$201,7,0)</f>
        <v>Port Bryce</v>
      </c>
      <c r="H603" s="4">
        <f>VLOOKUP(C603,Customers!$A$1:$H$201,8,0)</f>
        <v>45638</v>
      </c>
      <c r="I603" t="s">
        <v>749</v>
      </c>
      <c r="J603" t="str">
        <f>VLOOKUP(I603,Products!$A$1:$F$51,2,0)</f>
        <v>Whether Bags</v>
      </c>
      <c r="K603" t="str">
        <f>VLOOKUP(I603,Products!$A$1:$F$51,3,0)</f>
        <v>Fashion</v>
      </c>
      <c r="L603" t="str">
        <f>VLOOKUP(I603,Products!$A$1:$F$51,4,0)</f>
        <v>Bags</v>
      </c>
      <c r="M603" s="7">
        <f>VLOOKUP(I603,Products!$A$1:$F$51,5,0)</f>
        <v>270.45</v>
      </c>
      <c r="N603" s="7">
        <f>VLOOKUP(I603,Products!$A$1:$F$51,6,0)</f>
        <v>742.26521739130465</v>
      </c>
      <c r="O603" t="s">
        <v>842</v>
      </c>
      <c r="P603" t="str">
        <f>VLOOKUP(O603,Stores!$A$1:$D$6,2,0)</f>
        <v>MegaMart Johnmouth</v>
      </c>
      <c r="Q603" t="str">
        <f>VLOOKUP(O603,Stores!$A$1:$D$6,4,0)</f>
        <v>East</v>
      </c>
      <c r="R603" s="6">
        <v>5</v>
      </c>
      <c r="S603" s="6">
        <v>0.05</v>
      </c>
      <c r="T603" t="s">
        <v>851</v>
      </c>
      <c r="U603">
        <f t="shared" si="27"/>
        <v>1352.25</v>
      </c>
      <c r="V603" s="7">
        <f t="shared" si="28"/>
        <v>3711.3260869565233</v>
      </c>
      <c r="W603" s="7">
        <f t="shared" si="29"/>
        <v>-2360.0260869565232</v>
      </c>
    </row>
    <row r="604" spans="1:23" x14ac:dyDescent="0.25">
      <c r="A604" t="s">
        <v>1815</v>
      </c>
      <c r="B604" s="4">
        <v>45268</v>
      </c>
      <c r="C604" t="s">
        <v>662</v>
      </c>
      <c r="D604" t="str">
        <f>VLOOKUP(C604,Customers!$A$1:$H$201,4,0)</f>
        <v>Ryan Flores</v>
      </c>
      <c r="E604" t="str">
        <f>VLOOKUP(C604,Customers!$A$1:$H$201,5,0)</f>
        <v>Male</v>
      </c>
      <c r="F604" s="4">
        <f>VLOOKUP(C604,Customers!$A$1:$H$201,6,0)</f>
        <v>22243</v>
      </c>
      <c r="G604" s="4" t="str">
        <f>VLOOKUP(C604,Customers!$A$1:$H$201,7,0)</f>
        <v>East Danielleshire</v>
      </c>
      <c r="H604" s="4">
        <f>VLOOKUP(C604,Customers!$A$1:$H$201,8,0)</f>
        <v>45065</v>
      </c>
      <c r="I604" t="s">
        <v>784</v>
      </c>
      <c r="J604" t="str">
        <f>VLOOKUP(I604,Products!$A$1:$F$51,2,0)</f>
        <v>Foot Snacks</v>
      </c>
      <c r="K604" t="str">
        <f>VLOOKUP(I604,Products!$A$1:$F$51,3,0)</f>
        <v>Groceries</v>
      </c>
      <c r="L604" t="str">
        <f>VLOOKUP(I604,Products!$A$1:$F$51,4,0)</f>
        <v>Snacks</v>
      </c>
      <c r="M604" s="7">
        <f>VLOOKUP(I604,Products!$A$1:$F$51,5,0)</f>
        <v>1095.72</v>
      </c>
      <c r="N604" s="7">
        <f>VLOOKUP(I604,Products!$A$1:$F$51,6,0)</f>
        <v>822.2</v>
      </c>
      <c r="O604" t="s">
        <v>838</v>
      </c>
      <c r="P604" t="str">
        <f>VLOOKUP(O604,Stores!$A$1:$D$6,2,0)</f>
        <v>MegaMart Brianahaven</v>
      </c>
      <c r="Q604" t="str">
        <f>VLOOKUP(O604,Stores!$A$1:$D$6,4,0)</f>
        <v>North</v>
      </c>
      <c r="R604" s="6">
        <v>3</v>
      </c>
      <c r="S604" s="6">
        <v>0.05</v>
      </c>
      <c r="T604" t="s">
        <v>861</v>
      </c>
      <c r="U604">
        <f t="shared" si="27"/>
        <v>3287.16</v>
      </c>
      <c r="V604" s="7">
        <f t="shared" si="28"/>
        <v>2466.6000000000004</v>
      </c>
      <c r="W604" s="7">
        <f t="shared" si="29"/>
        <v>819.60999999999945</v>
      </c>
    </row>
    <row r="605" spans="1:23" x14ac:dyDescent="0.25">
      <c r="A605" t="s">
        <v>1948</v>
      </c>
      <c r="B605" s="4">
        <v>45269</v>
      </c>
      <c r="C605" t="s">
        <v>518</v>
      </c>
      <c r="D605" t="str">
        <f>VLOOKUP(C605,Customers!$A$1:$H$201,4,0)</f>
        <v>Cynthia Carlson</v>
      </c>
      <c r="E605" t="str">
        <f>VLOOKUP(C605,Customers!$A$1:$H$201,5,0)</f>
        <v>Male</v>
      </c>
      <c r="F605" s="4">
        <f>VLOOKUP(C605,Customers!$A$1:$H$201,6,0)</f>
        <v>22435</v>
      </c>
      <c r="G605" s="4" t="str">
        <f>VLOOKUP(C605,Customers!$A$1:$H$201,7,0)</f>
        <v>South Jameschester</v>
      </c>
      <c r="H605" s="4">
        <f>VLOOKUP(C605,Customers!$A$1:$H$201,8,0)</f>
        <v>45087</v>
      </c>
      <c r="I605" t="s">
        <v>790</v>
      </c>
      <c r="J605" t="str">
        <f>VLOOKUP(I605,Products!$A$1:$F$51,2,0)</f>
        <v>Everything Laptop</v>
      </c>
      <c r="K605" t="str">
        <f>VLOOKUP(I605,Products!$A$1:$F$51,3,0)</f>
        <v>Electronics</v>
      </c>
      <c r="L605" t="str">
        <f>VLOOKUP(I605,Products!$A$1:$F$51,4,0)</f>
        <v>Laptop</v>
      </c>
      <c r="M605" s="7">
        <f>VLOOKUP(I605,Products!$A$1:$F$51,5,0)</f>
        <v>428.05</v>
      </c>
      <c r="N605" s="7">
        <f>VLOOKUP(I605,Products!$A$1:$F$51,6,0)</f>
        <v>246.07</v>
      </c>
      <c r="O605" t="s">
        <v>842</v>
      </c>
      <c r="P605" t="str">
        <f>VLOOKUP(O605,Stores!$A$1:$D$6,2,0)</f>
        <v>MegaMart Johnmouth</v>
      </c>
      <c r="Q605" t="str">
        <f>VLOOKUP(O605,Stores!$A$1:$D$6,4,0)</f>
        <v>East</v>
      </c>
      <c r="R605" s="6">
        <v>1</v>
      </c>
      <c r="S605" s="6">
        <v>0.05</v>
      </c>
      <c r="T605" t="s">
        <v>851</v>
      </c>
      <c r="U605">
        <f t="shared" si="27"/>
        <v>428.05</v>
      </c>
      <c r="V605" s="7">
        <f t="shared" si="28"/>
        <v>246.07</v>
      </c>
      <c r="W605" s="7">
        <f t="shared" si="29"/>
        <v>181.03000000000003</v>
      </c>
    </row>
    <row r="606" spans="1:23" x14ac:dyDescent="0.25">
      <c r="A606" t="s">
        <v>3205</v>
      </c>
      <c r="B606" s="4">
        <v>45269</v>
      </c>
      <c r="C606" t="s">
        <v>514</v>
      </c>
      <c r="D606" t="str">
        <f>VLOOKUP(C606,Customers!$A$1:$H$201,4,0)</f>
        <v>Suzanne Fox</v>
      </c>
      <c r="E606" t="str">
        <f>VLOOKUP(C606,Customers!$A$1:$H$201,5,0)</f>
        <v>Male</v>
      </c>
      <c r="F606" s="4">
        <f>VLOOKUP(C606,Customers!$A$1:$H$201,6,0)</f>
        <v>38558</v>
      </c>
      <c r="G606" s="4" t="str">
        <f>VLOOKUP(C606,Customers!$A$1:$H$201,7,0)</f>
        <v>Joelborough</v>
      </c>
      <c r="H606" s="4">
        <f>VLOOKUP(C606,Customers!$A$1:$H$201,8,0)</f>
        <v>44192</v>
      </c>
      <c r="I606" t="s">
        <v>711</v>
      </c>
      <c r="J606" t="str">
        <f>VLOOKUP(I606,Products!$A$1:$F$51,2,0)</f>
        <v>Audience Television</v>
      </c>
      <c r="K606" t="str">
        <f>VLOOKUP(I606,Products!$A$1:$F$51,3,0)</f>
        <v>Electronics</v>
      </c>
      <c r="L606" t="str">
        <f>VLOOKUP(I606,Products!$A$1:$F$51,4,0)</f>
        <v>Television</v>
      </c>
      <c r="M606" s="7">
        <f>VLOOKUP(I606,Products!$A$1:$F$51,5,0)</f>
        <v>818.76</v>
      </c>
      <c r="N606" s="7">
        <f>VLOOKUP(I606,Products!$A$1:$F$51,6,0)</f>
        <v>527.62</v>
      </c>
      <c r="O606" t="s">
        <v>842</v>
      </c>
      <c r="P606" t="str">
        <f>VLOOKUP(O606,Stores!$A$1:$D$6,2,0)</f>
        <v>MegaMart Johnmouth</v>
      </c>
      <c r="Q606" t="str">
        <f>VLOOKUP(O606,Stores!$A$1:$D$6,4,0)</f>
        <v>East</v>
      </c>
      <c r="R606" s="6">
        <v>2</v>
      </c>
      <c r="S606" s="6">
        <v>0</v>
      </c>
      <c r="T606" t="s">
        <v>861</v>
      </c>
      <c r="U606">
        <f t="shared" si="27"/>
        <v>1637.52</v>
      </c>
      <c r="V606" s="7">
        <f t="shared" si="28"/>
        <v>1055.24</v>
      </c>
      <c r="W606" s="7">
        <f t="shared" si="29"/>
        <v>581.28</v>
      </c>
    </row>
    <row r="607" spans="1:23" x14ac:dyDescent="0.25">
      <c r="A607" t="s">
        <v>968</v>
      </c>
      <c r="B607" s="4">
        <v>45269</v>
      </c>
      <c r="C607" t="s">
        <v>34</v>
      </c>
      <c r="D607" t="str">
        <f>VLOOKUP(C607,Customers!$A$1:$H$201,4,0)</f>
        <v>Isaiah Williams</v>
      </c>
      <c r="E607" t="str">
        <f>VLOOKUP(C607,Customers!$A$1:$H$201,5,0)</f>
        <v>Male</v>
      </c>
      <c r="F607" s="4">
        <f>VLOOKUP(C607,Customers!$A$1:$H$201,6,0)</f>
        <v>22233</v>
      </c>
      <c r="G607" s="4" t="str">
        <f>VLOOKUP(C607,Customers!$A$1:$H$201,7,0)</f>
        <v>New Michaelland</v>
      </c>
      <c r="H607" s="4">
        <f>VLOOKUP(C607,Customers!$A$1:$H$201,8,0)</f>
        <v>45720</v>
      </c>
      <c r="I607" t="s">
        <v>798</v>
      </c>
      <c r="J607" t="str">
        <f>VLOOKUP(I607,Products!$A$1:$F$51,2,0)</f>
        <v>Stage Footwear</v>
      </c>
      <c r="K607" t="str">
        <f>VLOOKUP(I607,Products!$A$1:$F$51,3,0)</f>
        <v>Fashion</v>
      </c>
      <c r="L607" t="str">
        <f>VLOOKUP(I607,Products!$A$1:$F$51,4,0)</f>
        <v>Footwear</v>
      </c>
      <c r="M607" s="7">
        <f>VLOOKUP(I607,Products!$A$1:$F$51,5,0)</f>
        <v>1102.791777777778</v>
      </c>
      <c r="N607" s="7">
        <f>VLOOKUP(I607,Products!$A$1:$F$51,6,0)</f>
        <v>742.26521739130465</v>
      </c>
      <c r="O607" t="s">
        <v>827</v>
      </c>
      <c r="P607" t="str">
        <f>VLOOKUP(O607,Stores!$A$1:$D$6,2,0)</f>
        <v>MegaMart Jimenezborough</v>
      </c>
      <c r="Q607" t="str">
        <f>VLOOKUP(O607,Stores!$A$1:$D$6,4,0)</f>
        <v>South</v>
      </c>
      <c r="R607" s="6">
        <v>3</v>
      </c>
      <c r="S607" s="6">
        <v>0</v>
      </c>
      <c r="T607" t="s">
        <v>851</v>
      </c>
      <c r="U607">
        <f t="shared" si="27"/>
        <v>3308.3753333333339</v>
      </c>
      <c r="V607" s="7">
        <f t="shared" si="28"/>
        <v>2226.7956521739138</v>
      </c>
      <c r="W607" s="7">
        <f t="shared" si="29"/>
        <v>1080.57968115942</v>
      </c>
    </row>
    <row r="608" spans="1:23" x14ac:dyDescent="0.25">
      <c r="A608" t="s">
        <v>1260</v>
      </c>
      <c r="B608" s="4">
        <v>45269</v>
      </c>
      <c r="C608" t="s">
        <v>22</v>
      </c>
      <c r="D608" t="str">
        <f>VLOOKUP(C608,Customers!$A$1:$H$201,4,0)</f>
        <v>Jamie Salinas</v>
      </c>
      <c r="E608" t="str">
        <f>VLOOKUP(C608,Customers!$A$1:$H$201,5,0)</f>
        <v>Male</v>
      </c>
      <c r="F608" s="4">
        <f>VLOOKUP(C608,Customers!$A$1:$H$201,6,0)</f>
        <v>33773</v>
      </c>
      <c r="G608" s="4" t="str">
        <f>VLOOKUP(C608,Customers!$A$1:$H$201,7,0)</f>
        <v>Port Kimberly</v>
      </c>
      <c r="H608" s="4">
        <f>VLOOKUP(C608,Customers!$A$1:$H$201,8,0)</f>
        <v>44616</v>
      </c>
      <c r="I608" t="s">
        <v>790</v>
      </c>
      <c r="J608" t="str">
        <f>VLOOKUP(I608,Products!$A$1:$F$51,2,0)</f>
        <v>Everything Laptop</v>
      </c>
      <c r="K608" t="str">
        <f>VLOOKUP(I608,Products!$A$1:$F$51,3,0)</f>
        <v>Electronics</v>
      </c>
      <c r="L608" t="str">
        <f>VLOOKUP(I608,Products!$A$1:$F$51,4,0)</f>
        <v>Laptop</v>
      </c>
      <c r="M608" s="7">
        <f>VLOOKUP(I608,Products!$A$1:$F$51,5,0)</f>
        <v>428.05</v>
      </c>
      <c r="N608" s="7">
        <f>VLOOKUP(I608,Products!$A$1:$F$51,6,0)</f>
        <v>246.07</v>
      </c>
      <c r="O608" t="s">
        <v>842</v>
      </c>
      <c r="P608" t="str">
        <f>VLOOKUP(O608,Stores!$A$1:$D$6,2,0)</f>
        <v>MegaMart Johnmouth</v>
      </c>
      <c r="Q608" t="str">
        <f>VLOOKUP(O608,Stores!$A$1:$D$6,4,0)</f>
        <v>East</v>
      </c>
      <c r="R608" s="6">
        <v>3</v>
      </c>
      <c r="S608" s="6">
        <v>0.1</v>
      </c>
      <c r="T608" t="s">
        <v>861</v>
      </c>
      <c r="U608">
        <f t="shared" si="27"/>
        <v>1284.1500000000001</v>
      </c>
      <c r="V608" s="7">
        <f t="shared" si="28"/>
        <v>738.21</v>
      </c>
      <c r="W608" s="7">
        <f t="shared" si="29"/>
        <v>545.04000000000008</v>
      </c>
    </row>
    <row r="609" spans="1:23" x14ac:dyDescent="0.25">
      <c r="A609" t="s">
        <v>1268</v>
      </c>
      <c r="B609" s="4">
        <v>45269</v>
      </c>
      <c r="C609" t="s">
        <v>417</v>
      </c>
      <c r="D609" t="str">
        <f>VLOOKUP(C609,Customers!$A$1:$H$201,4,0)</f>
        <v>Jeffrey Smith</v>
      </c>
      <c r="E609" t="str">
        <f>VLOOKUP(C609,Customers!$A$1:$H$201,5,0)</f>
        <v>Female</v>
      </c>
      <c r="F609" s="4">
        <f>VLOOKUP(C609,Customers!$A$1:$H$201,6,0)</f>
        <v>30679</v>
      </c>
      <c r="G609" s="4" t="str">
        <f>VLOOKUP(C609,Customers!$A$1:$H$201,7,0)</f>
        <v>Aaronmouth</v>
      </c>
      <c r="H609" s="4">
        <f>VLOOKUP(C609,Customers!$A$1:$H$201,8,0)</f>
        <v>45006</v>
      </c>
      <c r="I609" t="s">
        <v>780</v>
      </c>
      <c r="J609" t="str">
        <f>VLOOKUP(I609,Products!$A$1:$F$51,2,0)</f>
        <v>Road Clothing</v>
      </c>
      <c r="K609" t="str">
        <f>VLOOKUP(I609,Products!$A$1:$F$51,3,0)</f>
        <v>Fashion</v>
      </c>
      <c r="L609" t="str">
        <f>VLOOKUP(I609,Products!$A$1:$F$51,4,0)</f>
        <v>Clothing</v>
      </c>
      <c r="M609" s="7">
        <f>VLOOKUP(I609,Products!$A$1:$F$51,5,0)</f>
        <v>1485.05</v>
      </c>
      <c r="N609" s="7">
        <f>VLOOKUP(I609,Products!$A$1:$F$51,6,0)</f>
        <v>988.31</v>
      </c>
      <c r="O609" t="s">
        <v>835</v>
      </c>
      <c r="P609" t="str">
        <f>VLOOKUP(O609,Stores!$A$1:$D$6,2,0)</f>
        <v>MegaMart New Michele</v>
      </c>
      <c r="Q609" t="str">
        <f>VLOOKUP(O609,Stores!$A$1:$D$6,4,0)</f>
        <v>West</v>
      </c>
      <c r="R609" s="6">
        <v>5</v>
      </c>
      <c r="S609" s="6">
        <v>0</v>
      </c>
      <c r="T609" t="s">
        <v>861</v>
      </c>
      <c r="U609">
        <f t="shared" si="27"/>
        <v>7425.25</v>
      </c>
      <c r="V609" s="7">
        <f t="shared" si="28"/>
        <v>4941.5499999999993</v>
      </c>
      <c r="W609" s="7">
        <f t="shared" si="29"/>
        <v>2482.7000000000007</v>
      </c>
    </row>
    <row r="610" spans="1:23" x14ac:dyDescent="0.25">
      <c r="A610" t="s">
        <v>1556</v>
      </c>
      <c r="B610" s="4">
        <v>45269</v>
      </c>
      <c r="C610" t="s">
        <v>602</v>
      </c>
      <c r="D610" t="str">
        <f>VLOOKUP(C610,Customers!$A$1:$H$201,4,0)</f>
        <v>Amber Graham</v>
      </c>
      <c r="E610" t="str">
        <f>VLOOKUP(C610,Customers!$A$1:$H$201,5,0)</f>
        <v>Female</v>
      </c>
      <c r="F610" s="4">
        <f>VLOOKUP(C610,Customers!$A$1:$H$201,6,0)</f>
        <v>30807</v>
      </c>
      <c r="G610" s="4" t="str">
        <f>VLOOKUP(C610,Customers!$A$1:$H$201,7,0)</f>
        <v>Lake Melissaborough</v>
      </c>
      <c r="H610" s="4">
        <f>VLOOKUP(C610,Customers!$A$1:$H$201,8,0)</f>
        <v>45889</v>
      </c>
      <c r="I610" t="s">
        <v>772</v>
      </c>
      <c r="J610" t="str">
        <f>VLOOKUP(I610,Products!$A$1:$F$51,2,0)</f>
        <v>Little Watches</v>
      </c>
      <c r="K610" t="str">
        <f>VLOOKUP(I610,Products!$A$1:$F$51,3,0)</f>
        <v>Fashion</v>
      </c>
      <c r="L610" t="str">
        <f>VLOOKUP(I610,Products!$A$1:$F$51,4,0)</f>
        <v>Watches</v>
      </c>
      <c r="M610" s="7">
        <f>VLOOKUP(I610,Products!$A$1:$F$51,5,0)</f>
        <v>429.15</v>
      </c>
      <c r="N610" s="7">
        <f>VLOOKUP(I610,Products!$A$1:$F$51,6,0)</f>
        <v>258.72000000000003</v>
      </c>
      <c r="O610" t="s">
        <v>842</v>
      </c>
      <c r="P610" t="str">
        <f>VLOOKUP(O610,Stores!$A$1:$D$6,2,0)</f>
        <v>MegaMart Johnmouth</v>
      </c>
      <c r="Q610" t="str">
        <f>VLOOKUP(O610,Stores!$A$1:$D$6,4,0)</f>
        <v>East</v>
      </c>
      <c r="R610" s="6">
        <v>3</v>
      </c>
      <c r="S610" s="6">
        <v>0.05</v>
      </c>
      <c r="T610" t="s">
        <v>854</v>
      </c>
      <c r="U610">
        <f t="shared" si="27"/>
        <v>1287.4499999999998</v>
      </c>
      <c r="V610" s="7">
        <f t="shared" si="28"/>
        <v>776.16000000000008</v>
      </c>
      <c r="W610" s="7">
        <f t="shared" si="29"/>
        <v>510.33999999999975</v>
      </c>
    </row>
    <row r="611" spans="1:23" x14ac:dyDescent="0.25">
      <c r="A611" t="s">
        <v>1749</v>
      </c>
      <c r="B611" s="4">
        <v>45269</v>
      </c>
      <c r="C611" t="s">
        <v>531</v>
      </c>
      <c r="D611" t="str">
        <f>VLOOKUP(C611,Customers!$A$1:$H$201,4,0)</f>
        <v>Crystal Garrison</v>
      </c>
      <c r="E611" t="str">
        <f>VLOOKUP(C611,Customers!$A$1:$H$201,5,0)</f>
        <v>Female</v>
      </c>
      <c r="F611" s="4">
        <f>VLOOKUP(C611,Customers!$A$1:$H$201,6,0)</f>
        <v>24506</v>
      </c>
      <c r="G611" s="4" t="str">
        <f>VLOOKUP(C611,Customers!$A$1:$H$201,7,0)</f>
        <v>New Jason</v>
      </c>
      <c r="H611" s="4">
        <f>VLOOKUP(C611,Customers!$A$1:$H$201,8,0)</f>
        <v>45066</v>
      </c>
      <c r="I611" t="s">
        <v>749</v>
      </c>
      <c r="J611" t="str">
        <f>VLOOKUP(I611,Products!$A$1:$F$51,2,0)</f>
        <v>Whether Bags</v>
      </c>
      <c r="K611" t="str">
        <f>VLOOKUP(I611,Products!$A$1:$F$51,3,0)</f>
        <v>Fashion</v>
      </c>
      <c r="L611" t="str">
        <f>VLOOKUP(I611,Products!$A$1:$F$51,4,0)</f>
        <v>Bags</v>
      </c>
      <c r="M611" s="7">
        <f>VLOOKUP(I611,Products!$A$1:$F$51,5,0)</f>
        <v>270.45</v>
      </c>
      <c r="N611" s="7">
        <f>VLOOKUP(I611,Products!$A$1:$F$51,6,0)</f>
        <v>742.26521739130465</v>
      </c>
      <c r="O611" t="s">
        <v>831</v>
      </c>
      <c r="P611" t="str">
        <f>VLOOKUP(O611,Stores!$A$1:$D$6,2,0)</f>
        <v>MegaMart Peckmouth</v>
      </c>
      <c r="Q611" t="str">
        <f>VLOOKUP(O611,Stores!$A$1:$D$6,4,0)</f>
        <v>East</v>
      </c>
      <c r="R611" s="6">
        <v>5</v>
      </c>
      <c r="S611" s="6">
        <v>0.05</v>
      </c>
      <c r="T611" t="s">
        <v>861</v>
      </c>
      <c r="U611">
        <f t="shared" si="27"/>
        <v>1352.25</v>
      </c>
      <c r="V611" s="7">
        <f t="shared" si="28"/>
        <v>3711.3260869565233</v>
      </c>
      <c r="W611" s="7">
        <f t="shared" si="29"/>
        <v>-2360.0260869565232</v>
      </c>
    </row>
    <row r="612" spans="1:23" x14ac:dyDescent="0.25">
      <c r="A612" t="s">
        <v>1892</v>
      </c>
      <c r="B612" s="4">
        <v>45270</v>
      </c>
      <c r="C612" t="s">
        <v>110</v>
      </c>
      <c r="D612" t="str">
        <f>VLOOKUP(C612,Customers!$A$1:$H$201,4,0)</f>
        <v>John Carr</v>
      </c>
      <c r="E612" t="str">
        <f>VLOOKUP(C612,Customers!$A$1:$H$201,5,0)</f>
        <v>Female</v>
      </c>
      <c r="F612" s="4">
        <f>VLOOKUP(C612,Customers!$A$1:$H$201,6,0)</f>
        <v>21956</v>
      </c>
      <c r="G612" s="4" t="str">
        <f>VLOOKUP(C612,Customers!$A$1:$H$201,7,0)</f>
        <v>New David</v>
      </c>
      <c r="H612" s="4">
        <f>VLOOKUP(C612,Customers!$A$1:$H$201,8,0)</f>
        <v>44911</v>
      </c>
      <c r="I612" t="s">
        <v>782</v>
      </c>
      <c r="J612" t="str">
        <f>VLOOKUP(I612,Products!$A$1:$F$51,2,0)</f>
        <v>National Watches</v>
      </c>
      <c r="K612" t="str">
        <f>VLOOKUP(I612,Products!$A$1:$F$51,3,0)</f>
        <v>Fashion</v>
      </c>
      <c r="L612" t="str">
        <f>VLOOKUP(I612,Products!$A$1:$F$51,4,0)</f>
        <v>Watches</v>
      </c>
      <c r="M612" s="7">
        <f>VLOOKUP(I612,Products!$A$1:$F$51,5,0)</f>
        <v>29.24</v>
      </c>
      <c r="N612" s="7">
        <f>VLOOKUP(I612,Products!$A$1:$F$51,6,0)</f>
        <v>742.26521739130465</v>
      </c>
      <c r="O612" t="s">
        <v>831</v>
      </c>
      <c r="P612" t="str">
        <f>VLOOKUP(O612,Stores!$A$1:$D$6,2,0)</f>
        <v>MegaMart Peckmouth</v>
      </c>
      <c r="Q612" t="str">
        <f>VLOOKUP(O612,Stores!$A$1:$D$6,4,0)</f>
        <v>East</v>
      </c>
      <c r="R612" s="6">
        <v>2</v>
      </c>
      <c r="S612" s="6">
        <v>0</v>
      </c>
      <c r="T612" t="s">
        <v>851</v>
      </c>
      <c r="U612">
        <f t="shared" si="27"/>
        <v>58.48</v>
      </c>
      <c r="V612" s="7">
        <f t="shared" si="28"/>
        <v>1484.5304347826093</v>
      </c>
      <c r="W612" s="7">
        <f t="shared" si="29"/>
        <v>-1427.0504347826093</v>
      </c>
    </row>
    <row r="613" spans="1:23" x14ac:dyDescent="0.25">
      <c r="A613" t="s">
        <v>2712</v>
      </c>
      <c r="B613" s="4">
        <v>45270</v>
      </c>
      <c r="C613" t="s">
        <v>485</v>
      </c>
      <c r="D613" t="str">
        <f>VLOOKUP(C613,Customers!$A$1:$H$201,4,0)</f>
        <v>Yvette Roth</v>
      </c>
      <c r="E613" t="str">
        <f>VLOOKUP(C613,Customers!$A$1:$H$201,5,0)</f>
        <v>Male</v>
      </c>
      <c r="F613" s="4">
        <f>VLOOKUP(C613,Customers!$A$1:$H$201,6,0)</f>
        <v>22750</v>
      </c>
      <c r="G613" s="4" t="str">
        <f>VLOOKUP(C613,Customers!$A$1:$H$201,7,0)</f>
        <v>East Melissashire</v>
      </c>
      <c r="H613" s="4">
        <f>VLOOKUP(C613,Customers!$A$1:$H$201,8,0)</f>
        <v>45831</v>
      </c>
      <c r="I613" t="s">
        <v>738</v>
      </c>
      <c r="J613" t="str">
        <f>VLOOKUP(I613,Products!$A$1:$F$51,2,0)</f>
        <v>Either Headphones</v>
      </c>
      <c r="K613" t="str">
        <f>VLOOKUP(I613,Products!$A$1:$F$51,3,0)</f>
        <v>Electronics</v>
      </c>
      <c r="L613" t="str">
        <f>VLOOKUP(I613,Products!$A$1:$F$51,4,0)</f>
        <v>Headphones</v>
      </c>
      <c r="M613" s="7">
        <f>VLOOKUP(I613,Products!$A$1:$F$51,5,0)</f>
        <v>248.57</v>
      </c>
      <c r="N613" s="7">
        <f>VLOOKUP(I613,Products!$A$1:$F$51,6,0)</f>
        <v>190.67</v>
      </c>
      <c r="O613" t="s">
        <v>835</v>
      </c>
      <c r="P613" t="str">
        <f>VLOOKUP(O613,Stores!$A$1:$D$6,2,0)</f>
        <v>MegaMart New Michele</v>
      </c>
      <c r="Q613" t="str">
        <f>VLOOKUP(O613,Stores!$A$1:$D$6,4,0)</f>
        <v>West</v>
      </c>
      <c r="R613" s="6">
        <v>5</v>
      </c>
      <c r="S613" s="6">
        <v>0.15</v>
      </c>
      <c r="T613" t="s">
        <v>857</v>
      </c>
      <c r="U613">
        <f t="shared" si="27"/>
        <v>1242.8499999999999</v>
      </c>
      <c r="V613" s="7">
        <f t="shared" si="28"/>
        <v>953.34999999999991</v>
      </c>
      <c r="W613" s="7">
        <f t="shared" si="29"/>
        <v>288.64999999999998</v>
      </c>
    </row>
    <row r="614" spans="1:23" x14ac:dyDescent="0.25">
      <c r="A614" t="s">
        <v>3731</v>
      </c>
      <c r="B614" s="4">
        <v>45270</v>
      </c>
      <c r="C614" t="s">
        <v>135</v>
      </c>
      <c r="D614" t="str">
        <f>VLOOKUP(C614,Customers!$A$1:$H$201,4,0)</f>
        <v>Kimberly King</v>
      </c>
      <c r="E614" t="str">
        <f>VLOOKUP(C614,Customers!$A$1:$H$201,5,0)</f>
        <v>Female</v>
      </c>
      <c r="F614" s="4">
        <f>VLOOKUP(C614,Customers!$A$1:$H$201,6,0)</f>
        <v>33347</v>
      </c>
      <c r="G614" s="4" t="str">
        <f>VLOOKUP(C614,Customers!$A$1:$H$201,7,0)</f>
        <v>North George</v>
      </c>
      <c r="H614" s="4">
        <f>VLOOKUP(C614,Customers!$A$1:$H$201,8,0)</f>
        <v>45007</v>
      </c>
      <c r="I614" t="s">
        <v>755</v>
      </c>
      <c r="J614" t="str">
        <f>VLOOKUP(I614,Products!$A$1:$F$51,2,0)</f>
        <v>Democratic Smartphone</v>
      </c>
      <c r="K614" t="str">
        <f>VLOOKUP(I614,Products!$A$1:$F$51,3,0)</f>
        <v>Electronics</v>
      </c>
      <c r="L614" t="str">
        <f>VLOOKUP(I614,Products!$A$1:$F$51,4,0)</f>
        <v>Smartphone</v>
      </c>
      <c r="M614" s="7">
        <f>VLOOKUP(I614,Products!$A$1:$F$51,5,0)</f>
        <v>1079.8900000000001</v>
      </c>
      <c r="N614" s="7">
        <f>VLOOKUP(I614,Products!$A$1:$F$51,6,0)</f>
        <v>703.83</v>
      </c>
      <c r="O614" t="s">
        <v>838</v>
      </c>
      <c r="P614" t="str">
        <f>VLOOKUP(O614,Stores!$A$1:$D$6,2,0)</f>
        <v>MegaMart Brianahaven</v>
      </c>
      <c r="Q614" t="str">
        <f>VLOOKUP(O614,Stores!$A$1:$D$6,4,0)</f>
        <v>North</v>
      </c>
      <c r="R614" s="6">
        <v>4</v>
      </c>
      <c r="S614" s="6">
        <v>0.15</v>
      </c>
      <c r="T614" t="s">
        <v>854</v>
      </c>
      <c r="U614">
        <f t="shared" si="27"/>
        <v>4319.5600000000004</v>
      </c>
      <c r="V614" s="7">
        <f t="shared" si="28"/>
        <v>2815.32</v>
      </c>
      <c r="W614" s="7">
        <f t="shared" si="29"/>
        <v>1503.3900000000003</v>
      </c>
    </row>
    <row r="615" spans="1:23" x14ac:dyDescent="0.25">
      <c r="A615" t="s">
        <v>4330</v>
      </c>
      <c r="B615" s="4">
        <v>45270</v>
      </c>
      <c r="C615" t="s">
        <v>380</v>
      </c>
      <c r="D615" t="str">
        <f>VLOOKUP(C615,Customers!$A$1:$H$201,4,0)</f>
        <v>Carolyn Perez</v>
      </c>
      <c r="E615" t="str">
        <f>VLOOKUP(C615,Customers!$A$1:$H$201,5,0)</f>
        <v>Female</v>
      </c>
      <c r="F615" s="4">
        <f>VLOOKUP(C615,Customers!$A$1:$H$201,6,0)</f>
        <v>35236</v>
      </c>
      <c r="G615" s="4" t="str">
        <f>VLOOKUP(C615,Customers!$A$1:$H$201,7,0)</f>
        <v>South Briantown</v>
      </c>
      <c r="H615" s="4">
        <f>VLOOKUP(C615,Customers!$A$1:$H$201,8,0)</f>
        <v>45242</v>
      </c>
      <c r="I615" t="s">
        <v>818</v>
      </c>
      <c r="J615" t="str">
        <f>VLOOKUP(I615,Products!$A$1:$F$51,2,0)</f>
        <v>Nor Bags</v>
      </c>
      <c r="K615" t="str">
        <f>VLOOKUP(I615,Products!$A$1:$F$51,3,0)</f>
        <v>Fashion</v>
      </c>
      <c r="L615" t="str">
        <f>VLOOKUP(I615,Products!$A$1:$F$51,4,0)</f>
        <v>Bags</v>
      </c>
      <c r="M615" s="7">
        <f>VLOOKUP(I615,Products!$A$1:$F$51,5,0)</f>
        <v>1216.3599999999999</v>
      </c>
      <c r="N615" s="7">
        <f>VLOOKUP(I615,Products!$A$1:$F$51,6,0)</f>
        <v>794.8</v>
      </c>
      <c r="O615" t="s">
        <v>842</v>
      </c>
      <c r="P615" t="str">
        <f>VLOOKUP(O615,Stores!$A$1:$D$6,2,0)</f>
        <v>MegaMart Johnmouth</v>
      </c>
      <c r="Q615" t="str">
        <f>VLOOKUP(O615,Stores!$A$1:$D$6,4,0)</f>
        <v>East</v>
      </c>
      <c r="R615" s="6">
        <v>5</v>
      </c>
      <c r="S615" s="6">
        <v>0.1</v>
      </c>
      <c r="T615" t="s">
        <v>861</v>
      </c>
      <c r="U615">
        <f t="shared" si="27"/>
        <v>6081.7999999999993</v>
      </c>
      <c r="V615" s="7">
        <f t="shared" si="28"/>
        <v>3974</v>
      </c>
      <c r="W615" s="7">
        <f t="shared" si="29"/>
        <v>2106.8999999999992</v>
      </c>
    </row>
    <row r="616" spans="1:23" x14ac:dyDescent="0.25">
      <c r="A616" t="s">
        <v>4398</v>
      </c>
      <c r="B616" s="4">
        <v>45270</v>
      </c>
      <c r="C616" t="s">
        <v>377</v>
      </c>
      <c r="D616" t="str">
        <f>VLOOKUP(C616,Customers!$A$1:$H$201,4,0)</f>
        <v>William Pope</v>
      </c>
      <c r="E616" t="str">
        <f>VLOOKUP(C616,Customers!$A$1:$H$201,5,0)</f>
        <v>Female</v>
      </c>
      <c r="F616" s="4">
        <f>VLOOKUP(C616,Customers!$A$1:$H$201,6,0)</f>
        <v>20604</v>
      </c>
      <c r="G616" s="4" t="str">
        <f>VLOOKUP(C616,Customers!$A$1:$H$201,7,0)</f>
        <v>North Gary</v>
      </c>
      <c r="H616" s="4">
        <f>VLOOKUP(C616,Customers!$A$1:$H$201,8,0)</f>
        <v>45543</v>
      </c>
      <c r="I616" t="s">
        <v>770</v>
      </c>
      <c r="J616" t="str">
        <f>VLOOKUP(I616,Products!$A$1:$F$51,2,0)</f>
        <v>Him Smartphone</v>
      </c>
      <c r="K616" t="str">
        <f>VLOOKUP(I616,Products!$A$1:$F$51,3,0)</f>
        <v>Electronics</v>
      </c>
      <c r="L616" t="str">
        <f>VLOOKUP(I616,Products!$A$1:$F$51,4,0)</f>
        <v>Smartphone</v>
      </c>
      <c r="M616" s="7">
        <f>VLOOKUP(I616,Products!$A$1:$F$51,5,0)</f>
        <v>1487.41</v>
      </c>
      <c r="N616" s="7">
        <f>VLOOKUP(I616,Products!$A$1:$F$51,6,0)</f>
        <v>813.07</v>
      </c>
      <c r="O616" t="s">
        <v>835</v>
      </c>
      <c r="P616" t="str">
        <f>VLOOKUP(O616,Stores!$A$1:$D$6,2,0)</f>
        <v>MegaMart New Michele</v>
      </c>
      <c r="Q616" t="str">
        <f>VLOOKUP(O616,Stores!$A$1:$D$6,4,0)</f>
        <v>West</v>
      </c>
      <c r="R616" s="6">
        <v>1</v>
      </c>
      <c r="S616" s="6">
        <v>0.1</v>
      </c>
      <c r="T616" t="s">
        <v>851</v>
      </c>
      <c r="U616">
        <f t="shared" si="27"/>
        <v>1487.41</v>
      </c>
      <c r="V616" s="7">
        <f t="shared" si="28"/>
        <v>813.07</v>
      </c>
      <c r="W616" s="7">
        <f t="shared" si="29"/>
        <v>673.44</v>
      </c>
    </row>
    <row r="617" spans="1:23" x14ac:dyDescent="0.25">
      <c r="A617" t="s">
        <v>5618</v>
      </c>
      <c r="B617" s="4">
        <v>45270</v>
      </c>
      <c r="C617" t="s">
        <v>447</v>
      </c>
      <c r="D617" t="str">
        <f>VLOOKUP(C617,Customers!$A$1:$H$201,4,0)</f>
        <v>John Bell</v>
      </c>
      <c r="E617" t="str">
        <f>VLOOKUP(C617,Customers!$A$1:$H$201,5,0)</f>
        <v>Male</v>
      </c>
      <c r="F617" s="4">
        <f>VLOOKUP(C617,Customers!$A$1:$H$201,6,0)</f>
        <v>24531</v>
      </c>
      <c r="G617" s="4" t="str">
        <f>VLOOKUP(C617,Customers!$A$1:$H$201,7,0)</f>
        <v>Sarahhaven</v>
      </c>
      <c r="H617" s="4">
        <f>VLOOKUP(C617,Customers!$A$1:$H$201,8,0)</f>
        <v>44480</v>
      </c>
      <c r="I617" t="s">
        <v>760</v>
      </c>
      <c r="J617" t="str">
        <f>VLOOKUP(I617,Products!$A$1:$F$51,2,0)</f>
        <v>Simple Accessories</v>
      </c>
      <c r="K617" t="str">
        <f>VLOOKUP(I617,Products!$A$1:$F$51,3,0)</f>
        <v>Fashion</v>
      </c>
      <c r="L617" t="str">
        <f>VLOOKUP(I617,Products!$A$1:$F$51,4,0)</f>
        <v>Accessories</v>
      </c>
      <c r="M617" s="7">
        <f>VLOOKUP(I617,Products!$A$1:$F$51,5,0)</f>
        <v>1102.791777777778</v>
      </c>
      <c r="N617" s="7">
        <f>VLOOKUP(I617,Products!$A$1:$F$51,6,0)</f>
        <v>242.98</v>
      </c>
      <c r="O617" t="s">
        <v>831</v>
      </c>
      <c r="P617" t="str">
        <f>VLOOKUP(O617,Stores!$A$1:$D$6,2,0)</f>
        <v>MegaMart Peckmouth</v>
      </c>
      <c r="Q617" t="str">
        <f>VLOOKUP(O617,Stores!$A$1:$D$6,4,0)</f>
        <v>East</v>
      </c>
      <c r="R617" s="6">
        <v>5</v>
      </c>
      <c r="S617" s="6">
        <v>0.15</v>
      </c>
      <c r="T617" t="s">
        <v>857</v>
      </c>
      <c r="U617">
        <f t="shared" si="27"/>
        <v>5513.9588888888902</v>
      </c>
      <c r="V617" s="7">
        <f t="shared" si="28"/>
        <v>1214.8999999999999</v>
      </c>
      <c r="W617" s="7">
        <f t="shared" si="29"/>
        <v>4298.2088888888902</v>
      </c>
    </row>
    <row r="618" spans="1:23" x14ac:dyDescent="0.25">
      <c r="A618" t="s">
        <v>5679</v>
      </c>
      <c r="B618" s="4">
        <v>45270</v>
      </c>
      <c r="C618" t="s">
        <v>135</v>
      </c>
      <c r="D618" t="str">
        <f>VLOOKUP(C618,Customers!$A$1:$H$201,4,0)</f>
        <v>Kimberly King</v>
      </c>
      <c r="E618" t="str">
        <f>VLOOKUP(C618,Customers!$A$1:$H$201,5,0)</f>
        <v>Female</v>
      </c>
      <c r="F618" s="4">
        <f>VLOOKUP(C618,Customers!$A$1:$H$201,6,0)</f>
        <v>33347</v>
      </c>
      <c r="G618" s="4" t="str">
        <f>VLOOKUP(C618,Customers!$A$1:$H$201,7,0)</f>
        <v>North George</v>
      </c>
      <c r="H618" s="4">
        <f>VLOOKUP(C618,Customers!$A$1:$H$201,8,0)</f>
        <v>45007</v>
      </c>
      <c r="I618" t="s">
        <v>732</v>
      </c>
      <c r="J618" t="str">
        <f>VLOOKUP(I618,Products!$A$1:$F$51,2,0)</f>
        <v>Us Snacks</v>
      </c>
      <c r="K618" t="str">
        <f>VLOOKUP(I618,Products!$A$1:$F$51,3,0)</f>
        <v>Groceries</v>
      </c>
      <c r="L618" t="str">
        <f>VLOOKUP(I618,Products!$A$1:$F$51,4,0)</f>
        <v>Snacks</v>
      </c>
      <c r="M618" s="7">
        <f>VLOOKUP(I618,Products!$A$1:$F$51,5,0)</f>
        <v>123.19</v>
      </c>
      <c r="N618" s="7">
        <f>VLOOKUP(I618,Products!$A$1:$F$51,6,0)</f>
        <v>80.36</v>
      </c>
      <c r="O618" t="s">
        <v>827</v>
      </c>
      <c r="P618" t="str">
        <f>VLOOKUP(O618,Stores!$A$1:$D$6,2,0)</f>
        <v>MegaMart Jimenezborough</v>
      </c>
      <c r="Q618" t="str">
        <f>VLOOKUP(O618,Stores!$A$1:$D$6,4,0)</f>
        <v>South</v>
      </c>
      <c r="R618" s="6">
        <v>3</v>
      </c>
      <c r="S618" s="6">
        <v>0.05</v>
      </c>
      <c r="T618" t="s">
        <v>854</v>
      </c>
      <c r="U618">
        <f t="shared" si="27"/>
        <v>369.57</v>
      </c>
      <c r="V618" s="7">
        <f t="shared" si="28"/>
        <v>241.07999999999998</v>
      </c>
      <c r="W618" s="7">
        <f t="shared" si="29"/>
        <v>127.54</v>
      </c>
    </row>
    <row r="619" spans="1:23" x14ac:dyDescent="0.25">
      <c r="A619" t="s">
        <v>1144</v>
      </c>
      <c r="B619" s="4">
        <v>45270</v>
      </c>
      <c r="C619" t="s">
        <v>239</v>
      </c>
      <c r="D619" t="str">
        <f>VLOOKUP(C619,Customers!$A$1:$H$201,4,0)</f>
        <v>Michael Johnson</v>
      </c>
      <c r="E619" t="str">
        <f>VLOOKUP(C619,Customers!$A$1:$H$201,5,0)</f>
        <v>Male</v>
      </c>
      <c r="F619" s="4">
        <f>VLOOKUP(C619,Customers!$A$1:$H$201,6,0)</f>
        <v>26671</v>
      </c>
      <c r="G619" s="4" t="str">
        <f>VLOOKUP(C619,Customers!$A$1:$H$201,7,0)</f>
        <v>West Amandashire</v>
      </c>
      <c r="H619" s="4">
        <f>VLOOKUP(C619,Customers!$A$1:$H$201,8,0)</f>
        <v>45075</v>
      </c>
      <c r="I619" t="s">
        <v>808</v>
      </c>
      <c r="J619" t="str">
        <f>VLOOKUP(I619,Products!$A$1:$F$51,2,0)</f>
        <v>Soon Accessories</v>
      </c>
      <c r="K619" t="str">
        <f>VLOOKUP(I619,Products!$A$1:$F$51,3,0)</f>
        <v>Fashion</v>
      </c>
      <c r="L619" t="str">
        <f>VLOOKUP(I619,Products!$A$1:$F$51,4,0)</f>
        <v>Accessories</v>
      </c>
      <c r="M619" s="7">
        <f>VLOOKUP(I619,Products!$A$1:$F$51,5,0)</f>
        <v>564.41999999999996</v>
      </c>
      <c r="N619" s="7">
        <f>VLOOKUP(I619,Products!$A$1:$F$51,6,0)</f>
        <v>293.95999999999998</v>
      </c>
      <c r="O619" t="s">
        <v>838</v>
      </c>
      <c r="P619" t="str">
        <f>VLOOKUP(O619,Stores!$A$1:$D$6,2,0)</f>
        <v>MegaMart Brianahaven</v>
      </c>
      <c r="Q619" t="str">
        <f>VLOOKUP(O619,Stores!$A$1:$D$6,4,0)</f>
        <v>North</v>
      </c>
      <c r="R619" s="6">
        <v>3</v>
      </c>
      <c r="S619" s="6">
        <v>0.15</v>
      </c>
      <c r="T619" t="s">
        <v>861</v>
      </c>
      <c r="U619">
        <f t="shared" si="27"/>
        <v>1693.2599999999998</v>
      </c>
      <c r="V619" s="7">
        <f t="shared" si="28"/>
        <v>881.87999999999988</v>
      </c>
      <c r="W619" s="7">
        <f t="shared" si="29"/>
        <v>810.52999999999986</v>
      </c>
    </row>
    <row r="620" spans="1:23" x14ac:dyDescent="0.25">
      <c r="A620" t="s">
        <v>3120</v>
      </c>
      <c r="B620" s="4">
        <v>45270</v>
      </c>
      <c r="C620" t="s">
        <v>30</v>
      </c>
      <c r="D620" t="str">
        <f>VLOOKUP(C620,Customers!$A$1:$H$201,4,0)</f>
        <v>Erin Walker</v>
      </c>
      <c r="E620" t="str">
        <f>VLOOKUP(C620,Customers!$A$1:$H$201,5,0)</f>
        <v>Male</v>
      </c>
      <c r="F620" s="4">
        <f>VLOOKUP(C620,Customers!$A$1:$H$201,6,0)</f>
        <v>31058</v>
      </c>
      <c r="G620" s="4" t="str">
        <f>VLOOKUP(C620,Customers!$A$1:$H$201,7,0)</f>
        <v>West Jasmine</v>
      </c>
      <c r="H620" s="4">
        <f>VLOOKUP(C620,Customers!$A$1:$H$201,8,0)</f>
        <v>44482</v>
      </c>
      <c r="I620" t="s">
        <v>753</v>
      </c>
      <c r="J620" t="str">
        <f>VLOOKUP(I620,Products!$A$1:$F$51,2,0)</f>
        <v>Find Headphones</v>
      </c>
      <c r="K620" t="str">
        <f>VLOOKUP(I620,Products!$A$1:$F$51,3,0)</f>
        <v>Electronics</v>
      </c>
      <c r="L620" t="str">
        <f>VLOOKUP(I620,Products!$A$1:$F$51,4,0)</f>
        <v>Headphones</v>
      </c>
      <c r="M620" s="7">
        <f>VLOOKUP(I620,Products!$A$1:$F$51,5,0)</f>
        <v>1246.1099999999999</v>
      </c>
      <c r="N620" s="7">
        <f>VLOOKUP(I620,Products!$A$1:$F$51,6,0)</f>
        <v>833.52</v>
      </c>
      <c r="O620" t="s">
        <v>831</v>
      </c>
      <c r="P620" t="str">
        <f>VLOOKUP(O620,Stores!$A$1:$D$6,2,0)</f>
        <v>MegaMart Peckmouth</v>
      </c>
      <c r="Q620" t="str">
        <f>VLOOKUP(O620,Stores!$A$1:$D$6,4,0)</f>
        <v>East</v>
      </c>
      <c r="R620" s="6">
        <v>5</v>
      </c>
      <c r="S620" s="6">
        <v>0.15</v>
      </c>
      <c r="T620" t="s">
        <v>861</v>
      </c>
      <c r="U620">
        <f t="shared" si="27"/>
        <v>6230.5499999999993</v>
      </c>
      <c r="V620" s="7">
        <f t="shared" si="28"/>
        <v>4167.6000000000004</v>
      </c>
      <c r="W620" s="7">
        <f t="shared" si="29"/>
        <v>2062.099999999999</v>
      </c>
    </row>
    <row r="621" spans="1:23" x14ac:dyDescent="0.25">
      <c r="A621" t="s">
        <v>3527</v>
      </c>
      <c r="B621" s="4">
        <v>45271</v>
      </c>
      <c r="C621" t="s">
        <v>226</v>
      </c>
      <c r="D621" t="str">
        <f>VLOOKUP(C621,Customers!$A$1:$H$201,4,0)</f>
        <v>Scott Wyatt</v>
      </c>
      <c r="E621" t="str">
        <f>VLOOKUP(C621,Customers!$A$1:$H$201,5,0)</f>
        <v>Female</v>
      </c>
      <c r="F621" s="4">
        <f>VLOOKUP(C621,Customers!$A$1:$H$201,6,0)</f>
        <v>23142</v>
      </c>
      <c r="G621" s="4" t="str">
        <f>VLOOKUP(C621,Customers!$A$1:$H$201,7,0)</f>
        <v>New Meagan</v>
      </c>
      <c r="H621" s="4">
        <f>VLOOKUP(C621,Customers!$A$1:$H$201,8,0)</f>
        <v>45562</v>
      </c>
      <c r="I621" t="s">
        <v>732</v>
      </c>
      <c r="J621" t="str">
        <f>VLOOKUP(I621,Products!$A$1:$F$51,2,0)</f>
        <v>Us Snacks</v>
      </c>
      <c r="K621" t="str">
        <f>VLOOKUP(I621,Products!$A$1:$F$51,3,0)</f>
        <v>Groceries</v>
      </c>
      <c r="L621" t="str">
        <f>VLOOKUP(I621,Products!$A$1:$F$51,4,0)</f>
        <v>Snacks</v>
      </c>
      <c r="M621" s="7">
        <f>VLOOKUP(I621,Products!$A$1:$F$51,5,0)</f>
        <v>123.19</v>
      </c>
      <c r="N621" s="7">
        <f>VLOOKUP(I621,Products!$A$1:$F$51,6,0)</f>
        <v>80.36</v>
      </c>
      <c r="O621" t="s">
        <v>827</v>
      </c>
      <c r="P621" t="str">
        <f>VLOOKUP(O621,Stores!$A$1:$D$6,2,0)</f>
        <v>MegaMart Jimenezborough</v>
      </c>
      <c r="Q621" t="str">
        <f>VLOOKUP(O621,Stores!$A$1:$D$6,4,0)</f>
        <v>South</v>
      </c>
      <c r="R621" s="6">
        <v>4</v>
      </c>
      <c r="S621" s="6">
        <v>0.15</v>
      </c>
      <c r="T621" t="s">
        <v>861</v>
      </c>
      <c r="U621">
        <f t="shared" si="27"/>
        <v>492.76</v>
      </c>
      <c r="V621" s="7">
        <f t="shared" si="28"/>
        <v>321.44</v>
      </c>
      <c r="W621" s="7">
        <f t="shared" si="29"/>
        <v>170.47</v>
      </c>
    </row>
    <row r="622" spans="1:23" x14ac:dyDescent="0.25">
      <c r="A622" t="s">
        <v>4290</v>
      </c>
      <c r="B622" s="4">
        <v>45271</v>
      </c>
      <c r="C622" t="s">
        <v>645</v>
      </c>
      <c r="D622" t="str">
        <f>VLOOKUP(C622,Customers!$A$1:$H$201,4,0)</f>
        <v>Mary Dawson</v>
      </c>
      <c r="E622" t="str">
        <f>VLOOKUP(C622,Customers!$A$1:$H$201,5,0)</f>
        <v>Male</v>
      </c>
      <c r="F622" s="4">
        <f>VLOOKUP(C622,Customers!$A$1:$H$201,6,0)</f>
        <v>33196</v>
      </c>
      <c r="G622" s="4" t="str">
        <f>VLOOKUP(C622,Customers!$A$1:$H$201,7,0)</f>
        <v>New Tiffanyberg</v>
      </c>
      <c r="H622" s="4">
        <f>VLOOKUP(C622,Customers!$A$1:$H$201,8,0)</f>
        <v>44435</v>
      </c>
      <c r="I622" t="s">
        <v>818</v>
      </c>
      <c r="J622" t="str">
        <f>VLOOKUP(I622,Products!$A$1:$F$51,2,0)</f>
        <v>Nor Bags</v>
      </c>
      <c r="K622" t="str">
        <f>VLOOKUP(I622,Products!$A$1:$F$51,3,0)</f>
        <v>Fashion</v>
      </c>
      <c r="L622" t="str">
        <f>VLOOKUP(I622,Products!$A$1:$F$51,4,0)</f>
        <v>Bags</v>
      </c>
      <c r="M622" s="7">
        <f>VLOOKUP(I622,Products!$A$1:$F$51,5,0)</f>
        <v>1216.3599999999999</v>
      </c>
      <c r="N622" s="7">
        <f>VLOOKUP(I622,Products!$A$1:$F$51,6,0)</f>
        <v>794.8</v>
      </c>
      <c r="O622" t="s">
        <v>838</v>
      </c>
      <c r="P622" t="str">
        <f>VLOOKUP(O622,Stores!$A$1:$D$6,2,0)</f>
        <v>MegaMart Brianahaven</v>
      </c>
      <c r="Q622" t="str">
        <f>VLOOKUP(O622,Stores!$A$1:$D$6,4,0)</f>
        <v>North</v>
      </c>
      <c r="R622" s="6">
        <v>3</v>
      </c>
      <c r="S622" s="6">
        <v>0.05</v>
      </c>
      <c r="T622" t="s">
        <v>854</v>
      </c>
      <c r="U622">
        <f t="shared" si="27"/>
        <v>3649.08</v>
      </c>
      <c r="V622" s="7">
        <f t="shared" si="28"/>
        <v>2384.3999999999996</v>
      </c>
      <c r="W622" s="7">
        <f t="shared" si="29"/>
        <v>1263.7300000000002</v>
      </c>
    </row>
    <row r="623" spans="1:23" x14ac:dyDescent="0.25">
      <c r="A623" t="s">
        <v>1662</v>
      </c>
      <c r="B623" s="4">
        <v>45271</v>
      </c>
      <c r="C623" t="s">
        <v>591</v>
      </c>
      <c r="D623" t="str">
        <f>VLOOKUP(C623,Customers!$A$1:$H$201,4,0)</f>
        <v>Meagan Ali</v>
      </c>
      <c r="E623" t="str">
        <f>VLOOKUP(C623,Customers!$A$1:$H$201,5,0)</f>
        <v>Female</v>
      </c>
      <c r="F623" s="4">
        <f>VLOOKUP(C623,Customers!$A$1:$H$201,6,0)</f>
        <v>37024</v>
      </c>
      <c r="G623" s="4" t="str">
        <f>VLOOKUP(C623,Customers!$A$1:$H$201,7,0)</f>
        <v>South Markbury</v>
      </c>
      <c r="H623" s="4">
        <f>VLOOKUP(C623,Customers!$A$1:$H$201,8,0)</f>
        <v>45117</v>
      </c>
      <c r="I623" t="s">
        <v>804</v>
      </c>
      <c r="J623" t="str">
        <f>VLOOKUP(I623,Products!$A$1:$F$51,2,0)</f>
        <v>Present Television</v>
      </c>
      <c r="K623" t="str">
        <f>VLOOKUP(I623,Products!$A$1:$F$51,3,0)</f>
        <v>Electronics</v>
      </c>
      <c r="L623" t="str">
        <f>VLOOKUP(I623,Products!$A$1:$F$51,4,0)</f>
        <v>Television</v>
      </c>
      <c r="M623" s="7">
        <f>VLOOKUP(I623,Products!$A$1:$F$51,5,0)</f>
        <v>1635.01</v>
      </c>
      <c r="N623" s="7">
        <f>VLOOKUP(I623,Products!$A$1:$F$51,6,0)</f>
        <v>1043.29</v>
      </c>
      <c r="O623" t="s">
        <v>842</v>
      </c>
      <c r="P623" t="str">
        <f>VLOOKUP(O623,Stores!$A$1:$D$6,2,0)</f>
        <v>MegaMart Johnmouth</v>
      </c>
      <c r="Q623" t="str">
        <f>VLOOKUP(O623,Stores!$A$1:$D$6,4,0)</f>
        <v>East</v>
      </c>
      <c r="R623" s="6">
        <v>1</v>
      </c>
      <c r="S623" s="6">
        <v>0.1</v>
      </c>
      <c r="T623" t="s">
        <v>857</v>
      </c>
      <c r="U623">
        <f t="shared" si="27"/>
        <v>1635.01</v>
      </c>
      <c r="V623" s="7">
        <f t="shared" si="28"/>
        <v>1043.29</v>
      </c>
      <c r="W623" s="7">
        <f t="shared" si="29"/>
        <v>590.82000000000005</v>
      </c>
    </row>
    <row r="624" spans="1:23" x14ac:dyDescent="0.25">
      <c r="A624" t="s">
        <v>2318</v>
      </c>
      <c r="B624" s="4">
        <v>45271</v>
      </c>
      <c r="C624" t="s">
        <v>311</v>
      </c>
      <c r="D624" t="str">
        <f>VLOOKUP(C624,Customers!$A$1:$H$201,4,0)</f>
        <v>Jeremy Robles</v>
      </c>
      <c r="E624" t="str">
        <f>VLOOKUP(C624,Customers!$A$1:$H$201,5,0)</f>
        <v>Female</v>
      </c>
      <c r="F624" s="4">
        <f>VLOOKUP(C624,Customers!$A$1:$H$201,6,0)</f>
        <v>29674</v>
      </c>
      <c r="G624" s="4" t="str">
        <f>VLOOKUP(C624,Customers!$A$1:$H$201,7,0)</f>
        <v>West Josephport</v>
      </c>
      <c r="H624" s="4">
        <f>VLOOKUP(C624,Customers!$A$1:$H$201,8,0)</f>
        <v>44600</v>
      </c>
      <c r="I624" t="s">
        <v>820</v>
      </c>
      <c r="J624" t="str">
        <f>VLOOKUP(I624,Products!$A$1:$F$51,2,0)</f>
        <v>Possible Watches</v>
      </c>
      <c r="K624" t="str">
        <f>VLOOKUP(I624,Products!$A$1:$F$51,3,0)</f>
        <v>Fashion</v>
      </c>
      <c r="L624" t="str">
        <f>VLOOKUP(I624,Products!$A$1:$F$51,4,0)</f>
        <v>Watches</v>
      </c>
      <c r="M624" s="7">
        <f>VLOOKUP(I624,Products!$A$1:$F$51,5,0)</f>
        <v>388.26</v>
      </c>
      <c r="N624" s="7">
        <f>VLOOKUP(I624,Products!$A$1:$F$51,6,0)</f>
        <v>199.3</v>
      </c>
      <c r="O624" t="s">
        <v>831</v>
      </c>
      <c r="P624" t="str">
        <f>VLOOKUP(O624,Stores!$A$1:$D$6,2,0)</f>
        <v>MegaMart Peckmouth</v>
      </c>
      <c r="Q624" t="str">
        <f>VLOOKUP(O624,Stores!$A$1:$D$6,4,0)</f>
        <v>East</v>
      </c>
      <c r="R624" s="6">
        <v>1</v>
      </c>
      <c r="S624" s="6">
        <v>0</v>
      </c>
      <c r="T624" t="s">
        <v>854</v>
      </c>
      <c r="U624">
        <f t="shared" si="27"/>
        <v>388.26</v>
      </c>
      <c r="V624" s="7">
        <f t="shared" si="28"/>
        <v>199.3</v>
      </c>
      <c r="W624" s="7">
        <f t="shared" si="29"/>
        <v>187.95999999999998</v>
      </c>
    </row>
    <row r="625" spans="1:23" x14ac:dyDescent="0.25">
      <c r="A625" t="s">
        <v>2449</v>
      </c>
      <c r="B625" s="4">
        <v>45271</v>
      </c>
      <c r="C625" t="s">
        <v>337</v>
      </c>
      <c r="D625" t="str">
        <f>VLOOKUP(C625,Customers!$A$1:$H$201,4,0)</f>
        <v>Carrie Peterson</v>
      </c>
      <c r="E625" t="str">
        <f>VLOOKUP(C625,Customers!$A$1:$H$201,5,0)</f>
        <v>Male</v>
      </c>
      <c r="F625" s="4">
        <f>VLOOKUP(C625,Customers!$A$1:$H$201,6,0)</f>
        <v>27624</v>
      </c>
      <c r="G625" s="4" t="str">
        <f>VLOOKUP(C625,Customers!$A$1:$H$201,7,0)</f>
        <v>Fergusonview</v>
      </c>
      <c r="H625" s="4">
        <f>VLOOKUP(C625,Customers!$A$1:$H$201,8,0)</f>
        <v>44577</v>
      </c>
      <c r="I625" t="s">
        <v>749</v>
      </c>
      <c r="J625" t="str">
        <f>VLOOKUP(I625,Products!$A$1:$F$51,2,0)</f>
        <v>Whether Bags</v>
      </c>
      <c r="K625" t="str">
        <f>VLOOKUP(I625,Products!$A$1:$F$51,3,0)</f>
        <v>Fashion</v>
      </c>
      <c r="L625" t="str">
        <f>VLOOKUP(I625,Products!$A$1:$F$51,4,0)</f>
        <v>Bags</v>
      </c>
      <c r="M625" s="7">
        <f>VLOOKUP(I625,Products!$A$1:$F$51,5,0)</f>
        <v>270.45</v>
      </c>
      <c r="N625" s="7">
        <f>VLOOKUP(I625,Products!$A$1:$F$51,6,0)</f>
        <v>742.26521739130465</v>
      </c>
      <c r="O625" t="s">
        <v>831</v>
      </c>
      <c r="P625" t="str">
        <f>VLOOKUP(O625,Stores!$A$1:$D$6,2,0)</f>
        <v>MegaMart Peckmouth</v>
      </c>
      <c r="Q625" t="str">
        <f>VLOOKUP(O625,Stores!$A$1:$D$6,4,0)</f>
        <v>East</v>
      </c>
      <c r="R625" s="6">
        <v>5</v>
      </c>
      <c r="S625" s="6">
        <v>0.1</v>
      </c>
      <c r="T625" t="s">
        <v>861</v>
      </c>
      <c r="U625">
        <f t="shared" si="27"/>
        <v>1352.25</v>
      </c>
      <c r="V625" s="7">
        <f t="shared" si="28"/>
        <v>3711.3260869565233</v>
      </c>
      <c r="W625" s="7">
        <f t="shared" si="29"/>
        <v>-2359.9760869565234</v>
      </c>
    </row>
    <row r="626" spans="1:23" x14ac:dyDescent="0.25">
      <c r="A626" t="s">
        <v>3019</v>
      </c>
      <c r="B626" s="4">
        <v>45271</v>
      </c>
      <c r="C626" t="s">
        <v>219</v>
      </c>
      <c r="D626" t="str">
        <f>VLOOKUP(C626,Customers!$A$1:$H$201,4,0)</f>
        <v>Julie Gibson</v>
      </c>
      <c r="E626" t="str">
        <f>VLOOKUP(C626,Customers!$A$1:$H$201,5,0)</f>
        <v>Female</v>
      </c>
      <c r="F626" s="4">
        <f>VLOOKUP(C626,Customers!$A$1:$H$201,6,0)</f>
        <v>36064</v>
      </c>
      <c r="G626" s="4" t="str">
        <f>VLOOKUP(C626,Customers!$A$1:$H$201,7,0)</f>
        <v>Williamsville</v>
      </c>
      <c r="H626" s="4">
        <f>VLOOKUP(C626,Customers!$A$1:$H$201,8,0)</f>
        <v>45011</v>
      </c>
      <c r="I626" t="s">
        <v>738</v>
      </c>
      <c r="J626" t="str">
        <f>VLOOKUP(I626,Products!$A$1:$F$51,2,0)</f>
        <v>Either Headphones</v>
      </c>
      <c r="K626" t="str">
        <f>VLOOKUP(I626,Products!$A$1:$F$51,3,0)</f>
        <v>Electronics</v>
      </c>
      <c r="L626" t="str">
        <f>VLOOKUP(I626,Products!$A$1:$F$51,4,0)</f>
        <v>Headphones</v>
      </c>
      <c r="M626" s="7">
        <f>VLOOKUP(I626,Products!$A$1:$F$51,5,0)</f>
        <v>248.57</v>
      </c>
      <c r="N626" s="7">
        <f>VLOOKUP(I626,Products!$A$1:$F$51,6,0)</f>
        <v>190.67</v>
      </c>
      <c r="O626" t="s">
        <v>835</v>
      </c>
      <c r="P626" t="str">
        <f>VLOOKUP(O626,Stores!$A$1:$D$6,2,0)</f>
        <v>MegaMart New Michele</v>
      </c>
      <c r="Q626" t="str">
        <f>VLOOKUP(O626,Stores!$A$1:$D$6,4,0)</f>
        <v>West</v>
      </c>
      <c r="R626" s="6">
        <v>4</v>
      </c>
      <c r="S626" s="6">
        <v>0.05</v>
      </c>
      <c r="T626" t="s">
        <v>857</v>
      </c>
      <c r="U626">
        <f t="shared" si="27"/>
        <v>994.28</v>
      </c>
      <c r="V626" s="7">
        <f t="shared" si="28"/>
        <v>762.68</v>
      </c>
      <c r="W626" s="7">
        <f t="shared" si="29"/>
        <v>230.65000000000003</v>
      </c>
    </row>
    <row r="627" spans="1:23" x14ac:dyDescent="0.25">
      <c r="A627" t="s">
        <v>3315</v>
      </c>
      <c r="B627" s="4">
        <v>45271</v>
      </c>
      <c r="C627" t="s">
        <v>329</v>
      </c>
      <c r="D627" t="str">
        <f>VLOOKUP(C627,Customers!$A$1:$H$201,4,0)</f>
        <v>Brenda Costa</v>
      </c>
      <c r="E627" t="str">
        <f>VLOOKUP(C627,Customers!$A$1:$H$201,5,0)</f>
        <v>Female</v>
      </c>
      <c r="F627" s="4">
        <f>VLOOKUP(C627,Customers!$A$1:$H$201,6,0)</f>
        <v>35714</v>
      </c>
      <c r="G627" s="4" t="str">
        <f>VLOOKUP(C627,Customers!$A$1:$H$201,7,0)</f>
        <v>North Christian</v>
      </c>
      <c r="H627" s="4">
        <f>VLOOKUP(C627,Customers!$A$1:$H$201,8,0)</f>
        <v>44816</v>
      </c>
      <c r="I627" t="s">
        <v>741</v>
      </c>
      <c r="J627" t="str">
        <f>VLOOKUP(I627,Products!$A$1:$F$51,2,0)</f>
        <v>Above Camera</v>
      </c>
      <c r="K627" t="str">
        <f>VLOOKUP(I627,Products!$A$1:$F$51,3,0)</f>
        <v>Electronics</v>
      </c>
      <c r="L627" t="str">
        <f>VLOOKUP(I627,Products!$A$1:$F$51,4,0)</f>
        <v>Camera</v>
      </c>
      <c r="M627" s="7">
        <f>VLOOKUP(I627,Products!$A$1:$F$51,5,0)</f>
        <v>1193.0899999999999</v>
      </c>
      <c r="N627" s="7">
        <f>VLOOKUP(I627,Products!$A$1:$F$51,6,0)</f>
        <v>818.24</v>
      </c>
      <c r="O627" t="s">
        <v>838</v>
      </c>
      <c r="P627" t="str">
        <f>VLOOKUP(O627,Stores!$A$1:$D$6,2,0)</f>
        <v>MegaMart Brianahaven</v>
      </c>
      <c r="Q627" t="str">
        <f>VLOOKUP(O627,Stores!$A$1:$D$6,4,0)</f>
        <v>North</v>
      </c>
      <c r="R627" s="6">
        <v>5</v>
      </c>
      <c r="S627" s="6">
        <v>0</v>
      </c>
      <c r="T627" t="s">
        <v>854</v>
      </c>
      <c r="U627">
        <f t="shared" si="27"/>
        <v>5965.45</v>
      </c>
      <c r="V627" s="7">
        <f t="shared" si="28"/>
        <v>4091.2</v>
      </c>
      <c r="W627" s="7">
        <f t="shared" si="29"/>
        <v>1873.25</v>
      </c>
    </row>
    <row r="628" spans="1:23" x14ac:dyDescent="0.25">
      <c r="A628" t="s">
        <v>1068</v>
      </c>
      <c r="B628" s="4">
        <v>45271</v>
      </c>
      <c r="C628" t="s">
        <v>132</v>
      </c>
      <c r="D628" t="str">
        <f>VLOOKUP(C628,Customers!$A$1:$H$201,4,0)</f>
        <v>Kari Miller</v>
      </c>
      <c r="E628" t="str">
        <f>VLOOKUP(C628,Customers!$A$1:$H$201,5,0)</f>
        <v>Female</v>
      </c>
      <c r="F628" s="4">
        <f>VLOOKUP(C628,Customers!$A$1:$H$201,6,0)</f>
        <v>23730</v>
      </c>
      <c r="G628" s="4" t="str">
        <f>VLOOKUP(C628,Customers!$A$1:$H$201,7,0)</f>
        <v>East Mary</v>
      </c>
      <c r="H628" s="4">
        <f>VLOOKUP(C628,Customers!$A$1:$H$201,8,0)</f>
        <v>45670</v>
      </c>
      <c r="I628" t="s">
        <v>790</v>
      </c>
      <c r="J628" t="str">
        <f>VLOOKUP(I628,Products!$A$1:$F$51,2,0)</f>
        <v>Everything Laptop</v>
      </c>
      <c r="K628" t="str">
        <f>VLOOKUP(I628,Products!$A$1:$F$51,3,0)</f>
        <v>Electronics</v>
      </c>
      <c r="L628" t="str">
        <f>VLOOKUP(I628,Products!$A$1:$F$51,4,0)</f>
        <v>Laptop</v>
      </c>
      <c r="M628" s="7">
        <f>VLOOKUP(I628,Products!$A$1:$F$51,5,0)</f>
        <v>428.05</v>
      </c>
      <c r="N628" s="7">
        <f>VLOOKUP(I628,Products!$A$1:$F$51,6,0)</f>
        <v>246.07</v>
      </c>
      <c r="O628" t="s">
        <v>842</v>
      </c>
      <c r="P628" t="str">
        <f>VLOOKUP(O628,Stores!$A$1:$D$6,2,0)</f>
        <v>MegaMart Johnmouth</v>
      </c>
      <c r="Q628" t="str">
        <f>VLOOKUP(O628,Stores!$A$1:$D$6,4,0)</f>
        <v>East</v>
      </c>
      <c r="R628" s="6">
        <v>1</v>
      </c>
      <c r="S628" s="6">
        <v>0.1</v>
      </c>
      <c r="T628" t="s">
        <v>854</v>
      </c>
      <c r="U628">
        <f t="shared" si="27"/>
        <v>428.05</v>
      </c>
      <c r="V628" s="7">
        <f t="shared" si="28"/>
        <v>246.07</v>
      </c>
      <c r="W628" s="7">
        <f t="shared" si="29"/>
        <v>181.08</v>
      </c>
    </row>
    <row r="629" spans="1:23" x14ac:dyDescent="0.25">
      <c r="A629" t="s">
        <v>1243</v>
      </c>
      <c r="B629" s="4">
        <v>45271</v>
      </c>
      <c r="C629" t="s">
        <v>189</v>
      </c>
      <c r="D629" t="str">
        <f>VLOOKUP(C629,Customers!$A$1:$H$201,4,0)</f>
        <v>Antonio Hamilton</v>
      </c>
      <c r="E629" t="str">
        <f>VLOOKUP(C629,Customers!$A$1:$H$201,5,0)</f>
        <v>Male</v>
      </c>
      <c r="F629" s="4">
        <f>VLOOKUP(C629,Customers!$A$1:$H$201,6,0)</f>
        <v>35433</v>
      </c>
      <c r="G629" s="4" t="str">
        <f>VLOOKUP(C629,Customers!$A$1:$H$201,7,0)</f>
        <v>Chambersview</v>
      </c>
      <c r="H629" s="4">
        <f>VLOOKUP(C629,Customers!$A$1:$H$201,8,0)</f>
        <v>44735</v>
      </c>
      <c r="I629" t="s">
        <v>818</v>
      </c>
      <c r="J629" t="str">
        <f>VLOOKUP(I629,Products!$A$1:$F$51,2,0)</f>
        <v>Nor Bags</v>
      </c>
      <c r="K629" t="str">
        <f>VLOOKUP(I629,Products!$A$1:$F$51,3,0)</f>
        <v>Fashion</v>
      </c>
      <c r="L629" t="str">
        <f>VLOOKUP(I629,Products!$A$1:$F$51,4,0)</f>
        <v>Bags</v>
      </c>
      <c r="M629" s="7">
        <f>VLOOKUP(I629,Products!$A$1:$F$51,5,0)</f>
        <v>1216.3599999999999</v>
      </c>
      <c r="N629" s="7">
        <f>VLOOKUP(I629,Products!$A$1:$F$51,6,0)</f>
        <v>794.8</v>
      </c>
      <c r="O629" t="s">
        <v>827</v>
      </c>
      <c r="P629" t="str">
        <f>VLOOKUP(O629,Stores!$A$1:$D$6,2,0)</f>
        <v>MegaMart Jimenezborough</v>
      </c>
      <c r="Q629" t="str">
        <f>VLOOKUP(O629,Stores!$A$1:$D$6,4,0)</f>
        <v>South</v>
      </c>
      <c r="R629" s="6">
        <v>4</v>
      </c>
      <c r="S629" s="6">
        <v>0.05</v>
      </c>
      <c r="T629" t="s">
        <v>857</v>
      </c>
      <c r="U629">
        <f t="shared" si="27"/>
        <v>4865.4399999999996</v>
      </c>
      <c r="V629" s="7">
        <f t="shared" si="28"/>
        <v>3179.2</v>
      </c>
      <c r="W629" s="7">
        <f t="shared" si="29"/>
        <v>1685.2899999999997</v>
      </c>
    </row>
    <row r="630" spans="1:23" x14ac:dyDescent="0.25">
      <c r="A630" t="s">
        <v>1454</v>
      </c>
      <c r="B630" s="4">
        <v>45271</v>
      </c>
      <c r="C630" t="s">
        <v>662</v>
      </c>
      <c r="D630" t="str">
        <f>VLOOKUP(C630,Customers!$A$1:$H$201,4,0)</f>
        <v>Ryan Flores</v>
      </c>
      <c r="E630" t="str">
        <f>VLOOKUP(C630,Customers!$A$1:$H$201,5,0)</f>
        <v>Male</v>
      </c>
      <c r="F630" s="4">
        <f>VLOOKUP(C630,Customers!$A$1:$H$201,6,0)</f>
        <v>22243</v>
      </c>
      <c r="G630" s="4" t="str">
        <f>VLOOKUP(C630,Customers!$A$1:$H$201,7,0)</f>
        <v>East Danielleshire</v>
      </c>
      <c r="H630" s="4">
        <f>VLOOKUP(C630,Customers!$A$1:$H$201,8,0)</f>
        <v>45065</v>
      </c>
      <c r="I630" t="s">
        <v>751</v>
      </c>
      <c r="J630" t="str">
        <f>VLOOKUP(I630,Products!$A$1:$F$51,2,0)</f>
        <v>House Accessories</v>
      </c>
      <c r="K630" t="str">
        <f>VLOOKUP(I630,Products!$A$1:$F$51,3,0)</f>
        <v>Fashion</v>
      </c>
      <c r="L630" t="str">
        <f>VLOOKUP(I630,Products!$A$1:$F$51,4,0)</f>
        <v>Accessories</v>
      </c>
      <c r="M630" s="7">
        <f>VLOOKUP(I630,Products!$A$1:$F$51,5,0)</f>
        <v>1858.75</v>
      </c>
      <c r="N630" s="7">
        <f>VLOOKUP(I630,Products!$A$1:$F$51,6,0)</f>
        <v>1451.16</v>
      </c>
      <c r="O630" t="s">
        <v>835</v>
      </c>
      <c r="P630" t="str">
        <f>VLOOKUP(O630,Stores!$A$1:$D$6,2,0)</f>
        <v>MegaMart New Michele</v>
      </c>
      <c r="Q630" t="str">
        <f>VLOOKUP(O630,Stores!$A$1:$D$6,4,0)</f>
        <v>West</v>
      </c>
      <c r="R630" s="6">
        <v>2</v>
      </c>
      <c r="S630" s="6">
        <v>0.05</v>
      </c>
      <c r="T630" t="s">
        <v>861</v>
      </c>
      <c r="U630">
        <f t="shared" si="27"/>
        <v>3717.5</v>
      </c>
      <c r="V630" s="7">
        <f t="shared" si="28"/>
        <v>2902.32</v>
      </c>
      <c r="W630" s="7">
        <f t="shared" si="29"/>
        <v>814.22999999999979</v>
      </c>
    </row>
    <row r="631" spans="1:23" x14ac:dyDescent="0.25">
      <c r="A631" t="s">
        <v>1861</v>
      </c>
      <c r="B631" s="4">
        <v>45271</v>
      </c>
      <c r="C631" t="s">
        <v>75</v>
      </c>
      <c r="D631" t="str">
        <f>VLOOKUP(C631,Customers!$A$1:$H$201,4,0)</f>
        <v>John Smith</v>
      </c>
      <c r="E631" t="str">
        <f>VLOOKUP(C631,Customers!$A$1:$H$201,5,0)</f>
        <v>Female</v>
      </c>
      <c r="F631" s="4">
        <f>VLOOKUP(C631,Customers!$A$1:$H$201,6,0)</f>
        <v>35931</v>
      </c>
      <c r="G631" s="4" t="str">
        <f>VLOOKUP(C631,Customers!$A$1:$H$201,7,0)</f>
        <v>Stephaniechester</v>
      </c>
      <c r="H631" s="4">
        <f>VLOOKUP(C631,Customers!$A$1:$H$201,8,0)</f>
        <v>45063</v>
      </c>
      <c r="I631" t="s">
        <v>746</v>
      </c>
      <c r="J631" t="str">
        <f>VLOOKUP(I631,Products!$A$1:$F$51,2,0)</f>
        <v>Add Clothing</v>
      </c>
      <c r="K631" t="str">
        <f>VLOOKUP(I631,Products!$A$1:$F$51,3,0)</f>
        <v>Fashion</v>
      </c>
      <c r="L631" t="str">
        <f>VLOOKUP(I631,Products!$A$1:$F$51,4,0)</f>
        <v>Clothing</v>
      </c>
      <c r="M631" s="7">
        <f>VLOOKUP(I631,Products!$A$1:$F$51,5,0)</f>
        <v>1342.75</v>
      </c>
      <c r="N631" s="7">
        <f>VLOOKUP(I631,Products!$A$1:$F$51,6,0)</f>
        <v>797.94</v>
      </c>
      <c r="O631" t="s">
        <v>835</v>
      </c>
      <c r="P631" t="str">
        <f>VLOOKUP(O631,Stores!$A$1:$D$6,2,0)</f>
        <v>MegaMart New Michele</v>
      </c>
      <c r="Q631" t="str">
        <f>VLOOKUP(O631,Stores!$A$1:$D$6,4,0)</f>
        <v>West</v>
      </c>
      <c r="R631" s="6">
        <v>4</v>
      </c>
      <c r="S631" s="6">
        <v>0.1</v>
      </c>
      <c r="T631" t="s">
        <v>861</v>
      </c>
      <c r="U631">
        <f t="shared" si="27"/>
        <v>5371</v>
      </c>
      <c r="V631" s="7">
        <f t="shared" si="28"/>
        <v>3191.76</v>
      </c>
      <c r="W631" s="7">
        <f t="shared" si="29"/>
        <v>2178.3399999999997</v>
      </c>
    </row>
    <row r="632" spans="1:23" x14ac:dyDescent="0.25">
      <c r="A632" t="s">
        <v>3038</v>
      </c>
      <c r="B632" s="4">
        <v>45272</v>
      </c>
      <c r="C632" t="s">
        <v>616</v>
      </c>
      <c r="D632" t="str">
        <f>VLOOKUP(C632,Customers!$A$1:$H$201,4,0)</f>
        <v>Scott Howell</v>
      </c>
      <c r="E632" t="str">
        <f>VLOOKUP(C632,Customers!$A$1:$H$201,5,0)</f>
        <v>Male</v>
      </c>
      <c r="F632" s="4">
        <f>VLOOKUP(C632,Customers!$A$1:$H$201,6,0)</f>
        <v>38540</v>
      </c>
      <c r="G632" s="4" t="str">
        <f>VLOOKUP(C632,Customers!$A$1:$H$201,7,0)</f>
        <v>South Jennifer</v>
      </c>
      <c r="H632" s="4">
        <f>VLOOKUP(C632,Customers!$A$1:$H$201,8,0)</f>
        <v>45897</v>
      </c>
      <c r="I632" t="s">
        <v>724</v>
      </c>
      <c r="J632" t="str">
        <f>VLOOKUP(I632,Products!$A$1:$F$51,2,0)</f>
        <v>Company Fruits</v>
      </c>
      <c r="K632" t="str">
        <f>VLOOKUP(I632,Products!$A$1:$F$51,3,0)</f>
        <v>Groceries</v>
      </c>
      <c r="L632" t="str">
        <f>VLOOKUP(I632,Products!$A$1:$F$51,4,0)</f>
        <v>Fruits</v>
      </c>
      <c r="M632" s="7">
        <f>VLOOKUP(I632,Products!$A$1:$F$51,5,0)</f>
        <v>318.05</v>
      </c>
      <c r="N632" s="7">
        <f>VLOOKUP(I632,Products!$A$1:$F$51,6,0)</f>
        <v>742.26521739130465</v>
      </c>
      <c r="O632" t="s">
        <v>835</v>
      </c>
      <c r="P632" t="str">
        <f>VLOOKUP(O632,Stores!$A$1:$D$6,2,0)</f>
        <v>MegaMart New Michele</v>
      </c>
      <c r="Q632" t="str">
        <f>VLOOKUP(O632,Stores!$A$1:$D$6,4,0)</f>
        <v>West</v>
      </c>
      <c r="R632" s="6">
        <v>3</v>
      </c>
      <c r="S632" s="6">
        <v>0.15</v>
      </c>
      <c r="T632" t="s">
        <v>854</v>
      </c>
      <c r="U632">
        <f t="shared" si="27"/>
        <v>954.15000000000009</v>
      </c>
      <c r="V632" s="7">
        <f t="shared" si="28"/>
        <v>2226.7956521739138</v>
      </c>
      <c r="W632" s="7">
        <f t="shared" si="29"/>
        <v>-1273.4956521739136</v>
      </c>
    </row>
    <row r="633" spans="1:23" x14ac:dyDescent="0.25">
      <c r="A633" t="s">
        <v>3428</v>
      </c>
      <c r="B633" s="4">
        <v>45272</v>
      </c>
      <c r="C633" t="s">
        <v>394</v>
      </c>
      <c r="D633" t="str">
        <f>VLOOKUP(C633,Customers!$A$1:$H$201,4,0)</f>
        <v>Kevin Flores</v>
      </c>
      <c r="E633" t="str">
        <f>VLOOKUP(C633,Customers!$A$1:$H$201,5,0)</f>
        <v>Female</v>
      </c>
      <c r="F633" s="4">
        <f>VLOOKUP(C633,Customers!$A$1:$H$201,6,0)</f>
        <v>31890</v>
      </c>
      <c r="G633" s="4" t="str">
        <f>VLOOKUP(C633,Customers!$A$1:$H$201,7,0)</f>
        <v>Lake Ricardo</v>
      </c>
      <c r="H633" s="4">
        <f>VLOOKUP(C633,Customers!$A$1:$H$201,8,0)</f>
        <v>45694</v>
      </c>
      <c r="I633" t="s">
        <v>743</v>
      </c>
      <c r="J633" t="str">
        <f>VLOOKUP(I633,Products!$A$1:$F$51,2,0)</f>
        <v>World Watches</v>
      </c>
      <c r="K633" t="str">
        <f>VLOOKUP(I633,Products!$A$1:$F$51,3,0)</f>
        <v>Fashion</v>
      </c>
      <c r="L633" t="str">
        <f>VLOOKUP(I633,Products!$A$1:$F$51,4,0)</f>
        <v>Watches</v>
      </c>
      <c r="M633" s="7">
        <f>VLOOKUP(I633,Products!$A$1:$F$51,5,0)</f>
        <v>1134.8</v>
      </c>
      <c r="N633" s="7">
        <f>VLOOKUP(I633,Products!$A$1:$F$51,6,0)</f>
        <v>675.1</v>
      </c>
      <c r="O633" t="s">
        <v>835</v>
      </c>
      <c r="P633" t="str">
        <f>VLOOKUP(O633,Stores!$A$1:$D$6,2,0)</f>
        <v>MegaMart New Michele</v>
      </c>
      <c r="Q633" t="str">
        <f>VLOOKUP(O633,Stores!$A$1:$D$6,4,0)</f>
        <v>West</v>
      </c>
      <c r="R633" s="6">
        <v>2</v>
      </c>
      <c r="S633" s="6">
        <v>0.05</v>
      </c>
      <c r="T633" t="s">
        <v>854</v>
      </c>
      <c r="U633">
        <f t="shared" si="27"/>
        <v>2269.6</v>
      </c>
      <c r="V633" s="7">
        <f t="shared" si="28"/>
        <v>1350.2</v>
      </c>
      <c r="W633" s="7">
        <f t="shared" si="29"/>
        <v>918.44999999999982</v>
      </c>
    </row>
    <row r="634" spans="1:23" x14ac:dyDescent="0.25">
      <c r="A634" t="s">
        <v>3663</v>
      </c>
      <c r="B634" s="4">
        <v>45273</v>
      </c>
      <c r="C634" t="s">
        <v>91</v>
      </c>
      <c r="D634" t="str">
        <f>VLOOKUP(C634,Customers!$A$1:$H$201,4,0)</f>
        <v>Mark Martinez</v>
      </c>
      <c r="E634" t="str">
        <f>VLOOKUP(C634,Customers!$A$1:$H$201,5,0)</f>
        <v>Female</v>
      </c>
      <c r="F634" s="4">
        <f>VLOOKUP(C634,Customers!$A$1:$H$201,6,0)</f>
        <v>26428</v>
      </c>
      <c r="G634" s="4" t="str">
        <f>VLOOKUP(C634,Customers!$A$1:$H$201,7,0)</f>
        <v>New Christophermouth</v>
      </c>
      <c r="H634" s="4">
        <f>VLOOKUP(C634,Customers!$A$1:$H$201,8,0)</f>
        <v>44123</v>
      </c>
      <c r="I634" t="s">
        <v>796</v>
      </c>
      <c r="J634" t="str">
        <f>VLOOKUP(I634,Products!$A$1:$F$51,2,0)</f>
        <v>Book Television</v>
      </c>
      <c r="K634" t="str">
        <f>VLOOKUP(I634,Products!$A$1:$F$51,3,0)</f>
        <v>Electronics</v>
      </c>
      <c r="L634" t="str">
        <f>VLOOKUP(I634,Products!$A$1:$F$51,4,0)</f>
        <v>Television</v>
      </c>
      <c r="M634" s="7">
        <f>VLOOKUP(I634,Products!$A$1:$F$51,5,0)</f>
        <v>1952.65</v>
      </c>
      <c r="N634" s="7">
        <f>VLOOKUP(I634,Products!$A$1:$F$51,6,0)</f>
        <v>1451.27</v>
      </c>
      <c r="O634" t="s">
        <v>835</v>
      </c>
      <c r="P634" t="str">
        <f>VLOOKUP(O634,Stores!$A$1:$D$6,2,0)</f>
        <v>MegaMart New Michele</v>
      </c>
      <c r="Q634" t="str">
        <f>VLOOKUP(O634,Stores!$A$1:$D$6,4,0)</f>
        <v>West</v>
      </c>
      <c r="R634" s="6">
        <v>5</v>
      </c>
      <c r="S634" s="6">
        <v>0.05</v>
      </c>
      <c r="T634" t="s">
        <v>851</v>
      </c>
      <c r="U634">
        <f t="shared" si="27"/>
        <v>9763.25</v>
      </c>
      <c r="V634" s="7">
        <f t="shared" si="28"/>
        <v>7256.35</v>
      </c>
      <c r="W634" s="7">
        <f t="shared" si="29"/>
        <v>2505.9499999999998</v>
      </c>
    </row>
    <row r="635" spans="1:23" x14ac:dyDescent="0.25">
      <c r="A635" t="s">
        <v>4493</v>
      </c>
      <c r="B635" s="4">
        <v>45273</v>
      </c>
      <c r="C635" t="s">
        <v>189</v>
      </c>
      <c r="D635" t="str">
        <f>VLOOKUP(C635,Customers!$A$1:$H$201,4,0)</f>
        <v>Antonio Hamilton</v>
      </c>
      <c r="E635" t="str">
        <f>VLOOKUP(C635,Customers!$A$1:$H$201,5,0)</f>
        <v>Male</v>
      </c>
      <c r="F635" s="4">
        <f>VLOOKUP(C635,Customers!$A$1:$H$201,6,0)</f>
        <v>35433</v>
      </c>
      <c r="G635" s="4" t="str">
        <f>VLOOKUP(C635,Customers!$A$1:$H$201,7,0)</f>
        <v>Chambersview</v>
      </c>
      <c r="H635" s="4">
        <f>VLOOKUP(C635,Customers!$A$1:$H$201,8,0)</f>
        <v>44735</v>
      </c>
      <c r="I635" t="s">
        <v>792</v>
      </c>
      <c r="J635" t="str">
        <f>VLOOKUP(I635,Products!$A$1:$F$51,2,0)</f>
        <v>Chair Laptop</v>
      </c>
      <c r="K635" t="str">
        <f>VLOOKUP(I635,Products!$A$1:$F$51,3,0)</f>
        <v>Electronics</v>
      </c>
      <c r="L635" t="str">
        <f>VLOOKUP(I635,Products!$A$1:$F$51,4,0)</f>
        <v>Laptop</v>
      </c>
      <c r="M635" s="7">
        <f>VLOOKUP(I635,Products!$A$1:$F$51,5,0)</f>
        <v>1562.43</v>
      </c>
      <c r="N635" s="7">
        <f>VLOOKUP(I635,Products!$A$1:$F$51,6,0)</f>
        <v>1195.6300000000001</v>
      </c>
      <c r="O635" t="s">
        <v>838</v>
      </c>
      <c r="P635" t="str">
        <f>VLOOKUP(O635,Stores!$A$1:$D$6,2,0)</f>
        <v>MegaMart Brianahaven</v>
      </c>
      <c r="Q635" t="str">
        <f>VLOOKUP(O635,Stores!$A$1:$D$6,4,0)</f>
        <v>North</v>
      </c>
      <c r="R635" s="6">
        <v>3</v>
      </c>
      <c r="S635" s="6">
        <v>0.1</v>
      </c>
      <c r="T635" t="s">
        <v>851</v>
      </c>
      <c r="U635">
        <f t="shared" si="27"/>
        <v>4687.29</v>
      </c>
      <c r="V635" s="7">
        <f t="shared" si="28"/>
        <v>3586.8900000000003</v>
      </c>
      <c r="W635" s="7">
        <f t="shared" si="29"/>
        <v>1099.4999999999995</v>
      </c>
    </row>
    <row r="636" spans="1:23" x14ac:dyDescent="0.25">
      <c r="A636" t="s">
        <v>1609</v>
      </c>
      <c r="B636" s="4">
        <v>45273</v>
      </c>
      <c r="C636" t="s">
        <v>405</v>
      </c>
      <c r="D636" t="str">
        <f>VLOOKUP(C636,Customers!$A$1:$H$201,4,0)</f>
        <v>Austin Hogan</v>
      </c>
      <c r="E636" t="str">
        <f>VLOOKUP(C636,Customers!$A$1:$H$201,5,0)</f>
        <v>Female</v>
      </c>
      <c r="F636" s="4">
        <f>VLOOKUP(C636,Customers!$A$1:$H$201,6,0)</f>
        <v>38779</v>
      </c>
      <c r="G636" s="4" t="str">
        <f>VLOOKUP(C636,Customers!$A$1:$H$201,7,0)</f>
        <v>Port Fernandohaven</v>
      </c>
      <c r="H636" s="4">
        <f>VLOOKUP(C636,Customers!$A$1:$H$201,8,0)</f>
        <v>44406</v>
      </c>
      <c r="I636" t="s">
        <v>802</v>
      </c>
      <c r="J636" t="str">
        <f>VLOOKUP(I636,Products!$A$1:$F$51,2,0)</f>
        <v>Piece Headphones</v>
      </c>
      <c r="K636" t="str">
        <f>VLOOKUP(I636,Products!$A$1:$F$51,3,0)</f>
        <v>Electronics</v>
      </c>
      <c r="L636" t="str">
        <f>VLOOKUP(I636,Products!$A$1:$F$51,4,0)</f>
        <v>Headphones</v>
      </c>
      <c r="M636" s="7">
        <f>VLOOKUP(I636,Products!$A$1:$F$51,5,0)</f>
        <v>1745.61</v>
      </c>
      <c r="N636" s="7">
        <f>VLOOKUP(I636,Products!$A$1:$F$51,6,0)</f>
        <v>1322.44</v>
      </c>
      <c r="O636" t="s">
        <v>827</v>
      </c>
      <c r="P636" t="str">
        <f>VLOOKUP(O636,Stores!$A$1:$D$6,2,0)</f>
        <v>MegaMart Jimenezborough</v>
      </c>
      <c r="Q636" t="str">
        <f>VLOOKUP(O636,Stores!$A$1:$D$6,4,0)</f>
        <v>South</v>
      </c>
      <c r="R636" s="6">
        <v>5</v>
      </c>
      <c r="S636" s="6">
        <v>0</v>
      </c>
      <c r="T636" t="s">
        <v>861</v>
      </c>
      <c r="U636">
        <f t="shared" si="27"/>
        <v>8728.0499999999993</v>
      </c>
      <c r="V636" s="7">
        <f t="shared" si="28"/>
        <v>6612.2000000000007</v>
      </c>
      <c r="W636" s="7">
        <f t="shared" si="29"/>
        <v>2114.8499999999985</v>
      </c>
    </row>
    <row r="637" spans="1:23" x14ac:dyDescent="0.25">
      <c r="A637" t="s">
        <v>1973</v>
      </c>
      <c r="B637" s="4">
        <v>45273</v>
      </c>
      <c r="C637" t="s">
        <v>529</v>
      </c>
      <c r="D637" t="str">
        <f>VLOOKUP(C637,Customers!$A$1:$H$201,4,0)</f>
        <v>John Johnson</v>
      </c>
      <c r="E637" t="str">
        <f>VLOOKUP(C637,Customers!$A$1:$H$201,5,0)</f>
        <v>Female</v>
      </c>
      <c r="F637" s="4">
        <f>VLOOKUP(C637,Customers!$A$1:$H$201,6,0)</f>
        <v>35515</v>
      </c>
      <c r="G637" s="4" t="str">
        <f>VLOOKUP(C637,Customers!$A$1:$H$201,7,0)</f>
        <v>North Jamesport</v>
      </c>
      <c r="H637" s="4">
        <f>VLOOKUP(C637,Customers!$A$1:$H$201,8,0)</f>
        <v>44804</v>
      </c>
      <c r="I637" t="s">
        <v>762</v>
      </c>
      <c r="J637" t="str">
        <f>VLOOKUP(I637,Products!$A$1:$F$51,2,0)</f>
        <v>Firm Dairy</v>
      </c>
      <c r="K637" t="str">
        <f>VLOOKUP(I637,Products!$A$1:$F$51,3,0)</f>
        <v>Groceries</v>
      </c>
      <c r="L637" t="str">
        <f>VLOOKUP(I637,Products!$A$1:$F$51,4,0)</f>
        <v>Dairy</v>
      </c>
      <c r="M637" s="7">
        <f>VLOOKUP(I637,Products!$A$1:$F$51,5,0)</f>
        <v>1227.24</v>
      </c>
      <c r="N637" s="7">
        <f>VLOOKUP(I637,Products!$A$1:$F$51,6,0)</f>
        <v>977.09</v>
      </c>
      <c r="O637" t="s">
        <v>831</v>
      </c>
      <c r="P637" t="str">
        <f>VLOOKUP(O637,Stores!$A$1:$D$6,2,0)</f>
        <v>MegaMart Peckmouth</v>
      </c>
      <c r="Q637" t="str">
        <f>VLOOKUP(O637,Stores!$A$1:$D$6,4,0)</f>
        <v>East</v>
      </c>
      <c r="R637" s="6">
        <v>1</v>
      </c>
      <c r="S637" s="6">
        <v>0.15</v>
      </c>
      <c r="T637" t="s">
        <v>861</v>
      </c>
      <c r="U637">
        <f t="shared" si="27"/>
        <v>1227.24</v>
      </c>
      <c r="V637" s="7">
        <f t="shared" si="28"/>
        <v>977.09</v>
      </c>
      <c r="W637" s="7">
        <f t="shared" si="29"/>
        <v>249.29999999999998</v>
      </c>
    </row>
    <row r="638" spans="1:23" x14ac:dyDescent="0.25">
      <c r="A638" t="s">
        <v>2770</v>
      </c>
      <c r="B638" s="4">
        <v>45273</v>
      </c>
      <c r="C638" t="s">
        <v>685</v>
      </c>
      <c r="D638" t="str">
        <f>VLOOKUP(C638,Customers!$A$1:$H$201,4,0)</f>
        <v>James Mitchell</v>
      </c>
      <c r="E638" t="str">
        <f>VLOOKUP(C638,Customers!$A$1:$H$201,5,0)</f>
        <v>Female</v>
      </c>
      <c r="F638" s="4">
        <f>VLOOKUP(C638,Customers!$A$1:$H$201,6,0)</f>
        <v>27995</v>
      </c>
      <c r="G638" s="4" t="str">
        <f>VLOOKUP(C638,Customers!$A$1:$H$201,7,0)</f>
        <v>East Raymond</v>
      </c>
      <c r="H638" s="4">
        <f>VLOOKUP(C638,Customers!$A$1:$H$201,8,0)</f>
        <v>45827</v>
      </c>
      <c r="I638" t="s">
        <v>707</v>
      </c>
      <c r="J638" t="str">
        <f>VLOOKUP(I638,Products!$A$1:$F$51,2,0)</f>
        <v>Like Camera</v>
      </c>
      <c r="K638" t="str">
        <f>VLOOKUP(I638,Products!$A$1:$F$51,3,0)</f>
        <v>Electronics</v>
      </c>
      <c r="L638" t="str">
        <f>VLOOKUP(I638,Products!$A$1:$F$51,4,0)</f>
        <v>Camera</v>
      </c>
      <c r="M638" s="7">
        <f>VLOOKUP(I638,Products!$A$1:$F$51,5,0)</f>
        <v>1673.69</v>
      </c>
      <c r="N638" s="7">
        <f>VLOOKUP(I638,Products!$A$1:$F$51,6,0)</f>
        <v>1323.38</v>
      </c>
      <c r="O638" t="s">
        <v>838</v>
      </c>
      <c r="P638" t="str">
        <f>VLOOKUP(O638,Stores!$A$1:$D$6,2,0)</f>
        <v>MegaMart Brianahaven</v>
      </c>
      <c r="Q638" t="str">
        <f>VLOOKUP(O638,Stores!$A$1:$D$6,4,0)</f>
        <v>North</v>
      </c>
      <c r="R638" s="6">
        <v>2</v>
      </c>
      <c r="S638" s="6">
        <v>0.05</v>
      </c>
      <c r="T638" t="s">
        <v>857</v>
      </c>
      <c r="U638">
        <f t="shared" si="27"/>
        <v>3347.38</v>
      </c>
      <c r="V638" s="7">
        <f t="shared" si="28"/>
        <v>2646.76</v>
      </c>
      <c r="W638" s="7">
        <f t="shared" si="29"/>
        <v>699.66999999999985</v>
      </c>
    </row>
    <row r="639" spans="1:23" x14ac:dyDescent="0.25">
      <c r="A639" t="s">
        <v>5008</v>
      </c>
      <c r="B639" s="4">
        <v>45273</v>
      </c>
      <c r="C639" t="s">
        <v>531</v>
      </c>
      <c r="D639" t="str">
        <f>VLOOKUP(C639,Customers!$A$1:$H$201,4,0)</f>
        <v>Crystal Garrison</v>
      </c>
      <c r="E639" t="str">
        <f>VLOOKUP(C639,Customers!$A$1:$H$201,5,0)</f>
        <v>Female</v>
      </c>
      <c r="F639" s="4">
        <f>VLOOKUP(C639,Customers!$A$1:$H$201,6,0)</f>
        <v>24506</v>
      </c>
      <c r="G639" s="4" t="str">
        <f>VLOOKUP(C639,Customers!$A$1:$H$201,7,0)</f>
        <v>New Jason</v>
      </c>
      <c r="H639" s="4">
        <f>VLOOKUP(C639,Customers!$A$1:$H$201,8,0)</f>
        <v>45066</v>
      </c>
      <c r="I639" t="s">
        <v>818</v>
      </c>
      <c r="J639" t="str">
        <f>VLOOKUP(I639,Products!$A$1:$F$51,2,0)</f>
        <v>Nor Bags</v>
      </c>
      <c r="K639" t="str">
        <f>VLOOKUP(I639,Products!$A$1:$F$51,3,0)</f>
        <v>Fashion</v>
      </c>
      <c r="L639" t="str">
        <f>VLOOKUP(I639,Products!$A$1:$F$51,4,0)</f>
        <v>Bags</v>
      </c>
      <c r="M639" s="7">
        <f>VLOOKUP(I639,Products!$A$1:$F$51,5,0)</f>
        <v>1216.3599999999999</v>
      </c>
      <c r="N639" s="7">
        <f>VLOOKUP(I639,Products!$A$1:$F$51,6,0)</f>
        <v>794.8</v>
      </c>
      <c r="O639" t="s">
        <v>827</v>
      </c>
      <c r="P639" t="str">
        <f>VLOOKUP(O639,Stores!$A$1:$D$6,2,0)</f>
        <v>MegaMart Jimenezborough</v>
      </c>
      <c r="Q639" t="str">
        <f>VLOOKUP(O639,Stores!$A$1:$D$6,4,0)</f>
        <v>South</v>
      </c>
      <c r="R639" s="6">
        <v>2</v>
      </c>
      <c r="S639" s="6">
        <v>0.05</v>
      </c>
      <c r="T639" t="s">
        <v>861</v>
      </c>
      <c r="U639">
        <f t="shared" si="27"/>
        <v>2432.7199999999998</v>
      </c>
      <c r="V639" s="7">
        <f t="shared" si="28"/>
        <v>1589.6</v>
      </c>
      <c r="W639" s="7">
        <f t="shared" si="29"/>
        <v>842.16999999999985</v>
      </c>
    </row>
    <row r="640" spans="1:23" x14ac:dyDescent="0.25">
      <c r="A640" t="s">
        <v>5023</v>
      </c>
      <c r="B640" s="4">
        <v>45273</v>
      </c>
      <c r="C640" t="s">
        <v>110</v>
      </c>
      <c r="D640" t="str">
        <f>VLOOKUP(C640,Customers!$A$1:$H$201,4,0)</f>
        <v>John Carr</v>
      </c>
      <c r="E640" t="str">
        <f>VLOOKUP(C640,Customers!$A$1:$H$201,5,0)</f>
        <v>Female</v>
      </c>
      <c r="F640" s="4">
        <f>VLOOKUP(C640,Customers!$A$1:$H$201,6,0)</f>
        <v>21956</v>
      </c>
      <c r="G640" s="4" t="str">
        <f>VLOOKUP(C640,Customers!$A$1:$H$201,7,0)</f>
        <v>New David</v>
      </c>
      <c r="H640" s="4">
        <f>VLOOKUP(C640,Customers!$A$1:$H$201,8,0)</f>
        <v>44911</v>
      </c>
      <c r="I640" t="s">
        <v>788</v>
      </c>
      <c r="J640" t="str">
        <f>VLOOKUP(I640,Products!$A$1:$F$51,2,0)</f>
        <v>Beat Accessories</v>
      </c>
      <c r="K640" t="str">
        <f>VLOOKUP(I640,Products!$A$1:$F$51,3,0)</f>
        <v>Fashion</v>
      </c>
      <c r="L640" t="str">
        <f>VLOOKUP(I640,Products!$A$1:$F$51,4,0)</f>
        <v>Accessories</v>
      </c>
      <c r="M640" s="7">
        <f>VLOOKUP(I640,Products!$A$1:$F$51,5,0)</f>
        <v>1798.97</v>
      </c>
      <c r="N640" s="7">
        <f>VLOOKUP(I640,Products!$A$1:$F$51,6,0)</f>
        <v>1329.15</v>
      </c>
      <c r="O640" t="s">
        <v>842</v>
      </c>
      <c r="P640" t="str">
        <f>VLOOKUP(O640,Stores!$A$1:$D$6,2,0)</f>
        <v>MegaMart Johnmouth</v>
      </c>
      <c r="Q640" t="str">
        <f>VLOOKUP(O640,Stores!$A$1:$D$6,4,0)</f>
        <v>East</v>
      </c>
      <c r="R640" s="6">
        <v>5</v>
      </c>
      <c r="S640" s="6">
        <v>0.05</v>
      </c>
      <c r="T640" t="s">
        <v>851</v>
      </c>
      <c r="U640">
        <f t="shared" si="27"/>
        <v>8994.85</v>
      </c>
      <c r="V640" s="7">
        <f t="shared" si="28"/>
        <v>6645.75</v>
      </c>
      <c r="W640" s="7">
        <f t="shared" si="29"/>
        <v>2348.1500000000005</v>
      </c>
    </row>
    <row r="641" spans="1:23" x14ac:dyDescent="0.25">
      <c r="A641" t="s">
        <v>5373</v>
      </c>
      <c r="B641" s="4">
        <v>45273</v>
      </c>
      <c r="C641" t="s">
        <v>450</v>
      </c>
      <c r="D641" t="str">
        <f>VLOOKUP(C641,Customers!$A$1:$H$201,4,0)</f>
        <v>Amy Smith</v>
      </c>
      <c r="E641" t="str">
        <f>VLOOKUP(C641,Customers!$A$1:$H$201,5,0)</f>
        <v>Male</v>
      </c>
      <c r="F641" s="4">
        <f>VLOOKUP(C641,Customers!$A$1:$H$201,6,0)</f>
        <v>22556</v>
      </c>
      <c r="G641" s="4" t="str">
        <f>VLOOKUP(C641,Customers!$A$1:$H$201,7,0)</f>
        <v>Simonstad</v>
      </c>
      <c r="H641" s="4">
        <f>VLOOKUP(C641,Customers!$A$1:$H$201,8,0)</f>
        <v>45467</v>
      </c>
      <c r="I641" t="s">
        <v>802</v>
      </c>
      <c r="J641" t="str">
        <f>VLOOKUP(I641,Products!$A$1:$F$51,2,0)</f>
        <v>Piece Headphones</v>
      </c>
      <c r="K641" t="str">
        <f>VLOOKUP(I641,Products!$A$1:$F$51,3,0)</f>
        <v>Electronics</v>
      </c>
      <c r="L641" t="str">
        <f>VLOOKUP(I641,Products!$A$1:$F$51,4,0)</f>
        <v>Headphones</v>
      </c>
      <c r="M641" s="7">
        <f>VLOOKUP(I641,Products!$A$1:$F$51,5,0)</f>
        <v>1745.61</v>
      </c>
      <c r="N641" s="7">
        <f>VLOOKUP(I641,Products!$A$1:$F$51,6,0)</f>
        <v>1322.44</v>
      </c>
      <c r="O641" t="s">
        <v>838</v>
      </c>
      <c r="P641" t="str">
        <f>VLOOKUP(O641,Stores!$A$1:$D$6,2,0)</f>
        <v>MegaMart Brianahaven</v>
      </c>
      <c r="Q641" t="str">
        <f>VLOOKUP(O641,Stores!$A$1:$D$6,4,0)</f>
        <v>North</v>
      </c>
      <c r="R641" s="6">
        <v>1</v>
      </c>
      <c r="S641" s="6">
        <v>0.05</v>
      </c>
      <c r="T641" t="s">
        <v>861</v>
      </c>
      <c r="U641">
        <f t="shared" si="27"/>
        <v>1745.61</v>
      </c>
      <c r="V641" s="7">
        <f t="shared" si="28"/>
        <v>1322.44</v>
      </c>
      <c r="W641" s="7">
        <f t="shared" si="29"/>
        <v>422.21999999999986</v>
      </c>
    </row>
    <row r="642" spans="1:23" x14ac:dyDescent="0.25">
      <c r="A642" t="s">
        <v>2368</v>
      </c>
      <c r="B642" s="4">
        <v>45273</v>
      </c>
      <c r="C642" t="s">
        <v>518</v>
      </c>
      <c r="D642" t="str">
        <f>VLOOKUP(C642,Customers!$A$1:$H$201,4,0)</f>
        <v>Cynthia Carlson</v>
      </c>
      <c r="E642" t="str">
        <f>VLOOKUP(C642,Customers!$A$1:$H$201,5,0)</f>
        <v>Male</v>
      </c>
      <c r="F642" s="4">
        <f>VLOOKUP(C642,Customers!$A$1:$H$201,6,0)</f>
        <v>22435</v>
      </c>
      <c r="G642" s="4" t="str">
        <f>VLOOKUP(C642,Customers!$A$1:$H$201,7,0)</f>
        <v>South Jameschester</v>
      </c>
      <c r="H642" s="4">
        <f>VLOOKUP(C642,Customers!$A$1:$H$201,8,0)</f>
        <v>45087</v>
      </c>
      <c r="I642" t="s">
        <v>808</v>
      </c>
      <c r="J642" t="str">
        <f>VLOOKUP(I642,Products!$A$1:$F$51,2,0)</f>
        <v>Soon Accessories</v>
      </c>
      <c r="K642" t="str">
        <f>VLOOKUP(I642,Products!$A$1:$F$51,3,0)</f>
        <v>Fashion</v>
      </c>
      <c r="L642" t="str">
        <f>VLOOKUP(I642,Products!$A$1:$F$51,4,0)</f>
        <v>Accessories</v>
      </c>
      <c r="M642" s="7">
        <f>VLOOKUP(I642,Products!$A$1:$F$51,5,0)</f>
        <v>564.41999999999996</v>
      </c>
      <c r="N642" s="7">
        <f>VLOOKUP(I642,Products!$A$1:$F$51,6,0)</f>
        <v>293.95999999999998</v>
      </c>
      <c r="O642" t="s">
        <v>827</v>
      </c>
      <c r="P642" t="str">
        <f>VLOOKUP(O642,Stores!$A$1:$D$6,2,0)</f>
        <v>MegaMart Jimenezborough</v>
      </c>
      <c r="Q642" t="str">
        <f>VLOOKUP(O642,Stores!$A$1:$D$6,4,0)</f>
        <v>South</v>
      </c>
      <c r="R642" s="6">
        <v>1</v>
      </c>
      <c r="S642" s="6">
        <v>0.1</v>
      </c>
      <c r="T642" t="s">
        <v>851</v>
      </c>
      <c r="U642">
        <f t="shared" si="27"/>
        <v>564.41999999999996</v>
      </c>
      <c r="V642" s="7">
        <f t="shared" si="28"/>
        <v>293.95999999999998</v>
      </c>
      <c r="W642" s="7">
        <f t="shared" si="29"/>
        <v>269.56</v>
      </c>
    </row>
    <row r="643" spans="1:23" x14ac:dyDescent="0.25">
      <c r="A643" t="s">
        <v>2584</v>
      </c>
      <c r="B643" s="4">
        <v>45273</v>
      </c>
      <c r="C643" t="s">
        <v>625</v>
      </c>
      <c r="D643" t="str">
        <f>VLOOKUP(C643,Customers!$A$1:$H$201,4,0)</f>
        <v>Anthony Gould</v>
      </c>
      <c r="E643" t="str">
        <f>VLOOKUP(C643,Customers!$A$1:$H$201,5,0)</f>
        <v>Female</v>
      </c>
      <c r="F643" s="4">
        <f>VLOOKUP(C643,Customers!$A$1:$H$201,6,0)</f>
        <v>31052</v>
      </c>
      <c r="G643" s="4" t="str">
        <f>VLOOKUP(C643,Customers!$A$1:$H$201,7,0)</f>
        <v>South James</v>
      </c>
      <c r="H643" s="4">
        <f>VLOOKUP(C643,Customers!$A$1:$H$201,8,0)</f>
        <v>44584</v>
      </c>
      <c r="I643" t="s">
        <v>738</v>
      </c>
      <c r="J643" t="str">
        <f>VLOOKUP(I643,Products!$A$1:$F$51,2,0)</f>
        <v>Either Headphones</v>
      </c>
      <c r="K643" t="str">
        <f>VLOOKUP(I643,Products!$A$1:$F$51,3,0)</f>
        <v>Electronics</v>
      </c>
      <c r="L643" t="str">
        <f>VLOOKUP(I643,Products!$A$1:$F$51,4,0)</f>
        <v>Headphones</v>
      </c>
      <c r="M643" s="7">
        <f>VLOOKUP(I643,Products!$A$1:$F$51,5,0)</f>
        <v>248.57</v>
      </c>
      <c r="N643" s="7">
        <f>VLOOKUP(I643,Products!$A$1:$F$51,6,0)</f>
        <v>190.67</v>
      </c>
      <c r="O643" t="s">
        <v>835</v>
      </c>
      <c r="P643" t="str">
        <f>VLOOKUP(O643,Stores!$A$1:$D$6,2,0)</f>
        <v>MegaMart New Michele</v>
      </c>
      <c r="Q643" t="str">
        <f>VLOOKUP(O643,Stores!$A$1:$D$6,4,0)</f>
        <v>West</v>
      </c>
      <c r="R643" s="6">
        <v>4</v>
      </c>
      <c r="S643" s="6">
        <v>0</v>
      </c>
      <c r="T643" t="s">
        <v>861</v>
      </c>
      <c r="U643">
        <f t="shared" ref="U643:U706" si="30">M643*R643</f>
        <v>994.28</v>
      </c>
      <c r="V643" s="7">
        <f t="shared" ref="V643:V706" si="31">N643*R643</f>
        <v>762.68</v>
      </c>
      <c r="W643" s="7">
        <f t="shared" ref="W643:W706" si="32">U643-V643-(1-S643)</f>
        <v>230.60000000000002</v>
      </c>
    </row>
    <row r="644" spans="1:23" x14ac:dyDescent="0.25">
      <c r="A644" t="s">
        <v>2936</v>
      </c>
      <c r="B644" s="4">
        <v>45273</v>
      </c>
      <c r="C644" t="s">
        <v>388</v>
      </c>
      <c r="D644" t="str">
        <f>VLOOKUP(C644,Customers!$A$1:$H$201,4,0)</f>
        <v>Brenda Dean</v>
      </c>
      <c r="E644" t="str">
        <f>VLOOKUP(C644,Customers!$A$1:$H$201,5,0)</f>
        <v>Male</v>
      </c>
      <c r="F644" s="4">
        <f>VLOOKUP(C644,Customers!$A$1:$H$201,6,0)</f>
        <v>23821</v>
      </c>
      <c r="G644" s="4" t="str">
        <f>VLOOKUP(C644,Customers!$A$1:$H$201,7,0)</f>
        <v>West Ann</v>
      </c>
      <c r="H644" s="4">
        <f>VLOOKUP(C644,Customers!$A$1:$H$201,8,0)</f>
        <v>45308</v>
      </c>
      <c r="I644" t="s">
        <v>778</v>
      </c>
      <c r="J644" t="str">
        <f>VLOOKUP(I644,Products!$A$1:$F$51,2,0)</f>
        <v>Deal Smartphone</v>
      </c>
      <c r="K644" t="str">
        <f>VLOOKUP(I644,Products!$A$1:$F$51,3,0)</f>
        <v>Electronics</v>
      </c>
      <c r="L644" t="str">
        <f>VLOOKUP(I644,Products!$A$1:$F$51,4,0)</f>
        <v>Smartphone</v>
      </c>
      <c r="M644" s="7">
        <f>VLOOKUP(I644,Products!$A$1:$F$51,5,0)</f>
        <v>673.78</v>
      </c>
      <c r="N644" s="7">
        <f>VLOOKUP(I644,Products!$A$1:$F$51,6,0)</f>
        <v>363.33</v>
      </c>
      <c r="O644" t="s">
        <v>835</v>
      </c>
      <c r="P644" t="str">
        <f>VLOOKUP(O644,Stores!$A$1:$D$6,2,0)</f>
        <v>MegaMart New Michele</v>
      </c>
      <c r="Q644" t="str">
        <f>VLOOKUP(O644,Stores!$A$1:$D$6,4,0)</f>
        <v>West</v>
      </c>
      <c r="R644" s="6">
        <v>5</v>
      </c>
      <c r="S644" s="6">
        <v>0.05</v>
      </c>
      <c r="T644" t="s">
        <v>854</v>
      </c>
      <c r="U644">
        <f t="shared" si="30"/>
        <v>3368.8999999999996</v>
      </c>
      <c r="V644" s="7">
        <f t="shared" si="31"/>
        <v>1816.6499999999999</v>
      </c>
      <c r="W644" s="7">
        <f t="shared" si="32"/>
        <v>1551.2999999999997</v>
      </c>
    </row>
    <row r="645" spans="1:23" x14ac:dyDescent="0.25">
      <c r="A645" t="s">
        <v>3235</v>
      </c>
      <c r="B645" s="4">
        <v>45274</v>
      </c>
      <c r="C645" t="s">
        <v>565</v>
      </c>
      <c r="D645" t="str">
        <f>VLOOKUP(C645,Customers!$A$1:$H$201,4,0)</f>
        <v>Crystal Aguirre</v>
      </c>
      <c r="E645" t="str">
        <f>VLOOKUP(C645,Customers!$A$1:$H$201,5,0)</f>
        <v>Male</v>
      </c>
      <c r="F645" s="4">
        <f>VLOOKUP(C645,Customers!$A$1:$H$201,6,0)</f>
        <v>29791</v>
      </c>
      <c r="G645" s="4" t="str">
        <f>VLOOKUP(C645,Customers!$A$1:$H$201,7,0)</f>
        <v>Dylanmouth</v>
      </c>
      <c r="H645" s="4">
        <f>VLOOKUP(C645,Customers!$A$1:$H$201,8,0)</f>
        <v>45184</v>
      </c>
      <c r="I645" t="s">
        <v>792</v>
      </c>
      <c r="J645" t="str">
        <f>VLOOKUP(I645,Products!$A$1:$F$51,2,0)</f>
        <v>Chair Laptop</v>
      </c>
      <c r="K645" t="str">
        <f>VLOOKUP(I645,Products!$A$1:$F$51,3,0)</f>
        <v>Electronics</v>
      </c>
      <c r="L645" t="str">
        <f>VLOOKUP(I645,Products!$A$1:$F$51,4,0)</f>
        <v>Laptop</v>
      </c>
      <c r="M645" s="7">
        <f>VLOOKUP(I645,Products!$A$1:$F$51,5,0)</f>
        <v>1562.43</v>
      </c>
      <c r="N645" s="7">
        <f>VLOOKUP(I645,Products!$A$1:$F$51,6,0)</f>
        <v>1195.6300000000001</v>
      </c>
      <c r="O645" t="s">
        <v>842</v>
      </c>
      <c r="P645" t="str">
        <f>VLOOKUP(O645,Stores!$A$1:$D$6,2,0)</f>
        <v>MegaMart Johnmouth</v>
      </c>
      <c r="Q645" t="str">
        <f>VLOOKUP(O645,Stores!$A$1:$D$6,4,0)</f>
        <v>East</v>
      </c>
      <c r="R645" s="6">
        <v>3</v>
      </c>
      <c r="S645" s="6">
        <v>0.05</v>
      </c>
      <c r="T645" t="s">
        <v>861</v>
      </c>
      <c r="U645">
        <f t="shared" si="30"/>
        <v>4687.29</v>
      </c>
      <c r="V645" s="7">
        <f t="shared" si="31"/>
        <v>3586.8900000000003</v>
      </c>
      <c r="W645" s="7">
        <f t="shared" si="32"/>
        <v>1099.4499999999996</v>
      </c>
    </row>
    <row r="646" spans="1:23" x14ac:dyDescent="0.25">
      <c r="A646" t="s">
        <v>4295</v>
      </c>
      <c r="B646" s="4">
        <v>45274</v>
      </c>
      <c r="C646" t="s">
        <v>525</v>
      </c>
      <c r="D646" t="str">
        <f>VLOOKUP(C646,Customers!$A$1:$H$201,4,0)</f>
        <v>Paige Osborne</v>
      </c>
      <c r="E646" t="str">
        <f>VLOOKUP(C646,Customers!$A$1:$H$201,5,0)</f>
        <v>Female</v>
      </c>
      <c r="F646" s="4">
        <f>VLOOKUP(C646,Customers!$A$1:$H$201,6,0)</f>
        <v>21861</v>
      </c>
      <c r="G646" s="4" t="str">
        <f>VLOOKUP(C646,Customers!$A$1:$H$201,7,0)</f>
        <v>Carlsonborough</v>
      </c>
      <c r="H646" s="4">
        <f>VLOOKUP(C646,Customers!$A$1:$H$201,8,0)</f>
        <v>44427</v>
      </c>
      <c r="I646" t="s">
        <v>724</v>
      </c>
      <c r="J646" t="str">
        <f>VLOOKUP(I646,Products!$A$1:$F$51,2,0)</f>
        <v>Company Fruits</v>
      </c>
      <c r="K646" t="str">
        <f>VLOOKUP(I646,Products!$A$1:$F$51,3,0)</f>
        <v>Groceries</v>
      </c>
      <c r="L646" t="str">
        <f>VLOOKUP(I646,Products!$A$1:$F$51,4,0)</f>
        <v>Fruits</v>
      </c>
      <c r="M646" s="7">
        <f>VLOOKUP(I646,Products!$A$1:$F$51,5,0)</f>
        <v>318.05</v>
      </c>
      <c r="N646" s="7">
        <f>VLOOKUP(I646,Products!$A$1:$F$51,6,0)</f>
        <v>742.26521739130465</v>
      </c>
      <c r="O646" t="s">
        <v>827</v>
      </c>
      <c r="P646" t="str">
        <f>VLOOKUP(O646,Stores!$A$1:$D$6,2,0)</f>
        <v>MegaMart Jimenezborough</v>
      </c>
      <c r="Q646" t="str">
        <f>VLOOKUP(O646,Stores!$A$1:$D$6,4,0)</f>
        <v>South</v>
      </c>
      <c r="R646" s="6">
        <v>3</v>
      </c>
      <c r="S646" s="6">
        <v>0</v>
      </c>
      <c r="T646" t="s">
        <v>851</v>
      </c>
      <c r="U646">
        <f t="shared" si="30"/>
        <v>954.15000000000009</v>
      </c>
      <c r="V646" s="7">
        <f t="shared" si="31"/>
        <v>2226.7956521739138</v>
      </c>
      <c r="W646" s="7">
        <f t="shared" si="32"/>
        <v>-1273.6456521739137</v>
      </c>
    </row>
    <row r="647" spans="1:23" x14ac:dyDescent="0.25">
      <c r="A647" t="s">
        <v>4635</v>
      </c>
      <c r="B647" s="4">
        <v>45274</v>
      </c>
      <c r="C647" t="s">
        <v>664</v>
      </c>
      <c r="D647" t="str">
        <f>VLOOKUP(C647,Customers!$A$1:$H$201,4,0)</f>
        <v>Steve Flynn</v>
      </c>
      <c r="E647" t="str">
        <f>VLOOKUP(C647,Customers!$A$1:$H$201,5,0)</f>
        <v>Male</v>
      </c>
      <c r="F647" s="4">
        <f>VLOOKUP(C647,Customers!$A$1:$H$201,6,0)</f>
        <v>24326</v>
      </c>
      <c r="G647" s="4" t="str">
        <f>VLOOKUP(C647,Customers!$A$1:$H$201,7,0)</f>
        <v>East Walter</v>
      </c>
      <c r="H647" s="4">
        <f>VLOOKUP(C647,Customers!$A$1:$H$201,8,0)</f>
        <v>44260</v>
      </c>
      <c r="I647" t="s">
        <v>780</v>
      </c>
      <c r="J647" t="str">
        <f>VLOOKUP(I647,Products!$A$1:$F$51,2,0)</f>
        <v>Road Clothing</v>
      </c>
      <c r="K647" t="str">
        <f>VLOOKUP(I647,Products!$A$1:$F$51,3,0)</f>
        <v>Fashion</v>
      </c>
      <c r="L647" t="str">
        <f>VLOOKUP(I647,Products!$A$1:$F$51,4,0)</f>
        <v>Clothing</v>
      </c>
      <c r="M647" s="7">
        <f>VLOOKUP(I647,Products!$A$1:$F$51,5,0)</f>
        <v>1485.05</v>
      </c>
      <c r="N647" s="7">
        <f>VLOOKUP(I647,Products!$A$1:$F$51,6,0)</f>
        <v>988.31</v>
      </c>
      <c r="O647" t="s">
        <v>838</v>
      </c>
      <c r="P647" t="str">
        <f>VLOOKUP(O647,Stores!$A$1:$D$6,2,0)</f>
        <v>MegaMart Brianahaven</v>
      </c>
      <c r="Q647" t="str">
        <f>VLOOKUP(O647,Stores!$A$1:$D$6,4,0)</f>
        <v>North</v>
      </c>
      <c r="R647" s="6">
        <v>3</v>
      </c>
      <c r="S647" s="6">
        <v>0.05</v>
      </c>
      <c r="T647" t="s">
        <v>854</v>
      </c>
      <c r="U647">
        <f t="shared" si="30"/>
        <v>4455.1499999999996</v>
      </c>
      <c r="V647" s="7">
        <f t="shared" si="31"/>
        <v>2964.93</v>
      </c>
      <c r="W647" s="7">
        <f t="shared" si="32"/>
        <v>1489.2699999999998</v>
      </c>
    </row>
    <row r="648" spans="1:23" x14ac:dyDescent="0.25">
      <c r="A648" t="s">
        <v>4709</v>
      </c>
      <c r="B648" s="4">
        <v>45274</v>
      </c>
      <c r="C648" t="s">
        <v>417</v>
      </c>
      <c r="D648" t="str">
        <f>VLOOKUP(C648,Customers!$A$1:$H$201,4,0)</f>
        <v>Jeffrey Smith</v>
      </c>
      <c r="E648" t="str">
        <f>VLOOKUP(C648,Customers!$A$1:$H$201,5,0)</f>
        <v>Female</v>
      </c>
      <c r="F648" s="4">
        <f>VLOOKUP(C648,Customers!$A$1:$H$201,6,0)</f>
        <v>30679</v>
      </c>
      <c r="G648" s="4" t="str">
        <f>VLOOKUP(C648,Customers!$A$1:$H$201,7,0)</f>
        <v>Aaronmouth</v>
      </c>
      <c r="H648" s="4">
        <f>VLOOKUP(C648,Customers!$A$1:$H$201,8,0)</f>
        <v>45006</v>
      </c>
      <c r="I648" t="s">
        <v>782</v>
      </c>
      <c r="J648" t="str">
        <f>VLOOKUP(I648,Products!$A$1:$F$51,2,0)</f>
        <v>National Watches</v>
      </c>
      <c r="K648" t="str">
        <f>VLOOKUP(I648,Products!$A$1:$F$51,3,0)</f>
        <v>Fashion</v>
      </c>
      <c r="L648" t="str">
        <f>VLOOKUP(I648,Products!$A$1:$F$51,4,0)</f>
        <v>Watches</v>
      </c>
      <c r="M648" s="7">
        <f>VLOOKUP(I648,Products!$A$1:$F$51,5,0)</f>
        <v>29.24</v>
      </c>
      <c r="N648" s="7">
        <f>VLOOKUP(I648,Products!$A$1:$F$51,6,0)</f>
        <v>742.26521739130465</v>
      </c>
      <c r="O648" t="s">
        <v>835</v>
      </c>
      <c r="P648" t="str">
        <f>VLOOKUP(O648,Stores!$A$1:$D$6,2,0)</f>
        <v>MegaMart New Michele</v>
      </c>
      <c r="Q648" t="str">
        <f>VLOOKUP(O648,Stores!$A$1:$D$6,4,0)</f>
        <v>West</v>
      </c>
      <c r="R648" s="6">
        <v>2</v>
      </c>
      <c r="S648" s="6">
        <v>0.05</v>
      </c>
      <c r="T648" t="s">
        <v>857</v>
      </c>
      <c r="U648">
        <f t="shared" si="30"/>
        <v>58.48</v>
      </c>
      <c r="V648" s="7">
        <f t="shared" si="31"/>
        <v>1484.5304347826093</v>
      </c>
      <c r="W648" s="7">
        <f t="shared" si="32"/>
        <v>-1427.0004347826093</v>
      </c>
    </row>
    <row r="649" spans="1:23" x14ac:dyDescent="0.25">
      <c r="A649" t="s">
        <v>5835</v>
      </c>
      <c r="B649" s="4">
        <v>45274</v>
      </c>
      <c r="C649" t="s">
        <v>157</v>
      </c>
      <c r="D649" t="str">
        <f>VLOOKUP(C649,Customers!$A$1:$H$201,4,0)</f>
        <v>Melissa Rodgers</v>
      </c>
      <c r="E649" t="str">
        <f>VLOOKUP(C649,Customers!$A$1:$H$201,5,0)</f>
        <v>Female</v>
      </c>
      <c r="F649" s="4">
        <f>VLOOKUP(C649,Customers!$A$1:$H$201,6,0)</f>
        <v>29405</v>
      </c>
      <c r="G649" s="4" t="str">
        <f>VLOOKUP(C649,Customers!$A$1:$H$201,7,0)</f>
        <v>North Sharontown</v>
      </c>
      <c r="H649" s="4">
        <f>VLOOKUP(C649,Customers!$A$1:$H$201,8,0)</f>
        <v>44950</v>
      </c>
      <c r="I649" t="s">
        <v>796</v>
      </c>
      <c r="J649" t="str">
        <f>VLOOKUP(I649,Products!$A$1:$F$51,2,0)</f>
        <v>Book Television</v>
      </c>
      <c r="K649" t="str">
        <f>VLOOKUP(I649,Products!$A$1:$F$51,3,0)</f>
        <v>Electronics</v>
      </c>
      <c r="L649" t="str">
        <f>VLOOKUP(I649,Products!$A$1:$F$51,4,0)</f>
        <v>Television</v>
      </c>
      <c r="M649" s="7">
        <f>VLOOKUP(I649,Products!$A$1:$F$51,5,0)</f>
        <v>1952.65</v>
      </c>
      <c r="N649" s="7">
        <f>VLOOKUP(I649,Products!$A$1:$F$51,6,0)</f>
        <v>1451.27</v>
      </c>
      <c r="O649" t="s">
        <v>827</v>
      </c>
      <c r="P649" t="str">
        <f>VLOOKUP(O649,Stores!$A$1:$D$6,2,0)</f>
        <v>MegaMart Jimenezborough</v>
      </c>
      <c r="Q649" t="str">
        <f>VLOOKUP(O649,Stores!$A$1:$D$6,4,0)</f>
        <v>South</v>
      </c>
      <c r="R649" s="6">
        <v>1</v>
      </c>
      <c r="S649" s="6">
        <v>0.05</v>
      </c>
      <c r="T649" t="s">
        <v>854</v>
      </c>
      <c r="U649">
        <f t="shared" si="30"/>
        <v>1952.65</v>
      </c>
      <c r="V649" s="7">
        <f t="shared" si="31"/>
        <v>1451.27</v>
      </c>
      <c r="W649" s="7">
        <f t="shared" si="32"/>
        <v>500.43000000000012</v>
      </c>
    </row>
    <row r="650" spans="1:23" x14ac:dyDescent="0.25">
      <c r="A650" t="s">
        <v>1048</v>
      </c>
      <c r="B650" s="4">
        <v>45275</v>
      </c>
      <c r="C650" t="s">
        <v>543</v>
      </c>
      <c r="D650" t="str">
        <f>VLOOKUP(C650,Customers!$A$1:$H$201,4,0)</f>
        <v>Dawn Fletcher</v>
      </c>
      <c r="E650" t="str">
        <f>VLOOKUP(C650,Customers!$A$1:$H$201,5,0)</f>
        <v>Male</v>
      </c>
      <c r="F650" s="4">
        <f>VLOOKUP(C650,Customers!$A$1:$H$201,6,0)</f>
        <v>38959</v>
      </c>
      <c r="G650" s="4" t="str">
        <f>VLOOKUP(C650,Customers!$A$1:$H$201,7,0)</f>
        <v>South Audrey</v>
      </c>
      <c r="H650" s="4">
        <f>VLOOKUP(C650,Customers!$A$1:$H$201,8,0)</f>
        <v>44587</v>
      </c>
      <c r="I650" t="s">
        <v>751</v>
      </c>
      <c r="J650" t="str">
        <f>VLOOKUP(I650,Products!$A$1:$F$51,2,0)</f>
        <v>House Accessories</v>
      </c>
      <c r="K650" t="str">
        <f>VLOOKUP(I650,Products!$A$1:$F$51,3,0)</f>
        <v>Fashion</v>
      </c>
      <c r="L650" t="str">
        <f>VLOOKUP(I650,Products!$A$1:$F$51,4,0)</f>
        <v>Accessories</v>
      </c>
      <c r="M650" s="7">
        <f>VLOOKUP(I650,Products!$A$1:$F$51,5,0)</f>
        <v>1858.75</v>
      </c>
      <c r="N650" s="7">
        <f>VLOOKUP(I650,Products!$A$1:$F$51,6,0)</f>
        <v>1451.16</v>
      </c>
      <c r="O650" t="s">
        <v>838</v>
      </c>
      <c r="P650" t="str">
        <f>VLOOKUP(O650,Stores!$A$1:$D$6,2,0)</f>
        <v>MegaMart Brianahaven</v>
      </c>
      <c r="Q650" t="str">
        <f>VLOOKUP(O650,Stores!$A$1:$D$6,4,0)</f>
        <v>North</v>
      </c>
      <c r="R650" s="6">
        <v>5</v>
      </c>
      <c r="S650" s="6">
        <v>0</v>
      </c>
      <c r="T650" t="s">
        <v>854</v>
      </c>
      <c r="U650">
        <f t="shared" si="30"/>
        <v>9293.75</v>
      </c>
      <c r="V650" s="7">
        <f t="shared" si="31"/>
        <v>7255.8</v>
      </c>
      <c r="W650" s="7">
        <f t="shared" si="32"/>
        <v>2036.9499999999998</v>
      </c>
    </row>
    <row r="651" spans="1:23" x14ac:dyDescent="0.25">
      <c r="A651" t="s">
        <v>1956</v>
      </c>
      <c r="B651" s="4">
        <v>45275</v>
      </c>
      <c r="C651" t="s">
        <v>474</v>
      </c>
      <c r="D651" t="str">
        <f>VLOOKUP(C651,Customers!$A$1:$H$201,4,0)</f>
        <v>Aaron Bailey</v>
      </c>
      <c r="E651" t="str">
        <f>VLOOKUP(C651,Customers!$A$1:$H$201,5,0)</f>
        <v>Male</v>
      </c>
      <c r="F651" s="4">
        <f>VLOOKUP(C651,Customers!$A$1:$H$201,6,0)</f>
        <v>29985</v>
      </c>
      <c r="G651" s="4" t="str">
        <f>VLOOKUP(C651,Customers!$A$1:$H$201,7,0)</f>
        <v>Marcchester</v>
      </c>
      <c r="H651" s="4">
        <f>VLOOKUP(C651,Customers!$A$1:$H$201,8,0)</f>
        <v>45488</v>
      </c>
      <c r="I651" t="s">
        <v>755</v>
      </c>
      <c r="J651" t="str">
        <f>VLOOKUP(I651,Products!$A$1:$F$51,2,0)</f>
        <v>Democratic Smartphone</v>
      </c>
      <c r="K651" t="str">
        <f>VLOOKUP(I651,Products!$A$1:$F$51,3,0)</f>
        <v>Electronics</v>
      </c>
      <c r="L651" t="str">
        <f>VLOOKUP(I651,Products!$A$1:$F$51,4,0)</f>
        <v>Smartphone</v>
      </c>
      <c r="M651" s="7">
        <f>VLOOKUP(I651,Products!$A$1:$F$51,5,0)</f>
        <v>1079.8900000000001</v>
      </c>
      <c r="N651" s="7">
        <f>VLOOKUP(I651,Products!$A$1:$F$51,6,0)</f>
        <v>703.83</v>
      </c>
      <c r="O651" t="s">
        <v>827</v>
      </c>
      <c r="P651" t="str">
        <f>VLOOKUP(O651,Stores!$A$1:$D$6,2,0)</f>
        <v>MegaMart Jimenezborough</v>
      </c>
      <c r="Q651" t="str">
        <f>VLOOKUP(O651,Stores!$A$1:$D$6,4,0)</f>
        <v>South</v>
      </c>
      <c r="R651" s="6">
        <v>4</v>
      </c>
      <c r="S651" s="6">
        <v>0.05</v>
      </c>
      <c r="T651" t="s">
        <v>857</v>
      </c>
      <c r="U651">
        <f t="shared" si="30"/>
        <v>4319.5600000000004</v>
      </c>
      <c r="V651" s="7">
        <f t="shared" si="31"/>
        <v>2815.32</v>
      </c>
      <c r="W651" s="7">
        <f t="shared" si="32"/>
        <v>1503.2900000000002</v>
      </c>
    </row>
    <row r="652" spans="1:23" x14ac:dyDescent="0.25">
      <c r="A652" t="s">
        <v>2794</v>
      </c>
      <c r="B652" s="4">
        <v>45275</v>
      </c>
      <c r="C652" t="s">
        <v>456</v>
      </c>
      <c r="D652" t="str">
        <f>VLOOKUP(C652,Customers!$A$1:$H$201,4,0)</f>
        <v>Chad Roberts</v>
      </c>
      <c r="E652" t="str">
        <f>VLOOKUP(C652,Customers!$A$1:$H$201,5,0)</f>
        <v>Female</v>
      </c>
      <c r="F652" s="4">
        <f>VLOOKUP(C652,Customers!$A$1:$H$201,6,0)</f>
        <v>22804</v>
      </c>
      <c r="G652" s="4" t="str">
        <f>VLOOKUP(C652,Customers!$A$1:$H$201,7,0)</f>
        <v>North Michelle</v>
      </c>
      <c r="H652" s="4">
        <f>VLOOKUP(C652,Customers!$A$1:$H$201,8,0)</f>
        <v>44237</v>
      </c>
      <c r="I652" t="s">
        <v>800</v>
      </c>
      <c r="J652" t="str">
        <f>VLOOKUP(I652,Products!$A$1:$F$51,2,0)</f>
        <v>Church Clothing</v>
      </c>
      <c r="K652" t="str">
        <f>VLOOKUP(I652,Products!$A$1:$F$51,3,0)</f>
        <v>Fashion</v>
      </c>
      <c r="L652" t="str">
        <f>VLOOKUP(I652,Products!$A$1:$F$51,4,0)</f>
        <v>Clothing</v>
      </c>
      <c r="M652" s="7">
        <f>VLOOKUP(I652,Products!$A$1:$F$51,5,0)</f>
        <v>540.94000000000005</v>
      </c>
      <c r="N652" s="7">
        <f>VLOOKUP(I652,Products!$A$1:$F$51,6,0)</f>
        <v>398.25</v>
      </c>
      <c r="O652" t="s">
        <v>838</v>
      </c>
      <c r="P652" t="str">
        <f>VLOOKUP(O652,Stores!$A$1:$D$6,2,0)</f>
        <v>MegaMart Brianahaven</v>
      </c>
      <c r="Q652" t="str">
        <f>VLOOKUP(O652,Stores!$A$1:$D$6,4,0)</f>
        <v>North</v>
      </c>
      <c r="R652" s="6">
        <v>5</v>
      </c>
      <c r="S652" s="6">
        <v>0</v>
      </c>
      <c r="T652" t="s">
        <v>857</v>
      </c>
      <c r="U652">
        <f t="shared" si="30"/>
        <v>2704.7000000000003</v>
      </c>
      <c r="V652" s="7">
        <f t="shared" si="31"/>
        <v>1991.25</v>
      </c>
      <c r="W652" s="7">
        <f t="shared" si="32"/>
        <v>712.45000000000027</v>
      </c>
    </row>
    <row r="653" spans="1:23" x14ac:dyDescent="0.25">
      <c r="A653" t="s">
        <v>3289</v>
      </c>
      <c r="B653" s="4">
        <v>45275</v>
      </c>
      <c r="C653" t="s">
        <v>79</v>
      </c>
      <c r="D653" t="str">
        <f>VLOOKUP(C653,Customers!$A$1:$H$201,4,0)</f>
        <v>Ryan Cole</v>
      </c>
      <c r="E653" t="str">
        <f>VLOOKUP(C653,Customers!$A$1:$H$201,5,0)</f>
        <v>Female</v>
      </c>
      <c r="F653" s="4">
        <f>VLOOKUP(C653,Customers!$A$1:$H$201,6,0)</f>
        <v>30128</v>
      </c>
      <c r="G653" s="4" t="str">
        <f>VLOOKUP(C653,Customers!$A$1:$H$201,7,0)</f>
        <v>Travisstad</v>
      </c>
      <c r="H653" s="4">
        <f>VLOOKUP(C653,Customers!$A$1:$H$201,8,0)</f>
        <v>45401</v>
      </c>
      <c r="I653" t="s">
        <v>707</v>
      </c>
      <c r="J653" t="str">
        <f>VLOOKUP(I653,Products!$A$1:$F$51,2,0)</f>
        <v>Like Camera</v>
      </c>
      <c r="K653" t="str">
        <f>VLOOKUP(I653,Products!$A$1:$F$51,3,0)</f>
        <v>Electronics</v>
      </c>
      <c r="L653" t="str">
        <f>VLOOKUP(I653,Products!$A$1:$F$51,4,0)</f>
        <v>Camera</v>
      </c>
      <c r="M653" s="7">
        <f>VLOOKUP(I653,Products!$A$1:$F$51,5,0)</f>
        <v>1673.69</v>
      </c>
      <c r="N653" s="7">
        <f>VLOOKUP(I653,Products!$A$1:$F$51,6,0)</f>
        <v>1323.38</v>
      </c>
      <c r="O653" t="s">
        <v>827</v>
      </c>
      <c r="P653" t="str">
        <f>VLOOKUP(O653,Stores!$A$1:$D$6,2,0)</f>
        <v>MegaMart Jimenezborough</v>
      </c>
      <c r="Q653" t="str">
        <f>VLOOKUP(O653,Stores!$A$1:$D$6,4,0)</f>
        <v>South</v>
      </c>
      <c r="R653" s="6">
        <v>2</v>
      </c>
      <c r="S653" s="6">
        <v>0.15</v>
      </c>
      <c r="T653" t="s">
        <v>854</v>
      </c>
      <c r="U653">
        <f t="shared" si="30"/>
        <v>3347.38</v>
      </c>
      <c r="V653" s="7">
        <f t="shared" si="31"/>
        <v>2646.76</v>
      </c>
      <c r="W653" s="7">
        <f t="shared" si="32"/>
        <v>699.76999999999987</v>
      </c>
    </row>
    <row r="654" spans="1:23" x14ac:dyDescent="0.25">
      <c r="A654" t="s">
        <v>3684</v>
      </c>
      <c r="B654" s="4">
        <v>45275</v>
      </c>
      <c r="C654" t="s">
        <v>110</v>
      </c>
      <c r="D654" t="str">
        <f>VLOOKUP(C654,Customers!$A$1:$H$201,4,0)</f>
        <v>John Carr</v>
      </c>
      <c r="E654" t="str">
        <f>VLOOKUP(C654,Customers!$A$1:$H$201,5,0)</f>
        <v>Female</v>
      </c>
      <c r="F654" s="4">
        <f>VLOOKUP(C654,Customers!$A$1:$H$201,6,0)</f>
        <v>21956</v>
      </c>
      <c r="G654" s="4" t="str">
        <f>VLOOKUP(C654,Customers!$A$1:$H$201,7,0)</f>
        <v>New David</v>
      </c>
      <c r="H654" s="4">
        <f>VLOOKUP(C654,Customers!$A$1:$H$201,8,0)</f>
        <v>44911</v>
      </c>
      <c r="I654" t="s">
        <v>788</v>
      </c>
      <c r="J654" t="str">
        <f>VLOOKUP(I654,Products!$A$1:$F$51,2,0)</f>
        <v>Beat Accessories</v>
      </c>
      <c r="K654" t="str">
        <f>VLOOKUP(I654,Products!$A$1:$F$51,3,0)</f>
        <v>Fashion</v>
      </c>
      <c r="L654" t="str">
        <f>VLOOKUP(I654,Products!$A$1:$F$51,4,0)</f>
        <v>Accessories</v>
      </c>
      <c r="M654" s="7">
        <f>VLOOKUP(I654,Products!$A$1:$F$51,5,0)</f>
        <v>1798.97</v>
      </c>
      <c r="N654" s="7">
        <f>VLOOKUP(I654,Products!$A$1:$F$51,6,0)</f>
        <v>1329.15</v>
      </c>
      <c r="O654" t="s">
        <v>827</v>
      </c>
      <c r="P654" t="str">
        <f>VLOOKUP(O654,Stores!$A$1:$D$6,2,0)</f>
        <v>MegaMart Jimenezborough</v>
      </c>
      <c r="Q654" t="str">
        <f>VLOOKUP(O654,Stores!$A$1:$D$6,4,0)</f>
        <v>South</v>
      </c>
      <c r="R654" s="6">
        <v>2</v>
      </c>
      <c r="S654" s="6">
        <v>0</v>
      </c>
      <c r="T654" t="s">
        <v>854</v>
      </c>
      <c r="U654">
        <f t="shared" si="30"/>
        <v>3597.94</v>
      </c>
      <c r="V654" s="7">
        <f t="shared" si="31"/>
        <v>2658.3</v>
      </c>
      <c r="W654" s="7">
        <f t="shared" si="32"/>
        <v>938.63999999999987</v>
      </c>
    </row>
    <row r="655" spans="1:23" x14ac:dyDescent="0.25">
      <c r="A655" t="s">
        <v>3954</v>
      </c>
      <c r="B655" s="4">
        <v>45275</v>
      </c>
      <c r="C655" t="s">
        <v>602</v>
      </c>
      <c r="D655" t="str">
        <f>VLOOKUP(C655,Customers!$A$1:$H$201,4,0)</f>
        <v>Amber Graham</v>
      </c>
      <c r="E655" t="str">
        <f>VLOOKUP(C655,Customers!$A$1:$H$201,5,0)</f>
        <v>Female</v>
      </c>
      <c r="F655" s="4">
        <f>VLOOKUP(C655,Customers!$A$1:$H$201,6,0)</f>
        <v>30807</v>
      </c>
      <c r="G655" s="4" t="str">
        <f>VLOOKUP(C655,Customers!$A$1:$H$201,7,0)</f>
        <v>Lake Melissaborough</v>
      </c>
      <c r="H655" s="4">
        <f>VLOOKUP(C655,Customers!$A$1:$H$201,8,0)</f>
        <v>45889</v>
      </c>
      <c r="I655" t="s">
        <v>707</v>
      </c>
      <c r="J655" t="str">
        <f>VLOOKUP(I655,Products!$A$1:$F$51,2,0)</f>
        <v>Like Camera</v>
      </c>
      <c r="K655" t="str">
        <f>VLOOKUP(I655,Products!$A$1:$F$51,3,0)</f>
        <v>Electronics</v>
      </c>
      <c r="L655" t="str">
        <f>VLOOKUP(I655,Products!$A$1:$F$51,4,0)</f>
        <v>Camera</v>
      </c>
      <c r="M655" s="7">
        <f>VLOOKUP(I655,Products!$A$1:$F$51,5,0)</f>
        <v>1673.69</v>
      </c>
      <c r="N655" s="7">
        <f>VLOOKUP(I655,Products!$A$1:$F$51,6,0)</f>
        <v>1323.38</v>
      </c>
      <c r="O655" t="s">
        <v>842</v>
      </c>
      <c r="P655" t="str">
        <f>VLOOKUP(O655,Stores!$A$1:$D$6,2,0)</f>
        <v>MegaMart Johnmouth</v>
      </c>
      <c r="Q655" t="str">
        <f>VLOOKUP(O655,Stores!$A$1:$D$6,4,0)</f>
        <v>East</v>
      </c>
      <c r="R655" s="6">
        <v>1</v>
      </c>
      <c r="S655" s="6">
        <v>0</v>
      </c>
      <c r="T655" t="s">
        <v>861</v>
      </c>
      <c r="U655">
        <f t="shared" si="30"/>
        <v>1673.69</v>
      </c>
      <c r="V655" s="7">
        <f t="shared" si="31"/>
        <v>1323.38</v>
      </c>
      <c r="W655" s="7">
        <f t="shared" si="32"/>
        <v>349.30999999999995</v>
      </c>
    </row>
    <row r="656" spans="1:23" x14ac:dyDescent="0.25">
      <c r="A656" t="s">
        <v>4235</v>
      </c>
      <c r="B656" s="4">
        <v>45275</v>
      </c>
      <c r="C656" t="s">
        <v>289</v>
      </c>
      <c r="D656" t="str">
        <f>VLOOKUP(C656,Customers!$A$1:$H$201,4,0)</f>
        <v>Matthew Juarez</v>
      </c>
      <c r="E656" t="str">
        <f>VLOOKUP(C656,Customers!$A$1:$H$201,5,0)</f>
        <v>Female</v>
      </c>
      <c r="F656" s="4">
        <f>VLOOKUP(C656,Customers!$A$1:$H$201,6,0)</f>
        <v>37614</v>
      </c>
      <c r="G656" s="4" t="str">
        <f>VLOOKUP(C656,Customers!$A$1:$H$201,7,0)</f>
        <v>North Meagan</v>
      </c>
      <c r="H656" s="4">
        <f>VLOOKUP(C656,Customers!$A$1:$H$201,8,0)</f>
        <v>44855</v>
      </c>
      <c r="I656" t="s">
        <v>768</v>
      </c>
      <c r="J656" t="str">
        <f>VLOOKUP(I656,Products!$A$1:$F$51,2,0)</f>
        <v>And Footwear</v>
      </c>
      <c r="K656" t="str">
        <f>VLOOKUP(I656,Products!$A$1:$F$51,3,0)</f>
        <v>Fashion</v>
      </c>
      <c r="L656" t="str">
        <f>VLOOKUP(I656,Products!$A$1:$F$51,4,0)</f>
        <v>Footwear</v>
      </c>
      <c r="M656" s="7">
        <f>VLOOKUP(I656,Products!$A$1:$F$51,5,0)</f>
        <v>1878.47</v>
      </c>
      <c r="N656" s="7">
        <f>VLOOKUP(I656,Products!$A$1:$F$51,6,0)</f>
        <v>1014.91</v>
      </c>
      <c r="O656" t="s">
        <v>831</v>
      </c>
      <c r="P656" t="str">
        <f>VLOOKUP(O656,Stores!$A$1:$D$6,2,0)</f>
        <v>MegaMart Peckmouth</v>
      </c>
      <c r="Q656" t="str">
        <f>VLOOKUP(O656,Stores!$A$1:$D$6,4,0)</f>
        <v>East</v>
      </c>
      <c r="R656" s="6">
        <v>1</v>
      </c>
      <c r="S656" s="6">
        <v>0.05</v>
      </c>
      <c r="T656" t="s">
        <v>854</v>
      </c>
      <c r="U656">
        <f t="shared" si="30"/>
        <v>1878.47</v>
      </c>
      <c r="V656" s="7">
        <f t="shared" si="31"/>
        <v>1014.91</v>
      </c>
      <c r="W656" s="7">
        <f t="shared" si="32"/>
        <v>862.61</v>
      </c>
    </row>
    <row r="657" spans="1:23" x14ac:dyDescent="0.25">
      <c r="A657" t="s">
        <v>5597</v>
      </c>
      <c r="B657" s="4">
        <v>45275</v>
      </c>
      <c r="C657" t="s">
        <v>38</v>
      </c>
      <c r="D657" t="str">
        <f>VLOOKUP(C657,Customers!$A$1:$H$201,4,0)</f>
        <v>Richard Pacheco</v>
      </c>
      <c r="E657" t="str">
        <f>VLOOKUP(C657,Customers!$A$1:$H$201,5,0)</f>
        <v>Female</v>
      </c>
      <c r="F657" s="4">
        <f>VLOOKUP(C657,Customers!$A$1:$H$201,6,0)</f>
        <v>38214</v>
      </c>
      <c r="G657" s="4" t="str">
        <f>VLOOKUP(C657,Customers!$A$1:$H$201,7,0)</f>
        <v>West Lisaville</v>
      </c>
      <c r="H657" s="4">
        <f>VLOOKUP(C657,Customers!$A$1:$H$201,8,0)</f>
        <v>45764</v>
      </c>
      <c r="I657" t="s">
        <v>784</v>
      </c>
      <c r="J657" t="str">
        <f>VLOOKUP(I657,Products!$A$1:$F$51,2,0)</f>
        <v>Foot Snacks</v>
      </c>
      <c r="K657" t="str">
        <f>VLOOKUP(I657,Products!$A$1:$F$51,3,0)</f>
        <v>Groceries</v>
      </c>
      <c r="L657" t="str">
        <f>VLOOKUP(I657,Products!$A$1:$F$51,4,0)</f>
        <v>Snacks</v>
      </c>
      <c r="M657" s="7">
        <f>VLOOKUP(I657,Products!$A$1:$F$51,5,0)</f>
        <v>1095.72</v>
      </c>
      <c r="N657" s="7">
        <f>VLOOKUP(I657,Products!$A$1:$F$51,6,0)</f>
        <v>822.2</v>
      </c>
      <c r="O657" t="s">
        <v>842</v>
      </c>
      <c r="P657" t="str">
        <f>VLOOKUP(O657,Stores!$A$1:$D$6,2,0)</f>
        <v>MegaMart Johnmouth</v>
      </c>
      <c r="Q657" t="str">
        <f>VLOOKUP(O657,Stores!$A$1:$D$6,4,0)</f>
        <v>East</v>
      </c>
      <c r="R657" s="6">
        <v>2</v>
      </c>
      <c r="S657" s="6">
        <v>0.15</v>
      </c>
      <c r="T657" t="s">
        <v>861</v>
      </c>
      <c r="U657">
        <f t="shared" si="30"/>
        <v>2191.44</v>
      </c>
      <c r="V657" s="7">
        <f t="shared" si="31"/>
        <v>1644.4</v>
      </c>
      <c r="W657" s="7">
        <f t="shared" si="32"/>
        <v>546.18999999999994</v>
      </c>
    </row>
    <row r="658" spans="1:23" x14ac:dyDescent="0.25">
      <c r="A658" t="s">
        <v>5624</v>
      </c>
      <c r="B658" s="4">
        <v>45276</v>
      </c>
      <c r="C658" t="s">
        <v>377</v>
      </c>
      <c r="D658" t="str">
        <f>VLOOKUP(C658,Customers!$A$1:$H$201,4,0)</f>
        <v>William Pope</v>
      </c>
      <c r="E658" t="str">
        <f>VLOOKUP(C658,Customers!$A$1:$H$201,5,0)</f>
        <v>Female</v>
      </c>
      <c r="F658" s="4">
        <f>VLOOKUP(C658,Customers!$A$1:$H$201,6,0)</f>
        <v>20604</v>
      </c>
      <c r="G658" s="4" t="str">
        <f>VLOOKUP(C658,Customers!$A$1:$H$201,7,0)</f>
        <v>North Gary</v>
      </c>
      <c r="H658" s="4">
        <f>VLOOKUP(C658,Customers!$A$1:$H$201,8,0)</f>
        <v>45543</v>
      </c>
      <c r="I658" t="s">
        <v>762</v>
      </c>
      <c r="J658" t="str">
        <f>VLOOKUP(I658,Products!$A$1:$F$51,2,0)</f>
        <v>Firm Dairy</v>
      </c>
      <c r="K658" t="str">
        <f>VLOOKUP(I658,Products!$A$1:$F$51,3,0)</f>
        <v>Groceries</v>
      </c>
      <c r="L658" t="str">
        <f>VLOOKUP(I658,Products!$A$1:$F$51,4,0)</f>
        <v>Dairy</v>
      </c>
      <c r="M658" s="7">
        <f>VLOOKUP(I658,Products!$A$1:$F$51,5,0)</f>
        <v>1227.24</v>
      </c>
      <c r="N658" s="7">
        <f>VLOOKUP(I658,Products!$A$1:$F$51,6,0)</f>
        <v>977.09</v>
      </c>
      <c r="O658" t="s">
        <v>831</v>
      </c>
      <c r="P658" t="str">
        <f>VLOOKUP(O658,Stores!$A$1:$D$6,2,0)</f>
        <v>MegaMart Peckmouth</v>
      </c>
      <c r="Q658" t="str">
        <f>VLOOKUP(O658,Stores!$A$1:$D$6,4,0)</f>
        <v>East</v>
      </c>
      <c r="R658" s="6">
        <v>2</v>
      </c>
      <c r="S658" s="6">
        <v>0</v>
      </c>
      <c r="T658" t="s">
        <v>861</v>
      </c>
      <c r="U658">
        <f t="shared" si="30"/>
        <v>2454.48</v>
      </c>
      <c r="V658" s="7">
        <f t="shared" si="31"/>
        <v>1954.18</v>
      </c>
      <c r="W658" s="7">
        <f t="shared" si="32"/>
        <v>499.29999999999995</v>
      </c>
    </row>
    <row r="659" spans="1:23" x14ac:dyDescent="0.25">
      <c r="A659" t="s">
        <v>5683</v>
      </c>
      <c r="B659" s="4">
        <v>45276</v>
      </c>
      <c r="C659" t="s">
        <v>333</v>
      </c>
      <c r="D659" t="str">
        <f>VLOOKUP(C659,Customers!$A$1:$H$201,4,0)</f>
        <v>William Warner</v>
      </c>
      <c r="E659" t="str">
        <f>VLOOKUP(C659,Customers!$A$1:$H$201,5,0)</f>
        <v>Female</v>
      </c>
      <c r="F659" s="4">
        <f>VLOOKUP(C659,Customers!$A$1:$H$201,6,0)</f>
        <v>25396</v>
      </c>
      <c r="G659" s="4" t="str">
        <f>VLOOKUP(C659,Customers!$A$1:$H$201,7,0)</f>
        <v>Geoffreystad</v>
      </c>
      <c r="H659" s="4">
        <f>VLOOKUP(C659,Customers!$A$1:$H$201,8,0)</f>
        <v>44890</v>
      </c>
      <c r="I659" t="s">
        <v>780</v>
      </c>
      <c r="J659" t="str">
        <f>VLOOKUP(I659,Products!$A$1:$F$51,2,0)</f>
        <v>Road Clothing</v>
      </c>
      <c r="K659" t="str">
        <f>VLOOKUP(I659,Products!$A$1:$F$51,3,0)</f>
        <v>Fashion</v>
      </c>
      <c r="L659" t="str">
        <f>VLOOKUP(I659,Products!$A$1:$F$51,4,0)</f>
        <v>Clothing</v>
      </c>
      <c r="M659" s="7">
        <f>VLOOKUP(I659,Products!$A$1:$F$51,5,0)</f>
        <v>1485.05</v>
      </c>
      <c r="N659" s="7">
        <f>VLOOKUP(I659,Products!$A$1:$F$51,6,0)</f>
        <v>988.31</v>
      </c>
      <c r="O659" t="s">
        <v>838</v>
      </c>
      <c r="P659" t="str">
        <f>VLOOKUP(O659,Stores!$A$1:$D$6,2,0)</f>
        <v>MegaMart Brianahaven</v>
      </c>
      <c r="Q659" t="str">
        <f>VLOOKUP(O659,Stores!$A$1:$D$6,4,0)</f>
        <v>North</v>
      </c>
      <c r="R659" s="6">
        <v>5</v>
      </c>
      <c r="S659" s="6">
        <v>0.05</v>
      </c>
      <c r="T659" t="s">
        <v>857</v>
      </c>
      <c r="U659">
        <f t="shared" si="30"/>
        <v>7425.25</v>
      </c>
      <c r="V659" s="7">
        <f t="shared" si="31"/>
        <v>4941.5499999999993</v>
      </c>
      <c r="W659" s="7">
        <f t="shared" si="32"/>
        <v>2482.7500000000009</v>
      </c>
    </row>
    <row r="660" spans="1:23" x14ac:dyDescent="0.25">
      <c r="A660" t="s">
        <v>954</v>
      </c>
      <c r="B660" s="4">
        <v>45276</v>
      </c>
      <c r="C660" t="s">
        <v>275</v>
      </c>
      <c r="D660" t="str">
        <f>VLOOKUP(C660,Customers!$A$1:$H$201,4,0)</f>
        <v>Carl Armstrong</v>
      </c>
      <c r="E660" t="str">
        <f>VLOOKUP(C660,Customers!$A$1:$H$201,5,0)</f>
        <v>Female</v>
      </c>
      <c r="F660" s="4">
        <f>VLOOKUP(C660,Customers!$A$1:$H$201,6,0)</f>
        <v>23715</v>
      </c>
      <c r="G660" s="4" t="str">
        <f>VLOOKUP(C660,Customers!$A$1:$H$201,7,0)</f>
        <v>Port Angelabury</v>
      </c>
      <c r="H660" s="4">
        <f>VLOOKUP(C660,Customers!$A$1:$H$201,8,0)</f>
        <v>44601</v>
      </c>
      <c r="I660" t="s">
        <v>743</v>
      </c>
      <c r="J660" t="str">
        <f>VLOOKUP(I660,Products!$A$1:$F$51,2,0)</f>
        <v>World Watches</v>
      </c>
      <c r="K660" t="str">
        <f>VLOOKUP(I660,Products!$A$1:$F$51,3,0)</f>
        <v>Fashion</v>
      </c>
      <c r="L660" t="str">
        <f>VLOOKUP(I660,Products!$A$1:$F$51,4,0)</f>
        <v>Watches</v>
      </c>
      <c r="M660" s="7">
        <f>VLOOKUP(I660,Products!$A$1:$F$51,5,0)</f>
        <v>1134.8</v>
      </c>
      <c r="N660" s="7">
        <f>VLOOKUP(I660,Products!$A$1:$F$51,6,0)</f>
        <v>675.1</v>
      </c>
      <c r="O660" t="s">
        <v>835</v>
      </c>
      <c r="P660" t="str">
        <f>VLOOKUP(O660,Stores!$A$1:$D$6,2,0)</f>
        <v>MegaMart New Michele</v>
      </c>
      <c r="Q660" t="str">
        <f>VLOOKUP(O660,Stores!$A$1:$D$6,4,0)</f>
        <v>West</v>
      </c>
      <c r="R660" s="6">
        <v>5</v>
      </c>
      <c r="S660" s="6">
        <v>0.15</v>
      </c>
      <c r="T660" t="s">
        <v>857</v>
      </c>
      <c r="U660">
        <f t="shared" si="30"/>
        <v>5674</v>
      </c>
      <c r="V660" s="7">
        <f t="shared" si="31"/>
        <v>3375.5</v>
      </c>
      <c r="W660" s="7">
        <f t="shared" si="32"/>
        <v>2297.65</v>
      </c>
    </row>
    <row r="661" spans="1:23" x14ac:dyDescent="0.25">
      <c r="A661" t="s">
        <v>2213</v>
      </c>
      <c r="B661" s="4">
        <v>45276</v>
      </c>
      <c r="C661" t="s">
        <v>125</v>
      </c>
      <c r="D661" t="str">
        <f>VLOOKUP(C661,Customers!$A$1:$H$201,4,0)</f>
        <v>Valerie Macdonald</v>
      </c>
      <c r="E661" t="str">
        <f>VLOOKUP(C661,Customers!$A$1:$H$201,5,0)</f>
        <v>Male</v>
      </c>
      <c r="F661" s="4">
        <f>VLOOKUP(C661,Customers!$A$1:$H$201,6,0)</f>
        <v>33917</v>
      </c>
      <c r="G661" s="4" t="str">
        <f>VLOOKUP(C661,Customers!$A$1:$H$201,7,0)</f>
        <v>East Shelby</v>
      </c>
      <c r="H661" s="4">
        <f>VLOOKUP(C661,Customers!$A$1:$H$201,8,0)</f>
        <v>44208</v>
      </c>
      <c r="I661" t="s">
        <v>810</v>
      </c>
      <c r="J661" t="str">
        <f>VLOOKUP(I661,Products!$A$1:$F$51,2,0)</f>
        <v>Least Accessories</v>
      </c>
      <c r="K661" t="str">
        <f>VLOOKUP(I661,Products!$A$1:$F$51,3,0)</f>
        <v>Fashion</v>
      </c>
      <c r="L661" t="str">
        <f>VLOOKUP(I661,Products!$A$1:$F$51,4,0)</f>
        <v>Accessories</v>
      </c>
      <c r="M661" s="7">
        <f>VLOOKUP(I661,Products!$A$1:$F$51,5,0)</f>
        <v>1286.55</v>
      </c>
      <c r="N661" s="7">
        <f>VLOOKUP(I661,Products!$A$1:$F$51,6,0)</f>
        <v>797.54</v>
      </c>
      <c r="O661" t="s">
        <v>835</v>
      </c>
      <c r="P661" t="str">
        <f>VLOOKUP(O661,Stores!$A$1:$D$6,2,0)</f>
        <v>MegaMart New Michele</v>
      </c>
      <c r="Q661" t="str">
        <f>VLOOKUP(O661,Stores!$A$1:$D$6,4,0)</f>
        <v>West</v>
      </c>
      <c r="R661" s="6">
        <v>4</v>
      </c>
      <c r="S661" s="6">
        <v>0.15</v>
      </c>
      <c r="T661" t="s">
        <v>857</v>
      </c>
      <c r="U661">
        <f t="shared" si="30"/>
        <v>5146.2</v>
      </c>
      <c r="V661" s="7">
        <f t="shared" si="31"/>
        <v>3190.16</v>
      </c>
      <c r="W661" s="7">
        <f t="shared" si="32"/>
        <v>1955.19</v>
      </c>
    </row>
    <row r="662" spans="1:23" x14ac:dyDescent="0.25">
      <c r="A662" t="s">
        <v>2389</v>
      </c>
      <c r="B662" s="4">
        <v>45277</v>
      </c>
      <c r="C662" t="s">
        <v>14</v>
      </c>
      <c r="D662" t="str">
        <f>VLOOKUP(C662,Customers!$A$1:$H$201,4,0)</f>
        <v>Carol Hays</v>
      </c>
      <c r="E662" t="str">
        <f>VLOOKUP(C662,Customers!$A$1:$H$201,5,0)</f>
        <v>Female</v>
      </c>
      <c r="F662" s="4">
        <f>VLOOKUP(C662,Customers!$A$1:$H$201,6,0)</f>
        <v>38461</v>
      </c>
      <c r="G662" s="4" t="str">
        <f>VLOOKUP(C662,Customers!$A$1:$H$201,7,0)</f>
        <v>Port Allen</v>
      </c>
      <c r="H662" s="4">
        <f>VLOOKUP(C662,Customers!$A$1:$H$201,8,0)</f>
        <v>45334</v>
      </c>
      <c r="I662" t="s">
        <v>812</v>
      </c>
      <c r="J662" t="str">
        <f>VLOOKUP(I662,Products!$A$1:$F$51,2,0)</f>
        <v>Set Dairy</v>
      </c>
      <c r="K662" t="str">
        <f>VLOOKUP(I662,Products!$A$1:$F$51,3,0)</f>
        <v>Groceries</v>
      </c>
      <c r="L662" t="str">
        <f>VLOOKUP(I662,Products!$A$1:$F$51,4,0)</f>
        <v>Dairy</v>
      </c>
      <c r="M662" s="7">
        <f>VLOOKUP(I662,Products!$A$1:$F$51,5,0)</f>
        <v>1879.08</v>
      </c>
      <c r="N662" s="7">
        <f>VLOOKUP(I662,Products!$A$1:$F$51,6,0)</f>
        <v>1004.56</v>
      </c>
      <c r="O662" t="s">
        <v>835</v>
      </c>
      <c r="P662" t="str">
        <f>VLOOKUP(O662,Stores!$A$1:$D$6,2,0)</f>
        <v>MegaMart New Michele</v>
      </c>
      <c r="Q662" t="str">
        <f>VLOOKUP(O662,Stores!$A$1:$D$6,4,0)</f>
        <v>West</v>
      </c>
      <c r="R662" s="6">
        <v>5</v>
      </c>
      <c r="S662" s="6">
        <v>0.05</v>
      </c>
      <c r="T662" t="s">
        <v>854</v>
      </c>
      <c r="U662">
        <f t="shared" si="30"/>
        <v>9395.4</v>
      </c>
      <c r="V662" s="7">
        <f t="shared" si="31"/>
        <v>5022.7999999999993</v>
      </c>
      <c r="W662" s="7">
        <f t="shared" si="32"/>
        <v>4371.6500000000005</v>
      </c>
    </row>
    <row r="663" spans="1:23" x14ac:dyDescent="0.25">
      <c r="A663" t="s">
        <v>4299</v>
      </c>
      <c r="B663" s="4">
        <v>45277</v>
      </c>
      <c r="C663" t="s">
        <v>572</v>
      </c>
      <c r="D663" t="str">
        <f>VLOOKUP(C663,Customers!$A$1:$H$201,4,0)</f>
        <v>Meagan Macdonald</v>
      </c>
      <c r="E663" t="str">
        <f>VLOOKUP(C663,Customers!$A$1:$H$201,5,0)</f>
        <v>Male</v>
      </c>
      <c r="F663" s="4">
        <f>VLOOKUP(C663,Customers!$A$1:$H$201,6,0)</f>
        <v>33491</v>
      </c>
      <c r="G663" s="4" t="str">
        <f>VLOOKUP(C663,Customers!$A$1:$H$201,7,0)</f>
        <v>Port Jacob</v>
      </c>
      <c r="H663" s="4">
        <f>VLOOKUP(C663,Customers!$A$1:$H$201,8,0)</f>
        <v>44496</v>
      </c>
      <c r="I663" t="s">
        <v>751</v>
      </c>
      <c r="J663" t="str">
        <f>VLOOKUP(I663,Products!$A$1:$F$51,2,0)</f>
        <v>House Accessories</v>
      </c>
      <c r="K663" t="str">
        <f>VLOOKUP(I663,Products!$A$1:$F$51,3,0)</f>
        <v>Fashion</v>
      </c>
      <c r="L663" t="str">
        <f>VLOOKUP(I663,Products!$A$1:$F$51,4,0)</f>
        <v>Accessories</v>
      </c>
      <c r="M663" s="7">
        <f>VLOOKUP(I663,Products!$A$1:$F$51,5,0)</f>
        <v>1858.75</v>
      </c>
      <c r="N663" s="7">
        <f>VLOOKUP(I663,Products!$A$1:$F$51,6,0)</f>
        <v>1451.16</v>
      </c>
      <c r="O663" t="s">
        <v>827</v>
      </c>
      <c r="P663" t="str">
        <f>VLOOKUP(O663,Stores!$A$1:$D$6,2,0)</f>
        <v>MegaMart Jimenezborough</v>
      </c>
      <c r="Q663" t="str">
        <f>VLOOKUP(O663,Stores!$A$1:$D$6,4,0)</f>
        <v>South</v>
      </c>
      <c r="R663" s="6">
        <v>5</v>
      </c>
      <c r="S663" s="6">
        <v>0.15</v>
      </c>
      <c r="T663" t="s">
        <v>857</v>
      </c>
      <c r="U663">
        <f t="shared" si="30"/>
        <v>9293.75</v>
      </c>
      <c r="V663" s="7">
        <f t="shared" si="31"/>
        <v>7255.8</v>
      </c>
      <c r="W663" s="7">
        <f t="shared" si="32"/>
        <v>2037.1</v>
      </c>
    </row>
    <row r="664" spans="1:23" x14ac:dyDescent="0.25">
      <c r="A664" t="s">
        <v>5314</v>
      </c>
      <c r="B664" s="4">
        <v>45277</v>
      </c>
      <c r="C664" t="s">
        <v>531</v>
      </c>
      <c r="D664" t="str">
        <f>VLOOKUP(C664,Customers!$A$1:$H$201,4,0)</f>
        <v>Crystal Garrison</v>
      </c>
      <c r="E664" t="str">
        <f>VLOOKUP(C664,Customers!$A$1:$H$201,5,0)</f>
        <v>Female</v>
      </c>
      <c r="F664" s="4">
        <f>VLOOKUP(C664,Customers!$A$1:$H$201,6,0)</f>
        <v>24506</v>
      </c>
      <c r="G664" s="4" t="str">
        <f>VLOOKUP(C664,Customers!$A$1:$H$201,7,0)</f>
        <v>New Jason</v>
      </c>
      <c r="H664" s="4">
        <f>VLOOKUP(C664,Customers!$A$1:$H$201,8,0)</f>
        <v>45066</v>
      </c>
      <c r="I664" t="s">
        <v>768</v>
      </c>
      <c r="J664" t="str">
        <f>VLOOKUP(I664,Products!$A$1:$F$51,2,0)</f>
        <v>And Footwear</v>
      </c>
      <c r="K664" t="str">
        <f>VLOOKUP(I664,Products!$A$1:$F$51,3,0)</f>
        <v>Fashion</v>
      </c>
      <c r="L664" t="str">
        <f>VLOOKUP(I664,Products!$A$1:$F$51,4,0)</f>
        <v>Footwear</v>
      </c>
      <c r="M664" s="7">
        <f>VLOOKUP(I664,Products!$A$1:$F$51,5,0)</f>
        <v>1878.47</v>
      </c>
      <c r="N664" s="7">
        <f>VLOOKUP(I664,Products!$A$1:$F$51,6,0)</f>
        <v>1014.91</v>
      </c>
      <c r="O664" t="s">
        <v>842</v>
      </c>
      <c r="P664" t="str">
        <f>VLOOKUP(O664,Stores!$A$1:$D$6,2,0)</f>
        <v>MegaMart Johnmouth</v>
      </c>
      <c r="Q664" t="str">
        <f>VLOOKUP(O664,Stores!$A$1:$D$6,4,0)</f>
        <v>East</v>
      </c>
      <c r="R664" s="6">
        <v>2</v>
      </c>
      <c r="S664" s="6">
        <v>0.15</v>
      </c>
      <c r="T664" t="s">
        <v>857</v>
      </c>
      <c r="U664">
        <f t="shared" si="30"/>
        <v>3756.94</v>
      </c>
      <c r="V664" s="7">
        <f t="shared" si="31"/>
        <v>2029.82</v>
      </c>
      <c r="W664" s="7">
        <f t="shared" si="32"/>
        <v>1726.2700000000002</v>
      </c>
    </row>
    <row r="665" spans="1:23" x14ac:dyDescent="0.25">
      <c r="A665" t="s">
        <v>5330</v>
      </c>
      <c r="B665" s="4">
        <v>45277</v>
      </c>
      <c r="C665" t="s">
        <v>452</v>
      </c>
      <c r="D665" t="str">
        <f>VLOOKUP(C665,Customers!$A$1:$H$201,4,0)</f>
        <v>Peter Edwards</v>
      </c>
      <c r="E665" t="str">
        <f>VLOOKUP(C665,Customers!$A$1:$H$201,5,0)</f>
        <v>Female</v>
      </c>
      <c r="F665" s="4">
        <f>VLOOKUP(C665,Customers!$A$1:$H$201,6,0)</f>
        <v>32818</v>
      </c>
      <c r="G665" s="4" t="str">
        <f>VLOOKUP(C665,Customers!$A$1:$H$201,7,0)</f>
        <v>Cliffordbury</v>
      </c>
      <c r="H665" s="4">
        <f>VLOOKUP(C665,Customers!$A$1:$H$201,8,0)</f>
        <v>44718</v>
      </c>
      <c r="I665" t="s">
        <v>816</v>
      </c>
      <c r="J665" t="str">
        <f>VLOOKUP(I665,Products!$A$1:$F$51,2,0)</f>
        <v>Or Smartphone</v>
      </c>
      <c r="K665" t="str">
        <f>VLOOKUP(I665,Products!$A$1:$F$51,3,0)</f>
        <v>Electronics</v>
      </c>
      <c r="L665" t="str">
        <f>VLOOKUP(I665,Products!$A$1:$F$51,4,0)</f>
        <v>Smartphone</v>
      </c>
      <c r="M665" s="7">
        <f>VLOOKUP(I665,Products!$A$1:$F$51,5,0)</f>
        <v>1197.18</v>
      </c>
      <c r="N665" s="7">
        <f>VLOOKUP(I665,Products!$A$1:$F$51,6,0)</f>
        <v>722.74</v>
      </c>
      <c r="O665" t="s">
        <v>835</v>
      </c>
      <c r="P665" t="str">
        <f>VLOOKUP(O665,Stores!$A$1:$D$6,2,0)</f>
        <v>MegaMart New Michele</v>
      </c>
      <c r="Q665" t="str">
        <f>VLOOKUP(O665,Stores!$A$1:$D$6,4,0)</f>
        <v>West</v>
      </c>
      <c r="R665" s="6">
        <v>4</v>
      </c>
      <c r="S665" s="6">
        <v>0.05</v>
      </c>
      <c r="T665" t="s">
        <v>861</v>
      </c>
      <c r="U665">
        <f t="shared" si="30"/>
        <v>4788.72</v>
      </c>
      <c r="V665" s="7">
        <f t="shared" si="31"/>
        <v>2890.96</v>
      </c>
      <c r="W665" s="7">
        <f t="shared" si="32"/>
        <v>1896.8100000000002</v>
      </c>
    </row>
    <row r="666" spans="1:23" x14ac:dyDescent="0.25">
      <c r="A666" t="s">
        <v>2209</v>
      </c>
      <c r="B666" s="4">
        <v>45278</v>
      </c>
      <c r="C666" t="s">
        <v>549</v>
      </c>
      <c r="D666" t="str">
        <f>VLOOKUP(C666,Customers!$A$1:$H$201,4,0)</f>
        <v>Nancy Gordon</v>
      </c>
      <c r="E666" t="str">
        <f>VLOOKUP(C666,Customers!$A$1:$H$201,5,0)</f>
        <v>Female</v>
      </c>
      <c r="F666" s="4">
        <f>VLOOKUP(C666,Customers!$A$1:$H$201,6,0)</f>
        <v>32240</v>
      </c>
      <c r="G666" s="4" t="str">
        <f>VLOOKUP(C666,Customers!$A$1:$H$201,7,0)</f>
        <v>Port Alex</v>
      </c>
      <c r="H666" s="4">
        <f>VLOOKUP(C666,Customers!$A$1:$H$201,8,0)</f>
        <v>44962</v>
      </c>
      <c r="I666" t="s">
        <v>755</v>
      </c>
      <c r="J666" t="str">
        <f>VLOOKUP(I666,Products!$A$1:$F$51,2,0)</f>
        <v>Democratic Smartphone</v>
      </c>
      <c r="K666" t="str">
        <f>VLOOKUP(I666,Products!$A$1:$F$51,3,0)</f>
        <v>Electronics</v>
      </c>
      <c r="L666" t="str">
        <f>VLOOKUP(I666,Products!$A$1:$F$51,4,0)</f>
        <v>Smartphone</v>
      </c>
      <c r="M666" s="7">
        <f>VLOOKUP(I666,Products!$A$1:$F$51,5,0)</f>
        <v>1079.8900000000001</v>
      </c>
      <c r="N666" s="7">
        <f>VLOOKUP(I666,Products!$A$1:$F$51,6,0)</f>
        <v>703.83</v>
      </c>
      <c r="O666" t="s">
        <v>838</v>
      </c>
      <c r="P666" t="str">
        <f>VLOOKUP(O666,Stores!$A$1:$D$6,2,0)</f>
        <v>MegaMart Brianahaven</v>
      </c>
      <c r="Q666" t="str">
        <f>VLOOKUP(O666,Stores!$A$1:$D$6,4,0)</f>
        <v>North</v>
      </c>
      <c r="R666" s="6">
        <v>1</v>
      </c>
      <c r="S666" s="6">
        <v>0.05</v>
      </c>
      <c r="T666" t="s">
        <v>854</v>
      </c>
      <c r="U666">
        <f t="shared" si="30"/>
        <v>1079.8900000000001</v>
      </c>
      <c r="V666" s="7">
        <f t="shared" si="31"/>
        <v>703.83</v>
      </c>
      <c r="W666" s="7">
        <f t="shared" si="32"/>
        <v>375.11000000000007</v>
      </c>
    </row>
    <row r="667" spans="1:23" x14ac:dyDescent="0.25">
      <c r="A667" t="s">
        <v>3373</v>
      </c>
      <c r="B667" s="4">
        <v>45278</v>
      </c>
      <c r="C667" t="s">
        <v>177</v>
      </c>
      <c r="D667" t="str">
        <f>VLOOKUP(C667,Customers!$A$1:$H$201,4,0)</f>
        <v>Dennis Poole</v>
      </c>
      <c r="E667" t="str">
        <f>VLOOKUP(C667,Customers!$A$1:$H$201,5,0)</f>
        <v>Male</v>
      </c>
      <c r="F667" s="4">
        <f>VLOOKUP(C667,Customers!$A$1:$H$201,6,0)</f>
        <v>23397</v>
      </c>
      <c r="G667" s="4" t="str">
        <f>VLOOKUP(C667,Customers!$A$1:$H$201,7,0)</f>
        <v>New Jontown</v>
      </c>
      <c r="H667" s="4">
        <f>VLOOKUP(C667,Customers!$A$1:$H$201,8,0)</f>
        <v>44737</v>
      </c>
      <c r="I667" t="s">
        <v>724</v>
      </c>
      <c r="J667" t="str">
        <f>VLOOKUP(I667,Products!$A$1:$F$51,2,0)</f>
        <v>Company Fruits</v>
      </c>
      <c r="K667" t="str">
        <f>VLOOKUP(I667,Products!$A$1:$F$51,3,0)</f>
        <v>Groceries</v>
      </c>
      <c r="L667" t="str">
        <f>VLOOKUP(I667,Products!$A$1:$F$51,4,0)</f>
        <v>Fruits</v>
      </c>
      <c r="M667" s="7">
        <f>VLOOKUP(I667,Products!$A$1:$F$51,5,0)</f>
        <v>318.05</v>
      </c>
      <c r="N667" s="7">
        <f>VLOOKUP(I667,Products!$A$1:$F$51,6,0)</f>
        <v>742.26521739130465</v>
      </c>
      <c r="O667" t="s">
        <v>835</v>
      </c>
      <c r="P667" t="str">
        <f>VLOOKUP(O667,Stores!$A$1:$D$6,2,0)</f>
        <v>MegaMart New Michele</v>
      </c>
      <c r="Q667" t="str">
        <f>VLOOKUP(O667,Stores!$A$1:$D$6,4,0)</f>
        <v>West</v>
      </c>
      <c r="R667" s="6">
        <v>3</v>
      </c>
      <c r="S667" s="6">
        <v>0.15</v>
      </c>
      <c r="T667" t="s">
        <v>861</v>
      </c>
      <c r="U667">
        <f t="shared" si="30"/>
        <v>954.15000000000009</v>
      </c>
      <c r="V667" s="7">
        <f t="shared" si="31"/>
        <v>2226.7956521739138</v>
      </c>
      <c r="W667" s="7">
        <f t="shared" si="32"/>
        <v>-1273.4956521739136</v>
      </c>
    </row>
    <row r="668" spans="1:23" x14ac:dyDescent="0.25">
      <c r="A668" t="s">
        <v>3949</v>
      </c>
      <c r="B668" s="4">
        <v>45278</v>
      </c>
      <c r="C668" t="s">
        <v>260</v>
      </c>
      <c r="D668" t="str">
        <f>VLOOKUP(C668,Customers!$A$1:$H$201,4,0)</f>
        <v>Gabriel Daugherty</v>
      </c>
      <c r="E668" t="str">
        <f>VLOOKUP(C668,Customers!$A$1:$H$201,5,0)</f>
        <v>Male</v>
      </c>
      <c r="F668" s="4">
        <f>VLOOKUP(C668,Customers!$A$1:$H$201,6,0)</f>
        <v>24029</v>
      </c>
      <c r="G668" s="4" t="str">
        <f>VLOOKUP(C668,Customers!$A$1:$H$201,7,0)</f>
        <v>New Reginald</v>
      </c>
      <c r="H668" s="4">
        <f>VLOOKUP(C668,Customers!$A$1:$H$201,8,0)</f>
        <v>44937</v>
      </c>
      <c r="I668" t="s">
        <v>768</v>
      </c>
      <c r="J668" t="str">
        <f>VLOOKUP(I668,Products!$A$1:$F$51,2,0)</f>
        <v>And Footwear</v>
      </c>
      <c r="K668" t="str">
        <f>VLOOKUP(I668,Products!$A$1:$F$51,3,0)</f>
        <v>Fashion</v>
      </c>
      <c r="L668" t="str">
        <f>VLOOKUP(I668,Products!$A$1:$F$51,4,0)</f>
        <v>Footwear</v>
      </c>
      <c r="M668" s="7">
        <f>VLOOKUP(I668,Products!$A$1:$F$51,5,0)</f>
        <v>1878.47</v>
      </c>
      <c r="N668" s="7">
        <f>VLOOKUP(I668,Products!$A$1:$F$51,6,0)</f>
        <v>1014.91</v>
      </c>
      <c r="O668" t="s">
        <v>827</v>
      </c>
      <c r="P668" t="str">
        <f>VLOOKUP(O668,Stores!$A$1:$D$6,2,0)</f>
        <v>MegaMart Jimenezborough</v>
      </c>
      <c r="Q668" t="str">
        <f>VLOOKUP(O668,Stores!$A$1:$D$6,4,0)</f>
        <v>South</v>
      </c>
      <c r="R668" s="6">
        <v>4</v>
      </c>
      <c r="S668" s="6">
        <v>0.15</v>
      </c>
      <c r="T668" t="s">
        <v>861</v>
      </c>
      <c r="U668">
        <f t="shared" si="30"/>
        <v>7513.88</v>
      </c>
      <c r="V668" s="7">
        <f t="shared" si="31"/>
        <v>4059.64</v>
      </c>
      <c r="W668" s="7">
        <f t="shared" si="32"/>
        <v>3453.3900000000003</v>
      </c>
    </row>
    <row r="669" spans="1:23" x14ac:dyDescent="0.25">
      <c r="A669" t="s">
        <v>5103</v>
      </c>
      <c r="B669" s="4">
        <v>45278</v>
      </c>
      <c r="C669" t="s">
        <v>537</v>
      </c>
      <c r="D669" t="str">
        <f>VLOOKUP(C669,Customers!$A$1:$H$201,4,0)</f>
        <v>Melissa Torres</v>
      </c>
      <c r="E669" t="str">
        <f>VLOOKUP(C669,Customers!$A$1:$H$201,5,0)</f>
        <v>Male</v>
      </c>
      <c r="F669" s="4">
        <f>VLOOKUP(C669,Customers!$A$1:$H$201,6,0)</f>
        <v>28514</v>
      </c>
      <c r="G669" s="4" t="str">
        <f>VLOOKUP(C669,Customers!$A$1:$H$201,7,0)</f>
        <v>North Kathryn</v>
      </c>
      <c r="H669" s="4">
        <f>VLOOKUP(C669,Customers!$A$1:$H$201,8,0)</f>
        <v>45779</v>
      </c>
      <c r="I669" t="s">
        <v>786</v>
      </c>
      <c r="J669" t="str">
        <f>VLOOKUP(I669,Products!$A$1:$F$51,2,0)</f>
        <v>Difficult Vegetables</v>
      </c>
      <c r="K669" t="str">
        <f>VLOOKUP(I669,Products!$A$1:$F$51,3,0)</f>
        <v>Groceries</v>
      </c>
      <c r="L669" t="str">
        <f>VLOOKUP(I669,Products!$A$1:$F$51,4,0)</f>
        <v>Vegetables</v>
      </c>
      <c r="M669" s="7">
        <f>VLOOKUP(I669,Products!$A$1:$F$51,5,0)</f>
        <v>1102.791777777778</v>
      </c>
      <c r="N669" s="7">
        <f>VLOOKUP(I669,Products!$A$1:$F$51,6,0)</f>
        <v>164.01</v>
      </c>
      <c r="O669" t="s">
        <v>831</v>
      </c>
      <c r="P669" t="str">
        <f>VLOOKUP(O669,Stores!$A$1:$D$6,2,0)</f>
        <v>MegaMart Peckmouth</v>
      </c>
      <c r="Q669" t="str">
        <f>VLOOKUP(O669,Stores!$A$1:$D$6,4,0)</f>
        <v>East</v>
      </c>
      <c r="R669" s="6">
        <v>1</v>
      </c>
      <c r="S669" s="6">
        <v>0</v>
      </c>
      <c r="T669" t="s">
        <v>851</v>
      </c>
      <c r="U669">
        <f t="shared" si="30"/>
        <v>1102.791777777778</v>
      </c>
      <c r="V669" s="7">
        <f t="shared" si="31"/>
        <v>164.01</v>
      </c>
      <c r="W669" s="7">
        <f t="shared" si="32"/>
        <v>937.78177777777796</v>
      </c>
    </row>
    <row r="670" spans="1:23" x14ac:dyDescent="0.25">
      <c r="A670" t="s">
        <v>1323</v>
      </c>
      <c r="B670" s="4">
        <v>45278</v>
      </c>
      <c r="C670" t="s">
        <v>256</v>
      </c>
      <c r="D670" t="str">
        <f>VLOOKUP(C670,Customers!$A$1:$H$201,4,0)</f>
        <v>Alexandra Montoya</v>
      </c>
      <c r="E670" t="str">
        <f>VLOOKUP(C670,Customers!$A$1:$H$201,5,0)</f>
        <v>Female</v>
      </c>
      <c r="F670" s="4">
        <f>VLOOKUP(C670,Customers!$A$1:$H$201,6,0)</f>
        <v>29746</v>
      </c>
      <c r="G670" s="4" t="str">
        <f>VLOOKUP(C670,Customers!$A$1:$H$201,7,0)</f>
        <v>New Julia</v>
      </c>
      <c r="H670" s="4">
        <f>VLOOKUP(C670,Customers!$A$1:$H$201,8,0)</f>
        <v>45456</v>
      </c>
      <c r="I670" t="s">
        <v>818</v>
      </c>
      <c r="J670" t="str">
        <f>VLOOKUP(I670,Products!$A$1:$F$51,2,0)</f>
        <v>Nor Bags</v>
      </c>
      <c r="K670" t="str">
        <f>VLOOKUP(I670,Products!$A$1:$F$51,3,0)</f>
        <v>Fashion</v>
      </c>
      <c r="L670" t="str">
        <f>VLOOKUP(I670,Products!$A$1:$F$51,4,0)</f>
        <v>Bags</v>
      </c>
      <c r="M670" s="7">
        <f>VLOOKUP(I670,Products!$A$1:$F$51,5,0)</f>
        <v>1216.3599999999999</v>
      </c>
      <c r="N670" s="7">
        <f>VLOOKUP(I670,Products!$A$1:$F$51,6,0)</f>
        <v>794.8</v>
      </c>
      <c r="O670" t="s">
        <v>838</v>
      </c>
      <c r="P670" t="str">
        <f>VLOOKUP(O670,Stores!$A$1:$D$6,2,0)</f>
        <v>MegaMart Brianahaven</v>
      </c>
      <c r="Q670" t="str">
        <f>VLOOKUP(O670,Stores!$A$1:$D$6,4,0)</f>
        <v>North</v>
      </c>
      <c r="R670" s="6">
        <v>5</v>
      </c>
      <c r="S670" s="6">
        <v>0.1</v>
      </c>
      <c r="T670" t="s">
        <v>854</v>
      </c>
      <c r="U670">
        <f t="shared" si="30"/>
        <v>6081.7999999999993</v>
      </c>
      <c r="V670" s="7">
        <f t="shared" si="31"/>
        <v>3974</v>
      </c>
      <c r="W670" s="7">
        <f t="shared" si="32"/>
        <v>2106.8999999999992</v>
      </c>
    </row>
    <row r="671" spans="1:23" x14ac:dyDescent="0.25">
      <c r="A671" t="s">
        <v>2457</v>
      </c>
      <c r="B671" s="4">
        <v>45278</v>
      </c>
      <c r="C671" t="s">
        <v>394</v>
      </c>
      <c r="D671" t="str">
        <f>VLOOKUP(C671,Customers!$A$1:$H$201,4,0)</f>
        <v>Kevin Flores</v>
      </c>
      <c r="E671" t="str">
        <f>VLOOKUP(C671,Customers!$A$1:$H$201,5,0)</f>
        <v>Female</v>
      </c>
      <c r="F671" s="4">
        <f>VLOOKUP(C671,Customers!$A$1:$H$201,6,0)</f>
        <v>31890</v>
      </c>
      <c r="G671" s="4" t="str">
        <f>VLOOKUP(C671,Customers!$A$1:$H$201,7,0)</f>
        <v>Lake Ricardo</v>
      </c>
      <c r="H671" s="4">
        <f>VLOOKUP(C671,Customers!$A$1:$H$201,8,0)</f>
        <v>45694</v>
      </c>
      <c r="I671" t="s">
        <v>738</v>
      </c>
      <c r="J671" t="str">
        <f>VLOOKUP(I671,Products!$A$1:$F$51,2,0)</f>
        <v>Either Headphones</v>
      </c>
      <c r="K671" t="str">
        <f>VLOOKUP(I671,Products!$A$1:$F$51,3,0)</f>
        <v>Electronics</v>
      </c>
      <c r="L671" t="str">
        <f>VLOOKUP(I671,Products!$A$1:$F$51,4,0)</f>
        <v>Headphones</v>
      </c>
      <c r="M671" s="7">
        <f>VLOOKUP(I671,Products!$A$1:$F$51,5,0)</f>
        <v>248.57</v>
      </c>
      <c r="N671" s="7">
        <f>VLOOKUP(I671,Products!$A$1:$F$51,6,0)</f>
        <v>190.67</v>
      </c>
      <c r="O671" t="s">
        <v>842</v>
      </c>
      <c r="P671" t="str">
        <f>VLOOKUP(O671,Stores!$A$1:$D$6,2,0)</f>
        <v>MegaMart Johnmouth</v>
      </c>
      <c r="Q671" t="str">
        <f>VLOOKUP(O671,Stores!$A$1:$D$6,4,0)</f>
        <v>East</v>
      </c>
      <c r="R671" s="6">
        <v>4</v>
      </c>
      <c r="S671" s="6">
        <v>0.15</v>
      </c>
      <c r="T671" t="s">
        <v>861</v>
      </c>
      <c r="U671">
        <f t="shared" si="30"/>
        <v>994.28</v>
      </c>
      <c r="V671" s="7">
        <f t="shared" si="31"/>
        <v>762.68</v>
      </c>
      <c r="W671" s="7">
        <f t="shared" si="32"/>
        <v>230.75000000000003</v>
      </c>
    </row>
    <row r="672" spans="1:23" x14ac:dyDescent="0.25">
      <c r="A672" t="s">
        <v>2795</v>
      </c>
      <c r="B672" s="4">
        <v>45278</v>
      </c>
      <c r="C672" t="s">
        <v>552</v>
      </c>
      <c r="D672" t="str">
        <f>VLOOKUP(C672,Customers!$A$1:$H$201,4,0)</f>
        <v>Lisa Martinez</v>
      </c>
      <c r="E672" t="str">
        <f>VLOOKUP(C672,Customers!$A$1:$H$201,5,0)</f>
        <v>Male</v>
      </c>
      <c r="F672" s="4">
        <f>VLOOKUP(C672,Customers!$A$1:$H$201,6,0)</f>
        <v>26178</v>
      </c>
      <c r="G672" s="4" t="str">
        <f>VLOOKUP(C672,Customers!$A$1:$H$201,7,0)</f>
        <v>East Codyton</v>
      </c>
      <c r="H672" s="4">
        <f>VLOOKUP(C672,Customers!$A$1:$H$201,8,0)</f>
        <v>45251</v>
      </c>
      <c r="I672" t="s">
        <v>774</v>
      </c>
      <c r="J672" t="str">
        <f>VLOOKUP(I672,Products!$A$1:$F$51,2,0)</f>
        <v>Behavior Dairy</v>
      </c>
      <c r="K672" t="str">
        <f>VLOOKUP(I672,Products!$A$1:$F$51,3,0)</f>
        <v>Groceries</v>
      </c>
      <c r="L672" t="str">
        <f>VLOOKUP(I672,Products!$A$1:$F$51,4,0)</f>
        <v>Dairy</v>
      </c>
      <c r="M672" s="7">
        <f>VLOOKUP(I672,Products!$A$1:$F$51,5,0)</f>
        <v>1015.76</v>
      </c>
      <c r="N672" s="7">
        <f>VLOOKUP(I672,Products!$A$1:$F$51,6,0)</f>
        <v>584.4</v>
      </c>
      <c r="O672" t="s">
        <v>835</v>
      </c>
      <c r="P672" t="str">
        <f>VLOOKUP(O672,Stores!$A$1:$D$6,2,0)</f>
        <v>MegaMart New Michele</v>
      </c>
      <c r="Q672" t="str">
        <f>VLOOKUP(O672,Stores!$A$1:$D$6,4,0)</f>
        <v>West</v>
      </c>
      <c r="R672" s="6">
        <v>2</v>
      </c>
      <c r="S672" s="6">
        <v>0.1</v>
      </c>
      <c r="T672" t="s">
        <v>861</v>
      </c>
      <c r="U672">
        <f t="shared" si="30"/>
        <v>2031.52</v>
      </c>
      <c r="V672" s="7">
        <f t="shared" si="31"/>
        <v>1168.8</v>
      </c>
      <c r="W672" s="7">
        <f t="shared" si="32"/>
        <v>861.82</v>
      </c>
    </row>
    <row r="673" spans="1:23" x14ac:dyDescent="0.25">
      <c r="A673" t="s">
        <v>3595</v>
      </c>
      <c r="B673" s="4">
        <v>45278</v>
      </c>
      <c r="C673" t="s">
        <v>34</v>
      </c>
      <c r="D673" t="str">
        <f>VLOOKUP(C673,Customers!$A$1:$H$201,4,0)</f>
        <v>Isaiah Williams</v>
      </c>
      <c r="E673" t="str">
        <f>VLOOKUP(C673,Customers!$A$1:$H$201,5,0)</f>
        <v>Male</v>
      </c>
      <c r="F673" s="4">
        <f>VLOOKUP(C673,Customers!$A$1:$H$201,6,0)</f>
        <v>22233</v>
      </c>
      <c r="G673" s="4" t="str">
        <f>VLOOKUP(C673,Customers!$A$1:$H$201,7,0)</f>
        <v>New Michaelland</v>
      </c>
      <c r="H673" s="4">
        <f>VLOOKUP(C673,Customers!$A$1:$H$201,8,0)</f>
        <v>45720</v>
      </c>
      <c r="I673" t="s">
        <v>772</v>
      </c>
      <c r="J673" t="str">
        <f>VLOOKUP(I673,Products!$A$1:$F$51,2,0)</f>
        <v>Little Watches</v>
      </c>
      <c r="K673" t="str">
        <f>VLOOKUP(I673,Products!$A$1:$F$51,3,0)</f>
        <v>Fashion</v>
      </c>
      <c r="L673" t="str">
        <f>VLOOKUP(I673,Products!$A$1:$F$51,4,0)</f>
        <v>Watches</v>
      </c>
      <c r="M673" s="7">
        <f>VLOOKUP(I673,Products!$A$1:$F$51,5,0)</f>
        <v>429.15</v>
      </c>
      <c r="N673" s="7">
        <f>VLOOKUP(I673,Products!$A$1:$F$51,6,0)</f>
        <v>258.72000000000003</v>
      </c>
      <c r="O673" t="s">
        <v>838</v>
      </c>
      <c r="P673" t="str">
        <f>VLOOKUP(O673,Stores!$A$1:$D$6,2,0)</f>
        <v>MegaMart Brianahaven</v>
      </c>
      <c r="Q673" t="str">
        <f>VLOOKUP(O673,Stores!$A$1:$D$6,4,0)</f>
        <v>North</v>
      </c>
      <c r="R673" s="6">
        <v>3</v>
      </c>
      <c r="S673" s="6">
        <v>0.1</v>
      </c>
      <c r="T673" t="s">
        <v>851</v>
      </c>
      <c r="U673">
        <f t="shared" si="30"/>
        <v>1287.4499999999998</v>
      </c>
      <c r="V673" s="7">
        <f t="shared" si="31"/>
        <v>776.16000000000008</v>
      </c>
      <c r="W673" s="7">
        <f t="shared" si="32"/>
        <v>510.38999999999976</v>
      </c>
    </row>
    <row r="674" spans="1:23" x14ac:dyDescent="0.25">
      <c r="A674" t="s">
        <v>4247</v>
      </c>
      <c r="B674" s="4">
        <v>45279</v>
      </c>
      <c r="C674" t="s">
        <v>282</v>
      </c>
      <c r="D674" t="str">
        <f>VLOOKUP(C674,Customers!$A$1:$H$201,4,0)</f>
        <v>Seth Moore</v>
      </c>
      <c r="E674" t="str">
        <f>VLOOKUP(C674,Customers!$A$1:$H$201,5,0)</f>
        <v>Male</v>
      </c>
      <c r="F674" s="4">
        <f>VLOOKUP(C674,Customers!$A$1:$H$201,6,0)</f>
        <v>19984</v>
      </c>
      <c r="G674" s="4" t="str">
        <f>VLOOKUP(C674,Customers!$A$1:$H$201,7,0)</f>
        <v>New John</v>
      </c>
      <c r="H674" s="4">
        <f>VLOOKUP(C674,Customers!$A$1:$H$201,8,0)</f>
        <v>44328</v>
      </c>
      <c r="I674" t="s">
        <v>820</v>
      </c>
      <c r="J674" t="str">
        <f>VLOOKUP(I674,Products!$A$1:$F$51,2,0)</f>
        <v>Possible Watches</v>
      </c>
      <c r="K674" t="str">
        <f>VLOOKUP(I674,Products!$A$1:$F$51,3,0)</f>
        <v>Fashion</v>
      </c>
      <c r="L674" t="str">
        <f>VLOOKUP(I674,Products!$A$1:$F$51,4,0)</f>
        <v>Watches</v>
      </c>
      <c r="M674" s="7">
        <f>VLOOKUP(I674,Products!$A$1:$F$51,5,0)</f>
        <v>388.26</v>
      </c>
      <c r="N674" s="7">
        <f>VLOOKUP(I674,Products!$A$1:$F$51,6,0)</f>
        <v>199.3</v>
      </c>
      <c r="O674" t="s">
        <v>831</v>
      </c>
      <c r="P674" t="str">
        <f>VLOOKUP(O674,Stores!$A$1:$D$6,2,0)</f>
        <v>MegaMart Peckmouth</v>
      </c>
      <c r="Q674" t="str">
        <f>VLOOKUP(O674,Stores!$A$1:$D$6,4,0)</f>
        <v>East</v>
      </c>
      <c r="R674" s="6">
        <v>2</v>
      </c>
      <c r="S674" s="6">
        <v>0.05</v>
      </c>
      <c r="T674" t="s">
        <v>857</v>
      </c>
      <c r="U674">
        <f t="shared" si="30"/>
        <v>776.52</v>
      </c>
      <c r="V674" s="7">
        <f t="shared" si="31"/>
        <v>398.6</v>
      </c>
      <c r="W674" s="7">
        <f t="shared" si="32"/>
        <v>376.96999999999997</v>
      </c>
    </row>
    <row r="675" spans="1:23" x14ac:dyDescent="0.25">
      <c r="A675" t="s">
        <v>889</v>
      </c>
      <c r="B675" s="4">
        <v>45279</v>
      </c>
      <c r="C675" t="s">
        <v>200</v>
      </c>
      <c r="D675" t="str">
        <f>VLOOKUP(C675,Customers!$A$1:$H$201,4,0)</f>
        <v>Billy Hernandez</v>
      </c>
      <c r="E675" t="str">
        <f>VLOOKUP(C675,Customers!$A$1:$H$201,5,0)</f>
        <v>Female</v>
      </c>
      <c r="F675" s="4">
        <f>VLOOKUP(C675,Customers!$A$1:$H$201,6,0)</f>
        <v>33492</v>
      </c>
      <c r="G675" s="4" t="str">
        <f>VLOOKUP(C675,Customers!$A$1:$H$201,7,0)</f>
        <v>Walkerfurt</v>
      </c>
      <c r="H675" s="4">
        <f>VLOOKUP(C675,Customers!$A$1:$H$201,8,0)</f>
        <v>45407</v>
      </c>
      <c r="I675" t="s">
        <v>820</v>
      </c>
      <c r="J675" t="str">
        <f>VLOOKUP(I675,Products!$A$1:$F$51,2,0)</f>
        <v>Possible Watches</v>
      </c>
      <c r="K675" t="str">
        <f>VLOOKUP(I675,Products!$A$1:$F$51,3,0)</f>
        <v>Fashion</v>
      </c>
      <c r="L675" t="str">
        <f>VLOOKUP(I675,Products!$A$1:$F$51,4,0)</f>
        <v>Watches</v>
      </c>
      <c r="M675" s="7">
        <f>VLOOKUP(I675,Products!$A$1:$F$51,5,0)</f>
        <v>388.26</v>
      </c>
      <c r="N675" s="7">
        <f>VLOOKUP(I675,Products!$A$1:$F$51,6,0)</f>
        <v>199.3</v>
      </c>
      <c r="O675" t="s">
        <v>827</v>
      </c>
      <c r="P675" t="str">
        <f>VLOOKUP(O675,Stores!$A$1:$D$6,2,0)</f>
        <v>MegaMart Jimenezborough</v>
      </c>
      <c r="Q675" t="str">
        <f>VLOOKUP(O675,Stores!$A$1:$D$6,4,0)</f>
        <v>South</v>
      </c>
      <c r="R675" s="6">
        <v>5</v>
      </c>
      <c r="S675" s="6">
        <v>0.05</v>
      </c>
      <c r="T675" t="s">
        <v>857</v>
      </c>
      <c r="U675">
        <f t="shared" si="30"/>
        <v>1941.3</v>
      </c>
      <c r="V675" s="7">
        <f t="shared" si="31"/>
        <v>996.5</v>
      </c>
      <c r="W675" s="7">
        <f t="shared" si="32"/>
        <v>943.84999999999991</v>
      </c>
    </row>
    <row r="676" spans="1:23" x14ac:dyDescent="0.25">
      <c r="A676" t="s">
        <v>2753</v>
      </c>
      <c r="B676" s="4">
        <v>45279</v>
      </c>
      <c r="C676" t="s">
        <v>651</v>
      </c>
      <c r="D676" t="str">
        <f>VLOOKUP(C676,Customers!$A$1:$H$201,4,0)</f>
        <v>Joe Vincent</v>
      </c>
      <c r="E676" t="str">
        <f>VLOOKUP(C676,Customers!$A$1:$H$201,5,0)</f>
        <v>Female</v>
      </c>
      <c r="F676" s="4">
        <f>VLOOKUP(C676,Customers!$A$1:$H$201,6,0)</f>
        <v>27579</v>
      </c>
      <c r="G676" s="4" t="str">
        <f>VLOOKUP(C676,Customers!$A$1:$H$201,7,0)</f>
        <v>North Chaseborough</v>
      </c>
      <c r="H676" s="4">
        <f>VLOOKUP(C676,Customers!$A$1:$H$201,8,0)</f>
        <v>45571</v>
      </c>
      <c r="I676" t="s">
        <v>822</v>
      </c>
      <c r="J676" t="str">
        <f>VLOOKUP(I676,Products!$A$1:$F$51,2,0)</f>
        <v>Maybe Footwear</v>
      </c>
      <c r="K676" t="str">
        <f>VLOOKUP(I676,Products!$A$1:$F$51,3,0)</f>
        <v>Fashion</v>
      </c>
      <c r="L676" t="str">
        <f>VLOOKUP(I676,Products!$A$1:$F$51,4,0)</f>
        <v>Footwear</v>
      </c>
      <c r="M676" s="7">
        <f>VLOOKUP(I676,Products!$A$1:$F$51,5,0)</f>
        <v>1044.6400000000001</v>
      </c>
      <c r="N676" s="7">
        <f>VLOOKUP(I676,Products!$A$1:$F$51,6,0)</f>
        <v>775.07</v>
      </c>
      <c r="O676" t="s">
        <v>831</v>
      </c>
      <c r="P676" t="str">
        <f>VLOOKUP(O676,Stores!$A$1:$D$6,2,0)</f>
        <v>MegaMart Peckmouth</v>
      </c>
      <c r="Q676" t="str">
        <f>VLOOKUP(O676,Stores!$A$1:$D$6,4,0)</f>
        <v>East</v>
      </c>
      <c r="R676" s="6">
        <v>4</v>
      </c>
      <c r="S676" s="6">
        <v>0.1</v>
      </c>
      <c r="T676" t="s">
        <v>861</v>
      </c>
      <c r="U676">
        <f t="shared" si="30"/>
        <v>4178.5600000000004</v>
      </c>
      <c r="V676" s="7">
        <f t="shared" si="31"/>
        <v>3100.28</v>
      </c>
      <c r="W676" s="7">
        <f t="shared" si="32"/>
        <v>1077.3800000000001</v>
      </c>
    </row>
    <row r="677" spans="1:23" x14ac:dyDescent="0.25">
      <c r="A677" t="s">
        <v>3470</v>
      </c>
      <c r="B677" s="4">
        <v>45279</v>
      </c>
      <c r="C677" t="s">
        <v>308</v>
      </c>
      <c r="D677" t="str">
        <f>VLOOKUP(C677,Customers!$A$1:$H$201,4,0)</f>
        <v>Amy Haley</v>
      </c>
      <c r="E677" t="str">
        <f>VLOOKUP(C677,Customers!$A$1:$H$201,5,0)</f>
        <v>Male</v>
      </c>
      <c r="F677" s="4">
        <f>VLOOKUP(C677,Customers!$A$1:$H$201,6,0)</f>
        <v>37752</v>
      </c>
      <c r="G677" s="4" t="str">
        <f>VLOOKUP(C677,Customers!$A$1:$H$201,7,0)</f>
        <v>Vasquezmouth</v>
      </c>
      <c r="H677" s="4">
        <f>VLOOKUP(C677,Customers!$A$1:$H$201,8,0)</f>
        <v>45472</v>
      </c>
      <c r="I677" t="s">
        <v>765</v>
      </c>
      <c r="J677" t="str">
        <f>VLOOKUP(I677,Products!$A$1:$F$51,2,0)</f>
        <v>How Vegetables</v>
      </c>
      <c r="K677" t="str">
        <f>VLOOKUP(I677,Products!$A$1:$F$51,3,0)</f>
        <v>Groceries</v>
      </c>
      <c r="L677" t="str">
        <f>VLOOKUP(I677,Products!$A$1:$F$51,4,0)</f>
        <v>Vegetables</v>
      </c>
      <c r="M677" s="7">
        <f>VLOOKUP(I677,Products!$A$1:$F$51,5,0)</f>
        <v>25.57</v>
      </c>
      <c r="N677" s="7">
        <f>VLOOKUP(I677,Products!$A$1:$F$51,6,0)</f>
        <v>19.05</v>
      </c>
      <c r="O677" t="s">
        <v>842</v>
      </c>
      <c r="P677" t="str">
        <f>VLOOKUP(O677,Stores!$A$1:$D$6,2,0)</f>
        <v>MegaMart Johnmouth</v>
      </c>
      <c r="Q677" t="str">
        <f>VLOOKUP(O677,Stores!$A$1:$D$6,4,0)</f>
        <v>East</v>
      </c>
      <c r="R677" s="6">
        <v>4</v>
      </c>
      <c r="S677" s="6">
        <v>0</v>
      </c>
      <c r="T677" t="s">
        <v>851</v>
      </c>
      <c r="U677">
        <f t="shared" si="30"/>
        <v>102.28</v>
      </c>
      <c r="V677" s="7">
        <f t="shared" si="31"/>
        <v>76.2</v>
      </c>
      <c r="W677" s="7">
        <f t="shared" si="32"/>
        <v>25.08</v>
      </c>
    </row>
    <row r="678" spans="1:23" x14ac:dyDescent="0.25">
      <c r="A678" t="s">
        <v>4858</v>
      </c>
      <c r="B678" s="4">
        <v>45279</v>
      </c>
      <c r="C678" t="s">
        <v>700</v>
      </c>
      <c r="D678" t="str">
        <f>VLOOKUP(C678,Customers!$A$1:$H$201,4,0)</f>
        <v>Ronald Haley</v>
      </c>
      <c r="E678" t="str">
        <f>VLOOKUP(C678,Customers!$A$1:$H$201,5,0)</f>
        <v>Male</v>
      </c>
      <c r="F678" s="4">
        <f>VLOOKUP(C678,Customers!$A$1:$H$201,6,0)</f>
        <v>37249</v>
      </c>
      <c r="G678" s="4" t="str">
        <f>VLOOKUP(C678,Customers!$A$1:$H$201,7,0)</f>
        <v>Jenniferbury</v>
      </c>
      <c r="H678" s="4">
        <f>VLOOKUP(C678,Customers!$A$1:$H$201,8,0)</f>
        <v>45832</v>
      </c>
      <c r="I678" t="s">
        <v>746</v>
      </c>
      <c r="J678" t="str">
        <f>VLOOKUP(I678,Products!$A$1:$F$51,2,0)</f>
        <v>Add Clothing</v>
      </c>
      <c r="K678" t="str">
        <f>VLOOKUP(I678,Products!$A$1:$F$51,3,0)</f>
        <v>Fashion</v>
      </c>
      <c r="L678" t="str">
        <f>VLOOKUP(I678,Products!$A$1:$F$51,4,0)</f>
        <v>Clothing</v>
      </c>
      <c r="M678" s="7">
        <f>VLOOKUP(I678,Products!$A$1:$F$51,5,0)</f>
        <v>1342.75</v>
      </c>
      <c r="N678" s="7">
        <f>VLOOKUP(I678,Products!$A$1:$F$51,6,0)</f>
        <v>797.94</v>
      </c>
      <c r="O678" t="s">
        <v>838</v>
      </c>
      <c r="P678" t="str">
        <f>VLOOKUP(O678,Stores!$A$1:$D$6,2,0)</f>
        <v>MegaMart Brianahaven</v>
      </c>
      <c r="Q678" t="str">
        <f>VLOOKUP(O678,Stores!$A$1:$D$6,4,0)</f>
        <v>North</v>
      </c>
      <c r="R678" s="6">
        <v>5</v>
      </c>
      <c r="S678" s="6">
        <v>0.1</v>
      </c>
      <c r="T678" t="s">
        <v>854</v>
      </c>
      <c r="U678">
        <f t="shared" si="30"/>
        <v>6713.75</v>
      </c>
      <c r="V678" s="7">
        <f t="shared" si="31"/>
        <v>3989.7000000000003</v>
      </c>
      <c r="W678" s="7">
        <f t="shared" si="32"/>
        <v>2723.1499999999996</v>
      </c>
    </row>
    <row r="679" spans="1:23" x14ac:dyDescent="0.25">
      <c r="A679" t="s">
        <v>4881</v>
      </c>
      <c r="B679" s="4">
        <v>45279</v>
      </c>
      <c r="C679" t="s">
        <v>260</v>
      </c>
      <c r="D679" t="str">
        <f>VLOOKUP(C679,Customers!$A$1:$H$201,4,0)</f>
        <v>Gabriel Daugherty</v>
      </c>
      <c r="E679" t="str">
        <f>VLOOKUP(C679,Customers!$A$1:$H$201,5,0)</f>
        <v>Male</v>
      </c>
      <c r="F679" s="4">
        <f>VLOOKUP(C679,Customers!$A$1:$H$201,6,0)</f>
        <v>24029</v>
      </c>
      <c r="G679" s="4" t="str">
        <f>VLOOKUP(C679,Customers!$A$1:$H$201,7,0)</f>
        <v>New Reginald</v>
      </c>
      <c r="H679" s="4">
        <f>VLOOKUP(C679,Customers!$A$1:$H$201,8,0)</f>
        <v>44937</v>
      </c>
      <c r="I679" t="s">
        <v>814</v>
      </c>
      <c r="J679" t="str">
        <f>VLOOKUP(I679,Products!$A$1:$F$51,2,0)</f>
        <v>Nature Clothing</v>
      </c>
      <c r="K679" t="str">
        <f>VLOOKUP(I679,Products!$A$1:$F$51,3,0)</f>
        <v>Fashion</v>
      </c>
      <c r="L679" t="str">
        <f>VLOOKUP(I679,Products!$A$1:$F$51,4,0)</f>
        <v>Clothing</v>
      </c>
      <c r="M679" s="7">
        <f>VLOOKUP(I679,Products!$A$1:$F$51,5,0)</f>
        <v>1165.3699999999999</v>
      </c>
      <c r="N679" s="7">
        <f>VLOOKUP(I679,Products!$A$1:$F$51,6,0)</f>
        <v>926.55</v>
      </c>
      <c r="O679" t="s">
        <v>838</v>
      </c>
      <c r="P679" t="str">
        <f>VLOOKUP(O679,Stores!$A$1:$D$6,2,0)</f>
        <v>MegaMart Brianahaven</v>
      </c>
      <c r="Q679" t="str">
        <f>VLOOKUP(O679,Stores!$A$1:$D$6,4,0)</f>
        <v>North</v>
      </c>
      <c r="R679" s="6">
        <v>2.9905584572117316</v>
      </c>
      <c r="S679" s="6">
        <v>0</v>
      </c>
      <c r="T679" t="s">
        <v>854</v>
      </c>
      <c r="U679">
        <f t="shared" si="30"/>
        <v>3485.1071092808352</v>
      </c>
      <c r="V679" s="7">
        <f t="shared" si="31"/>
        <v>2770.9019385295296</v>
      </c>
      <c r="W679" s="7">
        <f t="shared" si="32"/>
        <v>713.20517075130556</v>
      </c>
    </row>
    <row r="680" spans="1:23" x14ac:dyDescent="0.25">
      <c r="A680" t="s">
        <v>4990</v>
      </c>
      <c r="B680" s="4">
        <v>45279</v>
      </c>
      <c r="C680" t="s">
        <v>252</v>
      </c>
      <c r="D680" t="str">
        <f>VLOOKUP(C680,Customers!$A$1:$H$201,4,0)</f>
        <v>Daniel Maldonado</v>
      </c>
      <c r="E680" t="str">
        <f>VLOOKUP(C680,Customers!$A$1:$H$201,5,0)</f>
        <v>Male</v>
      </c>
      <c r="F680" s="4">
        <f>VLOOKUP(C680,Customers!$A$1:$H$201,6,0)</f>
        <v>26914</v>
      </c>
      <c r="G680" s="4" t="str">
        <f>VLOOKUP(C680,Customers!$A$1:$H$201,7,0)</f>
        <v>Davisfurt</v>
      </c>
      <c r="H680" s="4">
        <f>VLOOKUP(C680,Customers!$A$1:$H$201,8,0)</f>
        <v>44266</v>
      </c>
      <c r="I680" t="s">
        <v>800</v>
      </c>
      <c r="J680" t="str">
        <f>VLOOKUP(I680,Products!$A$1:$F$51,2,0)</f>
        <v>Church Clothing</v>
      </c>
      <c r="K680" t="str">
        <f>VLOOKUP(I680,Products!$A$1:$F$51,3,0)</f>
        <v>Fashion</v>
      </c>
      <c r="L680" t="str">
        <f>VLOOKUP(I680,Products!$A$1:$F$51,4,0)</f>
        <v>Clothing</v>
      </c>
      <c r="M680" s="7">
        <f>VLOOKUP(I680,Products!$A$1:$F$51,5,0)</f>
        <v>540.94000000000005</v>
      </c>
      <c r="N680" s="7">
        <f>VLOOKUP(I680,Products!$A$1:$F$51,6,0)</f>
        <v>398.25</v>
      </c>
      <c r="O680" t="s">
        <v>835</v>
      </c>
      <c r="P680" t="str">
        <f>VLOOKUP(O680,Stores!$A$1:$D$6,2,0)</f>
        <v>MegaMart New Michele</v>
      </c>
      <c r="Q680" t="str">
        <f>VLOOKUP(O680,Stores!$A$1:$D$6,4,0)</f>
        <v>West</v>
      </c>
      <c r="R680" s="6">
        <v>4</v>
      </c>
      <c r="S680" s="6">
        <v>0.15</v>
      </c>
      <c r="T680" t="s">
        <v>857</v>
      </c>
      <c r="U680">
        <f t="shared" si="30"/>
        <v>2163.7600000000002</v>
      </c>
      <c r="V680" s="7">
        <f t="shared" si="31"/>
        <v>1593</v>
      </c>
      <c r="W680" s="7">
        <f t="shared" si="32"/>
        <v>569.9100000000002</v>
      </c>
    </row>
    <row r="681" spans="1:23" x14ac:dyDescent="0.25">
      <c r="A681" t="s">
        <v>5368</v>
      </c>
      <c r="B681" s="4">
        <v>45280</v>
      </c>
      <c r="C681" t="s">
        <v>308</v>
      </c>
      <c r="D681" t="str">
        <f>VLOOKUP(C681,Customers!$A$1:$H$201,4,0)</f>
        <v>Amy Haley</v>
      </c>
      <c r="E681" t="str">
        <f>VLOOKUP(C681,Customers!$A$1:$H$201,5,0)</f>
        <v>Male</v>
      </c>
      <c r="F681" s="4">
        <f>VLOOKUP(C681,Customers!$A$1:$H$201,6,0)</f>
        <v>37752</v>
      </c>
      <c r="G681" s="4" t="str">
        <f>VLOOKUP(C681,Customers!$A$1:$H$201,7,0)</f>
        <v>Vasquezmouth</v>
      </c>
      <c r="H681" s="4">
        <f>VLOOKUP(C681,Customers!$A$1:$H$201,8,0)</f>
        <v>45472</v>
      </c>
      <c r="I681" t="s">
        <v>707</v>
      </c>
      <c r="J681" t="str">
        <f>VLOOKUP(I681,Products!$A$1:$F$51,2,0)</f>
        <v>Like Camera</v>
      </c>
      <c r="K681" t="str">
        <f>VLOOKUP(I681,Products!$A$1:$F$51,3,0)</f>
        <v>Electronics</v>
      </c>
      <c r="L681" t="str">
        <f>VLOOKUP(I681,Products!$A$1:$F$51,4,0)</f>
        <v>Camera</v>
      </c>
      <c r="M681" s="7">
        <f>VLOOKUP(I681,Products!$A$1:$F$51,5,0)</f>
        <v>1673.69</v>
      </c>
      <c r="N681" s="7">
        <f>VLOOKUP(I681,Products!$A$1:$F$51,6,0)</f>
        <v>1323.38</v>
      </c>
      <c r="O681" t="s">
        <v>827</v>
      </c>
      <c r="P681" t="str">
        <f>VLOOKUP(O681,Stores!$A$1:$D$6,2,0)</f>
        <v>MegaMart Jimenezborough</v>
      </c>
      <c r="Q681" t="str">
        <f>VLOOKUP(O681,Stores!$A$1:$D$6,4,0)</f>
        <v>South</v>
      </c>
      <c r="R681" s="6">
        <v>2</v>
      </c>
      <c r="S681" s="6">
        <v>0.15</v>
      </c>
      <c r="T681" t="s">
        <v>857</v>
      </c>
      <c r="U681">
        <f t="shared" si="30"/>
        <v>3347.38</v>
      </c>
      <c r="V681" s="7">
        <f t="shared" si="31"/>
        <v>2646.76</v>
      </c>
      <c r="W681" s="7">
        <f t="shared" si="32"/>
        <v>699.76999999999987</v>
      </c>
    </row>
    <row r="682" spans="1:23" x14ac:dyDescent="0.25">
      <c r="A682" t="s">
        <v>2800</v>
      </c>
      <c r="B682" s="4">
        <v>45280</v>
      </c>
      <c r="C682" t="s">
        <v>157</v>
      </c>
      <c r="D682" t="str">
        <f>VLOOKUP(C682,Customers!$A$1:$H$201,4,0)</f>
        <v>Melissa Rodgers</v>
      </c>
      <c r="E682" t="str">
        <f>VLOOKUP(C682,Customers!$A$1:$H$201,5,0)</f>
        <v>Female</v>
      </c>
      <c r="F682" s="4">
        <f>VLOOKUP(C682,Customers!$A$1:$H$201,6,0)</f>
        <v>29405</v>
      </c>
      <c r="G682" s="4" t="str">
        <f>VLOOKUP(C682,Customers!$A$1:$H$201,7,0)</f>
        <v>North Sharontown</v>
      </c>
      <c r="H682" s="4">
        <f>VLOOKUP(C682,Customers!$A$1:$H$201,8,0)</f>
        <v>44950</v>
      </c>
      <c r="I682" t="s">
        <v>800</v>
      </c>
      <c r="J682" t="str">
        <f>VLOOKUP(I682,Products!$A$1:$F$51,2,0)</f>
        <v>Church Clothing</v>
      </c>
      <c r="K682" t="str">
        <f>VLOOKUP(I682,Products!$A$1:$F$51,3,0)</f>
        <v>Fashion</v>
      </c>
      <c r="L682" t="str">
        <f>VLOOKUP(I682,Products!$A$1:$F$51,4,0)</f>
        <v>Clothing</v>
      </c>
      <c r="M682" s="7">
        <f>VLOOKUP(I682,Products!$A$1:$F$51,5,0)</f>
        <v>540.94000000000005</v>
      </c>
      <c r="N682" s="7">
        <f>VLOOKUP(I682,Products!$A$1:$F$51,6,0)</f>
        <v>398.25</v>
      </c>
      <c r="O682" t="s">
        <v>842</v>
      </c>
      <c r="P682" t="str">
        <f>VLOOKUP(O682,Stores!$A$1:$D$6,2,0)</f>
        <v>MegaMart Johnmouth</v>
      </c>
      <c r="Q682" t="str">
        <f>VLOOKUP(O682,Stores!$A$1:$D$6,4,0)</f>
        <v>East</v>
      </c>
      <c r="R682" s="6">
        <v>2</v>
      </c>
      <c r="S682" s="6">
        <v>0</v>
      </c>
      <c r="T682" t="s">
        <v>854</v>
      </c>
      <c r="U682">
        <f t="shared" si="30"/>
        <v>1081.8800000000001</v>
      </c>
      <c r="V682" s="7">
        <f t="shared" si="31"/>
        <v>796.5</v>
      </c>
      <c r="W682" s="7">
        <f t="shared" si="32"/>
        <v>284.38000000000011</v>
      </c>
    </row>
    <row r="683" spans="1:23" x14ac:dyDescent="0.25">
      <c r="A683" t="s">
        <v>3716</v>
      </c>
      <c r="B683" s="4">
        <v>45280</v>
      </c>
      <c r="C683" t="s">
        <v>200</v>
      </c>
      <c r="D683" t="str">
        <f>VLOOKUP(C683,Customers!$A$1:$H$201,4,0)</f>
        <v>Billy Hernandez</v>
      </c>
      <c r="E683" t="str">
        <f>VLOOKUP(C683,Customers!$A$1:$H$201,5,0)</f>
        <v>Female</v>
      </c>
      <c r="F683" s="4">
        <f>VLOOKUP(C683,Customers!$A$1:$H$201,6,0)</f>
        <v>33492</v>
      </c>
      <c r="G683" s="4" t="str">
        <f>VLOOKUP(C683,Customers!$A$1:$H$201,7,0)</f>
        <v>Walkerfurt</v>
      </c>
      <c r="H683" s="4">
        <f>VLOOKUP(C683,Customers!$A$1:$H$201,8,0)</f>
        <v>45407</v>
      </c>
      <c r="I683" t="s">
        <v>741</v>
      </c>
      <c r="J683" t="str">
        <f>VLOOKUP(I683,Products!$A$1:$F$51,2,0)</f>
        <v>Above Camera</v>
      </c>
      <c r="K683" t="str">
        <f>VLOOKUP(I683,Products!$A$1:$F$51,3,0)</f>
        <v>Electronics</v>
      </c>
      <c r="L683" t="str">
        <f>VLOOKUP(I683,Products!$A$1:$F$51,4,0)</f>
        <v>Camera</v>
      </c>
      <c r="M683" s="7">
        <f>VLOOKUP(I683,Products!$A$1:$F$51,5,0)</f>
        <v>1193.0899999999999</v>
      </c>
      <c r="N683" s="7">
        <f>VLOOKUP(I683,Products!$A$1:$F$51,6,0)</f>
        <v>818.24</v>
      </c>
      <c r="O683" t="s">
        <v>831</v>
      </c>
      <c r="P683" t="str">
        <f>VLOOKUP(O683,Stores!$A$1:$D$6,2,0)</f>
        <v>MegaMart Peckmouth</v>
      </c>
      <c r="Q683" t="str">
        <f>VLOOKUP(O683,Stores!$A$1:$D$6,4,0)</f>
        <v>East</v>
      </c>
      <c r="R683" s="6">
        <v>3</v>
      </c>
      <c r="S683" s="6">
        <v>0.05</v>
      </c>
      <c r="T683" t="s">
        <v>854</v>
      </c>
      <c r="U683">
        <f t="shared" si="30"/>
        <v>3579.2699999999995</v>
      </c>
      <c r="V683" s="7">
        <f t="shared" si="31"/>
        <v>2454.7200000000003</v>
      </c>
      <c r="W683" s="7">
        <f t="shared" si="32"/>
        <v>1123.5999999999992</v>
      </c>
    </row>
    <row r="684" spans="1:23" x14ac:dyDescent="0.25">
      <c r="A684" t="s">
        <v>5418</v>
      </c>
      <c r="B684" s="4">
        <v>45280</v>
      </c>
      <c r="C684" t="s">
        <v>606</v>
      </c>
      <c r="D684" t="str">
        <f>VLOOKUP(C684,Customers!$A$1:$H$201,4,0)</f>
        <v>Christina Dominguez</v>
      </c>
      <c r="E684" t="str">
        <f>VLOOKUP(C684,Customers!$A$1:$H$201,5,0)</f>
        <v>Male</v>
      </c>
      <c r="F684" s="4">
        <f>VLOOKUP(C684,Customers!$A$1:$H$201,6,0)</f>
        <v>34043</v>
      </c>
      <c r="G684" s="4" t="str">
        <f>VLOOKUP(C684,Customers!$A$1:$H$201,7,0)</f>
        <v>Robertsborough</v>
      </c>
      <c r="H684" s="4">
        <f>VLOOKUP(C684,Customers!$A$1:$H$201,8,0)</f>
        <v>45866</v>
      </c>
      <c r="I684" t="s">
        <v>718</v>
      </c>
      <c r="J684" t="str">
        <f>VLOOKUP(I684,Products!$A$1:$F$51,2,0)</f>
        <v>Four Accessories</v>
      </c>
      <c r="K684" t="str">
        <f>VLOOKUP(I684,Products!$A$1:$F$51,3,0)</f>
        <v>Fashion</v>
      </c>
      <c r="L684" t="str">
        <f>VLOOKUP(I684,Products!$A$1:$F$51,4,0)</f>
        <v>Accessories</v>
      </c>
      <c r="M684" s="7">
        <f>VLOOKUP(I684,Products!$A$1:$F$51,5,0)</f>
        <v>1853.77</v>
      </c>
      <c r="N684" s="7">
        <f>VLOOKUP(I684,Products!$A$1:$F$51,6,0)</f>
        <v>1363.52</v>
      </c>
      <c r="O684" t="s">
        <v>838</v>
      </c>
      <c r="P684" t="str">
        <f>VLOOKUP(O684,Stores!$A$1:$D$6,2,0)</f>
        <v>MegaMart Brianahaven</v>
      </c>
      <c r="Q684" t="str">
        <f>VLOOKUP(O684,Stores!$A$1:$D$6,4,0)</f>
        <v>North</v>
      </c>
      <c r="R684" s="6">
        <v>1</v>
      </c>
      <c r="S684" s="6">
        <v>0.15</v>
      </c>
      <c r="T684" t="s">
        <v>854</v>
      </c>
      <c r="U684">
        <f t="shared" si="30"/>
        <v>1853.77</v>
      </c>
      <c r="V684" s="7">
        <f t="shared" si="31"/>
        <v>1363.52</v>
      </c>
      <c r="W684" s="7">
        <f t="shared" si="32"/>
        <v>489.4</v>
      </c>
    </row>
    <row r="685" spans="1:23" x14ac:dyDescent="0.25">
      <c r="A685" t="s">
        <v>5476</v>
      </c>
      <c r="B685" s="4">
        <v>45280</v>
      </c>
      <c r="C685" t="s">
        <v>278</v>
      </c>
      <c r="D685" t="str">
        <f>VLOOKUP(C685,Customers!$A$1:$H$201,4,0)</f>
        <v>Jesus Singh</v>
      </c>
      <c r="E685" t="str">
        <f>VLOOKUP(C685,Customers!$A$1:$H$201,5,0)</f>
        <v>Female</v>
      </c>
      <c r="F685" s="4">
        <f>VLOOKUP(C685,Customers!$A$1:$H$201,6,0)</f>
        <v>21701</v>
      </c>
      <c r="G685" s="4" t="str">
        <f>VLOOKUP(C685,Customers!$A$1:$H$201,7,0)</f>
        <v>Port Michaelstad</v>
      </c>
      <c r="H685" s="4">
        <f>VLOOKUP(C685,Customers!$A$1:$H$201,8,0)</f>
        <v>44966</v>
      </c>
      <c r="I685" t="s">
        <v>743</v>
      </c>
      <c r="J685" t="str">
        <f>VLOOKUP(I685,Products!$A$1:$F$51,2,0)</f>
        <v>World Watches</v>
      </c>
      <c r="K685" t="str">
        <f>VLOOKUP(I685,Products!$A$1:$F$51,3,0)</f>
        <v>Fashion</v>
      </c>
      <c r="L685" t="str">
        <f>VLOOKUP(I685,Products!$A$1:$F$51,4,0)</f>
        <v>Watches</v>
      </c>
      <c r="M685" s="7">
        <f>VLOOKUP(I685,Products!$A$1:$F$51,5,0)</f>
        <v>1134.8</v>
      </c>
      <c r="N685" s="7">
        <f>VLOOKUP(I685,Products!$A$1:$F$51,6,0)</f>
        <v>675.1</v>
      </c>
      <c r="O685" t="s">
        <v>835</v>
      </c>
      <c r="P685" t="str">
        <f>VLOOKUP(O685,Stores!$A$1:$D$6,2,0)</f>
        <v>MegaMart New Michele</v>
      </c>
      <c r="Q685" t="str">
        <f>VLOOKUP(O685,Stores!$A$1:$D$6,4,0)</f>
        <v>West</v>
      </c>
      <c r="R685" s="6">
        <v>5</v>
      </c>
      <c r="S685" s="6">
        <v>0.15</v>
      </c>
      <c r="T685" t="s">
        <v>857</v>
      </c>
      <c r="U685">
        <f t="shared" si="30"/>
        <v>5674</v>
      </c>
      <c r="V685" s="7">
        <f t="shared" si="31"/>
        <v>3375.5</v>
      </c>
      <c r="W685" s="7">
        <f t="shared" si="32"/>
        <v>2297.65</v>
      </c>
    </row>
    <row r="686" spans="1:23" x14ac:dyDescent="0.25">
      <c r="A686" t="s">
        <v>5589</v>
      </c>
      <c r="B686" s="4">
        <v>45280</v>
      </c>
      <c r="C686" t="s">
        <v>529</v>
      </c>
      <c r="D686" t="str">
        <f>VLOOKUP(C686,Customers!$A$1:$H$201,4,0)</f>
        <v>John Johnson</v>
      </c>
      <c r="E686" t="str">
        <f>VLOOKUP(C686,Customers!$A$1:$H$201,5,0)</f>
        <v>Female</v>
      </c>
      <c r="F686" s="4">
        <f>VLOOKUP(C686,Customers!$A$1:$H$201,6,0)</f>
        <v>35515</v>
      </c>
      <c r="G686" s="4" t="str">
        <f>VLOOKUP(C686,Customers!$A$1:$H$201,7,0)</f>
        <v>North Jamesport</v>
      </c>
      <c r="H686" s="4">
        <f>VLOOKUP(C686,Customers!$A$1:$H$201,8,0)</f>
        <v>44804</v>
      </c>
      <c r="I686" t="s">
        <v>746</v>
      </c>
      <c r="J686" t="str">
        <f>VLOOKUP(I686,Products!$A$1:$F$51,2,0)</f>
        <v>Add Clothing</v>
      </c>
      <c r="K686" t="str">
        <f>VLOOKUP(I686,Products!$A$1:$F$51,3,0)</f>
        <v>Fashion</v>
      </c>
      <c r="L686" t="str">
        <f>VLOOKUP(I686,Products!$A$1:$F$51,4,0)</f>
        <v>Clothing</v>
      </c>
      <c r="M686" s="7">
        <f>VLOOKUP(I686,Products!$A$1:$F$51,5,0)</f>
        <v>1342.75</v>
      </c>
      <c r="N686" s="7">
        <f>VLOOKUP(I686,Products!$A$1:$F$51,6,0)</f>
        <v>797.94</v>
      </c>
      <c r="O686" t="s">
        <v>827</v>
      </c>
      <c r="P686" t="str">
        <f>VLOOKUP(O686,Stores!$A$1:$D$6,2,0)</f>
        <v>MegaMart Jimenezborough</v>
      </c>
      <c r="Q686" t="str">
        <f>VLOOKUP(O686,Stores!$A$1:$D$6,4,0)</f>
        <v>South</v>
      </c>
      <c r="R686" s="6">
        <v>2</v>
      </c>
      <c r="S686" s="6">
        <v>0.1</v>
      </c>
      <c r="T686" t="s">
        <v>851</v>
      </c>
      <c r="U686">
        <f t="shared" si="30"/>
        <v>2685.5</v>
      </c>
      <c r="V686" s="7">
        <f t="shared" si="31"/>
        <v>1595.88</v>
      </c>
      <c r="W686" s="7">
        <f t="shared" si="32"/>
        <v>1088.7199999999998</v>
      </c>
    </row>
    <row r="687" spans="1:23" x14ac:dyDescent="0.25">
      <c r="A687" t="s">
        <v>1677</v>
      </c>
      <c r="B687" s="4">
        <v>45280</v>
      </c>
      <c r="C687" t="s">
        <v>362</v>
      </c>
      <c r="D687" t="str">
        <f>VLOOKUP(C687,Customers!$A$1:$H$201,4,0)</f>
        <v>Evelyn Gray</v>
      </c>
      <c r="E687" t="str">
        <f>VLOOKUP(C687,Customers!$A$1:$H$201,5,0)</f>
        <v>Male</v>
      </c>
      <c r="F687" s="4">
        <f>VLOOKUP(C687,Customers!$A$1:$H$201,6,0)</f>
        <v>34560</v>
      </c>
      <c r="G687" s="4" t="str">
        <f>VLOOKUP(C687,Customers!$A$1:$H$201,7,0)</f>
        <v>Wardfort</v>
      </c>
      <c r="H687" s="4">
        <f>VLOOKUP(C687,Customers!$A$1:$H$201,8,0)</f>
        <v>45822</v>
      </c>
      <c r="I687" t="s">
        <v>707</v>
      </c>
      <c r="J687" t="str">
        <f>VLOOKUP(I687,Products!$A$1:$F$51,2,0)</f>
        <v>Like Camera</v>
      </c>
      <c r="K687" t="str">
        <f>VLOOKUP(I687,Products!$A$1:$F$51,3,0)</f>
        <v>Electronics</v>
      </c>
      <c r="L687" t="str">
        <f>VLOOKUP(I687,Products!$A$1:$F$51,4,0)</f>
        <v>Camera</v>
      </c>
      <c r="M687" s="7">
        <f>VLOOKUP(I687,Products!$A$1:$F$51,5,0)</f>
        <v>1673.69</v>
      </c>
      <c r="N687" s="7">
        <f>VLOOKUP(I687,Products!$A$1:$F$51,6,0)</f>
        <v>1323.38</v>
      </c>
      <c r="O687" t="s">
        <v>831</v>
      </c>
      <c r="P687" t="str">
        <f>VLOOKUP(O687,Stores!$A$1:$D$6,2,0)</f>
        <v>MegaMart Peckmouth</v>
      </c>
      <c r="Q687" t="str">
        <f>VLOOKUP(O687,Stores!$A$1:$D$6,4,0)</f>
        <v>East</v>
      </c>
      <c r="R687" s="6">
        <v>5</v>
      </c>
      <c r="S687" s="6">
        <v>0.15</v>
      </c>
      <c r="T687" t="s">
        <v>851</v>
      </c>
      <c r="U687">
        <f t="shared" si="30"/>
        <v>8368.4500000000007</v>
      </c>
      <c r="V687" s="7">
        <f t="shared" si="31"/>
        <v>6616.9000000000005</v>
      </c>
      <c r="W687" s="7">
        <f t="shared" si="32"/>
        <v>1750.7000000000003</v>
      </c>
    </row>
    <row r="688" spans="1:23" x14ac:dyDescent="0.25">
      <c r="A688" t="s">
        <v>4026</v>
      </c>
      <c r="B688" s="4">
        <v>45281</v>
      </c>
      <c r="C688" t="s">
        <v>165</v>
      </c>
      <c r="D688" t="str">
        <f>VLOOKUP(C688,Customers!$A$1:$H$201,4,0)</f>
        <v>Kenneth Allen</v>
      </c>
      <c r="E688" t="str">
        <f>VLOOKUP(C688,Customers!$A$1:$H$201,5,0)</f>
        <v>Male</v>
      </c>
      <c r="F688" s="4">
        <f>VLOOKUP(C688,Customers!$A$1:$H$201,6,0)</f>
        <v>32400</v>
      </c>
      <c r="G688" s="4" t="str">
        <f>VLOOKUP(C688,Customers!$A$1:$H$201,7,0)</f>
        <v>North Jonathonhaven</v>
      </c>
      <c r="H688" s="4">
        <f>VLOOKUP(C688,Customers!$A$1:$H$201,8,0)</f>
        <v>45213</v>
      </c>
      <c r="I688" t="s">
        <v>757</v>
      </c>
      <c r="J688" t="str">
        <f>VLOOKUP(I688,Products!$A$1:$F$51,2,0)</f>
        <v>Traditional Laptop</v>
      </c>
      <c r="K688" t="str">
        <f>VLOOKUP(I688,Products!$A$1:$F$51,3,0)</f>
        <v>Electronics</v>
      </c>
      <c r="L688" t="str">
        <f>VLOOKUP(I688,Products!$A$1:$F$51,4,0)</f>
        <v>Laptop</v>
      </c>
      <c r="M688" s="7">
        <f>VLOOKUP(I688,Products!$A$1:$F$51,5,0)</f>
        <v>1762.92</v>
      </c>
      <c r="N688" s="7">
        <f>VLOOKUP(I688,Products!$A$1:$F$51,6,0)</f>
        <v>1346.48</v>
      </c>
      <c r="O688" t="s">
        <v>838</v>
      </c>
      <c r="P688" t="str">
        <f>VLOOKUP(O688,Stores!$A$1:$D$6,2,0)</f>
        <v>MegaMart Brianahaven</v>
      </c>
      <c r="Q688" t="str">
        <f>VLOOKUP(O688,Stores!$A$1:$D$6,4,0)</f>
        <v>North</v>
      </c>
      <c r="R688" s="6">
        <v>1</v>
      </c>
      <c r="S688" s="6">
        <v>0</v>
      </c>
      <c r="T688" t="s">
        <v>854</v>
      </c>
      <c r="U688">
        <f t="shared" si="30"/>
        <v>1762.92</v>
      </c>
      <c r="V688" s="7">
        <f t="shared" si="31"/>
        <v>1346.48</v>
      </c>
      <c r="W688" s="7">
        <f t="shared" si="32"/>
        <v>415.44000000000005</v>
      </c>
    </row>
    <row r="689" spans="1:23" x14ac:dyDescent="0.25">
      <c r="A689" t="s">
        <v>4972</v>
      </c>
      <c r="B689" s="4">
        <v>45281</v>
      </c>
      <c r="C689" t="s">
        <v>222</v>
      </c>
      <c r="D689" t="str">
        <f>VLOOKUP(C689,Customers!$A$1:$H$201,4,0)</f>
        <v>Lawrence Stewart</v>
      </c>
      <c r="E689" t="str">
        <f>VLOOKUP(C689,Customers!$A$1:$H$201,5,0)</f>
        <v>Male</v>
      </c>
      <c r="F689" s="4">
        <f>VLOOKUP(C689,Customers!$A$1:$H$201,6,0)</f>
        <v>38555</v>
      </c>
      <c r="G689" s="4" t="str">
        <f>VLOOKUP(C689,Customers!$A$1:$H$201,7,0)</f>
        <v>West Tinatown</v>
      </c>
      <c r="H689" s="4">
        <f>VLOOKUP(C689,Customers!$A$1:$H$201,8,0)</f>
        <v>44145</v>
      </c>
      <c r="I689" t="s">
        <v>707</v>
      </c>
      <c r="J689" t="str">
        <f>VLOOKUP(I689,Products!$A$1:$F$51,2,0)</f>
        <v>Like Camera</v>
      </c>
      <c r="K689" t="str">
        <f>VLOOKUP(I689,Products!$A$1:$F$51,3,0)</f>
        <v>Electronics</v>
      </c>
      <c r="L689" t="str">
        <f>VLOOKUP(I689,Products!$A$1:$F$51,4,0)</f>
        <v>Camera</v>
      </c>
      <c r="M689" s="7">
        <f>VLOOKUP(I689,Products!$A$1:$F$51,5,0)</f>
        <v>1673.69</v>
      </c>
      <c r="N689" s="7">
        <f>VLOOKUP(I689,Products!$A$1:$F$51,6,0)</f>
        <v>1323.38</v>
      </c>
      <c r="O689" t="s">
        <v>842</v>
      </c>
      <c r="P689" t="str">
        <f>VLOOKUP(O689,Stores!$A$1:$D$6,2,0)</f>
        <v>MegaMart Johnmouth</v>
      </c>
      <c r="Q689" t="str">
        <f>VLOOKUP(O689,Stores!$A$1:$D$6,4,0)</f>
        <v>East</v>
      </c>
      <c r="R689" s="6">
        <v>3</v>
      </c>
      <c r="S689" s="6">
        <v>0.15</v>
      </c>
      <c r="T689" t="s">
        <v>851</v>
      </c>
      <c r="U689">
        <f t="shared" si="30"/>
        <v>5021.07</v>
      </c>
      <c r="V689" s="7">
        <f t="shared" si="31"/>
        <v>3970.1400000000003</v>
      </c>
      <c r="W689" s="7">
        <f t="shared" si="32"/>
        <v>1050.0799999999995</v>
      </c>
    </row>
    <row r="690" spans="1:23" x14ac:dyDescent="0.25">
      <c r="A690" t="s">
        <v>5156</v>
      </c>
      <c r="B690" s="4">
        <v>45281</v>
      </c>
      <c r="C690" t="s">
        <v>462</v>
      </c>
      <c r="D690" t="str">
        <f>VLOOKUP(C690,Customers!$A$1:$H$201,4,0)</f>
        <v>Monique Johnson</v>
      </c>
      <c r="E690" t="str">
        <f>VLOOKUP(C690,Customers!$A$1:$H$201,5,0)</f>
        <v>Male</v>
      </c>
      <c r="F690" s="4">
        <f>VLOOKUP(C690,Customers!$A$1:$H$201,6,0)</f>
        <v>29315</v>
      </c>
      <c r="G690" s="4" t="str">
        <f>VLOOKUP(C690,Customers!$A$1:$H$201,7,0)</f>
        <v>West Paulfurt</v>
      </c>
      <c r="H690" s="4">
        <f>VLOOKUP(C690,Customers!$A$1:$H$201,8,0)</f>
        <v>45654</v>
      </c>
      <c r="I690" t="s">
        <v>707</v>
      </c>
      <c r="J690" t="str">
        <f>VLOOKUP(I690,Products!$A$1:$F$51,2,0)</f>
        <v>Like Camera</v>
      </c>
      <c r="K690" t="str">
        <f>VLOOKUP(I690,Products!$A$1:$F$51,3,0)</f>
        <v>Electronics</v>
      </c>
      <c r="L690" t="str">
        <f>VLOOKUP(I690,Products!$A$1:$F$51,4,0)</f>
        <v>Camera</v>
      </c>
      <c r="M690" s="7">
        <f>VLOOKUP(I690,Products!$A$1:$F$51,5,0)</f>
        <v>1673.69</v>
      </c>
      <c r="N690" s="7">
        <f>VLOOKUP(I690,Products!$A$1:$F$51,6,0)</f>
        <v>1323.38</v>
      </c>
      <c r="O690" t="s">
        <v>827</v>
      </c>
      <c r="P690" t="str">
        <f>VLOOKUP(O690,Stores!$A$1:$D$6,2,0)</f>
        <v>MegaMart Jimenezborough</v>
      </c>
      <c r="Q690" t="str">
        <f>VLOOKUP(O690,Stores!$A$1:$D$6,4,0)</f>
        <v>South</v>
      </c>
      <c r="R690" s="6">
        <v>2</v>
      </c>
      <c r="S690" s="6">
        <v>0.1</v>
      </c>
      <c r="T690" t="s">
        <v>851</v>
      </c>
      <c r="U690">
        <f t="shared" si="30"/>
        <v>3347.38</v>
      </c>
      <c r="V690" s="7">
        <f t="shared" si="31"/>
        <v>2646.76</v>
      </c>
      <c r="W690" s="7">
        <f t="shared" si="32"/>
        <v>699.71999999999991</v>
      </c>
    </row>
    <row r="691" spans="1:23" x14ac:dyDescent="0.25">
      <c r="A691" t="s">
        <v>5323</v>
      </c>
      <c r="B691" s="4">
        <v>45281</v>
      </c>
      <c r="C691" t="s">
        <v>282</v>
      </c>
      <c r="D691" t="str">
        <f>VLOOKUP(C691,Customers!$A$1:$H$201,4,0)</f>
        <v>Seth Moore</v>
      </c>
      <c r="E691" t="str">
        <f>VLOOKUP(C691,Customers!$A$1:$H$201,5,0)</f>
        <v>Male</v>
      </c>
      <c r="F691" s="4">
        <f>VLOOKUP(C691,Customers!$A$1:$H$201,6,0)</f>
        <v>19984</v>
      </c>
      <c r="G691" s="4" t="str">
        <f>VLOOKUP(C691,Customers!$A$1:$H$201,7,0)</f>
        <v>New John</v>
      </c>
      <c r="H691" s="4">
        <f>VLOOKUP(C691,Customers!$A$1:$H$201,8,0)</f>
        <v>44328</v>
      </c>
      <c r="I691" t="s">
        <v>794</v>
      </c>
      <c r="J691" t="str">
        <f>VLOOKUP(I691,Products!$A$1:$F$51,2,0)</f>
        <v>New Watches</v>
      </c>
      <c r="K691" t="str">
        <f>VLOOKUP(I691,Products!$A$1:$F$51,3,0)</f>
        <v>Fashion</v>
      </c>
      <c r="L691" t="str">
        <f>VLOOKUP(I691,Products!$A$1:$F$51,4,0)</f>
        <v>Watches</v>
      </c>
      <c r="M691" s="7">
        <f>VLOOKUP(I691,Products!$A$1:$F$51,5,0)</f>
        <v>1501.46</v>
      </c>
      <c r="N691" s="7">
        <f>VLOOKUP(I691,Products!$A$1:$F$51,6,0)</f>
        <v>1167.73</v>
      </c>
      <c r="O691" t="s">
        <v>838</v>
      </c>
      <c r="P691" t="str">
        <f>VLOOKUP(O691,Stores!$A$1:$D$6,2,0)</f>
        <v>MegaMart Brianahaven</v>
      </c>
      <c r="Q691" t="str">
        <f>VLOOKUP(O691,Stores!$A$1:$D$6,4,0)</f>
        <v>North</v>
      </c>
      <c r="R691" s="6">
        <v>4</v>
      </c>
      <c r="S691" s="6">
        <v>0.05</v>
      </c>
      <c r="T691" t="s">
        <v>861</v>
      </c>
      <c r="U691">
        <f t="shared" si="30"/>
        <v>6005.84</v>
      </c>
      <c r="V691" s="7">
        <f t="shared" si="31"/>
        <v>4670.92</v>
      </c>
      <c r="W691" s="7">
        <f t="shared" si="32"/>
        <v>1333.97</v>
      </c>
    </row>
    <row r="692" spans="1:23" x14ac:dyDescent="0.25">
      <c r="A692" t="s">
        <v>5530</v>
      </c>
      <c r="B692" s="4">
        <v>45281</v>
      </c>
      <c r="C692" t="s">
        <v>139</v>
      </c>
      <c r="D692" t="str">
        <f>VLOOKUP(C692,Customers!$A$1:$H$201,4,0)</f>
        <v>Michael Cervantes</v>
      </c>
      <c r="E692" t="str">
        <f>VLOOKUP(C692,Customers!$A$1:$H$201,5,0)</f>
        <v>Male</v>
      </c>
      <c r="F692" s="4">
        <f>VLOOKUP(C692,Customers!$A$1:$H$201,6,0)</f>
        <v>33546</v>
      </c>
      <c r="G692" s="4" t="str">
        <f>VLOOKUP(C692,Customers!$A$1:$H$201,7,0)</f>
        <v>Ashleyview</v>
      </c>
      <c r="H692" s="4">
        <f>VLOOKUP(C692,Customers!$A$1:$H$201,8,0)</f>
        <v>44104</v>
      </c>
      <c r="I692" t="s">
        <v>741</v>
      </c>
      <c r="J692" t="str">
        <f>VLOOKUP(I692,Products!$A$1:$F$51,2,0)</f>
        <v>Above Camera</v>
      </c>
      <c r="K692" t="str">
        <f>VLOOKUP(I692,Products!$A$1:$F$51,3,0)</f>
        <v>Electronics</v>
      </c>
      <c r="L692" t="str">
        <f>VLOOKUP(I692,Products!$A$1:$F$51,4,0)</f>
        <v>Camera</v>
      </c>
      <c r="M692" s="7">
        <f>VLOOKUP(I692,Products!$A$1:$F$51,5,0)</f>
        <v>1193.0899999999999</v>
      </c>
      <c r="N692" s="7">
        <f>VLOOKUP(I692,Products!$A$1:$F$51,6,0)</f>
        <v>818.24</v>
      </c>
      <c r="O692" t="s">
        <v>835</v>
      </c>
      <c r="P692" t="str">
        <f>VLOOKUP(O692,Stores!$A$1:$D$6,2,0)</f>
        <v>MegaMart New Michele</v>
      </c>
      <c r="Q692" t="str">
        <f>VLOOKUP(O692,Stores!$A$1:$D$6,4,0)</f>
        <v>West</v>
      </c>
      <c r="R692" s="6">
        <v>1</v>
      </c>
      <c r="S692" s="6">
        <v>0.05</v>
      </c>
      <c r="T692" t="s">
        <v>857</v>
      </c>
      <c r="U692">
        <f t="shared" si="30"/>
        <v>1193.0899999999999</v>
      </c>
      <c r="V692" s="7">
        <f t="shared" si="31"/>
        <v>818.24</v>
      </c>
      <c r="W692" s="7">
        <f t="shared" si="32"/>
        <v>373.89999999999992</v>
      </c>
    </row>
    <row r="693" spans="1:23" x14ac:dyDescent="0.25">
      <c r="A693" t="s">
        <v>1826</v>
      </c>
      <c r="B693" s="4">
        <v>45282</v>
      </c>
      <c r="C693" t="s">
        <v>353</v>
      </c>
      <c r="D693" t="str">
        <f>VLOOKUP(C693,Customers!$A$1:$H$201,4,0)</f>
        <v>Kimberly Stokes</v>
      </c>
      <c r="E693" t="str">
        <f>VLOOKUP(C693,Customers!$A$1:$H$201,5,0)</f>
        <v>Male</v>
      </c>
      <c r="F693" s="4">
        <f>VLOOKUP(C693,Customers!$A$1:$H$201,6,0)</f>
        <v>22937</v>
      </c>
      <c r="G693" s="4" t="str">
        <f>VLOOKUP(C693,Customers!$A$1:$H$201,7,0)</f>
        <v>Seanland</v>
      </c>
      <c r="H693" s="4">
        <f>VLOOKUP(C693,Customers!$A$1:$H$201,8,0)</f>
        <v>45876</v>
      </c>
      <c r="I693" t="s">
        <v>810</v>
      </c>
      <c r="J693" t="str">
        <f>VLOOKUP(I693,Products!$A$1:$F$51,2,0)</f>
        <v>Least Accessories</v>
      </c>
      <c r="K693" t="str">
        <f>VLOOKUP(I693,Products!$A$1:$F$51,3,0)</f>
        <v>Fashion</v>
      </c>
      <c r="L693" t="str">
        <f>VLOOKUP(I693,Products!$A$1:$F$51,4,0)</f>
        <v>Accessories</v>
      </c>
      <c r="M693" s="7">
        <f>VLOOKUP(I693,Products!$A$1:$F$51,5,0)</f>
        <v>1286.55</v>
      </c>
      <c r="N693" s="7">
        <f>VLOOKUP(I693,Products!$A$1:$F$51,6,0)</f>
        <v>797.54</v>
      </c>
      <c r="O693" t="s">
        <v>831</v>
      </c>
      <c r="P693" t="str">
        <f>VLOOKUP(O693,Stores!$A$1:$D$6,2,0)</f>
        <v>MegaMart Peckmouth</v>
      </c>
      <c r="Q693" t="str">
        <f>VLOOKUP(O693,Stores!$A$1:$D$6,4,0)</f>
        <v>East</v>
      </c>
      <c r="R693" s="6">
        <v>5</v>
      </c>
      <c r="S693" s="6">
        <v>0</v>
      </c>
      <c r="T693" t="s">
        <v>861</v>
      </c>
      <c r="U693">
        <f t="shared" si="30"/>
        <v>6432.75</v>
      </c>
      <c r="V693" s="7">
        <f t="shared" si="31"/>
        <v>3987.7</v>
      </c>
      <c r="W693" s="7">
        <f t="shared" si="32"/>
        <v>2444.0500000000002</v>
      </c>
    </row>
    <row r="694" spans="1:23" x14ac:dyDescent="0.25">
      <c r="A694" t="s">
        <v>1960</v>
      </c>
      <c r="B694" s="4">
        <v>45282</v>
      </c>
      <c r="C694" t="s">
        <v>11</v>
      </c>
      <c r="D694" t="str">
        <f>VLOOKUP(C694,Customers!$A$1:$H$201,4,0)</f>
        <v>Michael Miller</v>
      </c>
      <c r="E694" t="str">
        <f>VLOOKUP(C694,Customers!$A$1:$H$201,5,0)</f>
        <v>Male</v>
      </c>
      <c r="F694" s="4">
        <f>VLOOKUP(C694,Customers!$A$1:$H$201,6,0)</f>
        <v>21780</v>
      </c>
      <c r="G694" s="4" t="str">
        <f>VLOOKUP(C694,Customers!$A$1:$H$201,7,0)</f>
        <v>New Gabrielleport</v>
      </c>
      <c r="H694" s="4">
        <f>VLOOKUP(C694,Customers!$A$1:$H$201,8,0)</f>
        <v>44138</v>
      </c>
      <c r="I694" t="s">
        <v>732</v>
      </c>
      <c r="J694" t="str">
        <f>VLOOKUP(I694,Products!$A$1:$F$51,2,0)</f>
        <v>Us Snacks</v>
      </c>
      <c r="K694" t="str">
        <f>VLOOKUP(I694,Products!$A$1:$F$51,3,0)</f>
        <v>Groceries</v>
      </c>
      <c r="L694" t="str">
        <f>VLOOKUP(I694,Products!$A$1:$F$51,4,0)</f>
        <v>Snacks</v>
      </c>
      <c r="M694" s="7">
        <f>VLOOKUP(I694,Products!$A$1:$F$51,5,0)</f>
        <v>123.19</v>
      </c>
      <c r="N694" s="7">
        <f>VLOOKUP(I694,Products!$A$1:$F$51,6,0)</f>
        <v>80.36</v>
      </c>
      <c r="O694" t="s">
        <v>835</v>
      </c>
      <c r="P694" t="str">
        <f>VLOOKUP(O694,Stores!$A$1:$D$6,2,0)</f>
        <v>MegaMart New Michele</v>
      </c>
      <c r="Q694" t="str">
        <f>VLOOKUP(O694,Stores!$A$1:$D$6,4,0)</f>
        <v>West</v>
      </c>
      <c r="R694" s="6">
        <v>1</v>
      </c>
      <c r="S694" s="6">
        <v>0</v>
      </c>
      <c r="T694" t="s">
        <v>851</v>
      </c>
      <c r="U694">
        <f t="shared" si="30"/>
        <v>123.19</v>
      </c>
      <c r="V694" s="7">
        <f t="shared" si="31"/>
        <v>80.36</v>
      </c>
      <c r="W694" s="7">
        <f t="shared" si="32"/>
        <v>41.83</v>
      </c>
    </row>
    <row r="695" spans="1:23" x14ac:dyDescent="0.25">
      <c r="A695" t="s">
        <v>3420</v>
      </c>
      <c r="B695" s="4">
        <v>45282</v>
      </c>
      <c r="C695" t="s">
        <v>440</v>
      </c>
      <c r="D695" t="str">
        <f>VLOOKUP(C695,Customers!$A$1:$H$201,4,0)</f>
        <v>Jason Lloyd</v>
      </c>
      <c r="E695" t="str">
        <f>VLOOKUP(C695,Customers!$A$1:$H$201,5,0)</f>
        <v>Male</v>
      </c>
      <c r="F695" s="4">
        <f>VLOOKUP(C695,Customers!$A$1:$H$201,6,0)</f>
        <v>33450</v>
      </c>
      <c r="G695" s="4" t="str">
        <f>VLOOKUP(C695,Customers!$A$1:$H$201,7,0)</f>
        <v>West Ralph</v>
      </c>
      <c r="H695" s="4">
        <f>VLOOKUP(C695,Customers!$A$1:$H$201,8,0)</f>
        <v>45747</v>
      </c>
      <c r="I695" t="s">
        <v>778</v>
      </c>
      <c r="J695" t="str">
        <f>VLOOKUP(I695,Products!$A$1:$F$51,2,0)</f>
        <v>Deal Smartphone</v>
      </c>
      <c r="K695" t="str">
        <f>VLOOKUP(I695,Products!$A$1:$F$51,3,0)</f>
        <v>Electronics</v>
      </c>
      <c r="L695" t="str">
        <f>VLOOKUP(I695,Products!$A$1:$F$51,4,0)</f>
        <v>Smartphone</v>
      </c>
      <c r="M695" s="7">
        <f>VLOOKUP(I695,Products!$A$1:$F$51,5,0)</f>
        <v>673.78</v>
      </c>
      <c r="N695" s="7">
        <f>VLOOKUP(I695,Products!$A$1:$F$51,6,0)</f>
        <v>363.33</v>
      </c>
      <c r="O695" t="s">
        <v>842</v>
      </c>
      <c r="P695" t="str">
        <f>VLOOKUP(O695,Stores!$A$1:$D$6,2,0)</f>
        <v>MegaMart Johnmouth</v>
      </c>
      <c r="Q695" t="str">
        <f>VLOOKUP(O695,Stores!$A$1:$D$6,4,0)</f>
        <v>East</v>
      </c>
      <c r="R695" s="6">
        <v>1</v>
      </c>
      <c r="S695" s="6">
        <v>0.1</v>
      </c>
      <c r="T695" t="s">
        <v>857</v>
      </c>
      <c r="U695">
        <f t="shared" si="30"/>
        <v>673.78</v>
      </c>
      <c r="V695" s="7">
        <f t="shared" si="31"/>
        <v>363.33</v>
      </c>
      <c r="W695" s="7">
        <f t="shared" si="32"/>
        <v>309.55</v>
      </c>
    </row>
    <row r="696" spans="1:23" x14ac:dyDescent="0.25">
      <c r="A696" t="s">
        <v>3843</v>
      </c>
      <c r="B696" s="4">
        <v>45282</v>
      </c>
      <c r="C696" t="s">
        <v>651</v>
      </c>
      <c r="D696" t="str">
        <f>VLOOKUP(C696,Customers!$A$1:$H$201,4,0)</f>
        <v>Joe Vincent</v>
      </c>
      <c r="E696" t="str">
        <f>VLOOKUP(C696,Customers!$A$1:$H$201,5,0)</f>
        <v>Female</v>
      </c>
      <c r="F696" s="4">
        <f>VLOOKUP(C696,Customers!$A$1:$H$201,6,0)</f>
        <v>27579</v>
      </c>
      <c r="G696" s="4" t="str">
        <f>VLOOKUP(C696,Customers!$A$1:$H$201,7,0)</f>
        <v>North Chaseborough</v>
      </c>
      <c r="H696" s="4">
        <f>VLOOKUP(C696,Customers!$A$1:$H$201,8,0)</f>
        <v>45571</v>
      </c>
      <c r="I696" t="s">
        <v>796</v>
      </c>
      <c r="J696" t="str">
        <f>VLOOKUP(I696,Products!$A$1:$F$51,2,0)</f>
        <v>Book Television</v>
      </c>
      <c r="K696" t="str">
        <f>VLOOKUP(I696,Products!$A$1:$F$51,3,0)</f>
        <v>Electronics</v>
      </c>
      <c r="L696" t="str">
        <f>VLOOKUP(I696,Products!$A$1:$F$51,4,0)</f>
        <v>Television</v>
      </c>
      <c r="M696" s="7">
        <f>VLOOKUP(I696,Products!$A$1:$F$51,5,0)</f>
        <v>1952.65</v>
      </c>
      <c r="N696" s="7">
        <f>VLOOKUP(I696,Products!$A$1:$F$51,6,0)</f>
        <v>1451.27</v>
      </c>
      <c r="O696" t="s">
        <v>835</v>
      </c>
      <c r="P696" t="str">
        <f>VLOOKUP(O696,Stores!$A$1:$D$6,2,0)</f>
        <v>MegaMart New Michele</v>
      </c>
      <c r="Q696" t="str">
        <f>VLOOKUP(O696,Stores!$A$1:$D$6,4,0)</f>
        <v>West</v>
      </c>
      <c r="R696" s="6">
        <v>4</v>
      </c>
      <c r="S696" s="6">
        <v>0.15</v>
      </c>
      <c r="T696" t="s">
        <v>857</v>
      </c>
      <c r="U696">
        <f t="shared" si="30"/>
        <v>7810.6</v>
      </c>
      <c r="V696" s="7">
        <f t="shared" si="31"/>
        <v>5805.08</v>
      </c>
      <c r="W696" s="7">
        <f t="shared" si="32"/>
        <v>2004.6700000000005</v>
      </c>
    </row>
    <row r="697" spans="1:23" x14ac:dyDescent="0.25">
      <c r="A697" t="s">
        <v>5383</v>
      </c>
      <c r="B697" s="4">
        <v>45282</v>
      </c>
      <c r="C697" t="s">
        <v>698</v>
      </c>
      <c r="D697" t="str">
        <f>VLOOKUP(C697,Customers!$A$1:$H$201,4,0)</f>
        <v>Juan Johnson</v>
      </c>
      <c r="E697" t="str">
        <f>VLOOKUP(C697,Customers!$A$1:$H$201,5,0)</f>
        <v>Female</v>
      </c>
      <c r="F697" s="4">
        <f>VLOOKUP(C697,Customers!$A$1:$H$201,6,0)</f>
        <v>25706</v>
      </c>
      <c r="G697" s="4" t="str">
        <f>VLOOKUP(C697,Customers!$A$1:$H$201,7,0)</f>
        <v>South Scottton</v>
      </c>
      <c r="H697" s="4">
        <f>VLOOKUP(C697,Customers!$A$1:$H$201,8,0)</f>
        <v>44405</v>
      </c>
      <c r="I697" t="s">
        <v>812</v>
      </c>
      <c r="J697" t="str">
        <f>VLOOKUP(I697,Products!$A$1:$F$51,2,0)</f>
        <v>Set Dairy</v>
      </c>
      <c r="K697" t="str">
        <f>VLOOKUP(I697,Products!$A$1:$F$51,3,0)</f>
        <v>Groceries</v>
      </c>
      <c r="L697" t="str">
        <f>VLOOKUP(I697,Products!$A$1:$F$51,4,0)</f>
        <v>Dairy</v>
      </c>
      <c r="M697" s="7">
        <f>VLOOKUP(I697,Products!$A$1:$F$51,5,0)</f>
        <v>1879.08</v>
      </c>
      <c r="N697" s="7">
        <f>VLOOKUP(I697,Products!$A$1:$F$51,6,0)</f>
        <v>1004.56</v>
      </c>
      <c r="O697" t="s">
        <v>831</v>
      </c>
      <c r="P697" t="str">
        <f>VLOOKUP(O697,Stores!$A$1:$D$6,2,0)</f>
        <v>MegaMart Peckmouth</v>
      </c>
      <c r="Q697" t="str">
        <f>VLOOKUP(O697,Stores!$A$1:$D$6,4,0)</f>
        <v>East</v>
      </c>
      <c r="R697" s="6">
        <v>5</v>
      </c>
      <c r="S697" s="6">
        <v>0</v>
      </c>
      <c r="T697" t="s">
        <v>857</v>
      </c>
      <c r="U697">
        <f t="shared" si="30"/>
        <v>9395.4</v>
      </c>
      <c r="V697" s="7">
        <f t="shared" si="31"/>
        <v>5022.7999999999993</v>
      </c>
      <c r="W697" s="7">
        <f t="shared" si="32"/>
        <v>4371.6000000000004</v>
      </c>
    </row>
    <row r="698" spans="1:23" x14ac:dyDescent="0.25">
      <c r="A698" t="s">
        <v>871</v>
      </c>
      <c r="B698" s="4">
        <v>45282</v>
      </c>
      <c r="C698" t="s">
        <v>583</v>
      </c>
      <c r="D698" t="str">
        <f>VLOOKUP(C698,Customers!$A$1:$H$201,4,0)</f>
        <v>Linda Vasquez</v>
      </c>
      <c r="E698" t="str">
        <f>VLOOKUP(C698,Customers!$A$1:$H$201,5,0)</f>
        <v>Male</v>
      </c>
      <c r="F698" s="4">
        <f>VLOOKUP(C698,Customers!$A$1:$H$201,6,0)</f>
        <v>25047</v>
      </c>
      <c r="G698" s="4" t="str">
        <f>VLOOKUP(C698,Customers!$A$1:$H$201,7,0)</f>
        <v>North Rodney</v>
      </c>
      <c r="H698" s="4">
        <f>VLOOKUP(C698,Customers!$A$1:$H$201,8,0)</f>
        <v>44186</v>
      </c>
      <c r="I698" t="s">
        <v>788</v>
      </c>
      <c r="J698" t="str">
        <f>VLOOKUP(I698,Products!$A$1:$F$51,2,0)</f>
        <v>Beat Accessories</v>
      </c>
      <c r="K698" t="str">
        <f>VLOOKUP(I698,Products!$A$1:$F$51,3,0)</f>
        <v>Fashion</v>
      </c>
      <c r="L698" t="str">
        <f>VLOOKUP(I698,Products!$A$1:$F$51,4,0)</f>
        <v>Accessories</v>
      </c>
      <c r="M698" s="7">
        <f>VLOOKUP(I698,Products!$A$1:$F$51,5,0)</f>
        <v>1798.97</v>
      </c>
      <c r="N698" s="7">
        <f>VLOOKUP(I698,Products!$A$1:$F$51,6,0)</f>
        <v>1329.15</v>
      </c>
      <c r="O698" t="s">
        <v>835</v>
      </c>
      <c r="P698" t="str">
        <f>VLOOKUP(O698,Stores!$A$1:$D$6,2,0)</f>
        <v>MegaMart New Michele</v>
      </c>
      <c r="Q698" t="str">
        <f>VLOOKUP(O698,Stores!$A$1:$D$6,4,0)</f>
        <v>West</v>
      </c>
      <c r="R698" s="6">
        <v>2.9905584572117316</v>
      </c>
      <c r="S698" s="6">
        <v>7.5826487677821602E-2</v>
      </c>
      <c r="T698" t="s">
        <v>857</v>
      </c>
      <c r="U698">
        <f t="shared" si="30"/>
        <v>5379.9249477701887</v>
      </c>
      <c r="V698" s="7">
        <f t="shared" si="31"/>
        <v>3974.9007734029733</v>
      </c>
      <c r="W698" s="7">
        <f t="shared" si="32"/>
        <v>1404.1000008548933</v>
      </c>
    </row>
    <row r="699" spans="1:23" x14ac:dyDescent="0.25">
      <c r="A699" t="s">
        <v>1043</v>
      </c>
      <c r="B699" s="4">
        <v>45283</v>
      </c>
      <c r="C699" t="s">
        <v>380</v>
      </c>
      <c r="D699" t="str">
        <f>VLOOKUP(C699,Customers!$A$1:$H$201,4,0)</f>
        <v>Carolyn Perez</v>
      </c>
      <c r="E699" t="str">
        <f>VLOOKUP(C699,Customers!$A$1:$H$201,5,0)</f>
        <v>Female</v>
      </c>
      <c r="F699" s="4">
        <f>VLOOKUP(C699,Customers!$A$1:$H$201,6,0)</f>
        <v>35236</v>
      </c>
      <c r="G699" s="4" t="str">
        <f>VLOOKUP(C699,Customers!$A$1:$H$201,7,0)</f>
        <v>South Briantown</v>
      </c>
      <c r="H699" s="4">
        <f>VLOOKUP(C699,Customers!$A$1:$H$201,8,0)</f>
        <v>45242</v>
      </c>
      <c r="I699" t="s">
        <v>760</v>
      </c>
      <c r="J699" t="str">
        <f>VLOOKUP(I699,Products!$A$1:$F$51,2,0)</f>
        <v>Simple Accessories</v>
      </c>
      <c r="K699" t="str">
        <f>VLOOKUP(I699,Products!$A$1:$F$51,3,0)</f>
        <v>Fashion</v>
      </c>
      <c r="L699" t="str">
        <f>VLOOKUP(I699,Products!$A$1:$F$51,4,0)</f>
        <v>Accessories</v>
      </c>
      <c r="M699" s="7">
        <f>VLOOKUP(I699,Products!$A$1:$F$51,5,0)</f>
        <v>1102.791777777778</v>
      </c>
      <c r="N699" s="7">
        <f>VLOOKUP(I699,Products!$A$1:$F$51,6,0)</f>
        <v>242.98</v>
      </c>
      <c r="O699" t="s">
        <v>827</v>
      </c>
      <c r="P699" t="str">
        <f>VLOOKUP(O699,Stores!$A$1:$D$6,2,0)</f>
        <v>MegaMart Jimenezborough</v>
      </c>
      <c r="Q699" t="str">
        <f>VLOOKUP(O699,Stores!$A$1:$D$6,4,0)</f>
        <v>South</v>
      </c>
      <c r="R699" s="6">
        <v>4</v>
      </c>
      <c r="S699" s="6">
        <v>0</v>
      </c>
      <c r="T699" t="s">
        <v>854</v>
      </c>
      <c r="U699">
        <f t="shared" si="30"/>
        <v>4411.1671111111118</v>
      </c>
      <c r="V699" s="7">
        <f t="shared" si="31"/>
        <v>971.92</v>
      </c>
      <c r="W699" s="7">
        <f t="shared" si="32"/>
        <v>3438.2471111111117</v>
      </c>
    </row>
    <row r="700" spans="1:23" x14ac:dyDescent="0.25">
      <c r="A700" t="s">
        <v>1702</v>
      </c>
      <c r="B700" s="4">
        <v>45283</v>
      </c>
      <c r="C700" t="s">
        <v>110</v>
      </c>
      <c r="D700" t="str">
        <f>VLOOKUP(C700,Customers!$A$1:$H$201,4,0)</f>
        <v>John Carr</v>
      </c>
      <c r="E700" t="str">
        <f>VLOOKUP(C700,Customers!$A$1:$H$201,5,0)</f>
        <v>Female</v>
      </c>
      <c r="F700" s="4">
        <f>VLOOKUP(C700,Customers!$A$1:$H$201,6,0)</f>
        <v>21956</v>
      </c>
      <c r="G700" s="4" t="str">
        <f>VLOOKUP(C700,Customers!$A$1:$H$201,7,0)</f>
        <v>New David</v>
      </c>
      <c r="H700" s="4">
        <f>VLOOKUP(C700,Customers!$A$1:$H$201,8,0)</f>
        <v>44911</v>
      </c>
      <c r="I700" t="s">
        <v>721</v>
      </c>
      <c r="J700" t="str">
        <f>VLOOKUP(I700,Products!$A$1:$F$51,2,0)</f>
        <v>Knowledge Bags</v>
      </c>
      <c r="K700" t="str">
        <f>VLOOKUP(I700,Products!$A$1:$F$51,3,0)</f>
        <v>Fashion</v>
      </c>
      <c r="L700" t="str">
        <f>VLOOKUP(I700,Products!$A$1:$F$51,4,0)</f>
        <v>Bags</v>
      </c>
      <c r="M700" s="7">
        <f>VLOOKUP(I700,Products!$A$1:$F$51,5,0)</f>
        <v>1396.22</v>
      </c>
      <c r="N700" s="7">
        <f>VLOOKUP(I700,Products!$A$1:$F$51,6,0)</f>
        <v>1004.09</v>
      </c>
      <c r="O700" t="s">
        <v>831</v>
      </c>
      <c r="P700" t="str">
        <f>VLOOKUP(O700,Stores!$A$1:$D$6,2,0)</f>
        <v>MegaMart Peckmouth</v>
      </c>
      <c r="Q700" t="str">
        <f>VLOOKUP(O700,Stores!$A$1:$D$6,4,0)</f>
        <v>East</v>
      </c>
      <c r="R700" s="6">
        <v>4</v>
      </c>
      <c r="S700" s="6">
        <v>0.1</v>
      </c>
      <c r="T700" t="s">
        <v>851</v>
      </c>
      <c r="U700">
        <f t="shared" si="30"/>
        <v>5584.88</v>
      </c>
      <c r="V700" s="7">
        <f t="shared" si="31"/>
        <v>4016.36</v>
      </c>
      <c r="W700" s="7">
        <f t="shared" si="32"/>
        <v>1567.62</v>
      </c>
    </row>
    <row r="701" spans="1:23" x14ac:dyDescent="0.25">
      <c r="A701" t="s">
        <v>1814</v>
      </c>
      <c r="B701" s="4">
        <v>45283</v>
      </c>
      <c r="C701" t="s">
        <v>189</v>
      </c>
      <c r="D701" t="str">
        <f>VLOOKUP(C701,Customers!$A$1:$H$201,4,0)</f>
        <v>Antonio Hamilton</v>
      </c>
      <c r="E701" t="str">
        <f>VLOOKUP(C701,Customers!$A$1:$H$201,5,0)</f>
        <v>Male</v>
      </c>
      <c r="F701" s="4">
        <f>VLOOKUP(C701,Customers!$A$1:$H$201,6,0)</f>
        <v>35433</v>
      </c>
      <c r="G701" s="4" t="str">
        <f>VLOOKUP(C701,Customers!$A$1:$H$201,7,0)</f>
        <v>Chambersview</v>
      </c>
      <c r="H701" s="4">
        <f>VLOOKUP(C701,Customers!$A$1:$H$201,8,0)</f>
        <v>44735</v>
      </c>
      <c r="I701" t="s">
        <v>749</v>
      </c>
      <c r="J701" t="str">
        <f>VLOOKUP(I701,Products!$A$1:$F$51,2,0)</f>
        <v>Whether Bags</v>
      </c>
      <c r="K701" t="str">
        <f>VLOOKUP(I701,Products!$A$1:$F$51,3,0)</f>
        <v>Fashion</v>
      </c>
      <c r="L701" t="str">
        <f>VLOOKUP(I701,Products!$A$1:$F$51,4,0)</f>
        <v>Bags</v>
      </c>
      <c r="M701" s="7">
        <f>VLOOKUP(I701,Products!$A$1:$F$51,5,0)</f>
        <v>270.45</v>
      </c>
      <c r="N701" s="7">
        <f>VLOOKUP(I701,Products!$A$1:$F$51,6,0)</f>
        <v>742.26521739130465</v>
      </c>
      <c r="O701" t="s">
        <v>842</v>
      </c>
      <c r="P701" t="str">
        <f>VLOOKUP(O701,Stores!$A$1:$D$6,2,0)</f>
        <v>MegaMart Johnmouth</v>
      </c>
      <c r="Q701" t="str">
        <f>VLOOKUP(O701,Stores!$A$1:$D$6,4,0)</f>
        <v>East</v>
      </c>
      <c r="R701" s="6">
        <v>2</v>
      </c>
      <c r="S701" s="6">
        <v>0.1</v>
      </c>
      <c r="T701" t="s">
        <v>851</v>
      </c>
      <c r="U701">
        <f t="shared" si="30"/>
        <v>540.9</v>
      </c>
      <c r="V701" s="7">
        <f t="shared" si="31"/>
        <v>1484.5304347826093</v>
      </c>
      <c r="W701" s="7">
        <f t="shared" si="32"/>
        <v>-944.53043478260929</v>
      </c>
    </row>
    <row r="702" spans="1:23" x14ac:dyDescent="0.25">
      <c r="A702" t="s">
        <v>2469</v>
      </c>
      <c r="B702" s="4">
        <v>45283</v>
      </c>
      <c r="C702" t="s">
        <v>529</v>
      </c>
      <c r="D702" t="str">
        <f>VLOOKUP(C702,Customers!$A$1:$H$201,4,0)</f>
        <v>John Johnson</v>
      </c>
      <c r="E702" t="str">
        <f>VLOOKUP(C702,Customers!$A$1:$H$201,5,0)</f>
        <v>Female</v>
      </c>
      <c r="F702" s="4">
        <f>VLOOKUP(C702,Customers!$A$1:$H$201,6,0)</f>
        <v>35515</v>
      </c>
      <c r="G702" s="4" t="str">
        <f>VLOOKUP(C702,Customers!$A$1:$H$201,7,0)</f>
        <v>North Jamesport</v>
      </c>
      <c r="H702" s="4">
        <f>VLOOKUP(C702,Customers!$A$1:$H$201,8,0)</f>
        <v>44804</v>
      </c>
      <c r="I702" t="s">
        <v>711</v>
      </c>
      <c r="J702" t="str">
        <f>VLOOKUP(I702,Products!$A$1:$F$51,2,0)</f>
        <v>Audience Television</v>
      </c>
      <c r="K702" t="str">
        <f>VLOOKUP(I702,Products!$A$1:$F$51,3,0)</f>
        <v>Electronics</v>
      </c>
      <c r="L702" t="str">
        <f>VLOOKUP(I702,Products!$A$1:$F$51,4,0)</f>
        <v>Television</v>
      </c>
      <c r="M702" s="7">
        <f>VLOOKUP(I702,Products!$A$1:$F$51,5,0)</f>
        <v>818.76</v>
      </c>
      <c r="N702" s="7">
        <f>VLOOKUP(I702,Products!$A$1:$F$51,6,0)</f>
        <v>527.62</v>
      </c>
      <c r="O702" t="s">
        <v>831</v>
      </c>
      <c r="P702" t="str">
        <f>VLOOKUP(O702,Stores!$A$1:$D$6,2,0)</f>
        <v>MegaMart Peckmouth</v>
      </c>
      <c r="Q702" t="str">
        <f>VLOOKUP(O702,Stores!$A$1:$D$6,4,0)</f>
        <v>East</v>
      </c>
      <c r="R702" s="6">
        <v>5</v>
      </c>
      <c r="S702" s="6">
        <v>0.1</v>
      </c>
      <c r="T702" t="s">
        <v>857</v>
      </c>
      <c r="U702">
        <f t="shared" si="30"/>
        <v>4093.8</v>
      </c>
      <c r="V702" s="7">
        <f t="shared" si="31"/>
        <v>2638.1</v>
      </c>
      <c r="W702" s="7">
        <f t="shared" si="32"/>
        <v>1454.8000000000002</v>
      </c>
    </row>
    <row r="703" spans="1:23" x14ac:dyDescent="0.25">
      <c r="A703" t="s">
        <v>2749</v>
      </c>
      <c r="B703" s="4">
        <v>45283</v>
      </c>
      <c r="C703" t="s">
        <v>7</v>
      </c>
      <c r="D703" t="str">
        <f>VLOOKUP(C703,Customers!$A$1:$H$201,4,0)</f>
        <v>Michael Davis</v>
      </c>
      <c r="E703" t="str">
        <f>VLOOKUP(C703,Customers!$A$1:$H$201,5,0)</f>
        <v>Male</v>
      </c>
      <c r="F703" s="4">
        <f>VLOOKUP(C703,Customers!$A$1:$H$201,6,0)</f>
        <v>35319</v>
      </c>
      <c r="G703" s="4" t="str">
        <f>VLOOKUP(C703,Customers!$A$1:$H$201,7,0)</f>
        <v>Osborneport</v>
      </c>
      <c r="H703" s="4">
        <f>VLOOKUP(C703,Customers!$A$1:$H$201,8,0)</f>
        <v>44829</v>
      </c>
      <c r="I703" t="s">
        <v>732</v>
      </c>
      <c r="J703" t="str">
        <f>VLOOKUP(I703,Products!$A$1:$F$51,2,0)</f>
        <v>Us Snacks</v>
      </c>
      <c r="K703" t="str">
        <f>VLOOKUP(I703,Products!$A$1:$F$51,3,0)</f>
        <v>Groceries</v>
      </c>
      <c r="L703" t="str">
        <f>VLOOKUP(I703,Products!$A$1:$F$51,4,0)</f>
        <v>Snacks</v>
      </c>
      <c r="M703" s="7">
        <f>VLOOKUP(I703,Products!$A$1:$F$51,5,0)</f>
        <v>123.19</v>
      </c>
      <c r="N703" s="7">
        <f>VLOOKUP(I703,Products!$A$1:$F$51,6,0)</f>
        <v>80.36</v>
      </c>
      <c r="O703" t="s">
        <v>842</v>
      </c>
      <c r="P703" t="str">
        <f>VLOOKUP(O703,Stores!$A$1:$D$6,2,0)</f>
        <v>MegaMart Johnmouth</v>
      </c>
      <c r="Q703" t="str">
        <f>VLOOKUP(O703,Stores!$A$1:$D$6,4,0)</f>
        <v>East</v>
      </c>
      <c r="R703" s="6">
        <v>4</v>
      </c>
      <c r="S703" s="6">
        <v>0.05</v>
      </c>
      <c r="T703" t="s">
        <v>851</v>
      </c>
      <c r="U703">
        <f t="shared" si="30"/>
        <v>492.76</v>
      </c>
      <c r="V703" s="7">
        <f t="shared" si="31"/>
        <v>321.44</v>
      </c>
      <c r="W703" s="7">
        <f t="shared" si="32"/>
        <v>170.37</v>
      </c>
    </row>
    <row r="704" spans="1:23" x14ac:dyDescent="0.25">
      <c r="A704" t="s">
        <v>3619</v>
      </c>
      <c r="B704" s="4">
        <v>45283</v>
      </c>
      <c r="C704" t="s">
        <v>356</v>
      </c>
      <c r="D704" t="str">
        <f>VLOOKUP(C704,Customers!$A$1:$H$201,4,0)</f>
        <v>Kevin Snyder</v>
      </c>
      <c r="E704" t="str">
        <f>VLOOKUP(C704,Customers!$A$1:$H$201,5,0)</f>
        <v>Male</v>
      </c>
      <c r="F704" s="4">
        <f>VLOOKUP(C704,Customers!$A$1:$H$201,6,0)</f>
        <v>30183</v>
      </c>
      <c r="G704" s="4" t="str">
        <f>VLOOKUP(C704,Customers!$A$1:$H$201,7,0)</f>
        <v>Seanville</v>
      </c>
      <c r="H704" s="4">
        <f>VLOOKUP(C704,Customers!$A$1:$H$201,8,0)</f>
        <v>44184</v>
      </c>
      <c r="I704" t="s">
        <v>822</v>
      </c>
      <c r="J704" t="str">
        <f>VLOOKUP(I704,Products!$A$1:$F$51,2,0)</f>
        <v>Maybe Footwear</v>
      </c>
      <c r="K704" t="str">
        <f>VLOOKUP(I704,Products!$A$1:$F$51,3,0)</f>
        <v>Fashion</v>
      </c>
      <c r="L704" t="str">
        <f>VLOOKUP(I704,Products!$A$1:$F$51,4,0)</f>
        <v>Footwear</v>
      </c>
      <c r="M704" s="7">
        <f>VLOOKUP(I704,Products!$A$1:$F$51,5,0)</f>
        <v>1044.6400000000001</v>
      </c>
      <c r="N704" s="7">
        <f>VLOOKUP(I704,Products!$A$1:$F$51,6,0)</f>
        <v>775.07</v>
      </c>
      <c r="O704" t="s">
        <v>835</v>
      </c>
      <c r="P704" t="str">
        <f>VLOOKUP(O704,Stores!$A$1:$D$6,2,0)</f>
        <v>MegaMart New Michele</v>
      </c>
      <c r="Q704" t="str">
        <f>VLOOKUP(O704,Stores!$A$1:$D$6,4,0)</f>
        <v>West</v>
      </c>
      <c r="R704" s="6">
        <v>2</v>
      </c>
      <c r="S704" s="6">
        <v>0.1</v>
      </c>
      <c r="T704" t="s">
        <v>851</v>
      </c>
      <c r="U704">
        <f t="shared" si="30"/>
        <v>2089.2800000000002</v>
      </c>
      <c r="V704" s="7">
        <f t="shared" si="31"/>
        <v>1550.14</v>
      </c>
      <c r="W704" s="7">
        <f t="shared" si="32"/>
        <v>538.24000000000012</v>
      </c>
    </row>
    <row r="705" spans="1:23" x14ac:dyDescent="0.25">
      <c r="A705" t="s">
        <v>3702</v>
      </c>
      <c r="B705" s="4">
        <v>45283</v>
      </c>
      <c r="C705" t="s">
        <v>619</v>
      </c>
      <c r="D705" t="str">
        <f>VLOOKUP(C705,Customers!$A$1:$H$201,4,0)</f>
        <v>Stacey Thompson</v>
      </c>
      <c r="E705" t="str">
        <f>VLOOKUP(C705,Customers!$A$1:$H$201,5,0)</f>
        <v>Male</v>
      </c>
      <c r="F705" s="4">
        <f>VLOOKUP(C705,Customers!$A$1:$H$201,6,0)</f>
        <v>35802</v>
      </c>
      <c r="G705" s="4" t="str">
        <f>VLOOKUP(C705,Customers!$A$1:$H$201,7,0)</f>
        <v>Davidtown</v>
      </c>
      <c r="H705" s="4">
        <f>VLOOKUP(C705,Customers!$A$1:$H$201,8,0)</f>
        <v>44252</v>
      </c>
      <c r="I705" t="s">
        <v>753</v>
      </c>
      <c r="J705" t="str">
        <f>VLOOKUP(I705,Products!$A$1:$F$51,2,0)</f>
        <v>Find Headphones</v>
      </c>
      <c r="K705" t="str">
        <f>VLOOKUP(I705,Products!$A$1:$F$51,3,0)</f>
        <v>Electronics</v>
      </c>
      <c r="L705" t="str">
        <f>VLOOKUP(I705,Products!$A$1:$F$51,4,0)</f>
        <v>Headphones</v>
      </c>
      <c r="M705" s="7">
        <f>VLOOKUP(I705,Products!$A$1:$F$51,5,0)</f>
        <v>1246.1099999999999</v>
      </c>
      <c r="N705" s="7">
        <f>VLOOKUP(I705,Products!$A$1:$F$51,6,0)</f>
        <v>833.52</v>
      </c>
      <c r="O705" t="s">
        <v>838</v>
      </c>
      <c r="P705" t="str">
        <f>VLOOKUP(O705,Stores!$A$1:$D$6,2,0)</f>
        <v>MegaMart Brianahaven</v>
      </c>
      <c r="Q705" t="str">
        <f>VLOOKUP(O705,Stores!$A$1:$D$6,4,0)</f>
        <v>North</v>
      </c>
      <c r="R705" s="6">
        <v>5</v>
      </c>
      <c r="S705" s="6">
        <v>0.1</v>
      </c>
      <c r="T705" t="s">
        <v>851</v>
      </c>
      <c r="U705">
        <f t="shared" si="30"/>
        <v>6230.5499999999993</v>
      </c>
      <c r="V705" s="7">
        <f t="shared" si="31"/>
        <v>4167.6000000000004</v>
      </c>
      <c r="W705" s="7">
        <f t="shared" si="32"/>
        <v>2062.0499999999988</v>
      </c>
    </row>
    <row r="706" spans="1:23" x14ac:dyDescent="0.25">
      <c r="A706" t="s">
        <v>4269</v>
      </c>
      <c r="B706" s="4">
        <v>45283</v>
      </c>
      <c r="C706" t="s">
        <v>236</v>
      </c>
      <c r="D706" t="str">
        <f>VLOOKUP(C706,Customers!$A$1:$H$201,4,0)</f>
        <v>Susan Salinas</v>
      </c>
      <c r="E706" t="str">
        <f>VLOOKUP(C706,Customers!$A$1:$H$201,5,0)</f>
        <v>Male</v>
      </c>
      <c r="F706" s="4">
        <f>VLOOKUP(C706,Customers!$A$1:$H$201,6,0)</f>
        <v>36698</v>
      </c>
      <c r="G706" s="4" t="str">
        <f>VLOOKUP(C706,Customers!$A$1:$H$201,7,0)</f>
        <v>Turnerberg</v>
      </c>
      <c r="H706" s="4">
        <f>VLOOKUP(C706,Customers!$A$1:$H$201,8,0)</f>
        <v>44462</v>
      </c>
      <c r="I706" t="s">
        <v>790</v>
      </c>
      <c r="J706" t="str">
        <f>VLOOKUP(I706,Products!$A$1:$F$51,2,0)</f>
        <v>Everything Laptop</v>
      </c>
      <c r="K706" t="str">
        <f>VLOOKUP(I706,Products!$A$1:$F$51,3,0)</f>
        <v>Electronics</v>
      </c>
      <c r="L706" t="str">
        <f>VLOOKUP(I706,Products!$A$1:$F$51,4,0)</f>
        <v>Laptop</v>
      </c>
      <c r="M706" s="7">
        <f>VLOOKUP(I706,Products!$A$1:$F$51,5,0)</f>
        <v>428.05</v>
      </c>
      <c r="N706" s="7">
        <f>VLOOKUP(I706,Products!$A$1:$F$51,6,0)</f>
        <v>246.07</v>
      </c>
      <c r="O706" t="s">
        <v>838</v>
      </c>
      <c r="P706" t="str">
        <f>VLOOKUP(O706,Stores!$A$1:$D$6,2,0)</f>
        <v>MegaMart Brianahaven</v>
      </c>
      <c r="Q706" t="str">
        <f>VLOOKUP(O706,Stores!$A$1:$D$6,4,0)</f>
        <v>North</v>
      </c>
      <c r="R706" s="6">
        <v>3</v>
      </c>
      <c r="S706" s="6">
        <v>0.1</v>
      </c>
      <c r="T706" t="s">
        <v>851</v>
      </c>
      <c r="U706">
        <f t="shared" si="30"/>
        <v>1284.1500000000001</v>
      </c>
      <c r="V706" s="7">
        <f t="shared" si="31"/>
        <v>738.21</v>
      </c>
      <c r="W706" s="7">
        <f t="shared" si="32"/>
        <v>545.04000000000008</v>
      </c>
    </row>
    <row r="707" spans="1:23" x14ac:dyDescent="0.25">
      <c r="A707" t="s">
        <v>5140</v>
      </c>
      <c r="B707" s="4">
        <v>45283</v>
      </c>
      <c r="C707" t="s">
        <v>651</v>
      </c>
      <c r="D707" t="str">
        <f>VLOOKUP(C707,Customers!$A$1:$H$201,4,0)</f>
        <v>Joe Vincent</v>
      </c>
      <c r="E707" t="str">
        <f>VLOOKUP(C707,Customers!$A$1:$H$201,5,0)</f>
        <v>Female</v>
      </c>
      <c r="F707" s="4">
        <f>VLOOKUP(C707,Customers!$A$1:$H$201,6,0)</f>
        <v>27579</v>
      </c>
      <c r="G707" s="4" t="str">
        <f>VLOOKUP(C707,Customers!$A$1:$H$201,7,0)</f>
        <v>North Chaseborough</v>
      </c>
      <c r="H707" s="4">
        <f>VLOOKUP(C707,Customers!$A$1:$H$201,8,0)</f>
        <v>45571</v>
      </c>
      <c r="I707" t="s">
        <v>778</v>
      </c>
      <c r="J707" t="str">
        <f>VLOOKUP(I707,Products!$A$1:$F$51,2,0)</f>
        <v>Deal Smartphone</v>
      </c>
      <c r="K707" t="str">
        <f>VLOOKUP(I707,Products!$A$1:$F$51,3,0)</f>
        <v>Electronics</v>
      </c>
      <c r="L707" t="str">
        <f>VLOOKUP(I707,Products!$A$1:$F$51,4,0)</f>
        <v>Smartphone</v>
      </c>
      <c r="M707" s="7">
        <f>VLOOKUP(I707,Products!$A$1:$F$51,5,0)</f>
        <v>673.78</v>
      </c>
      <c r="N707" s="7">
        <f>VLOOKUP(I707,Products!$A$1:$F$51,6,0)</f>
        <v>363.33</v>
      </c>
      <c r="O707" t="s">
        <v>827</v>
      </c>
      <c r="P707" t="str">
        <f>VLOOKUP(O707,Stores!$A$1:$D$6,2,0)</f>
        <v>MegaMart Jimenezborough</v>
      </c>
      <c r="Q707" t="str">
        <f>VLOOKUP(O707,Stores!$A$1:$D$6,4,0)</f>
        <v>South</v>
      </c>
      <c r="R707" s="6">
        <v>1</v>
      </c>
      <c r="S707" s="6">
        <v>0.15</v>
      </c>
      <c r="T707" t="s">
        <v>857</v>
      </c>
      <c r="U707">
        <f t="shared" ref="U707:U770" si="33">M707*R707</f>
        <v>673.78</v>
      </c>
      <c r="V707" s="7">
        <f t="shared" ref="V707:V770" si="34">N707*R707</f>
        <v>363.33</v>
      </c>
      <c r="W707" s="7">
        <f t="shared" ref="W707:W770" si="35">U707-V707-(1-S707)</f>
        <v>309.59999999999997</v>
      </c>
    </row>
    <row r="708" spans="1:23" x14ac:dyDescent="0.25">
      <c r="A708" t="s">
        <v>5344</v>
      </c>
      <c r="B708" s="4">
        <v>45283</v>
      </c>
      <c r="C708" t="s">
        <v>7</v>
      </c>
      <c r="D708" t="str">
        <f>VLOOKUP(C708,Customers!$A$1:$H$201,4,0)</f>
        <v>Michael Davis</v>
      </c>
      <c r="E708" t="str">
        <f>VLOOKUP(C708,Customers!$A$1:$H$201,5,0)</f>
        <v>Male</v>
      </c>
      <c r="F708" s="4">
        <f>VLOOKUP(C708,Customers!$A$1:$H$201,6,0)</f>
        <v>35319</v>
      </c>
      <c r="G708" s="4" t="str">
        <f>VLOOKUP(C708,Customers!$A$1:$H$201,7,0)</f>
        <v>Osborneport</v>
      </c>
      <c r="H708" s="4">
        <f>VLOOKUP(C708,Customers!$A$1:$H$201,8,0)</f>
        <v>44829</v>
      </c>
      <c r="I708" t="s">
        <v>743</v>
      </c>
      <c r="J708" t="str">
        <f>VLOOKUP(I708,Products!$A$1:$F$51,2,0)</f>
        <v>World Watches</v>
      </c>
      <c r="K708" t="str">
        <f>VLOOKUP(I708,Products!$A$1:$F$51,3,0)</f>
        <v>Fashion</v>
      </c>
      <c r="L708" t="str">
        <f>VLOOKUP(I708,Products!$A$1:$F$51,4,0)</f>
        <v>Watches</v>
      </c>
      <c r="M708" s="7">
        <f>VLOOKUP(I708,Products!$A$1:$F$51,5,0)</f>
        <v>1134.8</v>
      </c>
      <c r="N708" s="7">
        <f>VLOOKUP(I708,Products!$A$1:$F$51,6,0)</f>
        <v>675.1</v>
      </c>
      <c r="O708" t="s">
        <v>831</v>
      </c>
      <c r="P708" t="str">
        <f>VLOOKUP(O708,Stores!$A$1:$D$6,2,0)</f>
        <v>MegaMart Peckmouth</v>
      </c>
      <c r="Q708" t="str">
        <f>VLOOKUP(O708,Stores!$A$1:$D$6,4,0)</f>
        <v>East</v>
      </c>
      <c r="R708" s="6">
        <v>4</v>
      </c>
      <c r="S708" s="6">
        <v>0.05</v>
      </c>
      <c r="T708" t="s">
        <v>861</v>
      </c>
      <c r="U708">
        <f t="shared" si="33"/>
        <v>4539.2</v>
      </c>
      <c r="V708" s="7">
        <f t="shared" si="34"/>
        <v>2700.4</v>
      </c>
      <c r="W708" s="7">
        <f t="shared" si="35"/>
        <v>1837.8499999999997</v>
      </c>
    </row>
    <row r="709" spans="1:23" x14ac:dyDescent="0.25">
      <c r="A709" t="s">
        <v>5454</v>
      </c>
      <c r="B709" s="4">
        <v>45283</v>
      </c>
      <c r="C709" t="s">
        <v>427</v>
      </c>
      <c r="D709" t="str">
        <f>VLOOKUP(C709,Customers!$A$1:$H$201,4,0)</f>
        <v>Jose Smith</v>
      </c>
      <c r="E709" t="str">
        <f>VLOOKUP(C709,Customers!$A$1:$H$201,5,0)</f>
        <v>Male</v>
      </c>
      <c r="F709" s="4">
        <f>VLOOKUP(C709,Customers!$A$1:$H$201,6,0)</f>
        <v>21971</v>
      </c>
      <c r="G709" s="4" t="str">
        <f>VLOOKUP(C709,Customers!$A$1:$H$201,7,0)</f>
        <v>Smithburgh</v>
      </c>
      <c r="H709" s="4">
        <f>VLOOKUP(C709,Customers!$A$1:$H$201,8,0)</f>
        <v>45242</v>
      </c>
      <c r="I709" t="s">
        <v>820</v>
      </c>
      <c r="J709" t="str">
        <f>VLOOKUP(I709,Products!$A$1:$F$51,2,0)</f>
        <v>Possible Watches</v>
      </c>
      <c r="K709" t="str">
        <f>VLOOKUP(I709,Products!$A$1:$F$51,3,0)</f>
        <v>Fashion</v>
      </c>
      <c r="L709" t="str">
        <f>VLOOKUP(I709,Products!$A$1:$F$51,4,0)</f>
        <v>Watches</v>
      </c>
      <c r="M709" s="7">
        <f>VLOOKUP(I709,Products!$A$1:$F$51,5,0)</f>
        <v>388.26</v>
      </c>
      <c r="N709" s="7">
        <f>VLOOKUP(I709,Products!$A$1:$F$51,6,0)</f>
        <v>199.3</v>
      </c>
      <c r="O709" t="s">
        <v>838</v>
      </c>
      <c r="P709" t="str">
        <f>VLOOKUP(O709,Stores!$A$1:$D$6,2,0)</f>
        <v>MegaMart Brianahaven</v>
      </c>
      <c r="Q709" t="str">
        <f>VLOOKUP(O709,Stores!$A$1:$D$6,4,0)</f>
        <v>North</v>
      </c>
      <c r="R709" s="6">
        <v>4</v>
      </c>
      <c r="S709" s="6">
        <v>0.1</v>
      </c>
      <c r="T709" t="s">
        <v>857</v>
      </c>
      <c r="U709">
        <f t="shared" si="33"/>
        <v>1553.04</v>
      </c>
      <c r="V709" s="7">
        <f t="shared" si="34"/>
        <v>797.2</v>
      </c>
      <c r="W709" s="7">
        <f t="shared" si="35"/>
        <v>754.93999999999994</v>
      </c>
    </row>
    <row r="710" spans="1:23" x14ac:dyDescent="0.25">
      <c r="A710" t="s">
        <v>1291</v>
      </c>
      <c r="B710" s="4">
        <v>45284</v>
      </c>
      <c r="C710" t="s">
        <v>456</v>
      </c>
      <c r="D710" t="str">
        <f>VLOOKUP(C710,Customers!$A$1:$H$201,4,0)</f>
        <v>Chad Roberts</v>
      </c>
      <c r="E710" t="str">
        <f>VLOOKUP(C710,Customers!$A$1:$H$201,5,0)</f>
        <v>Female</v>
      </c>
      <c r="F710" s="4">
        <f>VLOOKUP(C710,Customers!$A$1:$H$201,6,0)</f>
        <v>22804</v>
      </c>
      <c r="G710" s="4" t="str">
        <f>VLOOKUP(C710,Customers!$A$1:$H$201,7,0)</f>
        <v>North Michelle</v>
      </c>
      <c r="H710" s="4">
        <f>VLOOKUP(C710,Customers!$A$1:$H$201,8,0)</f>
        <v>44237</v>
      </c>
      <c r="I710" t="s">
        <v>776</v>
      </c>
      <c r="J710" t="str">
        <f>VLOOKUP(I710,Products!$A$1:$F$51,2,0)</f>
        <v>Hospital Smartphone</v>
      </c>
      <c r="K710" t="str">
        <f>VLOOKUP(I710,Products!$A$1:$F$51,3,0)</f>
        <v>Electronics</v>
      </c>
      <c r="L710" t="str">
        <f>VLOOKUP(I710,Products!$A$1:$F$51,4,0)</f>
        <v>Smartphone</v>
      </c>
      <c r="M710" s="7">
        <f>VLOOKUP(I710,Products!$A$1:$F$51,5,0)</f>
        <v>1272.23</v>
      </c>
      <c r="N710" s="7">
        <f>VLOOKUP(I710,Products!$A$1:$F$51,6,0)</f>
        <v>952.65</v>
      </c>
      <c r="O710" t="s">
        <v>827</v>
      </c>
      <c r="P710" t="str">
        <f>VLOOKUP(O710,Stores!$A$1:$D$6,2,0)</f>
        <v>MegaMart Jimenezborough</v>
      </c>
      <c r="Q710" t="str">
        <f>VLOOKUP(O710,Stores!$A$1:$D$6,4,0)</f>
        <v>South</v>
      </c>
      <c r="R710" s="6">
        <v>3</v>
      </c>
      <c r="S710" s="6">
        <v>0.1</v>
      </c>
      <c r="T710" t="s">
        <v>857</v>
      </c>
      <c r="U710">
        <f t="shared" si="33"/>
        <v>3816.69</v>
      </c>
      <c r="V710" s="7">
        <f t="shared" si="34"/>
        <v>2857.95</v>
      </c>
      <c r="W710" s="7">
        <f t="shared" si="35"/>
        <v>957.84000000000026</v>
      </c>
    </row>
    <row r="711" spans="1:23" x14ac:dyDescent="0.25">
      <c r="A711" t="s">
        <v>1303</v>
      </c>
      <c r="B711" s="4">
        <v>45284</v>
      </c>
      <c r="C711" t="s">
        <v>648</v>
      </c>
      <c r="D711" t="str">
        <f>VLOOKUP(C711,Customers!$A$1:$H$201,4,0)</f>
        <v>Daniel Mcintyre</v>
      </c>
      <c r="E711" t="str">
        <f>VLOOKUP(C711,Customers!$A$1:$H$201,5,0)</f>
        <v>Male</v>
      </c>
      <c r="F711" s="4">
        <f>VLOOKUP(C711,Customers!$A$1:$H$201,6,0)</f>
        <v>37724</v>
      </c>
      <c r="G711" s="4" t="str">
        <f>VLOOKUP(C711,Customers!$A$1:$H$201,7,0)</f>
        <v>West Katrina</v>
      </c>
      <c r="H711" s="4">
        <f>VLOOKUP(C711,Customers!$A$1:$H$201,8,0)</f>
        <v>44305</v>
      </c>
      <c r="I711" t="s">
        <v>753</v>
      </c>
      <c r="J711" t="str">
        <f>VLOOKUP(I711,Products!$A$1:$F$51,2,0)</f>
        <v>Find Headphones</v>
      </c>
      <c r="K711" t="str">
        <f>VLOOKUP(I711,Products!$A$1:$F$51,3,0)</f>
        <v>Electronics</v>
      </c>
      <c r="L711" t="str">
        <f>VLOOKUP(I711,Products!$A$1:$F$51,4,0)</f>
        <v>Headphones</v>
      </c>
      <c r="M711" s="7">
        <f>VLOOKUP(I711,Products!$A$1:$F$51,5,0)</f>
        <v>1246.1099999999999</v>
      </c>
      <c r="N711" s="7">
        <f>VLOOKUP(I711,Products!$A$1:$F$51,6,0)</f>
        <v>833.52</v>
      </c>
      <c r="O711" t="s">
        <v>838</v>
      </c>
      <c r="P711" t="str">
        <f>VLOOKUP(O711,Stores!$A$1:$D$6,2,0)</f>
        <v>MegaMart Brianahaven</v>
      </c>
      <c r="Q711" t="str">
        <f>VLOOKUP(O711,Stores!$A$1:$D$6,4,0)</f>
        <v>North</v>
      </c>
      <c r="R711" s="6">
        <v>4</v>
      </c>
      <c r="S711" s="6">
        <v>0</v>
      </c>
      <c r="T711" t="s">
        <v>854</v>
      </c>
      <c r="U711">
        <f t="shared" si="33"/>
        <v>4984.4399999999996</v>
      </c>
      <c r="V711" s="7">
        <f t="shared" si="34"/>
        <v>3334.08</v>
      </c>
      <c r="W711" s="7">
        <f t="shared" si="35"/>
        <v>1649.3599999999997</v>
      </c>
    </row>
    <row r="712" spans="1:23" x14ac:dyDescent="0.25">
      <c r="A712" t="s">
        <v>1343</v>
      </c>
      <c r="B712" s="4">
        <v>45284</v>
      </c>
      <c r="C712" t="s">
        <v>165</v>
      </c>
      <c r="D712" t="str">
        <f>VLOOKUP(C712,Customers!$A$1:$H$201,4,0)</f>
        <v>Kenneth Allen</v>
      </c>
      <c r="E712" t="str">
        <f>VLOOKUP(C712,Customers!$A$1:$H$201,5,0)</f>
        <v>Male</v>
      </c>
      <c r="F712" s="4">
        <f>VLOOKUP(C712,Customers!$A$1:$H$201,6,0)</f>
        <v>32400</v>
      </c>
      <c r="G712" s="4" t="str">
        <f>VLOOKUP(C712,Customers!$A$1:$H$201,7,0)</f>
        <v>North Jonathonhaven</v>
      </c>
      <c r="H712" s="4">
        <f>VLOOKUP(C712,Customers!$A$1:$H$201,8,0)</f>
        <v>45213</v>
      </c>
      <c r="I712" t="s">
        <v>808</v>
      </c>
      <c r="J712" t="str">
        <f>VLOOKUP(I712,Products!$A$1:$F$51,2,0)</f>
        <v>Soon Accessories</v>
      </c>
      <c r="K712" t="str">
        <f>VLOOKUP(I712,Products!$A$1:$F$51,3,0)</f>
        <v>Fashion</v>
      </c>
      <c r="L712" t="str">
        <f>VLOOKUP(I712,Products!$A$1:$F$51,4,0)</f>
        <v>Accessories</v>
      </c>
      <c r="M712" s="7">
        <f>VLOOKUP(I712,Products!$A$1:$F$51,5,0)</f>
        <v>564.41999999999996</v>
      </c>
      <c r="N712" s="7">
        <f>VLOOKUP(I712,Products!$A$1:$F$51,6,0)</f>
        <v>293.95999999999998</v>
      </c>
      <c r="O712" t="s">
        <v>842</v>
      </c>
      <c r="P712" t="str">
        <f>VLOOKUP(O712,Stores!$A$1:$D$6,2,0)</f>
        <v>MegaMart Johnmouth</v>
      </c>
      <c r="Q712" t="str">
        <f>VLOOKUP(O712,Stores!$A$1:$D$6,4,0)</f>
        <v>East</v>
      </c>
      <c r="R712" s="6">
        <v>2</v>
      </c>
      <c r="S712" s="6">
        <v>0.05</v>
      </c>
      <c r="T712" t="s">
        <v>857</v>
      </c>
      <c r="U712">
        <f t="shared" si="33"/>
        <v>1128.8399999999999</v>
      </c>
      <c r="V712" s="7">
        <f t="shared" si="34"/>
        <v>587.91999999999996</v>
      </c>
      <c r="W712" s="7">
        <f t="shared" si="35"/>
        <v>539.96999999999991</v>
      </c>
    </row>
    <row r="713" spans="1:23" x14ac:dyDescent="0.25">
      <c r="A713" t="s">
        <v>2026</v>
      </c>
      <c r="B713" s="4">
        <v>45284</v>
      </c>
      <c r="C713" t="s">
        <v>587</v>
      </c>
      <c r="D713" t="str">
        <f>VLOOKUP(C713,Customers!$A$1:$H$201,4,0)</f>
        <v>Tanya Mueller</v>
      </c>
      <c r="E713" t="str">
        <f>VLOOKUP(C713,Customers!$A$1:$H$201,5,0)</f>
        <v>Male</v>
      </c>
      <c r="F713" s="4">
        <f>VLOOKUP(C713,Customers!$A$1:$H$201,6,0)</f>
        <v>26659</v>
      </c>
      <c r="G713" s="4" t="str">
        <f>VLOOKUP(C713,Customers!$A$1:$H$201,7,0)</f>
        <v>West Tanner</v>
      </c>
      <c r="H713" s="4">
        <f>VLOOKUP(C713,Customers!$A$1:$H$201,8,0)</f>
        <v>45265</v>
      </c>
      <c r="I713" t="s">
        <v>784</v>
      </c>
      <c r="J713" t="str">
        <f>VLOOKUP(I713,Products!$A$1:$F$51,2,0)</f>
        <v>Foot Snacks</v>
      </c>
      <c r="K713" t="str">
        <f>VLOOKUP(I713,Products!$A$1:$F$51,3,0)</f>
        <v>Groceries</v>
      </c>
      <c r="L713" t="str">
        <f>VLOOKUP(I713,Products!$A$1:$F$51,4,0)</f>
        <v>Snacks</v>
      </c>
      <c r="M713" s="7">
        <f>VLOOKUP(I713,Products!$A$1:$F$51,5,0)</f>
        <v>1095.72</v>
      </c>
      <c r="N713" s="7">
        <f>VLOOKUP(I713,Products!$A$1:$F$51,6,0)</f>
        <v>822.2</v>
      </c>
      <c r="O713" t="s">
        <v>835</v>
      </c>
      <c r="P713" t="str">
        <f>VLOOKUP(O713,Stores!$A$1:$D$6,2,0)</f>
        <v>MegaMart New Michele</v>
      </c>
      <c r="Q713" t="str">
        <f>VLOOKUP(O713,Stores!$A$1:$D$6,4,0)</f>
        <v>West</v>
      </c>
      <c r="R713" s="6">
        <v>1</v>
      </c>
      <c r="S713" s="6">
        <v>0</v>
      </c>
      <c r="T713" t="s">
        <v>857</v>
      </c>
      <c r="U713">
        <f t="shared" si="33"/>
        <v>1095.72</v>
      </c>
      <c r="V713" s="7">
        <f t="shared" si="34"/>
        <v>822.2</v>
      </c>
      <c r="W713" s="7">
        <f t="shared" si="35"/>
        <v>272.52</v>
      </c>
    </row>
    <row r="714" spans="1:23" x14ac:dyDescent="0.25">
      <c r="A714" t="s">
        <v>3030</v>
      </c>
      <c r="B714" s="4">
        <v>45285</v>
      </c>
      <c r="C714" t="s">
        <v>430</v>
      </c>
      <c r="D714" t="str">
        <f>VLOOKUP(C714,Customers!$A$1:$H$201,4,0)</f>
        <v>Jamie Webb</v>
      </c>
      <c r="E714" t="str">
        <f>VLOOKUP(C714,Customers!$A$1:$H$201,5,0)</f>
        <v>Male</v>
      </c>
      <c r="F714" s="4">
        <f>VLOOKUP(C714,Customers!$A$1:$H$201,6,0)</f>
        <v>20358</v>
      </c>
      <c r="G714" s="4" t="str">
        <f>VLOOKUP(C714,Customers!$A$1:$H$201,7,0)</f>
        <v>Zacharyberg</v>
      </c>
      <c r="H714" s="4">
        <f>VLOOKUP(C714,Customers!$A$1:$H$201,8,0)</f>
        <v>45869</v>
      </c>
      <c r="I714" t="s">
        <v>814</v>
      </c>
      <c r="J714" t="str">
        <f>VLOOKUP(I714,Products!$A$1:$F$51,2,0)</f>
        <v>Nature Clothing</v>
      </c>
      <c r="K714" t="str">
        <f>VLOOKUP(I714,Products!$A$1:$F$51,3,0)</f>
        <v>Fashion</v>
      </c>
      <c r="L714" t="str">
        <f>VLOOKUP(I714,Products!$A$1:$F$51,4,0)</f>
        <v>Clothing</v>
      </c>
      <c r="M714" s="7">
        <f>VLOOKUP(I714,Products!$A$1:$F$51,5,0)</f>
        <v>1165.3699999999999</v>
      </c>
      <c r="N714" s="7">
        <f>VLOOKUP(I714,Products!$A$1:$F$51,6,0)</f>
        <v>926.55</v>
      </c>
      <c r="O714" t="s">
        <v>838</v>
      </c>
      <c r="P714" t="str">
        <f>VLOOKUP(O714,Stores!$A$1:$D$6,2,0)</f>
        <v>MegaMart Brianahaven</v>
      </c>
      <c r="Q714" t="str">
        <f>VLOOKUP(O714,Stores!$A$1:$D$6,4,0)</f>
        <v>North</v>
      </c>
      <c r="R714" s="6">
        <v>3</v>
      </c>
      <c r="S714" s="6">
        <v>0.1</v>
      </c>
      <c r="T714" t="s">
        <v>854</v>
      </c>
      <c r="U714">
        <f t="shared" si="33"/>
        <v>3496.1099999999997</v>
      </c>
      <c r="V714" s="7">
        <f t="shared" si="34"/>
        <v>2779.6499999999996</v>
      </c>
      <c r="W714" s="7">
        <f t="shared" si="35"/>
        <v>715.56000000000006</v>
      </c>
    </row>
    <row r="715" spans="1:23" x14ac:dyDescent="0.25">
      <c r="A715" t="s">
        <v>5400</v>
      </c>
      <c r="B715" s="4">
        <v>45285</v>
      </c>
      <c r="C715" t="s">
        <v>623</v>
      </c>
      <c r="D715" t="str">
        <f>VLOOKUP(C715,Customers!$A$1:$H$201,4,0)</f>
        <v>Peter Garcia</v>
      </c>
      <c r="E715" t="str">
        <f>VLOOKUP(C715,Customers!$A$1:$H$201,5,0)</f>
        <v>Male</v>
      </c>
      <c r="F715" s="4">
        <f>VLOOKUP(C715,Customers!$A$1:$H$201,6,0)</f>
        <v>29135</v>
      </c>
      <c r="G715" s="4" t="str">
        <f>VLOOKUP(C715,Customers!$A$1:$H$201,7,0)</f>
        <v>West Amymouth</v>
      </c>
      <c r="H715" s="4">
        <f>VLOOKUP(C715,Customers!$A$1:$H$201,8,0)</f>
        <v>44399</v>
      </c>
      <c r="I715" t="s">
        <v>806</v>
      </c>
      <c r="J715" t="str">
        <f>VLOOKUP(I715,Products!$A$1:$F$51,2,0)</f>
        <v>Maybe Clothing</v>
      </c>
      <c r="K715" t="str">
        <f>VLOOKUP(I715,Products!$A$1:$F$51,3,0)</f>
        <v>Fashion</v>
      </c>
      <c r="L715" t="str">
        <f>VLOOKUP(I715,Products!$A$1:$F$51,4,0)</f>
        <v>Clothing</v>
      </c>
      <c r="M715" s="7">
        <f>VLOOKUP(I715,Products!$A$1:$F$51,5,0)</f>
        <v>1102.791777777778</v>
      </c>
      <c r="N715" s="7">
        <f>VLOOKUP(I715,Products!$A$1:$F$51,6,0)</f>
        <v>316.63</v>
      </c>
      <c r="O715" t="s">
        <v>842</v>
      </c>
      <c r="P715" t="str">
        <f>VLOOKUP(O715,Stores!$A$1:$D$6,2,0)</f>
        <v>MegaMart Johnmouth</v>
      </c>
      <c r="Q715" t="str">
        <f>VLOOKUP(O715,Stores!$A$1:$D$6,4,0)</f>
        <v>East</v>
      </c>
      <c r="R715" s="6">
        <v>1</v>
      </c>
      <c r="S715" s="6">
        <v>0.1</v>
      </c>
      <c r="T715" t="s">
        <v>861</v>
      </c>
      <c r="U715">
        <f t="shared" si="33"/>
        <v>1102.791777777778</v>
      </c>
      <c r="V715" s="7">
        <f t="shared" si="34"/>
        <v>316.63</v>
      </c>
      <c r="W715" s="7">
        <f t="shared" si="35"/>
        <v>785.26177777777798</v>
      </c>
    </row>
    <row r="716" spans="1:23" x14ac:dyDescent="0.25">
      <c r="A716" t="s">
        <v>937</v>
      </c>
      <c r="B716" s="4">
        <v>45285</v>
      </c>
      <c r="C716" t="s">
        <v>534</v>
      </c>
      <c r="D716" t="str">
        <f>VLOOKUP(C716,Customers!$A$1:$H$201,4,0)</f>
        <v>John Foster</v>
      </c>
      <c r="E716" t="str">
        <f>VLOOKUP(C716,Customers!$A$1:$H$201,5,0)</f>
        <v>Female</v>
      </c>
      <c r="F716" s="4">
        <f>VLOOKUP(C716,Customers!$A$1:$H$201,6,0)</f>
        <v>38541</v>
      </c>
      <c r="G716" s="4" t="str">
        <f>VLOOKUP(C716,Customers!$A$1:$H$201,7,0)</f>
        <v>Charlesmouth</v>
      </c>
      <c r="H716" s="4">
        <f>VLOOKUP(C716,Customers!$A$1:$H$201,8,0)</f>
        <v>45601</v>
      </c>
      <c r="I716" t="s">
        <v>798</v>
      </c>
      <c r="J716" t="str">
        <f>VLOOKUP(I716,Products!$A$1:$F$51,2,0)</f>
        <v>Stage Footwear</v>
      </c>
      <c r="K716" t="str">
        <f>VLOOKUP(I716,Products!$A$1:$F$51,3,0)</f>
        <v>Fashion</v>
      </c>
      <c r="L716" t="str">
        <f>VLOOKUP(I716,Products!$A$1:$F$51,4,0)</f>
        <v>Footwear</v>
      </c>
      <c r="M716" s="7">
        <f>VLOOKUP(I716,Products!$A$1:$F$51,5,0)</f>
        <v>1102.791777777778</v>
      </c>
      <c r="N716" s="7">
        <f>VLOOKUP(I716,Products!$A$1:$F$51,6,0)</f>
        <v>742.26521739130465</v>
      </c>
      <c r="O716" t="s">
        <v>827</v>
      </c>
      <c r="P716" t="str">
        <f>VLOOKUP(O716,Stores!$A$1:$D$6,2,0)</f>
        <v>MegaMart Jimenezborough</v>
      </c>
      <c r="Q716" t="str">
        <f>VLOOKUP(O716,Stores!$A$1:$D$6,4,0)</f>
        <v>South</v>
      </c>
      <c r="R716" s="6">
        <v>2</v>
      </c>
      <c r="S716" s="6">
        <v>0.15</v>
      </c>
      <c r="T716" t="s">
        <v>854</v>
      </c>
      <c r="U716">
        <f t="shared" si="33"/>
        <v>2205.5835555555559</v>
      </c>
      <c r="V716" s="7">
        <f t="shared" si="34"/>
        <v>1484.5304347826093</v>
      </c>
      <c r="W716" s="7">
        <f t="shared" si="35"/>
        <v>720.20312077294659</v>
      </c>
    </row>
    <row r="717" spans="1:23" x14ac:dyDescent="0.25">
      <c r="A717" t="s">
        <v>1229</v>
      </c>
      <c r="B717" s="4">
        <v>45285</v>
      </c>
      <c r="C717" t="s">
        <v>503</v>
      </c>
      <c r="D717" t="str">
        <f>VLOOKUP(C717,Customers!$A$1:$H$201,4,0)</f>
        <v>Alexander Mcfarland</v>
      </c>
      <c r="E717" t="str">
        <f>VLOOKUP(C717,Customers!$A$1:$H$201,5,0)</f>
        <v>Male</v>
      </c>
      <c r="F717" s="4">
        <f>VLOOKUP(C717,Customers!$A$1:$H$201,6,0)</f>
        <v>21996</v>
      </c>
      <c r="G717" s="4" t="str">
        <f>VLOOKUP(C717,Customers!$A$1:$H$201,7,0)</f>
        <v>Whiteside</v>
      </c>
      <c r="H717" s="4">
        <f>VLOOKUP(C717,Customers!$A$1:$H$201,8,0)</f>
        <v>44455</v>
      </c>
      <c r="I717" t="s">
        <v>800</v>
      </c>
      <c r="J717" t="str">
        <f>VLOOKUP(I717,Products!$A$1:$F$51,2,0)</f>
        <v>Church Clothing</v>
      </c>
      <c r="K717" t="str">
        <f>VLOOKUP(I717,Products!$A$1:$F$51,3,0)</f>
        <v>Fashion</v>
      </c>
      <c r="L717" t="str">
        <f>VLOOKUP(I717,Products!$A$1:$F$51,4,0)</f>
        <v>Clothing</v>
      </c>
      <c r="M717" s="7">
        <f>VLOOKUP(I717,Products!$A$1:$F$51,5,0)</f>
        <v>540.94000000000005</v>
      </c>
      <c r="N717" s="7">
        <f>VLOOKUP(I717,Products!$A$1:$F$51,6,0)</f>
        <v>398.25</v>
      </c>
      <c r="O717" t="s">
        <v>831</v>
      </c>
      <c r="P717" t="str">
        <f>VLOOKUP(O717,Stores!$A$1:$D$6,2,0)</f>
        <v>MegaMart Peckmouth</v>
      </c>
      <c r="Q717" t="str">
        <f>VLOOKUP(O717,Stores!$A$1:$D$6,4,0)</f>
        <v>East</v>
      </c>
      <c r="R717" s="6">
        <v>1</v>
      </c>
      <c r="S717" s="6">
        <v>0.05</v>
      </c>
      <c r="T717" t="s">
        <v>851</v>
      </c>
      <c r="U717">
        <f t="shared" si="33"/>
        <v>540.94000000000005</v>
      </c>
      <c r="V717" s="7">
        <f t="shared" si="34"/>
        <v>398.25</v>
      </c>
      <c r="W717" s="7">
        <f t="shared" si="35"/>
        <v>141.74000000000007</v>
      </c>
    </row>
    <row r="718" spans="1:23" x14ac:dyDescent="0.25">
      <c r="A718" t="s">
        <v>1460</v>
      </c>
      <c r="B718" s="4">
        <v>45285</v>
      </c>
      <c r="C718" t="s">
        <v>628</v>
      </c>
      <c r="D718" t="str">
        <f>VLOOKUP(C718,Customers!$A$1:$H$201,4,0)</f>
        <v>Mark Mcdonald</v>
      </c>
      <c r="E718" t="str">
        <f>VLOOKUP(C718,Customers!$A$1:$H$201,5,0)</f>
        <v>Female</v>
      </c>
      <c r="F718" s="4">
        <f>VLOOKUP(C718,Customers!$A$1:$H$201,6,0)</f>
        <v>22255</v>
      </c>
      <c r="G718" s="4" t="str">
        <f>VLOOKUP(C718,Customers!$A$1:$H$201,7,0)</f>
        <v>East Paulburgh</v>
      </c>
      <c r="H718" s="4">
        <f>VLOOKUP(C718,Customers!$A$1:$H$201,8,0)</f>
        <v>45465</v>
      </c>
      <c r="I718" t="s">
        <v>749</v>
      </c>
      <c r="J718" t="str">
        <f>VLOOKUP(I718,Products!$A$1:$F$51,2,0)</f>
        <v>Whether Bags</v>
      </c>
      <c r="K718" t="str">
        <f>VLOOKUP(I718,Products!$A$1:$F$51,3,0)</f>
        <v>Fashion</v>
      </c>
      <c r="L718" t="str">
        <f>VLOOKUP(I718,Products!$A$1:$F$51,4,0)</f>
        <v>Bags</v>
      </c>
      <c r="M718" s="7">
        <f>VLOOKUP(I718,Products!$A$1:$F$51,5,0)</f>
        <v>270.45</v>
      </c>
      <c r="N718" s="7">
        <f>VLOOKUP(I718,Products!$A$1:$F$51,6,0)</f>
        <v>742.26521739130465</v>
      </c>
      <c r="O718" t="s">
        <v>827</v>
      </c>
      <c r="P718" t="str">
        <f>VLOOKUP(O718,Stores!$A$1:$D$6,2,0)</f>
        <v>MegaMart Jimenezborough</v>
      </c>
      <c r="Q718" t="str">
        <f>VLOOKUP(O718,Stores!$A$1:$D$6,4,0)</f>
        <v>South</v>
      </c>
      <c r="R718" s="6">
        <v>3</v>
      </c>
      <c r="S718" s="6">
        <v>0.1</v>
      </c>
      <c r="T718" t="s">
        <v>861</v>
      </c>
      <c r="U718">
        <f t="shared" si="33"/>
        <v>811.34999999999991</v>
      </c>
      <c r="V718" s="7">
        <f t="shared" si="34"/>
        <v>2226.7956521739138</v>
      </c>
      <c r="W718" s="7">
        <f t="shared" si="35"/>
        <v>-1416.345652173914</v>
      </c>
    </row>
    <row r="719" spans="1:23" x14ac:dyDescent="0.25">
      <c r="A719" t="s">
        <v>2314</v>
      </c>
      <c r="B719" s="4">
        <v>45285</v>
      </c>
      <c r="C719" t="s">
        <v>169</v>
      </c>
      <c r="D719" t="str">
        <f>VLOOKUP(C719,Customers!$A$1:$H$201,4,0)</f>
        <v>Parker Sparks</v>
      </c>
      <c r="E719" t="str">
        <f>VLOOKUP(C719,Customers!$A$1:$H$201,5,0)</f>
        <v>Male</v>
      </c>
      <c r="F719" s="4">
        <f>VLOOKUP(C719,Customers!$A$1:$H$201,6,0)</f>
        <v>22326</v>
      </c>
      <c r="G719" s="4" t="str">
        <f>VLOOKUP(C719,Customers!$A$1:$H$201,7,0)</f>
        <v>Bryanside</v>
      </c>
      <c r="H719" s="4">
        <f>VLOOKUP(C719,Customers!$A$1:$H$201,8,0)</f>
        <v>45653</v>
      </c>
      <c r="I719" t="s">
        <v>812</v>
      </c>
      <c r="J719" t="str">
        <f>VLOOKUP(I719,Products!$A$1:$F$51,2,0)</f>
        <v>Set Dairy</v>
      </c>
      <c r="K719" t="str">
        <f>VLOOKUP(I719,Products!$A$1:$F$51,3,0)</f>
        <v>Groceries</v>
      </c>
      <c r="L719" t="str">
        <f>VLOOKUP(I719,Products!$A$1:$F$51,4,0)</f>
        <v>Dairy</v>
      </c>
      <c r="M719" s="7">
        <f>VLOOKUP(I719,Products!$A$1:$F$51,5,0)</f>
        <v>1879.08</v>
      </c>
      <c r="N719" s="7">
        <f>VLOOKUP(I719,Products!$A$1:$F$51,6,0)</f>
        <v>1004.56</v>
      </c>
      <c r="O719" t="s">
        <v>842</v>
      </c>
      <c r="P719" t="str">
        <f>VLOOKUP(O719,Stores!$A$1:$D$6,2,0)</f>
        <v>MegaMart Johnmouth</v>
      </c>
      <c r="Q719" t="str">
        <f>VLOOKUP(O719,Stores!$A$1:$D$6,4,0)</f>
        <v>East</v>
      </c>
      <c r="R719" s="6">
        <v>3</v>
      </c>
      <c r="S719" s="6">
        <v>0.05</v>
      </c>
      <c r="T719" t="s">
        <v>861</v>
      </c>
      <c r="U719">
        <f t="shared" si="33"/>
        <v>5637.24</v>
      </c>
      <c r="V719" s="7">
        <f t="shared" si="34"/>
        <v>3013.68</v>
      </c>
      <c r="W719" s="7">
        <f t="shared" si="35"/>
        <v>2622.61</v>
      </c>
    </row>
    <row r="720" spans="1:23" x14ac:dyDescent="0.25">
      <c r="A720" t="s">
        <v>2559</v>
      </c>
      <c r="B720" s="4">
        <v>45285</v>
      </c>
      <c r="C720" t="s">
        <v>373</v>
      </c>
      <c r="D720" t="str">
        <f>VLOOKUP(C720,Customers!$A$1:$H$201,4,0)</f>
        <v>Sean Hart</v>
      </c>
      <c r="E720" t="str">
        <f>VLOOKUP(C720,Customers!$A$1:$H$201,5,0)</f>
        <v>Female</v>
      </c>
      <c r="F720" s="4">
        <f>VLOOKUP(C720,Customers!$A$1:$H$201,6,0)</f>
        <v>19995</v>
      </c>
      <c r="G720" s="4" t="str">
        <f>VLOOKUP(C720,Customers!$A$1:$H$201,7,0)</f>
        <v>North Jason</v>
      </c>
      <c r="H720" s="4">
        <f>VLOOKUP(C720,Customers!$A$1:$H$201,8,0)</f>
        <v>45602</v>
      </c>
      <c r="I720" t="s">
        <v>707</v>
      </c>
      <c r="J720" t="str">
        <f>VLOOKUP(I720,Products!$A$1:$F$51,2,0)</f>
        <v>Like Camera</v>
      </c>
      <c r="K720" t="str">
        <f>VLOOKUP(I720,Products!$A$1:$F$51,3,0)</f>
        <v>Electronics</v>
      </c>
      <c r="L720" t="str">
        <f>VLOOKUP(I720,Products!$A$1:$F$51,4,0)</f>
        <v>Camera</v>
      </c>
      <c r="M720" s="7">
        <f>VLOOKUP(I720,Products!$A$1:$F$51,5,0)</f>
        <v>1673.69</v>
      </c>
      <c r="N720" s="7">
        <f>VLOOKUP(I720,Products!$A$1:$F$51,6,0)</f>
        <v>1323.38</v>
      </c>
      <c r="O720" t="s">
        <v>831</v>
      </c>
      <c r="P720" t="str">
        <f>VLOOKUP(O720,Stores!$A$1:$D$6,2,0)</f>
        <v>MegaMart Peckmouth</v>
      </c>
      <c r="Q720" t="str">
        <f>VLOOKUP(O720,Stores!$A$1:$D$6,4,0)</f>
        <v>East</v>
      </c>
      <c r="R720" s="6">
        <v>2</v>
      </c>
      <c r="S720" s="6">
        <v>0.05</v>
      </c>
      <c r="T720" t="s">
        <v>851</v>
      </c>
      <c r="U720">
        <f t="shared" si="33"/>
        <v>3347.38</v>
      </c>
      <c r="V720" s="7">
        <f t="shared" si="34"/>
        <v>2646.76</v>
      </c>
      <c r="W720" s="7">
        <f t="shared" si="35"/>
        <v>699.66999999999985</v>
      </c>
    </row>
    <row r="721" spans="1:23" x14ac:dyDescent="0.25">
      <c r="A721" t="s">
        <v>3849</v>
      </c>
      <c r="B721" s="4">
        <v>45286</v>
      </c>
      <c r="C721" t="s">
        <v>668</v>
      </c>
      <c r="D721" t="str">
        <f>VLOOKUP(C721,Customers!$A$1:$H$201,4,0)</f>
        <v>Daniel Lawson</v>
      </c>
      <c r="E721" t="str">
        <f>VLOOKUP(C721,Customers!$A$1:$H$201,5,0)</f>
        <v>Male</v>
      </c>
      <c r="F721" s="4">
        <f>VLOOKUP(C721,Customers!$A$1:$H$201,6,0)</f>
        <v>24703</v>
      </c>
      <c r="G721" s="4" t="str">
        <f>VLOOKUP(C721,Customers!$A$1:$H$201,7,0)</f>
        <v>Conwayside</v>
      </c>
      <c r="H721" s="4">
        <f>VLOOKUP(C721,Customers!$A$1:$H$201,8,0)</f>
        <v>45026</v>
      </c>
      <c r="I721" t="s">
        <v>751</v>
      </c>
      <c r="J721" t="str">
        <f>VLOOKUP(I721,Products!$A$1:$F$51,2,0)</f>
        <v>House Accessories</v>
      </c>
      <c r="K721" t="str">
        <f>VLOOKUP(I721,Products!$A$1:$F$51,3,0)</f>
        <v>Fashion</v>
      </c>
      <c r="L721" t="str">
        <f>VLOOKUP(I721,Products!$A$1:$F$51,4,0)</f>
        <v>Accessories</v>
      </c>
      <c r="M721" s="7">
        <f>VLOOKUP(I721,Products!$A$1:$F$51,5,0)</f>
        <v>1858.75</v>
      </c>
      <c r="N721" s="7">
        <f>VLOOKUP(I721,Products!$A$1:$F$51,6,0)</f>
        <v>1451.16</v>
      </c>
      <c r="O721" t="s">
        <v>835</v>
      </c>
      <c r="P721" t="str">
        <f>VLOOKUP(O721,Stores!$A$1:$D$6,2,0)</f>
        <v>MegaMart New Michele</v>
      </c>
      <c r="Q721" t="str">
        <f>VLOOKUP(O721,Stores!$A$1:$D$6,4,0)</f>
        <v>West</v>
      </c>
      <c r="R721" s="6">
        <v>1</v>
      </c>
      <c r="S721" s="6">
        <v>0.1</v>
      </c>
      <c r="T721" t="s">
        <v>854</v>
      </c>
      <c r="U721">
        <f t="shared" si="33"/>
        <v>1858.75</v>
      </c>
      <c r="V721" s="7">
        <f t="shared" si="34"/>
        <v>1451.16</v>
      </c>
      <c r="W721" s="7">
        <f t="shared" si="35"/>
        <v>406.68999999999994</v>
      </c>
    </row>
    <row r="722" spans="1:23" x14ac:dyDescent="0.25">
      <c r="A722" t="s">
        <v>2270</v>
      </c>
      <c r="B722" s="4">
        <v>45286</v>
      </c>
      <c r="C722" t="s">
        <v>623</v>
      </c>
      <c r="D722" t="str">
        <f>VLOOKUP(C722,Customers!$A$1:$H$201,4,0)</f>
        <v>Peter Garcia</v>
      </c>
      <c r="E722" t="str">
        <f>VLOOKUP(C722,Customers!$A$1:$H$201,5,0)</f>
        <v>Male</v>
      </c>
      <c r="F722" s="4">
        <f>VLOOKUP(C722,Customers!$A$1:$H$201,6,0)</f>
        <v>29135</v>
      </c>
      <c r="G722" s="4" t="str">
        <f>VLOOKUP(C722,Customers!$A$1:$H$201,7,0)</f>
        <v>West Amymouth</v>
      </c>
      <c r="H722" s="4">
        <f>VLOOKUP(C722,Customers!$A$1:$H$201,8,0)</f>
        <v>44399</v>
      </c>
      <c r="I722" t="s">
        <v>822</v>
      </c>
      <c r="J722" t="str">
        <f>VLOOKUP(I722,Products!$A$1:$F$51,2,0)</f>
        <v>Maybe Footwear</v>
      </c>
      <c r="K722" t="str">
        <f>VLOOKUP(I722,Products!$A$1:$F$51,3,0)</f>
        <v>Fashion</v>
      </c>
      <c r="L722" t="str">
        <f>VLOOKUP(I722,Products!$A$1:$F$51,4,0)</f>
        <v>Footwear</v>
      </c>
      <c r="M722" s="7">
        <f>VLOOKUP(I722,Products!$A$1:$F$51,5,0)</f>
        <v>1044.6400000000001</v>
      </c>
      <c r="N722" s="7">
        <f>VLOOKUP(I722,Products!$A$1:$F$51,6,0)</f>
        <v>775.07</v>
      </c>
      <c r="O722" t="s">
        <v>827</v>
      </c>
      <c r="P722" t="str">
        <f>VLOOKUP(O722,Stores!$A$1:$D$6,2,0)</f>
        <v>MegaMart Jimenezborough</v>
      </c>
      <c r="Q722" t="str">
        <f>VLOOKUP(O722,Stores!$A$1:$D$6,4,0)</f>
        <v>South</v>
      </c>
      <c r="R722" s="6">
        <v>5</v>
      </c>
      <c r="S722" s="6">
        <v>0.05</v>
      </c>
      <c r="T722" t="s">
        <v>854</v>
      </c>
      <c r="U722">
        <f t="shared" si="33"/>
        <v>5223.2000000000007</v>
      </c>
      <c r="V722" s="7">
        <f t="shared" si="34"/>
        <v>3875.3500000000004</v>
      </c>
      <c r="W722" s="7">
        <f t="shared" si="35"/>
        <v>1346.9000000000003</v>
      </c>
    </row>
    <row r="723" spans="1:23" x14ac:dyDescent="0.25">
      <c r="A723" t="s">
        <v>2617</v>
      </c>
      <c r="B723" s="4">
        <v>45286</v>
      </c>
      <c r="C723" t="s">
        <v>580</v>
      </c>
      <c r="D723" t="str">
        <f>VLOOKUP(C723,Customers!$A$1:$H$201,4,0)</f>
        <v>Erin Rogers</v>
      </c>
      <c r="E723" t="str">
        <f>VLOOKUP(C723,Customers!$A$1:$H$201,5,0)</f>
        <v>Female</v>
      </c>
      <c r="F723" s="4">
        <f>VLOOKUP(C723,Customers!$A$1:$H$201,6,0)</f>
        <v>31328</v>
      </c>
      <c r="G723" s="4" t="str">
        <f>VLOOKUP(C723,Customers!$A$1:$H$201,7,0)</f>
        <v>Lake Lindsay</v>
      </c>
      <c r="H723" s="4">
        <f>VLOOKUP(C723,Customers!$A$1:$H$201,8,0)</f>
        <v>45889</v>
      </c>
      <c r="I723" t="s">
        <v>730</v>
      </c>
      <c r="J723" t="str">
        <f>VLOOKUP(I723,Products!$A$1:$F$51,2,0)</f>
        <v>Recognize Footwear</v>
      </c>
      <c r="K723" t="str">
        <f>VLOOKUP(I723,Products!$A$1:$F$51,3,0)</f>
        <v>Fashion</v>
      </c>
      <c r="L723" t="str">
        <f>VLOOKUP(I723,Products!$A$1:$F$51,4,0)</f>
        <v>Footwear</v>
      </c>
      <c r="M723" s="7">
        <f>VLOOKUP(I723,Products!$A$1:$F$51,5,0)</f>
        <v>109.78</v>
      </c>
      <c r="N723" s="7">
        <f>VLOOKUP(I723,Products!$A$1:$F$51,6,0)</f>
        <v>70.59</v>
      </c>
      <c r="O723" t="s">
        <v>831</v>
      </c>
      <c r="P723" t="str">
        <f>VLOOKUP(O723,Stores!$A$1:$D$6,2,0)</f>
        <v>MegaMart Peckmouth</v>
      </c>
      <c r="Q723" t="str">
        <f>VLOOKUP(O723,Stores!$A$1:$D$6,4,0)</f>
        <v>East</v>
      </c>
      <c r="R723" s="6">
        <v>3</v>
      </c>
      <c r="S723" s="6">
        <v>0.15</v>
      </c>
      <c r="T723" t="s">
        <v>861</v>
      </c>
      <c r="U723">
        <f t="shared" si="33"/>
        <v>329.34000000000003</v>
      </c>
      <c r="V723" s="7">
        <f t="shared" si="34"/>
        <v>211.77</v>
      </c>
      <c r="W723" s="7">
        <f t="shared" si="35"/>
        <v>116.72000000000003</v>
      </c>
    </row>
    <row r="724" spans="1:23" x14ac:dyDescent="0.25">
      <c r="A724" t="s">
        <v>2968</v>
      </c>
      <c r="B724" s="4">
        <v>45286</v>
      </c>
      <c r="C724" t="s">
        <v>554</v>
      </c>
      <c r="D724" t="str">
        <f>VLOOKUP(C724,Customers!$A$1:$H$201,4,0)</f>
        <v>Jill Mcconnell</v>
      </c>
      <c r="E724" t="str">
        <f>VLOOKUP(C724,Customers!$A$1:$H$201,5,0)</f>
        <v>Male</v>
      </c>
      <c r="F724" s="4">
        <f>VLOOKUP(C724,Customers!$A$1:$H$201,6,0)</f>
        <v>24005</v>
      </c>
      <c r="G724" s="4" t="str">
        <f>VLOOKUP(C724,Customers!$A$1:$H$201,7,0)</f>
        <v>Kevinshire</v>
      </c>
      <c r="H724" s="4">
        <f>VLOOKUP(C724,Customers!$A$1:$H$201,8,0)</f>
        <v>45374</v>
      </c>
      <c r="I724" t="s">
        <v>814</v>
      </c>
      <c r="J724" t="str">
        <f>VLOOKUP(I724,Products!$A$1:$F$51,2,0)</f>
        <v>Nature Clothing</v>
      </c>
      <c r="K724" t="str">
        <f>VLOOKUP(I724,Products!$A$1:$F$51,3,0)</f>
        <v>Fashion</v>
      </c>
      <c r="L724" t="str">
        <f>VLOOKUP(I724,Products!$A$1:$F$51,4,0)</f>
        <v>Clothing</v>
      </c>
      <c r="M724" s="7">
        <f>VLOOKUP(I724,Products!$A$1:$F$51,5,0)</f>
        <v>1165.3699999999999</v>
      </c>
      <c r="N724" s="7">
        <f>VLOOKUP(I724,Products!$A$1:$F$51,6,0)</f>
        <v>926.55</v>
      </c>
      <c r="O724" t="s">
        <v>842</v>
      </c>
      <c r="P724" t="str">
        <f>VLOOKUP(O724,Stores!$A$1:$D$6,2,0)</f>
        <v>MegaMart Johnmouth</v>
      </c>
      <c r="Q724" t="str">
        <f>VLOOKUP(O724,Stores!$A$1:$D$6,4,0)</f>
        <v>East</v>
      </c>
      <c r="R724" s="6">
        <v>3</v>
      </c>
      <c r="S724" s="6">
        <v>0.15</v>
      </c>
      <c r="T724" t="s">
        <v>861</v>
      </c>
      <c r="U724">
        <f t="shared" si="33"/>
        <v>3496.1099999999997</v>
      </c>
      <c r="V724" s="7">
        <f t="shared" si="34"/>
        <v>2779.6499999999996</v>
      </c>
      <c r="W724" s="7">
        <f t="shared" si="35"/>
        <v>715.61</v>
      </c>
    </row>
    <row r="725" spans="1:23" x14ac:dyDescent="0.25">
      <c r="A725" t="s">
        <v>3362</v>
      </c>
      <c r="B725" s="4">
        <v>45286</v>
      </c>
      <c r="C725" t="s">
        <v>333</v>
      </c>
      <c r="D725" t="str">
        <f>VLOOKUP(C725,Customers!$A$1:$H$201,4,0)</f>
        <v>William Warner</v>
      </c>
      <c r="E725" t="str">
        <f>VLOOKUP(C725,Customers!$A$1:$H$201,5,0)</f>
        <v>Female</v>
      </c>
      <c r="F725" s="4">
        <f>VLOOKUP(C725,Customers!$A$1:$H$201,6,0)</f>
        <v>25396</v>
      </c>
      <c r="G725" s="4" t="str">
        <f>VLOOKUP(C725,Customers!$A$1:$H$201,7,0)</f>
        <v>Geoffreystad</v>
      </c>
      <c r="H725" s="4">
        <f>VLOOKUP(C725,Customers!$A$1:$H$201,8,0)</f>
        <v>44890</v>
      </c>
      <c r="I725" t="s">
        <v>757</v>
      </c>
      <c r="J725" t="str">
        <f>VLOOKUP(I725,Products!$A$1:$F$51,2,0)</f>
        <v>Traditional Laptop</v>
      </c>
      <c r="K725" t="str">
        <f>VLOOKUP(I725,Products!$A$1:$F$51,3,0)</f>
        <v>Electronics</v>
      </c>
      <c r="L725" t="str">
        <f>VLOOKUP(I725,Products!$A$1:$F$51,4,0)</f>
        <v>Laptop</v>
      </c>
      <c r="M725" s="7">
        <f>VLOOKUP(I725,Products!$A$1:$F$51,5,0)</f>
        <v>1762.92</v>
      </c>
      <c r="N725" s="7">
        <f>VLOOKUP(I725,Products!$A$1:$F$51,6,0)</f>
        <v>1346.48</v>
      </c>
      <c r="O725" t="s">
        <v>827</v>
      </c>
      <c r="P725" t="str">
        <f>VLOOKUP(O725,Stores!$A$1:$D$6,2,0)</f>
        <v>MegaMart Jimenezborough</v>
      </c>
      <c r="Q725" t="str">
        <f>VLOOKUP(O725,Stores!$A$1:$D$6,4,0)</f>
        <v>South</v>
      </c>
      <c r="R725" s="6">
        <v>4</v>
      </c>
      <c r="S725" s="6">
        <v>0</v>
      </c>
      <c r="T725" t="s">
        <v>857</v>
      </c>
      <c r="U725">
        <f t="shared" si="33"/>
        <v>7051.68</v>
      </c>
      <c r="V725" s="7">
        <f t="shared" si="34"/>
        <v>5385.92</v>
      </c>
      <c r="W725" s="7">
        <f t="shared" si="35"/>
        <v>1664.7600000000002</v>
      </c>
    </row>
    <row r="726" spans="1:23" x14ac:dyDescent="0.25">
      <c r="A726" t="s">
        <v>5188</v>
      </c>
      <c r="B726" s="4">
        <v>45286</v>
      </c>
      <c r="C726" t="s">
        <v>543</v>
      </c>
      <c r="D726" t="str">
        <f>VLOOKUP(C726,Customers!$A$1:$H$201,4,0)</f>
        <v>Dawn Fletcher</v>
      </c>
      <c r="E726" t="str">
        <f>VLOOKUP(C726,Customers!$A$1:$H$201,5,0)</f>
        <v>Male</v>
      </c>
      <c r="F726" s="4">
        <f>VLOOKUP(C726,Customers!$A$1:$H$201,6,0)</f>
        <v>38959</v>
      </c>
      <c r="G726" s="4" t="str">
        <f>VLOOKUP(C726,Customers!$A$1:$H$201,7,0)</f>
        <v>South Audrey</v>
      </c>
      <c r="H726" s="4">
        <f>VLOOKUP(C726,Customers!$A$1:$H$201,8,0)</f>
        <v>44587</v>
      </c>
      <c r="I726" t="s">
        <v>804</v>
      </c>
      <c r="J726" t="str">
        <f>VLOOKUP(I726,Products!$A$1:$F$51,2,0)</f>
        <v>Present Television</v>
      </c>
      <c r="K726" t="str">
        <f>VLOOKUP(I726,Products!$A$1:$F$51,3,0)</f>
        <v>Electronics</v>
      </c>
      <c r="L726" t="str">
        <f>VLOOKUP(I726,Products!$A$1:$F$51,4,0)</f>
        <v>Television</v>
      </c>
      <c r="M726" s="7">
        <f>VLOOKUP(I726,Products!$A$1:$F$51,5,0)</f>
        <v>1635.01</v>
      </c>
      <c r="N726" s="7">
        <f>VLOOKUP(I726,Products!$A$1:$F$51,6,0)</f>
        <v>1043.29</v>
      </c>
      <c r="O726" t="s">
        <v>842</v>
      </c>
      <c r="P726" t="str">
        <f>VLOOKUP(O726,Stores!$A$1:$D$6,2,0)</f>
        <v>MegaMart Johnmouth</v>
      </c>
      <c r="Q726" t="str">
        <f>VLOOKUP(O726,Stores!$A$1:$D$6,4,0)</f>
        <v>East</v>
      </c>
      <c r="R726" s="6">
        <v>5</v>
      </c>
      <c r="S726" s="6">
        <v>0.1</v>
      </c>
      <c r="T726" t="s">
        <v>854</v>
      </c>
      <c r="U726">
        <f t="shared" si="33"/>
        <v>8175.05</v>
      </c>
      <c r="V726" s="7">
        <f t="shared" si="34"/>
        <v>5216.45</v>
      </c>
      <c r="W726" s="7">
        <f t="shared" si="35"/>
        <v>2957.7000000000003</v>
      </c>
    </row>
    <row r="727" spans="1:23" x14ac:dyDescent="0.25">
      <c r="A727" t="s">
        <v>1843</v>
      </c>
      <c r="B727" s="4">
        <v>45286</v>
      </c>
      <c r="C727" t="s">
        <v>26</v>
      </c>
      <c r="D727" t="str">
        <f>VLOOKUP(C727,Customers!$A$1:$H$201,4,0)</f>
        <v>Danny Moore</v>
      </c>
      <c r="E727" t="str">
        <f>VLOOKUP(C727,Customers!$A$1:$H$201,5,0)</f>
        <v>Male</v>
      </c>
      <c r="F727" s="4">
        <f>VLOOKUP(C727,Customers!$A$1:$H$201,6,0)</f>
        <v>31688</v>
      </c>
      <c r="G727" s="4" t="str">
        <f>VLOOKUP(C727,Customers!$A$1:$H$201,7,0)</f>
        <v>Costaberg</v>
      </c>
      <c r="H727" s="4">
        <f>VLOOKUP(C727,Customers!$A$1:$H$201,8,0)</f>
        <v>44751</v>
      </c>
      <c r="I727" t="s">
        <v>760</v>
      </c>
      <c r="J727" t="str">
        <f>VLOOKUP(I727,Products!$A$1:$F$51,2,0)</f>
        <v>Simple Accessories</v>
      </c>
      <c r="K727" t="str">
        <f>VLOOKUP(I727,Products!$A$1:$F$51,3,0)</f>
        <v>Fashion</v>
      </c>
      <c r="L727" t="str">
        <f>VLOOKUP(I727,Products!$A$1:$F$51,4,0)</f>
        <v>Accessories</v>
      </c>
      <c r="M727" s="7">
        <f>VLOOKUP(I727,Products!$A$1:$F$51,5,0)</f>
        <v>1102.791777777778</v>
      </c>
      <c r="N727" s="7">
        <f>VLOOKUP(I727,Products!$A$1:$F$51,6,0)</f>
        <v>242.98</v>
      </c>
      <c r="O727" t="s">
        <v>835</v>
      </c>
      <c r="P727" t="str">
        <f>VLOOKUP(O727,Stores!$A$1:$D$6,2,0)</f>
        <v>MegaMart New Michele</v>
      </c>
      <c r="Q727" t="str">
        <f>VLOOKUP(O727,Stores!$A$1:$D$6,4,0)</f>
        <v>West</v>
      </c>
      <c r="R727" s="6">
        <v>5</v>
      </c>
      <c r="S727" s="6">
        <v>0.05</v>
      </c>
      <c r="T727" t="s">
        <v>861</v>
      </c>
      <c r="U727">
        <f t="shared" si="33"/>
        <v>5513.9588888888902</v>
      </c>
      <c r="V727" s="7">
        <f t="shared" si="34"/>
        <v>1214.8999999999999</v>
      </c>
      <c r="W727" s="7">
        <f t="shared" si="35"/>
        <v>4298.1088888888908</v>
      </c>
    </row>
    <row r="728" spans="1:23" x14ac:dyDescent="0.25">
      <c r="A728" t="s">
        <v>2011</v>
      </c>
      <c r="B728" s="4">
        <v>45286</v>
      </c>
      <c r="C728" t="s">
        <v>447</v>
      </c>
      <c r="D728" t="str">
        <f>VLOOKUP(C728,Customers!$A$1:$H$201,4,0)</f>
        <v>John Bell</v>
      </c>
      <c r="E728" t="str">
        <f>VLOOKUP(C728,Customers!$A$1:$H$201,5,0)</f>
        <v>Male</v>
      </c>
      <c r="F728" s="4">
        <f>VLOOKUP(C728,Customers!$A$1:$H$201,6,0)</f>
        <v>24531</v>
      </c>
      <c r="G728" s="4" t="str">
        <f>VLOOKUP(C728,Customers!$A$1:$H$201,7,0)</f>
        <v>Sarahhaven</v>
      </c>
      <c r="H728" s="4">
        <f>VLOOKUP(C728,Customers!$A$1:$H$201,8,0)</f>
        <v>44480</v>
      </c>
      <c r="I728" t="s">
        <v>784</v>
      </c>
      <c r="J728" t="str">
        <f>VLOOKUP(I728,Products!$A$1:$F$51,2,0)</f>
        <v>Foot Snacks</v>
      </c>
      <c r="K728" t="str">
        <f>VLOOKUP(I728,Products!$A$1:$F$51,3,0)</f>
        <v>Groceries</v>
      </c>
      <c r="L728" t="str">
        <f>VLOOKUP(I728,Products!$A$1:$F$51,4,0)</f>
        <v>Snacks</v>
      </c>
      <c r="M728" s="7">
        <f>VLOOKUP(I728,Products!$A$1:$F$51,5,0)</f>
        <v>1095.72</v>
      </c>
      <c r="N728" s="7">
        <f>VLOOKUP(I728,Products!$A$1:$F$51,6,0)</f>
        <v>822.2</v>
      </c>
      <c r="O728" t="s">
        <v>827</v>
      </c>
      <c r="P728" t="str">
        <f>VLOOKUP(O728,Stores!$A$1:$D$6,2,0)</f>
        <v>MegaMart Jimenezborough</v>
      </c>
      <c r="Q728" t="str">
        <f>VLOOKUP(O728,Stores!$A$1:$D$6,4,0)</f>
        <v>South</v>
      </c>
      <c r="R728" s="6">
        <v>5</v>
      </c>
      <c r="S728" s="6">
        <v>0.1</v>
      </c>
      <c r="T728" t="s">
        <v>861</v>
      </c>
      <c r="U728">
        <f t="shared" si="33"/>
        <v>5478.6</v>
      </c>
      <c r="V728" s="7">
        <f t="shared" si="34"/>
        <v>4111</v>
      </c>
      <c r="W728" s="7">
        <f t="shared" si="35"/>
        <v>1366.7000000000003</v>
      </c>
    </row>
    <row r="729" spans="1:23" x14ac:dyDescent="0.25">
      <c r="A729" t="s">
        <v>2604</v>
      </c>
      <c r="B729" s="4">
        <v>45286</v>
      </c>
      <c r="C729" t="s">
        <v>139</v>
      </c>
      <c r="D729" t="str">
        <f>VLOOKUP(C729,Customers!$A$1:$H$201,4,0)</f>
        <v>Michael Cervantes</v>
      </c>
      <c r="E729" t="str">
        <f>VLOOKUP(C729,Customers!$A$1:$H$201,5,0)</f>
        <v>Male</v>
      </c>
      <c r="F729" s="4">
        <f>VLOOKUP(C729,Customers!$A$1:$H$201,6,0)</f>
        <v>33546</v>
      </c>
      <c r="G729" s="4" t="str">
        <f>VLOOKUP(C729,Customers!$A$1:$H$201,7,0)</f>
        <v>Ashleyview</v>
      </c>
      <c r="H729" s="4">
        <f>VLOOKUP(C729,Customers!$A$1:$H$201,8,0)</f>
        <v>44104</v>
      </c>
      <c r="I729" t="s">
        <v>743</v>
      </c>
      <c r="J729" t="str">
        <f>VLOOKUP(I729,Products!$A$1:$F$51,2,0)</f>
        <v>World Watches</v>
      </c>
      <c r="K729" t="str">
        <f>VLOOKUP(I729,Products!$A$1:$F$51,3,0)</f>
        <v>Fashion</v>
      </c>
      <c r="L729" t="str">
        <f>VLOOKUP(I729,Products!$A$1:$F$51,4,0)</f>
        <v>Watches</v>
      </c>
      <c r="M729" s="7">
        <f>VLOOKUP(I729,Products!$A$1:$F$51,5,0)</f>
        <v>1134.8</v>
      </c>
      <c r="N729" s="7">
        <f>VLOOKUP(I729,Products!$A$1:$F$51,6,0)</f>
        <v>675.1</v>
      </c>
      <c r="O729" t="s">
        <v>835</v>
      </c>
      <c r="P729" t="str">
        <f>VLOOKUP(O729,Stores!$A$1:$D$6,2,0)</f>
        <v>MegaMart New Michele</v>
      </c>
      <c r="Q729" t="str">
        <f>VLOOKUP(O729,Stores!$A$1:$D$6,4,0)</f>
        <v>West</v>
      </c>
      <c r="R729" s="6">
        <v>4</v>
      </c>
      <c r="S729" s="6">
        <v>0.1</v>
      </c>
      <c r="T729" t="s">
        <v>857</v>
      </c>
      <c r="U729">
        <f t="shared" si="33"/>
        <v>4539.2</v>
      </c>
      <c r="V729" s="7">
        <f t="shared" si="34"/>
        <v>2700.4</v>
      </c>
      <c r="W729" s="7">
        <f t="shared" si="35"/>
        <v>1837.8999999999996</v>
      </c>
    </row>
    <row r="730" spans="1:23" x14ac:dyDescent="0.25">
      <c r="A730" t="s">
        <v>2735</v>
      </c>
      <c r="B730" s="4">
        <v>45287</v>
      </c>
      <c r="C730" t="s">
        <v>181</v>
      </c>
      <c r="D730" t="str">
        <f>VLOOKUP(C730,Customers!$A$1:$H$201,4,0)</f>
        <v>Mary Decker</v>
      </c>
      <c r="E730" t="str">
        <f>VLOOKUP(C730,Customers!$A$1:$H$201,5,0)</f>
        <v>Female</v>
      </c>
      <c r="F730" s="4">
        <f>VLOOKUP(C730,Customers!$A$1:$H$201,6,0)</f>
        <v>38901</v>
      </c>
      <c r="G730" s="4" t="str">
        <f>VLOOKUP(C730,Customers!$A$1:$H$201,7,0)</f>
        <v>Port Jessica</v>
      </c>
      <c r="H730" s="4">
        <f>VLOOKUP(C730,Customers!$A$1:$H$201,8,0)</f>
        <v>45713</v>
      </c>
      <c r="I730" t="s">
        <v>718</v>
      </c>
      <c r="J730" t="str">
        <f>VLOOKUP(I730,Products!$A$1:$F$51,2,0)</f>
        <v>Four Accessories</v>
      </c>
      <c r="K730" t="str">
        <f>VLOOKUP(I730,Products!$A$1:$F$51,3,0)</f>
        <v>Fashion</v>
      </c>
      <c r="L730" t="str">
        <f>VLOOKUP(I730,Products!$A$1:$F$51,4,0)</f>
        <v>Accessories</v>
      </c>
      <c r="M730" s="7">
        <f>VLOOKUP(I730,Products!$A$1:$F$51,5,0)</f>
        <v>1853.77</v>
      </c>
      <c r="N730" s="7">
        <f>VLOOKUP(I730,Products!$A$1:$F$51,6,0)</f>
        <v>1363.52</v>
      </c>
      <c r="O730" t="s">
        <v>838</v>
      </c>
      <c r="P730" t="str">
        <f>VLOOKUP(O730,Stores!$A$1:$D$6,2,0)</f>
        <v>MegaMart Brianahaven</v>
      </c>
      <c r="Q730" t="str">
        <f>VLOOKUP(O730,Stores!$A$1:$D$6,4,0)</f>
        <v>North</v>
      </c>
      <c r="R730" s="6">
        <v>3</v>
      </c>
      <c r="S730" s="6">
        <v>0.15</v>
      </c>
      <c r="T730" t="s">
        <v>851</v>
      </c>
      <c r="U730">
        <f t="shared" si="33"/>
        <v>5561.3099999999995</v>
      </c>
      <c r="V730" s="7">
        <f t="shared" si="34"/>
        <v>4090.56</v>
      </c>
      <c r="W730" s="7">
        <f t="shared" si="35"/>
        <v>1469.8999999999996</v>
      </c>
    </row>
    <row r="731" spans="1:23" x14ac:dyDescent="0.25">
      <c r="A731" t="s">
        <v>2905</v>
      </c>
      <c r="B731" s="4">
        <v>45287</v>
      </c>
      <c r="C731" t="s">
        <v>87</v>
      </c>
      <c r="D731" t="str">
        <f>VLOOKUP(C731,Customers!$A$1:$H$201,4,0)</f>
        <v>Megan Velasquez</v>
      </c>
      <c r="E731" t="str">
        <f>VLOOKUP(C731,Customers!$A$1:$H$201,5,0)</f>
        <v>Male</v>
      </c>
      <c r="F731" s="4">
        <f>VLOOKUP(C731,Customers!$A$1:$H$201,6,0)</f>
        <v>20409</v>
      </c>
      <c r="G731" s="4" t="str">
        <f>VLOOKUP(C731,Customers!$A$1:$H$201,7,0)</f>
        <v>East James</v>
      </c>
      <c r="H731" s="4">
        <f>VLOOKUP(C731,Customers!$A$1:$H$201,8,0)</f>
        <v>44106</v>
      </c>
      <c r="I731" t="s">
        <v>794</v>
      </c>
      <c r="J731" t="str">
        <f>VLOOKUP(I731,Products!$A$1:$F$51,2,0)</f>
        <v>New Watches</v>
      </c>
      <c r="K731" t="str">
        <f>VLOOKUP(I731,Products!$A$1:$F$51,3,0)</f>
        <v>Fashion</v>
      </c>
      <c r="L731" t="str">
        <f>VLOOKUP(I731,Products!$A$1:$F$51,4,0)</f>
        <v>Watches</v>
      </c>
      <c r="M731" s="7">
        <f>VLOOKUP(I731,Products!$A$1:$F$51,5,0)</f>
        <v>1501.46</v>
      </c>
      <c r="N731" s="7">
        <f>VLOOKUP(I731,Products!$A$1:$F$51,6,0)</f>
        <v>1167.73</v>
      </c>
      <c r="O731" t="s">
        <v>831</v>
      </c>
      <c r="P731" t="str">
        <f>VLOOKUP(O731,Stores!$A$1:$D$6,2,0)</f>
        <v>MegaMart Peckmouth</v>
      </c>
      <c r="Q731" t="str">
        <f>VLOOKUP(O731,Stores!$A$1:$D$6,4,0)</f>
        <v>East</v>
      </c>
      <c r="R731" s="6">
        <v>1</v>
      </c>
      <c r="S731" s="6">
        <v>0.1</v>
      </c>
      <c r="T731" t="s">
        <v>854</v>
      </c>
      <c r="U731">
        <f t="shared" si="33"/>
        <v>1501.46</v>
      </c>
      <c r="V731" s="7">
        <f t="shared" si="34"/>
        <v>1167.73</v>
      </c>
      <c r="W731" s="7">
        <f t="shared" si="35"/>
        <v>332.83000000000004</v>
      </c>
    </row>
    <row r="732" spans="1:23" x14ac:dyDescent="0.25">
      <c r="A732" t="s">
        <v>4518</v>
      </c>
      <c r="B732" s="4">
        <v>45287</v>
      </c>
      <c r="C732" t="s">
        <v>241</v>
      </c>
      <c r="D732" t="str">
        <f>VLOOKUP(C732,Customers!$A$1:$H$201,4,0)</f>
        <v>Amanda Hoover</v>
      </c>
      <c r="E732" t="str">
        <f>VLOOKUP(C732,Customers!$A$1:$H$201,5,0)</f>
        <v>Female</v>
      </c>
      <c r="F732" s="4">
        <f>VLOOKUP(C732,Customers!$A$1:$H$201,6,0)</f>
        <v>26908</v>
      </c>
      <c r="G732" s="4" t="str">
        <f>VLOOKUP(C732,Customers!$A$1:$H$201,7,0)</f>
        <v>Brittanyburgh</v>
      </c>
      <c r="H732" s="4">
        <f>VLOOKUP(C732,Customers!$A$1:$H$201,8,0)</f>
        <v>45561</v>
      </c>
      <c r="I732" t="s">
        <v>768</v>
      </c>
      <c r="J732" t="str">
        <f>VLOOKUP(I732,Products!$A$1:$F$51,2,0)</f>
        <v>And Footwear</v>
      </c>
      <c r="K732" t="str">
        <f>VLOOKUP(I732,Products!$A$1:$F$51,3,0)</f>
        <v>Fashion</v>
      </c>
      <c r="L732" t="str">
        <f>VLOOKUP(I732,Products!$A$1:$F$51,4,0)</f>
        <v>Footwear</v>
      </c>
      <c r="M732" s="7">
        <f>VLOOKUP(I732,Products!$A$1:$F$51,5,0)</f>
        <v>1878.47</v>
      </c>
      <c r="N732" s="7">
        <f>VLOOKUP(I732,Products!$A$1:$F$51,6,0)</f>
        <v>1014.91</v>
      </c>
      <c r="O732" t="s">
        <v>827</v>
      </c>
      <c r="P732" t="str">
        <f>VLOOKUP(O732,Stores!$A$1:$D$6,2,0)</f>
        <v>MegaMart Jimenezborough</v>
      </c>
      <c r="Q732" t="str">
        <f>VLOOKUP(O732,Stores!$A$1:$D$6,4,0)</f>
        <v>South</v>
      </c>
      <c r="R732" s="6">
        <v>4</v>
      </c>
      <c r="S732" s="6">
        <v>0.05</v>
      </c>
      <c r="T732" t="s">
        <v>851</v>
      </c>
      <c r="U732">
        <f t="shared" si="33"/>
        <v>7513.88</v>
      </c>
      <c r="V732" s="7">
        <f t="shared" si="34"/>
        <v>4059.64</v>
      </c>
      <c r="W732" s="7">
        <f t="shared" si="35"/>
        <v>3453.2900000000004</v>
      </c>
    </row>
    <row r="733" spans="1:23" x14ac:dyDescent="0.25">
      <c r="A733" t="s">
        <v>4615</v>
      </c>
      <c r="B733" s="4">
        <v>45287</v>
      </c>
      <c r="C733" t="s">
        <v>501</v>
      </c>
      <c r="D733" t="str">
        <f>VLOOKUP(C733,Customers!$A$1:$H$201,4,0)</f>
        <v>Breanna Moore</v>
      </c>
      <c r="E733" t="str">
        <f>VLOOKUP(C733,Customers!$A$1:$H$201,5,0)</f>
        <v>Female</v>
      </c>
      <c r="F733" s="4">
        <f>VLOOKUP(C733,Customers!$A$1:$H$201,6,0)</f>
        <v>22552</v>
      </c>
      <c r="G733" s="4" t="str">
        <f>VLOOKUP(C733,Customers!$A$1:$H$201,7,0)</f>
        <v>Melissaberg</v>
      </c>
      <c r="H733" s="4">
        <f>VLOOKUP(C733,Customers!$A$1:$H$201,8,0)</f>
        <v>44326</v>
      </c>
      <c r="I733" t="s">
        <v>810</v>
      </c>
      <c r="J733" t="str">
        <f>VLOOKUP(I733,Products!$A$1:$F$51,2,0)</f>
        <v>Least Accessories</v>
      </c>
      <c r="K733" t="str">
        <f>VLOOKUP(I733,Products!$A$1:$F$51,3,0)</f>
        <v>Fashion</v>
      </c>
      <c r="L733" t="str">
        <f>VLOOKUP(I733,Products!$A$1:$F$51,4,0)</f>
        <v>Accessories</v>
      </c>
      <c r="M733" s="7">
        <f>VLOOKUP(I733,Products!$A$1:$F$51,5,0)</f>
        <v>1286.55</v>
      </c>
      <c r="N733" s="7">
        <f>VLOOKUP(I733,Products!$A$1:$F$51,6,0)</f>
        <v>797.54</v>
      </c>
      <c r="O733" t="s">
        <v>827</v>
      </c>
      <c r="P733" t="str">
        <f>VLOOKUP(O733,Stores!$A$1:$D$6,2,0)</f>
        <v>MegaMart Jimenezborough</v>
      </c>
      <c r="Q733" t="str">
        <f>VLOOKUP(O733,Stores!$A$1:$D$6,4,0)</f>
        <v>South</v>
      </c>
      <c r="R733" s="6">
        <v>5</v>
      </c>
      <c r="S733" s="6">
        <v>0.15</v>
      </c>
      <c r="T733" t="s">
        <v>851</v>
      </c>
      <c r="U733">
        <f t="shared" si="33"/>
        <v>6432.75</v>
      </c>
      <c r="V733" s="7">
        <f t="shared" si="34"/>
        <v>3987.7</v>
      </c>
      <c r="W733" s="7">
        <f t="shared" si="35"/>
        <v>2444.2000000000003</v>
      </c>
    </row>
    <row r="734" spans="1:23" x14ac:dyDescent="0.25">
      <c r="A734" t="s">
        <v>5509</v>
      </c>
      <c r="B734" s="4">
        <v>45287</v>
      </c>
      <c r="C734" t="s">
        <v>117</v>
      </c>
      <c r="D734" t="str">
        <f>VLOOKUP(C734,Customers!$A$1:$H$201,4,0)</f>
        <v>Lacey Hall</v>
      </c>
      <c r="E734" t="str">
        <f>VLOOKUP(C734,Customers!$A$1:$H$201,5,0)</f>
        <v>Male</v>
      </c>
      <c r="F734" s="4">
        <f>VLOOKUP(C734,Customers!$A$1:$H$201,6,0)</f>
        <v>37417</v>
      </c>
      <c r="G734" s="4" t="str">
        <f>VLOOKUP(C734,Customers!$A$1:$H$201,7,0)</f>
        <v>Thomashaven</v>
      </c>
      <c r="H734" s="4">
        <f>VLOOKUP(C734,Customers!$A$1:$H$201,8,0)</f>
        <v>44800</v>
      </c>
      <c r="I734" t="s">
        <v>798</v>
      </c>
      <c r="J734" t="str">
        <f>VLOOKUP(I734,Products!$A$1:$F$51,2,0)</f>
        <v>Stage Footwear</v>
      </c>
      <c r="K734" t="str">
        <f>VLOOKUP(I734,Products!$A$1:$F$51,3,0)</f>
        <v>Fashion</v>
      </c>
      <c r="L734" t="str">
        <f>VLOOKUP(I734,Products!$A$1:$F$51,4,0)</f>
        <v>Footwear</v>
      </c>
      <c r="M734" s="7">
        <f>VLOOKUP(I734,Products!$A$1:$F$51,5,0)</f>
        <v>1102.791777777778</v>
      </c>
      <c r="N734" s="7">
        <f>VLOOKUP(I734,Products!$A$1:$F$51,6,0)</f>
        <v>742.26521739130465</v>
      </c>
      <c r="O734" t="s">
        <v>842</v>
      </c>
      <c r="P734" t="str">
        <f>VLOOKUP(O734,Stores!$A$1:$D$6,2,0)</f>
        <v>MegaMart Johnmouth</v>
      </c>
      <c r="Q734" t="str">
        <f>VLOOKUP(O734,Stores!$A$1:$D$6,4,0)</f>
        <v>East</v>
      </c>
      <c r="R734" s="6">
        <v>2</v>
      </c>
      <c r="S734" s="6">
        <v>0.1</v>
      </c>
      <c r="T734" t="s">
        <v>851</v>
      </c>
      <c r="U734">
        <f t="shared" si="33"/>
        <v>2205.5835555555559</v>
      </c>
      <c r="V734" s="7">
        <f t="shared" si="34"/>
        <v>1484.5304347826093</v>
      </c>
      <c r="W734" s="7">
        <f t="shared" si="35"/>
        <v>720.15312077294664</v>
      </c>
    </row>
    <row r="735" spans="1:23" x14ac:dyDescent="0.25">
      <c r="A735" t="s">
        <v>5524</v>
      </c>
      <c r="B735" s="4">
        <v>45288</v>
      </c>
      <c r="C735" t="s">
        <v>79</v>
      </c>
      <c r="D735" t="str">
        <f>VLOOKUP(C735,Customers!$A$1:$H$201,4,0)</f>
        <v>Ryan Cole</v>
      </c>
      <c r="E735" t="str">
        <f>VLOOKUP(C735,Customers!$A$1:$H$201,5,0)</f>
        <v>Female</v>
      </c>
      <c r="F735" s="4">
        <f>VLOOKUP(C735,Customers!$A$1:$H$201,6,0)</f>
        <v>30128</v>
      </c>
      <c r="G735" s="4" t="str">
        <f>VLOOKUP(C735,Customers!$A$1:$H$201,7,0)</f>
        <v>Travisstad</v>
      </c>
      <c r="H735" s="4">
        <f>VLOOKUP(C735,Customers!$A$1:$H$201,8,0)</f>
        <v>45401</v>
      </c>
      <c r="I735" t="s">
        <v>814</v>
      </c>
      <c r="J735" t="str">
        <f>VLOOKUP(I735,Products!$A$1:$F$51,2,0)</f>
        <v>Nature Clothing</v>
      </c>
      <c r="K735" t="str">
        <f>VLOOKUP(I735,Products!$A$1:$F$51,3,0)</f>
        <v>Fashion</v>
      </c>
      <c r="L735" t="str">
        <f>VLOOKUP(I735,Products!$A$1:$F$51,4,0)</f>
        <v>Clothing</v>
      </c>
      <c r="M735" s="7">
        <f>VLOOKUP(I735,Products!$A$1:$F$51,5,0)</f>
        <v>1165.3699999999999</v>
      </c>
      <c r="N735" s="7">
        <f>VLOOKUP(I735,Products!$A$1:$F$51,6,0)</f>
        <v>926.55</v>
      </c>
      <c r="O735" t="s">
        <v>831</v>
      </c>
      <c r="P735" t="str">
        <f>VLOOKUP(O735,Stores!$A$1:$D$6,2,0)</f>
        <v>MegaMart Peckmouth</v>
      </c>
      <c r="Q735" t="str">
        <f>VLOOKUP(O735,Stores!$A$1:$D$6,4,0)</f>
        <v>East</v>
      </c>
      <c r="R735" s="6">
        <v>1</v>
      </c>
      <c r="S735" s="6">
        <v>0.15</v>
      </c>
      <c r="T735" t="s">
        <v>851</v>
      </c>
      <c r="U735">
        <f t="shared" si="33"/>
        <v>1165.3699999999999</v>
      </c>
      <c r="V735" s="7">
        <f t="shared" si="34"/>
        <v>926.55</v>
      </c>
      <c r="W735" s="7">
        <f t="shared" si="35"/>
        <v>237.96999999999994</v>
      </c>
    </row>
    <row r="736" spans="1:23" x14ac:dyDescent="0.25">
      <c r="A736" t="s">
        <v>5734</v>
      </c>
      <c r="B736" s="4">
        <v>45288</v>
      </c>
      <c r="C736" t="s">
        <v>177</v>
      </c>
      <c r="D736" t="str">
        <f>VLOOKUP(C736,Customers!$A$1:$H$201,4,0)</f>
        <v>Dennis Poole</v>
      </c>
      <c r="E736" t="str">
        <f>VLOOKUP(C736,Customers!$A$1:$H$201,5,0)</f>
        <v>Male</v>
      </c>
      <c r="F736" s="4">
        <f>VLOOKUP(C736,Customers!$A$1:$H$201,6,0)</f>
        <v>23397</v>
      </c>
      <c r="G736" s="4" t="str">
        <f>VLOOKUP(C736,Customers!$A$1:$H$201,7,0)</f>
        <v>New Jontown</v>
      </c>
      <c r="H736" s="4">
        <f>VLOOKUP(C736,Customers!$A$1:$H$201,8,0)</f>
        <v>44737</v>
      </c>
      <c r="I736" t="s">
        <v>765</v>
      </c>
      <c r="J736" t="str">
        <f>VLOOKUP(I736,Products!$A$1:$F$51,2,0)</f>
        <v>How Vegetables</v>
      </c>
      <c r="K736" t="str">
        <f>VLOOKUP(I736,Products!$A$1:$F$51,3,0)</f>
        <v>Groceries</v>
      </c>
      <c r="L736" t="str">
        <f>VLOOKUP(I736,Products!$A$1:$F$51,4,0)</f>
        <v>Vegetables</v>
      </c>
      <c r="M736" s="7">
        <f>VLOOKUP(I736,Products!$A$1:$F$51,5,0)</f>
        <v>25.57</v>
      </c>
      <c r="N736" s="7">
        <f>VLOOKUP(I736,Products!$A$1:$F$51,6,0)</f>
        <v>19.05</v>
      </c>
      <c r="O736" t="s">
        <v>827</v>
      </c>
      <c r="P736" t="str">
        <f>VLOOKUP(O736,Stores!$A$1:$D$6,2,0)</f>
        <v>MegaMart Jimenezborough</v>
      </c>
      <c r="Q736" t="str">
        <f>VLOOKUP(O736,Stores!$A$1:$D$6,4,0)</f>
        <v>South</v>
      </c>
      <c r="R736" s="6">
        <v>5</v>
      </c>
      <c r="S736" s="6">
        <v>0</v>
      </c>
      <c r="T736" t="s">
        <v>857</v>
      </c>
      <c r="U736">
        <f t="shared" si="33"/>
        <v>127.85</v>
      </c>
      <c r="V736" s="7">
        <f t="shared" si="34"/>
        <v>95.25</v>
      </c>
      <c r="W736" s="7">
        <f t="shared" si="35"/>
        <v>31.599999999999994</v>
      </c>
    </row>
    <row r="737" spans="1:23" x14ac:dyDescent="0.25">
      <c r="A737" t="s">
        <v>1146</v>
      </c>
      <c r="B737" s="4">
        <v>45288</v>
      </c>
      <c r="C737" t="s">
        <v>456</v>
      </c>
      <c r="D737" t="str">
        <f>VLOOKUP(C737,Customers!$A$1:$H$201,4,0)</f>
        <v>Chad Roberts</v>
      </c>
      <c r="E737" t="str">
        <f>VLOOKUP(C737,Customers!$A$1:$H$201,5,0)</f>
        <v>Female</v>
      </c>
      <c r="F737" s="4">
        <f>VLOOKUP(C737,Customers!$A$1:$H$201,6,0)</f>
        <v>22804</v>
      </c>
      <c r="G737" s="4" t="str">
        <f>VLOOKUP(C737,Customers!$A$1:$H$201,7,0)</f>
        <v>North Michelle</v>
      </c>
      <c r="H737" s="4">
        <f>VLOOKUP(C737,Customers!$A$1:$H$201,8,0)</f>
        <v>44237</v>
      </c>
      <c r="I737" t="s">
        <v>721</v>
      </c>
      <c r="J737" t="str">
        <f>VLOOKUP(I737,Products!$A$1:$F$51,2,0)</f>
        <v>Knowledge Bags</v>
      </c>
      <c r="K737" t="str">
        <f>VLOOKUP(I737,Products!$A$1:$F$51,3,0)</f>
        <v>Fashion</v>
      </c>
      <c r="L737" t="str">
        <f>VLOOKUP(I737,Products!$A$1:$F$51,4,0)</f>
        <v>Bags</v>
      </c>
      <c r="M737" s="7">
        <f>VLOOKUP(I737,Products!$A$1:$F$51,5,0)</f>
        <v>1396.22</v>
      </c>
      <c r="N737" s="7">
        <f>VLOOKUP(I737,Products!$A$1:$F$51,6,0)</f>
        <v>1004.09</v>
      </c>
      <c r="O737" t="s">
        <v>838</v>
      </c>
      <c r="P737" t="str">
        <f>VLOOKUP(O737,Stores!$A$1:$D$6,2,0)</f>
        <v>MegaMart Brianahaven</v>
      </c>
      <c r="Q737" t="str">
        <f>VLOOKUP(O737,Stores!$A$1:$D$6,4,0)</f>
        <v>North</v>
      </c>
      <c r="R737" s="6">
        <v>2</v>
      </c>
      <c r="S737" s="6">
        <v>0.1</v>
      </c>
      <c r="T737" t="s">
        <v>857</v>
      </c>
      <c r="U737">
        <f t="shared" si="33"/>
        <v>2792.44</v>
      </c>
      <c r="V737" s="7">
        <f t="shared" si="34"/>
        <v>2008.18</v>
      </c>
      <c r="W737" s="7">
        <f t="shared" si="35"/>
        <v>783.36</v>
      </c>
    </row>
    <row r="738" spans="1:23" x14ac:dyDescent="0.25">
      <c r="A738" t="s">
        <v>2437</v>
      </c>
      <c r="B738" s="4">
        <v>45288</v>
      </c>
      <c r="C738" t="s">
        <v>394</v>
      </c>
      <c r="D738" t="str">
        <f>VLOOKUP(C738,Customers!$A$1:$H$201,4,0)</f>
        <v>Kevin Flores</v>
      </c>
      <c r="E738" t="str">
        <f>VLOOKUP(C738,Customers!$A$1:$H$201,5,0)</f>
        <v>Female</v>
      </c>
      <c r="F738" s="4">
        <f>VLOOKUP(C738,Customers!$A$1:$H$201,6,0)</f>
        <v>31890</v>
      </c>
      <c r="G738" s="4" t="str">
        <f>VLOOKUP(C738,Customers!$A$1:$H$201,7,0)</f>
        <v>Lake Ricardo</v>
      </c>
      <c r="H738" s="4">
        <f>VLOOKUP(C738,Customers!$A$1:$H$201,8,0)</f>
        <v>45694</v>
      </c>
      <c r="I738" t="s">
        <v>788</v>
      </c>
      <c r="J738" t="str">
        <f>VLOOKUP(I738,Products!$A$1:$F$51,2,0)</f>
        <v>Beat Accessories</v>
      </c>
      <c r="K738" t="str">
        <f>VLOOKUP(I738,Products!$A$1:$F$51,3,0)</f>
        <v>Fashion</v>
      </c>
      <c r="L738" t="str">
        <f>VLOOKUP(I738,Products!$A$1:$F$51,4,0)</f>
        <v>Accessories</v>
      </c>
      <c r="M738" s="7">
        <f>VLOOKUP(I738,Products!$A$1:$F$51,5,0)</f>
        <v>1798.97</v>
      </c>
      <c r="N738" s="7">
        <f>VLOOKUP(I738,Products!$A$1:$F$51,6,0)</f>
        <v>1329.15</v>
      </c>
      <c r="O738" t="s">
        <v>835</v>
      </c>
      <c r="P738" t="str">
        <f>VLOOKUP(O738,Stores!$A$1:$D$6,2,0)</f>
        <v>MegaMart New Michele</v>
      </c>
      <c r="Q738" t="str">
        <f>VLOOKUP(O738,Stores!$A$1:$D$6,4,0)</f>
        <v>West</v>
      </c>
      <c r="R738" s="6">
        <v>3</v>
      </c>
      <c r="S738" s="6">
        <v>0.15</v>
      </c>
      <c r="T738" t="s">
        <v>861</v>
      </c>
      <c r="U738">
        <f t="shared" si="33"/>
        <v>5396.91</v>
      </c>
      <c r="V738" s="7">
        <f t="shared" si="34"/>
        <v>3987.4500000000003</v>
      </c>
      <c r="W738" s="7">
        <f t="shared" si="35"/>
        <v>1408.6099999999997</v>
      </c>
    </row>
    <row r="739" spans="1:23" x14ac:dyDescent="0.25">
      <c r="A739" t="s">
        <v>3402</v>
      </c>
      <c r="B739" s="4">
        <v>45288</v>
      </c>
      <c r="C739" t="s">
        <v>362</v>
      </c>
      <c r="D739" t="str">
        <f>VLOOKUP(C739,Customers!$A$1:$H$201,4,0)</f>
        <v>Evelyn Gray</v>
      </c>
      <c r="E739" t="str">
        <f>VLOOKUP(C739,Customers!$A$1:$H$201,5,0)</f>
        <v>Male</v>
      </c>
      <c r="F739" s="4">
        <f>VLOOKUP(C739,Customers!$A$1:$H$201,6,0)</f>
        <v>34560</v>
      </c>
      <c r="G739" s="4" t="str">
        <f>VLOOKUP(C739,Customers!$A$1:$H$201,7,0)</f>
        <v>Wardfort</v>
      </c>
      <c r="H739" s="4">
        <f>VLOOKUP(C739,Customers!$A$1:$H$201,8,0)</f>
        <v>45822</v>
      </c>
      <c r="I739" t="s">
        <v>820</v>
      </c>
      <c r="J739" t="str">
        <f>VLOOKUP(I739,Products!$A$1:$F$51,2,0)</f>
        <v>Possible Watches</v>
      </c>
      <c r="K739" t="str">
        <f>VLOOKUP(I739,Products!$A$1:$F$51,3,0)</f>
        <v>Fashion</v>
      </c>
      <c r="L739" t="str">
        <f>VLOOKUP(I739,Products!$A$1:$F$51,4,0)</f>
        <v>Watches</v>
      </c>
      <c r="M739" s="7">
        <f>VLOOKUP(I739,Products!$A$1:$F$51,5,0)</f>
        <v>388.26</v>
      </c>
      <c r="N739" s="7">
        <f>VLOOKUP(I739,Products!$A$1:$F$51,6,0)</f>
        <v>199.3</v>
      </c>
      <c r="O739" t="s">
        <v>842</v>
      </c>
      <c r="P739" t="str">
        <f>VLOOKUP(O739,Stores!$A$1:$D$6,2,0)</f>
        <v>MegaMart Johnmouth</v>
      </c>
      <c r="Q739" t="str">
        <f>VLOOKUP(O739,Stores!$A$1:$D$6,4,0)</f>
        <v>East</v>
      </c>
      <c r="R739" s="6">
        <v>1</v>
      </c>
      <c r="S739" s="6">
        <v>0</v>
      </c>
      <c r="T739" t="s">
        <v>854</v>
      </c>
      <c r="U739">
        <f t="shared" si="33"/>
        <v>388.26</v>
      </c>
      <c r="V739" s="7">
        <f t="shared" si="34"/>
        <v>199.3</v>
      </c>
      <c r="W739" s="7">
        <f t="shared" si="35"/>
        <v>187.95999999999998</v>
      </c>
    </row>
    <row r="740" spans="1:23" x14ac:dyDescent="0.25">
      <c r="A740" t="s">
        <v>1171</v>
      </c>
      <c r="B740" s="4">
        <v>45288</v>
      </c>
      <c r="C740" t="s">
        <v>540</v>
      </c>
      <c r="D740" t="str">
        <f>VLOOKUP(C740,Customers!$A$1:$H$201,4,0)</f>
        <v>Francis Hernandez</v>
      </c>
      <c r="E740" t="str">
        <f>VLOOKUP(C740,Customers!$A$1:$H$201,5,0)</f>
        <v>Male</v>
      </c>
      <c r="F740" s="4">
        <f>VLOOKUP(C740,Customers!$A$1:$H$201,6,0)</f>
        <v>26101</v>
      </c>
      <c r="G740" s="4" t="str">
        <f>VLOOKUP(C740,Customers!$A$1:$H$201,7,0)</f>
        <v>Juliefurt</v>
      </c>
      <c r="H740" s="4">
        <f>VLOOKUP(C740,Customers!$A$1:$H$201,8,0)</f>
        <v>44841</v>
      </c>
      <c r="I740" t="s">
        <v>808</v>
      </c>
      <c r="J740" t="str">
        <f>VLOOKUP(I740,Products!$A$1:$F$51,2,0)</f>
        <v>Soon Accessories</v>
      </c>
      <c r="K740" t="str">
        <f>VLOOKUP(I740,Products!$A$1:$F$51,3,0)</f>
        <v>Fashion</v>
      </c>
      <c r="L740" t="str">
        <f>VLOOKUP(I740,Products!$A$1:$F$51,4,0)</f>
        <v>Accessories</v>
      </c>
      <c r="M740" s="7">
        <f>VLOOKUP(I740,Products!$A$1:$F$51,5,0)</f>
        <v>564.41999999999996</v>
      </c>
      <c r="N740" s="7">
        <f>VLOOKUP(I740,Products!$A$1:$F$51,6,0)</f>
        <v>293.95999999999998</v>
      </c>
      <c r="O740" t="s">
        <v>838</v>
      </c>
      <c r="P740" t="str">
        <f>VLOOKUP(O740,Stores!$A$1:$D$6,2,0)</f>
        <v>MegaMart Brianahaven</v>
      </c>
      <c r="Q740" t="str">
        <f>VLOOKUP(O740,Stores!$A$1:$D$6,4,0)</f>
        <v>North</v>
      </c>
      <c r="R740" s="6">
        <v>2</v>
      </c>
      <c r="S740" s="6">
        <v>0.15</v>
      </c>
      <c r="T740" t="s">
        <v>857</v>
      </c>
      <c r="U740">
        <f t="shared" si="33"/>
        <v>1128.8399999999999</v>
      </c>
      <c r="V740" s="7">
        <f t="shared" si="34"/>
        <v>587.91999999999996</v>
      </c>
      <c r="W740" s="7">
        <f t="shared" si="35"/>
        <v>540.06999999999994</v>
      </c>
    </row>
    <row r="741" spans="1:23" x14ac:dyDescent="0.25">
      <c r="A741" t="s">
        <v>1391</v>
      </c>
      <c r="B741" s="4">
        <v>45288</v>
      </c>
      <c r="C741" t="s">
        <v>645</v>
      </c>
      <c r="D741" t="str">
        <f>VLOOKUP(C741,Customers!$A$1:$H$201,4,0)</f>
        <v>Mary Dawson</v>
      </c>
      <c r="E741" t="str">
        <f>VLOOKUP(C741,Customers!$A$1:$H$201,5,0)</f>
        <v>Male</v>
      </c>
      <c r="F741" s="4">
        <f>VLOOKUP(C741,Customers!$A$1:$H$201,6,0)</f>
        <v>33196</v>
      </c>
      <c r="G741" s="4" t="str">
        <f>VLOOKUP(C741,Customers!$A$1:$H$201,7,0)</f>
        <v>New Tiffanyberg</v>
      </c>
      <c r="H741" s="4">
        <f>VLOOKUP(C741,Customers!$A$1:$H$201,8,0)</f>
        <v>44435</v>
      </c>
      <c r="I741" t="s">
        <v>774</v>
      </c>
      <c r="J741" t="str">
        <f>VLOOKUP(I741,Products!$A$1:$F$51,2,0)</f>
        <v>Behavior Dairy</v>
      </c>
      <c r="K741" t="str">
        <f>VLOOKUP(I741,Products!$A$1:$F$51,3,0)</f>
        <v>Groceries</v>
      </c>
      <c r="L741" t="str">
        <f>VLOOKUP(I741,Products!$A$1:$F$51,4,0)</f>
        <v>Dairy</v>
      </c>
      <c r="M741" s="7">
        <f>VLOOKUP(I741,Products!$A$1:$F$51,5,0)</f>
        <v>1015.76</v>
      </c>
      <c r="N741" s="7">
        <f>VLOOKUP(I741,Products!$A$1:$F$51,6,0)</f>
        <v>584.4</v>
      </c>
      <c r="O741" t="s">
        <v>842</v>
      </c>
      <c r="P741" t="str">
        <f>VLOOKUP(O741,Stores!$A$1:$D$6,2,0)</f>
        <v>MegaMart Johnmouth</v>
      </c>
      <c r="Q741" t="str">
        <f>VLOOKUP(O741,Stores!$A$1:$D$6,4,0)</f>
        <v>East</v>
      </c>
      <c r="R741" s="6">
        <v>1</v>
      </c>
      <c r="S741" s="6">
        <v>0.15</v>
      </c>
      <c r="T741" t="s">
        <v>854</v>
      </c>
      <c r="U741">
        <f t="shared" si="33"/>
        <v>1015.76</v>
      </c>
      <c r="V741" s="7">
        <f t="shared" si="34"/>
        <v>584.4</v>
      </c>
      <c r="W741" s="7">
        <f t="shared" si="35"/>
        <v>430.51</v>
      </c>
    </row>
    <row r="742" spans="1:23" x14ac:dyDescent="0.25">
      <c r="A742" t="s">
        <v>3109</v>
      </c>
      <c r="B742" s="4">
        <v>45288</v>
      </c>
      <c r="C742" t="s">
        <v>72</v>
      </c>
      <c r="D742" t="str">
        <f>VLOOKUP(C742,Customers!$A$1:$H$201,4,0)</f>
        <v>Breanna Davis</v>
      </c>
      <c r="E742" t="str">
        <f>VLOOKUP(C742,Customers!$A$1:$H$201,5,0)</f>
        <v>Male</v>
      </c>
      <c r="F742" s="4">
        <f>VLOOKUP(C742,Customers!$A$1:$H$201,6,0)</f>
        <v>34565</v>
      </c>
      <c r="G742" s="4" t="str">
        <f>VLOOKUP(C742,Customers!$A$1:$H$201,7,0)</f>
        <v>East William</v>
      </c>
      <c r="H742" s="4">
        <f>VLOOKUP(C742,Customers!$A$1:$H$201,8,0)</f>
        <v>45608</v>
      </c>
      <c r="I742" t="s">
        <v>802</v>
      </c>
      <c r="J742" t="str">
        <f>VLOOKUP(I742,Products!$A$1:$F$51,2,0)</f>
        <v>Piece Headphones</v>
      </c>
      <c r="K742" t="str">
        <f>VLOOKUP(I742,Products!$A$1:$F$51,3,0)</f>
        <v>Electronics</v>
      </c>
      <c r="L742" t="str">
        <f>VLOOKUP(I742,Products!$A$1:$F$51,4,0)</f>
        <v>Headphones</v>
      </c>
      <c r="M742" s="7">
        <f>VLOOKUP(I742,Products!$A$1:$F$51,5,0)</f>
        <v>1745.61</v>
      </c>
      <c r="N742" s="7">
        <f>VLOOKUP(I742,Products!$A$1:$F$51,6,0)</f>
        <v>1322.44</v>
      </c>
      <c r="O742" t="s">
        <v>831</v>
      </c>
      <c r="P742" t="str">
        <f>VLOOKUP(O742,Stores!$A$1:$D$6,2,0)</f>
        <v>MegaMart Peckmouth</v>
      </c>
      <c r="Q742" t="str">
        <f>VLOOKUP(O742,Stores!$A$1:$D$6,4,0)</f>
        <v>East</v>
      </c>
      <c r="R742" s="6">
        <v>3</v>
      </c>
      <c r="S742" s="6">
        <v>0</v>
      </c>
      <c r="T742" t="s">
        <v>857</v>
      </c>
      <c r="U742">
        <f t="shared" si="33"/>
        <v>5236.83</v>
      </c>
      <c r="V742" s="7">
        <f t="shared" si="34"/>
        <v>3967.32</v>
      </c>
      <c r="W742" s="7">
        <f t="shared" si="35"/>
        <v>1268.5099999999998</v>
      </c>
    </row>
    <row r="743" spans="1:23" x14ac:dyDescent="0.25">
      <c r="A743" t="s">
        <v>3383</v>
      </c>
      <c r="B743" s="4">
        <v>45288</v>
      </c>
      <c r="C743" t="s">
        <v>193</v>
      </c>
      <c r="D743" t="str">
        <f>VLOOKUP(C743,Customers!$A$1:$H$201,4,0)</f>
        <v>Kelly Mcmillan</v>
      </c>
      <c r="E743" t="str">
        <f>VLOOKUP(C743,Customers!$A$1:$H$201,5,0)</f>
        <v>Male</v>
      </c>
      <c r="F743" s="4">
        <f>VLOOKUP(C743,Customers!$A$1:$H$201,6,0)</f>
        <v>25009</v>
      </c>
      <c r="G743" s="4" t="str">
        <f>VLOOKUP(C743,Customers!$A$1:$H$201,7,0)</f>
        <v>Erinland</v>
      </c>
      <c r="H743" s="4">
        <f>VLOOKUP(C743,Customers!$A$1:$H$201,8,0)</f>
        <v>44798</v>
      </c>
      <c r="I743" t="s">
        <v>798</v>
      </c>
      <c r="J743" t="str">
        <f>VLOOKUP(I743,Products!$A$1:$F$51,2,0)</f>
        <v>Stage Footwear</v>
      </c>
      <c r="K743" t="str">
        <f>VLOOKUP(I743,Products!$A$1:$F$51,3,0)</f>
        <v>Fashion</v>
      </c>
      <c r="L743" t="str">
        <f>VLOOKUP(I743,Products!$A$1:$F$51,4,0)</f>
        <v>Footwear</v>
      </c>
      <c r="M743" s="7">
        <f>VLOOKUP(I743,Products!$A$1:$F$51,5,0)</f>
        <v>1102.791777777778</v>
      </c>
      <c r="N743" s="7">
        <f>VLOOKUP(I743,Products!$A$1:$F$51,6,0)</f>
        <v>742.26521739130465</v>
      </c>
      <c r="O743" t="s">
        <v>842</v>
      </c>
      <c r="P743" t="str">
        <f>VLOOKUP(O743,Stores!$A$1:$D$6,2,0)</f>
        <v>MegaMart Johnmouth</v>
      </c>
      <c r="Q743" t="str">
        <f>VLOOKUP(O743,Stores!$A$1:$D$6,4,0)</f>
        <v>East</v>
      </c>
      <c r="R743" s="6">
        <v>3</v>
      </c>
      <c r="S743" s="6">
        <v>0.1</v>
      </c>
      <c r="T743" t="s">
        <v>857</v>
      </c>
      <c r="U743">
        <f t="shared" si="33"/>
        <v>3308.3753333333339</v>
      </c>
      <c r="V743" s="7">
        <f t="shared" si="34"/>
        <v>2226.7956521739138</v>
      </c>
      <c r="W743" s="7">
        <f t="shared" si="35"/>
        <v>1080.6796811594199</v>
      </c>
    </row>
    <row r="744" spans="1:23" x14ac:dyDescent="0.25">
      <c r="A744" t="s">
        <v>3561</v>
      </c>
      <c r="B744" s="4">
        <v>45288</v>
      </c>
      <c r="C744" t="s">
        <v>478</v>
      </c>
      <c r="D744" t="str">
        <f>VLOOKUP(C744,Customers!$A$1:$H$201,4,0)</f>
        <v>Denise Jackson</v>
      </c>
      <c r="E744" t="str">
        <f>VLOOKUP(C744,Customers!$A$1:$H$201,5,0)</f>
        <v>Male</v>
      </c>
      <c r="F744" s="4">
        <f>VLOOKUP(C744,Customers!$A$1:$H$201,6,0)</f>
        <v>35356</v>
      </c>
      <c r="G744" s="4" t="str">
        <f>VLOOKUP(C744,Customers!$A$1:$H$201,7,0)</f>
        <v>Williamsport</v>
      </c>
      <c r="H744" s="4">
        <f>VLOOKUP(C744,Customers!$A$1:$H$201,8,0)</f>
        <v>44915</v>
      </c>
      <c r="I744" t="s">
        <v>802</v>
      </c>
      <c r="J744" t="str">
        <f>VLOOKUP(I744,Products!$A$1:$F$51,2,0)</f>
        <v>Piece Headphones</v>
      </c>
      <c r="K744" t="str">
        <f>VLOOKUP(I744,Products!$A$1:$F$51,3,0)</f>
        <v>Electronics</v>
      </c>
      <c r="L744" t="str">
        <f>VLOOKUP(I744,Products!$A$1:$F$51,4,0)</f>
        <v>Headphones</v>
      </c>
      <c r="M744" s="7">
        <f>VLOOKUP(I744,Products!$A$1:$F$51,5,0)</f>
        <v>1745.61</v>
      </c>
      <c r="N744" s="7">
        <f>VLOOKUP(I744,Products!$A$1:$F$51,6,0)</f>
        <v>1322.44</v>
      </c>
      <c r="O744" t="s">
        <v>831</v>
      </c>
      <c r="P744" t="str">
        <f>VLOOKUP(O744,Stores!$A$1:$D$6,2,0)</f>
        <v>MegaMart Peckmouth</v>
      </c>
      <c r="Q744" t="str">
        <f>VLOOKUP(O744,Stores!$A$1:$D$6,4,0)</f>
        <v>East</v>
      </c>
      <c r="R744" s="6">
        <v>2</v>
      </c>
      <c r="S744" s="6">
        <v>0.05</v>
      </c>
      <c r="T744" t="s">
        <v>861</v>
      </c>
      <c r="U744">
        <f t="shared" si="33"/>
        <v>3491.22</v>
      </c>
      <c r="V744" s="7">
        <f t="shared" si="34"/>
        <v>2644.88</v>
      </c>
      <c r="W744" s="7">
        <f t="shared" si="35"/>
        <v>845.38999999999965</v>
      </c>
    </row>
    <row r="745" spans="1:23" x14ac:dyDescent="0.25">
      <c r="A745" t="s">
        <v>5443</v>
      </c>
      <c r="B745" s="4">
        <v>45288</v>
      </c>
      <c r="C745" t="s">
        <v>694</v>
      </c>
      <c r="D745" t="str">
        <f>VLOOKUP(C745,Customers!$A$1:$H$201,4,0)</f>
        <v>Jessica Mullins</v>
      </c>
      <c r="E745" t="str">
        <f>VLOOKUP(C745,Customers!$A$1:$H$201,5,0)</f>
        <v>Male</v>
      </c>
      <c r="F745" s="4">
        <f>VLOOKUP(C745,Customers!$A$1:$H$201,6,0)</f>
        <v>31435</v>
      </c>
      <c r="G745" s="4" t="str">
        <f>VLOOKUP(C745,Customers!$A$1:$H$201,7,0)</f>
        <v>Jessicaside</v>
      </c>
      <c r="H745" s="4">
        <f>VLOOKUP(C745,Customers!$A$1:$H$201,8,0)</f>
        <v>44905</v>
      </c>
      <c r="I745" t="s">
        <v>796</v>
      </c>
      <c r="J745" t="str">
        <f>VLOOKUP(I745,Products!$A$1:$F$51,2,0)</f>
        <v>Book Television</v>
      </c>
      <c r="K745" t="str">
        <f>VLOOKUP(I745,Products!$A$1:$F$51,3,0)</f>
        <v>Electronics</v>
      </c>
      <c r="L745" t="str">
        <f>VLOOKUP(I745,Products!$A$1:$F$51,4,0)</f>
        <v>Television</v>
      </c>
      <c r="M745" s="7">
        <f>VLOOKUP(I745,Products!$A$1:$F$51,5,0)</f>
        <v>1952.65</v>
      </c>
      <c r="N745" s="7">
        <f>VLOOKUP(I745,Products!$A$1:$F$51,6,0)</f>
        <v>1451.27</v>
      </c>
      <c r="O745" t="s">
        <v>838</v>
      </c>
      <c r="P745" t="str">
        <f>VLOOKUP(O745,Stores!$A$1:$D$6,2,0)</f>
        <v>MegaMart Brianahaven</v>
      </c>
      <c r="Q745" t="str">
        <f>VLOOKUP(O745,Stores!$A$1:$D$6,4,0)</f>
        <v>North</v>
      </c>
      <c r="R745" s="6">
        <v>4</v>
      </c>
      <c r="S745" s="6">
        <v>0.05</v>
      </c>
      <c r="T745" t="s">
        <v>861</v>
      </c>
      <c r="U745">
        <f t="shared" si="33"/>
        <v>7810.6</v>
      </c>
      <c r="V745" s="7">
        <f t="shared" si="34"/>
        <v>5805.08</v>
      </c>
      <c r="W745" s="7">
        <f t="shared" si="35"/>
        <v>2004.5700000000004</v>
      </c>
    </row>
    <row r="746" spans="1:23" x14ac:dyDescent="0.25">
      <c r="A746" t="s">
        <v>941</v>
      </c>
      <c r="B746" s="4">
        <v>45288</v>
      </c>
      <c r="C746" t="s">
        <v>628</v>
      </c>
      <c r="D746" t="str">
        <f>VLOOKUP(C746,Customers!$A$1:$H$201,4,0)</f>
        <v>Mark Mcdonald</v>
      </c>
      <c r="E746" t="str">
        <f>VLOOKUP(C746,Customers!$A$1:$H$201,5,0)</f>
        <v>Female</v>
      </c>
      <c r="F746" s="4">
        <f>VLOOKUP(C746,Customers!$A$1:$H$201,6,0)</f>
        <v>22255</v>
      </c>
      <c r="G746" s="4" t="str">
        <f>VLOOKUP(C746,Customers!$A$1:$H$201,7,0)</f>
        <v>East Paulburgh</v>
      </c>
      <c r="H746" s="4">
        <f>VLOOKUP(C746,Customers!$A$1:$H$201,8,0)</f>
        <v>45465</v>
      </c>
      <c r="I746" t="s">
        <v>770</v>
      </c>
      <c r="J746" t="str">
        <f>VLOOKUP(I746,Products!$A$1:$F$51,2,0)</f>
        <v>Him Smartphone</v>
      </c>
      <c r="K746" t="str">
        <f>VLOOKUP(I746,Products!$A$1:$F$51,3,0)</f>
        <v>Electronics</v>
      </c>
      <c r="L746" t="str">
        <f>VLOOKUP(I746,Products!$A$1:$F$51,4,0)</f>
        <v>Smartphone</v>
      </c>
      <c r="M746" s="7">
        <f>VLOOKUP(I746,Products!$A$1:$F$51,5,0)</f>
        <v>1487.41</v>
      </c>
      <c r="N746" s="7">
        <f>VLOOKUP(I746,Products!$A$1:$F$51,6,0)</f>
        <v>813.07</v>
      </c>
      <c r="O746" t="s">
        <v>838</v>
      </c>
      <c r="P746" t="str">
        <f>VLOOKUP(O746,Stores!$A$1:$D$6,2,0)</f>
        <v>MegaMart Brianahaven</v>
      </c>
      <c r="Q746" t="str">
        <f>VLOOKUP(O746,Stores!$A$1:$D$6,4,0)</f>
        <v>North</v>
      </c>
      <c r="R746" s="6">
        <v>3</v>
      </c>
      <c r="S746" s="6">
        <v>0.15</v>
      </c>
      <c r="T746" t="s">
        <v>861</v>
      </c>
      <c r="U746">
        <f t="shared" si="33"/>
        <v>4462.2300000000005</v>
      </c>
      <c r="V746" s="7">
        <f t="shared" si="34"/>
        <v>2439.21</v>
      </c>
      <c r="W746" s="7">
        <f t="shared" si="35"/>
        <v>2022.1700000000005</v>
      </c>
    </row>
    <row r="747" spans="1:23" x14ac:dyDescent="0.25">
      <c r="A747" t="s">
        <v>1930</v>
      </c>
      <c r="B747" s="4">
        <v>45288</v>
      </c>
      <c r="C747" t="s">
        <v>72</v>
      </c>
      <c r="D747" t="str">
        <f>VLOOKUP(C747,Customers!$A$1:$H$201,4,0)</f>
        <v>Breanna Davis</v>
      </c>
      <c r="E747" t="str">
        <f>VLOOKUP(C747,Customers!$A$1:$H$201,5,0)</f>
        <v>Male</v>
      </c>
      <c r="F747" s="4">
        <f>VLOOKUP(C747,Customers!$A$1:$H$201,6,0)</f>
        <v>34565</v>
      </c>
      <c r="G747" s="4" t="str">
        <f>VLOOKUP(C747,Customers!$A$1:$H$201,7,0)</f>
        <v>East William</v>
      </c>
      <c r="H747" s="4">
        <f>VLOOKUP(C747,Customers!$A$1:$H$201,8,0)</f>
        <v>45608</v>
      </c>
      <c r="I747" t="s">
        <v>753</v>
      </c>
      <c r="J747" t="str">
        <f>VLOOKUP(I747,Products!$A$1:$F$51,2,0)</f>
        <v>Find Headphones</v>
      </c>
      <c r="K747" t="str">
        <f>VLOOKUP(I747,Products!$A$1:$F$51,3,0)</f>
        <v>Electronics</v>
      </c>
      <c r="L747" t="str">
        <f>VLOOKUP(I747,Products!$A$1:$F$51,4,0)</f>
        <v>Headphones</v>
      </c>
      <c r="M747" s="7">
        <f>VLOOKUP(I747,Products!$A$1:$F$51,5,0)</f>
        <v>1246.1099999999999</v>
      </c>
      <c r="N747" s="7">
        <f>VLOOKUP(I747,Products!$A$1:$F$51,6,0)</f>
        <v>833.52</v>
      </c>
      <c r="O747" t="s">
        <v>838</v>
      </c>
      <c r="P747" t="str">
        <f>VLOOKUP(O747,Stores!$A$1:$D$6,2,0)</f>
        <v>MegaMart Brianahaven</v>
      </c>
      <c r="Q747" t="str">
        <f>VLOOKUP(O747,Stores!$A$1:$D$6,4,0)</f>
        <v>North</v>
      </c>
      <c r="R747" s="6">
        <v>5</v>
      </c>
      <c r="S747" s="6">
        <v>0</v>
      </c>
      <c r="T747" t="s">
        <v>851</v>
      </c>
      <c r="U747">
        <f t="shared" si="33"/>
        <v>6230.5499999999993</v>
      </c>
      <c r="V747" s="7">
        <f t="shared" si="34"/>
        <v>4167.6000000000004</v>
      </c>
      <c r="W747" s="7">
        <f t="shared" si="35"/>
        <v>2061.9499999999989</v>
      </c>
    </row>
    <row r="748" spans="1:23" x14ac:dyDescent="0.25">
      <c r="A748" t="s">
        <v>2245</v>
      </c>
      <c r="B748" s="4">
        <v>45289</v>
      </c>
      <c r="C748" t="s">
        <v>413</v>
      </c>
      <c r="D748" t="str">
        <f>VLOOKUP(C748,Customers!$A$1:$H$201,4,0)</f>
        <v>Dylan Booker</v>
      </c>
      <c r="E748" t="str">
        <f>VLOOKUP(C748,Customers!$A$1:$H$201,5,0)</f>
        <v>Male</v>
      </c>
      <c r="F748" s="4">
        <f>VLOOKUP(C748,Customers!$A$1:$H$201,6,0)</f>
        <v>34163</v>
      </c>
      <c r="G748" s="4" t="str">
        <f>VLOOKUP(C748,Customers!$A$1:$H$201,7,0)</f>
        <v>Justintown</v>
      </c>
      <c r="H748" s="4">
        <f>VLOOKUP(C748,Customers!$A$1:$H$201,8,0)</f>
        <v>44573</v>
      </c>
      <c r="I748" t="s">
        <v>730</v>
      </c>
      <c r="J748" t="str">
        <f>VLOOKUP(I748,Products!$A$1:$F$51,2,0)</f>
        <v>Recognize Footwear</v>
      </c>
      <c r="K748" t="str">
        <f>VLOOKUP(I748,Products!$A$1:$F$51,3,0)</f>
        <v>Fashion</v>
      </c>
      <c r="L748" t="str">
        <f>VLOOKUP(I748,Products!$A$1:$F$51,4,0)</f>
        <v>Footwear</v>
      </c>
      <c r="M748" s="7">
        <f>VLOOKUP(I748,Products!$A$1:$F$51,5,0)</f>
        <v>109.78</v>
      </c>
      <c r="N748" s="7">
        <f>VLOOKUP(I748,Products!$A$1:$F$51,6,0)</f>
        <v>70.59</v>
      </c>
      <c r="O748" t="s">
        <v>842</v>
      </c>
      <c r="P748" t="str">
        <f>VLOOKUP(O748,Stores!$A$1:$D$6,2,0)</f>
        <v>MegaMart Johnmouth</v>
      </c>
      <c r="Q748" t="str">
        <f>VLOOKUP(O748,Stores!$A$1:$D$6,4,0)</f>
        <v>East</v>
      </c>
      <c r="R748" s="6">
        <v>3</v>
      </c>
      <c r="S748" s="6">
        <v>0.05</v>
      </c>
      <c r="T748" t="s">
        <v>854</v>
      </c>
      <c r="U748">
        <f t="shared" si="33"/>
        <v>329.34000000000003</v>
      </c>
      <c r="V748" s="7">
        <f t="shared" si="34"/>
        <v>211.77</v>
      </c>
      <c r="W748" s="7">
        <f t="shared" si="35"/>
        <v>116.62000000000002</v>
      </c>
    </row>
    <row r="749" spans="1:23" x14ac:dyDescent="0.25">
      <c r="A749" t="s">
        <v>2366</v>
      </c>
      <c r="B749" s="4">
        <v>45289</v>
      </c>
      <c r="C749" t="s">
        <v>200</v>
      </c>
      <c r="D749" t="str">
        <f>VLOOKUP(C749,Customers!$A$1:$H$201,4,0)</f>
        <v>Billy Hernandez</v>
      </c>
      <c r="E749" t="str">
        <f>VLOOKUP(C749,Customers!$A$1:$H$201,5,0)</f>
        <v>Female</v>
      </c>
      <c r="F749" s="4">
        <f>VLOOKUP(C749,Customers!$A$1:$H$201,6,0)</f>
        <v>33492</v>
      </c>
      <c r="G749" s="4" t="str">
        <f>VLOOKUP(C749,Customers!$A$1:$H$201,7,0)</f>
        <v>Walkerfurt</v>
      </c>
      <c r="H749" s="4">
        <f>VLOOKUP(C749,Customers!$A$1:$H$201,8,0)</f>
        <v>45407</v>
      </c>
      <c r="I749" t="s">
        <v>749</v>
      </c>
      <c r="J749" t="str">
        <f>VLOOKUP(I749,Products!$A$1:$F$51,2,0)</f>
        <v>Whether Bags</v>
      </c>
      <c r="K749" t="str">
        <f>VLOOKUP(I749,Products!$A$1:$F$51,3,0)</f>
        <v>Fashion</v>
      </c>
      <c r="L749" t="str">
        <f>VLOOKUP(I749,Products!$A$1:$F$51,4,0)</f>
        <v>Bags</v>
      </c>
      <c r="M749" s="7">
        <f>VLOOKUP(I749,Products!$A$1:$F$51,5,0)</f>
        <v>270.45</v>
      </c>
      <c r="N749" s="7">
        <f>VLOOKUP(I749,Products!$A$1:$F$51,6,0)</f>
        <v>742.26521739130465</v>
      </c>
      <c r="O749" t="s">
        <v>831</v>
      </c>
      <c r="P749" t="str">
        <f>VLOOKUP(O749,Stores!$A$1:$D$6,2,0)</f>
        <v>MegaMart Peckmouth</v>
      </c>
      <c r="Q749" t="str">
        <f>VLOOKUP(O749,Stores!$A$1:$D$6,4,0)</f>
        <v>East</v>
      </c>
      <c r="R749" s="6">
        <v>5</v>
      </c>
      <c r="S749" s="6">
        <v>0.15</v>
      </c>
      <c r="T749" t="s">
        <v>861</v>
      </c>
      <c r="U749">
        <f t="shared" si="33"/>
        <v>1352.25</v>
      </c>
      <c r="V749" s="7">
        <f t="shared" si="34"/>
        <v>3711.3260869565233</v>
      </c>
      <c r="W749" s="7">
        <f t="shared" si="35"/>
        <v>-2359.9260869565232</v>
      </c>
    </row>
    <row r="750" spans="1:23" x14ac:dyDescent="0.25">
      <c r="A750" t="s">
        <v>1027</v>
      </c>
      <c r="B750" s="4">
        <v>45289</v>
      </c>
      <c r="C750" t="s">
        <v>518</v>
      </c>
      <c r="D750" t="str">
        <f>VLOOKUP(C750,Customers!$A$1:$H$201,4,0)</f>
        <v>Cynthia Carlson</v>
      </c>
      <c r="E750" t="str">
        <f>VLOOKUP(C750,Customers!$A$1:$H$201,5,0)</f>
        <v>Male</v>
      </c>
      <c r="F750" s="4">
        <f>VLOOKUP(C750,Customers!$A$1:$H$201,6,0)</f>
        <v>22435</v>
      </c>
      <c r="G750" s="4" t="str">
        <f>VLOOKUP(C750,Customers!$A$1:$H$201,7,0)</f>
        <v>South Jameschester</v>
      </c>
      <c r="H750" s="4">
        <f>VLOOKUP(C750,Customers!$A$1:$H$201,8,0)</f>
        <v>45087</v>
      </c>
      <c r="I750" t="s">
        <v>735</v>
      </c>
      <c r="J750" t="str">
        <f>VLOOKUP(I750,Products!$A$1:$F$51,2,0)</f>
        <v>Step Smartphone</v>
      </c>
      <c r="K750" t="str">
        <f>VLOOKUP(I750,Products!$A$1:$F$51,3,0)</f>
        <v>Electronics</v>
      </c>
      <c r="L750" t="str">
        <f>VLOOKUP(I750,Products!$A$1:$F$51,4,0)</f>
        <v>Smartphone</v>
      </c>
      <c r="M750" s="7">
        <f>VLOOKUP(I750,Products!$A$1:$F$51,5,0)</f>
        <v>1194.1199999999999</v>
      </c>
      <c r="N750" s="7">
        <f>VLOOKUP(I750,Products!$A$1:$F$51,6,0)</f>
        <v>838.95</v>
      </c>
      <c r="O750" t="s">
        <v>835</v>
      </c>
      <c r="P750" t="str">
        <f>VLOOKUP(O750,Stores!$A$1:$D$6,2,0)</f>
        <v>MegaMart New Michele</v>
      </c>
      <c r="Q750" t="str">
        <f>VLOOKUP(O750,Stores!$A$1:$D$6,4,0)</f>
        <v>West</v>
      </c>
      <c r="R750" s="6">
        <v>1</v>
      </c>
      <c r="S750" s="6">
        <v>0.1</v>
      </c>
      <c r="T750" t="s">
        <v>857</v>
      </c>
      <c r="U750">
        <f t="shared" si="33"/>
        <v>1194.1199999999999</v>
      </c>
      <c r="V750" s="7">
        <f t="shared" si="34"/>
        <v>838.95</v>
      </c>
      <c r="W750" s="7">
        <f t="shared" si="35"/>
        <v>354.26999999999987</v>
      </c>
    </row>
    <row r="751" spans="1:23" x14ac:dyDescent="0.25">
      <c r="A751" t="s">
        <v>1181</v>
      </c>
      <c r="B751" s="4">
        <v>45289</v>
      </c>
      <c r="C751" t="s">
        <v>452</v>
      </c>
      <c r="D751" t="str">
        <f>VLOOKUP(C751,Customers!$A$1:$H$201,4,0)</f>
        <v>Peter Edwards</v>
      </c>
      <c r="E751" t="str">
        <f>VLOOKUP(C751,Customers!$A$1:$H$201,5,0)</f>
        <v>Female</v>
      </c>
      <c r="F751" s="4">
        <f>VLOOKUP(C751,Customers!$A$1:$H$201,6,0)</f>
        <v>32818</v>
      </c>
      <c r="G751" s="4" t="str">
        <f>VLOOKUP(C751,Customers!$A$1:$H$201,7,0)</f>
        <v>Cliffordbury</v>
      </c>
      <c r="H751" s="4">
        <f>VLOOKUP(C751,Customers!$A$1:$H$201,8,0)</f>
        <v>44718</v>
      </c>
      <c r="I751" t="s">
        <v>808</v>
      </c>
      <c r="J751" t="str">
        <f>VLOOKUP(I751,Products!$A$1:$F$51,2,0)</f>
        <v>Soon Accessories</v>
      </c>
      <c r="K751" t="str">
        <f>VLOOKUP(I751,Products!$A$1:$F$51,3,0)</f>
        <v>Fashion</v>
      </c>
      <c r="L751" t="str">
        <f>VLOOKUP(I751,Products!$A$1:$F$51,4,0)</f>
        <v>Accessories</v>
      </c>
      <c r="M751" s="7">
        <f>VLOOKUP(I751,Products!$A$1:$F$51,5,0)</f>
        <v>564.41999999999996</v>
      </c>
      <c r="N751" s="7">
        <f>VLOOKUP(I751,Products!$A$1:$F$51,6,0)</f>
        <v>293.95999999999998</v>
      </c>
      <c r="O751" t="s">
        <v>835</v>
      </c>
      <c r="P751" t="str">
        <f>VLOOKUP(O751,Stores!$A$1:$D$6,2,0)</f>
        <v>MegaMart New Michele</v>
      </c>
      <c r="Q751" t="str">
        <f>VLOOKUP(O751,Stores!$A$1:$D$6,4,0)</f>
        <v>West</v>
      </c>
      <c r="R751" s="6">
        <v>5</v>
      </c>
      <c r="S751" s="6">
        <v>0.1</v>
      </c>
      <c r="T751" t="s">
        <v>851</v>
      </c>
      <c r="U751">
        <f t="shared" si="33"/>
        <v>2822.1</v>
      </c>
      <c r="V751" s="7">
        <f t="shared" si="34"/>
        <v>1469.8</v>
      </c>
      <c r="W751" s="7">
        <f t="shared" si="35"/>
        <v>1351.3999999999999</v>
      </c>
    </row>
    <row r="752" spans="1:23" x14ac:dyDescent="0.25">
      <c r="A752" t="s">
        <v>1894</v>
      </c>
      <c r="B752" s="4">
        <v>45289</v>
      </c>
      <c r="C752" t="s">
        <v>228</v>
      </c>
      <c r="D752" t="str">
        <f>VLOOKUP(C752,Customers!$A$1:$H$201,4,0)</f>
        <v>Anthony Conway</v>
      </c>
      <c r="E752" t="str">
        <f>VLOOKUP(C752,Customers!$A$1:$H$201,5,0)</f>
        <v>Male</v>
      </c>
      <c r="F752" s="4">
        <f>VLOOKUP(C752,Customers!$A$1:$H$201,6,0)</f>
        <v>35712</v>
      </c>
      <c r="G752" s="4" t="str">
        <f>VLOOKUP(C752,Customers!$A$1:$H$201,7,0)</f>
        <v>Carlyberg</v>
      </c>
      <c r="H752" s="4">
        <f>VLOOKUP(C752,Customers!$A$1:$H$201,8,0)</f>
        <v>45823</v>
      </c>
      <c r="I752" t="s">
        <v>711</v>
      </c>
      <c r="J752" t="str">
        <f>VLOOKUP(I752,Products!$A$1:$F$51,2,0)</f>
        <v>Audience Television</v>
      </c>
      <c r="K752" t="str">
        <f>VLOOKUP(I752,Products!$A$1:$F$51,3,0)</f>
        <v>Electronics</v>
      </c>
      <c r="L752" t="str">
        <f>VLOOKUP(I752,Products!$A$1:$F$51,4,0)</f>
        <v>Television</v>
      </c>
      <c r="M752" s="7">
        <f>VLOOKUP(I752,Products!$A$1:$F$51,5,0)</f>
        <v>818.76</v>
      </c>
      <c r="N752" s="7">
        <f>VLOOKUP(I752,Products!$A$1:$F$51,6,0)</f>
        <v>527.62</v>
      </c>
      <c r="O752" t="s">
        <v>827</v>
      </c>
      <c r="P752" t="str">
        <f>VLOOKUP(O752,Stores!$A$1:$D$6,2,0)</f>
        <v>MegaMart Jimenezborough</v>
      </c>
      <c r="Q752" t="str">
        <f>VLOOKUP(O752,Stores!$A$1:$D$6,4,0)</f>
        <v>South</v>
      </c>
      <c r="R752" s="6">
        <v>3</v>
      </c>
      <c r="S752" s="6">
        <v>0</v>
      </c>
      <c r="T752" t="s">
        <v>854</v>
      </c>
      <c r="U752">
        <f t="shared" si="33"/>
        <v>2456.2799999999997</v>
      </c>
      <c r="V752" s="7">
        <f t="shared" si="34"/>
        <v>1582.8600000000001</v>
      </c>
      <c r="W752" s="7">
        <f t="shared" si="35"/>
        <v>872.41999999999962</v>
      </c>
    </row>
    <row r="753" spans="1:23" x14ac:dyDescent="0.25">
      <c r="A753" t="s">
        <v>2501</v>
      </c>
      <c r="B753" s="4">
        <v>45290</v>
      </c>
      <c r="C753" t="s">
        <v>537</v>
      </c>
      <c r="D753" t="str">
        <f>VLOOKUP(C753,Customers!$A$1:$H$201,4,0)</f>
        <v>Melissa Torres</v>
      </c>
      <c r="E753" t="str">
        <f>VLOOKUP(C753,Customers!$A$1:$H$201,5,0)</f>
        <v>Male</v>
      </c>
      <c r="F753" s="4">
        <f>VLOOKUP(C753,Customers!$A$1:$H$201,6,0)</f>
        <v>28514</v>
      </c>
      <c r="G753" s="4" t="str">
        <f>VLOOKUP(C753,Customers!$A$1:$H$201,7,0)</f>
        <v>North Kathryn</v>
      </c>
      <c r="H753" s="4">
        <f>VLOOKUP(C753,Customers!$A$1:$H$201,8,0)</f>
        <v>45779</v>
      </c>
      <c r="I753" t="s">
        <v>757</v>
      </c>
      <c r="J753" t="str">
        <f>VLOOKUP(I753,Products!$A$1:$F$51,2,0)</f>
        <v>Traditional Laptop</v>
      </c>
      <c r="K753" t="str">
        <f>VLOOKUP(I753,Products!$A$1:$F$51,3,0)</f>
        <v>Electronics</v>
      </c>
      <c r="L753" t="str">
        <f>VLOOKUP(I753,Products!$A$1:$F$51,4,0)</f>
        <v>Laptop</v>
      </c>
      <c r="M753" s="7">
        <f>VLOOKUP(I753,Products!$A$1:$F$51,5,0)</f>
        <v>1762.92</v>
      </c>
      <c r="N753" s="7">
        <f>VLOOKUP(I753,Products!$A$1:$F$51,6,0)</f>
        <v>1346.48</v>
      </c>
      <c r="O753" t="s">
        <v>842</v>
      </c>
      <c r="P753" t="str">
        <f>VLOOKUP(O753,Stores!$A$1:$D$6,2,0)</f>
        <v>MegaMart Johnmouth</v>
      </c>
      <c r="Q753" t="str">
        <f>VLOOKUP(O753,Stores!$A$1:$D$6,4,0)</f>
        <v>East</v>
      </c>
      <c r="R753" s="6">
        <v>3</v>
      </c>
      <c r="S753" s="6">
        <v>0.1</v>
      </c>
      <c r="T753" t="s">
        <v>854</v>
      </c>
      <c r="U753">
        <f t="shared" si="33"/>
        <v>5288.76</v>
      </c>
      <c r="V753" s="7">
        <f t="shared" si="34"/>
        <v>4039.44</v>
      </c>
      <c r="W753" s="7">
        <f t="shared" si="35"/>
        <v>1248.42</v>
      </c>
    </row>
    <row r="754" spans="1:23" x14ac:dyDescent="0.25">
      <c r="A754" t="s">
        <v>3125</v>
      </c>
      <c r="B754" s="4">
        <v>45290</v>
      </c>
      <c r="C754" t="s">
        <v>228</v>
      </c>
      <c r="D754" t="str">
        <f>VLOOKUP(C754,Customers!$A$1:$H$201,4,0)</f>
        <v>Anthony Conway</v>
      </c>
      <c r="E754" t="str">
        <f>VLOOKUP(C754,Customers!$A$1:$H$201,5,0)</f>
        <v>Male</v>
      </c>
      <c r="F754" s="4">
        <f>VLOOKUP(C754,Customers!$A$1:$H$201,6,0)</f>
        <v>35712</v>
      </c>
      <c r="G754" s="4" t="str">
        <f>VLOOKUP(C754,Customers!$A$1:$H$201,7,0)</f>
        <v>Carlyberg</v>
      </c>
      <c r="H754" s="4">
        <f>VLOOKUP(C754,Customers!$A$1:$H$201,8,0)</f>
        <v>45823</v>
      </c>
      <c r="I754" t="s">
        <v>822</v>
      </c>
      <c r="J754" t="str">
        <f>VLOOKUP(I754,Products!$A$1:$F$51,2,0)</f>
        <v>Maybe Footwear</v>
      </c>
      <c r="K754" t="str">
        <f>VLOOKUP(I754,Products!$A$1:$F$51,3,0)</f>
        <v>Fashion</v>
      </c>
      <c r="L754" t="str">
        <f>VLOOKUP(I754,Products!$A$1:$F$51,4,0)</f>
        <v>Footwear</v>
      </c>
      <c r="M754" s="7">
        <f>VLOOKUP(I754,Products!$A$1:$F$51,5,0)</f>
        <v>1044.6400000000001</v>
      </c>
      <c r="N754" s="7">
        <f>VLOOKUP(I754,Products!$A$1:$F$51,6,0)</f>
        <v>775.07</v>
      </c>
      <c r="O754" t="s">
        <v>827</v>
      </c>
      <c r="P754" t="str">
        <f>VLOOKUP(O754,Stores!$A$1:$D$6,2,0)</f>
        <v>MegaMart Jimenezborough</v>
      </c>
      <c r="Q754" t="str">
        <f>VLOOKUP(O754,Stores!$A$1:$D$6,4,0)</f>
        <v>South</v>
      </c>
      <c r="R754" s="6">
        <v>5</v>
      </c>
      <c r="S754" s="6">
        <v>0</v>
      </c>
      <c r="T754" t="s">
        <v>857</v>
      </c>
      <c r="U754">
        <f t="shared" si="33"/>
        <v>5223.2000000000007</v>
      </c>
      <c r="V754" s="7">
        <f t="shared" si="34"/>
        <v>3875.3500000000004</v>
      </c>
      <c r="W754" s="7">
        <f t="shared" si="35"/>
        <v>1346.8500000000004</v>
      </c>
    </row>
    <row r="755" spans="1:23" x14ac:dyDescent="0.25">
      <c r="A755" t="s">
        <v>4157</v>
      </c>
      <c r="B755" s="4">
        <v>45290</v>
      </c>
      <c r="C755" t="s">
        <v>651</v>
      </c>
      <c r="D755" t="str">
        <f>VLOOKUP(C755,Customers!$A$1:$H$201,4,0)</f>
        <v>Joe Vincent</v>
      </c>
      <c r="E755" t="str">
        <f>VLOOKUP(C755,Customers!$A$1:$H$201,5,0)</f>
        <v>Female</v>
      </c>
      <c r="F755" s="4">
        <f>VLOOKUP(C755,Customers!$A$1:$H$201,6,0)</f>
        <v>27579</v>
      </c>
      <c r="G755" s="4" t="str">
        <f>VLOOKUP(C755,Customers!$A$1:$H$201,7,0)</f>
        <v>North Chaseborough</v>
      </c>
      <c r="H755" s="4">
        <f>VLOOKUP(C755,Customers!$A$1:$H$201,8,0)</f>
        <v>45571</v>
      </c>
      <c r="I755" t="s">
        <v>802</v>
      </c>
      <c r="J755" t="str">
        <f>VLOOKUP(I755,Products!$A$1:$F$51,2,0)</f>
        <v>Piece Headphones</v>
      </c>
      <c r="K755" t="str">
        <f>VLOOKUP(I755,Products!$A$1:$F$51,3,0)</f>
        <v>Electronics</v>
      </c>
      <c r="L755" t="str">
        <f>VLOOKUP(I755,Products!$A$1:$F$51,4,0)</f>
        <v>Headphones</v>
      </c>
      <c r="M755" s="7">
        <f>VLOOKUP(I755,Products!$A$1:$F$51,5,0)</f>
        <v>1745.61</v>
      </c>
      <c r="N755" s="7">
        <f>VLOOKUP(I755,Products!$A$1:$F$51,6,0)</f>
        <v>1322.44</v>
      </c>
      <c r="O755" t="s">
        <v>835</v>
      </c>
      <c r="P755" t="str">
        <f>VLOOKUP(O755,Stores!$A$1:$D$6,2,0)</f>
        <v>MegaMart New Michele</v>
      </c>
      <c r="Q755" t="str">
        <f>VLOOKUP(O755,Stores!$A$1:$D$6,4,0)</f>
        <v>West</v>
      </c>
      <c r="R755" s="6">
        <v>5</v>
      </c>
      <c r="S755" s="6">
        <v>0.1</v>
      </c>
      <c r="T755" t="s">
        <v>861</v>
      </c>
      <c r="U755">
        <f t="shared" si="33"/>
        <v>8728.0499999999993</v>
      </c>
      <c r="V755" s="7">
        <f t="shared" si="34"/>
        <v>6612.2000000000007</v>
      </c>
      <c r="W755" s="7">
        <f t="shared" si="35"/>
        <v>2114.9499999999985</v>
      </c>
    </row>
    <row r="756" spans="1:23" x14ac:dyDescent="0.25">
      <c r="A756" t="s">
        <v>5724</v>
      </c>
      <c r="B756" s="4">
        <v>45290</v>
      </c>
      <c r="C756" t="s">
        <v>456</v>
      </c>
      <c r="D756" t="str">
        <f>VLOOKUP(C756,Customers!$A$1:$H$201,4,0)</f>
        <v>Chad Roberts</v>
      </c>
      <c r="E756" t="str">
        <f>VLOOKUP(C756,Customers!$A$1:$H$201,5,0)</f>
        <v>Female</v>
      </c>
      <c r="F756" s="4">
        <f>VLOOKUP(C756,Customers!$A$1:$H$201,6,0)</f>
        <v>22804</v>
      </c>
      <c r="G756" s="4" t="str">
        <f>VLOOKUP(C756,Customers!$A$1:$H$201,7,0)</f>
        <v>North Michelle</v>
      </c>
      <c r="H756" s="4">
        <f>VLOOKUP(C756,Customers!$A$1:$H$201,8,0)</f>
        <v>44237</v>
      </c>
      <c r="I756" t="s">
        <v>784</v>
      </c>
      <c r="J756" t="str">
        <f>VLOOKUP(I756,Products!$A$1:$F$51,2,0)</f>
        <v>Foot Snacks</v>
      </c>
      <c r="K756" t="str">
        <f>VLOOKUP(I756,Products!$A$1:$F$51,3,0)</f>
        <v>Groceries</v>
      </c>
      <c r="L756" t="str">
        <f>VLOOKUP(I756,Products!$A$1:$F$51,4,0)</f>
        <v>Snacks</v>
      </c>
      <c r="M756" s="7">
        <f>VLOOKUP(I756,Products!$A$1:$F$51,5,0)</f>
        <v>1095.72</v>
      </c>
      <c r="N756" s="7">
        <f>VLOOKUP(I756,Products!$A$1:$F$51,6,0)</f>
        <v>822.2</v>
      </c>
      <c r="O756" t="s">
        <v>831</v>
      </c>
      <c r="P756" t="str">
        <f>VLOOKUP(O756,Stores!$A$1:$D$6,2,0)</f>
        <v>MegaMart Peckmouth</v>
      </c>
      <c r="Q756" t="str">
        <f>VLOOKUP(O756,Stores!$A$1:$D$6,4,0)</f>
        <v>East</v>
      </c>
      <c r="R756" s="6">
        <v>2</v>
      </c>
      <c r="S756" s="6">
        <v>0.1</v>
      </c>
      <c r="T756" t="s">
        <v>861</v>
      </c>
      <c r="U756">
        <f t="shared" si="33"/>
        <v>2191.44</v>
      </c>
      <c r="V756" s="7">
        <f t="shared" si="34"/>
        <v>1644.4</v>
      </c>
      <c r="W756" s="7">
        <f t="shared" si="35"/>
        <v>546.14</v>
      </c>
    </row>
    <row r="757" spans="1:23" x14ac:dyDescent="0.25">
      <c r="A757" t="s">
        <v>1036</v>
      </c>
      <c r="B757" s="4">
        <v>45290</v>
      </c>
      <c r="C757" t="s">
        <v>397</v>
      </c>
      <c r="D757" t="str">
        <f>VLOOKUP(C757,Customers!$A$1:$H$201,4,0)</f>
        <v>Victoria Hansen</v>
      </c>
      <c r="E757" t="str">
        <f>VLOOKUP(C757,Customers!$A$1:$H$201,5,0)</f>
        <v>Female</v>
      </c>
      <c r="F757" s="4">
        <f>VLOOKUP(C757,Customers!$A$1:$H$201,6,0)</f>
        <v>34980</v>
      </c>
      <c r="G757" s="4" t="str">
        <f>VLOOKUP(C757,Customers!$A$1:$H$201,7,0)</f>
        <v>Lake Dale</v>
      </c>
      <c r="H757" s="4">
        <f>VLOOKUP(C757,Customers!$A$1:$H$201,8,0)</f>
        <v>45124</v>
      </c>
      <c r="I757" t="s">
        <v>741</v>
      </c>
      <c r="J757" t="str">
        <f>VLOOKUP(I757,Products!$A$1:$F$51,2,0)</f>
        <v>Above Camera</v>
      </c>
      <c r="K757" t="str">
        <f>VLOOKUP(I757,Products!$A$1:$F$51,3,0)</f>
        <v>Electronics</v>
      </c>
      <c r="L757" t="str">
        <f>VLOOKUP(I757,Products!$A$1:$F$51,4,0)</f>
        <v>Camera</v>
      </c>
      <c r="M757" s="7">
        <f>VLOOKUP(I757,Products!$A$1:$F$51,5,0)</f>
        <v>1193.0899999999999</v>
      </c>
      <c r="N757" s="7">
        <f>VLOOKUP(I757,Products!$A$1:$F$51,6,0)</f>
        <v>818.24</v>
      </c>
      <c r="O757" t="s">
        <v>835</v>
      </c>
      <c r="P757" t="str">
        <f>VLOOKUP(O757,Stores!$A$1:$D$6,2,0)</f>
        <v>MegaMart New Michele</v>
      </c>
      <c r="Q757" t="str">
        <f>VLOOKUP(O757,Stores!$A$1:$D$6,4,0)</f>
        <v>West</v>
      </c>
      <c r="R757" s="6">
        <v>2</v>
      </c>
      <c r="S757" s="6">
        <v>0</v>
      </c>
      <c r="T757" t="s">
        <v>851</v>
      </c>
      <c r="U757">
        <f t="shared" si="33"/>
        <v>2386.1799999999998</v>
      </c>
      <c r="V757" s="7">
        <f t="shared" si="34"/>
        <v>1636.48</v>
      </c>
      <c r="W757" s="7">
        <f t="shared" si="35"/>
        <v>748.69999999999982</v>
      </c>
    </row>
    <row r="758" spans="1:23" x14ac:dyDescent="0.25">
      <c r="A758" t="s">
        <v>1149</v>
      </c>
      <c r="B758" s="4">
        <v>45290</v>
      </c>
      <c r="C758" t="s">
        <v>236</v>
      </c>
      <c r="D758" t="str">
        <f>VLOOKUP(C758,Customers!$A$1:$H$201,4,0)</f>
        <v>Susan Salinas</v>
      </c>
      <c r="E758" t="str">
        <f>VLOOKUP(C758,Customers!$A$1:$H$201,5,0)</f>
        <v>Male</v>
      </c>
      <c r="F758" s="4">
        <f>VLOOKUP(C758,Customers!$A$1:$H$201,6,0)</f>
        <v>36698</v>
      </c>
      <c r="G758" s="4" t="str">
        <f>VLOOKUP(C758,Customers!$A$1:$H$201,7,0)</f>
        <v>Turnerberg</v>
      </c>
      <c r="H758" s="4">
        <f>VLOOKUP(C758,Customers!$A$1:$H$201,8,0)</f>
        <v>44462</v>
      </c>
      <c r="I758" t="s">
        <v>718</v>
      </c>
      <c r="J758" t="str">
        <f>VLOOKUP(I758,Products!$A$1:$F$51,2,0)</f>
        <v>Four Accessories</v>
      </c>
      <c r="K758" t="str">
        <f>VLOOKUP(I758,Products!$A$1:$F$51,3,0)</f>
        <v>Fashion</v>
      </c>
      <c r="L758" t="str">
        <f>VLOOKUP(I758,Products!$A$1:$F$51,4,0)</f>
        <v>Accessories</v>
      </c>
      <c r="M758" s="7">
        <f>VLOOKUP(I758,Products!$A$1:$F$51,5,0)</f>
        <v>1853.77</v>
      </c>
      <c r="N758" s="7">
        <f>VLOOKUP(I758,Products!$A$1:$F$51,6,0)</f>
        <v>1363.52</v>
      </c>
      <c r="O758" t="s">
        <v>838</v>
      </c>
      <c r="P758" t="str">
        <f>VLOOKUP(O758,Stores!$A$1:$D$6,2,0)</f>
        <v>MegaMart Brianahaven</v>
      </c>
      <c r="Q758" t="str">
        <f>VLOOKUP(O758,Stores!$A$1:$D$6,4,0)</f>
        <v>North</v>
      </c>
      <c r="R758" s="6">
        <v>1</v>
      </c>
      <c r="S758" s="6">
        <v>0.1</v>
      </c>
      <c r="T758" t="s">
        <v>854</v>
      </c>
      <c r="U758">
        <f t="shared" si="33"/>
        <v>1853.77</v>
      </c>
      <c r="V758" s="7">
        <f t="shared" si="34"/>
        <v>1363.52</v>
      </c>
      <c r="W758" s="7">
        <f t="shared" si="35"/>
        <v>489.35</v>
      </c>
    </row>
    <row r="759" spans="1:23" x14ac:dyDescent="0.25">
      <c r="A759" t="s">
        <v>1259</v>
      </c>
      <c r="B759" s="4">
        <v>45291</v>
      </c>
      <c r="C759" t="s">
        <v>11</v>
      </c>
      <c r="D759" t="str">
        <f>VLOOKUP(C759,Customers!$A$1:$H$201,4,0)</f>
        <v>Michael Miller</v>
      </c>
      <c r="E759" t="str">
        <f>VLOOKUP(C759,Customers!$A$1:$H$201,5,0)</f>
        <v>Male</v>
      </c>
      <c r="F759" s="4">
        <f>VLOOKUP(C759,Customers!$A$1:$H$201,6,0)</f>
        <v>21780</v>
      </c>
      <c r="G759" s="4" t="str">
        <f>VLOOKUP(C759,Customers!$A$1:$H$201,7,0)</f>
        <v>New Gabrielleport</v>
      </c>
      <c r="H759" s="4">
        <f>VLOOKUP(C759,Customers!$A$1:$H$201,8,0)</f>
        <v>44138</v>
      </c>
      <c r="I759" t="s">
        <v>784</v>
      </c>
      <c r="J759" t="str">
        <f>VLOOKUP(I759,Products!$A$1:$F$51,2,0)</f>
        <v>Foot Snacks</v>
      </c>
      <c r="K759" t="str">
        <f>VLOOKUP(I759,Products!$A$1:$F$51,3,0)</f>
        <v>Groceries</v>
      </c>
      <c r="L759" t="str">
        <f>VLOOKUP(I759,Products!$A$1:$F$51,4,0)</f>
        <v>Snacks</v>
      </c>
      <c r="M759" s="7">
        <f>VLOOKUP(I759,Products!$A$1:$F$51,5,0)</f>
        <v>1095.72</v>
      </c>
      <c r="N759" s="7">
        <f>VLOOKUP(I759,Products!$A$1:$F$51,6,0)</f>
        <v>822.2</v>
      </c>
      <c r="O759" t="s">
        <v>842</v>
      </c>
      <c r="P759" t="str">
        <f>VLOOKUP(O759,Stores!$A$1:$D$6,2,0)</f>
        <v>MegaMart Johnmouth</v>
      </c>
      <c r="Q759" t="str">
        <f>VLOOKUP(O759,Stores!$A$1:$D$6,4,0)</f>
        <v>East</v>
      </c>
      <c r="R759" s="6">
        <v>5</v>
      </c>
      <c r="S759" s="6">
        <v>0.15</v>
      </c>
      <c r="T759" t="s">
        <v>861</v>
      </c>
      <c r="U759">
        <f t="shared" si="33"/>
        <v>5478.6</v>
      </c>
      <c r="V759" s="7">
        <f t="shared" si="34"/>
        <v>4111</v>
      </c>
      <c r="W759" s="7">
        <f t="shared" si="35"/>
        <v>1366.7500000000005</v>
      </c>
    </row>
    <row r="760" spans="1:23" x14ac:dyDescent="0.25">
      <c r="A760" t="s">
        <v>2071</v>
      </c>
      <c r="B760" s="4">
        <v>45291</v>
      </c>
      <c r="C760" t="s">
        <v>200</v>
      </c>
      <c r="D760" t="str">
        <f>VLOOKUP(C760,Customers!$A$1:$H$201,4,0)</f>
        <v>Billy Hernandez</v>
      </c>
      <c r="E760" t="str">
        <f>VLOOKUP(C760,Customers!$A$1:$H$201,5,0)</f>
        <v>Female</v>
      </c>
      <c r="F760" s="4">
        <f>VLOOKUP(C760,Customers!$A$1:$H$201,6,0)</f>
        <v>33492</v>
      </c>
      <c r="G760" s="4" t="str">
        <f>VLOOKUP(C760,Customers!$A$1:$H$201,7,0)</f>
        <v>Walkerfurt</v>
      </c>
      <c r="H760" s="4">
        <f>VLOOKUP(C760,Customers!$A$1:$H$201,8,0)</f>
        <v>45407</v>
      </c>
      <c r="I760" t="s">
        <v>707</v>
      </c>
      <c r="J760" t="str">
        <f>VLOOKUP(I760,Products!$A$1:$F$51,2,0)</f>
        <v>Like Camera</v>
      </c>
      <c r="K760" t="str">
        <f>VLOOKUP(I760,Products!$A$1:$F$51,3,0)</f>
        <v>Electronics</v>
      </c>
      <c r="L760" t="str">
        <f>VLOOKUP(I760,Products!$A$1:$F$51,4,0)</f>
        <v>Camera</v>
      </c>
      <c r="M760" s="7">
        <f>VLOOKUP(I760,Products!$A$1:$F$51,5,0)</f>
        <v>1673.69</v>
      </c>
      <c r="N760" s="7">
        <f>VLOOKUP(I760,Products!$A$1:$F$51,6,0)</f>
        <v>1323.38</v>
      </c>
      <c r="O760" t="s">
        <v>838</v>
      </c>
      <c r="P760" t="str">
        <f>VLOOKUP(O760,Stores!$A$1:$D$6,2,0)</f>
        <v>MegaMart Brianahaven</v>
      </c>
      <c r="Q760" t="str">
        <f>VLOOKUP(O760,Stores!$A$1:$D$6,4,0)</f>
        <v>North</v>
      </c>
      <c r="R760" s="6">
        <v>3</v>
      </c>
      <c r="S760" s="6">
        <v>0.15</v>
      </c>
      <c r="T760" t="s">
        <v>851</v>
      </c>
      <c r="U760">
        <f t="shared" si="33"/>
        <v>5021.07</v>
      </c>
      <c r="V760" s="7">
        <f t="shared" si="34"/>
        <v>3970.1400000000003</v>
      </c>
      <c r="W760" s="7">
        <f t="shared" si="35"/>
        <v>1050.0799999999995</v>
      </c>
    </row>
    <row r="761" spans="1:23" x14ac:dyDescent="0.25">
      <c r="A761" t="s">
        <v>2263</v>
      </c>
      <c r="B761" s="4">
        <v>45291</v>
      </c>
      <c r="C761" t="s">
        <v>215</v>
      </c>
      <c r="D761" t="str">
        <f>VLOOKUP(C761,Customers!$A$1:$H$201,4,0)</f>
        <v>Carl Wyatt</v>
      </c>
      <c r="E761" t="str">
        <f>VLOOKUP(C761,Customers!$A$1:$H$201,5,0)</f>
        <v>Female</v>
      </c>
      <c r="F761" s="4">
        <f>VLOOKUP(C761,Customers!$A$1:$H$201,6,0)</f>
        <v>38253</v>
      </c>
      <c r="G761" s="4" t="str">
        <f>VLOOKUP(C761,Customers!$A$1:$H$201,7,0)</f>
        <v>North Tracey</v>
      </c>
      <c r="H761" s="4">
        <f>VLOOKUP(C761,Customers!$A$1:$H$201,8,0)</f>
        <v>44366</v>
      </c>
      <c r="I761" t="s">
        <v>774</v>
      </c>
      <c r="J761" t="str">
        <f>VLOOKUP(I761,Products!$A$1:$F$51,2,0)</f>
        <v>Behavior Dairy</v>
      </c>
      <c r="K761" t="str">
        <f>VLOOKUP(I761,Products!$A$1:$F$51,3,0)</f>
        <v>Groceries</v>
      </c>
      <c r="L761" t="str">
        <f>VLOOKUP(I761,Products!$A$1:$F$51,4,0)</f>
        <v>Dairy</v>
      </c>
      <c r="M761" s="7">
        <f>VLOOKUP(I761,Products!$A$1:$F$51,5,0)</f>
        <v>1015.76</v>
      </c>
      <c r="N761" s="7">
        <f>VLOOKUP(I761,Products!$A$1:$F$51,6,0)</f>
        <v>584.4</v>
      </c>
      <c r="O761" t="s">
        <v>831</v>
      </c>
      <c r="P761" t="str">
        <f>VLOOKUP(O761,Stores!$A$1:$D$6,2,0)</f>
        <v>MegaMart Peckmouth</v>
      </c>
      <c r="Q761" t="str">
        <f>VLOOKUP(O761,Stores!$A$1:$D$6,4,0)</f>
        <v>East</v>
      </c>
      <c r="R761" s="6">
        <v>1</v>
      </c>
      <c r="S761" s="6">
        <v>0.05</v>
      </c>
      <c r="T761" t="s">
        <v>857</v>
      </c>
      <c r="U761">
        <f t="shared" si="33"/>
        <v>1015.76</v>
      </c>
      <c r="V761" s="7">
        <f t="shared" si="34"/>
        <v>584.4</v>
      </c>
      <c r="W761" s="7">
        <f t="shared" si="35"/>
        <v>430.41</v>
      </c>
    </row>
    <row r="762" spans="1:23" x14ac:dyDescent="0.25">
      <c r="A762" t="s">
        <v>2949</v>
      </c>
      <c r="B762" s="4">
        <v>45291</v>
      </c>
      <c r="C762" t="s">
        <v>462</v>
      </c>
      <c r="D762" t="str">
        <f>VLOOKUP(C762,Customers!$A$1:$H$201,4,0)</f>
        <v>Monique Johnson</v>
      </c>
      <c r="E762" t="str">
        <f>VLOOKUP(C762,Customers!$A$1:$H$201,5,0)</f>
        <v>Male</v>
      </c>
      <c r="F762" s="4">
        <f>VLOOKUP(C762,Customers!$A$1:$H$201,6,0)</f>
        <v>29315</v>
      </c>
      <c r="G762" s="4" t="str">
        <f>VLOOKUP(C762,Customers!$A$1:$H$201,7,0)</f>
        <v>West Paulfurt</v>
      </c>
      <c r="H762" s="4">
        <f>VLOOKUP(C762,Customers!$A$1:$H$201,8,0)</f>
        <v>45654</v>
      </c>
      <c r="I762" t="s">
        <v>782</v>
      </c>
      <c r="J762" t="str">
        <f>VLOOKUP(I762,Products!$A$1:$F$51,2,0)</f>
        <v>National Watches</v>
      </c>
      <c r="K762" t="str">
        <f>VLOOKUP(I762,Products!$A$1:$F$51,3,0)</f>
        <v>Fashion</v>
      </c>
      <c r="L762" t="str">
        <f>VLOOKUP(I762,Products!$A$1:$F$51,4,0)</f>
        <v>Watches</v>
      </c>
      <c r="M762" s="7">
        <f>VLOOKUP(I762,Products!$A$1:$F$51,5,0)</f>
        <v>29.24</v>
      </c>
      <c r="N762" s="7">
        <f>VLOOKUP(I762,Products!$A$1:$F$51,6,0)</f>
        <v>742.26521739130465</v>
      </c>
      <c r="O762" t="s">
        <v>827</v>
      </c>
      <c r="P762" t="str">
        <f>VLOOKUP(O762,Stores!$A$1:$D$6,2,0)</f>
        <v>MegaMart Jimenezborough</v>
      </c>
      <c r="Q762" t="str">
        <f>VLOOKUP(O762,Stores!$A$1:$D$6,4,0)</f>
        <v>South</v>
      </c>
      <c r="R762" s="6">
        <v>4</v>
      </c>
      <c r="S762" s="6">
        <v>0</v>
      </c>
      <c r="T762" t="s">
        <v>854</v>
      </c>
      <c r="U762">
        <f t="shared" si="33"/>
        <v>116.96</v>
      </c>
      <c r="V762" s="7">
        <f t="shared" si="34"/>
        <v>2969.0608695652186</v>
      </c>
      <c r="W762" s="7">
        <f t="shared" si="35"/>
        <v>-2853.1008695652185</v>
      </c>
    </row>
    <row r="763" spans="1:23" x14ac:dyDescent="0.25">
      <c r="A763" t="s">
        <v>4527</v>
      </c>
      <c r="B763" s="4">
        <v>45291</v>
      </c>
      <c r="C763" t="s">
        <v>149</v>
      </c>
      <c r="D763" t="str">
        <f>VLOOKUP(C763,Customers!$A$1:$H$201,4,0)</f>
        <v>Nancy Savage</v>
      </c>
      <c r="E763" t="str">
        <f>VLOOKUP(C763,Customers!$A$1:$H$201,5,0)</f>
        <v>Female</v>
      </c>
      <c r="F763" s="4">
        <f>VLOOKUP(C763,Customers!$A$1:$H$201,6,0)</f>
        <v>35371</v>
      </c>
      <c r="G763" s="4" t="str">
        <f>VLOOKUP(C763,Customers!$A$1:$H$201,7,0)</f>
        <v>Port Sandra</v>
      </c>
      <c r="H763" s="4">
        <f>VLOOKUP(C763,Customers!$A$1:$H$201,8,0)</f>
        <v>44851</v>
      </c>
      <c r="I763" t="s">
        <v>774</v>
      </c>
      <c r="J763" t="str">
        <f>VLOOKUP(I763,Products!$A$1:$F$51,2,0)</f>
        <v>Behavior Dairy</v>
      </c>
      <c r="K763" t="str">
        <f>VLOOKUP(I763,Products!$A$1:$F$51,3,0)</f>
        <v>Groceries</v>
      </c>
      <c r="L763" t="str">
        <f>VLOOKUP(I763,Products!$A$1:$F$51,4,0)</f>
        <v>Dairy</v>
      </c>
      <c r="M763" s="7">
        <f>VLOOKUP(I763,Products!$A$1:$F$51,5,0)</f>
        <v>1015.76</v>
      </c>
      <c r="N763" s="7">
        <f>VLOOKUP(I763,Products!$A$1:$F$51,6,0)</f>
        <v>584.4</v>
      </c>
      <c r="O763" t="s">
        <v>827</v>
      </c>
      <c r="P763" t="str">
        <f>VLOOKUP(O763,Stores!$A$1:$D$6,2,0)</f>
        <v>MegaMart Jimenezborough</v>
      </c>
      <c r="Q763" t="str">
        <f>VLOOKUP(O763,Stores!$A$1:$D$6,4,0)</f>
        <v>South</v>
      </c>
      <c r="R763" s="6">
        <v>3</v>
      </c>
      <c r="S763" s="6">
        <v>0</v>
      </c>
      <c r="T763" t="s">
        <v>857</v>
      </c>
      <c r="U763">
        <f t="shared" si="33"/>
        <v>3047.2799999999997</v>
      </c>
      <c r="V763" s="7">
        <f t="shared" si="34"/>
        <v>1753.1999999999998</v>
      </c>
      <c r="W763" s="7">
        <f t="shared" si="35"/>
        <v>1293.08</v>
      </c>
    </row>
    <row r="764" spans="1:23" x14ac:dyDescent="0.25">
      <c r="A764" t="s">
        <v>4629</v>
      </c>
      <c r="B764" s="4">
        <v>45291</v>
      </c>
      <c r="C764" t="s">
        <v>543</v>
      </c>
      <c r="D764" t="str">
        <f>VLOOKUP(C764,Customers!$A$1:$H$201,4,0)</f>
        <v>Dawn Fletcher</v>
      </c>
      <c r="E764" t="str">
        <f>VLOOKUP(C764,Customers!$A$1:$H$201,5,0)</f>
        <v>Male</v>
      </c>
      <c r="F764" s="4">
        <f>VLOOKUP(C764,Customers!$A$1:$H$201,6,0)</f>
        <v>38959</v>
      </c>
      <c r="G764" s="4" t="str">
        <f>VLOOKUP(C764,Customers!$A$1:$H$201,7,0)</f>
        <v>South Audrey</v>
      </c>
      <c r="H764" s="4">
        <f>VLOOKUP(C764,Customers!$A$1:$H$201,8,0)</f>
        <v>44587</v>
      </c>
      <c r="I764" t="s">
        <v>776</v>
      </c>
      <c r="J764" t="str">
        <f>VLOOKUP(I764,Products!$A$1:$F$51,2,0)</f>
        <v>Hospital Smartphone</v>
      </c>
      <c r="K764" t="str">
        <f>VLOOKUP(I764,Products!$A$1:$F$51,3,0)</f>
        <v>Electronics</v>
      </c>
      <c r="L764" t="str">
        <f>VLOOKUP(I764,Products!$A$1:$F$51,4,0)</f>
        <v>Smartphone</v>
      </c>
      <c r="M764" s="7">
        <f>VLOOKUP(I764,Products!$A$1:$F$51,5,0)</f>
        <v>1272.23</v>
      </c>
      <c r="N764" s="7">
        <f>VLOOKUP(I764,Products!$A$1:$F$51,6,0)</f>
        <v>952.65</v>
      </c>
      <c r="O764" t="s">
        <v>842</v>
      </c>
      <c r="P764" t="str">
        <f>VLOOKUP(O764,Stores!$A$1:$D$6,2,0)</f>
        <v>MegaMart Johnmouth</v>
      </c>
      <c r="Q764" t="str">
        <f>VLOOKUP(O764,Stores!$A$1:$D$6,4,0)</f>
        <v>East</v>
      </c>
      <c r="R764" s="6">
        <v>4</v>
      </c>
      <c r="S764" s="6">
        <v>0.15</v>
      </c>
      <c r="T764" t="s">
        <v>854</v>
      </c>
      <c r="U764">
        <f t="shared" si="33"/>
        <v>5088.92</v>
      </c>
      <c r="V764" s="7">
        <f t="shared" si="34"/>
        <v>3810.6</v>
      </c>
      <c r="W764" s="7">
        <f t="shared" si="35"/>
        <v>1277.4700000000003</v>
      </c>
    </row>
    <row r="765" spans="1:23" x14ac:dyDescent="0.25">
      <c r="A765" t="s">
        <v>5440</v>
      </c>
      <c r="B765" s="4">
        <v>45291</v>
      </c>
      <c r="C765" t="s">
        <v>583</v>
      </c>
      <c r="D765" t="str">
        <f>VLOOKUP(C765,Customers!$A$1:$H$201,4,0)</f>
        <v>Linda Vasquez</v>
      </c>
      <c r="E765" t="str">
        <f>VLOOKUP(C765,Customers!$A$1:$H$201,5,0)</f>
        <v>Male</v>
      </c>
      <c r="F765" s="4">
        <f>VLOOKUP(C765,Customers!$A$1:$H$201,6,0)</f>
        <v>25047</v>
      </c>
      <c r="G765" s="4" t="str">
        <f>VLOOKUP(C765,Customers!$A$1:$H$201,7,0)</f>
        <v>North Rodney</v>
      </c>
      <c r="H765" s="4">
        <f>VLOOKUP(C765,Customers!$A$1:$H$201,8,0)</f>
        <v>44186</v>
      </c>
      <c r="I765" t="s">
        <v>802</v>
      </c>
      <c r="J765" t="str">
        <f>VLOOKUP(I765,Products!$A$1:$F$51,2,0)</f>
        <v>Piece Headphones</v>
      </c>
      <c r="K765" t="str">
        <f>VLOOKUP(I765,Products!$A$1:$F$51,3,0)</f>
        <v>Electronics</v>
      </c>
      <c r="L765" t="str">
        <f>VLOOKUP(I765,Products!$A$1:$F$51,4,0)</f>
        <v>Headphones</v>
      </c>
      <c r="M765" s="7">
        <f>VLOOKUP(I765,Products!$A$1:$F$51,5,0)</f>
        <v>1745.61</v>
      </c>
      <c r="N765" s="7">
        <f>VLOOKUP(I765,Products!$A$1:$F$51,6,0)</f>
        <v>1322.44</v>
      </c>
      <c r="O765" t="s">
        <v>827</v>
      </c>
      <c r="P765" t="str">
        <f>VLOOKUP(O765,Stores!$A$1:$D$6,2,0)</f>
        <v>MegaMart Jimenezborough</v>
      </c>
      <c r="Q765" t="str">
        <f>VLOOKUP(O765,Stores!$A$1:$D$6,4,0)</f>
        <v>South</v>
      </c>
      <c r="R765" s="6">
        <v>5</v>
      </c>
      <c r="S765" s="6">
        <v>0.15</v>
      </c>
      <c r="T765" t="s">
        <v>857</v>
      </c>
      <c r="U765">
        <f t="shared" si="33"/>
        <v>8728.0499999999993</v>
      </c>
      <c r="V765" s="7">
        <f t="shared" si="34"/>
        <v>6612.2000000000007</v>
      </c>
      <c r="W765" s="7">
        <f t="shared" si="35"/>
        <v>2114.9999999999986</v>
      </c>
    </row>
    <row r="766" spans="1:23" x14ac:dyDescent="0.25">
      <c r="A766" t="s">
        <v>5450</v>
      </c>
      <c r="B766" s="4">
        <v>45291</v>
      </c>
      <c r="C766" t="s">
        <v>638</v>
      </c>
      <c r="D766" t="str">
        <f>VLOOKUP(C766,Customers!$A$1:$H$201,4,0)</f>
        <v>Brittany Oneal</v>
      </c>
      <c r="E766" t="str">
        <f>VLOOKUP(C766,Customers!$A$1:$H$201,5,0)</f>
        <v>Female</v>
      </c>
      <c r="F766" s="4">
        <f>VLOOKUP(C766,Customers!$A$1:$H$201,6,0)</f>
        <v>26631</v>
      </c>
      <c r="G766" s="4" t="str">
        <f>VLOOKUP(C766,Customers!$A$1:$H$201,7,0)</f>
        <v>Port Bryce</v>
      </c>
      <c r="H766" s="4">
        <f>VLOOKUP(C766,Customers!$A$1:$H$201,8,0)</f>
        <v>45638</v>
      </c>
      <c r="I766" t="s">
        <v>741</v>
      </c>
      <c r="J766" t="str">
        <f>VLOOKUP(I766,Products!$A$1:$F$51,2,0)</f>
        <v>Above Camera</v>
      </c>
      <c r="K766" t="str">
        <f>VLOOKUP(I766,Products!$A$1:$F$51,3,0)</f>
        <v>Electronics</v>
      </c>
      <c r="L766" t="str">
        <f>VLOOKUP(I766,Products!$A$1:$F$51,4,0)</f>
        <v>Camera</v>
      </c>
      <c r="M766" s="7">
        <f>VLOOKUP(I766,Products!$A$1:$F$51,5,0)</f>
        <v>1193.0899999999999</v>
      </c>
      <c r="N766" s="7">
        <f>VLOOKUP(I766,Products!$A$1:$F$51,6,0)</f>
        <v>818.24</v>
      </c>
      <c r="O766" t="s">
        <v>838</v>
      </c>
      <c r="P766" t="str">
        <f>VLOOKUP(O766,Stores!$A$1:$D$6,2,0)</f>
        <v>MegaMart Brianahaven</v>
      </c>
      <c r="Q766" t="str">
        <f>VLOOKUP(O766,Stores!$A$1:$D$6,4,0)</f>
        <v>North</v>
      </c>
      <c r="R766" s="6">
        <v>2</v>
      </c>
      <c r="S766" s="6">
        <v>0.15</v>
      </c>
      <c r="T766" t="s">
        <v>861</v>
      </c>
      <c r="U766">
        <f t="shared" si="33"/>
        <v>2386.1799999999998</v>
      </c>
      <c r="V766" s="7">
        <f t="shared" si="34"/>
        <v>1636.48</v>
      </c>
      <c r="W766" s="7">
        <f t="shared" si="35"/>
        <v>748.8499999999998</v>
      </c>
    </row>
    <row r="767" spans="1:23" x14ac:dyDescent="0.25">
      <c r="A767" t="s">
        <v>929</v>
      </c>
      <c r="B767" s="4">
        <v>45291</v>
      </c>
      <c r="C767" t="s">
        <v>75</v>
      </c>
      <c r="D767" t="str">
        <f>VLOOKUP(C767,Customers!$A$1:$H$201,4,0)</f>
        <v>John Smith</v>
      </c>
      <c r="E767" t="str">
        <f>VLOOKUP(C767,Customers!$A$1:$H$201,5,0)</f>
        <v>Female</v>
      </c>
      <c r="F767" s="4">
        <f>VLOOKUP(C767,Customers!$A$1:$H$201,6,0)</f>
        <v>35931</v>
      </c>
      <c r="G767" s="4" t="str">
        <f>VLOOKUP(C767,Customers!$A$1:$H$201,7,0)</f>
        <v>Stephaniechester</v>
      </c>
      <c r="H767" s="4">
        <f>VLOOKUP(C767,Customers!$A$1:$H$201,8,0)</f>
        <v>45063</v>
      </c>
      <c r="I767" t="s">
        <v>721</v>
      </c>
      <c r="J767" t="str">
        <f>VLOOKUP(I767,Products!$A$1:$F$51,2,0)</f>
        <v>Knowledge Bags</v>
      </c>
      <c r="K767" t="str">
        <f>VLOOKUP(I767,Products!$A$1:$F$51,3,0)</f>
        <v>Fashion</v>
      </c>
      <c r="L767" t="str">
        <f>VLOOKUP(I767,Products!$A$1:$F$51,4,0)</f>
        <v>Bags</v>
      </c>
      <c r="M767" s="7">
        <f>VLOOKUP(I767,Products!$A$1:$F$51,5,0)</f>
        <v>1396.22</v>
      </c>
      <c r="N767" s="7">
        <f>VLOOKUP(I767,Products!$A$1:$F$51,6,0)</f>
        <v>1004.09</v>
      </c>
      <c r="O767" t="s">
        <v>831</v>
      </c>
      <c r="P767" t="str">
        <f>VLOOKUP(O767,Stores!$A$1:$D$6,2,0)</f>
        <v>MegaMart Peckmouth</v>
      </c>
      <c r="Q767" t="str">
        <f>VLOOKUP(O767,Stores!$A$1:$D$6,4,0)</f>
        <v>East</v>
      </c>
      <c r="R767" s="6">
        <v>3</v>
      </c>
      <c r="S767" s="6">
        <v>0.05</v>
      </c>
      <c r="T767" t="s">
        <v>854</v>
      </c>
      <c r="U767">
        <f t="shared" si="33"/>
        <v>4188.66</v>
      </c>
      <c r="V767" s="7">
        <f t="shared" si="34"/>
        <v>3012.27</v>
      </c>
      <c r="W767" s="7">
        <f t="shared" si="35"/>
        <v>1175.4399999999998</v>
      </c>
    </row>
    <row r="768" spans="1:23" x14ac:dyDescent="0.25">
      <c r="A768" t="s">
        <v>985</v>
      </c>
      <c r="B768" s="4">
        <v>45291</v>
      </c>
      <c r="C768" t="s">
        <v>132</v>
      </c>
      <c r="D768" t="str">
        <f>VLOOKUP(C768,Customers!$A$1:$H$201,4,0)</f>
        <v>Kari Miller</v>
      </c>
      <c r="E768" t="str">
        <f>VLOOKUP(C768,Customers!$A$1:$H$201,5,0)</f>
        <v>Female</v>
      </c>
      <c r="F768" s="4">
        <f>VLOOKUP(C768,Customers!$A$1:$H$201,6,0)</f>
        <v>23730</v>
      </c>
      <c r="G768" s="4" t="str">
        <f>VLOOKUP(C768,Customers!$A$1:$H$201,7,0)</f>
        <v>East Mary</v>
      </c>
      <c r="H768" s="4">
        <f>VLOOKUP(C768,Customers!$A$1:$H$201,8,0)</f>
        <v>45670</v>
      </c>
      <c r="I768" t="s">
        <v>728</v>
      </c>
      <c r="J768" t="str">
        <f>VLOOKUP(I768,Products!$A$1:$F$51,2,0)</f>
        <v>Understand Camera</v>
      </c>
      <c r="K768" t="str">
        <f>VLOOKUP(I768,Products!$A$1:$F$51,3,0)</f>
        <v>Electronics</v>
      </c>
      <c r="L768" t="str">
        <f>VLOOKUP(I768,Products!$A$1:$F$51,4,0)</f>
        <v>Camera</v>
      </c>
      <c r="M768" s="7">
        <f>VLOOKUP(I768,Products!$A$1:$F$51,5,0)</f>
        <v>1474.12</v>
      </c>
      <c r="N768" s="7">
        <f>VLOOKUP(I768,Products!$A$1:$F$51,6,0)</f>
        <v>764.02</v>
      </c>
      <c r="O768" t="s">
        <v>842</v>
      </c>
      <c r="P768" t="str">
        <f>VLOOKUP(O768,Stores!$A$1:$D$6,2,0)</f>
        <v>MegaMart Johnmouth</v>
      </c>
      <c r="Q768" t="str">
        <f>VLOOKUP(O768,Stores!$A$1:$D$6,4,0)</f>
        <v>East</v>
      </c>
      <c r="R768" s="6">
        <v>3</v>
      </c>
      <c r="S768" s="6">
        <v>0.1</v>
      </c>
      <c r="T768" t="s">
        <v>857</v>
      </c>
      <c r="U768">
        <f t="shared" si="33"/>
        <v>4422.3599999999997</v>
      </c>
      <c r="V768" s="7">
        <f t="shared" si="34"/>
        <v>2292.06</v>
      </c>
      <c r="W768" s="7">
        <f t="shared" si="35"/>
        <v>2129.3999999999996</v>
      </c>
    </row>
    <row r="769" spans="1:23" x14ac:dyDescent="0.25">
      <c r="A769" t="s">
        <v>3839</v>
      </c>
      <c r="B769" s="4">
        <v>45291</v>
      </c>
      <c r="C769" t="s">
        <v>547</v>
      </c>
      <c r="D769" t="str">
        <f>VLOOKUP(C769,Customers!$A$1:$H$201,4,0)</f>
        <v>Brittany Green</v>
      </c>
      <c r="E769" t="str">
        <f>VLOOKUP(C769,Customers!$A$1:$H$201,5,0)</f>
        <v>Male</v>
      </c>
      <c r="F769" s="4">
        <f>VLOOKUP(C769,Customers!$A$1:$H$201,6,0)</f>
        <v>31945</v>
      </c>
      <c r="G769" s="4" t="str">
        <f>VLOOKUP(C769,Customers!$A$1:$H$201,7,0)</f>
        <v>Port Jeffreyside</v>
      </c>
      <c r="H769" s="4">
        <f>VLOOKUP(C769,Customers!$A$1:$H$201,8,0)</f>
        <v>44261</v>
      </c>
      <c r="I769" t="s">
        <v>808</v>
      </c>
      <c r="J769" t="str">
        <f>VLOOKUP(I769,Products!$A$1:$F$51,2,0)</f>
        <v>Soon Accessories</v>
      </c>
      <c r="K769" t="str">
        <f>VLOOKUP(I769,Products!$A$1:$F$51,3,0)</f>
        <v>Fashion</v>
      </c>
      <c r="L769" t="str">
        <f>VLOOKUP(I769,Products!$A$1:$F$51,4,0)</f>
        <v>Accessories</v>
      </c>
      <c r="M769" s="7">
        <f>VLOOKUP(I769,Products!$A$1:$F$51,5,0)</f>
        <v>564.41999999999996</v>
      </c>
      <c r="N769" s="7">
        <f>VLOOKUP(I769,Products!$A$1:$F$51,6,0)</f>
        <v>293.95999999999998</v>
      </c>
      <c r="O769" t="s">
        <v>835</v>
      </c>
      <c r="P769" t="str">
        <f>VLOOKUP(O769,Stores!$A$1:$D$6,2,0)</f>
        <v>MegaMart New Michele</v>
      </c>
      <c r="Q769" t="str">
        <f>VLOOKUP(O769,Stores!$A$1:$D$6,4,0)</f>
        <v>West</v>
      </c>
      <c r="R769" s="6">
        <v>3</v>
      </c>
      <c r="S769" s="6">
        <v>0.15</v>
      </c>
      <c r="T769" t="s">
        <v>861</v>
      </c>
      <c r="U769">
        <f t="shared" si="33"/>
        <v>1693.2599999999998</v>
      </c>
      <c r="V769" s="7">
        <f t="shared" si="34"/>
        <v>881.87999999999988</v>
      </c>
      <c r="W769" s="7">
        <f t="shared" si="35"/>
        <v>810.52999999999986</v>
      </c>
    </row>
    <row r="770" spans="1:23" x14ac:dyDescent="0.25">
      <c r="A770" t="s">
        <v>4215</v>
      </c>
      <c r="B770" s="4">
        <v>45292</v>
      </c>
      <c r="C770" t="s">
        <v>462</v>
      </c>
      <c r="D770" t="str">
        <f>VLOOKUP(C770,Customers!$A$1:$H$201,4,0)</f>
        <v>Monique Johnson</v>
      </c>
      <c r="E770" t="str">
        <f>VLOOKUP(C770,Customers!$A$1:$H$201,5,0)</f>
        <v>Male</v>
      </c>
      <c r="F770" s="4">
        <f>VLOOKUP(C770,Customers!$A$1:$H$201,6,0)</f>
        <v>29315</v>
      </c>
      <c r="G770" s="4" t="str">
        <f>VLOOKUP(C770,Customers!$A$1:$H$201,7,0)</f>
        <v>West Paulfurt</v>
      </c>
      <c r="H770" s="4">
        <f>VLOOKUP(C770,Customers!$A$1:$H$201,8,0)</f>
        <v>45654</v>
      </c>
      <c r="I770" t="s">
        <v>730</v>
      </c>
      <c r="J770" t="str">
        <f>VLOOKUP(I770,Products!$A$1:$F$51,2,0)</f>
        <v>Recognize Footwear</v>
      </c>
      <c r="K770" t="str">
        <f>VLOOKUP(I770,Products!$A$1:$F$51,3,0)</f>
        <v>Fashion</v>
      </c>
      <c r="L770" t="str">
        <f>VLOOKUP(I770,Products!$A$1:$F$51,4,0)</f>
        <v>Footwear</v>
      </c>
      <c r="M770" s="7">
        <f>VLOOKUP(I770,Products!$A$1:$F$51,5,0)</f>
        <v>109.78</v>
      </c>
      <c r="N770" s="7">
        <f>VLOOKUP(I770,Products!$A$1:$F$51,6,0)</f>
        <v>70.59</v>
      </c>
      <c r="O770" t="s">
        <v>842</v>
      </c>
      <c r="P770" t="str">
        <f>VLOOKUP(O770,Stores!$A$1:$D$6,2,0)</f>
        <v>MegaMart Johnmouth</v>
      </c>
      <c r="Q770" t="str">
        <f>VLOOKUP(O770,Stores!$A$1:$D$6,4,0)</f>
        <v>East</v>
      </c>
      <c r="R770" s="6">
        <v>1</v>
      </c>
      <c r="S770" s="6">
        <v>0.05</v>
      </c>
      <c r="T770" t="s">
        <v>857</v>
      </c>
      <c r="U770">
        <f t="shared" si="33"/>
        <v>109.78</v>
      </c>
      <c r="V770" s="7">
        <f t="shared" si="34"/>
        <v>70.59</v>
      </c>
      <c r="W770" s="7">
        <f t="shared" si="35"/>
        <v>38.239999999999995</v>
      </c>
    </row>
    <row r="771" spans="1:23" x14ac:dyDescent="0.25">
      <c r="A771" t="s">
        <v>2395</v>
      </c>
      <c r="B771" s="4">
        <v>45292</v>
      </c>
      <c r="C771" t="s">
        <v>26</v>
      </c>
      <c r="D771" t="str">
        <f>VLOOKUP(C771,Customers!$A$1:$H$201,4,0)</f>
        <v>Danny Moore</v>
      </c>
      <c r="E771" t="str">
        <f>VLOOKUP(C771,Customers!$A$1:$H$201,5,0)</f>
        <v>Male</v>
      </c>
      <c r="F771" s="4">
        <f>VLOOKUP(C771,Customers!$A$1:$H$201,6,0)</f>
        <v>31688</v>
      </c>
      <c r="G771" s="4" t="str">
        <f>VLOOKUP(C771,Customers!$A$1:$H$201,7,0)</f>
        <v>Costaberg</v>
      </c>
      <c r="H771" s="4">
        <f>VLOOKUP(C771,Customers!$A$1:$H$201,8,0)</f>
        <v>44751</v>
      </c>
      <c r="I771" t="s">
        <v>776</v>
      </c>
      <c r="J771" t="str">
        <f>VLOOKUP(I771,Products!$A$1:$F$51,2,0)</f>
        <v>Hospital Smartphone</v>
      </c>
      <c r="K771" t="str">
        <f>VLOOKUP(I771,Products!$A$1:$F$51,3,0)</f>
        <v>Electronics</v>
      </c>
      <c r="L771" t="str">
        <f>VLOOKUP(I771,Products!$A$1:$F$51,4,0)</f>
        <v>Smartphone</v>
      </c>
      <c r="M771" s="7">
        <f>VLOOKUP(I771,Products!$A$1:$F$51,5,0)</f>
        <v>1272.23</v>
      </c>
      <c r="N771" s="7">
        <f>VLOOKUP(I771,Products!$A$1:$F$51,6,0)</f>
        <v>952.65</v>
      </c>
      <c r="O771" t="s">
        <v>827</v>
      </c>
      <c r="P771" t="str">
        <f>VLOOKUP(O771,Stores!$A$1:$D$6,2,0)</f>
        <v>MegaMart Jimenezborough</v>
      </c>
      <c r="Q771" t="str">
        <f>VLOOKUP(O771,Stores!$A$1:$D$6,4,0)</f>
        <v>South</v>
      </c>
      <c r="R771" s="6">
        <v>5</v>
      </c>
      <c r="S771" s="6">
        <v>0.1</v>
      </c>
      <c r="T771" t="s">
        <v>857</v>
      </c>
      <c r="U771">
        <f t="shared" ref="U771:U834" si="36">M771*R771</f>
        <v>6361.15</v>
      </c>
      <c r="V771" s="7">
        <f t="shared" ref="V771:V834" si="37">N771*R771</f>
        <v>4763.25</v>
      </c>
      <c r="W771" s="7">
        <f t="shared" ref="W771:W834" si="38">U771-V771-(1-S771)</f>
        <v>1596.9999999999995</v>
      </c>
    </row>
    <row r="772" spans="1:23" x14ac:dyDescent="0.25">
      <c r="A772" t="s">
        <v>3816</v>
      </c>
      <c r="B772" s="4">
        <v>45292</v>
      </c>
      <c r="C772" t="s">
        <v>561</v>
      </c>
      <c r="D772" t="str">
        <f>VLOOKUP(C772,Customers!$A$1:$H$201,4,0)</f>
        <v>Connie Terry</v>
      </c>
      <c r="E772" t="str">
        <f>VLOOKUP(C772,Customers!$A$1:$H$201,5,0)</f>
        <v>Male</v>
      </c>
      <c r="F772" s="4">
        <f>VLOOKUP(C772,Customers!$A$1:$H$201,6,0)</f>
        <v>24092</v>
      </c>
      <c r="G772" s="4" t="str">
        <f>VLOOKUP(C772,Customers!$A$1:$H$201,7,0)</f>
        <v>Port Patriciaburgh</v>
      </c>
      <c r="H772" s="4">
        <f>VLOOKUP(C772,Customers!$A$1:$H$201,8,0)</f>
        <v>44917</v>
      </c>
      <c r="I772" t="s">
        <v>776</v>
      </c>
      <c r="J772" t="str">
        <f>VLOOKUP(I772,Products!$A$1:$F$51,2,0)</f>
        <v>Hospital Smartphone</v>
      </c>
      <c r="K772" t="str">
        <f>VLOOKUP(I772,Products!$A$1:$F$51,3,0)</f>
        <v>Electronics</v>
      </c>
      <c r="L772" t="str">
        <f>VLOOKUP(I772,Products!$A$1:$F$51,4,0)</f>
        <v>Smartphone</v>
      </c>
      <c r="M772" s="7">
        <f>VLOOKUP(I772,Products!$A$1:$F$51,5,0)</f>
        <v>1272.23</v>
      </c>
      <c r="N772" s="7">
        <f>VLOOKUP(I772,Products!$A$1:$F$51,6,0)</f>
        <v>952.65</v>
      </c>
      <c r="O772" t="s">
        <v>827</v>
      </c>
      <c r="P772" t="str">
        <f>VLOOKUP(O772,Stores!$A$1:$D$6,2,0)</f>
        <v>MegaMart Jimenezborough</v>
      </c>
      <c r="Q772" t="str">
        <f>VLOOKUP(O772,Stores!$A$1:$D$6,4,0)</f>
        <v>South</v>
      </c>
      <c r="R772" s="6">
        <v>3</v>
      </c>
      <c r="S772" s="6">
        <v>0.1</v>
      </c>
      <c r="T772" t="s">
        <v>861</v>
      </c>
      <c r="U772">
        <f t="shared" si="36"/>
        <v>3816.69</v>
      </c>
      <c r="V772" s="7">
        <f t="shared" si="37"/>
        <v>2857.95</v>
      </c>
      <c r="W772" s="7">
        <f t="shared" si="38"/>
        <v>957.84000000000026</v>
      </c>
    </row>
    <row r="773" spans="1:23" x14ac:dyDescent="0.25">
      <c r="A773" t="s">
        <v>3862</v>
      </c>
      <c r="B773" s="4">
        <v>45292</v>
      </c>
      <c r="C773" t="s">
        <v>228</v>
      </c>
      <c r="D773" t="str">
        <f>VLOOKUP(C773,Customers!$A$1:$H$201,4,0)</f>
        <v>Anthony Conway</v>
      </c>
      <c r="E773" t="str">
        <f>VLOOKUP(C773,Customers!$A$1:$H$201,5,0)</f>
        <v>Male</v>
      </c>
      <c r="F773" s="4">
        <f>VLOOKUP(C773,Customers!$A$1:$H$201,6,0)</f>
        <v>35712</v>
      </c>
      <c r="G773" s="4" t="str">
        <f>VLOOKUP(C773,Customers!$A$1:$H$201,7,0)</f>
        <v>Carlyberg</v>
      </c>
      <c r="H773" s="4">
        <f>VLOOKUP(C773,Customers!$A$1:$H$201,8,0)</f>
        <v>45823</v>
      </c>
      <c r="I773" t="s">
        <v>776</v>
      </c>
      <c r="J773" t="str">
        <f>VLOOKUP(I773,Products!$A$1:$F$51,2,0)</f>
        <v>Hospital Smartphone</v>
      </c>
      <c r="K773" t="str">
        <f>VLOOKUP(I773,Products!$A$1:$F$51,3,0)</f>
        <v>Electronics</v>
      </c>
      <c r="L773" t="str">
        <f>VLOOKUP(I773,Products!$A$1:$F$51,4,0)</f>
        <v>Smartphone</v>
      </c>
      <c r="M773" s="7">
        <f>VLOOKUP(I773,Products!$A$1:$F$51,5,0)</f>
        <v>1272.23</v>
      </c>
      <c r="N773" s="7">
        <f>VLOOKUP(I773,Products!$A$1:$F$51,6,0)</f>
        <v>952.65</v>
      </c>
      <c r="O773" t="s">
        <v>827</v>
      </c>
      <c r="P773" t="str">
        <f>VLOOKUP(O773,Stores!$A$1:$D$6,2,0)</f>
        <v>MegaMart Jimenezborough</v>
      </c>
      <c r="Q773" t="str">
        <f>VLOOKUP(O773,Stores!$A$1:$D$6,4,0)</f>
        <v>South</v>
      </c>
      <c r="R773" s="6">
        <v>3</v>
      </c>
      <c r="S773" s="6">
        <v>0.1</v>
      </c>
      <c r="T773" t="s">
        <v>861</v>
      </c>
      <c r="U773">
        <f t="shared" si="36"/>
        <v>3816.69</v>
      </c>
      <c r="V773" s="7">
        <f t="shared" si="37"/>
        <v>2857.95</v>
      </c>
      <c r="W773" s="7">
        <f t="shared" si="38"/>
        <v>957.84000000000026</v>
      </c>
    </row>
    <row r="774" spans="1:23" x14ac:dyDescent="0.25">
      <c r="A774" t="s">
        <v>4074</v>
      </c>
      <c r="B774" s="4">
        <v>45292</v>
      </c>
      <c r="C774" t="s">
        <v>146</v>
      </c>
      <c r="D774" t="str">
        <f>VLOOKUP(C774,Customers!$A$1:$H$201,4,0)</f>
        <v>Tracey Davis</v>
      </c>
      <c r="E774" t="str">
        <f>VLOOKUP(C774,Customers!$A$1:$H$201,5,0)</f>
        <v>Male</v>
      </c>
      <c r="F774" s="4">
        <f>VLOOKUP(C774,Customers!$A$1:$H$201,6,0)</f>
        <v>27138</v>
      </c>
      <c r="G774" s="4" t="str">
        <f>VLOOKUP(C774,Customers!$A$1:$H$201,7,0)</f>
        <v>Wilsonbury</v>
      </c>
      <c r="H774" s="4">
        <f>VLOOKUP(C774,Customers!$A$1:$H$201,8,0)</f>
        <v>44326</v>
      </c>
      <c r="I774" t="s">
        <v>792</v>
      </c>
      <c r="J774" t="str">
        <f>VLOOKUP(I774,Products!$A$1:$F$51,2,0)</f>
        <v>Chair Laptop</v>
      </c>
      <c r="K774" t="str">
        <f>VLOOKUP(I774,Products!$A$1:$F$51,3,0)</f>
        <v>Electronics</v>
      </c>
      <c r="L774" t="str">
        <f>VLOOKUP(I774,Products!$A$1:$F$51,4,0)</f>
        <v>Laptop</v>
      </c>
      <c r="M774" s="7">
        <f>VLOOKUP(I774,Products!$A$1:$F$51,5,0)</f>
        <v>1562.43</v>
      </c>
      <c r="N774" s="7">
        <f>VLOOKUP(I774,Products!$A$1:$F$51,6,0)</f>
        <v>1195.6300000000001</v>
      </c>
      <c r="O774" t="s">
        <v>835</v>
      </c>
      <c r="P774" t="str">
        <f>VLOOKUP(O774,Stores!$A$1:$D$6,2,0)</f>
        <v>MegaMart New Michele</v>
      </c>
      <c r="Q774" t="str">
        <f>VLOOKUP(O774,Stores!$A$1:$D$6,4,0)</f>
        <v>West</v>
      </c>
      <c r="R774" s="6">
        <v>5</v>
      </c>
      <c r="S774" s="6">
        <v>0.1</v>
      </c>
      <c r="T774" t="s">
        <v>854</v>
      </c>
      <c r="U774">
        <f t="shared" si="36"/>
        <v>7812.1500000000005</v>
      </c>
      <c r="V774" s="7">
        <f t="shared" si="37"/>
        <v>5978.1500000000005</v>
      </c>
      <c r="W774" s="7">
        <f t="shared" si="38"/>
        <v>1833.1</v>
      </c>
    </row>
    <row r="775" spans="1:23" x14ac:dyDescent="0.25">
      <c r="A775" t="s">
        <v>4421</v>
      </c>
      <c r="B775" s="4">
        <v>45292</v>
      </c>
      <c r="C775" t="s">
        <v>38</v>
      </c>
      <c r="D775" t="str">
        <f>VLOOKUP(C775,Customers!$A$1:$H$201,4,0)</f>
        <v>Richard Pacheco</v>
      </c>
      <c r="E775" t="str">
        <f>VLOOKUP(C775,Customers!$A$1:$H$201,5,0)</f>
        <v>Female</v>
      </c>
      <c r="F775" s="4">
        <f>VLOOKUP(C775,Customers!$A$1:$H$201,6,0)</f>
        <v>38214</v>
      </c>
      <c r="G775" s="4" t="str">
        <f>VLOOKUP(C775,Customers!$A$1:$H$201,7,0)</f>
        <v>West Lisaville</v>
      </c>
      <c r="H775" s="4">
        <f>VLOOKUP(C775,Customers!$A$1:$H$201,8,0)</f>
        <v>45764</v>
      </c>
      <c r="I775" t="s">
        <v>749</v>
      </c>
      <c r="J775" t="str">
        <f>VLOOKUP(I775,Products!$A$1:$F$51,2,0)</f>
        <v>Whether Bags</v>
      </c>
      <c r="K775" t="str">
        <f>VLOOKUP(I775,Products!$A$1:$F$51,3,0)</f>
        <v>Fashion</v>
      </c>
      <c r="L775" t="str">
        <f>VLOOKUP(I775,Products!$A$1:$F$51,4,0)</f>
        <v>Bags</v>
      </c>
      <c r="M775" s="7">
        <f>VLOOKUP(I775,Products!$A$1:$F$51,5,0)</f>
        <v>270.45</v>
      </c>
      <c r="N775" s="7">
        <f>VLOOKUP(I775,Products!$A$1:$F$51,6,0)</f>
        <v>742.26521739130465</v>
      </c>
      <c r="O775" t="s">
        <v>842</v>
      </c>
      <c r="P775" t="str">
        <f>VLOOKUP(O775,Stores!$A$1:$D$6,2,0)</f>
        <v>MegaMart Johnmouth</v>
      </c>
      <c r="Q775" t="str">
        <f>VLOOKUP(O775,Stores!$A$1:$D$6,4,0)</f>
        <v>East</v>
      </c>
      <c r="R775" s="6">
        <v>2</v>
      </c>
      <c r="S775" s="6">
        <v>0.15</v>
      </c>
      <c r="T775" t="s">
        <v>857</v>
      </c>
      <c r="U775">
        <f t="shared" si="36"/>
        <v>540.9</v>
      </c>
      <c r="V775" s="7">
        <f t="shared" si="37"/>
        <v>1484.5304347826093</v>
      </c>
      <c r="W775" s="7">
        <f t="shared" si="38"/>
        <v>-944.48043478260934</v>
      </c>
    </row>
    <row r="776" spans="1:23" x14ac:dyDescent="0.25">
      <c r="A776" t="s">
        <v>5133</v>
      </c>
      <c r="B776" s="4">
        <v>45293</v>
      </c>
      <c r="C776" t="s">
        <v>232</v>
      </c>
      <c r="D776" t="str">
        <f>VLOOKUP(C776,Customers!$A$1:$H$201,4,0)</f>
        <v>Heather Russell</v>
      </c>
      <c r="E776" t="str">
        <f>VLOOKUP(C776,Customers!$A$1:$H$201,5,0)</f>
        <v>Male</v>
      </c>
      <c r="F776" s="4">
        <f>VLOOKUP(C776,Customers!$A$1:$H$201,6,0)</f>
        <v>25132</v>
      </c>
      <c r="G776" s="4" t="str">
        <f>VLOOKUP(C776,Customers!$A$1:$H$201,7,0)</f>
        <v>North Michellemouth</v>
      </c>
      <c r="H776" s="4">
        <f>VLOOKUP(C776,Customers!$A$1:$H$201,8,0)</f>
        <v>44228</v>
      </c>
      <c r="I776" t="s">
        <v>788</v>
      </c>
      <c r="J776" t="str">
        <f>VLOOKUP(I776,Products!$A$1:$F$51,2,0)</f>
        <v>Beat Accessories</v>
      </c>
      <c r="K776" t="str">
        <f>VLOOKUP(I776,Products!$A$1:$F$51,3,0)</f>
        <v>Fashion</v>
      </c>
      <c r="L776" t="str">
        <f>VLOOKUP(I776,Products!$A$1:$F$51,4,0)</f>
        <v>Accessories</v>
      </c>
      <c r="M776" s="7">
        <f>VLOOKUP(I776,Products!$A$1:$F$51,5,0)</f>
        <v>1798.97</v>
      </c>
      <c r="N776" s="7">
        <f>VLOOKUP(I776,Products!$A$1:$F$51,6,0)</f>
        <v>1329.15</v>
      </c>
      <c r="O776" t="s">
        <v>827</v>
      </c>
      <c r="P776" t="str">
        <f>VLOOKUP(O776,Stores!$A$1:$D$6,2,0)</f>
        <v>MegaMart Jimenezborough</v>
      </c>
      <c r="Q776" t="str">
        <f>VLOOKUP(O776,Stores!$A$1:$D$6,4,0)</f>
        <v>South</v>
      </c>
      <c r="R776" s="6">
        <v>2</v>
      </c>
      <c r="S776" s="6">
        <v>0.15</v>
      </c>
      <c r="T776" t="s">
        <v>851</v>
      </c>
      <c r="U776">
        <f t="shared" si="36"/>
        <v>3597.94</v>
      </c>
      <c r="V776" s="7">
        <f t="shared" si="37"/>
        <v>2658.3</v>
      </c>
      <c r="W776" s="7">
        <f t="shared" si="38"/>
        <v>938.78999999999985</v>
      </c>
    </row>
    <row r="777" spans="1:23" x14ac:dyDescent="0.25">
      <c r="A777" t="s">
        <v>5538</v>
      </c>
      <c r="B777" s="4">
        <v>45293</v>
      </c>
      <c r="C777" t="s">
        <v>575</v>
      </c>
      <c r="D777" t="str">
        <f>VLOOKUP(C777,Customers!$A$1:$H$201,4,0)</f>
        <v>Michael Perez</v>
      </c>
      <c r="E777" t="str">
        <f>VLOOKUP(C777,Customers!$A$1:$H$201,5,0)</f>
        <v>Male</v>
      </c>
      <c r="F777" s="4">
        <f>VLOOKUP(C777,Customers!$A$1:$H$201,6,0)</f>
        <v>23030</v>
      </c>
      <c r="G777" s="4" t="str">
        <f>VLOOKUP(C777,Customers!$A$1:$H$201,7,0)</f>
        <v>Shannontown</v>
      </c>
      <c r="H777" s="4">
        <f>VLOOKUP(C777,Customers!$A$1:$H$201,8,0)</f>
        <v>44957</v>
      </c>
      <c r="I777" t="s">
        <v>738</v>
      </c>
      <c r="J777" t="str">
        <f>VLOOKUP(I777,Products!$A$1:$F$51,2,0)</f>
        <v>Either Headphones</v>
      </c>
      <c r="K777" t="str">
        <f>VLOOKUP(I777,Products!$A$1:$F$51,3,0)</f>
        <v>Electronics</v>
      </c>
      <c r="L777" t="str">
        <f>VLOOKUP(I777,Products!$A$1:$F$51,4,0)</f>
        <v>Headphones</v>
      </c>
      <c r="M777" s="7">
        <f>VLOOKUP(I777,Products!$A$1:$F$51,5,0)</f>
        <v>248.57</v>
      </c>
      <c r="N777" s="7">
        <f>VLOOKUP(I777,Products!$A$1:$F$51,6,0)</f>
        <v>190.67</v>
      </c>
      <c r="O777" t="s">
        <v>835</v>
      </c>
      <c r="P777" t="str">
        <f>VLOOKUP(O777,Stores!$A$1:$D$6,2,0)</f>
        <v>MegaMart New Michele</v>
      </c>
      <c r="Q777" t="str">
        <f>VLOOKUP(O777,Stores!$A$1:$D$6,4,0)</f>
        <v>West</v>
      </c>
      <c r="R777" s="6">
        <v>5</v>
      </c>
      <c r="S777" s="6">
        <v>0</v>
      </c>
      <c r="T777" t="s">
        <v>857</v>
      </c>
      <c r="U777">
        <f t="shared" si="36"/>
        <v>1242.8499999999999</v>
      </c>
      <c r="V777" s="7">
        <f t="shared" si="37"/>
        <v>953.34999999999991</v>
      </c>
      <c r="W777" s="7">
        <f t="shared" si="38"/>
        <v>288.5</v>
      </c>
    </row>
    <row r="778" spans="1:23" x14ac:dyDescent="0.25">
      <c r="A778" t="s">
        <v>5611</v>
      </c>
      <c r="B778" s="4">
        <v>45293</v>
      </c>
      <c r="C778" t="s">
        <v>424</v>
      </c>
      <c r="D778" t="str">
        <f>VLOOKUP(C778,Customers!$A$1:$H$201,4,0)</f>
        <v>Miranda Rodriguez</v>
      </c>
      <c r="E778" t="str">
        <f>VLOOKUP(C778,Customers!$A$1:$H$201,5,0)</f>
        <v>Female</v>
      </c>
      <c r="F778" s="4">
        <f>VLOOKUP(C778,Customers!$A$1:$H$201,6,0)</f>
        <v>29406</v>
      </c>
      <c r="G778" s="4" t="str">
        <f>VLOOKUP(C778,Customers!$A$1:$H$201,7,0)</f>
        <v>Adkinsport</v>
      </c>
      <c r="H778" s="4">
        <f>VLOOKUP(C778,Customers!$A$1:$H$201,8,0)</f>
        <v>45892</v>
      </c>
      <c r="I778" t="s">
        <v>816</v>
      </c>
      <c r="J778" t="str">
        <f>VLOOKUP(I778,Products!$A$1:$F$51,2,0)</f>
        <v>Or Smartphone</v>
      </c>
      <c r="K778" t="str">
        <f>VLOOKUP(I778,Products!$A$1:$F$51,3,0)</f>
        <v>Electronics</v>
      </c>
      <c r="L778" t="str">
        <f>VLOOKUP(I778,Products!$A$1:$F$51,4,0)</f>
        <v>Smartphone</v>
      </c>
      <c r="M778" s="7">
        <f>VLOOKUP(I778,Products!$A$1:$F$51,5,0)</f>
        <v>1197.18</v>
      </c>
      <c r="N778" s="7">
        <f>VLOOKUP(I778,Products!$A$1:$F$51,6,0)</f>
        <v>722.74</v>
      </c>
      <c r="O778" t="s">
        <v>835</v>
      </c>
      <c r="P778" t="str">
        <f>VLOOKUP(O778,Stores!$A$1:$D$6,2,0)</f>
        <v>MegaMart New Michele</v>
      </c>
      <c r="Q778" t="str">
        <f>VLOOKUP(O778,Stores!$A$1:$D$6,4,0)</f>
        <v>West</v>
      </c>
      <c r="R778" s="6">
        <v>4</v>
      </c>
      <c r="S778" s="6">
        <v>0.05</v>
      </c>
      <c r="T778" t="s">
        <v>857</v>
      </c>
      <c r="U778">
        <f t="shared" si="36"/>
        <v>4788.72</v>
      </c>
      <c r="V778" s="7">
        <f t="shared" si="37"/>
        <v>2890.96</v>
      </c>
      <c r="W778" s="7">
        <f t="shared" si="38"/>
        <v>1896.8100000000002</v>
      </c>
    </row>
    <row r="779" spans="1:23" x14ac:dyDescent="0.25">
      <c r="A779" t="s">
        <v>5758</v>
      </c>
      <c r="B779" s="4">
        <v>45293</v>
      </c>
      <c r="C779" t="s">
        <v>315</v>
      </c>
      <c r="D779" t="str">
        <f>VLOOKUP(C779,Customers!$A$1:$H$201,4,0)</f>
        <v>Amanda Lee</v>
      </c>
      <c r="E779" t="str">
        <f>VLOOKUP(C779,Customers!$A$1:$H$201,5,0)</f>
        <v>Male</v>
      </c>
      <c r="F779" s="4">
        <f>VLOOKUP(C779,Customers!$A$1:$H$201,6,0)</f>
        <v>26377</v>
      </c>
      <c r="G779" s="4" t="str">
        <f>VLOOKUP(C779,Customers!$A$1:$H$201,7,0)</f>
        <v>Meyersstad</v>
      </c>
      <c r="H779" s="4">
        <f>VLOOKUP(C779,Customers!$A$1:$H$201,8,0)</f>
        <v>45539</v>
      </c>
      <c r="I779" t="s">
        <v>741</v>
      </c>
      <c r="J779" t="str">
        <f>VLOOKUP(I779,Products!$A$1:$F$51,2,0)</f>
        <v>Above Camera</v>
      </c>
      <c r="K779" t="str">
        <f>VLOOKUP(I779,Products!$A$1:$F$51,3,0)</f>
        <v>Electronics</v>
      </c>
      <c r="L779" t="str">
        <f>VLOOKUP(I779,Products!$A$1:$F$51,4,0)</f>
        <v>Camera</v>
      </c>
      <c r="M779" s="7">
        <f>VLOOKUP(I779,Products!$A$1:$F$51,5,0)</f>
        <v>1193.0899999999999</v>
      </c>
      <c r="N779" s="7">
        <f>VLOOKUP(I779,Products!$A$1:$F$51,6,0)</f>
        <v>818.24</v>
      </c>
      <c r="O779" t="s">
        <v>842</v>
      </c>
      <c r="P779" t="str">
        <f>VLOOKUP(O779,Stores!$A$1:$D$6,2,0)</f>
        <v>MegaMart Johnmouth</v>
      </c>
      <c r="Q779" t="str">
        <f>VLOOKUP(O779,Stores!$A$1:$D$6,4,0)</f>
        <v>East</v>
      </c>
      <c r="R779" s="6">
        <v>4</v>
      </c>
      <c r="S779" s="6">
        <v>0</v>
      </c>
      <c r="T779" t="s">
        <v>851</v>
      </c>
      <c r="U779">
        <f t="shared" si="36"/>
        <v>4772.3599999999997</v>
      </c>
      <c r="V779" s="7">
        <f t="shared" si="37"/>
        <v>3272.96</v>
      </c>
      <c r="W779" s="7">
        <f t="shared" si="38"/>
        <v>1498.3999999999996</v>
      </c>
    </row>
    <row r="780" spans="1:23" x14ac:dyDescent="0.25">
      <c r="A780" t="s">
        <v>2036</v>
      </c>
      <c r="B780" s="4">
        <v>45294</v>
      </c>
      <c r="C780" t="s">
        <v>18</v>
      </c>
      <c r="D780" t="str">
        <f>VLOOKUP(C780,Customers!$A$1:$H$201,4,0)</f>
        <v>Joseph Ward</v>
      </c>
      <c r="E780" t="str">
        <f>VLOOKUP(C780,Customers!$A$1:$H$201,5,0)</f>
        <v>Male</v>
      </c>
      <c r="F780" s="4">
        <f>VLOOKUP(C780,Customers!$A$1:$H$201,6,0)</f>
        <v>33771</v>
      </c>
      <c r="G780" s="4" t="str">
        <f>VLOOKUP(C780,Customers!$A$1:$H$201,7,0)</f>
        <v>East Edgarborough</v>
      </c>
      <c r="H780" s="4">
        <f>VLOOKUP(C780,Customers!$A$1:$H$201,8,0)</f>
        <v>45544</v>
      </c>
      <c r="I780" t="s">
        <v>822</v>
      </c>
      <c r="J780" t="str">
        <f>VLOOKUP(I780,Products!$A$1:$F$51,2,0)</f>
        <v>Maybe Footwear</v>
      </c>
      <c r="K780" t="str">
        <f>VLOOKUP(I780,Products!$A$1:$F$51,3,0)</f>
        <v>Fashion</v>
      </c>
      <c r="L780" t="str">
        <f>VLOOKUP(I780,Products!$A$1:$F$51,4,0)</f>
        <v>Footwear</v>
      </c>
      <c r="M780" s="7">
        <f>VLOOKUP(I780,Products!$A$1:$F$51,5,0)</f>
        <v>1044.6400000000001</v>
      </c>
      <c r="N780" s="7">
        <f>VLOOKUP(I780,Products!$A$1:$F$51,6,0)</f>
        <v>775.07</v>
      </c>
      <c r="O780" t="s">
        <v>838</v>
      </c>
      <c r="P780" t="str">
        <f>VLOOKUP(O780,Stores!$A$1:$D$6,2,0)</f>
        <v>MegaMart Brianahaven</v>
      </c>
      <c r="Q780" t="str">
        <f>VLOOKUP(O780,Stores!$A$1:$D$6,4,0)</f>
        <v>North</v>
      </c>
      <c r="R780" s="6">
        <v>1</v>
      </c>
      <c r="S780" s="6">
        <v>0</v>
      </c>
      <c r="T780" t="s">
        <v>854</v>
      </c>
      <c r="U780">
        <f t="shared" si="36"/>
        <v>1044.6400000000001</v>
      </c>
      <c r="V780" s="7">
        <f t="shared" si="37"/>
        <v>775.07</v>
      </c>
      <c r="W780" s="7">
        <f t="shared" si="38"/>
        <v>268.57000000000005</v>
      </c>
    </row>
    <row r="781" spans="1:23" x14ac:dyDescent="0.25">
      <c r="A781" t="s">
        <v>2580</v>
      </c>
      <c r="B781" s="4">
        <v>45294</v>
      </c>
      <c r="C781" t="s">
        <v>498</v>
      </c>
      <c r="D781" t="str">
        <f>VLOOKUP(C781,Customers!$A$1:$H$201,4,0)</f>
        <v>Gary Lopez</v>
      </c>
      <c r="E781" t="str">
        <f>VLOOKUP(C781,Customers!$A$1:$H$201,5,0)</f>
        <v>Male</v>
      </c>
      <c r="F781" s="4">
        <f>VLOOKUP(C781,Customers!$A$1:$H$201,6,0)</f>
        <v>30899</v>
      </c>
      <c r="G781" s="4" t="str">
        <f>VLOOKUP(C781,Customers!$A$1:$H$201,7,0)</f>
        <v>Amandachester</v>
      </c>
      <c r="H781" s="4">
        <f>VLOOKUP(C781,Customers!$A$1:$H$201,8,0)</f>
        <v>45421</v>
      </c>
      <c r="I781" t="s">
        <v>794</v>
      </c>
      <c r="J781" t="str">
        <f>VLOOKUP(I781,Products!$A$1:$F$51,2,0)</f>
        <v>New Watches</v>
      </c>
      <c r="K781" t="str">
        <f>VLOOKUP(I781,Products!$A$1:$F$51,3,0)</f>
        <v>Fashion</v>
      </c>
      <c r="L781" t="str">
        <f>VLOOKUP(I781,Products!$A$1:$F$51,4,0)</f>
        <v>Watches</v>
      </c>
      <c r="M781" s="7">
        <f>VLOOKUP(I781,Products!$A$1:$F$51,5,0)</f>
        <v>1501.46</v>
      </c>
      <c r="N781" s="7">
        <f>VLOOKUP(I781,Products!$A$1:$F$51,6,0)</f>
        <v>1167.73</v>
      </c>
      <c r="O781" t="s">
        <v>838</v>
      </c>
      <c r="P781" t="str">
        <f>VLOOKUP(O781,Stores!$A$1:$D$6,2,0)</f>
        <v>MegaMart Brianahaven</v>
      </c>
      <c r="Q781" t="str">
        <f>VLOOKUP(O781,Stores!$A$1:$D$6,4,0)</f>
        <v>North</v>
      </c>
      <c r="R781" s="6">
        <v>2</v>
      </c>
      <c r="S781" s="6">
        <v>0</v>
      </c>
      <c r="T781" t="s">
        <v>861</v>
      </c>
      <c r="U781">
        <f t="shared" si="36"/>
        <v>3002.92</v>
      </c>
      <c r="V781" s="7">
        <f t="shared" si="37"/>
        <v>2335.46</v>
      </c>
      <c r="W781" s="7">
        <f t="shared" si="38"/>
        <v>666.46</v>
      </c>
    </row>
    <row r="782" spans="1:23" x14ac:dyDescent="0.25">
      <c r="A782" t="s">
        <v>2887</v>
      </c>
      <c r="B782" s="4">
        <v>45294</v>
      </c>
      <c r="C782" t="s">
        <v>450</v>
      </c>
      <c r="D782" t="str">
        <f>VLOOKUP(C782,Customers!$A$1:$H$201,4,0)</f>
        <v>Amy Smith</v>
      </c>
      <c r="E782" t="str">
        <f>VLOOKUP(C782,Customers!$A$1:$H$201,5,0)</f>
        <v>Male</v>
      </c>
      <c r="F782" s="4">
        <f>VLOOKUP(C782,Customers!$A$1:$H$201,6,0)</f>
        <v>22556</v>
      </c>
      <c r="G782" s="4" t="str">
        <f>VLOOKUP(C782,Customers!$A$1:$H$201,7,0)</f>
        <v>Simonstad</v>
      </c>
      <c r="H782" s="4">
        <f>VLOOKUP(C782,Customers!$A$1:$H$201,8,0)</f>
        <v>45467</v>
      </c>
      <c r="I782" t="s">
        <v>804</v>
      </c>
      <c r="J782" t="str">
        <f>VLOOKUP(I782,Products!$A$1:$F$51,2,0)</f>
        <v>Present Television</v>
      </c>
      <c r="K782" t="str">
        <f>VLOOKUP(I782,Products!$A$1:$F$51,3,0)</f>
        <v>Electronics</v>
      </c>
      <c r="L782" t="str">
        <f>VLOOKUP(I782,Products!$A$1:$F$51,4,0)</f>
        <v>Television</v>
      </c>
      <c r="M782" s="7">
        <f>VLOOKUP(I782,Products!$A$1:$F$51,5,0)</f>
        <v>1635.01</v>
      </c>
      <c r="N782" s="7">
        <f>VLOOKUP(I782,Products!$A$1:$F$51,6,0)</f>
        <v>1043.29</v>
      </c>
      <c r="O782" t="s">
        <v>835</v>
      </c>
      <c r="P782" t="str">
        <f>VLOOKUP(O782,Stores!$A$1:$D$6,2,0)</f>
        <v>MegaMart New Michele</v>
      </c>
      <c r="Q782" t="str">
        <f>VLOOKUP(O782,Stores!$A$1:$D$6,4,0)</f>
        <v>West</v>
      </c>
      <c r="R782" s="6">
        <v>4</v>
      </c>
      <c r="S782" s="6">
        <v>0.05</v>
      </c>
      <c r="T782" t="s">
        <v>861</v>
      </c>
      <c r="U782">
        <f t="shared" si="36"/>
        <v>6540.04</v>
      </c>
      <c r="V782" s="7">
        <f t="shared" si="37"/>
        <v>4173.16</v>
      </c>
      <c r="W782" s="7">
        <f t="shared" si="38"/>
        <v>2365.9300000000003</v>
      </c>
    </row>
    <row r="783" spans="1:23" x14ac:dyDescent="0.25">
      <c r="A783" t="s">
        <v>3231</v>
      </c>
      <c r="B783" s="4">
        <v>45294</v>
      </c>
      <c r="C783" t="s">
        <v>394</v>
      </c>
      <c r="D783" t="str">
        <f>VLOOKUP(C783,Customers!$A$1:$H$201,4,0)</f>
        <v>Kevin Flores</v>
      </c>
      <c r="E783" t="str">
        <f>VLOOKUP(C783,Customers!$A$1:$H$201,5,0)</f>
        <v>Female</v>
      </c>
      <c r="F783" s="4">
        <f>VLOOKUP(C783,Customers!$A$1:$H$201,6,0)</f>
        <v>31890</v>
      </c>
      <c r="G783" s="4" t="str">
        <f>VLOOKUP(C783,Customers!$A$1:$H$201,7,0)</f>
        <v>Lake Ricardo</v>
      </c>
      <c r="H783" s="4">
        <f>VLOOKUP(C783,Customers!$A$1:$H$201,8,0)</f>
        <v>45694</v>
      </c>
      <c r="I783" t="s">
        <v>760</v>
      </c>
      <c r="J783" t="str">
        <f>VLOOKUP(I783,Products!$A$1:$F$51,2,0)</f>
        <v>Simple Accessories</v>
      </c>
      <c r="K783" t="str">
        <f>VLOOKUP(I783,Products!$A$1:$F$51,3,0)</f>
        <v>Fashion</v>
      </c>
      <c r="L783" t="str">
        <f>VLOOKUP(I783,Products!$A$1:$F$51,4,0)</f>
        <v>Accessories</v>
      </c>
      <c r="M783" s="7">
        <f>VLOOKUP(I783,Products!$A$1:$F$51,5,0)</f>
        <v>1102.791777777778</v>
      </c>
      <c r="N783" s="7">
        <f>VLOOKUP(I783,Products!$A$1:$F$51,6,0)</f>
        <v>242.98</v>
      </c>
      <c r="O783" t="s">
        <v>838</v>
      </c>
      <c r="P783" t="str">
        <f>VLOOKUP(O783,Stores!$A$1:$D$6,2,0)</f>
        <v>MegaMart Brianahaven</v>
      </c>
      <c r="Q783" t="str">
        <f>VLOOKUP(O783,Stores!$A$1:$D$6,4,0)</f>
        <v>North</v>
      </c>
      <c r="R783" s="6">
        <v>4</v>
      </c>
      <c r="S783" s="6">
        <v>0.15</v>
      </c>
      <c r="T783" t="s">
        <v>854</v>
      </c>
      <c r="U783">
        <f t="shared" si="36"/>
        <v>4411.1671111111118</v>
      </c>
      <c r="V783" s="7">
        <f t="shared" si="37"/>
        <v>971.92</v>
      </c>
      <c r="W783" s="7">
        <f t="shared" si="38"/>
        <v>3438.3971111111118</v>
      </c>
    </row>
    <row r="784" spans="1:23" x14ac:dyDescent="0.25">
      <c r="A784" t="s">
        <v>4521</v>
      </c>
      <c r="B784" s="4">
        <v>45294</v>
      </c>
      <c r="C784" t="s">
        <v>117</v>
      </c>
      <c r="D784" t="str">
        <f>VLOOKUP(C784,Customers!$A$1:$H$201,4,0)</f>
        <v>Lacey Hall</v>
      </c>
      <c r="E784" t="str">
        <f>VLOOKUP(C784,Customers!$A$1:$H$201,5,0)</f>
        <v>Male</v>
      </c>
      <c r="F784" s="4">
        <f>VLOOKUP(C784,Customers!$A$1:$H$201,6,0)</f>
        <v>37417</v>
      </c>
      <c r="G784" s="4" t="str">
        <f>VLOOKUP(C784,Customers!$A$1:$H$201,7,0)</f>
        <v>Thomashaven</v>
      </c>
      <c r="H784" s="4">
        <f>VLOOKUP(C784,Customers!$A$1:$H$201,8,0)</f>
        <v>44800</v>
      </c>
      <c r="I784" t="s">
        <v>749</v>
      </c>
      <c r="J784" t="str">
        <f>VLOOKUP(I784,Products!$A$1:$F$51,2,0)</f>
        <v>Whether Bags</v>
      </c>
      <c r="K784" t="str">
        <f>VLOOKUP(I784,Products!$A$1:$F$51,3,0)</f>
        <v>Fashion</v>
      </c>
      <c r="L784" t="str">
        <f>VLOOKUP(I784,Products!$A$1:$F$51,4,0)</f>
        <v>Bags</v>
      </c>
      <c r="M784" s="7">
        <f>VLOOKUP(I784,Products!$A$1:$F$51,5,0)</f>
        <v>270.45</v>
      </c>
      <c r="N784" s="7">
        <f>VLOOKUP(I784,Products!$A$1:$F$51,6,0)</f>
        <v>742.26521739130465</v>
      </c>
      <c r="O784" t="s">
        <v>831</v>
      </c>
      <c r="P784" t="str">
        <f>VLOOKUP(O784,Stores!$A$1:$D$6,2,0)</f>
        <v>MegaMart Peckmouth</v>
      </c>
      <c r="Q784" t="str">
        <f>VLOOKUP(O784,Stores!$A$1:$D$6,4,0)</f>
        <v>East</v>
      </c>
      <c r="R784" s="6">
        <v>1</v>
      </c>
      <c r="S784" s="6">
        <v>0</v>
      </c>
      <c r="T784" t="s">
        <v>854</v>
      </c>
      <c r="U784">
        <f t="shared" si="36"/>
        <v>270.45</v>
      </c>
      <c r="V784" s="7">
        <f t="shared" si="37"/>
        <v>742.26521739130465</v>
      </c>
      <c r="W784" s="7">
        <f t="shared" si="38"/>
        <v>-472.81521739130466</v>
      </c>
    </row>
    <row r="785" spans="1:23" x14ac:dyDescent="0.25">
      <c r="A785" t="s">
        <v>1014</v>
      </c>
      <c r="B785" s="4">
        <v>45294</v>
      </c>
      <c r="C785" t="s">
        <v>83</v>
      </c>
      <c r="D785" t="str">
        <f>VLOOKUP(C785,Customers!$A$1:$H$201,4,0)</f>
        <v>Debbie Martin</v>
      </c>
      <c r="E785" t="str">
        <f>VLOOKUP(C785,Customers!$A$1:$H$201,5,0)</f>
        <v>Male</v>
      </c>
      <c r="F785" s="4">
        <f>VLOOKUP(C785,Customers!$A$1:$H$201,6,0)</f>
        <v>34290</v>
      </c>
      <c r="G785" s="4" t="str">
        <f>VLOOKUP(C785,Customers!$A$1:$H$201,7,0)</f>
        <v>Meganmouth</v>
      </c>
      <c r="H785" s="4">
        <f>VLOOKUP(C785,Customers!$A$1:$H$201,8,0)</f>
        <v>44583</v>
      </c>
      <c r="I785" t="s">
        <v>814</v>
      </c>
      <c r="J785" t="str">
        <f>VLOOKUP(I785,Products!$A$1:$F$51,2,0)</f>
        <v>Nature Clothing</v>
      </c>
      <c r="K785" t="str">
        <f>VLOOKUP(I785,Products!$A$1:$F$51,3,0)</f>
        <v>Fashion</v>
      </c>
      <c r="L785" t="str">
        <f>VLOOKUP(I785,Products!$A$1:$F$51,4,0)</f>
        <v>Clothing</v>
      </c>
      <c r="M785" s="7">
        <f>VLOOKUP(I785,Products!$A$1:$F$51,5,0)</f>
        <v>1165.3699999999999</v>
      </c>
      <c r="N785" s="7">
        <f>VLOOKUP(I785,Products!$A$1:$F$51,6,0)</f>
        <v>926.55</v>
      </c>
      <c r="O785" t="s">
        <v>835</v>
      </c>
      <c r="P785" t="str">
        <f>VLOOKUP(O785,Stores!$A$1:$D$6,2,0)</f>
        <v>MegaMart New Michele</v>
      </c>
      <c r="Q785" t="str">
        <f>VLOOKUP(O785,Stores!$A$1:$D$6,4,0)</f>
        <v>West</v>
      </c>
      <c r="R785" s="6">
        <v>5</v>
      </c>
      <c r="S785" s="6">
        <v>0.05</v>
      </c>
      <c r="T785" t="s">
        <v>861</v>
      </c>
      <c r="U785">
        <f t="shared" si="36"/>
        <v>5826.8499999999995</v>
      </c>
      <c r="V785" s="7">
        <f t="shared" si="37"/>
        <v>4632.75</v>
      </c>
      <c r="W785" s="7">
        <f t="shared" si="38"/>
        <v>1193.1499999999994</v>
      </c>
    </row>
    <row r="786" spans="1:23" x14ac:dyDescent="0.25">
      <c r="A786" t="s">
        <v>2979</v>
      </c>
      <c r="B786" s="4">
        <v>45294</v>
      </c>
      <c r="C786" t="s">
        <v>169</v>
      </c>
      <c r="D786" t="str">
        <f>VLOOKUP(C786,Customers!$A$1:$H$201,4,0)</f>
        <v>Parker Sparks</v>
      </c>
      <c r="E786" t="str">
        <f>VLOOKUP(C786,Customers!$A$1:$H$201,5,0)</f>
        <v>Male</v>
      </c>
      <c r="F786" s="4">
        <f>VLOOKUP(C786,Customers!$A$1:$H$201,6,0)</f>
        <v>22326</v>
      </c>
      <c r="G786" s="4" t="str">
        <f>VLOOKUP(C786,Customers!$A$1:$H$201,7,0)</f>
        <v>Bryanside</v>
      </c>
      <c r="H786" s="4">
        <f>VLOOKUP(C786,Customers!$A$1:$H$201,8,0)</f>
        <v>45653</v>
      </c>
      <c r="I786" t="s">
        <v>724</v>
      </c>
      <c r="J786" t="str">
        <f>VLOOKUP(I786,Products!$A$1:$F$51,2,0)</f>
        <v>Company Fruits</v>
      </c>
      <c r="K786" t="str">
        <f>VLOOKUP(I786,Products!$A$1:$F$51,3,0)</f>
        <v>Groceries</v>
      </c>
      <c r="L786" t="str">
        <f>VLOOKUP(I786,Products!$A$1:$F$51,4,0)</f>
        <v>Fruits</v>
      </c>
      <c r="M786" s="7">
        <f>VLOOKUP(I786,Products!$A$1:$F$51,5,0)</f>
        <v>318.05</v>
      </c>
      <c r="N786" s="7">
        <f>VLOOKUP(I786,Products!$A$1:$F$51,6,0)</f>
        <v>742.26521739130465</v>
      </c>
      <c r="O786" t="s">
        <v>842</v>
      </c>
      <c r="P786" t="str">
        <f>VLOOKUP(O786,Stores!$A$1:$D$6,2,0)</f>
        <v>MegaMart Johnmouth</v>
      </c>
      <c r="Q786" t="str">
        <f>VLOOKUP(O786,Stores!$A$1:$D$6,4,0)</f>
        <v>East</v>
      </c>
      <c r="R786" s="6">
        <v>3</v>
      </c>
      <c r="S786" s="6">
        <v>0.15</v>
      </c>
      <c r="T786" t="s">
        <v>857</v>
      </c>
      <c r="U786">
        <f t="shared" si="36"/>
        <v>954.15000000000009</v>
      </c>
      <c r="V786" s="7">
        <f t="shared" si="37"/>
        <v>2226.7956521739138</v>
      </c>
      <c r="W786" s="7">
        <f t="shared" si="38"/>
        <v>-1273.4956521739136</v>
      </c>
    </row>
    <row r="787" spans="1:23" x14ac:dyDescent="0.25">
      <c r="A787" t="s">
        <v>3380</v>
      </c>
      <c r="B787" s="4">
        <v>45294</v>
      </c>
      <c r="C787" t="s">
        <v>146</v>
      </c>
      <c r="D787" t="str">
        <f>VLOOKUP(C787,Customers!$A$1:$H$201,4,0)</f>
        <v>Tracey Davis</v>
      </c>
      <c r="E787" t="str">
        <f>VLOOKUP(C787,Customers!$A$1:$H$201,5,0)</f>
        <v>Male</v>
      </c>
      <c r="F787" s="4">
        <f>VLOOKUP(C787,Customers!$A$1:$H$201,6,0)</f>
        <v>27138</v>
      </c>
      <c r="G787" s="4" t="str">
        <f>VLOOKUP(C787,Customers!$A$1:$H$201,7,0)</f>
        <v>Wilsonbury</v>
      </c>
      <c r="H787" s="4">
        <f>VLOOKUP(C787,Customers!$A$1:$H$201,8,0)</f>
        <v>44326</v>
      </c>
      <c r="I787" t="s">
        <v>814</v>
      </c>
      <c r="J787" t="str">
        <f>VLOOKUP(I787,Products!$A$1:$F$51,2,0)</f>
        <v>Nature Clothing</v>
      </c>
      <c r="K787" t="str">
        <f>VLOOKUP(I787,Products!$A$1:$F$51,3,0)</f>
        <v>Fashion</v>
      </c>
      <c r="L787" t="str">
        <f>VLOOKUP(I787,Products!$A$1:$F$51,4,0)</f>
        <v>Clothing</v>
      </c>
      <c r="M787" s="7">
        <f>VLOOKUP(I787,Products!$A$1:$F$51,5,0)</f>
        <v>1165.3699999999999</v>
      </c>
      <c r="N787" s="7">
        <f>VLOOKUP(I787,Products!$A$1:$F$51,6,0)</f>
        <v>926.55</v>
      </c>
      <c r="O787" t="s">
        <v>842</v>
      </c>
      <c r="P787" t="str">
        <f>VLOOKUP(O787,Stores!$A$1:$D$6,2,0)</f>
        <v>MegaMart Johnmouth</v>
      </c>
      <c r="Q787" t="str">
        <f>VLOOKUP(O787,Stores!$A$1:$D$6,4,0)</f>
        <v>East</v>
      </c>
      <c r="R787" s="6">
        <v>1</v>
      </c>
      <c r="S787" s="6">
        <v>0.15</v>
      </c>
      <c r="T787" t="s">
        <v>861</v>
      </c>
      <c r="U787">
        <f t="shared" si="36"/>
        <v>1165.3699999999999</v>
      </c>
      <c r="V787" s="7">
        <f t="shared" si="37"/>
        <v>926.55</v>
      </c>
      <c r="W787" s="7">
        <f t="shared" si="38"/>
        <v>237.96999999999994</v>
      </c>
    </row>
    <row r="788" spans="1:23" x14ac:dyDescent="0.25">
      <c r="A788" t="s">
        <v>3452</v>
      </c>
      <c r="B788" s="4">
        <v>45295</v>
      </c>
      <c r="C788" t="s">
        <v>177</v>
      </c>
      <c r="D788" t="str">
        <f>VLOOKUP(C788,Customers!$A$1:$H$201,4,0)</f>
        <v>Dennis Poole</v>
      </c>
      <c r="E788" t="str">
        <f>VLOOKUP(C788,Customers!$A$1:$H$201,5,0)</f>
        <v>Male</v>
      </c>
      <c r="F788" s="4">
        <f>VLOOKUP(C788,Customers!$A$1:$H$201,6,0)</f>
        <v>23397</v>
      </c>
      <c r="G788" s="4" t="str">
        <f>VLOOKUP(C788,Customers!$A$1:$H$201,7,0)</f>
        <v>New Jontown</v>
      </c>
      <c r="H788" s="4">
        <f>VLOOKUP(C788,Customers!$A$1:$H$201,8,0)</f>
        <v>44737</v>
      </c>
      <c r="I788" t="s">
        <v>790</v>
      </c>
      <c r="J788" t="str">
        <f>VLOOKUP(I788,Products!$A$1:$F$51,2,0)</f>
        <v>Everything Laptop</v>
      </c>
      <c r="K788" t="str">
        <f>VLOOKUP(I788,Products!$A$1:$F$51,3,0)</f>
        <v>Electronics</v>
      </c>
      <c r="L788" t="str">
        <f>VLOOKUP(I788,Products!$A$1:$F$51,4,0)</f>
        <v>Laptop</v>
      </c>
      <c r="M788" s="7">
        <f>VLOOKUP(I788,Products!$A$1:$F$51,5,0)</f>
        <v>428.05</v>
      </c>
      <c r="N788" s="7">
        <f>VLOOKUP(I788,Products!$A$1:$F$51,6,0)</f>
        <v>246.07</v>
      </c>
      <c r="O788" t="s">
        <v>827</v>
      </c>
      <c r="P788" t="str">
        <f>VLOOKUP(O788,Stores!$A$1:$D$6,2,0)</f>
        <v>MegaMart Jimenezborough</v>
      </c>
      <c r="Q788" t="str">
        <f>VLOOKUP(O788,Stores!$A$1:$D$6,4,0)</f>
        <v>South</v>
      </c>
      <c r="R788" s="6">
        <v>5</v>
      </c>
      <c r="S788" s="6">
        <v>0.1</v>
      </c>
      <c r="T788" t="s">
        <v>851</v>
      </c>
      <c r="U788">
        <f t="shared" si="36"/>
        <v>2140.25</v>
      </c>
      <c r="V788" s="7">
        <f t="shared" si="37"/>
        <v>1230.3499999999999</v>
      </c>
      <c r="W788" s="7">
        <f t="shared" si="38"/>
        <v>909.00000000000011</v>
      </c>
    </row>
    <row r="789" spans="1:23" x14ac:dyDescent="0.25">
      <c r="A789" t="s">
        <v>3543</v>
      </c>
      <c r="B789" s="4">
        <v>45295</v>
      </c>
      <c r="C789" t="s">
        <v>465</v>
      </c>
      <c r="D789" t="str">
        <f>VLOOKUP(C789,Customers!$A$1:$H$201,4,0)</f>
        <v>John Allen</v>
      </c>
      <c r="E789" t="str">
        <f>VLOOKUP(C789,Customers!$A$1:$H$201,5,0)</f>
        <v>Female</v>
      </c>
      <c r="F789" s="4">
        <f>VLOOKUP(C789,Customers!$A$1:$H$201,6,0)</f>
        <v>30272</v>
      </c>
      <c r="G789" s="4" t="str">
        <f>VLOOKUP(C789,Customers!$A$1:$H$201,7,0)</f>
        <v>Kimland</v>
      </c>
      <c r="H789" s="4">
        <f>VLOOKUP(C789,Customers!$A$1:$H$201,8,0)</f>
        <v>44218</v>
      </c>
      <c r="I789" t="s">
        <v>735</v>
      </c>
      <c r="J789" t="str">
        <f>VLOOKUP(I789,Products!$A$1:$F$51,2,0)</f>
        <v>Step Smartphone</v>
      </c>
      <c r="K789" t="str">
        <f>VLOOKUP(I789,Products!$A$1:$F$51,3,0)</f>
        <v>Electronics</v>
      </c>
      <c r="L789" t="str">
        <f>VLOOKUP(I789,Products!$A$1:$F$51,4,0)</f>
        <v>Smartphone</v>
      </c>
      <c r="M789" s="7">
        <f>VLOOKUP(I789,Products!$A$1:$F$51,5,0)</f>
        <v>1194.1199999999999</v>
      </c>
      <c r="N789" s="7">
        <f>VLOOKUP(I789,Products!$A$1:$F$51,6,0)</f>
        <v>838.95</v>
      </c>
      <c r="O789" t="s">
        <v>842</v>
      </c>
      <c r="P789" t="str">
        <f>VLOOKUP(O789,Stores!$A$1:$D$6,2,0)</f>
        <v>MegaMart Johnmouth</v>
      </c>
      <c r="Q789" t="str">
        <f>VLOOKUP(O789,Stores!$A$1:$D$6,4,0)</f>
        <v>East</v>
      </c>
      <c r="R789" s="6">
        <v>2</v>
      </c>
      <c r="S789" s="6">
        <v>0.05</v>
      </c>
      <c r="T789" t="s">
        <v>857</v>
      </c>
      <c r="U789">
        <f t="shared" si="36"/>
        <v>2388.2399999999998</v>
      </c>
      <c r="V789" s="7">
        <f t="shared" si="37"/>
        <v>1677.9</v>
      </c>
      <c r="W789" s="7">
        <f t="shared" si="38"/>
        <v>709.38999999999965</v>
      </c>
    </row>
    <row r="790" spans="1:23" x14ac:dyDescent="0.25">
      <c r="A790" t="s">
        <v>3736</v>
      </c>
      <c r="B790" s="4">
        <v>45295</v>
      </c>
      <c r="C790" t="s">
        <v>616</v>
      </c>
      <c r="D790" t="str">
        <f>VLOOKUP(C790,Customers!$A$1:$H$201,4,0)</f>
        <v>Scott Howell</v>
      </c>
      <c r="E790" t="str">
        <f>VLOOKUP(C790,Customers!$A$1:$H$201,5,0)</f>
        <v>Male</v>
      </c>
      <c r="F790" s="4">
        <f>VLOOKUP(C790,Customers!$A$1:$H$201,6,0)</f>
        <v>38540</v>
      </c>
      <c r="G790" s="4" t="str">
        <f>VLOOKUP(C790,Customers!$A$1:$H$201,7,0)</f>
        <v>South Jennifer</v>
      </c>
      <c r="H790" s="4">
        <f>VLOOKUP(C790,Customers!$A$1:$H$201,8,0)</f>
        <v>45897</v>
      </c>
      <c r="I790" t="s">
        <v>818</v>
      </c>
      <c r="J790" t="str">
        <f>VLOOKUP(I790,Products!$A$1:$F$51,2,0)</f>
        <v>Nor Bags</v>
      </c>
      <c r="K790" t="str">
        <f>VLOOKUP(I790,Products!$A$1:$F$51,3,0)</f>
        <v>Fashion</v>
      </c>
      <c r="L790" t="str">
        <f>VLOOKUP(I790,Products!$A$1:$F$51,4,0)</f>
        <v>Bags</v>
      </c>
      <c r="M790" s="7">
        <f>VLOOKUP(I790,Products!$A$1:$F$51,5,0)</f>
        <v>1216.3599999999999</v>
      </c>
      <c r="N790" s="7">
        <f>VLOOKUP(I790,Products!$A$1:$F$51,6,0)</f>
        <v>794.8</v>
      </c>
      <c r="O790" t="s">
        <v>838</v>
      </c>
      <c r="P790" t="str">
        <f>VLOOKUP(O790,Stores!$A$1:$D$6,2,0)</f>
        <v>MegaMart Brianahaven</v>
      </c>
      <c r="Q790" t="str">
        <f>VLOOKUP(O790,Stores!$A$1:$D$6,4,0)</f>
        <v>North</v>
      </c>
      <c r="R790" s="6">
        <v>2</v>
      </c>
      <c r="S790" s="6">
        <v>0</v>
      </c>
      <c r="T790" t="s">
        <v>857</v>
      </c>
      <c r="U790">
        <f t="shared" si="36"/>
        <v>2432.7199999999998</v>
      </c>
      <c r="V790" s="7">
        <f t="shared" si="37"/>
        <v>1589.6</v>
      </c>
      <c r="W790" s="7">
        <f t="shared" si="38"/>
        <v>842.11999999999989</v>
      </c>
    </row>
    <row r="791" spans="1:23" x14ac:dyDescent="0.25">
      <c r="A791" t="s">
        <v>4234</v>
      </c>
      <c r="B791" s="4">
        <v>45295</v>
      </c>
      <c r="C791" t="s">
        <v>655</v>
      </c>
      <c r="D791" t="str">
        <f>VLOOKUP(C791,Customers!$A$1:$H$201,4,0)</f>
        <v>Vicki Guzman</v>
      </c>
      <c r="E791" t="str">
        <f>VLOOKUP(C791,Customers!$A$1:$H$201,5,0)</f>
        <v>Female</v>
      </c>
      <c r="F791" s="4">
        <f>VLOOKUP(C791,Customers!$A$1:$H$201,6,0)</f>
        <v>22041</v>
      </c>
      <c r="G791" s="4" t="str">
        <f>VLOOKUP(C791,Customers!$A$1:$H$201,7,0)</f>
        <v>West Wandaland</v>
      </c>
      <c r="H791" s="4">
        <f>VLOOKUP(C791,Customers!$A$1:$H$201,8,0)</f>
        <v>45329</v>
      </c>
      <c r="I791" t="s">
        <v>749</v>
      </c>
      <c r="J791" t="str">
        <f>VLOOKUP(I791,Products!$A$1:$F$51,2,0)</f>
        <v>Whether Bags</v>
      </c>
      <c r="K791" t="str">
        <f>VLOOKUP(I791,Products!$A$1:$F$51,3,0)</f>
        <v>Fashion</v>
      </c>
      <c r="L791" t="str">
        <f>VLOOKUP(I791,Products!$A$1:$F$51,4,0)</f>
        <v>Bags</v>
      </c>
      <c r="M791" s="7">
        <f>VLOOKUP(I791,Products!$A$1:$F$51,5,0)</f>
        <v>270.45</v>
      </c>
      <c r="N791" s="7">
        <f>VLOOKUP(I791,Products!$A$1:$F$51,6,0)</f>
        <v>742.26521739130465</v>
      </c>
      <c r="O791" t="s">
        <v>831</v>
      </c>
      <c r="P791" t="str">
        <f>VLOOKUP(O791,Stores!$A$1:$D$6,2,0)</f>
        <v>MegaMart Peckmouth</v>
      </c>
      <c r="Q791" t="str">
        <f>VLOOKUP(O791,Stores!$A$1:$D$6,4,0)</f>
        <v>East</v>
      </c>
      <c r="R791" s="6">
        <v>5</v>
      </c>
      <c r="S791" s="6">
        <v>0.1</v>
      </c>
      <c r="T791" t="s">
        <v>854</v>
      </c>
      <c r="U791">
        <f t="shared" si="36"/>
        <v>1352.25</v>
      </c>
      <c r="V791" s="7">
        <f t="shared" si="37"/>
        <v>3711.3260869565233</v>
      </c>
      <c r="W791" s="7">
        <f t="shared" si="38"/>
        <v>-2359.9760869565234</v>
      </c>
    </row>
    <row r="792" spans="1:23" x14ac:dyDescent="0.25">
      <c r="A792" t="s">
        <v>5357</v>
      </c>
      <c r="B792" s="4">
        <v>45295</v>
      </c>
      <c r="C792" t="s">
        <v>200</v>
      </c>
      <c r="D792" t="str">
        <f>VLOOKUP(C792,Customers!$A$1:$H$201,4,0)</f>
        <v>Billy Hernandez</v>
      </c>
      <c r="E792" t="str">
        <f>VLOOKUP(C792,Customers!$A$1:$H$201,5,0)</f>
        <v>Female</v>
      </c>
      <c r="F792" s="4">
        <f>VLOOKUP(C792,Customers!$A$1:$H$201,6,0)</f>
        <v>33492</v>
      </c>
      <c r="G792" s="4" t="str">
        <f>VLOOKUP(C792,Customers!$A$1:$H$201,7,0)</f>
        <v>Walkerfurt</v>
      </c>
      <c r="H792" s="4">
        <f>VLOOKUP(C792,Customers!$A$1:$H$201,8,0)</f>
        <v>45407</v>
      </c>
      <c r="I792" t="s">
        <v>711</v>
      </c>
      <c r="J792" t="str">
        <f>VLOOKUP(I792,Products!$A$1:$F$51,2,0)</f>
        <v>Audience Television</v>
      </c>
      <c r="K792" t="str">
        <f>VLOOKUP(I792,Products!$A$1:$F$51,3,0)</f>
        <v>Electronics</v>
      </c>
      <c r="L792" t="str">
        <f>VLOOKUP(I792,Products!$A$1:$F$51,4,0)</f>
        <v>Television</v>
      </c>
      <c r="M792" s="7">
        <f>VLOOKUP(I792,Products!$A$1:$F$51,5,0)</f>
        <v>818.76</v>
      </c>
      <c r="N792" s="7">
        <f>VLOOKUP(I792,Products!$A$1:$F$51,6,0)</f>
        <v>527.62</v>
      </c>
      <c r="O792" t="s">
        <v>831</v>
      </c>
      <c r="P792" t="str">
        <f>VLOOKUP(O792,Stores!$A$1:$D$6,2,0)</f>
        <v>MegaMart Peckmouth</v>
      </c>
      <c r="Q792" t="str">
        <f>VLOOKUP(O792,Stores!$A$1:$D$6,4,0)</f>
        <v>East</v>
      </c>
      <c r="R792" s="6">
        <v>5</v>
      </c>
      <c r="S792" s="6">
        <v>0.15</v>
      </c>
      <c r="T792" t="s">
        <v>861</v>
      </c>
      <c r="U792">
        <f t="shared" si="36"/>
        <v>4093.8</v>
      </c>
      <c r="V792" s="7">
        <f t="shared" si="37"/>
        <v>2638.1</v>
      </c>
      <c r="W792" s="7">
        <f t="shared" si="38"/>
        <v>1454.8500000000004</v>
      </c>
    </row>
    <row r="793" spans="1:23" x14ac:dyDescent="0.25">
      <c r="A793" t="s">
        <v>1992</v>
      </c>
      <c r="B793" s="4">
        <v>45295</v>
      </c>
      <c r="C793" t="s">
        <v>204</v>
      </c>
      <c r="D793" t="str">
        <f>VLOOKUP(C793,Customers!$A$1:$H$201,4,0)</f>
        <v>Felicia Morgan</v>
      </c>
      <c r="E793" t="str">
        <f>VLOOKUP(C793,Customers!$A$1:$H$201,5,0)</f>
        <v>Female</v>
      </c>
      <c r="F793" s="4">
        <f>VLOOKUP(C793,Customers!$A$1:$H$201,6,0)</f>
        <v>35905</v>
      </c>
      <c r="G793" s="4" t="str">
        <f>VLOOKUP(C793,Customers!$A$1:$H$201,7,0)</f>
        <v>Lake Michaelshire</v>
      </c>
      <c r="H793" s="4">
        <f>VLOOKUP(C793,Customers!$A$1:$H$201,8,0)</f>
        <v>45389</v>
      </c>
      <c r="I793" t="s">
        <v>816</v>
      </c>
      <c r="J793" t="str">
        <f>VLOOKUP(I793,Products!$A$1:$F$51,2,0)</f>
        <v>Or Smartphone</v>
      </c>
      <c r="K793" t="str">
        <f>VLOOKUP(I793,Products!$A$1:$F$51,3,0)</f>
        <v>Electronics</v>
      </c>
      <c r="L793" t="str">
        <f>VLOOKUP(I793,Products!$A$1:$F$51,4,0)</f>
        <v>Smartphone</v>
      </c>
      <c r="M793" s="7">
        <f>VLOOKUP(I793,Products!$A$1:$F$51,5,0)</f>
        <v>1197.18</v>
      </c>
      <c r="N793" s="7">
        <f>VLOOKUP(I793,Products!$A$1:$F$51,6,0)</f>
        <v>722.74</v>
      </c>
      <c r="O793" t="s">
        <v>835</v>
      </c>
      <c r="P793" t="str">
        <f>VLOOKUP(O793,Stores!$A$1:$D$6,2,0)</f>
        <v>MegaMart New Michele</v>
      </c>
      <c r="Q793" t="str">
        <f>VLOOKUP(O793,Stores!$A$1:$D$6,4,0)</f>
        <v>West</v>
      </c>
      <c r="R793" s="6">
        <v>3</v>
      </c>
      <c r="S793" s="6">
        <v>0.1</v>
      </c>
      <c r="T793" t="s">
        <v>854</v>
      </c>
      <c r="U793">
        <f t="shared" si="36"/>
        <v>3591.54</v>
      </c>
      <c r="V793" s="7">
        <f t="shared" si="37"/>
        <v>2168.2200000000003</v>
      </c>
      <c r="W793" s="7">
        <f t="shared" si="38"/>
        <v>1422.4199999999996</v>
      </c>
    </row>
    <row r="794" spans="1:23" x14ac:dyDescent="0.25">
      <c r="A794" t="s">
        <v>2289</v>
      </c>
      <c r="B794" s="4">
        <v>45295</v>
      </c>
      <c r="C794" t="s">
        <v>648</v>
      </c>
      <c r="D794" t="str">
        <f>VLOOKUP(C794,Customers!$A$1:$H$201,4,0)</f>
        <v>Daniel Mcintyre</v>
      </c>
      <c r="E794" t="str">
        <f>VLOOKUP(C794,Customers!$A$1:$H$201,5,0)</f>
        <v>Male</v>
      </c>
      <c r="F794" s="4">
        <f>VLOOKUP(C794,Customers!$A$1:$H$201,6,0)</f>
        <v>37724</v>
      </c>
      <c r="G794" s="4" t="str">
        <f>VLOOKUP(C794,Customers!$A$1:$H$201,7,0)</f>
        <v>West Katrina</v>
      </c>
      <c r="H794" s="4">
        <f>VLOOKUP(C794,Customers!$A$1:$H$201,8,0)</f>
        <v>44305</v>
      </c>
      <c r="I794" t="s">
        <v>808</v>
      </c>
      <c r="J794" t="str">
        <f>VLOOKUP(I794,Products!$A$1:$F$51,2,0)</f>
        <v>Soon Accessories</v>
      </c>
      <c r="K794" t="str">
        <f>VLOOKUP(I794,Products!$A$1:$F$51,3,0)</f>
        <v>Fashion</v>
      </c>
      <c r="L794" t="str">
        <f>VLOOKUP(I794,Products!$A$1:$F$51,4,0)</f>
        <v>Accessories</v>
      </c>
      <c r="M794" s="7">
        <f>VLOOKUP(I794,Products!$A$1:$F$51,5,0)</f>
        <v>564.41999999999996</v>
      </c>
      <c r="N794" s="7">
        <f>VLOOKUP(I794,Products!$A$1:$F$51,6,0)</f>
        <v>293.95999999999998</v>
      </c>
      <c r="O794" t="s">
        <v>842</v>
      </c>
      <c r="P794" t="str">
        <f>VLOOKUP(O794,Stores!$A$1:$D$6,2,0)</f>
        <v>MegaMart Johnmouth</v>
      </c>
      <c r="Q794" t="str">
        <f>VLOOKUP(O794,Stores!$A$1:$D$6,4,0)</f>
        <v>East</v>
      </c>
      <c r="R794" s="6">
        <v>4</v>
      </c>
      <c r="S794" s="6">
        <v>0.15</v>
      </c>
      <c r="T794" t="s">
        <v>854</v>
      </c>
      <c r="U794">
        <f t="shared" si="36"/>
        <v>2257.6799999999998</v>
      </c>
      <c r="V794" s="7">
        <f t="shared" si="37"/>
        <v>1175.8399999999999</v>
      </c>
      <c r="W794" s="7">
        <f t="shared" si="38"/>
        <v>1080.99</v>
      </c>
    </row>
    <row r="795" spans="1:23" x14ac:dyDescent="0.25">
      <c r="A795" t="s">
        <v>3203</v>
      </c>
      <c r="B795" s="4">
        <v>45295</v>
      </c>
      <c r="C795" t="s">
        <v>169</v>
      </c>
      <c r="D795" t="str">
        <f>VLOOKUP(C795,Customers!$A$1:$H$201,4,0)</f>
        <v>Parker Sparks</v>
      </c>
      <c r="E795" t="str">
        <f>VLOOKUP(C795,Customers!$A$1:$H$201,5,0)</f>
        <v>Male</v>
      </c>
      <c r="F795" s="4">
        <f>VLOOKUP(C795,Customers!$A$1:$H$201,6,0)</f>
        <v>22326</v>
      </c>
      <c r="G795" s="4" t="str">
        <f>VLOOKUP(C795,Customers!$A$1:$H$201,7,0)</f>
        <v>Bryanside</v>
      </c>
      <c r="H795" s="4">
        <f>VLOOKUP(C795,Customers!$A$1:$H$201,8,0)</f>
        <v>45653</v>
      </c>
      <c r="I795" t="s">
        <v>772</v>
      </c>
      <c r="J795" t="str">
        <f>VLOOKUP(I795,Products!$A$1:$F$51,2,0)</f>
        <v>Little Watches</v>
      </c>
      <c r="K795" t="str">
        <f>VLOOKUP(I795,Products!$A$1:$F$51,3,0)</f>
        <v>Fashion</v>
      </c>
      <c r="L795" t="str">
        <f>VLOOKUP(I795,Products!$A$1:$F$51,4,0)</f>
        <v>Watches</v>
      </c>
      <c r="M795" s="7">
        <f>VLOOKUP(I795,Products!$A$1:$F$51,5,0)</f>
        <v>429.15</v>
      </c>
      <c r="N795" s="7">
        <f>VLOOKUP(I795,Products!$A$1:$F$51,6,0)</f>
        <v>258.72000000000003</v>
      </c>
      <c r="O795" t="s">
        <v>835</v>
      </c>
      <c r="P795" t="str">
        <f>VLOOKUP(O795,Stores!$A$1:$D$6,2,0)</f>
        <v>MegaMart New Michele</v>
      </c>
      <c r="Q795" t="str">
        <f>VLOOKUP(O795,Stores!$A$1:$D$6,4,0)</f>
        <v>West</v>
      </c>
      <c r="R795" s="6">
        <v>3</v>
      </c>
      <c r="S795" s="6">
        <v>0</v>
      </c>
      <c r="T795" t="s">
        <v>857</v>
      </c>
      <c r="U795">
        <f t="shared" si="36"/>
        <v>1287.4499999999998</v>
      </c>
      <c r="V795" s="7">
        <f t="shared" si="37"/>
        <v>776.16000000000008</v>
      </c>
      <c r="W795" s="7">
        <f t="shared" si="38"/>
        <v>510.28999999999974</v>
      </c>
    </row>
    <row r="796" spans="1:23" x14ac:dyDescent="0.25">
      <c r="A796" t="s">
        <v>4030</v>
      </c>
      <c r="B796" s="4">
        <v>45295</v>
      </c>
      <c r="C796" t="s">
        <v>222</v>
      </c>
      <c r="D796" t="str">
        <f>VLOOKUP(C796,Customers!$A$1:$H$201,4,0)</f>
        <v>Lawrence Stewart</v>
      </c>
      <c r="E796" t="str">
        <f>VLOOKUP(C796,Customers!$A$1:$H$201,5,0)</f>
        <v>Male</v>
      </c>
      <c r="F796" s="4">
        <f>VLOOKUP(C796,Customers!$A$1:$H$201,6,0)</f>
        <v>38555</v>
      </c>
      <c r="G796" s="4" t="str">
        <f>VLOOKUP(C796,Customers!$A$1:$H$201,7,0)</f>
        <v>West Tinatown</v>
      </c>
      <c r="H796" s="4">
        <f>VLOOKUP(C796,Customers!$A$1:$H$201,8,0)</f>
        <v>44145</v>
      </c>
      <c r="I796" t="s">
        <v>818</v>
      </c>
      <c r="J796" t="str">
        <f>VLOOKUP(I796,Products!$A$1:$F$51,2,0)</f>
        <v>Nor Bags</v>
      </c>
      <c r="K796" t="str">
        <f>VLOOKUP(I796,Products!$A$1:$F$51,3,0)</f>
        <v>Fashion</v>
      </c>
      <c r="L796" t="str">
        <f>VLOOKUP(I796,Products!$A$1:$F$51,4,0)</f>
        <v>Bags</v>
      </c>
      <c r="M796" s="7">
        <f>VLOOKUP(I796,Products!$A$1:$F$51,5,0)</f>
        <v>1216.3599999999999</v>
      </c>
      <c r="N796" s="7">
        <f>VLOOKUP(I796,Products!$A$1:$F$51,6,0)</f>
        <v>794.8</v>
      </c>
      <c r="O796" t="s">
        <v>827</v>
      </c>
      <c r="P796" t="str">
        <f>VLOOKUP(O796,Stores!$A$1:$D$6,2,0)</f>
        <v>MegaMart Jimenezborough</v>
      </c>
      <c r="Q796" t="str">
        <f>VLOOKUP(O796,Stores!$A$1:$D$6,4,0)</f>
        <v>South</v>
      </c>
      <c r="R796" s="6">
        <v>4</v>
      </c>
      <c r="S796" s="6">
        <v>0.15</v>
      </c>
      <c r="T796" t="s">
        <v>851</v>
      </c>
      <c r="U796">
        <f t="shared" si="36"/>
        <v>4865.4399999999996</v>
      </c>
      <c r="V796" s="7">
        <f t="shared" si="37"/>
        <v>3179.2</v>
      </c>
      <c r="W796" s="7">
        <f t="shared" si="38"/>
        <v>1685.3899999999999</v>
      </c>
    </row>
    <row r="797" spans="1:23" x14ac:dyDescent="0.25">
      <c r="A797" t="s">
        <v>5313</v>
      </c>
      <c r="B797" s="4">
        <v>45295</v>
      </c>
      <c r="C797" t="s">
        <v>417</v>
      </c>
      <c r="D797" t="str">
        <f>VLOOKUP(C797,Customers!$A$1:$H$201,4,0)</f>
        <v>Jeffrey Smith</v>
      </c>
      <c r="E797" t="str">
        <f>VLOOKUP(C797,Customers!$A$1:$H$201,5,0)</f>
        <v>Female</v>
      </c>
      <c r="F797" s="4">
        <f>VLOOKUP(C797,Customers!$A$1:$H$201,6,0)</f>
        <v>30679</v>
      </c>
      <c r="G797" s="4" t="str">
        <f>VLOOKUP(C797,Customers!$A$1:$H$201,7,0)</f>
        <v>Aaronmouth</v>
      </c>
      <c r="H797" s="4">
        <f>VLOOKUP(C797,Customers!$A$1:$H$201,8,0)</f>
        <v>45006</v>
      </c>
      <c r="I797" t="s">
        <v>778</v>
      </c>
      <c r="J797" t="str">
        <f>VLOOKUP(I797,Products!$A$1:$F$51,2,0)</f>
        <v>Deal Smartphone</v>
      </c>
      <c r="K797" t="str">
        <f>VLOOKUP(I797,Products!$A$1:$F$51,3,0)</f>
        <v>Electronics</v>
      </c>
      <c r="L797" t="str">
        <f>VLOOKUP(I797,Products!$A$1:$F$51,4,0)</f>
        <v>Smartphone</v>
      </c>
      <c r="M797" s="7">
        <f>VLOOKUP(I797,Products!$A$1:$F$51,5,0)</f>
        <v>673.78</v>
      </c>
      <c r="N797" s="7">
        <f>VLOOKUP(I797,Products!$A$1:$F$51,6,0)</f>
        <v>363.33</v>
      </c>
      <c r="O797" t="s">
        <v>835</v>
      </c>
      <c r="P797" t="str">
        <f>VLOOKUP(O797,Stores!$A$1:$D$6,2,0)</f>
        <v>MegaMart New Michele</v>
      </c>
      <c r="Q797" t="str">
        <f>VLOOKUP(O797,Stores!$A$1:$D$6,4,0)</f>
        <v>West</v>
      </c>
      <c r="R797" s="6">
        <v>1</v>
      </c>
      <c r="S797" s="6">
        <v>0</v>
      </c>
      <c r="T797" t="s">
        <v>854</v>
      </c>
      <c r="U797">
        <f t="shared" si="36"/>
        <v>673.78</v>
      </c>
      <c r="V797" s="7">
        <f t="shared" si="37"/>
        <v>363.33</v>
      </c>
      <c r="W797" s="7">
        <f t="shared" si="38"/>
        <v>309.45</v>
      </c>
    </row>
    <row r="798" spans="1:23" x14ac:dyDescent="0.25">
      <c r="A798" t="s">
        <v>2008</v>
      </c>
      <c r="B798" s="4">
        <v>45295</v>
      </c>
      <c r="C798" t="s">
        <v>529</v>
      </c>
      <c r="D798" t="str">
        <f>VLOOKUP(C798,Customers!$A$1:$H$201,4,0)</f>
        <v>John Johnson</v>
      </c>
      <c r="E798" t="str">
        <f>VLOOKUP(C798,Customers!$A$1:$H$201,5,0)</f>
        <v>Female</v>
      </c>
      <c r="F798" s="4">
        <f>VLOOKUP(C798,Customers!$A$1:$H$201,6,0)</f>
        <v>35515</v>
      </c>
      <c r="G798" s="4" t="str">
        <f>VLOOKUP(C798,Customers!$A$1:$H$201,7,0)</f>
        <v>North Jamesport</v>
      </c>
      <c r="H798" s="4">
        <f>VLOOKUP(C798,Customers!$A$1:$H$201,8,0)</f>
        <v>44804</v>
      </c>
      <c r="I798" t="s">
        <v>812</v>
      </c>
      <c r="J798" t="str">
        <f>VLOOKUP(I798,Products!$A$1:$F$51,2,0)</f>
        <v>Set Dairy</v>
      </c>
      <c r="K798" t="str">
        <f>VLOOKUP(I798,Products!$A$1:$F$51,3,0)</f>
        <v>Groceries</v>
      </c>
      <c r="L798" t="str">
        <f>VLOOKUP(I798,Products!$A$1:$F$51,4,0)</f>
        <v>Dairy</v>
      </c>
      <c r="M798" s="7">
        <f>VLOOKUP(I798,Products!$A$1:$F$51,5,0)</f>
        <v>1879.08</v>
      </c>
      <c r="N798" s="7">
        <f>VLOOKUP(I798,Products!$A$1:$F$51,6,0)</f>
        <v>1004.56</v>
      </c>
      <c r="O798" t="s">
        <v>838</v>
      </c>
      <c r="P798" t="str">
        <f>VLOOKUP(O798,Stores!$A$1:$D$6,2,0)</f>
        <v>MegaMart Brianahaven</v>
      </c>
      <c r="Q798" t="str">
        <f>VLOOKUP(O798,Stores!$A$1:$D$6,4,0)</f>
        <v>North</v>
      </c>
      <c r="R798" s="6">
        <v>3</v>
      </c>
      <c r="S798" s="6">
        <v>0</v>
      </c>
      <c r="T798" t="s">
        <v>854</v>
      </c>
      <c r="U798">
        <f t="shared" si="36"/>
        <v>5637.24</v>
      </c>
      <c r="V798" s="7">
        <f t="shared" si="37"/>
        <v>3013.68</v>
      </c>
      <c r="W798" s="7">
        <f t="shared" si="38"/>
        <v>2622.56</v>
      </c>
    </row>
    <row r="799" spans="1:23" x14ac:dyDescent="0.25">
      <c r="A799" t="s">
        <v>2825</v>
      </c>
      <c r="B799" s="4">
        <v>45295</v>
      </c>
      <c r="C799" t="s">
        <v>296</v>
      </c>
      <c r="D799" t="str">
        <f>VLOOKUP(C799,Customers!$A$1:$H$201,4,0)</f>
        <v>Donald Marsh</v>
      </c>
      <c r="E799" t="str">
        <f>VLOOKUP(C799,Customers!$A$1:$H$201,5,0)</f>
        <v>Female</v>
      </c>
      <c r="F799" s="4">
        <f>VLOOKUP(C799,Customers!$A$1:$H$201,6,0)</f>
        <v>29021</v>
      </c>
      <c r="G799" s="4" t="str">
        <f>VLOOKUP(C799,Customers!$A$1:$H$201,7,0)</f>
        <v>North Bradleyfurt</v>
      </c>
      <c r="H799" s="4">
        <f>VLOOKUP(C799,Customers!$A$1:$H$201,8,0)</f>
        <v>45479</v>
      </c>
      <c r="I799" t="s">
        <v>814</v>
      </c>
      <c r="J799" t="str">
        <f>VLOOKUP(I799,Products!$A$1:$F$51,2,0)</f>
        <v>Nature Clothing</v>
      </c>
      <c r="K799" t="str">
        <f>VLOOKUP(I799,Products!$A$1:$F$51,3,0)</f>
        <v>Fashion</v>
      </c>
      <c r="L799" t="str">
        <f>VLOOKUP(I799,Products!$A$1:$F$51,4,0)</f>
        <v>Clothing</v>
      </c>
      <c r="M799" s="7">
        <f>VLOOKUP(I799,Products!$A$1:$F$51,5,0)</f>
        <v>1165.3699999999999</v>
      </c>
      <c r="N799" s="7">
        <f>VLOOKUP(I799,Products!$A$1:$F$51,6,0)</f>
        <v>926.55</v>
      </c>
      <c r="O799" t="s">
        <v>835</v>
      </c>
      <c r="P799" t="str">
        <f>VLOOKUP(O799,Stores!$A$1:$D$6,2,0)</f>
        <v>MegaMart New Michele</v>
      </c>
      <c r="Q799" t="str">
        <f>VLOOKUP(O799,Stores!$A$1:$D$6,4,0)</f>
        <v>West</v>
      </c>
      <c r="R799" s="6">
        <v>4</v>
      </c>
      <c r="S799" s="6">
        <v>0.05</v>
      </c>
      <c r="T799" t="s">
        <v>857</v>
      </c>
      <c r="U799">
        <f t="shared" si="36"/>
        <v>4661.4799999999996</v>
      </c>
      <c r="V799" s="7">
        <f t="shared" si="37"/>
        <v>3706.2</v>
      </c>
      <c r="W799" s="7">
        <f t="shared" si="38"/>
        <v>954.3299999999997</v>
      </c>
    </row>
    <row r="800" spans="1:23" x14ac:dyDescent="0.25">
      <c r="A800" t="s">
        <v>3518</v>
      </c>
      <c r="B800" s="4">
        <v>45295</v>
      </c>
      <c r="C800" t="s">
        <v>427</v>
      </c>
      <c r="D800" t="str">
        <f>VLOOKUP(C800,Customers!$A$1:$H$201,4,0)</f>
        <v>Jose Smith</v>
      </c>
      <c r="E800" t="str">
        <f>VLOOKUP(C800,Customers!$A$1:$H$201,5,0)</f>
        <v>Male</v>
      </c>
      <c r="F800" s="4">
        <f>VLOOKUP(C800,Customers!$A$1:$H$201,6,0)</f>
        <v>21971</v>
      </c>
      <c r="G800" s="4" t="str">
        <f>VLOOKUP(C800,Customers!$A$1:$H$201,7,0)</f>
        <v>Smithburgh</v>
      </c>
      <c r="H800" s="4">
        <f>VLOOKUP(C800,Customers!$A$1:$H$201,8,0)</f>
        <v>45242</v>
      </c>
      <c r="I800" t="s">
        <v>730</v>
      </c>
      <c r="J800" t="str">
        <f>VLOOKUP(I800,Products!$A$1:$F$51,2,0)</f>
        <v>Recognize Footwear</v>
      </c>
      <c r="K800" t="str">
        <f>VLOOKUP(I800,Products!$A$1:$F$51,3,0)</f>
        <v>Fashion</v>
      </c>
      <c r="L800" t="str">
        <f>VLOOKUP(I800,Products!$A$1:$F$51,4,0)</f>
        <v>Footwear</v>
      </c>
      <c r="M800" s="7">
        <f>VLOOKUP(I800,Products!$A$1:$F$51,5,0)</f>
        <v>109.78</v>
      </c>
      <c r="N800" s="7">
        <f>VLOOKUP(I800,Products!$A$1:$F$51,6,0)</f>
        <v>70.59</v>
      </c>
      <c r="O800" t="s">
        <v>838</v>
      </c>
      <c r="P800" t="str">
        <f>VLOOKUP(O800,Stores!$A$1:$D$6,2,0)</f>
        <v>MegaMart Brianahaven</v>
      </c>
      <c r="Q800" t="str">
        <f>VLOOKUP(O800,Stores!$A$1:$D$6,4,0)</f>
        <v>North</v>
      </c>
      <c r="R800" s="6">
        <v>4</v>
      </c>
      <c r="S800" s="6">
        <v>0.05</v>
      </c>
      <c r="T800" t="s">
        <v>857</v>
      </c>
      <c r="U800">
        <f t="shared" si="36"/>
        <v>439.12</v>
      </c>
      <c r="V800" s="7">
        <f t="shared" si="37"/>
        <v>282.36</v>
      </c>
      <c r="W800" s="7">
        <f t="shared" si="38"/>
        <v>155.81</v>
      </c>
    </row>
    <row r="801" spans="1:23" x14ac:dyDescent="0.25">
      <c r="A801" t="s">
        <v>3640</v>
      </c>
      <c r="B801" s="4">
        <v>45296</v>
      </c>
      <c r="C801" t="s">
        <v>384</v>
      </c>
      <c r="D801" t="str">
        <f>VLOOKUP(C801,Customers!$A$1:$H$201,4,0)</f>
        <v>David Burns</v>
      </c>
      <c r="E801" t="str">
        <f>VLOOKUP(C801,Customers!$A$1:$H$201,5,0)</f>
        <v>Female</v>
      </c>
      <c r="F801" s="4">
        <f>VLOOKUP(C801,Customers!$A$1:$H$201,6,0)</f>
        <v>23676</v>
      </c>
      <c r="G801" s="4" t="str">
        <f>VLOOKUP(C801,Customers!$A$1:$H$201,7,0)</f>
        <v>Joyceside</v>
      </c>
      <c r="H801" s="4">
        <f>VLOOKUP(C801,Customers!$A$1:$H$201,8,0)</f>
        <v>44351</v>
      </c>
      <c r="I801" t="s">
        <v>762</v>
      </c>
      <c r="J801" t="str">
        <f>VLOOKUP(I801,Products!$A$1:$F$51,2,0)</f>
        <v>Firm Dairy</v>
      </c>
      <c r="K801" t="str">
        <f>VLOOKUP(I801,Products!$A$1:$F$51,3,0)</f>
        <v>Groceries</v>
      </c>
      <c r="L801" t="str">
        <f>VLOOKUP(I801,Products!$A$1:$F$51,4,0)</f>
        <v>Dairy</v>
      </c>
      <c r="M801" s="7">
        <f>VLOOKUP(I801,Products!$A$1:$F$51,5,0)</f>
        <v>1227.24</v>
      </c>
      <c r="N801" s="7">
        <f>VLOOKUP(I801,Products!$A$1:$F$51,6,0)</f>
        <v>977.09</v>
      </c>
      <c r="O801" t="s">
        <v>831</v>
      </c>
      <c r="P801" t="str">
        <f>VLOOKUP(O801,Stores!$A$1:$D$6,2,0)</f>
        <v>MegaMart Peckmouth</v>
      </c>
      <c r="Q801" t="str">
        <f>VLOOKUP(O801,Stores!$A$1:$D$6,4,0)</f>
        <v>East</v>
      </c>
      <c r="R801" s="6">
        <v>2</v>
      </c>
      <c r="S801" s="6">
        <v>0.1</v>
      </c>
      <c r="T801" t="s">
        <v>861</v>
      </c>
      <c r="U801">
        <f t="shared" si="36"/>
        <v>2454.48</v>
      </c>
      <c r="V801" s="7">
        <f t="shared" si="37"/>
        <v>1954.18</v>
      </c>
      <c r="W801" s="7">
        <f t="shared" si="38"/>
        <v>499.4</v>
      </c>
    </row>
    <row r="802" spans="1:23" x14ac:dyDescent="0.25">
      <c r="A802" t="s">
        <v>3679</v>
      </c>
      <c r="B802" s="4">
        <v>45296</v>
      </c>
      <c r="C802" t="s">
        <v>157</v>
      </c>
      <c r="D802" t="str">
        <f>VLOOKUP(C802,Customers!$A$1:$H$201,4,0)</f>
        <v>Melissa Rodgers</v>
      </c>
      <c r="E802" t="str">
        <f>VLOOKUP(C802,Customers!$A$1:$H$201,5,0)</f>
        <v>Female</v>
      </c>
      <c r="F802" s="4">
        <f>VLOOKUP(C802,Customers!$A$1:$H$201,6,0)</f>
        <v>29405</v>
      </c>
      <c r="G802" s="4" t="str">
        <f>VLOOKUP(C802,Customers!$A$1:$H$201,7,0)</f>
        <v>North Sharontown</v>
      </c>
      <c r="H802" s="4">
        <f>VLOOKUP(C802,Customers!$A$1:$H$201,8,0)</f>
        <v>44950</v>
      </c>
      <c r="I802" t="s">
        <v>746</v>
      </c>
      <c r="J802" t="str">
        <f>VLOOKUP(I802,Products!$A$1:$F$51,2,0)</f>
        <v>Add Clothing</v>
      </c>
      <c r="K802" t="str">
        <f>VLOOKUP(I802,Products!$A$1:$F$51,3,0)</f>
        <v>Fashion</v>
      </c>
      <c r="L802" t="str">
        <f>VLOOKUP(I802,Products!$A$1:$F$51,4,0)</f>
        <v>Clothing</v>
      </c>
      <c r="M802" s="7">
        <f>VLOOKUP(I802,Products!$A$1:$F$51,5,0)</f>
        <v>1342.75</v>
      </c>
      <c r="N802" s="7">
        <f>VLOOKUP(I802,Products!$A$1:$F$51,6,0)</f>
        <v>797.94</v>
      </c>
      <c r="O802" t="s">
        <v>838</v>
      </c>
      <c r="P802" t="str">
        <f>VLOOKUP(O802,Stores!$A$1:$D$6,2,0)</f>
        <v>MegaMart Brianahaven</v>
      </c>
      <c r="Q802" t="str">
        <f>VLOOKUP(O802,Stores!$A$1:$D$6,4,0)</f>
        <v>North</v>
      </c>
      <c r="R802" s="6">
        <v>1</v>
      </c>
      <c r="S802" s="6">
        <v>0.05</v>
      </c>
      <c r="T802" t="s">
        <v>851</v>
      </c>
      <c r="U802">
        <f t="shared" si="36"/>
        <v>1342.75</v>
      </c>
      <c r="V802" s="7">
        <f t="shared" si="37"/>
        <v>797.94</v>
      </c>
      <c r="W802" s="7">
        <f t="shared" si="38"/>
        <v>543.8599999999999</v>
      </c>
    </row>
    <row r="803" spans="1:23" x14ac:dyDescent="0.25">
      <c r="A803" t="s">
        <v>3746</v>
      </c>
      <c r="B803" s="4">
        <v>45296</v>
      </c>
      <c r="C803" t="s">
        <v>628</v>
      </c>
      <c r="D803" t="str">
        <f>VLOOKUP(C803,Customers!$A$1:$H$201,4,0)</f>
        <v>Mark Mcdonald</v>
      </c>
      <c r="E803" t="str">
        <f>VLOOKUP(C803,Customers!$A$1:$H$201,5,0)</f>
        <v>Female</v>
      </c>
      <c r="F803" s="4">
        <f>VLOOKUP(C803,Customers!$A$1:$H$201,6,0)</f>
        <v>22255</v>
      </c>
      <c r="G803" s="4" t="str">
        <f>VLOOKUP(C803,Customers!$A$1:$H$201,7,0)</f>
        <v>East Paulburgh</v>
      </c>
      <c r="H803" s="4">
        <f>VLOOKUP(C803,Customers!$A$1:$H$201,8,0)</f>
        <v>45465</v>
      </c>
      <c r="I803" t="s">
        <v>711</v>
      </c>
      <c r="J803" t="str">
        <f>VLOOKUP(I803,Products!$A$1:$F$51,2,0)</f>
        <v>Audience Television</v>
      </c>
      <c r="K803" t="str">
        <f>VLOOKUP(I803,Products!$A$1:$F$51,3,0)</f>
        <v>Electronics</v>
      </c>
      <c r="L803" t="str">
        <f>VLOOKUP(I803,Products!$A$1:$F$51,4,0)</f>
        <v>Television</v>
      </c>
      <c r="M803" s="7">
        <f>VLOOKUP(I803,Products!$A$1:$F$51,5,0)</f>
        <v>818.76</v>
      </c>
      <c r="N803" s="7">
        <f>VLOOKUP(I803,Products!$A$1:$F$51,6,0)</f>
        <v>527.62</v>
      </c>
      <c r="O803" t="s">
        <v>835</v>
      </c>
      <c r="P803" t="str">
        <f>VLOOKUP(O803,Stores!$A$1:$D$6,2,0)</f>
        <v>MegaMart New Michele</v>
      </c>
      <c r="Q803" t="str">
        <f>VLOOKUP(O803,Stores!$A$1:$D$6,4,0)</f>
        <v>West</v>
      </c>
      <c r="R803" s="6">
        <v>4</v>
      </c>
      <c r="S803" s="6">
        <v>0.1</v>
      </c>
      <c r="T803" t="s">
        <v>851</v>
      </c>
      <c r="U803">
        <f t="shared" si="36"/>
        <v>3275.04</v>
      </c>
      <c r="V803" s="7">
        <f t="shared" si="37"/>
        <v>2110.48</v>
      </c>
      <c r="W803" s="7">
        <f t="shared" si="38"/>
        <v>1163.6599999999999</v>
      </c>
    </row>
    <row r="804" spans="1:23" x14ac:dyDescent="0.25">
      <c r="A804" t="s">
        <v>3755</v>
      </c>
      <c r="B804" s="4">
        <v>45296</v>
      </c>
      <c r="C804" t="s">
        <v>561</v>
      </c>
      <c r="D804" t="str">
        <f>VLOOKUP(C804,Customers!$A$1:$H$201,4,0)</f>
        <v>Connie Terry</v>
      </c>
      <c r="E804" t="str">
        <f>VLOOKUP(C804,Customers!$A$1:$H$201,5,0)</f>
        <v>Male</v>
      </c>
      <c r="F804" s="4">
        <f>VLOOKUP(C804,Customers!$A$1:$H$201,6,0)</f>
        <v>24092</v>
      </c>
      <c r="G804" s="4" t="str">
        <f>VLOOKUP(C804,Customers!$A$1:$H$201,7,0)</f>
        <v>Port Patriciaburgh</v>
      </c>
      <c r="H804" s="4">
        <f>VLOOKUP(C804,Customers!$A$1:$H$201,8,0)</f>
        <v>44917</v>
      </c>
      <c r="I804" t="s">
        <v>820</v>
      </c>
      <c r="J804" t="str">
        <f>VLOOKUP(I804,Products!$A$1:$F$51,2,0)</f>
        <v>Possible Watches</v>
      </c>
      <c r="K804" t="str">
        <f>VLOOKUP(I804,Products!$A$1:$F$51,3,0)</f>
        <v>Fashion</v>
      </c>
      <c r="L804" t="str">
        <f>VLOOKUP(I804,Products!$A$1:$F$51,4,0)</f>
        <v>Watches</v>
      </c>
      <c r="M804" s="7">
        <f>VLOOKUP(I804,Products!$A$1:$F$51,5,0)</f>
        <v>388.26</v>
      </c>
      <c r="N804" s="7">
        <f>VLOOKUP(I804,Products!$A$1:$F$51,6,0)</f>
        <v>199.3</v>
      </c>
      <c r="O804" t="s">
        <v>827</v>
      </c>
      <c r="P804" t="str">
        <f>VLOOKUP(O804,Stores!$A$1:$D$6,2,0)</f>
        <v>MegaMart Jimenezborough</v>
      </c>
      <c r="Q804" t="str">
        <f>VLOOKUP(O804,Stores!$A$1:$D$6,4,0)</f>
        <v>South</v>
      </c>
      <c r="R804" s="6">
        <v>1</v>
      </c>
      <c r="S804" s="6">
        <v>0.05</v>
      </c>
      <c r="T804" t="s">
        <v>857</v>
      </c>
      <c r="U804">
        <f t="shared" si="36"/>
        <v>388.26</v>
      </c>
      <c r="V804" s="7">
        <f t="shared" si="37"/>
        <v>199.3</v>
      </c>
      <c r="W804" s="7">
        <f t="shared" si="38"/>
        <v>188.01</v>
      </c>
    </row>
    <row r="805" spans="1:23" x14ac:dyDescent="0.25">
      <c r="A805" t="s">
        <v>4594</v>
      </c>
      <c r="B805" s="4">
        <v>45296</v>
      </c>
      <c r="C805" t="s">
        <v>264</v>
      </c>
      <c r="D805" t="str">
        <f>VLOOKUP(C805,Customers!$A$1:$H$201,4,0)</f>
        <v>Eric Bryan</v>
      </c>
      <c r="E805" t="str">
        <f>VLOOKUP(C805,Customers!$A$1:$H$201,5,0)</f>
        <v>Male</v>
      </c>
      <c r="F805" s="4">
        <f>VLOOKUP(C805,Customers!$A$1:$H$201,6,0)</f>
        <v>26230</v>
      </c>
      <c r="G805" s="4" t="str">
        <f>VLOOKUP(C805,Customers!$A$1:$H$201,7,0)</f>
        <v>Taylorhaven</v>
      </c>
      <c r="H805" s="4">
        <f>VLOOKUP(C805,Customers!$A$1:$H$201,8,0)</f>
        <v>44259</v>
      </c>
      <c r="I805" t="s">
        <v>743</v>
      </c>
      <c r="J805" t="str">
        <f>VLOOKUP(I805,Products!$A$1:$F$51,2,0)</f>
        <v>World Watches</v>
      </c>
      <c r="K805" t="str">
        <f>VLOOKUP(I805,Products!$A$1:$F$51,3,0)</f>
        <v>Fashion</v>
      </c>
      <c r="L805" t="str">
        <f>VLOOKUP(I805,Products!$A$1:$F$51,4,0)</f>
        <v>Watches</v>
      </c>
      <c r="M805" s="7">
        <f>VLOOKUP(I805,Products!$A$1:$F$51,5,0)</f>
        <v>1134.8</v>
      </c>
      <c r="N805" s="7">
        <f>VLOOKUP(I805,Products!$A$1:$F$51,6,0)</f>
        <v>675.1</v>
      </c>
      <c r="O805" t="s">
        <v>827</v>
      </c>
      <c r="P805" t="str">
        <f>VLOOKUP(O805,Stores!$A$1:$D$6,2,0)</f>
        <v>MegaMart Jimenezborough</v>
      </c>
      <c r="Q805" t="str">
        <f>VLOOKUP(O805,Stores!$A$1:$D$6,4,0)</f>
        <v>South</v>
      </c>
      <c r="R805" s="6">
        <v>4</v>
      </c>
      <c r="S805" s="6">
        <v>0.1</v>
      </c>
      <c r="T805" t="s">
        <v>854</v>
      </c>
      <c r="U805">
        <f t="shared" si="36"/>
        <v>4539.2</v>
      </c>
      <c r="V805" s="7">
        <f t="shared" si="37"/>
        <v>2700.4</v>
      </c>
      <c r="W805" s="7">
        <f t="shared" si="38"/>
        <v>1837.8999999999996</v>
      </c>
    </row>
    <row r="806" spans="1:23" x14ac:dyDescent="0.25">
      <c r="A806" t="s">
        <v>4787</v>
      </c>
      <c r="B806" s="4">
        <v>45297</v>
      </c>
      <c r="C806" t="s">
        <v>501</v>
      </c>
      <c r="D806" t="str">
        <f>VLOOKUP(C806,Customers!$A$1:$H$201,4,0)</f>
        <v>Breanna Moore</v>
      </c>
      <c r="E806" t="str">
        <f>VLOOKUP(C806,Customers!$A$1:$H$201,5,0)</f>
        <v>Female</v>
      </c>
      <c r="F806" s="4">
        <f>VLOOKUP(C806,Customers!$A$1:$H$201,6,0)</f>
        <v>22552</v>
      </c>
      <c r="G806" s="4" t="str">
        <f>VLOOKUP(C806,Customers!$A$1:$H$201,7,0)</f>
        <v>Melissaberg</v>
      </c>
      <c r="H806" s="4">
        <f>VLOOKUP(C806,Customers!$A$1:$H$201,8,0)</f>
        <v>44326</v>
      </c>
      <c r="I806" t="s">
        <v>806</v>
      </c>
      <c r="J806" t="str">
        <f>VLOOKUP(I806,Products!$A$1:$F$51,2,0)</f>
        <v>Maybe Clothing</v>
      </c>
      <c r="K806" t="str">
        <f>VLOOKUP(I806,Products!$A$1:$F$51,3,0)</f>
        <v>Fashion</v>
      </c>
      <c r="L806" t="str">
        <f>VLOOKUP(I806,Products!$A$1:$F$51,4,0)</f>
        <v>Clothing</v>
      </c>
      <c r="M806" s="7">
        <f>VLOOKUP(I806,Products!$A$1:$F$51,5,0)</f>
        <v>1102.791777777778</v>
      </c>
      <c r="N806" s="7">
        <f>VLOOKUP(I806,Products!$A$1:$F$51,6,0)</f>
        <v>316.63</v>
      </c>
      <c r="O806" t="s">
        <v>835</v>
      </c>
      <c r="P806" t="str">
        <f>VLOOKUP(O806,Stores!$A$1:$D$6,2,0)</f>
        <v>MegaMart New Michele</v>
      </c>
      <c r="Q806" t="str">
        <f>VLOOKUP(O806,Stores!$A$1:$D$6,4,0)</f>
        <v>West</v>
      </c>
      <c r="R806" s="6">
        <v>2</v>
      </c>
      <c r="S806" s="6">
        <v>0</v>
      </c>
      <c r="T806" t="s">
        <v>857</v>
      </c>
      <c r="U806">
        <f t="shared" si="36"/>
        <v>2205.5835555555559</v>
      </c>
      <c r="V806" s="7">
        <f t="shared" si="37"/>
        <v>633.26</v>
      </c>
      <c r="W806" s="7">
        <f t="shared" si="38"/>
        <v>1571.3235555555559</v>
      </c>
    </row>
    <row r="807" spans="1:23" x14ac:dyDescent="0.25">
      <c r="A807" t="s">
        <v>4962</v>
      </c>
      <c r="B807" s="4">
        <v>45297</v>
      </c>
      <c r="C807" t="s">
        <v>204</v>
      </c>
      <c r="D807" t="str">
        <f>VLOOKUP(C807,Customers!$A$1:$H$201,4,0)</f>
        <v>Felicia Morgan</v>
      </c>
      <c r="E807" t="str">
        <f>VLOOKUP(C807,Customers!$A$1:$H$201,5,0)</f>
        <v>Female</v>
      </c>
      <c r="F807" s="4">
        <f>VLOOKUP(C807,Customers!$A$1:$H$201,6,0)</f>
        <v>35905</v>
      </c>
      <c r="G807" s="4" t="str">
        <f>VLOOKUP(C807,Customers!$A$1:$H$201,7,0)</f>
        <v>Lake Michaelshire</v>
      </c>
      <c r="H807" s="4">
        <f>VLOOKUP(C807,Customers!$A$1:$H$201,8,0)</f>
        <v>45389</v>
      </c>
      <c r="I807" t="s">
        <v>812</v>
      </c>
      <c r="J807" t="str">
        <f>VLOOKUP(I807,Products!$A$1:$F$51,2,0)</f>
        <v>Set Dairy</v>
      </c>
      <c r="K807" t="str">
        <f>VLOOKUP(I807,Products!$A$1:$F$51,3,0)</f>
        <v>Groceries</v>
      </c>
      <c r="L807" t="str">
        <f>VLOOKUP(I807,Products!$A$1:$F$51,4,0)</f>
        <v>Dairy</v>
      </c>
      <c r="M807" s="7">
        <f>VLOOKUP(I807,Products!$A$1:$F$51,5,0)</f>
        <v>1879.08</v>
      </c>
      <c r="N807" s="7">
        <f>VLOOKUP(I807,Products!$A$1:$F$51,6,0)</f>
        <v>1004.56</v>
      </c>
      <c r="O807" t="s">
        <v>827</v>
      </c>
      <c r="P807" t="str">
        <f>VLOOKUP(O807,Stores!$A$1:$D$6,2,0)</f>
        <v>MegaMart Jimenezborough</v>
      </c>
      <c r="Q807" t="str">
        <f>VLOOKUP(O807,Stores!$A$1:$D$6,4,0)</f>
        <v>South</v>
      </c>
      <c r="R807" s="6">
        <v>3</v>
      </c>
      <c r="S807" s="6">
        <v>0.15</v>
      </c>
      <c r="T807" t="s">
        <v>861</v>
      </c>
      <c r="U807">
        <f t="shared" si="36"/>
        <v>5637.24</v>
      </c>
      <c r="V807" s="7">
        <f t="shared" si="37"/>
        <v>3013.68</v>
      </c>
      <c r="W807" s="7">
        <f t="shared" si="38"/>
        <v>2622.71</v>
      </c>
    </row>
    <row r="808" spans="1:23" x14ac:dyDescent="0.25">
      <c r="A808" t="s">
        <v>4994</v>
      </c>
      <c r="B808" s="4">
        <v>45297</v>
      </c>
      <c r="C808" t="s">
        <v>300</v>
      </c>
      <c r="D808" t="str">
        <f>VLOOKUP(C808,Customers!$A$1:$H$201,4,0)</f>
        <v>Grace Garcia</v>
      </c>
      <c r="E808" t="str">
        <f>VLOOKUP(C808,Customers!$A$1:$H$201,5,0)</f>
        <v>Female</v>
      </c>
      <c r="F808" s="4">
        <f>VLOOKUP(C808,Customers!$A$1:$H$201,6,0)</f>
        <v>37929</v>
      </c>
      <c r="G808" s="4" t="str">
        <f>VLOOKUP(C808,Customers!$A$1:$H$201,7,0)</f>
        <v>Markberg</v>
      </c>
      <c r="H808" s="4">
        <f>VLOOKUP(C808,Customers!$A$1:$H$201,8,0)</f>
        <v>44928</v>
      </c>
      <c r="I808" t="s">
        <v>735</v>
      </c>
      <c r="J808" t="str">
        <f>VLOOKUP(I808,Products!$A$1:$F$51,2,0)</f>
        <v>Step Smartphone</v>
      </c>
      <c r="K808" t="str">
        <f>VLOOKUP(I808,Products!$A$1:$F$51,3,0)</f>
        <v>Electronics</v>
      </c>
      <c r="L808" t="str">
        <f>VLOOKUP(I808,Products!$A$1:$F$51,4,0)</f>
        <v>Smartphone</v>
      </c>
      <c r="M808" s="7">
        <f>VLOOKUP(I808,Products!$A$1:$F$51,5,0)</f>
        <v>1194.1199999999999</v>
      </c>
      <c r="N808" s="7">
        <f>VLOOKUP(I808,Products!$A$1:$F$51,6,0)</f>
        <v>838.95</v>
      </c>
      <c r="O808" t="s">
        <v>838</v>
      </c>
      <c r="P808" t="str">
        <f>VLOOKUP(O808,Stores!$A$1:$D$6,2,0)</f>
        <v>MegaMart Brianahaven</v>
      </c>
      <c r="Q808" t="str">
        <f>VLOOKUP(O808,Stores!$A$1:$D$6,4,0)</f>
        <v>North</v>
      </c>
      <c r="R808" s="6">
        <v>3</v>
      </c>
      <c r="S808" s="6">
        <v>0.05</v>
      </c>
      <c r="T808" t="s">
        <v>851</v>
      </c>
      <c r="U808">
        <f t="shared" si="36"/>
        <v>3582.3599999999997</v>
      </c>
      <c r="V808" s="7">
        <f t="shared" si="37"/>
        <v>2516.8500000000004</v>
      </c>
      <c r="W808" s="7">
        <f t="shared" si="38"/>
        <v>1064.5599999999993</v>
      </c>
    </row>
    <row r="809" spans="1:23" x14ac:dyDescent="0.25">
      <c r="A809" t="s">
        <v>5461</v>
      </c>
      <c r="B809" s="4">
        <v>45297</v>
      </c>
      <c r="C809" t="s">
        <v>177</v>
      </c>
      <c r="D809" t="str">
        <f>VLOOKUP(C809,Customers!$A$1:$H$201,4,0)</f>
        <v>Dennis Poole</v>
      </c>
      <c r="E809" t="str">
        <f>VLOOKUP(C809,Customers!$A$1:$H$201,5,0)</f>
        <v>Male</v>
      </c>
      <c r="F809" s="4">
        <f>VLOOKUP(C809,Customers!$A$1:$H$201,6,0)</f>
        <v>23397</v>
      </c>
      <c r="G809" s="4" t="str">
        <f>VLOOKUP(C809,Customers!$A$1:$H$201,7,0)</f>
        <v>New Jontown</v>
      </c>
      <c r="H809" s="4">
        <f>VLOOKUP(C809,Customers!$A$1:$H$201,8,0)</f>
        <v>44737</v>
      </c>
      <c r="I809" t="s">
        <v>730</v>
      </c>
      <c r="J809" t="str">
        <f>VLOOKUP(I809,Products!$A$1:$F$51,2,0)</f>
        <v>Recognize Footwear</v>
      </c>
      <c r="K809" t="str">
        <f>VLOOKUP(I809,Products!$A$1:$F$51,3,0)</f>
        <v>Fashion</v>
      </c>
      <c r="L809" t="str">
        <f>VLOOKUP(I809,Products!$A$1:$F$51,4,0)</f>
        <v>Footwear</v>
      </c>
      <c r="M809" s="7">
        <f>VLOOKUP(I809,Products!$A$1:$F$51,5,0)</f>
        <v>109.78</v>
      </c>
      <c r="N809" s="7">
        <f>VLOOKUP(I809,Products!$A$1:$F$51,6,0)</f>
        <v>70.59</v>
      </c>
      <c r="O809" t="s">
        <v>827</v>
      </c>
      <c r="P809" t="str">
        <f>VLOOKUP(O809,Stores!$A$1:$D$6,2,0)</f>
        <v>MegaMart Jimenezborough</v>
      </c>
      <c r="Q809" t="str">
        <f>VLOOKUP(O809,Stores!$A$1:$D$6,4,0)</f>
        <v>South</v>
      </c>
      <c r="R809" s="6">
        <v>3</v>
      </c>
      <c r="S809" s="6">
        <v>0.1</v>
      </c>
      <c r="T809" t="s">
        <v>857</v>
      </c>
      <c r="U809">
        <f t="shared" si="36"/>
        <v>329.34000000000003</v>
      </c>
      <c r="V809" s="7">
        <f t="shared" si="37"/>
        <v>211.77</v>
      </c>
      <c r="W809" s="7">
        <f t="shared" si="38"/>
        <v>116.67000000000002</v>
      </c>
    </row>
    <row r="810" spans="1:23" x14ac:dyDescent="0.25">
      <c r="A810" t="s">
        <v>5532</v>
      </c>
      <c r="B810" s="4">
        <v>45297</v>
      </c>
      <c r="C810" t="s">
        <v>318</v>
      </c>
      <c r="D810" t="str">
        <f>VLOOKUP(C810,Customers!$A$1:$H$201,4,0)</f>
        <v>Juan Ramirez</v>
      </c>
      <c r="E810" t="str">
        <f>VLOOKUP(C810,Customers!$A$1:$H$201,5,0)</f>
        <v>Male</v>
      </c>
      <c r="F810" s="4">
        <f>VLOOKUP(C810,Customers!$A$1:$H$201,6,0)</f>
        <v>28937</v>
      </c>
      <c r="G810" s="4" t="str">
        <f>VLOOKUP(C810,Customers!$A$1:$H$201,7,0)</f>
        <v>New Michaelview</v>
      </c>
      <c r="H810" s="4">
        <f>VLOOKUP(C810,Customers!$A$1:$H$201,8,0)</f>
        <v>45210</v>
      </c>
      <c r="I810" t="s">
        <v>762</v>
      </c>
      <c r="J810" t="str">
        <f>VLOOKUP(I810,Products!$A$1:$F$51,2,0)</f>
        <v>Firm Dairy</v>
      </c>
      <c r="K810" t="str">
        <f>VLOOKUP(I810,Products!$A$1:$F$51,3,0)</f>
        <v>Groceries</v>
      </c>
      <c r="L810" t="str">
        <f>VLOOKUP(I810,Products!$A$1:$F$51,4,0)</f>
        <v>Dairy</v>
      </c>
      <c r="M810" s="7">
        <f>VLOOKUP(I810,Products!$A$1:$F$51,5,0)</f>
        <v>1227.24</v>
      </c>
      <c r="N810" s="7">
        <f>VLOOKUP(I810,Products!$A$1:$F$51,6,0)</f>
        <v>977.09</v>
      </c>
      <c r="O810" t="s">
        <v>835</v>
      </c>
      <c r="P810" t="str">
        <f>VLOOKUP(O810,Stores!$A$1:$D$6,2,0)</f>
        <v>MegaMart New Michele</v>
      </c>
      <c r="Q810" t="str">
        <f>VLOOKUP(O810,Stores!$A$1:$D$6,4,0)</f>
        <v>West</v>
      </c>
      <c r="R810" s="6">
        <v>1</v>
      </c>
      <c r="S810" s="6">
        <v>0.1</v>
      </c>
      <c r="T810" t="s">
        <v>861</v>
      </c>
      <c r="U810">
        <f t="shared" si="36"/>
        <v>1227.24</v>
      </c>
      <c r="V810" s="7">
        <f t="shared" si="37"/>
        <v>977.09</v>
      </c>
      <c r="W810" s="7">
        <f t="shared" si="38"/>
        <v>249.24999999999997</v>
      </c>
    </row>
    <row r="811" spans="1:23" x14ac:dyDescent="0.25">
      <c r="A811" t="s">
        <v>1226</v>
      </c>
      <c r="B811" s="4">
        <v>45297</v>
      </c>
      <c r="C811" t="s">
        <v>565</v>
      </c>
      <c r="D811" t="str">
        <f>VLOOKUP(C811,Customers!$A$1:$H$201,4,0)</f>
        <v>Crystal Aguirre</v>
      </c>
      <c r="E811" t="str">
        <f>VLOOKUP(C811,Customers!$A$1:$H$201,5,0)</f>
        <v>Male</v>
      </c>
      <c r="F811" s="4">
        <f>VLOOKUP(C811,Customers!$A$1:$H$201,6,0)</f>
        <v>29791</v>
      </c>
      <c r="G811" s="4" t="str">
        <f>VLOOKUP(C811,Customers!$A$1:$H$201,7,0)</f>
        <v>Dylanmouth</v>
      </c>
      <c r="H811" s="4">
        <f>VLOOKUP(C811,Customers!$A$1:$H$201,8,0)</f>
        <v>45184</v>
      </c>
      <c r="I811" t="s">
        <v>774</v>
      </c>
      <c r="J811" t="str">
        <f>VLOOKUP(I811,Products!$A$1:$F$51,2,0)</f>
        <v>Behavior Dairy</v>
      </c>
      <c r="K811" t="str">
        <f>VLOOKUP(I811,Products!$A$1:$F$51,3,0)</f>
        <v>Groceries</v>
      </c>
      <c r="L811" t="str">
        <f>VLOOKUP(I811,Products!$A$1:$F$51,4,0)</f>
        <v>Dairy</v>
      </c>
      <c r="M811" s="7">
        <f>VLOOKUP(I811,Products!$A$1:$F$51,5,0)</f>
        <v>1015.76</v>
      </c>
      <c r="N811" s="7">
        <f>VLOOKUP(I811,Products!$A$1:$F$51,6,0)</f>
        <v>584.4</v>
      </c>
      <c r="O811" t="s">
        <v>827</v>
      </c>
      <c r="P811" t="str">
        <f>VLOOKUP(O811,Stores!$A$1:$D$6,2,0)</f>
        <v>MegaMart Jimenezborough</v>
      </c>
      <c r="Q811" t="str">
        <f>VLOOKUP(O811,Stores!$A$1:$D$6,4,0)</f>
        <v>South</v>
      </c>
      <c r="R811" s="6">
        <v>2</v>
      </c>
      <c r="S811" s="6">
        <v>0.05</v>
      </c>
      <c r="T811" t="s">
        <v>861</v>
      </c>
      <c r="U811">
        <f t="shared" si="36"/>
        <v>2031.52</v>
      </c>
      <c r="V811" s="7">
        <f t="shared" si="37"/>
        <v>1168.8</v>
      </c>
      <c r="W811" s="7">
        <f t="shared" si="38"/>
        <v>861.77</v>
      </c>
    </row>
    <row r="812" spans="1:23" x14ac:dyDescent="0.25">
      <c r="A812" t="s">
        <v>1383</v>
      </c>
      <c r="B812" s="4">
        <v>45297</v>
      </c>
      <c r="C812" t="s">
        <v>501</v>
      </c>
      <c r="D812" t="str">
        <f>VLOOKUP(C812,Customers!$A$1:$H$201,4,0)</f>
        <v>Breanna Moore</v>
      </c>
      <c r="E812" t="str">
        <f>VLOOKUP(C812,Customers!$A$1:$H$201,5,0)</f>
        <v>Female</v>
      </c>
      <c r="F812" s="4">
        <f>VLOOKUP(C812,Customers!$A$1:$H$201,6,0)</f>
        <v>22552</v>
      </c>
      <c r="G812" s="4" t="str">
        <f>VLOOKUP(C812,Customers!$A$1:$H$201,7,0)</f>
        <v>Melissaberg</v>
      </c>
      <c r="H812" s="4">
        <f>VLOOKUP(C812,Customers!$A$1:$H$201,8,0)</f>
        <v>44326</v>
      </c>
      <c r="I812" t="s">
        <v>746</v>
      </c>
      <c r="J812" t="str">
        <f>VLOOKUP(I812,Products!$A$1:$F$51,2,0)</f>
        <v>Add Clothing</v>
      </c>
      <c r="K812" t="str">
        <f>VLOOKUP(I812,Products!$A$1:$F$51,3,0)</f>
        <v>Fashion</v>
      </c>
      <c r="L812" t="str">
        <f>VLOOKUP(I812,Products!$A$1:$F$51,4,0)</f>
        <v>Clothing</v>
      </c>
      <c r="M812" s="7">
        <f>VLOOKUP(I812,Products!$A$1:$F$51,5,0)</f>
        <v>1342.75</v>
      </c>
      <c r="N812" s="7">
        <f>VLOOKUP(I812,Products!$A$1:$F$51,6,0)</f>
        <v>797.94</v>
      </c>
      <c r="O812" t="s">
        <v>835</v>
      </c>
      <c r="P812" t="str">
        <f>VLOOKUP(O812,Stores!$A$1:$D$6,2,0)</f>
        <v>MegaMart New Michele</v>
      </c>
      <c r="Q812" t="str">
        <f>VLOOKUP(O812,Stores!$A$1:$D$6,4,0)</f>
        <v>West</v>
      </c>
      <c r="R812" s="6">
        <v>4</v>
      </c>
      <c r="S812" s="6">
        <v>0</v>
      </c>
      <c r="T812" t="s">
        <v>851</v>
      </c>
      <c r="U812">
        <f t="shared" si="36"/>
        <v>5371</v>
      </c>
      <c r="V812" s="7">
        <f t="shared" si="37"/>
        <v>3191.76</v>
      </c>
      <c r="W812" s="7">
        <f t="shared" si="38"/>
        <v>2178.2399999999998</v>
      </c>
    </row>
    <row r="813" spans="1:23" x14ac:dyDescent="0.25">
      <c r="A813" t="s">
        <v>2158</v>
      </c>
      <c r="B813" s="4">
        <v>45297</v>
      </c>
      <c r="C813" t="s">
        <v>161</v>
      </c>
      <c r="D813" t="str">
        <f>VLOOKUP(C813,Customers!$A$1:$H$201,4,0)</f>
        <v>Anna Andrews</v>
      </c>
      <c r="E813" t="str">
        <f>VLOOKUP(C813,Customers!$A$1:$H$201,5,0)</f>
        <v>Female</v>
      </c>
      <c r="F813" s="4">
        <f>VLOOKUP(C813,Customers!$A$1:$H$201,6,0)</f>
        <v>36564</v>
      </c>
      <c r="G813" s="4" t="str">
        <f>VLOOKUP(C813,Customers!$A$1:$H$201,7,0)</f>
        <v>North Teresashire</v>
      </c>
      <c r="H813" s="4">
        <f>VLOOKUP(C813,Customers!$A$1:$H$201,8,0)</f>
        <v>44509</v>
      </c>
      <c r="I813" t="s">
        <v>711</v>
      </c>
      <c r="J813" t="str">
        <f>VLOOKUP(I813,Products!$A$1:$F$51,2,0)</f>
        <v>Audience Television</v>
      </c>
      <c r="K813" t="str">
        <f>VLOOKUP(I813,Products!$A$1:$F$51,3,0)</f>
        <v>Electronics</v>
      </c>
      <c r="L813" t="str">
        <f>VLOOKUP(I813,Products!$A$1:$F$51,4,0)</f>
        <v>Television</v>
      </c>
      <c r="M813" s="7">
        <f>VLOOKUP(I813,Products!$A$1:$F$51,5,0)</f>
        <v>818.76</v>
      </c>
      <c r="N813" s="7">
        <f>VLOOKUP(I813,Products!$A$1:$F$51,6,0)</f>
        <v>527.62</v>
      </c>
      <c r="O813" t="s">
        <v>838</v>
      </c>
      <c r="P813" t="str">
        <f>VLOOKUP(O813,Stores!$A$1:$D$6,2,0)</f>
        <v>MegaMart Brianahaven</v>
      </c>
      <c r="Q813" t="str">
        <f>VLOOKUP(O813,Stores!$A$1:$D$6,4,0)</f>
        <v>North</v>
      </c>
      <c r="R813" s="6">
        <v>4</v>
      </c>
      <c r="S813" s="6">
        <v>0.05</v>
      </c>
      <c r="T813" t="s">
        <v>861</v>
      </c>
      <c r="U813">
        <f t="shared" si="36"/>
        <v>3275.04</v>
      </c>
      <c r="V813" s="7">
        <f t="shared" si="37"/>
        <v>2110.48</v>
      </c>
      <c r="W813" s="7">
        <f t="shared" si="38"/>
        <v>1163.6099999999999</v>
      </c>
    </row>
    <row r="814" spans="1:23" x14ac:dyDescent="0.25">
      <c r="A814" t="s">
        <v>2181</v>
      </c>
      <c r="B814" s="4">
        <v>45298</v>
      </c>
      <c r="C814" t="s">
        <v>397</v>
      </c>
      <c r="D814" t="str">
        <f>VLOOKUP(C814,Customers!$A$1:$H$201,4,0)</f>
        <v>Victoria Hansen</v>
      </c>
      <c r="E814" t="str">
        <f>VLOOKUP(C814,Customers!$A$1:$H$201,5,0)</f>
        <v>Female</v>
      </c>
      <c r="F814" s="4">
        <f>VLOOKUP(C814,Customers!$A$1:$H$201,6,0)</f>
        <v>34980</v>
      </c>
      <c r="G814" s="4" t="str">
        <f>VLOOKUP(C814,Customers!$A$1:$H$201,7,0)</f>
        <v>Lake Dale</v>
      </c>
      <c r="H814" s="4">
        <f>VLOOKUP(C814,Customers!$A$1:$H$201,8,0)</f>
        <v>45124</v>
      </c>
      <c r="I814" t="s">
        <v>738</v>
      </c>
      <c r="J814" t="str">
        <f>VLOOKUP(I814,Products!$A$1:$F$51,2,0)</f>
        <v>Either Headphones</v>
      </c>
      <c r="K814" t="str">
        <f>VLOOKUP(I814,Products!$A$1:$F$51,3,0)</f>
        <v>Electronics</v>
      </c>
      <c r="L814" t="str">
        <f>VLOOKUP(I814,Products!$A$1:$F$51,4,0)</f>
        <v>Headphones</v>
      </c>
      <c r="M814" s="7">
        <f>VLOOKUP(I814,Products!$A$1:$F$51,5,0)</f>
        <v>248.57</v>
      </c>
      <c r="N814" s="7">
        <f>VLOOKUP(I814,Products!$A$1:$F$51,6,0)</f>
        <v>190.67</v>
      </c>
      <c r="O814" t="s">
        <v>838</v>
      </c>
      <c r="P814" t="str">
        <f>VLOOKUP(O814,Stores!$A$1:$D$6,2,0)</f>
        <v>MegaMart Brianahaven</v>
      </c>
      <c r="Q814" t="str">
        <f>VLOOKUP(O814,Stores!$A$1:$D$6,4,0)</f>
        <v>North</v>
      </c>
      <c r="R814" s="6">
        <v>1</v>
      </c>
      <c r="S814" s="6">
        <v>0</v>
      </c>
      <c r="T814" t="s">
        <v>857</v>
      </c>
      <c r="U814">
        <f t="shared" si="36"/>
        <v>248.57</v>
      </c>
      <c r="V814" s="7">
        <f t="shared" si="37"/>
        <v>190.67</v>
      </c>
      <c r="W814" s="7">
        <f t="shared" si="38"/>
        <v>56.900000000000006</v>
      </c>
    </row>
    <row r="815" spans="1:23" x14ac:dyDescent="0.25">
      <c r="A815" t="s">
        <v>4292</v>
      </c>
      <c r="B815" s="4">
        <v>45298</v>
      </c>
      <c r="C815" t="s">
        <v>700</v>
      </c>
      <c r="D815" t="str">
        <f>VLOOKUP(C815,Customers!$A$1:$H$201,4,0)</f>
        <v>Ronald Haley</v>
      </c>
      <c r="E815" t="str">
        <f>VLOOKUP(C815,Customers!$A$1:$H$201,5,0)</f>
        <v>Male</v>
      </c>
      <c r="F815" s="4">
        <f>VLOOKUP(C815,Customers!$A$1:$H$201,6,0)</f>
        <v>37249</v>
      </c>
      <c r="G815" s="4" t="str">
        <f>VLOOKUP(C815,Customers!$A$1:$H$201,7,0)</f>
        <v>Jenniferbury</v>
      </c>
      <c r="H815" s="4">
        <f>VLOOKUP(C815,Customers!$A$1:$H$201,8,0)</f>
        <v>45832</v>
      </c>
      <c r="I815" t="s">
        <v>770</v>
      </c>
      <c r="J815" t="str">
        <f>VLOOKUP(I815,Products!$A$1:$F$51,2,0)</f>
        <v>Him Smartphone</v>
      </c>
      <c r="K815" t="str">
        <f>VLOOKUP(I815,Products!$A$1:$F$51,3,0)</f>
        <v>Electronics</v>
      </c>
      <c r="L815" t="str">
        <f>VLOOKUP(I815,Products!$A$1:$F$51,4,0)</f>
        <v>Smartphone</v>
      </c>
      <c r="M815" s="7">
        <f>VLOOKUP(I815,Products!$A$1:$F$51,5,0)</f>
        <v>1487.41</v>
      </c>
      <c r="N815" s="7">
        <f>VLOOKUP(I815,Products!$A$1:$F$51,6,0)</f>
        <v>813.07</v>
      </c>
      <c r="O815" t="s">
        <v>835</v>
      </c>
      <c r="P815" t="str">
        <f>VLOOKUP(O815,Stores!$A$1:$D$6,2,0)</f>
        <v>MegaMart New Michele</v>
      </c>
      <c r="Q815" t="str">
        <f>VLOOKUP(O815,Stores!$A$1:$D$6,4,0)</f>
        <v>West</v>
      </c>
      <c r="R815" s="6">
        <v>5</v>
      </c>
      <c r="S815" s="6">
        <v>0.15</v>
      </c>
      <c r="T815" t="s">
        <v>861</v>
      </c>
      <c r="U815">
        <f t="shared" si="36"/>
        <v>7437.05</v>
      </c>
      <c r="V815" s="7">
        <f t="shared" si="37"/>
        <v>4065.3500000000004</v>
      </c>
      <c r="W815" s="7">
        <f t="shared" si="38"/>
        <v>3370.85</v>
      </c>
    </row>
    <row r="816" spans="1:23" x14ac:dyDescent="0.25">
      <c r="A816" t="s">
        <v>4657</v>
      </c>
      <c r="B816" s="4">
        <v>45298</v>
      </c>
      <c r="C816" t="s">
        <v>57</v>
      </c>
      <c r="D816" t="str">
        <f>VLOOKUP(C816,Customers!$A$1:$H$201,4,0)</f>
        <v>Brittany Green</v>
      </c>
      <c r="E816" t="str">
        <f>VLOOKUP(C816,Customers!$A$1:$H$201,5,0)</f>
        <v>Male</v>
      </c>
      <c r="F816" s="4">
        <f>VLOOKUP(C816,Customers!$A$1:$H$201,6,0)</f>
        <v>27205</v>
      </c>
      <c r="G816" s="4" t="str">
        <f>VLOOKUP(C816,Customers!$A$1:$H$201,7,0)</f>
        <v>East Samantha</v>
      </c>
      <c r="H816" s="4">
        <f>VLOOKUP(C816,Customers!$A$1:$H$201,8,0)</f>
        <v>44509</v>
      </c>
      <c r="I816" t="s">
        <v>757</v>
      </c>
      <c r="J816" t="str">
        <f>VLOOKUP(I816,Products!$A$1:$F$51,2,0)</f>
        <v>Traditional Laptop</v>
      </c>
      <c r="K816" t="str">
        <f>VLOOKUP(I816,Products!$A$1:$F$51,3,0)</f>
        <v>Electronics</v>
      </c>
      <c r="L816" t="str">
        <f>VLOOKUP(I816,Products!$A$1:$F$51,4,0)</f>
        <v>Laptop</v>
      </c>
      <c r="M816" s="7">
        <f>VLOOKUP(I816,Products!$A$1:$F$51,5,0)</f>
        <v>1762.92</v>
      </c>
      <c r="N816" s="7">
        <f>VLOOKUP(I816,Products!$A$1:$F$51,6,0)</f>
        <v>1346.48</v>
      </c>
      <c r="O816" t="s">
        <v>842</v>
      </c>
      <c r="P816" t="str">
        <f>VLOOKUP(O816,Stores!$A$1:$D$6,2,0)</f>
        <v>MegaMart Johnmouth</v>
      </c>
      <c r="Q816" t="str">
        <f>VLOOKUP(O816,Stores!$A$1:$D$6,4,0)</f>
        <v>East</v>
      </c>
      <c r="R816" s="6">
        <v>2</v>
      </c>
      <c r="S816" s="6">
        <v>0.1</v>
      </c>
      <c r="T816" t="s">
        <v>861</v>
      </c>
      <c r="U816">
        <f t="shared" si="36"/>
        <v>3525.84</v>
      </c>
      <c r="V816" s="7">
        <f t="shared" si="37"/>
        <v>2692.96</v>
      </c>
      <c r="W816" s="7">
        <f t="shared" si="38"/>
        <v>831.98000000000013</v>
      </c>
    </row>
    <row r="817" spans="1:23" x14ac:dyDescent="0.25">
      <c r="A817" t="s">
        <v>4828</v>
      </c>
      <c r="B817" s="4">
        <v>45298</v>
      </c>
      <c r="C817" t="s">
        <v>648</v>
      </c>
      <c r="D817" t="str">
        <f>VLOOKUP(C817,Customers!$A$1:$H$201,4,0)</f>
        <v>Daniel Mcintyre</v>
      </c>
      <c r="E817" t="str">
        <f>VLOOKUP(C817,Customers!$A$1:$H$201,5,0)</f>
        <v>Male</v>
      </c>
      <c r="F817" s="4">
        <f>VLOOKUP(C817,Customers!$A$1:$H$201,6,0)</f>
        <v>37724</v>
      </c>
      <c r="G817" s="4" t="str">
        <f>VLOOKUP(C817,Customers!$A$1:$H$201,7,0)</f>
        <v>West Katrina</v>
      </c>
      <c r="H817" s="4">
        <f>VLOOKUP(C817,Customers!$A$1:$H$201,8,0)</f>
        <v>44305</v>
      </c>
      <c r="I817" t="s">
        <v>760</v>
      </c>
      <c r="J817" t="str">
        <f>VLOOKUP(I817,Products!$A$1:$F$51,2,0)</f>
        <v>Simple Accessories</v>
      </c>
      <c r="K817" t="str">
        <f>VLOOKUP(I817,Products!$A$1:$F$51,3,0)</f>
        <v>Fashion</v>
      </c>
      <c r="L817" t="str">
        <f>VLOOKUP(I817,Products!$A$1:$F$51,4,0)</f>
        <v>Accessories</v>
      </c>
      <c r="M817" s="7">
        <f>VLOOKUP(I817,Products!$A$1:$F$51,5,0)</f>
        <v>1102.791777777778</v>
      </c>
      <c r="N817" s="7">
        <f>VLOOKUP(I817,Products!$A$1:$F$51,6,0)</f>
        <v>242.98</v>
      </c>
      <c r="O817" t="s">
        <v>842</v>
      </c>
      <c r="P817" t="str">
        <f>VLOOKUP(O817,Stores!$A$1:$D$6,2,0)</f>
        <v>MegaMart Johnmouth</v>
      </c>
      <c r="Q817" t="str">
        <f>VLOOKUP(O817,Stores!$A$1:$D$6,4,0)</f>
        <v>East</v>
      </c>
      <c r="R817" s="6">
        <v>2</v>
      </c>
      <c r="S817" s="6">
        <v>0.15</v>
      </c>
      <c r="T817" t="s">
        <v>854</v>
      </c>
      <c r="U817">
        <f t="shared" si="36"/>
        <v>2205.5835555555559</v>
      </c>
      <c r="V817" s="7">
        <f t="shared" si="37"/>
        <v>485.96</v>
      </c>
      <c r="W817" s="7">
        <f t="shared" si="38"/>
        <v>1718.773555555556</v>
      </c>
    </row>
    <row r="818" spans="1:23" x14ac:dyDescent="0.25">
      <c r="A818" t="s">
        <v>1255</v>
      </c>
      <c r="B818" s="4">
        <v>45298</v>
      </c>
      <c r="C818" t="s">
        <v>610</v>
      </c>
      <c r="D818" t="str">
        <f>VLOOKUP(C818,Customers!$A$1:$H$201,4,0)</f>
        <v>Michelle Smith</v>
      </c>
      <c r="E818" t="str">
        <f>VLOOKUP(C818,Customers!$A$1:$H$201,5,0)</f>
        <v>Female</v>
      </c>
      <c r="F818" s="4">
        <f>VLOOKUP(C818,Customers!$A$1:$H$201,6,0)</f>
        <v>28198</v>
      </c>
      <c r="G818" s="4" t="str">
        <f>VLOOKUP(C818,Customers!$A$1:$H$201,7,0)</f>
        <v>New Fred</v>
      </c>
      <c r="H818" s="4">
        <f>VLOOKUP(C818,Customers!$A$1:$H$201,8,0)</f>
        <v>45829</v>
      </c>
      <c r="I818" t="s">
        <v>762</v>
      </c>
      <c r="J818" t="str">
        <f>VLOOKUP(I818,Products!$A$1:$F$51,2,0)</f>
        <v>Firm Dairy</v>
      </c>
      <c r="K818" t="str">
        <f>VLOOKUP(I818,Products!$A$1:$F$51,3,0)</f>
        <v>Groceries</v>
      </c>
      <c r="L818" t="str">
        <f>VLOOKUP(I818,Products!$A$1:$F$51,4,0)</f>
        <v>Dairy</v>
      </c>
      <c r="M818" s="7">
        <f>VLOOKUP(I818,Products!$A$1:$F$51,5,0)</f>
        <v>1227.24</v>
      </c>
      <c r="N818" s="7">
        <f>VLOOKUP(I818,Products!$A$1:$F$51,6,0)</f>
        <v>977.09</v>
      </c>
      <c r="O818" t="s">
        <v>827</v>
      </c>
      <c r="P818" t="str">
        <f>VLOOKUP(O818,Stores!$A$1:$D$6,2,0)</f>
        <v>MegaMart Jimenezborough</v>
      </c>
      <c r="Q818" t="str">
        <f>VLOOKUP(O818,Stores!$A$1:$D$6,4,0)</f>
        <v>South</v>
      </c>
      <c r="R818" s="6">
        <v>1</v>
      </c>
      <c r="S818" s="6">
        <v>0.15</v>
      </c>
      <c r="T818" t="s">
        <v>857</v>
      </c>
      <c r="U818">
        <f t="shared" si="36"/>
        <v>1227.24</v>
      </c>
      <c r="V818" s="7">
        <f t="shared" si="37"/>
        <v>977.09</v>
      </c>
      <c r="W818" s="7">
        <f t="shared" si="38"/>
        <v>249.29999999999998</v>
      </c>
    </row>
    <row r="819" spans="1:23" x14ac:dyDescent="0.25">
      <c r="A819" t="s">
        <v>1867</v>
      </c>
      <c r="B819" s="4">
        <v>45298</v>
      </c>
      <c r="C819" t="s">
        <v>568</v>
      </c>
      <c r="D819" t="str">
        <f>VLOOKUP(C819,Customers!$A$1:$H$201,4,0)</f>
        <v>Thomas Chung</v>
      </c>
      <c r="E819" t="str">
        <f>VLOOKUP(C819,Customers!$A$1:$H$201,5,0)</f>
        <v>Male</v>
      </c>
      <c r="F819" s="4">
        <f>VLOOKUP(C819,Customers!$A$1:$H$201,6,0)</f>
        <v>33160</v>
      </c>
      <c r="G819" s="4" t="str">
        <f>VLOOKUP(C819,Customers!$A$1:$H$201,7,0)</f>
        <v>Joshuamouth</v>
      </c>
      <c r="H819" s="4">
        <f>VLOOKUP(C819,Customers!$A$1:$H$201,8,0)</f>
        <v>44587</v>
      </c>
      <c r="I819" t="s">
        <v>730</v>
      </c>
      <c r="J819" t="str">
        <f>VLOOKUP(I819,Products!$A$1:$F$51,2,0)</f>
        <v>Recognize Footwear</v>
      </c>
      <c r="K819" t="str">
        <f>VLOOKUP(I819,Products!$A$1:$F$51,3,0)</f>
        <v>Fashion</v>
      </c>
      <c r="L819" t="str">
        <f>VLOOKUP(I819,Products!$A$1:$F$51,4,0)</f>
        <v>Footwear</v>
      </c>
      <c r="M819" s="7">
        <f>VLOOKUP(I819,Products!$A$1:$F$51,5,0)</f>
        <v>109.78</v>
      </c>
      <c r="N819" s="7">
        <f>VLOOKUP(I819,Products!$A$1:$F$51,6,0)</f>
        <v>70.59</v>
      </c>
      <c r="O819" t="s">
        <v>831</v>
      </c>
      <c r="P819" t="str">
        <f>VLOOKUP(O819,Stores!$A$1:$D$6,2,0)</f>
        <v>MegaMart Peckmouth</v>
      </c>
      <c r="Q819" t="str">
        <f>VLOOKUP(O819,Stores!$A$1:$D$6,4,0)</f>
        <v>East</v>
      </c>
      <c r="R819" s="6">
        <v>3</v>
      </c>
      <c r="S819" s="6">
        <v>0</v>
      </c>
      <c r="T819" t="s">
        <v>851</v>
      </c>
      <c r="U819">
        <f t="shared" si="36"/>
        <v>329.34000000000003</v>
      </c>
      <c r="V819" s="7">
        <f t="shared" si="37"/>
        <v>211.77</v>
      </c>
      <c r="W819" s="7">
        <f t="shared" si="38"/>
        <v>116.57000000000002</v>
      </c>
    </row>
    <row r="820" spans="1:23" x14ac:dyDescent="0.25">
      <c r="A820" t="s">
        <v>2458</v>
      </c>
      <c r="B820" s="4">
        <v>45299</v>
      </c>
      <c r="C820" t="s">
        <v>594</v>
      </c>
      <c r="D820" t="str">
        <f>VLOOKUP(C820,Customers!$A$1:$H$201,4,0)</f>
        <v>Kimberly Lin</v>
      </c>
      <c r="E820" t="str">
        <f>VLOOKUP(C820,Customers!$A$1:$H$201,5,0)</f>
        <v>Female</v>
      </c>
      <c r="F820" s="4">
        <f>VLOOKUP(C820,Customers!$A$1:$H$201,6,0)</f>
        <v>32848</v>
      </c>
      <c r="G820" s="4" t="str">
        <f>VLOOKUP(C820,Customers!$A$1:$H$201,7,0)</f>
        <v>Wilsonland</v>
      </c>
      <c r="H820" s="4">
        <f>VLOOKUP(C820,Customers!$A$1:$H$201,8,0)</f>
        <v>44709</v>
      </c>
      <c r="I820" t="s">
        <v>782</v>
      </c>
      <c r="J820" t="str">
        <f>VLOOKUP(I820,Products!$A$1:$F$51,2,0)</f>
        <v>National Watches</v>
      </c>
      <c r="K820" t="str">
        <f>VLOOKUP(I820,Products!$A$1:$F$51,3,0)</f>
        <v>Fashion</v>
      </c>
      <c r="L820" t="str">
        <f>VLOOKUP(I820,Products!$A$1:$F$51,4,0)</f>
        <v>Watches</v>
      </c>
      <c r="M820" s="7">
        <f>VLOOKUP(I820,Products!$A$1:$F$51,5,0)</f>
        <v>29.24</v>
      </c>
      <c r="N820" s="7">
        <f>VLOOKUP(I820,Products!$A$1:$F$51,6,0)</f>
        <v>742.26521739130465</v>
      </c>
      <c r="O820" t="s">
        <v>827</v>
      </c>
      <c r="P820" t="str">
        <f>VLOOKUP(O820,Stores!$A$1:$D$6,2,0)</f>
        <v>MegaMart Jimenezborough</v>
      </c>
      <c r="Q820" t="str">
        <f>VLOOKUP(O820,Stores!$A$1:$D$6,4,0)</f>
        <v>South</v>
      </c>
      <c r="R820" s="6">
        <v>5</v>
      </c>
      <c r="S820" s="6">
        <v>0</v>
      </c>
      <c r="T820" t="s">
        <v>854</v>
      </c>
      <c r="U820">
        <f t="shared" si="36"/>
        <v>146.19999999999999</v>
      </c>
      <c r="V820" s="7">
        <f t="shared" si="37"/>
        <v>3711.3260869565233</v>
      </c>
      <c r="W820" s="7">
        <f t="shared" si="38"/>
        <v>-3566.1260869565235</v>
      </c>
    </row>
    <row r="821" spans="1:23" x14ac:dyDescent="0.25">
      <c r="A821" t="s">
        <v>2618</v>
      </c>
      <c r="B821" s="4">
        <v>45299</v>
      </c>
      <c r="C821" t="s">
        <v>349</v>
      </c>
      <c r="D821" t="str">
        <f>VLOOKUP(C821,Customers!$A$1:$H$201,4,0)</f>
        <v>Stanley Brown</v>
      </c>
      <c r="E821" t="str">
        <f>VLOOKUP(C821,Customers!$A$1:$H$201,5,0)</f>
        <v>Male</v>
      </c>
      <c r="F821" s="4">
        <f>VLOOKUP(C821,Customers!$A$1:$H$201,6,0)</f>
        <v>28594</v>
      </c>
      <c r="G821" s="4" t="str">
        <f>VLOOKUP(C821,Customers!$A$1:$H$201,7,0)</f>
        <v>Baldwinstad</v>
      </c>
      <c r="H821" s="4">
        <f>VLOOKUP(C821,Customers!$A$1:$H$201,8,0)</f>
        <v>44617</v>
      </c>
      <c r="I821" t="s">
        <v>788</v>
      </c>
      <c r="J821" t="str">
        <f>VLOOKUP(I821,Products!$A$1:$F$51,2,0)</f>
        <v>Beat Accessories</v>
      </c>
      <c r="K821" t="str">
        <f>VLOOKUP(I821,Products!$A$1:$F$51,3,0)</f>
        <v>Fashion</v>
      </c>
      <c r="L821" t="str">
        <f>VLOOKUP(I821,Products!$A$1:$F$51,4,0)</f>
        <v>Accessories</v>
      </c>
      <c r="M821" s="7">
        <f>VLOOKUP(I821,Products!$A$1:$F$51,5,0)</f>
        <v>1798.97</v>
      </c>
      <c r="N821" s="7">
        <f>VLOOKUP(I821,Products!$A$1:$F$51,6,0)</f>
        <v>1329.15</v>
      </c>
      <c r="O821" t="s">
        <v>838</v>
      </c>
      <c r="P821" t="str">
        <f>VLOOKUP(O821,Stores!$A$1:$D$6,2,0)</f>
        <v>MegaMart Brianahaven</v>
      </c>
      <c r="Q821" t="str">
        <f>VLOOKUP(O821,Stores!$A$1:$D$6,4,0)</f>
        <v>North</v>
      </c>
      <c r="R821" s="6">
        <v>4</v>
      </c>
      <c r="S821" s="6">
        <v>0.05</v>
      </c>
      <c r="T821" t="s">
        <v>854</v>
      </c>
      <c r="U821">
        <f t="shared" si="36"/>
        <v>7195.88</v>
      </c>
      <c r="V821" s="7">
        <f t="shared" si="37"/>
        <v>5316.6</v>
      </c>
      <c r="W821" s="7">
        <f t="shared" si="38"/>
        <v>1878.3299999999997</v>
      </c>
    </row>
    <row r="822" spans="1:23" x14ac:dyDescent="0.25">
      <c r="A822" t="s">
        <v>2933</v>
      </c>
      <c r="B822" s="4">
        <v>45299</v>
      </c>
      <c r="C822" t="s">
        <v>322</v>
      </c>
      <c r="D822" t="str">
        <f>VLOOKUP(C822,Customers!$A$1:$H$201,4,0)</f>
        <v>Lawrence Hunter</v>
      </c>
      <c r="E822" t="str">
        <f>VLOOKUP(C822,Customers!$A$1:$H$201,5,0)</f>
        <v>Female</v>
      </c>
      <c r="F822" s="4">
        <f>VLOOKUP(C822,Customers!$A$1:$H$201,6,0)</f>
        <v>27663</v>
      </c>
      <c r="G822" s="4" t="str">
        <f>VLOOKUP(C822,Customers!$A$1:$H$201,7,0)</f>
        <v>Port Stephanie</v>
      </c>
      <c r="H822" s="4">
        <f>VLOOKUP(C822,Customers!$A$1:$H$201,8,0)</f>
        <v>45133</v>
      </c>
      <c r="I822" t="s">
        <v>741</v>
      </c>
      <c r="J822" t="str">
        <f>VLOOKUP(I822,Products!$A$1:$F$51,2,0)</f>
        <v>Above Camera</v>
      </c>
      <c r="K822" t="str">
        <f>VLOOKUP(I822,Products!$A$1:$F$51,3,0)</f>
        <v>Electronics</v>
      </c>
      <c r="L822" t="str">
        <f>VLOOKUP(I822,Products!$A$1:$F$51,4,0)</f>
        <v>Camera</v>
      </c>
      <c r="M822" s="7">
        <f>VLOOKUP(I822,Products!$A$1:$F$51,5,0)</f>
        <v>1193.0899999999999</v>
      </c>
      <c r="N822" s="7">
        <f>VLOOKUP(I822,Products!$A$1:$F$51,6,0)</f>
        <v>818.24</v>
      </c>
      <c r="O822" t="s">
        <v>831</v>
      </c>
      <c r="P822" t="str">
        <f>VLOOKUP(O822,Stores!$A$1:$D$6,2,0)</f>
        <v>MegaMart Peckmouth</v>
      </c>
      <c r="Q822" t="str">
        <f>VLOOKUP(O822,Stores!$A$1:$D$6,4,0)</f>
        <v>East</v>
      </c>
      <c r="R822" s="6">
        <v>5</v>
      </c>
      <c r="S822" s="6">
        <v>0.15</v>
      </c>
      <c r="T822" t="s">
        <v>857</v>
      </c>
      <c r="U822">
        <f t="shared" si="36"/>
        <v>5965.45</v>
      </c>
      <c r="V822" s="7">
        <f t="shared" si="37"/>
        <v>4091.2</v>
      </c>
      <c r="W822" s="7">
        <f t="shared" si="38"/>
        <v>1873.4</v>
      </c>
    </row>
    <row r="823" spans="1:23" x14ac:dyDescent="0.25">
      <c r="A823" t="s">
        <v>3200</v>
      </c>
      <c r="B823" s="4">
        <v>45299</v>
      </c>
      <c r="C823" t="s">
        <v>46</v>
      </c>
      <c r="D823" t="str">
        <f>VLOOKUP(C823,Customers!$A$1:$H$201,4,0)</f>
        <v>Haley Williams</v>
      </c>
      <c r="E823" t="str">
        <f>VLOOKUP(C823,Customers!$A$1:$H$201,5,0)</f>
        <v>Male</v>
      </c>
      <c r="F823" s="4">
        <f>VLOOKUP(C823,Customers!$A$1:$H$201,6,0)</f>
        <v>35492</v>
      </c>
      <c r="G823" s="4" t="str">
        <f>VLOOKUP(C823,Customers!$A$1:$H$201,7,0)</f>
        <v>Leburgh</v>
      </c>
      <c r="H823" s="4">
        <f>VLOOKUP(C823,Customers!$A$1:$H$201,8,0)</f>
        <v>45058</v>
      </c>
      <c r="I823" t="s">
        <v>788</v>
      </c>
      <c r="J823" t="str">
        <f>VLOOKUP(I823,Products!$A$1:$F$51,2,0)</f>
        <v>Beat Accessories</v>
      </c>
      <c r="K823" t="str">
        <f>VLOOKUP(I823,Products!$A$1:$F$51,3,0)</f>
        <v>Fashion</v>
      </c>
      <c r="L823" t="str">
        <f>VLOOKUP(I823,Products!$A$1:$F$51,4,0)</f>
        <v>Accessories</v>
      </c>
      <c r="M823" s="7">
        <f>VLOOKUP(I823,Products!$A$1:$F$51,5,0)</f>
        <v>1798.97</v>
      </c>
      <c r="N823" s="7">
        <f>VLOOKUP(I823,Products!$A$1:$F$51,6,0)</f>
        <v>1329.15</v>
      </c>
      <c r="O823" t="s">
        <v>831</v>
      </c>
      <c r="P823" t="str">
        <f>VLOOKUP(O823,Stores!$A$1:$D$6,2,0)</f>
        <v>MegaMart Peckmouth</v>
      </c>
      <c r="Q823" t="str">
        <f>VLOOKUP(O823,Stores!$A$1:$D$6,4,0)</f>
        <v>East</v>
      </c>
      <c r="R823" s="6">
        <v>4</v>
      </c>
      <c r="S823" s="6">
        <v>0.1</v>
      </c>
      <c r="T823" t="s">
        <v>851</v>
      </c>
      <c r="U823">
        <f t="shared" si="36"/>
        <v>7195.88</v>
      </c>
      <c r="V823" s="7">
        <f t="shared" si="37"/>
        <v>5316.6</v>
      </c>
      <c r="W823" s="7">
        <f t="shared" si="38"/>
        <v>1878.3799999999997</v>
      </c>
    </row>
    <row r="824" spans="1:23" x14ac:dyDescent="0.25">
      <c r="A824" t="s">
        <v>3548</v>
      </c>
      <c r="B824" s="4">
        <v>45299</v>
      </c>
      <c r="C824" t="s">
        <v>315</v>
      </c>
      <c r="D824" t="str">
        <f>VLOOKUP(C824,Customers!$A$1:$H$201,4,0)</f>
        <v>Amanda Lee</v>
      </c>
      <c r="E824" t="str">
        <f>VLOOKUP(C824,Customers!$A$1:$H$201,5,0)</f>
        <v>Male</v>
      </c>
      <c r="F824" s="4">
        <f>VLOOKUP(C824,Customers!$A$1:$H$201,6,0)</f>
        <v>26377</v>
      </c>
      <c r="G824" s="4" t="str">
        <f>VLOOKUP(C824,Customers!$A$1:$H$201,7,0)</f>
        <v>Meyersstad</v>
      </c>
      <c r="H824" s="4">
        <f>VLOOKUP(C824,Customers!$A$1:$H$201,8,0)</f>
        <v>45539</v>
      </c>
      <c r="I824" t="s">
        <v>778</v>
      </c>
      <c r="J824" t="str">
        <f>VLOOKUP(I824,Products!$A$1:$F$51,2,0)</f>
        <v>Deal Smartphone</v>
      </c>
      <c r="K824" t="str">
        <f>VLOOKUP(I824,Products!$A$1:$F$51,3,0)</f>
        <v>Electronics</v>
      </c>
      <c r="L824" t="str">
        <f>VLOOKUP(I824,Products!$A$1:$F$51,4,0)</f>
        <v>Smartphone</v>
      </c>
      <c r="M824" s="7">
        <f>VLOOKUP(I824,Products!$A$1:$F$51,5,0)</f>
        <v>673.78</v>
      </c>
      <c r="N824" s="7">
        <f>VLOOKUP(I824,Products!$A$1:$F$51,6,0)</f>
        <v>363.33</v>
      </c>
      <c r="O824" t="s">
        <v>838</v>
      </c>
      <c r="P824" t="str">
        <f>VLOOKUP(O824,Stores!$A$1:$D$6,2,0)</f>
        <v>MegaMart Brianahaven</v>
      </c>
      <c r="Q824" t="str">
        <f>VLOOKUP(O824,Stores!$A$1:$D$6,4,0)</f>
        <v>North</v>
      </c>
      <c r="R824" s="6">
        <v>3</v>
      </c>
      <c r="S824" s="6">
        <v>0.05</v>
      </c>
      <c r="T824" t="s">
        <v>861</v>
      </c>
      <c r="U824">
        <f t="shared" si="36"/>
        <v>2021.34</v>
      </c>
      <c r="V824" s="7">
        <f t="shared" si="37"/>
        <v>1089.99</v>
      </c>
      <c r="W824" s="7">
        <f t="shared" si="38"/>
        <v>930.39999999999986</v>
      </c>
    </row>
    <row r="825" spans="1:23" x14ac:dyDescent="0.25">
      <c r="A825" t="s">
        <v>4146</v>
      </c>
      <c r="B825" s="4">
        <v>45299</v>
      </c>
      <c r="C825" t="s">
        <v>189</v>
      </c>
      <c r="D825" t="str">
        <f>VLOOKUP(C825,Customers!$A$1:$H$201,4,0)</f>
        <v>Antonio Hamilton</v>
      </c>
      <c r="E825" t="str">
        <f>VLOOKUP(C825,Customers!$A$1:$H$201,5,0)</f>
        <v>Male</v>
      </c>
      <c r="F825" s="4">
        <f>VLOOKUP(C825,Customers!$A$1:$H$201,6,0)</f>
        <v>35433</v>
      </c>
      <c r="G825" s="4" t="str">
        <f>VLOOKUP(C825,Customers!$A$1:$H$201,7,0)</f>
        <v>Chambersview</v>
      </c>
      <c r="H825" s="4">
        <f>VLOOKUP(C825,Customers!$A$1:$H$201,8,0)</f>
        <v>44735</v>
      </c>
      <c r="I825" t="s">
        <v>765</v>
      </c>
      <c r="J825" t="str">
        <f>VLOOKUP(I825,Products!$A$1:$F$51,2,0)</f>
        <v>How Vegetables</v>
      </c>
      <c r="K825" t="str">
        <f>VLOOKUP(I825,Products!$A$1:$F$51,3,0)</f>
        <v>Groceries</v>
      </c>
      <c r="L825" t="str">
        <f>VLOOKUP(I825,Products!$A$1:$F$51,4,0)</f>
        <v>Vegetables</v>
      </c>
      <c r="M825" s="7">
        <f>VLOOKUP(I825,Products!$A$1:$F$51,5,0)</f>
        <v>25.57</v>
      </c>
      <c r="N825" s="7">
        <f>VLOOKUP(I825,Products!$A$1:$F$51,6,0)</f>
        <v>19.05</v>
      </c>
      <c r="O825" t="s">
        <v>831</v>
      </c>
      <c r="P825" t="str">
        <f>VLOOKUP(O825,Stores!$A$1:$D$6,2,0)</f>
        <v>MegaMart Peckmouth</v>
      </c>
      <c r="Q825" t="str">
        <f>VLOOKUP(O825,Stores!$A$1:$D$6,4,0)</f>
        <v>East</v>
      </c>
      <c r="R825" s="6">
        <v>4</v>
      </c>
      <c r="S825" s="6">
        <v>0.15</v>
      </c>
      <c r="T825" t="s">
        <v>851</v>
      </c>
      <c r="U825">
        <f t="shared" si="36"/>
        <v>102.28</v>
      </c>
      <c r="V825" s="7">
        <f t="shared" si="37"/>
        <v>76.2</v>
      </c>
      <c r="W825" s="7">
        <f t="shared" si="38"/>
        <v>25.229999999999997</v>
      </c>
    </row>
    <row r="826" spans="1:23" x14ac:dyDescent="0.25">
      <c r="A826" t="s">
        <v>4476</v>
      </c>
      <c r="B826" s="4">
        <v>45299</v>
      </c>
      <c r="C826" t="s">
        <v>558</v>
      </c>
      <c r="D826" t="str">
        <f>VLOOKUP(C826,Customers!$A$1:$H$201,4,0)</f>
        <v>George Young</v>
      </c>
      <c r="E826" t="str">
        <f>VLOOKUP(C826,Customers!$A$1:$H$201,5,0)</f>
        <v>Male</v>
      </c>
      <c r="F826" s="4">
        <f>VLOOKUP(C826,Customers!$A$1:$H$201,6,0)</f>
        <v>20787</v>
      </c>
      <c r="G826" s="4" t="str">
        <f>VLOOKUP(C826,Customers!$A$1:$H$201,7,0)</f>
        <v>Lisatown</v>
      </c>
      <c r="H826" s="4">
        <f>VLOOKUP(C826,Customers!$A$1:$H$201,8,0)</f>
        <v>45295</v>
      </c>
      <c r="I826" t="s">
        <v>760</v>
      </c>
      <c r="J826" t="str">
        <f>VLOOKUP(I826,Products!$A$1:$F$51,2,0)</f>
        <v>Simple Accessories</v>
      </c>
      <c r="K826" t="str">
        <f>VLOOKUP(I826,Products!$A$1:$F$51,3,0)</f>
        <v>Fashion</v>
      </c>
      <c r="L826" t="str">
        <f>VLOOKUP(I826,Products!$A$1:$F$51,4,0)</f>
        <v>Accessories</v>
      </c>
      <c r="M826" s="7">
        <f>VLOOKUP(I826,Products!$A$1:$F$51,5,0)</f>
        <v>1102.791777777778</v>
      </c>
      <c r="N826" s="7">
        <f>VLOOKUP(I826,Products!$A$1:$F$51,6,0)</f>
        <v>242.98</v>
      </c>
      <c r="O826" t="s">
        <v>827</v>
      </c>
      <c r="P826" t="str">
        <f>VLOOKUP(O826,Stores!$A$1:$D$6,2,0)</f>
        <v>MegaMart Jimenezborough</v>
      </c>
      <c r="Q826" t="str">
        <f>VLOOKUP(O826,Stores!$A$1:$D$6,4,0)</f>
        <v>South</v>
      </c>
      <c r="R826" s="6">
        <v>1</v>
      </c>
      <c r="S826" s="6">
        <v>0</v>
      </c>
      <c r="T826" t="s">
        <v>854</v>
      </c>
      <c r="U826">
        <f t="shared" si="36"/>
        <v>1102.791777777778</v>
      </c>
      <c r="V826" s="7">
        <f t="shared" si="37"/>
        <v>242.98</v>
      </c>
      <c r="W826" s="7">
        <f t="shared" si="38"/>
        <v>858.81177777777793</v>
      </c>
    </row>
    <row r="827" spans="1:23" x14ac:dyDescent="0.25">
      <c r="A827" t="s">
        <v>5214</v>
      </c>
      <c r="B827" s="4">
        <v>45299</v>
      </c>
      <c r="C827" t="s">
        <v>613</v>
      </c>
      <c r="D827" t="str">
        <f>VLOOKUP(C827,Customers!$A$1:$H$201,4,0)</f>
        <v>Lisa Ruiz</v>
      </c>
      <c r="E827" t="str">
        <f>VLOOKUP(C827,Customers!$A$1:$H$201,5,0)</f>
        <v>Female</v>
      </c>
      <c r="F827" s="4">
        <f>VLOOKUP(C827,Customers!$A$1:$H$201,6,0)</f>
        <v>21425</v>
      </c>
      <c r="G827" s="4" t="str">
        <f>VLOOKUP(C827,Customers!$A$1:$H$201,7,0)</f>
        <v>South Marcusberg</v>
      </c>
      <c r="H827" s="4">
        <f>VLOOKUP(C827,Customers!$A$1:$H$201,8,0)</f>
        <v>45891</v>
      </c>
      <c r="I827" t="s">
        <v>820</v>
      </c>
      <c r="J827" t="str">
        <f>VLOOKUP(I827,Products!$A$1:$F$51,2,0)</f>
        <v>Possible Watches</v>
      </c>
      <c r="K827" t="str">
        <f>VLOOKUP(I827,Products!$A$1:$F$51,3,0)</f>
        <v>Fashion</v>
      </c>
      <c r="L827" t="str">
        <f>VLOOKUP(I827,Products!$A$1:$F$51,4,0)</f>
        <v>Watches</v>
      </c>
      <c r="M827" s="7">
        <f>VLOOKUP(I827,Products!$A$1:$F$51,5,0)</f>
        <v>388.26</v>
      </c>
      <c r="N827" s="7">
        <f>VLOOKUP(I827,Products!$A$1:$F$51,6,0)</f>
        <v>199.3</v>
      </c>
      <c r="O827" t="s">
        <v>838</v>
      </c>
      <c r="P827" t="str">
        <f>VLOOKUP(O827,Stores!$A$1:$D$6,2,0)</f>
        <v>MegaMart Brianahaven</v>
      </c>
      <c r="Q827" t="str">
        <f>VLOOKUP(O827,Stores!$A$1:$D$6,4,0)</f>
        <v>North</v>
      </c>
      <c r="R827" s="6">
        <v>1</v>
      </c>
      <c r="S827" s="6">
        <v>0</v>
      </c>
      <c r="T827" t="s">
        <v>861</v>
      </c>
      <c r="U827">
        <f t="shared" si="36"/>
        <v>388.26</v>
      </c>
      <c r="V827" s="7">
        <f t="shared" si="37"/>
        <v>199.3</v>
      </c>
      <c r="W827" s="7">
        <f t="shared" si="38"/>
        <v>187.95999999999998</v>
      </c>
    </row>
    <row r="828" spans="1:23" x14ac:dyDescent="0.25">
      <c r="A828" t="s">
        <v>5292</v>
      </c>
      <c r="B828" s="4">
        <v>45299</v>
      </c>
      <c r="C828" t="s">
        <v>450</v>
      </c>
      <c r="D828" t="str">
        <f>VLOOKUP(C828,Customers!$A$1:$H$201,4,0)</f>
        <v>Amy Smith</v>
      </c>
      <c r="E828" t="str">
        <f>VLOOKUP(C828,Customers!$A$1:$H$201,5,0)</f>
        <v>Male</v>
      </c>
      <c r="F828" s="4">
        <f>VLOOKUP(C828,Customers!$A$1:$H$201,6,0)</f>
        <v>22556</v>
      </c>
      <c r="G828" s="4" t="str">
        <f>VLOOKUP(C828,Customers!$A$1:$H$201,7,0)</f>
        <v>Simonstad</v>
      </c>
      <c r="H828" s="4">
        <f>VLOOKUP(C828,Customers!$A$1:$H$201,8,0)</f>
        <v>45467</v>
      </c>
      <c r="I828" t="s">
        <v>776</v>
      </c>
      <c r="J828" t="str">
        <f>VLOOKUP(I828,Products!$A$1:$F$51,2,0)</f>
        <v>Hospital Smartphone</v>
      </c>
      <c r="K828" t="str">
        <f>VLOOKUP(I828,Products!$A$1:$F$51,3,0)</f>
        <v>Electronics</v>
      </c>
      <c r="L828" t="str">
        <f>VLOOKUP(I828,Products!$A$1:$F$51,4,0)</f>
        <v>Smartphone</v>
      </c>
      <c r="M828" s="7">
        <f>VLOOKUP(I828,Products!$A$1:$F$51,5,0)</f>
        <v>1272.23</v>
      </c>
      <c r="N828" s="7">
        <f>VLOOKUP(I828,Products!$A$1:$F$51,6,0)</f>
        <v>952.65</v>
      </c>
      <c r="O828" t="s">
        <v>827</v>
      </c>
      <c r="P828" t="str">
        <f>VLOOKUP(O828,Stores!$A$1:$D$6,2,0)</f>
        <v>MegaMart Jimenezborough</v>
      </c>
      <c r="Q828" t="str">
        <f>VLOOKUP(O828,Stores!$A$1:$D$6,4,0)</f>
        <v>South</v>
      </c>
      <c r="R828" s="6">
        <v>4</v>
      </c>
      <c r="S828" s="6">
        <v>0.1</v>
      </c>
      <c r="T828" t="s">
        <v>851</v>
      </c>
      <c r="U828">
        <f t="shared" si="36"/>
        <v>5088.92</v>
      </c>
      <c r="V828" s="7">
        <f t="shared" si="37"/>
        <v>3810.6</v>
      </c>
      <c r="W828" s="7">
        <f t="shared" si="38"/>
        <v>1277.42</v>
      </c>
    </row>
    <row r="829" spans="1:23" x14ac:dyDescent="0.25">
      <c r="A829" t="s">
        <v>1464</v>
      </c>
      <c r="B829" s="4">
        <v>45300</v>
      </c>
      <c r="C829" t="s">
        <v>452</v>
      </c>
      <c r="D829" t="str">
        <f>VLOOKUP(C829,Customers!$A$1:$H$201,4,0)</f>
        <v>Peter Edwards</v>
      </c>
      <c r="E829" t="str">
        <f>VLOOKUP(C829,Customers!$A$1:$H$201,5,0)</f>
        <v>Female</v>
      </c>
      <c r="F829" s="4">
        <f>VLOOKUP(C829,Customers!$A$1:$H$201,6,0)</f>
        <v>32818</v>
      </c>
      <c r="G829" s="4" t="str">
        <f>VLOOKUP(C829,Customers!$A$1:$H$201,7,0)</f>
        <v>Cliffordbury</v>
      </c>
      <c r="H829" s="4">
        <f>VLOOKUP(C829,Customers!$A$1:$H$201,8,0)</f>
        <v>44718</v>
      </c>
      <c r="I829" t="s">
        <v>735</v>
      </c>
      <c r="J829" t="str">
        <f>VLOOKUP(I829,Products!$A$1:$F$51,2,0)</f>
        <v>Step Smartphone</v>
      </c>
      <c r="K829" t="str">
        <f>VLOOKUP(I829,Products!$A$1:$F$51,3,0)</f>
        <v>Electronics</v>
      </c>
      <c r="L829" t="str">
        <f>VLOOKUP(I829,Products!$A$1:$F$51,4,0)</f>
        <v>Smartphone</v>
      </c>
      <c r="M829" s="7">
        <f>VLOOKUP(I829,Products!$A$1:$F$51,5,0)</f>
        <v>1194.1199999999999</v>
      </c>
      <c r="N829" s="7">
        <f>VLOOKUP(I829,Products!$A$1:$F$51,6,0)</f>
        <v>838.95</v>
      </c>
      <c r="O829" t="s">
        <v>842</v>
      </c>
      <c r="P829" t="str">
        <f>VLOOKUP(O829,Stores!$A$1:$D$6,2,0)</f>
        <v>MegaMart Johnmouth</v>
      </c>
      <c r="Q829" t="str">
        <f>VLOOKUP(O829,Stores!$A$1:$D$6,4,0)</f>
        <v>East</v>
      </c>
      <c r="R829" s="6">
        <v>2</v>
      </c>
      <c r="S829" s="6">
        <v>0.05</v>
      </c>
      <c r="T829" t="s">
        <v>854</v>
      </c>
      <c r="U829">
        <f t="shared" si="36"/>
        <v>2388.2399999999998</v>
      </c>
      <c r="V829" s="7">
        <f t="shared" si="37"/>
        <v>1677.9</v>
      </c>
      <c r="W829" s="7">
        <f t="shared" si="38"/>
        <v>709.38999999999965</v>
      </c>
    </row>
    <row r="830" spans="1:23" x14ac:dyDescent="0.25">
      <c r="A830" t="s">
        <v>1575</v>
      </c>
      <c r="B830" s="4">
        <v>45300</v>
      </c>
      <c r="C830" t="s">
        <v>456</v>
      </c>
      <c r="D830" t="str">
        <f>VLOOKUP(C830,Customers!$A$1:$H$201,4,0)</f>
        <v>Chad Roberts</v>
      </c>
      <c r="E830" t="str">
        <f>VLOOKUP(C830,Customers!$A$1:$H$201,5,0)</f>
        <v>Female</v>
      </c>
      <c r="F830" s="4">
        <f>VLOOKUP(C830,Customers!$A$1:$H$201,6,0)</f>
        <v>22804</v>
      </c>
      <c r="G830" s="4" t="str">
        <f>VLOOKUP(C830,Customers!$A$1:$H$201,7,0)</f>
        <v>North Michelle</v>
      </c>
      <c r="H830" s="4">
        <f>VLOOKUP(C830,Customers!$A$1:$H$201,8,0)</f>
        <v>44237</v>
      </c>
      <c r="I830" t="s">
        <v>755</v>
      </c>
      <c r="J830" t="str">
        <f>VLOOKUP(I830,Products!$A$1:$F$51,2,0)</f>
        <v>Democratic Smartphone</v>
      </c>
      <c r="K830" t="str">
        <f>VLOOKUP(I830,Products!$A$1:$F$51,3,0)</f>
        <v>Electronics</v>
      </c>
      <c r="L830" t="str">
        <f>VLOOKUP(I830,Products!$A$1:$F$51,4,0)</f>
        <v>Smartphone</v>
      </c>
      <c r="M830" s="7">
        <f>VLOOKUP(I830,Products!$A$1:$F$51,5,0)</f>
        <v>1079.8900000000001</v>
      </c>
      <c r="N830" s="7">
        <f>VLOOKUP(I830,Products!$A$1:$F$51,6,0)</f>
        <v>703.83</v>
      </c>
      <c r="O830" t="s">
        <v>838</v>
      </c>
      <c r="P830" t="str">
        <f>VLOOKUP(O830,Stores!$A$1:$D$6,2,0)</f>
        <v>MegaMart Brianahaven</v>
      </c>
      <c r="Q830" t="str">
        <f>VLOOKUP(O830,Stores!$A$1:$D$6,4,0)</f>
        <v>North</v>
      </c>
      <c r="R830" s="6">
        <v>1</v>
      </c>
      <c r="S830" s="6">
        <v>0.15</v>
      </c>
      <c r="T830" t="s">
        <v>854</v>
      </c>
      <c r="U830">
        <f t="shared" si="36"/>
        <v>1079.8900000000001</v>
      </c>
      <c r="V830" s="7">
        <f t="shared" si="37"/>
        <v>703.83</v>
      </c>
      <c r="W830" s="7">
        <f t="shared" si="38"/>
        <v>375.21000000000004</v>
      </c>
    </row>
    <row r="831" spans="1:23" x14ac:dyDescent="0.25">
      <c r="A831" t="s">
        <v>1670</v>
      </c>
      <c r="B831" s="4">
        <v>45300</v>
      </c>
      <c r="C831" t="s">
        <v>177</v>
      </c>
      <c r="D831" t="str">
        <f>VLOOKUP(C831,Customers!$A$1:$H$201,4,0)</f>
        <v>Dennis Poole</v>
      </c>
      <c r="E831" t="str">
        <f>VLOOKUP(C831,Customers!$A$1:$H$201,5,0)</f>
        <v>Male</v>
      </c>
      <c r="F831" s="4">
        <f>VLOOKUP(C831,Customers!$A$1:$H$201,6,0)</f>
        <v>23397</v>
      </c>
      <c r="G831" s="4" t="str">
        <f>VLOOKUP(C831,Customers!$A$1:$H$201,7,0)</f>
        <v>New Jontown</v>
      </c>
      <c r="H831" s="4">
        <f>VLOOKUP(C831,Customers!$A$1:$H$201,8,0)</f>
        <v>44737</v>
      </c>
      <c r="I831" t="s">
        <v>721</v>
      </c>
      <c r="J831" t="str">
        <f>VLOOKUP(I831,Products!$A$1:$F$51,2,0)</f>
        <v>Knowledge Bags</v>
      </c>
      <c r="K831" t="str">
        <f>VLOOKUP(I831,Products!$A$1:$F$51,3,0)</f>
        <v>Fashion</v>
      </c>
      <c r="L831" t="str">
        <f>VLOOKUP(I831,Products!$A$1:$F$51,4,0)</f>
        <v>Bags</v>
      </c>
      <c r="M831" s="7">
        <f>VLOOKUP(I831,Products!$A$1:$F$51,5,0)</f>
        <v>1396.22</v>
      </c>
      <c r="N831" s="7">
        <f>VLOOKUP(I831,Products!$A$1:$F$51,6,0)</f>
        <v>1004.09</v>
      </c>
      <c r="O831" t="s">
        <v>842</v>
      </c>
      <c r="P831" t="str">
        <f>VLOOKUP(O831,Stores!$A$1:$D$6,2,0)</f>
        <v>MegaMart Johnmouth</v>
      </c>
      <c r="Q831" t="str">
        <f>VLOOKUP(O831,Stores!$A$1:$D$6,4,0)</f>
        <v>East</v>
      </c>
      <c r="R831" s="6">
        <v>5</v>
      </c>
      <c r="S831" s="6">
        <v>0.05</v>
      </c>
      <c r="T831" t="s">
        <v>854</v>
      </c>
      <c r="U831">
        <f t="shared" si="36"/>
        <v>6981.1</v>
      </c>
      <c r="V831" s="7">
        <f t="shared" si="37"/>
        <v>5020.45</v>
      </c>
      <c r="W831" s="7">
        <f t="shared" si="38"/>
        <v>1959.7000000000005</v>
      </c>
    </row>
    <row r="832" spans="1:23" x14ac:dyDescent="0.25">
      <c r="A832" t="s">
        <v>2438</v>
      </c>
      <c r="B832" s="4">
        <v>45300</v>
      </c>
      <c r="C832" t="s">
        <v>57</v>
      </c>
      <c r="D832" t="str">
        <f>VLOOKUP(C832,Customers!$A$1:$H$201,4,0)</f>
        <v>Brittany Green</v>
      </c>
      <c r="E832" t="str">
        <f>VLOOKUP(C832,Customers!$A$1:$H$201,5,0)</f>
        <v>Male</v>
      </c>
      <c r="F832" s="4">
        <f>VLOOKUP(C832,Customers!$A$1:$H$201,6,0)</f>
        <v>27205</v>
      </c>
      <c r="G832" s="4" t="str">
        <f>VLOOKUP(C832,Customers!$A$1:$H$201,7,0)</f>
        <v>East Samantha</v>
      </c>
      <c r="H832" s="4">
        <f>VLOOKUP(C832,Customers!$A$1:$H$201,8,0)</f>
        <v>44509</v>
      </c>
      <c r="I832" t="s">
        <v>778</v>
      </c>
      <c r="J832" t="str">
        <f>VLOOKUP(I832,Products!$A$1:$F$51,2,0)</f>
        <v>Deal Smartphone</v>
      </c>
      <c r="K832" t="str">
        <f>VLOOKUP(I832,Products!$A$1:$F$51,3,0)</f>
        <v>Electronics</v>
      </c>
      <c r="L832" t="str">
        <f>VLOOKUP(I832,Products!$A$1:$F$51,4,0)</f>
        <v>Smartphone</v>
      </c>
      <c r="M832" s="7">
        <f>VLOOKUP(I832,Products!$A$1:$F$51,5,0)</f>
        <v>673.78</v>
      </c>
      <c r="N832" s="7">
        <f>VLOOKUP(I832,Products!$A$1:$F$51,6,0)</f>
        <v>363.33</v>
      </c>
      <c r="O832" t="s">
        <v>831</v>
      </c>
      <c r="P832" t="str">
        <f>VLOOKUP(O832,Stores!$A$1:$D$6,2,0)</f>
        <v>MegaMart Peckmouth</v>
      </c>
      <c r="Q832" t="str">
        <f>VLOOKUP(O832,Stores!$A$1:$D$6,4,0)</f>
        <v>East</v>
      </c>
      <c r="R832" s="6">
        <v>2</v>
      </c>
      <c r="S832" s="6">
        <v>0.05</v>
      </c>
      <c r="T832" t="s">
        <v>854</v>
      </c>
      <c r="U832">
        <f t="shared" si="36"/>
        <v>1347.56</v>
      </c>
      <c r="V832" s="7">
        <f t="shared" si="37"/>
        <v>726.66</v>
      </c>
      <c r="W832" s="7">
        <f t="shared" si="38"/>
        <v>619.94999999999993</v>
      </c>
    </row>
    <row r="833" spans="1:23" x14ac:dyDescent="0.25">
      <c r="A833" t="s">
        <v>2649</v>
      </c>
      <c r="B833" s="4">
        <v>45300</v>
      </c>
      <c r="C833" t="s">
        <v>452</v>
      </c>
      <c r="D833" t="str">
        <f>VLOOKUP(C833,Customers!$A$1:$H$201,4,0)</f>
        <v>Peter Edwards</v>
      </c>
      <c r="E833" t="str">
        <f>VLOOKUP(C833,Customers!$A$1:$H$201,5,0)</f>
        <v>Female</v>
      </c>
      <c r="F833" s="4">
        <f>VLOOKUP(C833,Customers!$A$1:$H$201,6,0)</f>
        <v>32818</v>
      </c>
      <c r="G833" s="4" t="str">
        <f>VLOOKUP(C833,Customers!$A$1:$H$201,7,0)</f>
        <v>Cliffordbury</v>
      </c>
      <c r="H833" s="4">
        <f>VLOOKUP(C833,Customers!$A$1:$H$201,8,0)</f>
        <v>44718</v>
      </c>
      <c r="I833" t="s">
        <v>790</v>
      </c>
      <c r="J833" t="str">
        <f>VLOOKUP(I833,Products!$A$1:$F$51,2,0)</f>
        <v>Everything Laptop</v>
      </c>
      <c r="K833" t="str">
        <f>VLOOKUP(I833,Products!$A$1:$F$51,3,0)</f>
        <v>Electronics</v>
      </c>
      <c r="L833" t="str">
        <f>VLOOKUP(I833,Products!$A$1:$F$51,4,0)</f>
        <v>Laptop</v>
      </c>
      <c r="M833" s="7">
        <f>VLOOKUP(I833,Products!$A$1:$F$51,5,0)</f>
        <v>428.05</v>
      </c>
      <c r="N833" s="7">
        <f>VLOOKUP(I833,Products!$A$1:$F$51,6,0)</f>
        <v>246.07</v>
      </c>
      <c r="O833" t="s">
        <v>838</v>
      </c>
      <c r="P833" t="str">
        <f>VLOOKUP(O833,Stores!$A$1:$D$6,2,0)</f>
        <v>MegaMart Brianahaven</v>
      </c>
      <c r="Q833" t="str">
        <f>VLOOKUP(O833,Stores!$A$1:$D$6,4,0)</f>
        <v>North</v>
      </c>
      <c r="R833" s="6">
        <v>1</v>
      </c>
      <c r="S833" s="6">
        <v>0</v>
      </c>
      <c r="T833" t="s">
        <v>861</v>
      </c>
      <c r="U833">
        <f t="shared" si="36"/>
        <v>428.05</v>
      </c>
      <c r="V833" s="7">
        <f t="shared" si="37"/>
        <v>246.07</v>
      </c>
      <c r="W833" s="7">
        <f t="shared" si="38"/>
        <v>180.98000000000002</v>
      </c>
    </row>
    <row r="834" spans="1:23" x14ac:dyDescent="0.25">
      <c r="A834" t="s">
        <v>4513</v>
      </c>
      <c r="B834" s="4">
        <v>45300</v>
      </c>
      <c r="C834" t="s">
        <v>161</v>
      </c>
      <c r="D834" t="str">
        <f>VLOOKUP(C834,Customers!$A$1:$H$201,4,0)</f>
        <v>Anna Andrews</v>
      </c>
      <c r="E834" t="str">
        <f>VLOOKUP(C834,Customers!$A$1:$H$201,5,0)</f>
        <v>Female</v>
      </c>
      <c r="F834" s="4">
        <f>VLOOKUP(C834,Customers!$A$1:$H$201,6,0)</f>
        <v>36564</v>
      </c>
      <c r="G834" s="4" t="str">
        <f>VLOOKUP(C834,Customers!$A$1:$H$201,7,0)</f>
        <v>North Teresashire</v>
      </c>
      <c r="H834" s="4">
        <f>VLOOKUP(C834,Customers!$A$1:$H$201,8,0)</f>
        <v>44509</v>
      </c>
      <c r="I834" t="s">
        <v>806</v>
      </c>
      <c r="J834" t="str">
        <f>VLOOKUP(I834,Products!$A$1:$F$51,2,0)</f>
        <v>Maybe Clothing</v>
      </c>
      <c r="K834" t="str">
        <f>VLOOKUP(I834,Products!$A$1:$F$51,3,0)</f>
        <v>Fashion</v>
      </c>
      <c r="L834" t="str">
        <f>VLOOKUP(I834,Products!$A$1:$F$51,4,0)</f>
        <v>Clothing</v>
      </c>
      <c r="M834" s="7">
        <f>VLOOKUP(I834,Products!$A$1:$F$51,5,0)</f>
        <v>1102.791777777778</v>
      </c>
      <c r="N834" s="7">
        <f>VLOOKUP(I834,Products!$A$1:$F$51,6,0)</f>
        <v>316.63</v>
      </c>
      <c r="O834" t="s">
        <v>838</v>
      </c>
      <c r="P834" t="str">
        <f>VLOOKUP(O834,Stores!$A$1:$D$6,2,0)</f>
        <v>MegaMart Brianahaven</v>
      </c>
      <c r="Q834" t="str">
        <f>VLOOKUP(O834,Stores!$A$1:$D$6,4,0)</f>
        <v>North</v>
      </c>
      <c r="R834" s="6">
        <v>5</v>
      </c>
      <c r="S834" s="6">
        <v>0</v>
      </c>
      <c r="T834" t="s">
        <v>861</v>
      </c>
      <c r="U834">
        <f t="shared" si="36"/>
        <v>5513.9588888888902</v>
      </c>
      <c r="V834" s="7">
        <f t="shared" si="37"/>
        <v>1583.15</v>
      </c>
      <c r="W834" s="7">
        <f t="shared" si="38"/>
        <v>3929.8088888888901</v>
      </c>
    </row>
    <row r="835" spans="1:23" x14ac:dyDescent="0.25">
      <c r="A835" t="s">
        <v>4606</v>
      </c>
      <c r="B835" s="4">
        <v>45300</v>
      </c>
      <c r="C835" t="s">
        <v>103</v>
      </c>
      <c r="D835" t="str">
        <f>VLOOKUP(C835,Customers!$A$1:$H$201,4,0)</f>
        <v>Justin Macdonald</v>
      </c>
      <c r="E835" t="str">
        <f>VLOOKUP(C835,Customers!$A$1:$H$201,5,0)</f>
        <v>Male</v>
      </c>
      <c r="F835" s="4">
        <f>VLOOKUP(C835,Customers!$A$1:$H$201,6,0)</f>
        <v>37990</v>
      </c>
      <c r="G835" s="4" t="str">
        <f>VLOOKUP(C835,Customers!$A$1:$H$201,7,0)</f>
        <v>Shepherdburgh</v>
      </c>
      <c r="H835" s="4">
        <f>VLOOKUP(C835,Customers!$A$1:$H$201,8,0)</f>
        <v>45538</v>
      </c>
      <c r="I835" t="s">
        <v>784</v>
      </c>
      <c r="J835" t="str">
        <f>VLOOKUP(I835,Products!$A$1:$F$51,2,0)</f>
        <v>Foot Snacks</v>
      </c>
      <c r="K835" t="str">
        <f>VLOOKUP(I835,Products!$A$1:$F$51,3,0)</f>
        <v>Groceries</v>
      </c>
      <c r="L835" t="str">
        <f>VLOOKUP(I835,Products!$A$1:$F$51,4,0)</f>
        <v>Snacks</v>
      </c>
      <c r="M835" s="7">
        <f>VLOOKUP(I835,Products!$A$1:$F$51,5,0)</f>
        <v>1095.72</v>
      </c>
      <c r="N835" s="7">
        <f>VLOOKUP(I835,Products!$A$1:$F$51,6,0)</f>
        <v>822.2</v>
      </c>
      <c r="O835" t="s">
        <v>842</v>
      </c>
      <c r="P835" t="str">
        <f>VLOOKUP(O835,Stores!$A$1:$D$6,2,0)</f>
        <v>MegaMart Johnmouth</v>
      </c>
      <c r="Q835" t="str">
        <f>VLOOKUP(O835,Stores!$A$1:$D$6,4,0)</f>
        <v>East</v>
      </c>
      <c r="R835" s="6">
        <v>5</v>
      </c>
      <c r="S835" s="6">
        <v>0.1</v>
      </c>
      <c r="T835" t="s">
        <v>851</v>
      </c>
      <c r="U835">
        <f t="shared" ref="U835:U898" si="39">M835*R835</f>
        <v>5478.6</v>
      </c>
      <c r="V835" s="7">
        <f t="shared" ref="V835:V898" si="40">N835*R835</f>
        <v>4111</v>
      </c>
      <c r="W835" s="7">
        <f t="shared" ref="W835:W898" si="41">U835-V835-(1-S835)</f>
        <v>1366.7000000000003</v>
      </c>
    </row>
    <row r="836" spans="1:23" x14ac:dyDescent="0.25">
      <c r="A836" t="s">
        <v>4941</v>
      </c>
      <c r="B836" s="4">
        <v>45301</v>
      </c>
      <c r="C836" t="s">
        <v>228</v>
      </c>
      <c r="D836" t="str">
        <f>VLOOKUP(C836,Customers!$A$1:$H$201,4,0)</f>
        <v>Anthony Conway</v>
      </c>
      <c r="E836" t="str">
        <f>VLOOKUP(C836,Customers!$A$1:$H$201,5,0)</f>
        <v>Male</v>
      </c>
      <c r="F836" s="4">
        <f>VLOOKUP(C836,Customers!$A$1:$H$201,6,0)</f>
        <v>35712</v>
      </c>
      <c r="G836" s="4" t="str">
        <f>VLOOKUP(C836,Customers!$A$1:$H$201,7,0)</f>
        <v>Carlyberg</v>
      </c>
      <c r="H836" s="4">
        <f>VLOOKUP(C836,Customers!$A$1:$H$201,8,0)</f>
        <v>45823</v>
      </c>
      <c r="I836" t="s">
        <v>818</v>
      </c>
      <c r="J836" t="str">
        <f>VLOOKUP(I836,Products!$A$1:$F$51,2,0)</f>
        <v>Nor Bags</v>
      </c>
      <c r="K836" t="str">
        <f>VLOOKUP(I836,Products!$A$1:$F$51,3,0)</f>
        <v>Fashion</v>
      </c>
      <c r="L836" t="str">
        <f>VLOOKUP(I836,Products!$A$1:$F$51,4,0)</f>
        <v>Bags</v>
      </c>
      <c r="M836" s="7">
        <f>VLOOKUP(I836,Products!$A$1:$F$51,5,0)</f>
        <v>1216.3599999999999</v>
      </c>
      <c r="N836" s="7">
        <f>VLOOKUP(I836,Products!$A$1:$F$51,6,0)</f>
        <v>794.8</v>
      </c>
      <c r="O836" t="s">
        <v>827</v>
      </c>
      <c r="P836" t="str">
        <f>VLOOKUP(O836,Stores!$A$1:$D$6,2,0)</f>
        <v>MegaMart Jimenezborough</v>
      </c>
      <c r="Q836" t="str">
        <f>VLOOKUP(O836,Stores!$A$1:$D$6,4,0)</f>
        <v>South</v>
      </c>
      <c r="R836" s="6">
        <v>5</v>
      </c>
      <c r="S836" s="6">
        <v>0.05</v>
      </c>
      <c r="T836" t="s">
        <v>857</v>
      </c>
      <c r="U836">
        <f t="shared" si="39"/>
        <v>6081.7999999999993</v>
      </c>
      <c r="V836" s="7">
        <f t="shared" si="40"/>
        <v>3974</v>
      </c>
      <c r="W836" s="7">
        <f t="shared" si="41"/>
        <v>2106.8499999999995</v>
      </c>
    </row>
    <row r="837" spans="1:23" x14ac:dyDescent="0.25">
      <c r="A837" t="s">
        <v>5576</v>
      </c>
      <c r="B837" s="4">
        <v>45301</v>
      </c>
      <c r="C837" t="s">
        <v>200</v>
      </c>
      <c r="D837" t="str">
        <f>VLOOKUP(C837,Customers!$A$1:$H$201,4,0)</f>
        <v>Billy Hernandez</v>
      </c>
      <c r="E837" t="str">
        <f>VLOOKUP(C837,Customers!$A$1:$H$201,5,0)</f>
        <v>Female</v>
      </c>
      <c r="F837" s="4">
        <f>VLOOKUP(C837,Customers!$A$1:$H$201,6,0)</f>
        <v>33492</v>
      </c>
      <c r="G837" s="4" t="str">
        <f>VLOOKUP(C837,Customers!$A$1:$H$201,7,0)</f>
        <v>Walkerfurt</v>
      </c>
      <c r="H837" s="4">
        <f>VLOOKUP(C837,Customers!$A$1:$H$201,8,0)</f>
        <v>45407</v>
      </c>
      <c r="I837" t="s">
        <v>741</v>
      </c>
      <c r="J837" t="str">
        <f>VLOOKUP(I837,Products!$A$1:$F$51,2,0)</f>
        <v>Above Camera</v>
      </c>
      <c r="K837" t="str">
        <f>VLOOKUP(I837,Products!$A$1:$F$51,3,0)</f>
        <v>Electronics</v>
      </c>
      <c r="L837" t="str">
        <f>VLOOKUP(I837,Products!$A$1:$F$51,4,0)</f>
        <v>Camera</v>
      </c>
      <c r="M837" s="7">
        <f>VLOOKUP(I837,Products!$A$1:$F$51,5,0)</f>
        <v>1193.0899999999999</v>
      </c>
      <c r="N837" s="7">
        <f>VLOOKUP(I837,Products!$A$1:$F$51,6,0)</f>
        <v>818.24</v>
      </c>
      <c r="O837" t="s">
        <v>827</v>
      </c>
      <c r="P837" t="str">
        <f>VLOOKUP(O837,Stores!$A$1:$D$6,2,0)</f>
        <v>MegaMart Jimenezborough</v>
      </c>
      <c r="Q837" t="str">
        <f>VLOOKUP(O837,Stores!$A$1:$D$6,4,0)</f>
        <v>South</v>
      </c>
      <c r="R837" s="6">
        <v>4</v>
      </c>
      <c r="S837" s="6">
        <v>0.1</v>
      </c>
      <c r="T837" t="s">
        <v>851</v>
      </c>
      <c r="U837">
        <f t="shared" si="39"/>
        <v>4772.3599999999997</v>
      </c>
      <c r="V837" s="7">
        <f t="shared" si="40"/>
        <v>3272.96</v>
      </c>
      <c r="W837" s="7">
        <f t="shared" si="41"/>
        <v>1498.4999999999995</v>
      </c>
    </row>
    <row r="838" spans="1:23" x14ac:dyDescent="0.25">
      <c r="A838" t="s">
        <v>1967</v>
      </c>
      <c r="B838" s="4">
        <v>45301</v>
      </c>
      <c r="C838" t="s">
        <v>142</v>
      </c>
      <c r="D838" t="str">
        <f>VLOOKUP(C838,Customers!$A$1:$H$201,4,0)</f>
        <v>Miranda Nelson</v>
      </c>
      <c r="E838" t="str">
        <f>VLOOKUP(C838,Customers!$A$1:$H$201,5,0)</f>
        <v>Female</v>
      </c>
      <c r="F838" s="4">
        <f>VLOOKUP(C838,Customers!$A$1:$H$201,6,0)</f>
        <v>30193</v>
      </c>
      <c r="G838" s="4" t="str">
        <f>VLOOKUP(C838,Customers!$A$1:$H$201,7,0)</f>
        <v>West Melissahaven</v>
      </c>
      <c r="H838" s="4">
        <f>VLOOKUP(C838,Customers!$A$1:$H$201,8,0)</f>
        <v>45322</v>
      </c>
      <c r="I838" t="s">
        <v>780</v>
      </c>
      <c r="J838" t="str">
        <f>VLOOKUP(I838,Products!$A$1:$F$51,2,0)</f>
        <v>Road Clothing</v>
      </c>
      <c r="K838" t="str">
        <f>VLOOKUP(I838,Products!$A$1:$F$51,3,0)</f>
        <v>Fashion</v>
      </c>
      <c r="L838" t="str">
        <f>VLOOKUP(I838,Products!$A$1:$F$51,4,0)</f>
        <v>Clothing</v>
      </c>
      <c r="M838" s="7">
        <f>VLOOKUP(I838,Products!$A$1:$F$51,5,0)</f>
        <v>1485.05</v>
      </c>
      <c r="N838" s="7">
        <f>VLOOKUP(I838,Products!$A$1:$F$51,6,0)</f>
        <v>988.31</v>
      </c>
      <c r="O838" t="s">
        <v>835</v>
      </c>
      <c r="P838" t="str">
        <f>VLOOKUP(O838,Stores!$A$1:$D$6,2,0)</f>
        <v>MegaMart New Michele</v>
      </c>
      <c r="Q838" t="str">
        <f>VLOOKUP(O838,Stores!$A$1:$D$6,4,0)</f>
        <v>West</v>
      </c>
      <c r="R838" s="6">
        <v>5</v>
      </c>
      <c r="S838" s="6">
        <v>0.05</v>
      </c>
      <c r="T838" t="s">
        <v>857</v>
      </c>
      <c r="U838">
        <f t="shared" si="39"/>
        <v>7425.25</v>
      </c>
      <c r="V838" s="7">
        <f t="shared" si="40"/>
        <v>4941.5499999999993</v>
      </c>
      <c r="W838" s="7">
        <f t="shared" si="41"/>
        <v>2482.7500000000009</v>
      </c>
    </row>
    <row r="839" spans="1:23" x14ac:dyDescent="0.25">
      <c r="A839" t="s">
        <v>2103</v>
      </c>
      <c r="B839" s="4">
        <v>45301</v>
      </c>
      <c r="C839" t="s">
        <v>394</v>
      </c>
      <c r="D839" t="str">
        <f>VLOOKUP(C839,Customers!$A$1:$H$201,4,0)</f>
        <v>Kevin Flores</v>
      </c>
      <c r="E839" t="str">
        <f>VLOOKUP(C839,Customers!$A$1:$H$201,5,0)</f>
        <v>Female</v>
      </c>
      <c r="F839" s="4">
        <f>VLOOKUP(C839,Customers!$A$1:$H$201,6,0)</f>
        <v>31890</v>
      </c>
      <c r="G839" s="4" t="str">
        <f>VLOOKUP(C839,Customers!$A$1:$H$201,7,0)</f>
        <v>Lake Ricardo</v>
      </c>
      <c r="H839" s="4">
        <f>VLOOKUP(C839,Customers!$A$1:$H$201,8,0)</f>
        <v>45694</v>
      </c>
      <c r="I839" t="s">
        <v>780</v>
      </c>
      <c r="J839" t="str">
        <f>VLOOKUP(I839,Products!$A$1:$F$51,2,0)</f>
        <v>Road Clothing</v>
      </c>
      <c r="K839" t="str">
        <f>VLOOKUP(I839,Products!$A$1:$F$51,3,0)</f>
        <v>Fashion</v>
      </c>
      <c r="L839" t="str">
        <f>VLOOKUP(I839,Products!$A$1:$F$51,4,0)</f>
        <v>Clothing</v>
      </c>
      <c r="M839" s="7">
        <f>VLOOKUP(I839,Products!$A$1:$F$51,5,0)</f>
        <v>1485.05</v>
      </c>
      <c r="N839" s="7">
        <f>VLOOKUP(I839,Products!$A$1:$F$51,6,0)</f>
        <v>988.31</v>
      </c>
      <c r="O839" t="s">
        <v>842</v>
      </c>
      <c r="P839" t="str">
        <f>VLOOKUP(O839,Stores!$A$1:$D$6,2,0)</f>
        <v>MegaMart Johnmouth</v>
      </c>
      <c r="Q839" t="str">
        <f>VLOOKUP(O839,Stores!$A$1:$D$6,4,0)</f>
        <v>East</v>
      </c>
      <c r="R839" s="6">
        <v>4</v>
      </c>
      <c r="S839" s="6">
        <v>0.05</v>
      </c>
      <c r="T839" t="s">
        <v>854</v>
      </c>
      <c r="U839">
        <f t="shared" si="39"/>
        <v>5940.2</v>
      </c>
      <c r="V839" s="7">
        <f t="shared" si="40"/>
        <v>3953.24</v>
      </c>
      <c r="W839" s="7">
        <f t="shared" si="41"/>
        <v>1986.01</v>
      </c>
    </row>
    <row r="840" spans="1:23" x14ac:dyDescent="0.25">
      <c r="A840" t="s">
        <v>2276</v>
      </c>
      <c r="B840" s="4">
        <v>45301</v>
      </c>
      <c r="C840" t="s">
        <v>474</v>
      </c>
      <c r="D840" t="str">
        <f>VLOOKUP(C840,Customers!$A$1:$H$201,4,0)</f>
        <v>Aaron Bailey</v>
      </c>
      <c r="E840" t="str">
        <f>VLOOKUP(C840,Customers!$A$1:$H$201,5,0)</f>
        <v>Male</v>
      </c>
      <c r="F840" s="4">
        <f>VLOOKUP(C840,Customers!$A$1:$H$201,6,0)</f>
        <v>29985</v>
      </c>
      <c r="G840" s="4" t="str">
        <f>VLOOKUP(C840,Customers!$A$1:$H$201,7,0)</f>
        <v>Marcchester</v>
      </c>
      <c r="H840" s="4">
        <f>VLOOKUP(C840,Customers!$A$1:$H$201,8,0)</f>
        <v>45488</v>
      </c>
      <c r="I840" t="s">
        <v>800</v>
      </c>
      <c r="J840" t="str">
        <f>VLOOKUP(I840,Products!$A$1:$F$51,2,0)</f>
        <v>Church Clothing</v>
      </c>
      <c r="K840" t="str">
        <f>VLOOKUP(I840,Products!$A$1:$F$51,3,0)</f>
        <v>Fashion</v>
      </c>
      <c r="L840" t="str">
        <f>VLOOKUP(I840,Products!$A$1:$F$51,4,0)</f>
        <v>Clothing</v>
      </c>
      <c r="M840" s="7">
        <f>VLOOKUP(I840,Products!$A$1:$F$51,5,0)</f>
        <v>540.94000000000005</v>
      </c>
      <c r="N840" s="7">
        <f>VLOOKUP(I840,Products!$A$1:$F$51,6,0)</f>
        <v>398.25</v>
      </c>
      <c r="O840" t="s">
        <v>827</v>
      </c>
      <c r="P840" t="str">
        <f>VLOOKUP(O840,Stores!$A$1:$D$6,2,0)</f>
        <v>MegaMart Jimenezborough</v>
      </c>
      <c r="Q840" t="str">
        <f>VLOOKUP(O840,Stores!$A$1:$D$6,4,0)</f>
        <v>South</v>
      </c>
      <c r="R840" s="6">
        <v>3</v>
      </c>
      <c r="S840" s="6">
        <v>0.15</v>
      </c>
      <c r="T840" t="s">
        <v>851</v>
      </c>
      <c r="U840">
        <f t="shared" si="39"/>
        <v>1622.8200000000002</v>
      </c>
      <c r="V840" s="7">
        <f t="shared" si="40"/>
        <v>1194.75</v>
      </c>
      <c r="W840" s="7">
        <f t="shared" si="41"/>
        <v>427.22000000000014</v>
      </c>
    </row>
    <row r="841" spans="1:23" x14ac:dyDescent="0.25">
      <c r="A841" t="s">
        <v>2716</v>
      </c>
      <c r="B841" s="4">
        <v>45301</v>
      </c>
      <c r="C841" t="s">
        <v>554</v>
      </c>
      <c r="D841" t="str">
        <f>VLOOKUP(C841,Customers!$A$1:$H$201,4,0)</f>
        <v>Jill Mcconnell</v>
      </c>
      <c r="E841" t="str">
        <f>VLOOKUP(C841,Customers!$A$1:$H$201,5,0)</f>
        <v>Male</v>
      </c>
      <c r="F841" s="4">
        <f>VLOOKUP(C841,Customers!$A$1:$H$201,6,0)</f>
        <v>24005</v>
      </c>
      <c r="G841" s="4" t="str">
        <f>VLOOKUP(C841,Customers!$A$1:$H$201,7,0)</f>
        <v>Kevinshire</v>
      </c>
      <c r="H841" s="4">
        <f>VLOOKUP(C841,Customers!$A$1:$H$201,8,0)</f>
        <v>45374</v>
      </c>
      <c r="I841" t="s">
        <v>802</v>
      </c>
      <c r="J841" t="str">
        <f>VLOOKUP(I841,Products!$A$1:$F$51,2,0)</f>
        <v>Piece Headphones</v>
      </c>
      <c r="K841" t="str">
        <f>VLOOKUP(I841,Products!$A$1:$F$51,3,0)</f>
        <v>Electronics</v>
      </c>
      <c r="L841" t="str">
        <f>VLOOKUP(I841,Products!$A$1:$F$51,4,0)</f>
        <v>Headphones</v>
      </c>
      <c r="M841" s="7">
        <f>VLOOKUP(I841,Products!$A$1:$F$51,5,0)</f>
        <v>1745.61</v>
      </c>
      <c r="N841" s="7">
        <f>VLOOKUP(I841,Products!$A$1:$F$51,6,0)</f>
        <v>1322.44</v>
      </c>
      <c r="O841" t="s">
        <v>842</v>
      </c>
      <c r="P841" t="str">
        <f>VLOOKUP(O841,Stores!$A$1:$D$6,2,0)</f>
        <v>MegaMart Johnmouth</v>
      </c>
      <c r="Q841" t="str">
        <f>VLOOKUP(O841,Stores!$A$1:$D$6,4,0)</f>
        <v>East</v>
      </c>
      <c r="R841" s="6">
        <v>2</v>
      </c>
      <c r="S841" s="6">
        <v>0.1</v>
      </c>
      <c r="T841" t="s">
        <v>851</v>
      </c>
      <c r="U841">
        <f t="shared" si="39"/>
        <v>3491.22</v>
      </c>
      <c r="V841" s="7">
        <f t="shared" si="40"/>
        <v>2644.88</v>
      </c>
      <c r="W841" s="7">
        <f t="shared" si="41"/>
        <v>845.43999999999971</v>
      </c>
    </row>
    <row r="842" spans="1:23" x14ac:dyDescent="0.25">
      <c r="A842" t="s">
        <v>4457</v>
      </c>
      <c r="B842" s="4">
        <v>45301</v>
      </c>
      <c r="C842" t="s">
        <v>211</v>
      </c>
      <c r="D842" t="str">
        <f>VLOOKUP(C842,Customers!$A$1:$H$201,4,0)</f>
        <v>Deborah Moody</v>
      </c>
      <c r="E842" t="str">
        <f>VLOOKUP(C842,Customers!$A$1:$H$201,5,0)</f>
        <v>Male</v>
      </c>
      <c r="F842" s="4">
        <f>VLOOKUP(C842,Customers!$A$1:$H$201,6,0)</f>
        <v>27950</v>
      </c>
      <c r="G842" s="4" t="str">
        <f>VLOOKUP(C842,Customers!$A$1:$H$201,7,0)</f>
        <v>Andersonville</v>
      </c>
      <c r="H842" s="4">
        <f>VLOOKUP(C842,Customers!$A$1:$H$201,8,0)</f>
        <v>44232</v>
      </c>
      <c r="I842" t="s">
        <v>790</v>
      </c>
      <c r="J842" t="str">
        <f>VLOOKUP(I842,Products!$A$1:$F$51,2,0)</f>
        <v>Everything Laptop</v>
      </c>
      <c r="K842" t="str">
        <f>VLOOKUP(I842,Products!$A$1:$F$51,3,0)</f>
        <v>Electronics</v>
      </c>
      <c r="L842" t="str">
        <f>VLOOKUP(I842,Products!$A$1:$F$51,4,0)</f>
        <v>Laptop</v>
      </c>
      <c r="M842" s="7">
        <f>VLOOKUP(I842,Products!$A$1:$F$51,5,0)</f>
        <v>428.05</v>
      </c>
      <c r="N842" s="7">
        <f>VLOOKUP(I842,Products!$A$1:$F$51,6,0)</f>
        <v>246.07</v>
      </c>
      <c r="O842" t="s">
        <v>838</v>
      </c>
      <c r="P842" t="str">
        <f>VLOOKUP(O842,Stores!$A$1:$D$6,2,0)</f>
        <v>MegaMart Brianahaven</v>
      </c>
      <c r="Q842" t="str">
        <f>VLOOKUP(O842,Stores!$A$1:$D$6,4,0)</f>
        <v>North</v>
      </c>
      <c r="R842" s="6">
        <v>3</v>
      </c>
      <c r="S842" s="6">
        <v>0.05</v>
      </c>
      <c r="T842" t="s">
        <v>857</v>
      </c>
      <c r="U842">
        <f t="shared" si="39"/>
        <v>1284.1500000000001</v>
      </c>
      <c r="V842" s="7">
        <f t="shared" si="40"/>
        <v>738.21</v>
      </c>
      <c r="W842" s="7">
        <f t="shared" si="41"/>
        <v>544.99</v>
      </c>
    </row>
    <row r="843" spans="1:23" x14ac:dyDescent="0.25">
      <c r="A843" t="s">
        <v>4965</v>
      </c>
      <c r="B843" s="4">
        <v>45301</v>
      </c>
      <c r="C843" t="s">
        <v>409</v>
      </c>
      <c r="D843" t="str">
        <f>VLOOKUP(C843,Customers!$A$1:$H$201,4,0)</f>
        <v>Travis Peters</v>
      </c>
      <c r="E843" t="str">
        <f>VLOOKUP(C843,Customers!$A$1:$H$201,5,0)</f>
        <v>Female</v>
      </c>
      <c r="F843" s="4">
        <f>VLOOKUP(C843,Customers!$A$1:$H$201,6,0)</f>
        <v>24112</v>
      </c>
      <c r="G843" s="4" t="str">
        <f>VLOOKUP(C843,Customers!$A$1:$H$201,7,0)</f>
        <v>South Ianhaven</v>
      </c>
      <c r="H843" s="4">
        <f>VLOOKUP(C843,Customers!$A$1:$H$201,8,0)</f>
        <v>44926</v>
      </c>
      <c r="I843" t="s">
        <v>751</v>
      </c>
      <c r="J843" t="str">
        <f>VLOOKUP(I843,Products!$A$1:$F$51,2,0)</f>
        <v>House Accessories</v>
      </c>
      <c r="K843" t="str">
        <f>VLOOKUP(I843,Products!$A$1:$F$51,3,0)</f>
        <v>Fashion</v>
      </c>
      <c r="L843" t="str">
        <f>VLOOKUP(I843,Products!$A$1:$F$51,4,0)</f>
        <v>Accessories</v>
      </c>
      <c r="M843" s="7">
        <f>VLOOKUP(I843,Products!$A$1:$F$51,5,0)</f>
        <v>1858.75</v>
      </c>
      <c r="N843" s="7">
        <f>VLOOKUP(I843,Products!$A$1:$F$51,6,0)</f>
        <v>1451.16</v>
      </c>
      <c r="O843" t="s">
        <v>835</v>
      </c>
      <c r="P843" t="str">
        <f>VLOOKUP(O843,Stores!$A$1:$D$6,2,0)</f>
        <v>MegaMart New Michele</v>
      </c>
      <c r="Q843" t="str">
        <f>VLOOKUP(O843,Stores!$A$1:$D$6,4,0)</f>
        <v>West</v>
      </c>
      <c r="R843" s="6">
        <v>2</v>
      </c>
      <c r="S843" s="6">
        <v>0</v>
      </c>
      <c r="T843" t="s">
        <v>851</v>
      </c>
      <c r="U843">
        <f t="shared" si="39"/>
        <v>3717.5</v>
      </c>
      <c r="V843" s="7">
        <f t="shared" si="40"/>
        <v>2902.32</v>
      </c>
      <c r="W843" s="7">
        <f t="shared" si="41"/>
        <v>814.17999999999984</v>
      </c>
    </row>
    <row r="844" spans="1:23" x14ac:dyDescent="0.25">
      <c r="A844" t="s">
        <v>1112</v>
      </c>
      <c r="B844" s="4">
        <v>45302</v>
      </c>
      <c r="C844" t="s">
        <v>315</v>
      </c>
      <c r="D844" t="str">
        <f>VLOOKUP(C844,Customers!$A$1:$H$201,4,0)</f>
        <v>Amanda Lee</v>
      </c>
      <c r="E844" t="str">
        <f>VLOOKUP(C844,Customers!$A$1:$H$201,5,0)</f>
        <v>Male</v>
      </c>
      <c r="F844" s="4">
        <f>VLOOKUP(C844,Customers!$A$1:$H$201,6,0)</f>
        <v>26377</v>
      </c>
      <c r="G844" s="4" t="str">
        <f>VLOOKUP(C844,Customers!$A$1:$H$201,7,0)</f>
        <v>Meyersstad</v>
      </c>
      <c r="H844" s="4">
        <f>VLOOKUP(C844,Customers!$A$1:$H$201,8,0)</f>
        <v>45539</v>
      </c>
      <c r="I844" t="s">
        <v>738</v>
      </c>
      <c r="J844" t="str">
        <f>VLOOKUP(I844,Products!$A$1:$F$51,2,0)</f>
        <v>Either Headphones</v>
      </c>
      <c r="K844" t="str">
        <f>VLOOKUP(I844,Products!$A$1:$F$51,3,0)</f>
        <v>Electronics</v>
      </c>
      <c r="L844" t="str">
        <f>VLOOKUP(I844,Products!$A$1:$F$51,4,0)</f>
        <v>Headphones</v>
      </c>
      <c r="M844" s="7">
        <f>VLOOKUP(I844,Products!$A$1:$F$51,5,0)</f>
        <v>248.57</v>
      </c>
      <c r="N844" s="7">
        <f>VLOOKUP(I844,Products!$A$1:$F$51,6,0)</f>
        <v>190.67</v>
      </c>
      <c r="O844" t="s">
        <v>835</v>
      </c>
      <c r="P844" t="str">
        <f>VLOOKUP(O844,Stores!$A$1:$D$6,2,0)</f>
        <v>MegaMart New Michele</v>
      </c>
      <c r="Q844" t="str">
        <f>VLOOKUP(O844,Stores!$A$1:$D$6,4,0)</f>
        <v>West</v>
      </c>
      <c r="R844" s="6">
        <v>3</v>
      </c>
      <c r="S844" s="6">
        <v>0.15</v>
      </c>
      <c r="T844" t="s">
        <v>854</v>
      </c>
      <c r="U844">
        <f t="shared" si="39"/>
        <v>745.71</v>
      </c>
      <c r="V844" s="7">
        <f t="shared" si="40"/>
        <v>572.01</v>
      </c>
      <c r="W844" s="7">
        <f t="shared" si="41"/>
        <v>172.85000000000005</v>
      </c>
    </row>
    <row r="845" spans="1:23" x14ac:dyDescent="0.25">
      <c r="A845" t="s">
        <v>2912</v>
      </c>
      <c r="B845" s="4">
        <v>45302</v>
      </c>
      <c r="C845" t="s">
        <v>311</v>
      </c>
      <c r="D845" t="str">
        <f>VLOOKUP(C845,Customers!$A$1:$H$201,4,0)</f>
        <v>Jeremy Robles</v>
      </c>
      <c r="E845" t="str">
        <f>VLOOKUP(C845,Customers!$A$1:$H$201,5,0)</f>
        <v>Female</v>
      </c>
      <c r="F845" s="4">
        <f>VLOOKUP(C845,Customers!$A$1:$H$201,6,0)</f>
        <v>29674</v>
      </c>
      <c r="G845" s="4" t="str">
        <f>VLOOKUP(C845,Customers!$A$1:$H$201,7,0)</f>
        <v>West Josephport</v>
      </c>
      <c r="H845" s="4">
        <f>VLOOKUP(C845,Customers!$A$1:$H$201,8,0)</f>
        <v>44600</v>
      </c>
      <c r="I845" t="s">
        <v>757</v>
      </c>
      <c r="J845" t="str">
        <f>VLOOKUP(I845,Products!$A$1:$F$51,2,0)</f>
        <v>Traditional Laptop</v>
      </c>
      <c r="K845" t="str">
        <f>VLOOKUP(I845,Products!$A$1:$F$51,3,0)</f>
        <v>Electronics</v>
      </c>
      <c r="L845" t="str">
        <f>VLOOKUP(I845,Products!$A$1:$F$51,4,0)</f>
        <v>Laptop</v>
      </c>
      <c r="M845" s="7">
        <f>VLOOKUP(I845,Products!$A$1:$F$51,5,0)</f>
        <v>1762.92</v>
      </c>
      <c r="N845" s="7">
        <f>VLOOKUP(I845,Products!$A$1:$F$51,6,0)</f>
        <v>1346.48</v>
      </c>
      <c r="O845" t="s">
        <v>835</v>
      </c>
      <c r="P845" t="str">
        <f>VLOOKUP(O845,Stores!$A$1:$D$6,2,0)</f>
        <v>MegaMart New Michele</v>
      </c>
      <c r="Q845" t="str">
        <f>VLOOKUP(O845,Stores!$A$1:$D$6,4,0)</f>
        <v>West</v>
      </c>
      <c r="R845" s="6">
        <v>1</v>
      </c>
      <c r="S845" s="6">
        <v>0.05</v>
      </c>
      <c r="T845" t="s">
        <v>854</v>
      </c>
      <c r="U845">
        <f t="shared" si="39"/>
        <v>1762.92</v>
      </c>
      <c r="V845" s="7">
        <f t="shared" si="40"/>
        <v>1346.48</v>
      </c>
      <c r="W845" s="7">
        <f t="shared" si="41"/>
        <v>415.49000000000007</v>
      </c>
    </row>
    <row r="846" spans="1:23" x14ac:dyDescent="0.25">
      <c r="A846" t="s">
        <v>2944</v>
      </c>
      <c r="B846" s="4">
        <v>45302</v>
      </c>
      <c r="C846" t="s">
        <v>694</v>
      </c>
      <c r="D846" t="str">
        <f>VLOOKUP(C846,Customers!$A$1:$H$201,4,0)</f>
        <v>Jessica Mullins</v>
      </c>
      <c r="E846" t="str">
        <f>VLOOKUP(C846,Customers!$A$1:$H$201,5,0)</f>
        <v>Male</v>
      </c>
      <c r="F846" s="4">
        <f>VLOOKUP(C846,Customers!$A$1:$H$201,6,0)</f>
        <v>31435</v>
      </c>
      <c r="G846" s="4" t="str">
        <f>VLOOKUP(C846,Customers!$A$1:$H$201,7,0)</f>
        <v>Jessicaside</v>
      </c>
      <c r="H846" s="4">
        <f>VLOOKUP(C846,Customers!$A$1:$H$201,8,0)</f>
        <v>44905</v>
      </c>
      <c r="I846" t="s">
        <v>798</v>
      </c>
      <c r="J846" t="str">
        <f>VLOOKUP(I846,Products!$A$1:$F$51,2,0)</f>
        <v>Stage Footwear</v>
      </c>
      <c r="K846" t="str">
        <f>VLOOKUP(I846,Products!$A$1:$F$51,3,0)</f>
        <v>Fashion</v>
      </c>
      <c r="L846" t="str">
        <f>VLOOKUP(I846,Products!$A$1:$F$51,4,0)</f>
        <v>Footwear</v>
      </c>
      <c r="M846" s="7">
        <f>VLOOKUP(I846,Products!$A$1:$F$51,5,0)</f>
        <v>1102.791777777778</v>
      </c>
      <c r="N846" s="7">
        <f>VLOOKUP(I846,Products!$A$1:$F$51,6,0)</f>
        <v>742.26521739130465</v>
      </c>
      <c r="O846" t="s">
        <v>835</v>
      </c>
      <c r="P846" t="str">
        <f>VLOOKUP(O846,Stores!$A$1:$D$6,2,0)</f>
        <v>MegaMart New Michele</v>
      </c>
      <c r="Q846" t="str">
        <f>VLOOKUP(O846,Stores!$A$1:$D$6,4,0)</f>
        <v>West</v>
      </c>
      <c r="R846" s="6">
        <v>1</v>
      </c>
      <c r="S846" s="6">
        <v>0.1</v>
      </c>
      <c r="T846" t="s">
        <v>861</v>
      </c>
      <c r="U846">
        <f t="shared" si="39"/>
        <v>1102.791777777778</v>
      </c>
      <c r="V846" s="7">
        <f t="shared" si="40"/>
        <v>742.26521739130465</v>
      </c>
      <c r="W846" s="7">
        <f t="shared" si="41"/>
        <v>359.62656038647333</v>
      </c>
    </row>
    <row r="847" spans="1:23" x14ac:dyDescent="0.25">
      <c r="A847" t="s">
        <v>3280</v>
      </c>
      <c r="B847" s="4">
        <v>45302</v>
      </c>
      <c r="C847" t="s">
        <v>575</v>
      </c>
      <c r="D847" t="str">
        <f>VLOOKUP(C847,Customers!$A$1:$H$201,4,0)</f>
        <v>Michael Perez</v>
      </c>
      <c r="E847" t="str">
        <f>VLOOKUP(C847,Customers!$A$1:$H$201,5,0)</f>
        <v>Male</v>
      </c>
      <c r="F847" s="4">
        <f>VLOOKUP(C847,Customers!$A$1:$H$201,6,0)</f>
        <v>23030</v>
      </c>
      <c r="G847" s="4" t="str">
        <f>VLOOKUP(C847,Customers!$A$1:$H$201,7,0)</f>
        <v>Shannontown</v>
      </c>
      <c r="H847" s="4">
        <f>VLOOKUP(C847,Customers!$A$1:$H$201,8,0)</f>
        <v>44957</v>
      </c>
      <c r="I847" t="s">
        <v>738</v>
      </c>
      <c r="J847" t="str">
        <f>VLOOKUP(I847,Products!$A$1:$F$51,2,0)</f>
        <v>Either Headphones</v>
      </c>
      <c r="K847" t="str">
        <f>VLOOKUP(I847,Products!$A$1:$F$51,3,0)</f>
        <v>Electronics</v>
      </c>
      <c r="L847" t="str">
        <f>VLOOKUP(I847,Products!$A$1:$F$51,4,0)</f>
        <v>Headphones</v>
      </c>
      <c r="M847" s="7">
        <f>VLOOKUP(I847,Products!$A$1:$F$51,5,0)</f>
        <v>248.57</v>
      </c>
      <c r="N847" s="7">
        <f>VLOOKUP(I847,Products!$A$1:$F$51,6,0)</f>
        <v>190.67</v>
      </c>
      <c r="O847" t="s">
        <v>827</v>
      </c>
      <c r="P847" t="str">
        <f>VLOOKUP(O847,Stores!$A$1:$D$6,2,0)</f>
        <v>MegaMart Jimenezborough</v>
      </c>
      <c r="Q847" t="str">
        <f>VLOOKUP(O847,Stores!$A$1:$D$6,4,0)</f>
        <v>South</v>
      </c>
      <c r="R847" s="6">
        <v>2</v>
      </c>
      <c r="S847" s="6">
        <v>0.1</v>
      </c>
      <c r="T847" t="s">
        <v>851</v>
      </c>
      <c r="U847">
        <f t="shared" si="39"/>
        <v>497.14</v>
      </c>
      <c r="V847" s="7">
        <f t="shared" si="40"/>
        <v>381.34</v>
      </c>
      <c r="W847" s="7">
        <f t="shared" si="41"/>
        <v>114.9</v>
      </c>
    </row>
    <row r="848" spans="1:23" x14ac:dyDescent="0.25">
      <c r="A848" t="s">
        <v>3376</v>
      </c>
      <c r="B848" s="4">
        <v>45303</v>
      </c>
      <c r="C848" t="s">
        <v>173</v>
      </c>
      <c r="D848" t="str">
        <f>VLOOKUP(C848,Customers!$A$1:$H$201,4,0)</f>
        <v>Kelly Shaw</v>
      </c>
      <c r="E848" t="str">
        <f>VLOOKUP(C848,Customers!$A$1:$H$201,5,0)</f>
        <v>Male</v>
      </c>
      <c r="F848" s="4">
        <f>VLOOKUP(C848,Customers!$A$1:$H$201,6,0)</f>
        <v>27756</v>
      </c>
      <c r="G848" s="4" t="str">
        <f>VLOOKUP(C848,Customers!$A$1:$H$201,7,0)</f>
        <v>Zacharyfort</v>
      </c>
      <c r="H848" s="4">
        <f>VLOOKUP(C848,Customers!$A$1:$H$201,8,0)</f>
        <v>45208</v>
      </c>
      <c r="I848" t="s">
        <v>786</v>
      </c>
      <c r="J848" t="str">
        <f>VLOOKUP(I848,Products!$A$1:$F$51,2,0)</f>
        <v>Difficult Vegetables</v>
      </c>
      <c r="K848" t="str">
        <f>VLOOKUP(I848,Products!$A$1:$F$51,3,0)</f>
        <v>Groceries</v>
      </c>
      <c r="L848" t="str">
        <f>VLOOKUP(I848,Products!$A$1:$F$51,4,0)</f>
        <v>Vegetables</v>
      </c>
      <c r="M848" s="7">
        <f>VLOOKUP(I848,Products!$A$1:$F$51,5,0)</f>
        <v>1102.791777777778</v>
      </c>
      <c r="N848" s="7">
        <f>VLOOKUP(I848,Products!$A$1:$F$51,6,0)</f>
        <v>164.01</v>
      </c>
      <c r="O848" t="s">
        <v>827</v>
      </c>
      <c r="P848" t="str">
        <f>VLOOKUP(O848,Stores!$A$1:$D$6,2,0)</f>
        <v>MegaMart Jimenezborough</v>
      </c>
      <c r="Q848" t="str">
        <f>VLOOKUP(O848,Stores!$A$1:$D$6,4,0)</f>
        <v>South</v>
      </c>
      <c r="R848" s="6">
        <v>5</v>
      </c>
      <c r="S848" s="6">
        <v>0</v>
      </c>
      <c r="T848" t="s">
        <v>857</v>
      </c>
      <c r="U848">
        <f t="shared" si="39"/>
        <v>5513.9588888888902</v>
      </c>
      <c r="V848" s="7">
        <f t="shared" si="40"/>
        <v>820.05</v>
      </c>
      <c r="W848" s="7">
        <f t="shared" si="41"/>
        <v>4692.90888888889</v>
      </c>
    </row>
    <row r="849" spans="1:23" x14ac:dyDescent="0.25">
      <c r="A849" t="s">
        <v>4726</v>
      </c>
      <c r="B849" s="4">
        <v>45303</v>
      </c>
      <c r="C849" t="s">
        <v>599</v>
      </c>
      <c r="D849" t="str">
        <f>VLOOKUP(C849,Customers!$A$1:$H$201,4,0)</f>
        <v>Travis Watson</v>
      </c>
      <c r="E849" t="str">
        <f>VLOOKUP(C849,Customers!$A$1:$H$201,5,0)</f>
        <v>Male</v>
      </c>
      <c r="F849" s="4">
        <f>VLOOKUP(C849,Customers!$A$1:$H$201,6,0)</f>
        <v>24638</v>
      </c>
      <c r="G849" s="4" t="str">
        <f>VLOOKUP(C849,Customers!$A$1:$H$201,7,0)</f>
        <v>Christopherburgh</v>
      </c>
      <c r="H849" s="4">
        <f>VLOOKUP(C849,Customers!$A$1:$H$201,8,0)</f>
        <v>44553</v>
      </c>
      <c r="I849" t="s">
        <v>780</v>
      </c>
      <c r="J849" t="str">
        <f>VLOOKUP(I849,Products!$A$1:$F$51,2,0)</f>
        <v>Road Clothing</v>
      </c>
      <c r="K849" t="str">
        <f>VLOOKUP(I849,Products!$A$1:$F$51,3,0)</f>
        <v>Fashion</v>
      </c>
      <c r="L849" t="str">
        <f>VLOOKUP(I849,Products!$A$1:$F$51,4,0)</f>
        <v>Clothing</v>
      </c>
      <c r="M849" s="7">
        <f>VLOOKUP(I849,Products!$A$1:$F$51,5,0)</f>
        <v>1485.05</v>
      </c>
      <c r="N849" s="7">
        <f>VLOOKUP(I849,Products!$A$1:$F$51,6,0)</f>
        <v>988.31</v>
      </c>
      <c r="O849" t="s">
        <v>827</v>
      </c>
      <c r="P849" t="str">
        <f>VLOOKUP(O849,Stores!$A$1:$D$6,2,0)</f>
        <v>MegaMart Jimenezborough</v>
      </c>
      <c r="Q849" t="str">
        <f>VLOOKUP(O849,Stores!$A$1:$D$6,4,0)</f>
        <v>South</v>
      </c>
      <c r="R849" s="6">
        <v>3</v>
      </c>
      <c r="S849" s="6">
        <v>0.05</v>
      </c>
      <c r="T849" t="s">
        <v>854</v>
      </c>
      <c r="U849">
        <f t="shared" si="39"/>
        <v>4455.1499999999996</v>
      </c>
      <c r="V849" s="7">
        <f t="shared" si="40"/>
        <v>2964.93</v>
      </c>
      <c r="W849" s="7">
        <f t="shared" si="41"/>
        <v>1489.2699999999998</v>
      </c>
    </row>
    <row r="850" spans="1:23" x14ac:dyDescent="0.25">
      <c r="A850" t="s">
        <v>5114</v>
      </c>
      <c r="B850" s="4">
        <v>45303</v>
      </c>
      <c r="C850" t="s">
        <v>537</v>
      </c>
      <c r="D850" t="str">
        <f>VLOOKUP(C850,Customers!$A$1:$H$201,4,0)</f>
        <v>Melissa Torres</v>
      </c>
      <c r="E850" t="str">
        <f>VLOOKUP(C850,Customers!$A$1:$H$201,5,0)</f>
        <v>Male</v>
      </c>
      <c r="F850" s="4">
        <f>VLOOKUP(C850,Customers!$A$1:$H$201,6,0)</f>
        <v>28514</v>
      </c>
      <c r="G850" s="4" t="str">
        <f>VLOOKUP(C850,Customers!$A$1:$H$201,7,0)</f>
        <v>North Kathryn</v>
      </c>
      <c r="H850" s="4">
        <f>VLOOKUP(C850,Customers!$A$1:$H$201,8,0)</f>
        <v>45779</v>
      </c>
      <c r="I850" t="s">
        <v>751</v>
      </c>
      <c r="J850" t="str">
        <f>VLOOKUP(I850,Products!$A$1:$F$51,2,0)</f>
        <v>House Accessories</v>
      </c>
      <c r="K850" t="str">
        <f>VLOOKUP(I850,Products!$A$1:$F$51,3,0)</f>
        <v>Fashion</v>
      </c>
      <c r="L850" t="str">
        <f>VLOOKUP(I850,Products!$A$1:$F$51,4,0)</f>
        <v>Accessories</v>
      </c>
      <c r="M850" s="7">
        <f>VLOOKUP(I850,Products!$A$1:$F$51,5,0)</f>
        <v>1858.75</v>
      </c>
      <c r="N850" s="7">
        <f>VLOOKUP(I850,Products!$A$1:$F$51,6,0)</f>
        <v>1451.16</v>
      </c>
      <c r="O850" t="s">
        <v>842</v>
      </c>
      <c r="P850" t="str">
        <f>VLOOKUP(O850,Stores!$A$1:$D$6,2,0)</f>
        <v>MegaMart Johnmouth</v>
      </c>
      <c r="Q850" t="str">
        <f>VLOOKUP(O850,Stores!$A$1:$D$6,4,0)</f>
        <v>East</v>
      </c>
      <c r="R850" s="6">
        <v>1</v>
      </c>
      <c r="S850" s="6">
        <v>0.15</v>
      </c>
      <c r="T850" t="s">
        <v>851</v>
      </c>
      <c r="U850">
        <f t="shared" si="39"/>
        <v>1858.75</v>
      </c>
      <c r="V850" s="7">
        <f t="shared" si="40"/>
        <v>1451.16</v>
      </c>
      <c r="W850" s="7">
        <f t="shared" si="41"/>
        <v>406.7399999999999</v>
      </c>
    </row>
    <row r="851" spans="1:23" x14ac:dyDescent="0.25">
      <c r="A851" t="s">
        <v>905</v>
      </c>
      <c r="B851" s="4">
        <v>45303</v>
      </c>
      <c r="C851" t="s">
        <v>518</v>
      </c>
      <c r="D851" t="str">
        <f>VLOOKUP(C851,Customers!$A$1:$H$201,4,0)</f>
        <v>Cynthia Carlson</v>
      </c>
      <c r="E851" t="str">
        <f>VLOOKUP(C851,Customers!$A$1:$H$201,5,0)</f>
        <v>Male</v>
      </c>
      <c r="F851" s="4">
        <f>VLOOKUP(C851,Customers!$A$1:$H$201,6,0)</f>
        <v>22435</v>
      </c>
      <c r="G851" s="4" t="str">
        <f>VLOOKUP(C851,Customers!$A$1:$H$201,7,0)</f>
        <v>South Jameschester</v>
      </c>
      <c r="H851" s="4">
        <f>VLOOKUP(C851,Customers!$A$1:$H$201,8,0)</f>
        <v>45087</v>
      </c>
      <c r="I851" t="s">
        <v>765</v>
      </c>
      <c r="J851" t="str">
        <f>VLOOKUP(I851,Products!$A$1:$F$51,2,0)</f>
        <v>How Vegetables</v>
      </c>
      <c r="K851" t="str">
        <f>VLOOKUP(I851,Products!$A$1:$F$51,3,0)</f>
        <v>Groceries</v>
      </c>
      <c r="L851" t="str">
        <f>VLOOKUP(I851,Products!$A$1:$F$51,4,0)</f>
        <v>Vegetables</v>
      </c>
      <c r="M851" s="7">
        <f>VLOOKUP(I851,Products!$A$1:$F$51,5,0)</f>
        <v>25.57</v>
      </c>
      <c r="N851" s="7">
        <f>VLOOKUP(I851,Products!$A$1:$F$51,6,0)</f>
        <v>19.05</v>
      </c>
      <c r="O851" t="s">
        <v>827</v>
      </c>
      <c r="P851" t="str">
        <f>VLOOKUP(O851,Stores!$A$1:$D$6,2,0)</f>
        <v>MegaMart Jimenezborough</v>
      </c>
      <c r="Q851" t="str">
        <f>VLOOKUP(O851,Stores!$A$1:$D$6,4,0)</f>
        <v>South</v>
      </c>
      <c r="R851" s="6">
        <v>5</v>
      </c>
      <c r="S851" s="6">
        <v>0.05</v>
      </c>
      <c r="T851" t="s">
        <v>861</v>
      </c>
      <c r="U851">
        <f t="shared" si="39"/>
        <v>127.85</v>
      </c>
      <c r="V851" s="7">
        <f t="shared" si="40"/>
        <v>95.25</v>
      </c>
      <c r="W851" s="7">
        <f t="shared" si="41"/>
        <v>31.649999999999995</v>
      </c>
    </row>
    <row r="852" spans="1:23" x14ac:dyDescent="0.25">
      <c r="A852" t="s">
        <v>2110</v>
      </c>
      <c r="B852" s="4">
        <v>45303</v>
      </c>
      <c r="C852" t="s">
        <v>132</v>
      </c>
      <c r="D852" t="str">
        <f>VLOOKUP(C852,Customers!$A$1:$H$201,4,0)</f>
        <v>Kari Miller</v>
      </c>
      <c r="E852" t="str">
        <f>VLOOKUP(C852,Customers!$A$1:$H$201,5,0)</f>
        <v>Female</v>
      </c>
      <c r="F852" s="4">
        <f>VLOOKUP(C852,Customers!$A$1:$H$201,6,0)</f>
        <v>23730</v>
      </c>
      <c r="G852" s="4" t="str">
        <f>VLOOKUP(C852,Customers!$A$1:$H$201,7,0)</f>
        <v>East Mary</v>
      </c>
      <c r="H852" s="4">
        <f>VLOOKUP(C852,Customers!$A$1:$H$201,8,0)</f>
        <v>45670</v>
      </c>
      <c r="I852" t="s">
        <v>760</v>
      </c>
      <c r="J852" t="str">
        <f>VLOOKUP(I852,Products!$A$1:$F$51,2,0)</f>
        <v>Simple Accessories</v>
      </c>
      <c r="K852" t="str">
        <f>VLOOKUP(I852,Products!$A$1:$F$51,3,0)</f>
        <v>Fashion</v>
      </c>
      <c r="L852" t="str">
        <f>VLOOKUP(I852,Products!$A$1:$F$51,4,0)</f>
        <v>Accessories</v>
      </c>
      <c r="M852" s="7">
        <f>VLOOKUP(I852,Products!$A$1:$F$51,5,0)</f>
        <v>1102.791777777778</v>
      </c>
      <c r="N852" s="7">
        <f>VLOOKUP(I852,Products!$A$1:$F$51,6,0)</f>
        <v>242.98</v>
      </c>
      <c r="O852" t="s">
        <v>835</v>
      </c>
      <c r="P852" t="str">
        <f>VLOOKUP(O852,Stores!$A$1:$D$6,2,0)</f>
        <v>MegaMart New Michele</v>
      </c>
      <c r="Q852" t="str">
        <f>VLOOKUP(O852,Stores!$A$1:$D$6,4,0)</f>
        <v>West</v>
      </c>
      <c r="R852" s="6">
        <v>3</v>
      </c>
      <c r="S852" s="6">
        <v>0.05</v>
      </c>
      <c r="T852" t="s">
        <v>861</v>
      </c>
      <c r="U852">
        <f t="shared" si="39"/>
        <v>3308.3753333333339</v>
      </c>
      <c r="V852" s="7">
        <f t="shared" si="40"/>
        <v>728.93999999999994</v>
      </c>
      <c r="W852" s="7">
        <f t="shared" si="41"/>
        <v>2578.485333333334</v>
      </c>
    </row>
    <row r="853" spans="1:23" x14ac:dyDescent="0.25">
      <c r="A853" t="s">
        <v>2323</v>
      </c>
      <c r="B853" s="4">
        <v>45303</v>
      </c>
      <c r="C853" t="s">
        <v>510</v>
      </c>
      <c r="D853" t="str">
        <f>VLOOKUP(C853,Customers!$A$1:$H$201,4,0)</f>
        <v>Adam Lucas</v>
      </c>
      <c r="E853" t="str">
        <f>VLOOKUP(C853,Customers!$A$1:$H$201,5,0)</f>
        <v>Female</v>
      </c>
      <c r="F853" s="4">
        <f>VLOOKUP(C853,Customers!$A$1:$H$201,6,0)</f>
        <v>28708</v>
      </c>
      <c r="G853" s="4" t="str">
        <f>VLOOKUP(C853,Customers!$A$1:$H$201,7,0)</f>
        <v>Allisonmouth</v>
      </c>
      <c r="H853" s="4">
        <f>VLOOKUP(C853,Customers!$A$1:$H$201,8,0)</f>
        <v>45298</v>
      </c>
      <c r="I853" t="s">
        <v>778</v>
      </c>
      <c r="J853" t="str">
        <f>VLOOKUP(I853,Products!$A$1:$F$51,2,0)</f>
        <v>Deal Smartphone</v>
      </c>
      <c r="K853" t="str">
        <f>VLOOKUP(I853,Products!$A$1:$F$51,3,0)</f>
        <v>Electronics</v>
      </c>
      <c r="L853" t="str">
        <f>VLOOKUP(I853,Products!$A$1:$F$51,4,0)</f>
        <v>Smartphone</v>
      </c>
      <c r="M853" s="7">
        <f>VLOOKUP(I853,Products!$A$1:$F$51,5,0)</f>
        <v>673.78</v>
      </c>
      <c r="N853" s="7">
        <f>VLOOKUP(I853,Products!$A$1:$F$51,6,0)</f>
        <v>363.33</v>
      </c>
      <c r="O853" t="s">
        <v>842</v>
      </c>
      <c r="P853" t="str">
        <f>VLOOKUP(O853,Stores!$A$1:$D$6,2,0)</f>
        <v>MegaMart Johnmouth</v>
      </c>
      <c r="Q853" t="str">
        <f>VLOOKUP(O853,Stores!$A$1:$D$6,4,0)</f>
        <v>East</v>
      </c>
      <c r="R853" s="6">
        <v>4</v>
      </c>
      <c r="S853" s="6">
        <v>0</v>
      </c>
      <c r="T853" t="s">
        <v>854</v>
      </c>
      <c r="U853">
        <f t="shared" si="39"/>
        <v>2695.12</v>
      </c>
      <c r="V853" s="7">
        <f t="shared" si="40"/>
        <v>1453.32</v>
      </c>
      <c r="W853" s="7">
        <f t="shared" si="41"/>
        <v>1240.8</v>
      </c>
    </row>
    <row r="854" spans="1:23" x14ac:dyDescent="0.25">
      <c r="A854" t="s">
        <v>2659</v>
      </c>
      <c r="B854" s="4">
        <v>45303</v>
      </c>
      <c r="C854" t="s">
        <v>22</v>
      </c>
      <c r="D854" t="str">
        <f>VLOOKUP(C854,Customers!$A$1:$H$201,4,0)</f>
        <v>Jamie Salinas</v>
      </c>
      <c r="E854" t="str">
        <f>VLOOKUP(C854,Customers!$A$1:$H$201,5,0)</f>
        <v>Male</v>
      </c>
      <c r="F854" s="4">
        <f>VLOOKUP(C854,Customers!$A$1:$H$201,6,0)</f>
        <v>33773</v>
      </c>
      <c r="G854" s="4" t="str">
        <f>VLOOKUP(C854,Customers!$A$1:$H$201,7,0)</f>
        <v>Port Kimberly</v>
      </c>
      <c r="H854" s="4">
        <f>VLOOKUP(C854,Customers!$A$1:$H$201,8,0)</f>
        <v>44616</v>
      </c>
      <c r="I854" t="s">
        <v>788</v>
      </c>
      <c r="J854" t="str">
        <f>VLOOKUP(I854,Products!$A$1:$F$51,2,0)</f>
        <v>Beat Accessories</v>
      </c>
      <c r="K854" t="str">
        <f>VLOOKUP(I854,Products!$A$1:$F$51,3,0)</f>
        <v>Fashion</v>
      </c>
      <c r="L854" t="str">
        <f>VLOOKUP(I854,Products!$A$1:$F$51,4,0)</f>
        <v>Accessories</v>
      </c>
      <c r="M854" s="7">
        <f>VLOOKUP(I854,Products!$A$1:$F$51,5,0)</f>
        <v>1798.97</v>
      </c>
      <c r="N854" s="7">
        <f>VLOOKUP(I854,Products!$A$1:$F$51,6,0)</f>
        <v>1329.15</v>
      </c>
      <c r="O854" t="s">
        <v>835</v>
      </c>
      <c r="P854" t="str">
        <f>VLOOKUP(O854,Stores!$A$1:$D$6,2,0)</f>
        <v>MegaMart New Michele</v>
      </c>
      <c r="Q854" t="str">
        <f>VLOOKUP(O854,Stores!$A$1:$D$6,4,0)</f>
        <v>West</v>
      </c>
      <c r="R854" s="6">
        <v>1</v>
      </c>
      <c r="S854" s="6">
        <v>0.1</v>
      </c>
      <c r="T854" t="s">
        <v>854</v>
      </c>
      <c r="U854">
        <f t="shared" si="39"/>
        <v>1798.97</v>
      </c>
      <c r="V854" s="7">
        <f t="shared" si="40"/>
        <v>1329.15</v>
      </c>
      <c r="W854" s="7">
        <f t="shared" si="41"/>
        <v>468.91999999999996</v>
      </c>
    </row>
    <row r="855" spans="1:23" x14ac:dyDescent="0.25">
      <c r="A855" t="s">
        <v>2687</v>
      </c>
      <c r="B855" s="4">
        <v>45304</v>
      </c>
      <c r="C855" t="s">
        <v>275</v>
      </c>
      <c r="D855" t="str">
        <f>VLOOKUP(C855,Customers!$A$1:$H$201,4,0)</f>
        <v>Carl Armstrong</v>
      </c>
      <c r="E855" t="str">
        <f>VLOOKUP(C855,Customers!$A$1:$H$201,5,0)</f>
        <v>Female</v>
      </c>
      <c r="F855" s="4">
        <f>VLOOKUP(C855,Customers!$A$1:$H$201,6,0)</f>
        <v>23715</v>
      </c>
      <c r="G855" s="4" t="str">
        <f>VLOOKUP(C855,Customers!$A$1:$H$201,7,0)</f>
        <v>Port Angelabury</v>
      </c>
      <c r="H855" s="4">
        <f>VLOOKUP(C855,Customers!$A$1:$H$201,8,0)</f>
        <v>44601</v>
      </c>
      <c r="I855" t="s">
        <v>760</v>
      </c>
      <c r="J855" t="str">
        <f>VLOOKUP(I855,Products!$A$1:$F$51,2,0)</f>
        <v>Simple Accessories</v>
      </c>
      <c r="K855" t="str">
        <f>VLOOKUP(I855,Products!$A$1:$F$51,3,0)</f>
        <v>Fashion</v>
      </c>
      <c r="L855" t="str">
        <f>VLOOKUP(I855,Products!$A$1:$F$51,4,0)</f>
        <v>Accessories</v>
      </c>
      <c r="M855" s="7">
        <f>VLOOKUP(I855,Products!$A$1:$F$51,5,0)</f>
        <v>1102.791777777778</v>
      </c>
      <c r="N855" s="7">
        <f>VLOOKUP(I855,Products!$A$1:$F$51,6,0)</f>
        <v>242.98</v>
      </c>
      <c r="O855" t="s">
        <v>831</v>
      </c>
      <c r="P855" t="str">
        <f>VLOOKUP(O855,Stores!$A$1:$D$6,2,0)</f>
        <v>MegaMart Peckmouth</v>
      </c>
      <c r="Q855" t="str">
        <f>VLOOKUP(O855,Stores!$A$1:$D$6,4,0)</f>
        <v>East</v>
      </c>
      <c r="R855" s="6">
        <v>5</v>
      </c>
      <c r="S855" s="6">
        <v>0.15</v>
      </c>
      <c r="T855" t="s">
        <v>861</v>
      </c>
      <c r="U855">
        <f t="shared" si="39"/>
        <v>5513.9588888888902</v>
      </c>
      <c r="V855" s="7">
        <f t="shared" si="40"/>
        <v>1214.8999999999999</v>
      </c>
      <c r="W855" s="7">
        <f t="shared" si="41"/>
        <v>4298.2088888888902</v>
      </c>
    </row>
    <row r="856" spans="1:23" x14ac:dyDescent="0.25">
      <c r="A856" t="s">
        <v>3040</v>
      </c>
      <c r="B856" s="4">
        <v>45304</v>
      </c>
      <c r="C856" t="s">
        <v>561</v>
      </c>
      <c r="D856" t="str">
        <f>VLOOKUP(C856,Customers!$A$1:$H$201,4,0)</f>
        <v>Connie Terry</v>
      </c>
      <c r="E856" t="str">
        <f>VLOOKUP(C856,Customers!$A$1:$H$201,5,0)</f>
        <v>Male</v>
      </c>
      <c r="F856" s="4">
        <f>VLOOKUP(C856,Customers!$A$1:$H$201,6,0)</f>
        <v>24092</v>
      </c>
      <c r="G856" s="4" t="str">
        <f>VLOOKUP(C856,Customers!$A$1:$H$201,7,0)</f>
        <v>Port Patriciaburgh</v>
      </c>
      <c r="H856" s="4">
        <f>VLOOKUP(C856,Customers!$A$1:$H$201,8,0)</f>
        <v>44917</v>
      </c>
      <c r="I856" t="s">
        <v>721</v>
      </c>
      <c r="J856" t="str">
        <f>VLOOKUP(I856,Products!$A$1:$F$51,2,0)</f>
        <v>Knowledge Bags</v>
      </c>
      <c r="K856" t="str">
        <f>VLOOKUP(I856,Products!$A$1:$F$51,3,0)</f>
        <v>Fashion</v>
      </c>
      <c r="L856" t="str">
        <f>VLOOKUP(I856,Products!$A$1:$F$51,4,0)</f>
        <v>Bags</v>
      </c>
      <c r="M856" s="7">
        <f>VLOOKUP(I856,Products!$A$1:$F$51,5,0)</f>
        <v>1396.22</v>
      </c>
      <c r="N856" s="7">
        <f>VLOOKUP(I856,Products!$A$1:$F$51,6,0)</f>
        <v>1004.09</v>
      </c>
      <c r="O856" t="s">
        <v>827</v>
      </c>
      <c r="P856" t="str">
        <f>VLOOKUP(O856,Stores!$A$1:$D$6,2,0)</f>
        <v>MegaMart Jimenezborough</v>
      </c>
      <c r="Q856" t="str">
        <f>VLOOKUP(O856,Stores!$A$1:$D$6,4,0)</f>
        <v>South</v>
      </c>
      <c r="R856" s="6">
        <v>4</v>
      </c>
      <c r="S856" s="6">
        <v>0.15</v>
      </c>
      <c r="T856" t="s">
        <v>851</v>
      </c>
      <c r="U856">
        <f t="shared" si="39"/>
        <v>5584.88</v>
      </c>
      <c r="V856" s="7">
        <f t="shared" si="40"/>
        <v>4016.36</v>
      </c>
      <c r="W856" s="7">
        <f t="shared" si="41"/>
        <v>1567.67</v>
      </c>
    </row>
    <row r="857" spans="1:23" x14ac:dyDescent="0.25">
      <c r="A857" t="s">
        <v>3444</v>
      </c>
      <c r="B857" s="4">
        <v>45304</v>
      </c>
      <c r="C857" t="s">
        <v>18</v>
      </c>
      <c r="D857" t="str">
        <f>VLOOKUP(C857,Customers!$A$1:$H$201,4,0)</f>
        <v>Joseph Ward</v>
      </c>
      <c r="E857" t="str">
        <f>VLOOKUP(C857,Customers!$A$1:$H$201,5,0)</f>
        <v>Male</v>
      </c>
      <c r="F857" s="4">
        <f>VLOOKUP(C857,Customers!$A$1:$H$201,6,0)</f>
        <v>33771</v>
      </c>
      <c r="G857" s="4" t="str">
        <f>VLOOKUP(C857,Customers!$A$1:$H$201,7,0)</f>
        <v>East Edgarborough</v>
      </c>
      <c r="H857" s="4">
        <f>VLOOKUP(C857,Customers!$A$1:$H$201,8,0)</f>
        <v>45544</v>
      </c>
      <c r="I857" t="s">
        <v>800</v>
      </c>
      <c r="J857" t="str">
        <f>VLOOKUP(I857,Products!$A$1:$F$51,2,0)</f>
        <v>Church Clothing</v>
      </c>
      <c r="K857" t="str">
        <f>VLOOKUP(I857,Products!$A$1:$F$51,3,0)</f>
        <v>Fashion</v>
      </c>
      <c r="L857" t="str">
        <f>VLOOKUP(I857,Products!$A$1:$F$51,4,0)</f>
        <v>Clothing</v>
      </c>
      <c r="M857" s="7">
        <f>VLOOKUP(I857,Products!$A$1:$F$51,5,0)</f>
        <v>540.94000000000005</v>
      </c>
      <c r="N857" s="7">
        <f>VLOOKUP(I857,Products!$A$1:$F$51,6,0)</f>
        <v>398.25</v>
      </c>
      <c r="O857" t="s">
        <v>827</v>
      </c>
      <c r="P857" t="str">
        <f>VLOOKUP(O857,Stores!$A$1:$D$6,2,0)</f>
        <v>MegaMart Jimenezborough</v>
      </c>
      <c r="Q857" t="str">
        <f>VLOOKUP(O857,Stores!$A$1:$D$6,4,0)</f>
        <v>South</v>
      </c>
      <c r="R857" s="6">
        <v>3</v>
      </c>
      <c r="S857" s="6">
        <v>0.05</v>
      </c>
      <c r="T857" t="s">
        <v>851</v>
      </c>
      <c r="U857">
        <f t="shared" si="39"/>
        <v>1622.8200000000002</v>
      </c>
      <c r="V857" s="7">
        <f t="shared" si="40"/>
        <v>1194.75</v>
      </c>
      <c r="W857" s="7">
        <f t="shared" si="41"/>
        <v>427.12000000000018</v>
      </c>
    </row>
    <row r="858" spans="1:23" x14ac:dyDescent="0.25">
      <c r="A858" t="s">
        <v>3935</v>
      </c>
      <c r="B858" s="4">
        <v>45304</v>
      </c>
      <c r="C858" t="s">
        <v>498</v>
      </c>
      <c r="D858" t="str">
        <f>VLOOKUP(C858,Customers!$A$1:$H$201,4,0)</f>
        <v>Gary Lopez</v>
      </c>
      <c r="E858" t="str">
        <f>VLOOKUP(C858,Customers!$A$1:$H$201,5,0)</f>
        <v>Male</v>
      </c>
      <c r="F858" s="4">
        <f>VLOOKUP(C858,Customers!$A$1:$H$201,6,0)</f>
        <v>30899</v>
      </c>
      <c r="G858" s="4" t="str">
        <f>VLOOKUP(C858,Customers!$A$1:$H$201,7,0)</f>
        <v>Amandachester</v>
      </c>
      <c r="H858" s="4">
        <f>VLOOKUP(C858,Customers!$A$1:$H$201,8,0)</f>
        <v>45421</v>
      </c>
      <c r="I858" t="s">
        <v>812</v>
      </c>
      <c r="J858" t="str">
        <f>VLOOKUP(I858,Products!$A$1:$F$51,2,0)</f>
        <v>Set Dairy</v>
      </c>
      <c r="K858" t="str">
        <f>VLOOKUP(I858,Products!$A$1:$F$51,3,0)</f>
        <v>Groceries</v>
      </c>
      <c r="L858" t="str">
        <f>VLOOKUP(I858,Products!$A$1:$F$51,4,0)</f>
        <v>Dairy</v>
      </c>
      <c r="M858" s="7">
        <f>VLOOKUP(I858,Products!$A$1:$F$51,5,0)</f>
        <v>1879.08</v>
      </c>
      <c r="N858" s="7">
        <f>VLOOKUP(I858,Products!$A$1:$F$51,6,0)</f>
        <v>1004.56</v>
      </c>
      <c r="O858" t="s">
        <v>842</v>
      </c>
      <c r="P858" t="str">
        <f>VLOOKUP(O858,Stores!$A$1:$D$6,2,0)</f>
        <v>MegaMart Johnmouth</v>
      </c>
      <c r="Q858" t="str">
        <f>VLOOKUP(O858,Stores!$A$1:$D$6,4,0)</f>
        <v>East</v>
      </c>
      <c r="R858" s="6">
        <v>5</v>
      </c>
      <c r="S858" s="6">
        <v>0</v>
      </c>
      <c r="T858" t="s">
        <v>851</v>
      </c>
      <c r="U858">
        <f t="shared" si="39"/>
        <v>9395.4</v>
      </c>
      <c r="V858" s="7">
        <f t="shared" si="40"/>
        <v>5022.7999999999993</v>
      </c>
      <c r="W858" s="7">
        <f t="shared" si="41"/>
        <v>4371.6000000000004</v>
      </c>
    </row>
    <row r="859" spans="1:23" x14ac:dyDescent="0.25">
      <c r="A859" t="s">
        <v>4165</v>
      </c>
      <c r="B859" s="4">
        <v>45305</v>
      </c>
      <c r="C859" t="s">
        <v>575</v>
      </c>
      <c r="D859" t="str">
        <f>VLOOKUP(C859,Customers!$A$1:$H$201,4,0)</f>
        <v>Michael Perez</v>
      </c>
      <c r="E859" t="str">
        <f>VLOOKUP(C859,Customers!$A$1:$H$201,5,0)</f>
        <v>Male</v>
      </c>
      <c r="F859" s="4">
        <f>VLOOKUP(C859,Customers!$A$1:$H$201,6,0)</f>
        <v>23030</v>
      </c>
      <c r="G859" s="4" t="str">
        <f>VLOOKUP(C859,Customers!$A$1:$H$201,7,0)</f>
        <v>Shannontown</v>
      </c>
      <c r="H859" s="4">
        <f>VLOOKUP(C859,Customers!$A$1:$H$201,8,0)</f>
        <v>44957</v>
      </c>
      <c r="I859" t="s">
        <v>808</v>
      </c>
      <c r="J859" t="str">
        <f>VLOOKUP(I859,Products!$A$1:$F$51,2,0)</f>
        <v>Soon Accessories</v>
      </c>
      <c r="K859" t="str">
        <f>VLOOKUP(I859,Products!$A$1:$F$51,3,0)</f>
        <v>Fashion</v>
      </c>
      <c r="L859" t="str">
        <f>VLOOKUP(I859,Products!$A$1:$F$51,4,0)</f>
        <v>Accessories</v>
      </c>
      <c r="M859" s="7">
        <f>VLOOKUP(I859,Products!$A$1:$F$51,5,0)</f>
        <v>564.41999999999996</v>
      </c>
      <c r="N859" s="7">
        <f>VLOOKUP(I859,Products!$A$1:$F$51,6,0)</f>
        <v>293.95999999999998</v>
      </c>
      <c r="O859" t="s">
        <v>838</v>
      </c>
      <c r="P859" t="str">
        <f>VLOOKUP(O859,Stores!$A$1:$D$6,2,0)</f>
        <v>MegaMart Brianahaven</v>
      </c>
      <c r="Q859" t="str">
        <f>VLOOKUP(O859,Stores!$A$1:$D$6,4,0)</f>
        <v>North</v>
      </c>
      <c r="R859" s="6">
        <v>5</v>
      </c>
      <c r="S859" s="6">
        <v>0.1</v>
      </c>
      <c r="T859" t="s">
        <v>861</v>
      </c>
      <c r="U859">
        <f t="shared" si="39"/>
        <v>2822.1</v>
      </c>
      <c r="V859" s="7">
        <f t="shared" si="40"/>
        <v>1469.8</v>
      </c>
      <c r="W859" s="7">
        <f t="shared" si="41"/>
        <v>1351.3999999999999</v>
      </c>
    </row>
    <row r="860" spans="1:23" x14ac:dyDescent="0.25">
      <c r="A860" t="s">
        <v>5612</v>
      </c>
      <c r="B860" s="4">
        <v>45305</v>
      </c>
      <c r="C860" t="s">
        <v>30</v>
      </c>
      <c r="D860" t="str">
        <f>VLOOKUP(C860,Customers!$A$1:$H$201,4,0)</f>
        <v>Erin Walker</v>
      </c>
      <c r="E860" t="str">
        <f>VLOOKUP(C860,Customers!$A$1:$H$201,5,0)</f>
        <v>Male</v>
      </c>
      <c r="F860" s="4">
        <f>VLOOKUP(C860,Customers!$A$1:$H$201,6,0)</f>
        <v>31058</v>
      </c>
      <c r="G860" s="4" t="str">
        <f>VLOOKUP(C860,Customers!$A$1:$H$201,7,0)</f>
        <v>West Jasmine</v>
      </c>
      <c r="H860" s="4">
        <f>VLOOKUP(C860,Customers!$A$1:$H$201,8,0)</f>
        <v>44482</v>
      </c>
      <c r="I860" t="s">
        <v>768</v>
      </c>
      <c r="J860" t="str">
        <f>VLOOKUP(I860,Products!$A$1:$F$51,2,0)</f>
        <v>And Footwear</v>
      </c>
      <c r="K860" t="str">
        <f>VLOOKUP(I860,Products!$A$1:$F$51,3,0)</f>
        <v>Fashion</v>
      </c>
      <c r="L860" t="str">
        <f>VLOOKUP(I860,Products!$A$1:$F$51,4,0)</f>
        <v>Footwear</v>
      </c>
      <c r="M860" s="7">
        <f>VLOOKUP(I860,Products!$A$1:$F$51,5,0)</f>
        <v>1878.47</v>
      </c>
      <c r="N860" s="7">
        <f>VLOOKUP(I860,Products!$A$1:$F$51,6,0)</f>
        <v>1014.91</v>
      </c>
      <c r="O860" t="s">
        <v>838</v>
      </c>
      <c r="P860" t="str">
        <f>VLOOKUP(O860,Stores!$A$1:$D$6,2,0)</f>
        <v>MegaMart Brianahaven</v>
      </c>
      <c r="Q860" t="str">
        <f>VLOOKUP(O860,Stores!$A$1:$D$6,4,0)</f>
        <v>North</v>
      </c>
      <c r="R860" s="6">
        <v>4</v>
      </c>
      <c r="S860" s="6">
        <v>0.15</v>
      </c>
      <c r="T860" t="s">
        <v>857</v>
      </c>
      <c r="U860">
        <f t="shared" si="39"/>
        <v>7513.88</v>
      </c>
      <c r="V860" s="7">
        <f t="shared" si="40"/>
        <v>4059.64</v>
      </c>
      <c r="W860" s="7">
        <f t="shared" si="41"/>
        <v>3453.3900000000003</v>
      </c>
    </row>
    <row r="861" spans="1:23" x14ac:dyDescent="0.25">
      <c r="A861" t="s">
        <v>5767</v>
      </c>
      <c r="B861" s="4">
        <v>45305</v>
      </c>
      <c r="C861" t="s">
        <v>215</v>
      </c>
      <c r="D861" t="str">
        <f>VLOOKUP(C861,Customers!$A$1:$H$201,4,0)</f>
        <v>Carl Wyatt</v>
      </c>
      <c r="E861" t="str">
        <f>VLOOKUP(C861,Customers!$A$1:$H$201,5,0)</f>
        <v>Female</v>
      </c>
      <c r="F861" s="4">
        <f>VLOOKUP(C861,Customers!$A$1:$H$201,6,0)</f>
        <v>38253</v>
      </c>
      <c r="G861" s="4" t="str">
        <f>VLOOKUP(C861,Customers!$A$1:$H$201,7,0)</f>
        <v>North Tracey</v>
      </c>
      <c r="H861" s="4">
        <f>VLOOKUP(C861,Customers!$A$1:$H$201,8,0)</f>
        <v>44366</v>
      </c>
      <c r="I861" t="s">
        <v>810</v>
      </c>
      <c r="J861" t="str">
        <f>VLOOKUP(I861,Products!$A$1:$F$51,2,0)</f>
        <v>Least Accessories</v>
      </c>
      <c r="K861" t="str">
        <f>VLOOKUP(I861,Products!$A$1:$F$51,3,0)</f>
        <v>Fashion</v>
      </c>
      <c r="L861" t="str">
        <f>VLOOKUP(I861,Products!$A$1:$F$51,4,0)</f>
        <v>Accessories</v>
      </c>
      <c r="M861" s="7">
        <f>VLOOKUP(I861,Products!$A$1:$F$51,5,0)</f>
        <v>1286.55</v>
      </c>
      <c r="N861" s="7">
        <f>VLOOKUP(I861,Products!$A$1:$F$51,6,0)</f>
        <v>797.54</v>
      </c>
      <c r="O861" t="s">
        <v>842</v>
      </c>
      <c r="P861" t="str">
        <f>VLOOKUP(O861,Stores!$A$1:$D$6,2,0)</f>
        <v>MegaMart Johnmouth</v>
      </c>
      <c r="Q861" t="str">
        <f>VLOOKUP(O861,Stores!$A$1:$D$6,4,0)</f>
        <v>East</v>
      </c>
      <c r="R861" s="6">
        <v>1</v>
      </c>
      <c r="S861" s="6">
        <v>0</v>
      </c>
      <c r="T861" t="s">
        <v>857</v>
      </c>
      <c r="U861">
        <f t="shared" si="39"/>
        <v>1286.55</v>
      </c>
      <c r="V861" s="7">
        <f t="shared" si="40"/>
        <v>797.54</v>
      </c>
      <c r="W861" s="7">
        <f t="shared" si="41"/>
        <v>488.01</v>
      </c>
    </row>
    <row r="862" spans="1:23" x14ac:dyDescent="0.25">
      <c r="A862" t="s">
        <v>1962</v>
      </c>
      <c r="B862" s="4">
        <v>45305</v>
      </c>
      <c r="C862" t="s">
        <v>534</v>
      </c>
      <c r="D862" t="str">
        <f>VLOOKUP(C862,Customers!$A$1:$H$201,4,0)</f>
        <v>John Foster</v>
      </c>
      <c r="E862" t="str">
        <f>VLOOKUP(C862,Customers!$A$1:$H$201,5,0)</f>
        <v>Female</v>
      </c>
      <c r="F862" s="4">
        <f>VLOOKUP(C862,Customers!$A$1:$H$201,6,0)</f>
        <v>38541</v>
      </c>
      <c r="G862" s="4" t="str">
        <f>VLOOKUP(C862,Customers!$A$1:$H$201,7,0)</f>
        <v>Charlesmouth</v>
      </c>
      <c r="H862" s="4">
        <f>VLOOKUP(C862,Customers!$A$1:$H$201,8,0)</f>
        <v>45601</v>
      </c>
      <c r="I862" t="s">
        <v>718</v>
      </c>
      <c r="J862" t="str">
        <f>VLOOKUP(I862,Products!$A$1:$F$51,2,0)</f>
        <v>Four Accessories</v>
      </c>
      <c r="K862" t="str">
        <f>VLOOKUP(I862,Products!$A$1:$F$51,3,0)</f>
        <v>Fashion</v>
      </c>
      <c r="L862" t="str">
        <f>VLOOKUP(I862,Products!$A$1:$F$51,4,0)</f>
        <v>Accessories</v>
      </c>
      <c r="M862" s="7">
        <f>VLOOKUP(I862,Products!$A$1:$F$51,5,0)</f>
        <v>1853.77</v>
      </c>
      <c r="N862" s="7">
        <f>VLOOKUP(I862,Products!$A$1:$F$51,6,0)</f>
        <v>1363.52</v>
      </c>
      <c r="O862" t="s">
        <v>835</v>
      </c>
      <c r="P862" t="str">
        <f>VLOOKUP(O862,Stores!$A$1:$D$6,2,0)</f>
        <v>MegaMart New Michele</v>
      </c>
      <c r="Q862" t="str">
        <f>VLOOKUP(O862,Stores!$A$1:$D$6,4,0)</f>
        <v>West</v>
      </c>
      <c r="R862" s="6">
        <v>2</v>
      </c>
      <c r="S862" s="6">
        <v>0.1</v>
      </c>
      <c r="T862" t="s">
        <v>857</v>
      </c>
      <c r="U862">
        <f t="shared" si="39"/>
        <v>3707.54</v>
      </c>
      <c r="V862" s="7">
        <f t="shared" si="40"/>
        <v>2727.04</v>
      </c>
      <c r="W862" s="7">
        <f t="shared" si="41"/>
        <v>979.6</v>
      </c>
    </row>
    <row r="863" spans="1:23" x14ac:dyDescent="0.25">
      <c r="A863" t="s">
        <v>2241</v>
      </c>
      <c r="B863" s="4">
        <v>45305</v>
      </c>
      <c r="C863" t="s">
        <v>278</v>
      </c>
      <c r="D863" t="str">
        <f>VLOOKUP(C863,Customers!$A$1:$H$201,4,0)</f>
        <v>Jesus Singh</v>
      </c>
      <c r="E863" t="str">
        <f>VLOOKUP(C863,Customers!$A$1:$H$201,5,0)</f>
        <v>Female</v>
      </c>
      <c r="F863" s="4">
        <f>VLOOKUP(C863,Customers!$A$1:$H$201,6,0)</f>
        <v>21701</v>
      </c>
      <c r="G863" s="4" t="str">
        <f>VLOOKUP(C863,Customers!$A$1:$H$201,7,0)</f>
        <v>Port Michaelstad</v>
      </c>
      <c r="H863" s="4">
        <f>VLOOKUP(C863,Customers!$A$1:$H$201,8,0)</f>
        <v>44966</v>
      </c>
      <c r="I863" t="s">
        <v>812</v>
      </c>
      <c r="J863" t="str">
        <f>VLOOKUP(I863,Products!$A$1:$F$51,2,0)</f>
        <v>Set Dairy</v>
      </c>
      <c r="K863" t="str">
        <f>VLOOKUP(I863,Products!$A$1:$F$51,3,0)</f>
        <v>Groceries</v>
      </c>
      <c r="L863" t="str">
        <f>VLOOKUP(I863,Products!$A$1:$F$51,4,0)</f>
        <v>Dairy</v>
      </c>
      <c r="M863" s="7">
        <f>VLOOKUP(I863,Products!$A$1:$F$51,5,0)</f>
        <v>1879.08</v>
      </c>
      <c r="N863" s="7">
        <f>VLOOKUP(I863,Products!$A$1:$F$51,6,0)</f>
        <v>1004.56</v>
      </c>
      <c r="O863" t="s">
        <v>835</v>
      </c>
      <c r="P863" t="str">
        <f>VLOOKUP(O863,Stores!$A$1:$D$6,2,0)</f>
        <v>MegaMart New Michele</v>
      </c>
      <c r="Q863" t="str">
        <f>VLOOKUP(O863,Stores!$A$1:$D$6,4,0)</f>
        <v>West</v>
      </c>
      <c r="R863" s="6">
        <v>1</v>
      </c>
      <c r="S863" s="6">
        <v>0.1</v>
      </c>
      <c r="T863" t="s">
        <v>854</v>
      </c>
      <c r="U863">
        <f t="shared" si="39"/>
        <v>1879.08</v>
      </c>
      <c r="V863" s="7">
        <f t="shared" si="40"/>
        <v>1004.56</v>
      </c>
      <c r="W863" s="7">
        <f t="shared" si="41"/>
        <v>873.62</v>
      </c>
    </row>
    <row r="864" spans="1:23" x14ac:dyDescent="0.25">
      <c r="A864" t="s">
        <v>2403</v>
      </c>
      <c r="B864" s="4">
        <v>45305</v>
      </c>
      <c r="C864" t="s">
        <v>645</v>
      </c>
      <c r="D864" t="str">
        <f>VLOOKUP(C864,Customers!$A$1:$H$201,4,0)</f>
        <v>Mary Dawson</v>
      </c>
      <c r="E864" t="str">
        <f>VLOOKUP(C864,Customers!$A$1:$H$201,5,0)</f>
        <v>Male</v>
      </c>
      <c r="F864" s="4">
        <f>VLOOKUP(C864,Customers!$A$1:$H$201,6,0)</f>
        <v>33196</v>
      </c>
      <c r="G864" s="4" t="str">
        <f>VLOOKUP(C864,Customers!$A$1:$H$201,7,0)</f>
        <v>New Tiffanyberg</v>
      </c>
      <c r="H864" s="4">
        <f>VLOOKUP(C864,Customers!$A$1:$H$201,8,0)</f>
        <v>44435</v>
      </c>
      <c r="I864" t="s">
        <v>728</v>
      </c>
      <c r="J864" t="str">
        <f>VLOOKUP(I864,Products!$A$1:$F$51,2,0)</f>
        <v>Understand Camera</v>
      </c>
      <c r="K864" t="str">
        <f>VLOOKUP(I864,Products!$A$1:$F$51,3,0)</f>
        <v>Electronics</v>
      </c>
      <c r="L864" t="str">
        <f>VLOOKUP(I864,Products!$A$1:$F$51,4,0)</f>
        <v>Camera</v>
      </c>
      <c r="M864" s="7">
        <f>VLOOKUP(I864,Products!$A$1:$F$51,5,0)</f>
        <v>1474.12</v>
      </c>
      <c r="N864" s="7">
        <f>VLOOKUP(I864,Products!$A$1:$F$51,6,0)</f>
        <v>764.02</v>
      </c>
      <c r="O864" t="s">
        <v>838</v>
      </c>
      <c r="P864" t="str">
        <f>VLOOKUP(O864,Stores!$A$1:$D$6,2,0)</f>
        <v>MegaMart Brianahaven</v>
      </c>
      <c r="Q864" t="str">
        <f>VLOOKUP(O864,Stores!$A$1:$D$6,4,0)</f>
        <v>North</v>
      </c>
      <c r="R864" s="6">
        <v>4</v>
      </c>
      <c r="S864" s="6">
        <v>0</v>
      </c>
      <c r="T864" t="s">
        <v>861</v>
      </c>
      <c r="U864">
        <f t="shared" si="39"/>
        <v>5896.48</v>
      </c>
      <c r="V864" s="7">
        <f t="shared" si="40"/>
        <v>3056.08</v>
      </c>
      <c r="W864" s="7">
        <f t="shared" si="41"/>
        <v>2839.3999999999996</v>
      </c>
    </row>
    <row r="865" spans="1:23" x14ac:dyDescent="0.25">
      <c r="A865" t="s">
        <v>2483</v>
      </c>
      <c r="B865" s="4">
        <v>45305</v>
      </c>
      <c r="C865" t="s">
        <v>65</v>
      </c>
      <c r="D865" t="str">
        <f>VLOOKUP(C865,Customers!$A$1:$H$201,4,0)</f>
        <v>Miguel Johnson</v>
      </c>
      <c r="E865" t="str">
        <f>VLOOKUP(C865,Customers!$A$1:$H$201,5,0)</f>
        <v>Male</v>
      </c>
      <c r="F865" s="4">
        <f>VLOOKUP(C865,Customers!$A$1:$H$201,6,0)</f>
        <v>27877</v>
      </c>
      <c r="G865" s="4" t="str">
        <f>VLOOKUP(C865,Customers!$A$1:$H$201,7,0)</f>
        <v>Murrayborough</v>
      </c>
      <c r="H865" s="4">
        <f>VLOOKUP(C865,Customers!$A$1:$H$201,8,0)</f>
        <v>44613</v>
      </c>
      <c r="I865" t="s">
        <v>806</v>
      </c>
      <c r="J865" t="str">
        <f>VLOOKUP(I865,Products!$A$1:$F$51,2,0)</f>
        <v>Maybe Clothing</v>
      </c>
      <c r="K865" t="str">
        <f>VLOOKUP(I865,Products!$A$1:$F$51,3,0)</f>
        <v>Fashion</v>
      </c>
      <c r="L865" t="str">
        <f>VLOOKUP(I865,Products!$A$1:$F$51,4,0)</f>
        <v>Clothing</v>
      </c>
      <c r="M865" s="7">
        <f>VLOOKUP(I865,Products!$A$1:$F$51,5,0)</f>
        <v>1102.791777777778</v>
      </c>
      <c r="N865" s="7">
        <f>VLOOKUP(I865,Products!$A$1:$F$51,6,0)</f>
        <v>316.63</v>
      </c>
      <c r="O865" t="s">
        <v>827</v>
      </c>
      <c r="P865" t="str">
        <f>VLOOKUP(O865,Stores!$A$1:$D$6,2,0)</f>
        <v>MegaMart Jimenezborough</v>
      </c>
      <c r="Q865" t="str">
        <f>VLOOKUP(O865,Stores!$A$1:$D$6,4,0)</f>
        <v>South</v>
      </c>
      <c r="R865" s="6">
        <v>4</v>
      </c>
      <c r="S865" s="6">
        <v>0.1</v>
      </c>
      <c r="T865" t="s">
        <v>861</v>
      </c>
      <c r="U865">
        <f t="shared" si="39"/>
        <v>4411.1671111111118</v>
      </c>
      <c r="V865" s="7">
        <f t="shared" si="40"/>
        <v>1266.52</v>
      </c>
      <c r="W865" s="7">
        <f t="shared" si="41"/>
        <v>3143.7471111111117</v>
      </c>
    </row>
    <row r="866" spans="1:23" x14ac:dyDescent="0.25">
      <c r="A866" t="s">
        <v>4306</v>
      </c>
      <c r="B866" s="4">
        <v>45305</v>
      </c>
      <c r="C866" t="s">
        <v>329</v>
      </c>
      <c r="D866" t="str">
        <f>VLOOKUP(C866,Customers!$A$1:$H$201,4,0)</f>
        <v>Brenda Costa</v>
      </c>
      <c r="E866" t="str">
        <f>VLOOKUP(C866,Customers!$A$1:$H$201,5,0)</f>
        <v>Female</v>
      </c>
      <c r="F866" s="4">
        <f>VLOOKUP(C866,Customers!$A$1:$H$201,6,0)</f>
        <v>35714</v>
      </c>
      <c r="G866" s="4" t="str">
        <f>VLOOKUP(C866,Customers!$A$1:$H$201,7,0)</f>
        <v>North Christian</v>
      </c>
      <c r="H866" s="4">
        <f>VLOOKUP(C866,Customers!$A$1:$H$201,8,0)</f>
        <v>44816</v>
      </c>
      <c r="I866" t="s">
        <v>822</v>
      </c>
      <c r="J866" t="str">
        <f>VLOOKUP(I866,Products!$A$1:$F$51,2,0)</f>
        <v>Maybe Footwear</v>
      </c>
      <c r="K866" t="str">
        <f>VLOOKUP(I866,Products!$A$1:$F$51,3,0)</f>
        <v>Fashion</v>
      </c>
      <c r="L866" t="str">
        <f>VLOOKUP(I866,Products!$A$1:$F$51,4,0)</f>
        <v>Footwear</v>
      </c>
      <c r="M866" s="7">
        <f>VLOOKUP(I866,Products!$A$1:$F$51,5,0)</f>
        <v>1044.6400000000001</v>
      </c>
      <c r="N866" s="7">
        <f>VLOOKUP(I866,Products!$A$1:$F$51,6,0)</f>
        <v>775.07</v>
      </c>
      <c r="O866" t="s">
        <v>827</v>
      </c>
      <c r="P866" t="str">
        <f>VLOOKUP(O866,Stores!$A$1:$D$6,2,0)</f>
        <v>MegaMart Jimenezborough</v>
      </c>
      <c r="Q866" t="str">
        <f>VLOOKUP(O866,Stores!$A$1:$D$6,4,0)</f>
        <v>South</v>
      </c>
      <c r="R866" s="6">
        <v>5</v>
      </c>
      <c r="S866" s="6">
        <v>0.05</v>
      </c>
      <c r="T866" t="s">
        <v>854</v>
      </c>
      <c r="U866">
        <f t="shared" si="39"/>
        <v>5223.2000000000007</v>
      </c>
      <c r="V866" s="7">
        <f t="shared" si="40"/>
        <v>3875.3500000000004</v>
      </c>
      <c r="W866" s="7">
        <f t="shared" si="41"/>
        <v>1346.9000000000003</v>
      </c>
    </row>
    <row r="867" spans="1:23" x14ac:dyDescent="0.25">
      <c r="A867" t="s">
        <v>4712</v>
      </c>
      <c r="B867" s="4">
        <v>45305</v>
      </c>
      <c r="C867" t="s">
        <v>107</v>
      </c>
      <c r="D867" t="str">
        <f>VLOOKUP(C867,Customers!$A$1:$H$201,4,0)</f>
        <v>Jacqueline Martin</v>
      </c>
      <c r="E867" t="str">
        <f>VLOOKUP(C867,Customers!$A$1:$H$201,5,0)</f>
        <v>Male</v>
      </c>
      <c r="F867" s="4">
        <f>VLOOKUP(C867,Customers!$A$1:$H$201,6,0)</f>
        <v>21586</v>
      </c>
      <c r="G867" s="4" t="str">
        <f>VLOOKUP(C867,Customers!$A$1:$H$201,7,0)</f>
        <v>Robertmouth</v>
      </c>
      <c r="H867" s="4">
        <f>VLOOKUP(C867,Customers!$A$1:$H$201,8,0)</f>
        <v>45168</v>
      </c>
      <c r="I867" t="s">
        <v>812</v>
      </c>
      <c r="J867" t="str">
        <f>VLOOKUP(I867,Products!$A$1:$F$51,2,0)</f>
        <v>Set Dairy</v>
      </c>
      <c r="K867" t="str">
        <f>VLOOKUP(I867,Products!$A$1:$F$51,3,0)</f>
        <v>Groceries</v>
      </c>
      <c r="L867" t="str">
        <f>VLOOKUP(I867,Products!$A$1:$F$51,4,0)</f>
        <v>Dairy</v>
      </c>
      <c r="M867" s="7">
        <f>VLOOKUP(I867,Products!$A$1:$F$51,5,0)</f>
        <v>1879.08</v>
      </c>
      <c r="N867" s="7">
        <f>VLOOKUP(I867,Products!$A$1:$F$51,6,0)</f>
        <v>1004.56</v>
      </c>
      <c r="O867" t="s">
        <v>842</v>
      </c>
      <c r="P867" t="str">
        <f>VLOOKUP(O867,Stores!$A$1:$D$6,2,0)</f>
        <v>MegaMart Johnmouth</v>
      </c>
      <c r="Q867" t="str">
        <f>VLOOKUP(O867,Stores!$A$1:$D$6,4,0)</f>
        <v>East</v>
      </c>
      <c r="R867" s="6">
        <v>3</v>
      </c>
      <c r="S867" s="6">
        <v>0.1</v>
      </c>
      <c r="T867" t="s">
        <v>851</v>
      </c>
      <c r="U867">
        <f t="shared" si="39"/>
        <v>5637.24</v>
      </c>
      <c r="V867" s="7">
        <f t="shared" si="40"/>
        <v>3013.68</v>
      </c>
      <c r="W867" s="7">
        <f t="shared" si="41"/>
        <v>2622.66</v>
      </c>
    </row>
    <row r="868" spans="1:23" x14ac:dyDescent="0.25">
      <c r="A868" t="s">
        <v>5022</v>
      </c>
      <c r="B868" s="4">
        <v>45305</v>
      </c>
      <c r="C868" t="s">
        <v>587</v>
      </c>
      <c r="D868" t="str">
        <f>VLOOKUP(C868,Customers!$A$1:$H$201,4,0)</f>
        <v>Tanya Mueller</v>
      </c>
      <c r="E868" t="str">
        <f>VLOOKUP(C868,Customers!$A$1:$H$201,5,0)</f>
        <v>Male</v>
      </c>
      <c r="F868" s="4">
        <f>VLOOKUP(C868,Customers!$A$1:$H$201,6,0)</f>
        <v>26659</v>
      </c>
      <c r="G868" s="4" t="str">
        <f>VLOOKUP(C868,Customers!$A$1:$H$201,7,0)</f>
        <v>West Tanner</v>
      </c>
      <c r="H868" s="4">
        <f>VLOOKUP(C868,Customers!$A$1:$H$201,8,0)</f>
        <v>45265</v>
      </c>
      <c r="I868" t="s">
        <v>820</v>
      </c>
      <c r="J868" t="str">
        <f>VLOOKUP(I868,Products!$A$1:$F$51,2,0)</f>
        <v>Possible Watches</v>
      </c>
      <c r="K868" t="str">
        <f>VLOOKUP(I868,Products!$A$1:$F$51,3,0)</f>
        <v>Fashion</v>
      </c>
      <c r="L868" t="str">
        <f>VLOOKUP(I868,Products!$A$1:$F$51,4,0)</f>
        <v>Watches</v>
      </c>
      <c r="M868" s="7">
        <f>VLOOKUP(I868,Products!$A$1:$F$51,5,0)</f>
        <v>388.26</v>
      </c>
      <c r="N868" s="7">
        <f>VLOOKUP(I868,Products!$A$1:$F$51,6,0)</f>
        <v>199.3</v>
      </c>
      <c r="O868" t="s">
        <v>838</v>
      </c>
      <c r="P868" t="str">
        <f>VLOOKUP(O868,Stores!$A$1:$D$6,2,0)</f>
        <v>MegaMart Brianahaven</v>
      </c>
      <c r="Q868" t="str">
        <f>VLOOKUP(O868,Stores!$A$1:$D$6,4,0)</f>
        <v>North</v>
      </c>
      <c r="R868" s="6">
        <v>3</v>
      </c>
      <c r="S868" s="6">
        <v>0.1</v>
      </c>
      <c r="T868" t="s">
        <v>854</v>
      </c>
      <c r="U868">
        <f t="shared" si="39"/>
        <v>1164.78</v>
      </c>
      <c r="V868" s="7">
        <f t="shared" si="40"/>
        <v>597.90000000000009</v>
      </c>
      <c r="W868" s="7">
        <f t="shared" si="41"/>
        <v>565.9799999999999</v>
      </c>
    </row>
    <row r="869" spans="1:23" x14ac:dyDescent="0.25">
      <c r="A869" t="s">
        <v>3623</v>
      </c>
      <c r="B869" s="4">
        <v>45306</v>
      </c>
      <c r="C869" t="s">
        <v>260</v>
      </c>
      <c r="D869" t="str">
        <f>VLOOKUP(C869,Customers!$A$1:$H$201,4,0)</f>
        <v>Gabriel Daugherty</v>
      </c>
      <c r="E869" t="str">
        <f>VLOOKUP(C869,Customers!$A$1:$H$201,5,0)</f>
        <v>Male</v>
      </c>
      <c r="F869" s="4">
        <f>VLOOKUP(C869,Customers!$A$1:$H$201,6,0)</f>
        <v>24029</v>
      </c>
      <c r="G869" s="4" t="str">
        <f>VLOOKUP(C869,Customers!$A$1:$H$201,7,0)</f>
        <v>New Reginald</v>
      </c>
      <c r="H869" s="4">
        <f>VLOOKUP(C869,Customers!$A$1:$H$201,8,0)</f>
        <v>44937</v>
      </c>
      <c r="I869" t="s">
        <v>774</v>
      </c>
      <c r="J869" t="str">
        <f>VLOOKUP(I869,Products!$A$1:$F$51,2,0)</f>
        <v>Behavior Dairy</v>
      </c>
      <c r="K869" t="str">
        <f>VLOOKUP(I869,Products!$A$1:$F$51,3,0)</f>
        <v>Groceries</v>
      </c>
      <c r="L869" t="str">
        <f>VLOOKUP(I869,Products!$A$1:$F$51,4,0)</f>
        <v>Dairy</v>
      </c>
      <c r="M869" s="7">
        <f>VLOOKUP(I869,Products!$A$1:$F$51,5,0)</f>
        <v>1015.76</v>
      </c>
      <c r="N869" s="7">
        <f>VLOOKUP(I869,Products!$A$1:$F$51,6,0)</f>
        <v>584.4</v>
      </c>
      <c r="O869" t="s">
        <v>842</v>
      </c>
      <c r="P869" t="str">
        <f>VLOOKUP(O869,Stores!$A$1:$D$6,2,0)</f>
        <v>MegaMart Johnmouth</v>
      </c>
      <c r="Q869" t="str">
        <f>VLOOKUP(O869,Stores!$A$1:$D$6,4,0)</f>
        <v>East</v>
      </c>
      <c r="R869" s="6">
        <v>1</v>
      </c>
      <c r="S869" s="6">
        <v>0.15</v>
      </c>
      <c r="T869" t="s">
        <v>854</v>
      </c>
      <c r="U869">
        <f t="shared" si="39"/>
        <v>1015.76</v>
      </c>
      <c r="V869" s="7">
        <f t="shared" si="40"/>
        <v>584.4</v>
      </c>
      <c r="W869" s="7">
        <f t="shared" si="41"/>
        <v>430.51</v>
      </c>
    </row>
    <row r="870" spans="1:23" x14ac:dyDescent="0.25">
      <c r="A870" t="s">
        <v>3683</v>
      </c>
      <c r="B870" s="4">
        <v>45306</v>
      </c>
      <c r="C870" t="s">
        <v>128</v>
      </c>
      <c r="D870" t="str">
        <f>VLOOKUP(C870,Customers!$A$1:$H$201,4,0)</f>
        <v>Jenny Beck</v>
      </c>
      <c r="E870" t="str">
        <f>VLOOKUP(C870,Customers!$A$1:$H$201,5,0)</f>
        <v>Female</v>
      </c>
      <c r="F870" s="4">
        <f>VLOOKUP(C870,Customers!$A$1:$H$201,6,0)</f>
        <v>28698</v>
      </c>
      <c r="G870" s="4" t="str">
        <f>VLOOKUP(C870,Customers!$A$1:$H$201,7,0)</f>
        <v>Lake Cody</v>
      </c>
      <c r="H870" s="4">
        <f>VLOOKUP(C870,Customers!$A$1:$H$201,8,0)</f>
        <v>45733</v>
      </c>
      <c r="I870" t="s">
        <v>746</v>
      </c>
      <c r="J870" t="str">
        <f>VLOOKUP(I870,Products!$A$1:$F$51,2,0)</f>
        <v>Add Clothing</v>
      </c>
      <c r="K870" t="str">
        <f>VLOOKUP(I870,Products!$A$1:$F$51,3,0)</f>
        <v>Fashion</v>
      </c>
      <c r="L870" t="str">
        <f>VLOOKUP(I870,Products!$A$1:$F$51,4,0)</f>
        <v>Clothing</v>
      </c>
      <c r="M870" s="7">
        <f>VLOOKUP(I870,Products!$A$1:$F$51,5,0)</f>
        <v>1342.75</v>
      </c>
      <c r="N870" s="7">
        <f>VLOOKUP(I870,Products!$A$1:$F$51,6,0)</f>
        <v>797.94</v>
      </c>
      <c r="O870" t="s">
        <v>842</v>
      </c>
      <c r="P870" t="str">
        <f>VLOOKUP(O870,Stores!$A$1:$D$6,2,0)</f>
        <v>MegaMart Johnmouth</v>
      </c>
      <c r="Q870" t="str">
        <f>VLOOKUP(O870,Stores!$A$1:$D$6,4,0)</f>
        <v>East</v>
      </c>
      <c r="R870" s="6">
        <v>1</v>
      </c>
      <c r="S870" s="6">
        <v>0.15</v>
      </c>
      <c r="T870" t="s">
        <v>854</v>
      </c>
      <c r="U870">
        <f t="shared" si="39"/>
        <v>1342.75</v>
      </c>
      <c r="V870" s="7">
        <f t="shared" si="40"/>
        <v>797.94</v>
      </c>
      <c r="W870" s="7">
        <f t="shared" si="41"/>
        <v>543.95999999999992</v>
      </c>
    </row>
    <row r="871" spans="1:23" x14ac:dyDescent="0.25">
      <c r="A871" t="s">
        <v>5028</v>
      </c>
      <c r="B871" s="4">
        <v>45306</v>
      </c>
      <c r="C871" t="s">
        <v>474</v>
      </c>
      <c r="D871" t="str">
        <f>VLOOKUP(C871,Customers!$A$1:$H$201,4,0)</f>
        <v>Aaron Bailey</v>
      </c>
      <c r="E871" t="str">
        <f>VLOOKUP(C871,Customers!$A$1:$H$201,5,0)</f>
        <v>Male</v>
      </c>
      <c r="F871" s="4">
        <f>VLOOKUP(C871,Customers!$A$1:$H$201,6,0)</f>
        <v>29985</v>
      </c>
      <c r="G871" s="4" t="str">
        <f>VLOOKUP(C871,Customers!$A$1:$H$201,7,0)</f>
        <v>Marcchester</v>
      </c>
      <c r="H871" s="4">
        <f>VLOOKUP(C871,Customers!$A$1:$H$201,8,0)</f>
        <v>45488</v>
      </c>
      <c r="I871" t="s">
        <v>808</v>
      </c>
      <c r="J871" t="str">
        <f>VLOOKUP(I871,Products!$A$1:$F$51,2,0)</f>
        <v>Soon Accessories</v>
      </c>
      <c r="K871" t="str">
        <f>VLOOKUP(I871,Products!$A$1:$F$51,3,0)</f>
        <v>Fashion</v>
      </c>
      <c r="L871" t="str">
        <f>VLOOKUP(I871,Products!$A$1:$F$51,4,0)</f>
        <v>Accessories</v>
      </c>
      <c r="M871" s="7">
        <f>VLOOKUP(I871,Products!$A$1:$F$51,5,0)</f>
        <v>564.41999999999996</v>
      </c>
      <c r="N871" s="7">
        <f>VLOOKUP(I871,Products!$A$1:$F$51,6,0)</f>
        <v>293.95999999999998</v>
      </c>
      <c r="O871" t="s">
        <v>831</v>
      </c>
      <c r="P871" t="str">
        <f>VLOOKUP(O871,Stores!$A$1:$D$6,2,0)</f>
        <v>MegaMart Peckmouth</v>
      </c>
      <c r="Q871" t="str">
        <f>VLOOKUP(O871,Stores!$A$1:$D$6,4,0)</f>
        <v>East</v>
      </c>
      <c r="R871" s="6">
        <v>2</v>
      </c>
      <c r="S871" s="6">
        <v>0.15</v>
      </c>
      <c r="T871" t="s">
        <v>857</v>
      </c>
      <c r="U871">
        <f t="shared" si="39"/>
        <v>1128.8399999999999</v>
      </c>
      <c r="V871" s="7">
        <f t="shared" si="40"/>
        <v>587.91999999999996</v>
      </c>
      <c r="W871" s="7">
        <f t="shared" si="41"/>
        <v>540.06999999999994</v>
      </c>
    </row>
    <row r="872" spans="1:23" x14ac:dyDescent="0.25">
      <c r="A872" t="s">
        <v>891</v>
      </c>
      <c r="B872" s="4">
        <v>45306</v>
      </c>
      <c r="C872" t="s">
        <v>634</v>
      </c>
      <c r="D872" t="str">
        <f>VLOOKUP(C872,Customers!$A$1:$H$201,4,0)</f>
        <v>Nichole Calhoun</v>
      </c>
      <c r="E872" t="str">
        <f>VLOOKUP(C872,Customers!$A$1:$H$201,5,0)</f>
        <v>Female</v>
      </c>
      <c r="F872" s="4">
        <f>VLOOKUP(C872,Customers!$A$1:$H$201,6,0)</f>
        <v>21899</v>
      </c>
      <c r="G872" s="4" t="str">
        <f>VLOOKUP(C872,Customers!$A$1:$H$201,7,0)</f>
        <v>West Dakotaside</v>
      </c>
      <c r="H872" s="4">
        <f>VLOOKUP(C872,Customers!$A$1:$H$201,8,0)</f>
        <v>44853</v>
      </c>
      <c r="I872" t="s">
        <v>804</v>
      </c>
      <c r="J872" t="str">
        <f>VLOOKUP(I872,Products!$A$1:$F$51,2,0)</f>
        <v>Present Television</v>
      </c>
      <c r="K872" t="str">
        <f>VLOOKUP(I872,Products!$A$1:$F$51,3,0)</f>
        <v>Electronics</v>
      </c>
      <c r="L872" t="str">
        <f>VLOOKUP(I872,Products!$A$1:$F$51,4,0)</f>
        <v>Television</v>
      </c>
      <c r="M872" s="7">
        <f>VLOOKUP(I872,Products!$A$1:$F$51,5,0)</f>
        <v>1635.01</v>
      </c>
      <c r="N872" s="7">
        <f>VLOOKUP(I872,Products!$A$1:$F$51,6,0)</f>
        <v>1043.29</v>
      </c>
      <c r="O872" t="s">
        <v>835</v>
      </c>
      <c r="P872" t="str">
        <f>VLOOKUP(O872,Stores!$A$1:$D$6,2,0)</f>
        <v>MegaMart New Michele</v>
      </c>
      <c r="Q872" t="str">
        <f>VLOOKUP(O872,Stores!$A$1:$D$6,4,0)</f>
        <v>West</v>
      </c>
      <c r="R872" s="6">
        <v>3</v>
      </c>
      <c r="S872" s="6">
        <v>0.05</v>
      </c>
      <c r="T872" t="s">
        <v>861</v>
      </c>
      <c r="U872">
        <f t="shared" si="39"/>
        <v>4905.03</v>
      </c>
      <c r="V872" s="7">
        <f t="shared" si="40"/>
        <v>3129.87</v>
      </c>
      <c r="W872" s="7">
        <f t="shared" si="41"/>
        <v>1774.2099999999998</v>
      </c>
    </row>
    <row r="873" spans="1:23" x14ac:dyDescent="0.25">
      <c r="A873" t="s">
        <v>900</v>
      </c>
      <c r="B873" s="4">
        <v>45306</v>
      </c>
      <c r="C873" t="s">
        <v>417</v>
      </c>
      <c r="D873" t="str">
        <f>VLOOKUP(C873,Customers!$A$1:$H$201,4,0)</f>
        <v>Jeffrey Smith</v>
      </c>
      <c r="E873" t="str">
        <f>VLOOKUP(C873,Customers!$A$1:$H$201,5,0)</f>
        <v>Female</v>
      </c>
      <c r="F873" s="4">
        <f>VLOOKUP(C873,Customers!$A$1:$H$201,6,0)</f>
        <v>30679</v>
      </c>
      <c r="G873" s="4" t="str">
        <f>VLOOKUP(C873,Customers!$A$1:$H$201,7,0)</f>
        <v>Aaronmouth</v>
      </c>
      <c r="H873" s="4">
        <f>VLOOKUP(C873,Customers!$A$1:$H$201,8,0)</f>
        <v>45006</v>
      </c>
      <c r="I873" t="s">
        <v>812</v>
      </c>
      <c r="J873" t="str">
        <f>VLOOKUP(I873,Products!$A$1:$F$51,2,0)</f>
        <v>Set Dairy</v>
      </c>
      <c r="K873" t="str">
        <f>VLOOKUP(I873,Products!$A$1:$F$51,3,0)</f>
        <v>Groceries</v>
      </c>
      <c r="L873" t="str">
        <f>VLOOKUP(I873,Products!$A$1:$F$51,4,0)</f>
        <v>Dairy</v>
      </c>
      <c r="M873" s="7">
        <f>VLOOKUP(I873,Products!$A$1:$F$51,5,0)</f>
        <v>1879.08</v>
      </c>
      <c r="N873" s="7">
        <f>VLOOKUP(I873,Products!$A$1:$F$51,6,0)</f>
        <v>1004.56</v>
      </c>
      <c r="O873" t="s">
        <v>842</v>
      </c>
      <c r="P873" t="str">
        <f>VLOOKUP(O873,Stores!$A$1:$D$6,2,0)</f>
        <v>MegaMart Johnmouth</v>
      </c>
      <c r="Q873" t="str">
        <f>VLOOKUP(O873,Stores!$A$1:$D$6,4,0)</f>
        <v>East</v>
      </c>
      <c r="R873" s="6">
        <v>3</v>
      </c>
      <c r="S873" s="6">
        <v>0.1</v>
      </c>
      <c r="T873" t="s">
        <v>857</v>
      </c>
      <c r="U873">
        <f t="shared" si="39"/>
        <v>5637.24</v>
      </c>
      <c r="V873" s="7">
        <f t="shared" si="40"/>
        <v>3013.68</v>
      </c>
      <c r="W873" s="7">
        <f t="shared" si="41"/>
        <v>2622.66</v>
      </c>
    </row>
    <row r="874" spans="1:23" x14ac:dyDescent="0.25">
      <c r="A874" t="s">
        <v>945</v>
      </c>
      <c r="B874" s="4">
        <v>45306</v>
      </c>
      <c r="C874" t="s">
        <v>575</v>
      </c>
      <c r="D874" t="str">
        <f>VLOOKUP(C874,Customers!$A$1:$H$201,4,0)</f>
        <v>Michael Perez</v>
      </c>
      <c r="E874" t="str">
        <f>VLOOKUP(C874,Customers!$A$1:$H$201,5,0)</f>
        <v>Male</v>
      </c>
      <c r="F874" s="4">
        <f>VLOOKUP(C874,Customers!$A$1:$H$201,6,0)</f>
        <v>23030</v>
      </c>
      <c r="G874" s="4" t="str">
        <f>VLOOKUP(C874,Customers!$A$1:$H$201,7,0)</f>
        <v>Shannontown</v>
      </c>
      <c r="H874" s="4">
        <f>VLOOKUP(C874,Customers!$A$1:$H$201,8,0)</f>
        <v>44957</v>
      </c>
      <c r="I874" t="s">
        <v>820</v>
      </c>
      <c r="J874" t="str">
        <f>VLOOKUP(I874,Products!$A$1:$F$51,2,0)</f>
        <v>Possible Watches</v>
      </c>
      <c r="K874" t="str">
        <f>VLOOKUP(I874,Products!$A$1:$F$51,3,0)</f>
        <v>Fashion</v>
      </c>
      <c r="L874" t="str">
        <f>VLOOKUP(I874,Products!$A$1:$F$51,4,0)</f>
        <v>Watches</v>
      </c>
      <c r="M874" s="7">
        <f>VLOOKUP(I874,Products!$A$1:$F$51,5,0)</f>
        <v>388.26</v>
      </c>
      <c r="N874" s="7">
        <f>VLOOKUP(I874,Products!$A$1:$F$51,6,0)</f>
        <v>199.3</v>
      </c>
      <c r="O874" t="s">
        <v>838</v>
      </c>
      <c r="P874" t="str">
        <f>VLOOKUP(O874,Stores!$A$1:$D$6,2,0)</f>
        <v>MegaMart Brianahaven</v>
      </c>
      <c r="Q874" t="str">
        <f>VLOOKUP(O874,Stores!$A$1:$D$6,4,0)</f>
        <v>North</v>
      </c>
      <c r="R874" s="6">
        <v>1</v>
      </c>
      <c r="S874" s="6">
        <v>0.05</v>
      </c>
      <c r="T874" t="s">
        <v>851</v>
      </c>
      <c r="U874">
        <f t="shared" si="39"/>
        <v>388.26</v>
      </c>
      <c r="V874" s="7">
        <f t="shared" si="40"/>
        <v>199.3</v>
      </c>
      <c r="W874" s="7">
        <f t="shared" si="41"/>
        <v>188.01</v>
      </c>
    </row>
    <row r="875" spans="1:23" x14ac:dyDescent="0.25">
      <c r="A875" t="s">
        <v>1604</v>
      </c>
      <c r="B875" s="4">
        <v>45307</v>
      </c>
      <c r="C875" t="s">
        <v>394</v>
      </c>
      <c r="D875" t="str">
        <f>VLOOKUP(C875,Customers!$A$1:$H$201,4,0)</f>
        <v>Kevin Flores</v>
      </c>
      <c r="E875" t="str">
        <f>VLOOKUP(C875,Customers!$A$1:$H$201,5,0)</f>
        <v>Female</v>
      </c>
      <c r="F875" s="4">
        <f>VLOOKUP(C875,Customers!$A$1:$H$201,6,0)</f>
        <v>31890</v>
      </c>
      <c r="G875" s="4" t="str">
        <f>VLOOKUP(C875,Customers!$A$1:$H$201,7,0)</f>
        <v>Lake Ricardo</v>
      </c>
      <c r="H875" s="4">
        <f>VLOOKUP(C875,Customers!$A$1:$H$201,8,0)</f>
        <v>45694</v>
      </c>
      <c r="I875" t="s">
        <v>732</v>
      </c>
      <c r="J875" t="str">
        <f>VLOOKUP(I875,Products!$A$1:$F$51,2,0)</f>
        <v>Us Snacks</v>
      </c>
      <c r="K875" t="str">
        <f>VLOOKUP(I875,Products!$A$1:$F$51,3,0)</f>
        <v>Groceries</v>
      </c>
      <c r="L875" t="str">
        <f>VLOOKUP(I875,Products!$A$1:$F$51,4,0)</f>
        <v>Snacks</v>
      </c>
      <c r="M875" s="7">
        <f>VLOOKUP(I875,Products!$A$1:$F$51,5,0)</f>
        <v>123.19</v>
      </c>
      <c r="N875" s="7">
        <f>VLOOKUP(I875,Products!$A$1:$F$51,6,0)</f>
        <v>80.36</v>
      </c>
      <c r="O875" t="s">
        <v>842</v>
      </c>
      <c r="P875" t="str">
        <f>VLOOKUP(O875,Stores!$A$1:$D$6,2,0)</f>
        <v>MegaMart Johnmouth</v>
      </c>
      <c r="Q875" t="str">
        <f>VLOOKUP(O875,Stores!$A$1:$D$6,4,0)</f>
        <v>East</v>
      </c>
      <c r="R875" s="6">
        <v>5</v>
      </c>
      <c r="S875" s="6">
        <v>0.1</v>
      </c>
      <c r="T875" t="s">
        <v>851</v>
      </c>
      <c r="U875">
        <f t="shared" si="39"/>
        <v>615.95000000000005</v>
      </c>
      <c r="V875" s="7">
        <f t="shared" si="40"/>
        <v>401.8</v>
      </c>
      <c r="W875" s="7">
        <f t="shared" si="41"/>
        <v>213.25000000000003</v>
      </c>
    </row>
    <row r="876" spans="1:23" x14ac:dyDescent="0.25">
      <c r="A876" t="s">
        <v>1655</v>
      </c>
      <c r="B876" s="4">
        <v>45307</v>
      </c>
      <c r="C876" t="s">
        <v>128</v>
      </c>
      <c r="D876" t="str">
        <f>VLOOKUP(C876,Customers!$A$1:$H$201,4,0)</f>
        <v>Jenny Beck</v>
      </c>
      <c r="E876" t="str">
        <f>VLOOKUP(C876,Customers!$A$1:$H$201,5,0)</f>
        <v>Female</v>
      </c>
      <c r="F876" s="4">
        <f>VLOOKUP(C876,Customers!$A$1:$H$201,6,0)</f>
        <v>28698</v>
      </c>
      <c r="G876" s="4" t="str">
        <f>VLOOKUP(C876,Customers!$A$1:$H$201,7,0)</f>
        <v>Lake Cody</v>
      </c>
      <c r="H876" s="4">
        <f>VLOOKUP(C876,Customers!$A$1:$H$201,8,0)</f>
        <v>45733</v>
      </c>
      <c r="I876" t="s">
        <v>753</v>
      </c>
      <c r="J876" t="str">
        <f>VLOOKUP(I876,Products!$A$1:$F$51,2,0)</f>
        <v>Find Headphones</v>
      </c>
      <c r="K876" t="str">
        <f>VLOOKUP(I876,Products!$A$1:$F$51,3,0)</f>
        <v>Electronics</v>
      </c>
      <c r="L876" t="str">
        <f>VLOOKUP(I876,Products!$A$1:$F$51,4,0)</f>
        <v>Headphones</v>
      </c>
      <c r="M876" s="7">
        <f>VLOOKUP(I876,Products!$A$1:$F$51,5,0)</f>
        <v>1246.1099999999999</v>
      </c>
      <c r="N876" s="7">
        <f>VLOOKUP(I876,Products!$A$1:$F$51,6,0)</f>
        <v>833.52</v>
      </c>
      <c r="O876" t="s">
        <v>831</v>
      </c>
      <c r="P876" t="str">
        <f>VLOOKUP(O876,Stores!$A$1:$D$6,2,0)</f>
        <v>MegaMart Peckmouth</v>
      </c>
      <c r="Q876" t="str">
        <f>VLOOKUP(O876,Stores!$A$1:$D$6,4,0)</f>
        <v>East</v>
      </c>
      <c r="R876" s="6">
        <v>1</v>
      </c>
      <c r="S876" s="6">
        <v>0.1</v>
      </c>
      <c r="T876" t="s">
        <v>861</v>
      </c>
      <c r="U876">
        <f t="shared" si="39"/>
        <v>1246.1099999999999</v>
      </c>
      <c r="V876" s="7">
        <f t="shared" si="40"/>
        <v>833.52</v>
      </c>
      <c r="W876" s="7">
        <f t="shared" si="41"/>
        <v>411.68999999999994</v>
      </c>
    </row>
    <row r="877" spans="1:23" x14ac:dyDescent="0.25">
      <c r="A877" t="s">
        <v>2116</v>
      </c>
      <c r="B877" s="4">
        <v>45308</v>
      </c>
      <c r="C877" t="s">
        <v>409</v>
      </c>
      <c r="D877" t="str">
        <f>VLOOKUP(C877,Customers!$A$1:$H$201,4,0)</f>
        <v>Travis Peters</v>
      </c>
      <c r="E877" t="str">
        <f>VLOOKUP(C877,Customers!$A$1:$H$201,5,0)</f>
        <v>Female</v>
      </c>
      <c r="F877" s="4">
        <f>VLOOKUP(C877,Customers!$A$1:$H$201,6,0)</f>
        <v>24112</v>
      </c>
      <c r="G877" s="4" t="str">
        <f>VLOOKUP(C877,Customers!$A$1:$H$201,7,0)</f>
        <v>South Ianhaven</v>
      </c>
      <c r="H877" s="4">
        <f>VLOOKUP(C877,Customers!$A$1:$H$201,8,0)</f>
        <v>44926</v>
      </c>
      <c r="I877" t="s">
        <v>788</v>
      </c>
      <c r="J877" t="str">
        <f>VLOOKUP(I877,Products!$A$1:$F$51,2,0)</f>
        <v>Beat Accessories</v>
      </c>
      <c r="K877" t="str">
        <f>VLOOKUP(I877,Products!$A$1:$F$51,3,0)</f>
        <v>Fashion</v>
      </c>
      <c r="L877" t="str">
        <f>VLOOKUP(I877,Products!$A$1:$F$51,4,0)</f>
        <v>Accessories</v>
      </c>
      <c r="M877" s="7">
        <f>VLOOKUP(I877,Products!$A$1:$F$51,5,0)</f>
        <v>1798.97</v>
      </c>
      <c r="N877" s="7">
        <f>VLOOKUP(I877,Products!$A$1:$F$51,6,0)</f>
        <v>1329.15</v>
      </c>
      <c r="O877" t="s">
        <v>835</v>
      </c>
      <c r="P877" t="str">
        <f>VLOOKUP(O877,Stores!$A$1:$D$6,2,0)</f>
        <v>MegaMart New Michele</v>
      </c>
      <c r="Q877" t="str">
        <f>VLOOKUP(O877,Stores!$A$1:$D$6,4,0)</f>
        <v>West</v>
      </c>
      <c r="R877" s="6">
        <v>5</v>
      </c>
      <c r="S877" s="6">
        <v>0.05</v>
      </c>
      <c r="T877" t="s">
        <v>861</v>
      </c>
      <c r="U877">
        <f t="shared" si="39"/>
        <v>8994.85</v>
      </c>
      <c r="V877" s="7">
        <f t="shared" si="40"/>
        <v>6645.75</v>
      </c>
      <c r="W877" s="7">
        <f t="shared" si="41"/>
        <v>2348.1500000000005</v>
      </c>
    </row>
    <row r="878" spans="1:23" x14ac:dyDescent="0.25">
      <c r="A878" t="s">
        <v>2834</v>
      </c>
      <c r="B878" s="4">
        <v>45308</v>
      </c>
      <c r="C878" t="s">
        <v>409</v>
      </c>
      <c r="D878" t="str">
        <f>VLOOKUP(C878,Customers!$A$1:$H$201,4,0)</f>
        <v>Travis Peters</v>
      </c>
      <c r="E878" t="str">
        <f>VLOOKUP(C878,Customers!$A$1:$H$201,5,0)</f>
        <v>Female</v>
      </c>
      <c r="F878" s="4">
        <f>VLOOKUP(C878,Customers!$A$1:$H$201,6,0)</f>
        <v>24112</v>
      </c>
      <c r="G878" s="4" t="str">
        <f>VLOOKUP(C878,Customers!$A$1:$H$201,7,0)</f>
        <v>South Ianhaven</v>
      </c>
      <c r="H878" s="4">
        <f>VLOOKUP(C878,Customers!$A$1:$H$201,8,0)</f>
        <v>44926</v>
      </c>
      <c r="I878" t="s">
        <v>757</v>
      </c>
      <c r="J878" t="str">
        <f>VLOOKUP(I878,Products!$A$1:$F$51,2,0)</f>
        <v>Traditional Laptop</v>
      </c>
      <c r="K878" t="str">
        <f>VLOOKUP(I878,Products!$A$1:$F$51,3,0)</f>
        <v>Electronics</v>
      </c>
      <c r="L878" t="str">
        <f>VLOOKUP(I878,Products!$A$1:$F$51,4,0)</f>
        <v>Laptop</v>
      </c>
      <c r="M878" s="7">
        <f>VLOOKUP(I878,Products!$A$1:$F$51,5,0)</f>
        <v>1762.92</v>
      </c>
      <c r="N878" s="7">
        <f>VLOOKUP(I878,Products!$A$1:$F$51,6,0)</f>
        <v>1346.48</v>
      </c>
      <c r="O878" t="s">
        <v>842</v>
      </c>
      <c r="P878" t="str">
        <f>VLOOKUP(O878,Stores!$A$1:$D$6,2,0)</f>
        <v>MegaMart Johnmouth</v>
      </c>
      <c r="Q878" t="str">
        <f>VLOOKUP(O878,Stores!$A$1:$D$6,4,0)</f>
        <v>East</v>
      </c>
      <c r="R878" s="6">
        <v>3</v>
      </c>
      <c r="S878" s="6">
        <v>0.05</v>
      </c>
      <c r="T878" t="s">
        <v>854</v>
      </c>
      <c r="U878">
        <f t="shared" si="39"/>
        <v>5288.76</v>
      </c>
      <c r="V878" s="7">
        <f t="shared" si="40"/>
        <v>4039.44</v>
      </c>
      <c r="W878" s="7">
        <f t="shared" si="41"/>
        <v>1248.3700000000001</v>
      </c>
    </row>
    <row r="879" spans="1:23" x14ac:dyDescent="0.25">
      <c r="A879" t="s">
        <v>2891</v>
      </c>
      <c r="B879" s="4">
        <v>45308</v>
      </c>
      <c r="C879" t="s">
        <v>87</v>
      </c>
      <c r="D879" t="str">
        <f>VLOOKUP(C879,Customers!$A$1:$H$201,4,0)</f>
        <v>Megan Velasquez</v>
      </c>
      <c r="E879" t="str">
        <f>VLOOKUP(C879,Customers!$A$1:$H$201,5,0)</f>
        <v>Male</v>
      </c>
      <c r="F879" s="4">
        <f>VLOOKUP(C879,Customers!$A$1:$H$201,6,0)</f>
        <v>20409</v>
      </c>
      <c r="G879" s="4" t="str">
        <f>VLOOKUP(C879,Customers!$A$1:$H$201,7,0)</f>
        <v>East James</v>
      </c>
      <c r="H879" s="4">
        <f>VLOOKUP(C879,Customers!$A$1:$H$201,8,0)</f>
        <v>44106</v>
      </c>
      <c r="I879" t="s">
        <v>765</v>
      </c>
      <c r="J879" t="str">
        <f>VLOOKUP(I879,Products!$A$1:$F$51,2,0)</f>
        <v>How Vegetables</v>
      </c>
      <c r="K879" t="str">
        <f>VLOOKUP(I879,Products!$A$1:$F$51,3,0)</f>
        <v>Groceries</v>
      </c>
      <c r="L879" t="str">
        <f>VLOOKUP(I879,Products!$A$1:$F$51,4,0)</f>
        <v>Vegetables</v>
      </c>
      <c r="M879" s="7">
        <f>VLOOKUP(I879,Products!$A$1:$F$51,5,0)</f>
        <v>25.57</v>
      </c>
      <c r="N879" s="7">
        <f>VLOOKUP(I879,Products!$A$1:$F$51,6,0)</f>
        <v>19.05</v>
      </c>
      <c r="O879" t="s">
        <v>838</v>
      </c>
      <c r="P879" t="str">
        <f>VLOOKUP(O879,Stores!$A$1:$D$6,2,0)</f>
        <v>MegaMart Brianahaven</v>
      </c>
      <c r="Q879" t="str">
        <f>VLOOKUP(O879,Stores!$A$1:$D$6,4,0)</f>
        <v>North</v>
      </c>
      <c r="R879" s="6">
        <v>5</v>
      </c>
      <c r="S879" s="6">
        <v>0.15</v>
      </c>
      <c r="T879" t="s">
        <v>851</v>
      </c>
      <c r="U879">
        <f t="shared" si="39"/>
        <v>127.85</v>
      </c>
      <c r="V879" s="7">
        <f t="shared" si="40"/>
        <v>95.25</v>
      </c>
      <c r="W879" s="7">
        <f t="shared" si="41"/>
        <v>31.749999999999993</v>
      </c>
    </row>
    <row r="880" spans="1:23" x14ac:dyDescent="0.25">
      <c r="A880" t="s">
        <v>3256</v>
      </c>
      <c r="B880" s="4">
        <v>45308</v>
      </c>
      <c r="C880" t="s">
        <v>525</v>
      </c>
      <c r="D880" t="str">
        <f>VLOOKUP(C880,Customers!$A$1:$H$201,4,0)</f>
        <v>Paige Osborne</v>
      </c>
      <c r="E880" t="str">
        <f>VLOOKUP(C880,Customers!$A$1:$H$201,5,0)</f>
        <v>Female</v>
      </c>
      <c r="F880" s="4">
        <f>VLOOKUP(C880,Customers!$A$1:$H$201,6,0)</f>
        <v>21861</v>
      </c>
      <c r="G880" s="4" t="str">
        <f>VLOOKUP(C880,Customers!$A$1:$H$201,7,0)</f>
        <v>Carlsonborough</v>
      </c>
      <c r="H880" s="4">
        <f>VLOOKUP(C880,Customers!$A$1:$H$201,8,0)</f>
        <v>44427</v>
      </c>
      <c r="I880" t="s">
        <v>804</v>
      </c>
      <c r="J880" t="str">
        <f>VLOOKUP(I880,Products!$A$1:$F$51,2,0)</f>
        <v>Present Television</v>
      </c>
      <c r="K880" t="str">
        <f>VLOOKUP(I880,Products!$A$1:$F$51,3,0)</f>
        <v>Electronics</v>
      </c>
      <c r="L880" t="str">
        <f>VLOOKUP(I880,Products!$A$1:$F$51,4,0)</f>
        <v>Television</v>
      </c>
      <c r="M880" s="7">
        <f>VLOOKUP(I880,Products!$A$1:$F$51,5,0)</f>
        <v>1635.01</v>
      </c>
      <c r="N880" s="7">
        <f>VLOOKUP(I880,Products!$A$1:$F$51,6,0)</f>
        <v>1043.29</v>
      </c>
      <c r="O880" t="s">
        <v>827</v>
      </c>
      <c r="P880" t="str">
        <f>VLOOKUP(O880,Stores!$A$1:$D$6,2,0)</f>
        <v>MegaMart Jimenezborough</v>
      </c>
      <c r="Q880" t="str">
        <f>VLOOKUP(O880,Stores!$A$1:$D$6,4,0)</f>
        <v>South</v>
      </c>
      <c r="R880" s="6">
        <v>3</v>
      </c>
      <c r="S880" s="6">
        <v>0.1</v>
      </c>
      <c r="T880" t="s">
        <v>857</v>
      </c>
      <c r="U880">
        <f t="shared" si="39"/>
        <v>4905.03</v>
      </c>
      <c r="V880" s="7">
        <f t="shared" si="40"/>
        <v>3129.87</v>
      </c>
      <c r="W880" s="7">
        <f t="shared" si="41"/>
        <v>1774.2599999999998</v>
      </c>
    </row>
    <row r="881" spans="1:23" x14ac:dyDescent="0.25">
      <c r="A881" t="s">
        <v>4239</v>
      </c>
      <c r="B881" s="4">
        <v>45308</v>
      </c>
      <c r="C881" t="s">
        <v>341</v>
      </c>
      <c r="D881" t="str">
        <f>VLOOKUP(C881,Customers!$A$1:$H$201,4,0)</f>
        <v>Brian Fowler</v>
      </c>
      <c r="E881" t="str">
        <f>VLOOKUP(C881,Customers!$A$1:$H$201,5,0)</f>
        <v>Male</v>
      </c>
      <c r="F881" s="4">
        <f>VLOOKUP(C881,Customers!$A$1:$H$201,6,0)</f>
        <v>23046</v>
      </c>
      <c r="G881" s="4" t="str">
        <f>VLOOKUP(C881,Customers!$A$1:$H$201,7,0)</f>
        <v>Port Williamhaven</v>
      </c>
      <c r="H881" s="4">
        <f>VLOOKUP(C881,Customers!$A$1:$H$201,8,0)</f>
        <v>44431</v>
      </c>
      <c r="I881" t="s">
        <v>810</v>
      </c>
      <c r="J881" t="str">
        <f>VLOOKUP(I881,Products!$A$1:$F$51,2,0)</f>
        <v>Least Accessories</v>
      </c>
      <c r="K881" t="str">
        <f>VLOOKUP(I881,Products!$A$1:$F$51,3,0)</f>
        <v>Fashion</v>
      </c>
      <c r="L881" t="str">
        <f>VLOOKUP(I881,Products!$A$1:$F$51,4,0)</f>
        <v>Accessories</v>
      </c>
      <c r="M881" s="7">
        <f>VLOOKUP(I881,Products!$A$1:$F$51,5,0)</f>
        <v>1286.55</v>
      </c>
      <c r="N881" s="7">
        <f>VLOOKUP(I881,Products!$A$1:$F$51,6,0)</f>
        <v>797.54</v>
      </c>
      <c r="O881" t="s">
        <v>835</v>
      </c>
      <c r="P881" t="str">
        <f>VLOOKUP(O881,Stores!$A$1:$D$6,2,0)</f>
        <v>MegaMart New Michele</v>
      </c>
      <c r="Q881" t="str">
        <f>VLOOKUP(O881,Stores!$A$1:$D$6,4,0)</f>
        <v>West</v>
      </c>
      <c r="R881" s="6">
        <v>3</v>
      </c>
      <c r="S881" s="6">
        <v>0</v>
      </c>
      <c r="T881" t="s">
        <v>857</v>
      </c>
      <c r="U881">
        <f t="shared" si="39"/>
        <v>3859.6499999999996</v>
      </c>
      <c r="V881" s="7">
        <f t="shared" si="40"/>
        <v>2392.62</v>
      </c>
      <c r="W881" s="7">
        <f t="shared" si="41"/>
        <v>1466.0299999999997</v>
      </c>
    </row>
    <row r="882" spans="1:23" x14ac:dyDescent="0.25">
      <c r="A882" t="s">
        <v>2074</v>
      </c>
      <c r="B882" s="4">
        <v>45308</v>
      </c>
      <c r="C882" t="s">
        <v>69</v>
      </c>
      <c r="D882" t="str">
        <f>VLOOKUP(C882,Customers!$A$1:$H$201,4,0)</f>
        <v>Vanessa Anderson</v>
      </c>
      <c r="E882" t="str">
        <f>VLOOKUP(C882,Customers!$A$1:$H$201,5,0)</f>
        <v>Female</v>
      </c>
      <c r="F882" s="4">
        <f>VLOOKUP(C882,Customers!$A$1:$H$201,6,0)</f>
        <v>30021</v>
      </c>
      <c r="G882" s="4" t="str">
        <f>VLOOKUP(C882,Customers!$A$1:$H$201,7,0)</f>
        <v>Peterside</v>
      </c>
      <c r="H882" s="4">
        <f>VLOOKUP(C882,Customers!$A$1:$H$201,8,0)</f>
        <v>45560</v>
      </c>
      <c r="I882" t="s">
        <v>804</v>
      </c>
      <c r="J882" t="str">
        <f>VLOOKUP(I882,Products!$A$1:$F$51,2,0)</f>
        <v>Present Television</v>
      </c>
      <c r="K882" t="str">
        <f>VLOOKUP(I882,Products!$A$1:$F$51,3,0)</f>
        <v>Electronics</v>
      </c>
      <c r="L882" t="str">
        <f>VLOOKUP(I882,Products!$A$1:$F$51,4,0)</f>
        <v>Television</v>
      </c>
      <c r="M882" s="7">
        <f>VLOOKUP(I882,Products!$A$1:$F$51,5,0)</f>
        <v>1635.01</v>
      </c>
      <c r="N882" s="7">
        <f>VLOOKUP(I882,Products!$A$1:$F$51,6,0)</f>
        <v>1043.29</v>
      </c>
      <c r="O882" t="s">
        <v>827</v>
      </c>
      <c r="P882" t="str">
        <f>VLOOKUP(O882,Stores!$A$1:$D$6,2,0)</f>
        <v>MegaMart Jimenezborough</v>
      </c>
      <c r="Q882" t="str">
        <f>VLOOKUP(O882,Stores!$A$1:$D$6,4,0)</f>
        <v>South</v>
      </c>
      <c r="R882" s="6">
        <v>3</v>
      </c>
      <c r="S882" s="6">
        <v>0.05</v>
      </c>
      <c r="T882" t="s">
        <v>854</v>
      </c>
      <c r="U882">
        <f t="shared" si="39"/>
        <v>4905.03</v>
      </c>
      <c r="V882" s="7">
        <f t="shared" si="40"/>
        <v>3129.87</v>
      </c>
      <c r="W882" s="7">
        <f t="shared" si="41"/>
        <v>1774.2099999999998</v>
      </c>
    </row>
    <row r="883" spans="1:23" x14ac:dyDescent="0.25">
      <c r="A883" t="s">
        <v>2630</v>
      </c>
      <c r="B883" s="4">
        <v>45308</v>
      </c>
      <c r="C883" t="s">
        <v>580</v>
      </c>
      <c r="D883" t="str">
        <f>VLOOKUP(C883,Customers!$A$1:$H$201,4,0)</f>
        <v>Erin Rogers</v>
      </c>
      <c r="E883" t="str">
        <f>VLOOKUP(C883,Customers!$A$1:$H$201,5,0)</f>
        <v>Female</v>
      </c>
      <c r="F883" s="4">
        <f>VLOOKUP(C883,Customers!$A$1:$H$201,6,0)</f>
        <v>31328</v>
      </c>
      <c r="G883" s="4" t="str">
        <f>VLOOKUP(C883,Customers!$A$1:$H$201,7,0)</f>
        <v>Lake Lindsay</v>
      </c>
      <c r="H883" s="4">
        <f>VLOOKUP(C883,Customers!$A$1:$H$201,8,0)</f>
        <v>45889</v>
      </c>
      <c r="I883" t="s">
        <v>735</v>
      </c>
      <c r="J883" t="str">
        <f>VLOOKUP(I883,Products!$A$1:$F$51,2,0)</f>
        <v>Step Smartphone</v>
      </c>
      <c r="K883" t="str">
        <f>VLOOKUP(I883,Products!$A$1:$F$51,3,0)</f>
        <v>Electronics</v>
      </c>
      <c r="L883" t="str">
        <f>VLOOKUP(I883,Products!$A$1:$F$51,4,0)</f>
        <v>Smartphone</v>
      </c>
      <c r="M883" s="7">
        <f>VLOOKUP(I883,Products!$A$1:$F$51,5,0)</f>
        <v>1194.1199999999999</v>
      </c>
      <c r="N883" s="7">
        <f>VLOOKUP(I883,Products!$A$1:$F$51,6,0)</f>
        <v>838.95</v>
      </c>
      <c r="O883" t="s">
        <v>835</v>
      </c>
      <c r="P883" t="str">
        <f>VLOOKUP(O883,Stores!$A$1:$D$6,2,0)</f>
        <v>MegaMart New Michele</v>
      </c>
      <c r="Q883" t="str">
        <f>VLOOKUP(O883,Stores!$A$1:$D$6,4,0)</f>
        <v>West</v>
      </c>
      <c r="R883" s="6">
        <v>1</v>
      </c>
      <c r="S883" s="6">
        <v>0.15</v>
      </c>
      <c r="T883" t="s">
        <v>854</v>
      </c>
      <c r="U883">
        <f t="shared" si="39"/>
        <v>1194.1199999999999</v>
      </c>
      <c r="V883" s="7">
        <f t="shared" si="40"/>
        <v>838.95</v>
      </c>
      <c r="W883" s="7">
        <f t="shared" si="41"/>
        <v>354.31999999999982</v>
      </c>
    </row>
    <row r="884" spans="1:23" x14ac:dyDescent="0.25">
      <c r="A884" t="s">
        <v>3831</v>
      </c>
      <c r="B884" s="4">
        <v>45308</v>
      </c>
      <c r="C884" t="s">
        <v>537</v>
      </c>
      <c r="D884" t="str">
        <f>VLOOKUP(C884,Customers!$A$1:$H$201,4,0)</f>
        <v>Melissa Torres</v>
      </c>
      <c r="E884" t="str">
        <f>VLOOKUP(C884,Customers!$A$1:$H$201,5,0)</f>
        <v>Male</v>
      </c>
      <c r="F884" s="4">
        <f>VLOOKUP(C884,Customers!$A$1:$H$201,6,0)</f>
        <v>28514</v>
      </c>
      <c r="G884" s="4" t="str">
        <f>VLOOKUP(C884,Customers!$A$1:$H$201,7,0)</f>
        <v>North Kathryn</v>
      </c>
      <c r="H884" s="4">
        <f>VLOOKUP(C884,Customers!$A$1:$H$201,8,0)</f>
        <v>45779</v>
      </c>
      <c r="I884" t="s">
        <v>770</v>
      </c>
      <c r="J884" t="str">
        <f>VLOOKUP(I884,Products!$A$1:$F$51,2,0)</f>
        <v>Him Smartphone</v>
      </c>
      <c r="K884" t="str">
        <f>VLOOKUP(I884,Products!$A$1:$F$51,3,0)</f>
        <v>Electronics</v>
      </c>
      <c r="L884" t="str">
        <f>VLOOKUP(I884,Products!$A$1:$F$51,4,0)</f>
        <v>Smartphone</v>
      </c>
      <c r="M884" s="7">
        <f>VLOOKUP(I884,Products!$A$1:$F$51,5,0)</f>
        <v>1487.41</v>
      </c>
      <c r="N884" s="7">
        <f>VLOOKUP(I884,Products!$A$1:$F$51,6,0)</f>
        <v>813.07</v>
      </c>
      <c r="O884" t="s">
        <v>835</v>
      </c>
      <c r="P884" t="str">
        <f>VLOOKUP(O884,Stores!$A$1:$D$6,2,0)</f>
        <v>MegaMart New Michele</v>
      </c>
      <c r="Q884" t="str">
        <f>VLOOKUP(O884,Stores!$A$1:$D$6,4,0)</f>
        <v>West</v>
      </c>
      <c r="R884" s="6">
        <v>5</v>
      </c>
      <c r="S884" s="6">
        <v>0.05</v>
      </c>
      <c r="T884" t="s">
        <v>854</v>
      </c>
      <c r="U884">
        <f t="shared" si="39"/>
        <v>7437.05</v>
      </c>
      <c r="V884" s="7">
        <f t="shared" si="40"/>
        <v>4065.3500000000004</v>
      </c>
      <c r="W884" s="7">
        <f t="shared" si="41"/>
        <v>3370.75</v>
      </c>
    </row>
    <row r="885" spans="1:23" x14ac:dyDescent="0.25">
      <c r="A885" t="s">
        <v>4928</v>
      </c>
      <c r="B885" s="4">
        <v>45309</v>
      </c>
      <c r="C885" t="s">
        <v>575</v>
      </c>
      <c r="D885" t="str">
        <f>VLOOKUP(C885,Customers!$A$1:$H$201,4,0)</f>
        <v>Michael Perez</v>
      </c>
      <c r="E885" t="str">
        <f>VLOOKUP(C885,Customers!$A$1:$H$201,5,0)</f>
        <v>Male</v>
      </c>
      <c r="F885" s="4">
        <f>VLOOKUP(C885,Customers!$A$1:$H$201,6,0)</f>
        <v>23030</v>
      </c>
      <c r="G885" s="4" t="str">
        <f>VLOOKUP(C885,Customers!$A$1:$H$201,7,0)</f>
        <v>Shannontown</v>
      </c>
      <c r="H885" s="4">
        <f>VLOOKUP(C885,Customers!$A$1:$H$201,8,0)</f>
        <v>44957</v>
      </c>
      <c r="I885" t="s">
        <v>762</v>
      </c>
      <c r="J885" t="str">
        <f>VLOOKUP(I885,Products!$A$1:$F$51,2,0)</f>
        <v>Firm Dairy</v>
      </c>
      <c r="K885" t="str">
        <f>VLOOKUP(I885,Products!$A$1:$F$51,3,0)</f>
        <v>Groceries</v>
      </c>
      <c r="L885" t="str">
        <f>VLOOKUP(I885,Products!$A$1:$F$51,4,0)</f>
        <v>Dairy</v>
      </c>
      <c r="M885" s="7">
        <f>VLOOKUP(I885,Products!$A$1:$F$51,5,0)</f>
        <v>1227.24</v>
      </c>
      <c r="N885" s="7">
        <f>VLOOKUP(I885,Products!$A$1:$F$51,6,0)</f>
        <v>977.09</v>
      </c>
      <c r="O885" t="s">
        <v>827</v>
      </c>
      <c r="P885" t="str">
        <f>VLOOKUP(O885,Stores!$A$1:$D$6,2,0)</f>
        <v>MegaMart Jimenezborough</v>
      </c>
      <c r="Q885" t="str">
        <f>VLOOKUP(O885,Stores!$A$1:$D$6,4,0)</f>
        <v>South</v>
      </c>
      <c r="R885" s="6">
        <v>3</v>
      </c>
      <c r="S885" s="6">
        <v>0</v>
      </c>
      <c r="T885" t="s">
        <v>854</v>
      </c>
      <c r="U885">
        <f t="shared" si="39"/>
        <v>3681.7200000000003</v>
      </c>
      <c r="V885" s="7">
        <f t="shared" si="40"/>
        <v>2931.27</v>
      </c>
      <c r="W885" s="7">
        <f t="shared" si="41"/>
        <v>749.45000000000027</v>
      </c>
    </row>
    <row r="886" spans="1:23" x14ac:dyDescent="0.25">
      <c r="A886" t="s">
        <v>5595</v>
      </c>
      <c r="B886" s="4">
        <v>45309</v>
      </c>
      <c r="C886" t="s">
        <v>456</v>
      </c>
      <c r="D886" t="str">
        <f>VLOOKUP(C886,Customers!$A$1:$H$201,4,0)</f>
        <v>Chad Roberts</v>
      </c>
      <c r="E886" t="str">
        <f>VLOOKUP(C886,Customers!$A$1:$H$201,5,0)</f>
        <v>Female</v>
      </c>
      <c r="F886" s="4">
        <f>VLOOKUP(C886,Customers!$A$1:$H$201,6,0)</f>
        <v>22804</v>
      </c>
      <c r="G886" s="4" t="str">
        <f>VLOOKUP(C886,Customers!$A$1:$H$201,7,0)</f>
        <v>North Michelle</v>
      </c>
      <c r="H886" s="4">
        <f>VLOOKUP(C886,Customers!$A$1:$H$201,8,0)</f>
        <v>44237</v>
      </c>
      <c r="I886" t="s">
        <v>746</v>
      </c>
      <c r="J886" t="str">
        <f>VLOOKUP(I886,Products!$A$1:$F$51,2,0)</f>
        <v>Add Clothing</v>
      </c>
      <c r="K886" t="str">
        <f>VLOOKUP(I886,Products!$A$1:$F$51,3,0)</f>
        <v>Fashion</v>
      </c>
      <c r="L886" t="str">
        <f>VLOOKUP(I886,Products!$A$1:$F$51,4,0)</f>
        <v>Clothing</v>
      </c>
      <c r="M886" s="7">
        <f>VLOOKUP(I886,Products!$A$1:$F$51,5,0)</f>
        <v>1342.75</v>
      </c>
      <c r="N886" s="7">
        <f>VLOOKUP(I886,Products!$A$1:$F$51,6,0)</f>
        <v>797.94</v>
      </c>
      <c r="O886" t="s">
        <v>835</v>
      </c>
      <c r="P886" t="str">
        <f>VLOOKUP(O886,Stores!$A$1:$D$6,2,0)</f>
        <v>MegaMart New Michele</v>
      </c>
      <c r="Q886" t="str">
        <f>VLOOKUP(O886,Stores!$A$1:$D$6,4,0)</f>
        <v>West</v>
      </c>
      <c r="R886" s="6">
        <v>2</v>
      </c>
      <c r="S886" s="6">
        <v>0</v>
      </c>
      <c r="T886" t="s">
        <v>854</v>
      </c>
      <c r="U886">
        <f t="shared" si="39"/>
        <v>2685.5</v>
      </c>
      <c r="V886" s="7">
        <f t="shared" si="40"/>
        <v>1595.88</v>
      </c>
      <c r="W886" s="7">
        <f t="shared" si="41"/>
        <v>1088.6199999999999</v>
      </c>
    </row>
    <row r="887" spans="1:23" x14ac:dyDescent="0.25">
      <c r="A887" t="s">
        <v>5711</v>
      </c>
      <c r="B887" s="4">
        <v>45309</v>
      </c>
      <c r="C887" t="s">
        <v>99</v>
      </c>
      <c r="D887" t="str">
        <f>VLOOKUP(C887,Customers!$A$1:$H$201,4,0)</f>
        <v>Cheryl Gilbert</v>
      </c>
      <c r="E887" t="str">
        <f>VLOOKUP(C887,Customers!$A$1:$H$201,5,0)</f>
        <v>Female</v>
      </c>
      <c r="F887" s="4">
        <f>VLOOKUP(C887,Customers!$A$1:$H$201,6,0)</f>
        <v>26004</v>
      </c>
      <c r="G887" s="4" t="str">
        <f>VLOOKUP(C887,Customers!$A$1:$H$201,7,0)</f>
        <v>Bradyshire</v>
      </c>
      <c r="H887" s="4">
        <f>VLOOKUP(C887,Customers!$A$1:$H$201,8,0)</f>
        <v>44575</v>
      </c>
      <c r="I887" t="s">
        <v>735</v>
      </c>
      <c r="J887" t="str">
        <f>VLOOKUP(I887,Products!$A$1:$F$51,2,0)</f>
        <v>Step Smartphone</v>
      </c>
      <c r="K887" t="str">
        <f>VLOOKUP(I887,Products!$A$1:$F$51,3,0)</f>
        <v>Electronics</v>
      </c>
      <c r="L887" t="str">
        <f>VLOOKUP(I887,Products!$A$1:$F$51,4,0)</f>
        <v>Smartphone</v>
      </c>
      <c r="M887" s="7">
        <f>VLOOKUP(I887,Products!$A$1:$F$51,5,0)</f>
        <v>1194.1199999999999</v>
      </c>
      <c r="N887" s="7">
        <f>VLOOKUP(I887,Products!$A$1:$F$51,6,0)</f>
        <v>838.95</v>
      </c>
      <c r="O887" t="s">
        <v>827</v>
      </c>
      <c r="P887" t="str">
        <f>VLOOKUP(O887,Stores!$A$1:$D$6,2,0)</f>
        <v>MegaMart Jimenezborough</v>
      </c>
      <c r="Q887" t="str">
        <f>VLOOKUP(O887,Stores!$A$1:$D$6,4,0)</f>
        <v>South</v>
      </c>
      <c r="R887" s="6">
        <v>1</v>
      </c>
      <c r="S887" s="6">
        <v>0.15</v>
      </c>
      <c r="T887" t="s">
        <v>854</v>
      </c>
      <c r="U887">
        <f t="shared" si="39"/>
        <v>1194.1199999999999</v>
      </c>
      <c r="V887" s="7">
        <f t="shared" si="40"/>
        <v>838.95</v>
      </c>
      <c r="W887" s="7">
        <f t="shared" si="41"/>
        <v>354.31999999999982</v>
      </c>
    </row>
    <row r="888" spans="1:23" x14ac:dyDescent="0.25">
      <c r="A888" t="s">
        <v>2061</v>
      </c>
      <c r="B888" s="4">
        <v>45309</v>
      </c>
      <c r="C888" t="s">
        <v>30</v>
      </c>
      <c r="D888" t="str">
        <f>VLOOKUP(C888,Customers!$A$1:$H$201,4,0)</f>
        <v>Erin Walker</v>
      </c>
      <c r="E888" t="str">
        <f>VLOOKUP(C888,Customers!$A$1:$H$201,5,0)</f>
        <v>Male</v>
      </c>
      <c r="F888" s="4">
        <f>VLOOKUP(C888,Customers!$A$1:$H$201,6,0)</f>
        <v>31058</v>
      </c>
      <c r="G888" s="4" t="str">
        <f>VLOOKUP(C888,Customers!$A$1:$H$201,7,0)</f>
        <v>West Jasmine</v>
      </c>
      <c r="H888" s="4">
        <f>VLOOKUP(C888,Customers!$A$1:$H$201,8,0)</f>
        <v>44482</v>
      </c>
      <c r="I888" t="s">
        <v>732</v>
      </c>
      <c r="J888" t="str">
        <f>VLOOKUP(I888,Products!$A$1:$F$51,2,0)</f>
        <v>Us Snacks</v>
      </c>
      <c r="K888" t="str">
        <f>VLOOKUP(I888,Products!$A$1:$F$51,3,0)</f>
        <v>Groceries</v>
      </c>
      <c r="L888" t="str">
        <f>VLOOKUP(I888,Products!$A$1:$F$51,4,0)</f>
        <v>Snacks</v>
      </c>
      <c r="M888" s="7">
        <f>VLOOKUP(I888,Products!$A$1:$F$51,5,0)</f>
        <v>123.19</v>
      </c>
      <c r="N888" s="7">
        <f>VLOOKUP(I888,Products!$A$1:$F$51,6,0)</f>
        <v>80.36</v>
      </c>
      <c r="O888" t="s">
        <v>842</v>
      </c>
      <c r="P888" t="str">
        <f>VLOOKUP(O888,Stores!$A$1:$D$6,2,0)</f>
        <v>MegaMart Johnmouth</v>
      </c>
      <c r="Q888" t="str">
        <f>VLOOKUP(O888,Stores!$A$1:$D$6,4,0)</f>
        <v>East</v>
      </c>
      <c r="R888" s="6">
        <v>2</v>
      </c>
      <c r="S888" s="6">
        <v>0.15</v>
      </c>
      <c r="T888" t="s">
        <v>854</v>
      </c>
      <c r="U888">
        <f t="shared" si="39"/>
        <v>246.38</v>
      </c>
      <c r="V888" s="7">
        <f t="shared" si="40"/>
        <v>160.72</v>
      </c>
      <c r="W888" s="7">
        <f t="shared" si="41"/>
        <v>84.81</v>
      </c>
    </row>
    <row r="889" spans="1:23" x14ac:dyDescent="0.25">
      <c r="A889" t="s">
        <v>2107</v>
      </c>
      <c r="B889" s="4">
        <v>45309</v>
      </c>
      <c r="C889" t="s">
        <v>447</v>
      </c>
      <c r="D889" t="str">
        <f>VLOOKUP(C889,Customers!$A$1:$H$201,4,0)</f>
        <v>John Bell</v>
      </c>
      <c r="E889" t="str">
        <f>VLOOKUP(C889,Customers!$A$1:$H$201,5,0)</f>
        <v>Male</v>
      </c>
      <c r="F889" s="4">
        <f>VLOOKUP(C889,Customers!$A$1:$H$201,6,0)</f>
        <v>24531</v>
      </c>
      <c r="G889" s="4" t="str">
        <f>VLOOKUP(C889,Customers!$A$1:$H$201,7,0)</f>
        <v>Sarahhaven</v>
      </c>
      <c r="H889" s="4">
        <f>VLOOKUP(C889,Customers!$A$1:$H$201,8,0)</f>
        <v>44480</v>
      </c>
      <c r="I889" t="s">
        <v>822</v>
      </c>
      <c r="J889" t="str">
        <f>VLOOKUP(I889,Products!$A$1:$F$51,2,0)</f>
        <v>Maybe Footwear</v>
      </c>
      <c r="K889" t="str">
        <f>VLOOKUP(I889,Products!$A$1:$F$51,3,0)</f>
        <v>Fashion</v>
      </c>
      <c r="L889" t="str">
        <f>VLOOKUP(I889,Products!$A$1:$F$51,4,0)</f>
        <v>Footwear</v>
      </c>
      <c r="M889" s="7">
        <f>VLOOKUP(I889,Products!$A$1:$F$51,5,0)</f>
        <v>1044.6400000000001</v>
      </c>
      <c r="N889" s="7">
        <f>VLOOKUP(I889,Products!$A$1:$F$51,6,0)</f>
        <v>775.07</v>
      </c>
      <c r="O889" t="s">
        <v>842</v>
      </c>
      <c r="P889" t="str">
        <f>VLOOKUP(O889,Stores!$A$1:$D$6,2,0)</f>
        <v>MegaMart Johnmouth</v>
      </c>
      <c r="Q889" t="str">
        <f>VLOOKUP(O889,Stores!$A$1:$D$6,4,0)</f>
        <v>East</v>
      </c>
      <c r="R889" s="6">
        <v>1</v>
      </c>
      <c r="S889" s="6">
        <v>0.15</v>
      </c>
      <c r="T889" t="s">
        <v>854</v>
      </c>
      <c r="U889">
        <f t="shared" si="39"/>
        <v>1044.6400000000001</v>
      </c>
      <c r="V889" s="7">
        <f t="shared" si="40"/>
        <v>775.07</v>
      </c>
      <c r="W889" s="7">
        <f t="shared" si="41"/>
        <v>268.72000000000003</v>
      </c>
    </row>
    <row r="890" spans="1:23" x14ac:dyDescent="0.25">
      <c r="A890" t="s">
        <v>2542</v>
      </c>
      <c r="B890" s="4">
        <v>45310</v>
      </c>
      <c r="C890" t="s">
        <v>228</v>
      </c>
      <c r="D890" t="str">
        <f>VLOOKUP(C890,Customers!$A$1:$H$201,4,0)</f>
        <v>Anthony Conway</v>
      </c>
      <c r="E890" t="str">
        <f>VLOOKUP(C890,Customers!$A$1:$H$201,5,0)</f>
        <v>Male</v>
      </c>
      <c r="F890" s="4">
        <f>VLOOKUP(C890,Customers!$A$1:$H$201,6,0)</f>
        <v>35712</v>
      </c>
      <c r="G890" s="4" t="str">
        <f>VLOOKUP(C890,Customers!$A$1:$H$201,7,0)</f>
        <v>Carlyberg</v>
      </c>
      <c r="H890" s="4">
        <f>VLOOKUP(C890,Customers!$A$1:$H$201,8,0)</f>
        <v>45823</v>
      </c>
      <c r="I890" t="s">
        <v>732</v>
      </c>
      <c r="J890" t="str">
        <f>VLOOKUP(I890,Products!$A$1:$F$51,2,0)</f>
        <v>Us Snacks</v>
      </c>
      <c r="K890" t="str">
        <f>VLOOKUP(I890,Products!$A$1:$F$51,3,0)</f>
        <v>Groceries</v>
      </c>
      <c r="L890" t="str">
        <f>VLOOKUP(I890,Products!$A$1:$F$51,4,0)</f>
        <v>Snacks</v>
      </c>
      <c r="M890" s="7">
        <f>VLOOKUP(I890,Products!$A$1:$F$51,5,0)</f>
        <v>123.19</v>
      </c>
      <c r="N890" s="7">
        <f>VLOOKUP(I890,Products!$A$1:$F$51,6,0)</f>
        <v>80.36</v>
      </c>
      <c r="O890" t="s">
        <v>842</v>
      </c>
      <c r="P890" t="str">
        <f>VLOOKUP(O890,Stores!$A$1:$D$6,2,0)</f>
        <v>MegaMart Johnmouth</v>
      </c>
      <c r="Q890" t="str">
        <f>VLOOKUP(O890,Stores!$A$1:$D$6,4,0)</f>
        <v>East</v>
      </c>
      <c r="R890" s="6">
        <v>5</v>
      </c>
      <c r="S890" s="6">
        <v>0.15</v>
      </c>
      <c r="T890" t="s">
        <v>854</v>
      </c>
      <c r="U890">
        <f t="shared" si="39"/>
        <v>615.95000000000005</v>
      </c>
      <c r="V890" s="7">
        <f t="shared" si="40"/>
        <v>401.8</v>
      </c>
      <c r="W890" s="7">
        <f t="shared" si="41"/>
        <v>213.30000000000004</v>
      </c>
    </row>
    <row r="891" spans="1:23" x14ac:dyDescent="0.25">
      <c r="A891" t="s">
        <v>2970</v>
      </c>
      <c r="B891" s="4">
        <v>45310</v>
      </c>
      <c r="C891" t="s">
        <v>345</v>
      </c>
      <c r="D891" t="str">
        <f>VLOOKUP(C891,Customers!$A$1:$H$201,4,0)</f>
        <v>Lindsey Holder</v>
      </c>
      <c r="E891" t="str">
        <f>VLOOKUP(C891,Customers!$A$1:$H$201,5,0)</f>
        <v>Female</v>
      </c>
      <c r="F891" s="4">
        <f>VLOOKUP(C891,Customers!$A$1:$H$201,6,0)</f>
        <v>37223</v>
      </c>
      <c r="G891" s="4" t="str">
        <f>VLOOKUP(C891,Customers!$A$1:$H$201,7,0)</f>
        <v>Mendozaland</v>
      </c>
      <c r="H891" s="4">
        <f>VLOOKUP(C891,Customers!$A$1:$H$201,8,0)</f>
        <v>45277</v>
      </c>
      <c r="I891" t="s">
        <v>730</v>
      </c>
      <c r="J891" t="str">
        <f>VLOOKUP(I891,Products!$A$1:$F$51,2,0)</f>
        <v>Recognize Footwear</v>
      </c>
      <c r="K891" t="str">
        <f>VLOOKUP(I891,Products!$A$1:$F$51,3,0)</f>
        <v>Fashion</v>
      </c>
      <c r="L891" t="str">
        <f>VLOOKUP(I891,Products!$A$1:$F$51,4,0)</f>
        <v>Footwear</v>
      </c>
      <c r="M891" s="7">
        <f>VLOOKUP(I891,Products!$A$1:$F$51,5,0)</f>
        <v>109.78</v>
      </c>
      <c r="N891" s="7">
        <f>VLOOKUP(I891,Products!$A$1:$F$51,6,0)</f>
        <v>70.59</v>
      </c>
      <c r="O891" t="s">
        <v>831</v>
      </c>
      <c r="P891" t="str">
        <f>VLOOKUP(O891,Stores!$A$1:$D$6,2,0)</f>
        <v>MegaMart Peckmouth</v>
      </c>
      <c r="Q891" t="str">
        <f>VLOOKUP(O891,Stores!$A$1:$D$6,4,0)</f>
        <v>East</v>
      </c>
      <c r="R891" s="6">
        <v>1</v>
      </c>
      <c r="S891" s="6">
        <v>0.05</v>
      </c>
      <c r="T891" t="s">
        <v>851</v>
      </c>
      <c r="U891">
        <f t="shared" si="39"/>
        <v>109.78</v>
      </c>
      <c r="V891" s="7">
        <f t="shared" si="40"/>
        <v>70.59</v>
      </c>
      <c r="W891" s="7">
        <f t="shared" si="41"/>
        <v>38.239999999999995</v>
      </c>
    </row>
    <row r="892" spans="1:23" x14ac:dyDescent="0.25">
      <c r="A892" t="s">
        <v>3479</v>
      </c>
      <c r="B892" s="4">
        <v>45310</v>
      </c>
      <c r="C892" t="s">
        <v>591</v>
      </c>
      <c r="D892" t="str">
        <f>VLOOKUP(C892,Customers!$A$1:$H$201,4,0)</f>
        <v>Meagan Ali</v>
      </c>
      <c r="E892" t="str">
        <f>VLOOKUP(C892,Customers!$A$1:$H$201,5,0)</f>
        <v>Female</v>
      </c>
      <c r="F892" s="4">
        <f>VLOOKUP(C892,Customers!$A$1:$H$201,6,0)</f>
        <v>37024</v>
      </c>
      <c r="G892" s="4" t="str">
        <f>VLOOKUP(C892,Customers!$A$1:$H$201,7,0)</f>
        <v>South Markbury</v>
      </c>
      <c r="H892" s="4">
        <f>VLOOKUP(C892,Customers!$A$1:$H$201,8,0)</f>
        <v>45117</v>
      </c>
      <c r="I892" t="s">
        <v>790</v>
      </c>
      <c r="J892" t="str">
        <f>VLOOKUP(I892,Products!$A$1:$F$51,2,0)</f>
        <v>Everything Laptop</v>
      </c>
      <c r="K892" t="str">
        <f>VLOOKUP(I892,Products!$A$1:$F$51,3,0)</f>
        <v>Electronics</v>
      </c>
      <c r="L892" t="str">
        <f>VLOOKUP(I892,Products!$A$1:$F$51,4,0)</f>
        <v>Laptop</v>
      </c>
      <c r="M892" s="7">
        <f>VLOOKUP(I892,Products!$A$1:$F$51,5,0)</f>
        <v>428.05</v>
      </c>
      <c r="N892" s="7">
        <f>VLOOKUP(I892,Products!$A$1:$F$51,6,0)</f>
        <v>246.07</v>
      </c>
      <c r="O892" t="s">
        <v>831</v>
      </c>
      <c r="P892" t="str">
        <f>VLOOKUP(O892,Stores!$A$1:$D$6,2,0)</f>
        <v>MegaMart Peckmouth</v>
      </c>
      <c r="Q892" t="str">
        <f>VLOOKUP(O892,Stores!$A$1:$D$6,4,0)</f>
        <v>East</v>
      </c>
      <c r="R892" s="6">
        <v>4</v>
      </c>
      <c r="S892" s="6">
        <v>0.1</v>
      </c>
      <c r="T892" t="s">
        <v>861</v>
      </c>
      <c r="U892">
        <f t="shared" si="39"/>
        <v>1712.2</v>
      </c>
      <c r="V892" s="7">
        <f t="shared" si="40"/>
        <v>984.28</v>
      </c>
      <c r="W892" s="7">
        <f t="shared" si="41"/>
        <v>727.0200000000001</v>
      </c>
    </row>
    <row r="893" spans="1:23" x14ac:dyDescent="0.25">
      <c r="A893" t="s">
        <v>3841</v>
      </c>
      <c r="B893" s="4">
        <v>45310</v>
      </c>
      <c r="C893" t="s">
        <v>478</v>
      </c>
      <c r="D893" t="str">
        <f>VLOOKUP(C893,Customers!$A$1:$H$201,4,0)</f>
        <v>Denise Jackson</v>
      </c>
      <c r="E893" t="str">
        <f>VLOOKUP(C893,Customers!$A$1:$H$201,5,0)</f>
        <v>Male</v>
      </c>
      <c r="F893" s="4">
        <f>VLOOKUP(C893,Customers!$A$1:$H$201,6,0)</f>
        <v>35356</v>
      </c>
      <c r="G893" s="4" t="str">
        <f>VLOOKUP(C893,Customers!$A$1:$H$201,7,0)</f>
        <v>Williamsport</v>
      </c>
      <c r="H893" s="4">
        <f>VLOOKUP(C893,Customers!$A$1:$H$201,8,0)</f>
        <v>44915</v>
      </c>
      <c r="I893" t="s">
        <v>800</v>
      </c>
      <c r="J893" t="str">
        <f>VLOOKUP(I893,Products!$A$1:$F$51,2,0)</f>
        <v>Church Clothing</v>
      </c>
      <c r="K893" t="str">
        <f>VLOOKUP(I893,Products!$A$1:$F$51,3,0)</f>
        <v>Fashion</v>
      </c>
      <c r="L893" t="str">
        <f>VLOOKUP(I893,Products!$A$1:$F$51,4,0)</f>
        <v>Clothing</v>
      </c>
      <c r="M893" s="7">
        <f>VLOOKUP(I893,Products!$A$1:$F$51,5,0)</f>
        <v>540.94000000000005</v>
      </c>
      <c r="N893" s="7">
        <f>VLOOKUP(I893,Products!$A$1:$F$51,6,0)</f>
        <v>398.25</v>
      </c>
      <c r="O893" t="s">
        <v>827</v>
      </c>
      <c r="P893" t="str">
        <f>VLOOKUP(O893,Stores!$A$1:$D$6,2,0)</f>
        <v>MegaMart Jimenezborough</v>
      </c>
      <c r="Q893" t="str">
        <f>VLOOKUP(O893,Stores!$A$1:$D$6,4,0)</f>
        <v>South</v>
      </c>
      <c r="R893" s="6">
        <v>3</v>
      </c>
      <c r="S893" s="6">
        <v>0</v>
      </c>
      <c r="T893" t="s">
        <v>857</v>
      </c>
      <c r="U893">
        <f t="shared" si="39"/>
        <v>1622.8200000000002</v>
      </c>
      <c r="V893" s="7">
        <f t="shared" si="40"/>
        <v>1194.75</v>
      </c>
      <c r="W893" s="7">
        <f t="shared" si="41"/>
        <v>427.07000000000016</v>
      </c>
    </row>
    <row r="894" spans="1:23" x14ac:dyDescent="0.25">
      <c r="A894" t="s">
        <v>5820</v>
      </c>
      <c r="B894" s="4">
        <v>45311</v>
      </c>
      <c r="C894" t="s">
        <v>61</v>
      </c>
      <c r="D894" t="str">
        <f>VLOOKUP(C894,Customers!$A$1:$H$201,4,0)</f>
        <v>Matthew Molina</v>
      </c>
      <c r="E894" t="str">
        <f>VLOOKUP(C894,Customers!$A$1:$H$201,5,0)</f>
        <v>Male</v>
      </c>
      <c r="F894" s="4">
        <f>VLOOKUP(C894,Customers!$A$1:$H$201,6,0)</f>
        <v>34315</v>
      </c>
      <c r="G894" s="4" t="str">
        <f>VLOOKUP(C894,Customers!$A$1:$H$201,7,0)</f>
        <v>Quinnville</v>
      </c>
      <c r="H894" s="4">
        <f>VLOOKUP(C894,Customers!$A$1:$H$201,8,0)</f>
        <v>44892</v>
      </c>
      <c r="I894" t="s">
        <v>770</v>
      </c>
      <c r="J894" t="str">
        <f>VLOOKUP(I894,Products!$A$1:$F$51,2,0)</f>
        <v>Him Smartphone</v>
      </c>
      <c r="K894" t="str">
        <f>VLOOKUP(I894,Products!$A$1:$F$51,3,0)</f>
        <v>Electronics</v>
      </c>
      <c r="L894" t="str">
        <f>VLOOKUP(I894,Products!$A$1:$F$51,4,0)</f>
        <v>Smartphone</v>
      </c>
      <c r="M894" s="7">
        <f>VLOOKUP(I894,Products!$A$1:$F$51,5,0)</f>
        <v>1487.41</v>
      </c>
      <c r="N894" s="7">
        <f>VLOOKUP(I894,Products!$A$1:$F$51,6,0)</f>
        <v>813.07</v>
      </c>
      <c r="O894" t="s">
        <v>838</v>
      </c>
      <c r="P894" t="str">
        <f>VLOOKUP(O894,Stores!$A$1:$D$6,2,0)</f>
        <v>MegaMart Brianahaven</v>
      </c>
      <c r="Q894" t="str">
        <f>VLOOKUP(O894,Stores!$A$1:$D$6,4,0)</f>
        <v>North</v>
      </c>
      <c r="R894" s="6">
        <v>3</v>
      </c>
      <c r="S894" s="6">
        <v>0.15</v>
      </c>
      <c r="T894" t="s">
        <v>861</v>
      </c>
      <c r="U894">
        <f t="shared" si="39"/>
        <v>4462.2300000000005</v>
      </c>
      <c r="V894" s="7">
        <f t="shared" si="40"/>
        <v>2439.21</v>
      </c>
      <c r="W894" s="7">
        <f t="shared" si="41"/>
        <v>2022.1700000000005</v>
      </c>
    </row>
    <row r="895" spans="1:23" x14ac:dyDescent="0.25">
      <c r="A895" t="s">
        <v>915</v>
      </c>
      <c r="B895" s="4">
        <v>45311</v>
      </c>
      <c r="C895" t="s">
        <v>177</v>
      </c>
      <c r="D895" t="str">
        <f>VLOOKUP(C895,Customers!$A$1:$H$201,4,0)</f>
        <v>Dennis Poole</v>
      </c>
      <c r="E895" t="str">
        <f>VLOOKUP(C895,Customers!$A$1:$H$201,5,0)</f>
        <v>Male</v>
      </c>
      <c r="F895" s="4">
        <f>VLOOKUP(C895,Customers!$A$1:$H$201,6,0)</f>
        <v>23397</v>
      </c>
      <c r="G895" s="4" t="str">
        <f>VLOOKUP(C895,Customers!$A$1:$H$201,7,0)</f>
        <v>New Jontown</v>
      </c>
      <c r="H895" s="4">
        <f>VLOOKUP(C895,Customers!$A$1:$H$201,8,0)</f>
        <v>44737</v>
      </c>
      <c r="I895" t="s">
        <v>776</v>
      </c>
      <c r="J895" t="str">
        <f>VLOOKUP(I895,Products!$A$1:$F$51,2,0)</f>
        <v>Hospital Smartphone</v>
      </c>
      <c r="K895" t="str">
        <f>VLOOKUP(I895,Products!$A$1:$F$51,3,0)</f>
        <v>Electronics</v>
      </c>
      <c r="L895" t="str">
        <f>VLOOKUP(I895,Products!$A$1:$F$51,4,0)</f>
        <v>Smartphone</v>
      </c>
      <c r="M895" s="7">
        <f>VLOOKUP(I895,Products!$A$1:$F$51,5,0)</f>
        <v>1272.23</v>
      </c>
      <c r="N895" s="7">
        <f>VLOOKUP(I895,Products!$A$1:$F$51,6,0)</f>
        <v>952.65</v>
      </c>
      <c r="O895" t="s">
        <v>835</v>
      </c>
      <c r="P895" t="str">
        <f>VLOOKUP(O895,Stores!$A$1:$D$6,2,0)</f>
        <v>MegaMart New Michele</v>
      </c>
      <c r="Q895" t="str">
        <f>VLOOKUP(O895,Stores!$A$1:$D$6,4,0)</f>
        <v>West</v>
      </c>
      <c r="R895" s="6">
        <v>1</v>
      </c>
      <c r="S895" s="6">
        <v>0.05</v>
      </c>
      <c r="T895" t="s">
        <v>851</v>
      </c>
      <c r="U895">
        <f t="shared" si="39"/>
        <v>1272.23</v>
      </c>
      <c r="V895" s="7">
        <f t="shared" si="40"/>
        <v>952.65</v>
      </c>
      <c r="W895" s="7">
        <f t="shared" si="41"/>
        <v>318.63000000000005</v>
      </c>
    </row>
    <row r="896" spans="1:23" x14ac:dyDescent="0.25">
      <c r="A896" t="s">
        <v>1737</v>
      </c>
      <c r="B896" s="4">
        <v>45311</v>
      </c>
      <c r="C896" t="s">
        <v>565</v>
      </c>
      <c r="D896" t="str">
        <f>VLOOKUP(C896,Customers!$A$1:$H$201,4,0)</f>
        <v>Crystal Aguirre</v>
      </c>
      <c r="E896" t="str">
        <f>VLOOKUP(C896,Customers!$A$1:$H$201,5,0)</f>
        <v>Male</v>
      </c>
      <c r="F896" s="4">
        <f>VLOOKUP(C896,Customers!$A$1:$H$201,6,0)</f>
        <v>29791</v>
      </c>
      <c r="G896" s="4" t="str">
        <f>VLOOKUP(C896,Customers!$A$1:$H$201,7,0)</f>
        <v>Dylanmouth</v>
      </c>
      <c r="H896" s="4">
        <f>VLOOKUP(C896,Customers!$A$1:$H$201,8,0)</f>
        <v>45184</v>
      </c>
      <c r="I896" t="s">
        <v>810</v>
      </c>
      <c r="J896" t="str">
        <f>VLOOKUP(I896,Products!$A$1:$F$51,2,0)</f>
        <v>Least Accessories</v>
      </c>
      <c r="K896" t="str">
        <f>VLOOKUP(I896,Products!$A$1:$F$51,3,0)</f>
        <v>Fashion</v>
      </c>
      <c r="L896" t="str">
        <f>VLOOKUP(I896,Products!$A$1:$F$51,4,0)</f>
        <v>Accessories</v>
      </c>
      <c r="M896" s="7">
        <f>VLOOKUP(I896,Products!$A$1:$F$51,5,0)</f>
        <v>1286.55</v>
      </c>
      <c r="N896" s="7">
        <f>VLOOKUP(I896,Products!$A$1:$F$51,6,0)</f>
        <v>797.54</v>
      </c>
      <c r="O896" t="s">
        <v>827</v>
      </c>
      <c r="P896" t="str">
        <f>VLOOKUP(O896,Stores!$A$1:$D$6,2,0)</f>
        <v>MegaMart Jimenezborough</v>
      </c>
      <c r="Q896" t="str">
        <f>VLOOKUP(O896,Stores!$A$1:$D$6,4,0)</f>
        <v>South</v>
      </c>
      <c r="R896" s="6">
        <v>5</v>
      </c>
      <c r="S896" s="6">
        <v>0</v>
      </c>
      <c r="T896" t="s">
        <v>854</v>
      </c>
      <c r="U896">
        <f t="shared" si="39"/>
        <v>6432.75</v>
      </c>
      <c r="V896" s="7">
        <f t="shared" si="40"/>
        <v>3987.7</v>
      </c>
      <c r="W896" s="7">
        <f t="shared" si="41"/>
        <v>2444.0500000000002</v>
      </c>
    </row>
    <row r="897" spans="1:23" x14ac:dyDescent="0.25">
      <c r="A897" t="s">
        <v>2317</v>
      </c>
      <c r="B897" s="4">
        <v>45311</v>
      </c>
      <c r="C897" t="s">
        <v>275</v>
      </c>
      <c r="D897" t="str">
        <f>VLOOKUP(C897,Customers!$A$1:$H$201,4,0)</f>
        <v>Carl Armstrong</v>
      </c>
      <c r="E897" t="str">
        <f>VLOOKUP(C897,Customers!$A$1:$H$201,5,0)</f>
        <v>Female</v>
      </c>
      <c r="F897" s="4">
        <f>VLOOKUP(C897,Customers!$A$1:$H$201,6,0)</f>
        <v>23715</v>
      </c>
      <c r="G897" s="4" t="str">
        <f>VLOOKUP(C897,Customers!$A$1:$H$201,7,0)</f>
        <v>Port Angelabury</v>
      </c>
      <c r="H897" s="4">
        <f>VLOOKUP(C897,Customers!$A$1:$H$201,8,0)</f>
        <v>44601</v>
      </c>
      <c r="I897" t="s">
        <v>792</v>
      </c>
      <c r="J897" t="str">
        <f>VLOOKUP(I897,Products!$A$1:$F$51,2,0)</f>
        <v>Chair Laptop</v>
      </c>
      <c r="K897" t="str">
        <f>VLOOKUP(I897,Products!$A$1:$F$51,3,0)</f>
        <v>Electronics</v>
      </c>
      <c r="L897" t="str">
        <f>VLOOKUP(I897,Products!$A$1:$F$51,4,0)</f>
        <v>Laptop</v>
      </c>
      <c r="M897" s="7">
        <f>VLOOKUP(I897,Products!$A$1:$F$51,5,0)</f>
        <v>1562.43</v>
      </c>
      <c r="N897" s="7">
        <f>VLOOKUP(I897,Products!$A$1:$F$51,6,0)</f>
        <v>1195.6300000000001</v>
      </c>
      <c r="O897" t="s">
        <v>827</v>
      </c>
      <c r="P897" t="str">
        <f>VLOOKUP(O897,Stores!$A$1:$D$6,2,0)</f>
        <v>MegaMart Jimenezborough</v>
      </c>
      <c r="Q897" t="str">
        <f>VLOOKUP(O897,Stores!$A$1:$D$6,4,0)</f>
        <v>South</v>
      </c>
      <c r="R897" s="6">
        <v>4</v>
      </c>
      <c r="S897" s="6">
        <v>0.1</v>
      </c>
      <c r="T897" t="s">
        <v>861</v>
      </c>
      <c r="U897">
        <f t="shared" si="39"/>
        <v>6249.72</v>
      </c>
      <c r="V897" s="7">
        <f t="shared" si="40"/>
        <v>4782.5200000000004</v>
      </c>
      <c r="W897" s="7">
        <f t="shared" si="41"/>
        <v>1466.2999999999997</v>
      </c>
    </row>
    <row r="898" spans="1:23" x14ac:dyDescent="0.25">
      <c r="A898" t="s">
        <v>4392</v>
      </c>
      <c r="B898" s="4">
        <v>45311</v>
      </c>
      <c r="C898" t="s">
        <v>370</v>
      </c>
      <c r="D898" t="str">
        <f>VLOOKUP(C898,Customers!$A$1:$H$201,4,0)</f>
        <v>Kimberly Jones</v>
      </c>
      <c r="E898" t="str">
        <f>VLOOKUP(C898,Customers!$A$1:$H$201,5,0)</f>
        <v>Male</v>
      </c>
      <c r="F898" s="4">
        <f>VLOOKUP(C898,Customers!$A$1:$H$201,6,0)</f>
        <v>23580</v>
      </c>
      <c r="G898" s="4" t="str">
        <f>VLOOKUP(C898,Customers!$A$1:$H$201,7,0)</f>
        <v>Hansonhaven</v>
      </c>
      <c r="H898" s="4">
        <f>VLOOKUP(C898,Customers!$A$1:$H$201,8,0)</f>
        <v>44213</v>
      </c>
      <c r="I898" t="s">
        <v>724</v>
      </c>
      <c r="J898" t="str">
        <f>VLOOKUP(I898,Products!$A$1:$F$51,2,0)</f>
        <v>Company Fruits</v>
      </c>
      <c r="K898" t="str">
        <f>VLOOKUP(I898,Products!$A$1:$F$51,3,0)</f>
        <v>Groceries</v>
      </c>
      <c r="L898" t="str">
        <f>VLOOKUP(I898,Products!$A$1:$F$51,4,0)</f>
        <v>Fruits</v>
      </c>
      <c r="M898" s="7">
        <f>VLOOKUP(I898,Products!$A$1:$F$51,5,0)</f>
        <v>318.05</v>
      </c>
      <c r="N898" s="7">
        <f>VLOOKUP(I898,Products!$A$1:$F$51,6,0)</f>
        <v>742.26521739130465</v>
      </c>
      <c r="O898" t="s">
        <v>842</v>
      </c>
      <c r="P898" t="str">
        <f>VLOOKUP(O898,Stores!$A$1:$D$6,2,0)</f>
        <v>MegaMart Johnmouth</v>
      </c>
      <c r="Q898" t="str">
        <f>VLOOKUP(O898,Stores!$A$1:$D$6,4,0)</f>
        <v>East</v>
      </c>
      <c r="R898" s="6">
        <v>3</v>
      </c>
      <c r="S898" s="6">
        <v>0</v>
      </c>
      <c r="T898" t="s">
        <v>851</v>
      </c>
      <c r="U898">
        <f t="shared" si="39"/>
        <v>954.15000000000009</v>
      </c>
      <c r="V898" s="7">
        <f t="shared" si="40"/>
        <v>2226.7956521739138</v>
      </c>
      <c r="W898" s="7">
        <f t="shared" si="41"/>
        <v>-1273.6456521739137</v>
      </c>
    </row>
    <row r="899" spans="1:23" x14ac:dyDescent="0.25">
      <c r="A899" t="s">
        <v>4715</v>
      </c>
      <c r="B899" s="4">
        <v>45311</v>
      </c>
      <c r="C899" t="s">
        <v>467</v>
      </c>
      <c r="D899" t="str">
        <f>VLOOKUP(C899,Customers!$A$1:$H$201,4,0)</f>
        <v>Robert Collins</v>
      </c>
      <c r="E899" t="str">
        <f>VLOOKUP(C899,Customers!$A$1:$H$201,5,0)</f>
        <v>Female</v>
      </c>
      <c r="F899" s="4">
        <f>VLOOKUP(C899,Customers!$A$1:$H$201,6,0)</f>
        <v>27978</v>
      </c>
      <c r="G899" s="4" t="str">
        <f>VLOOKUP(C899,Customers!$A$1:$H$201,7,0)</f>
        <v>Anthonystad</v>
      </c>
      <c r="H899" s="4">
        <f>VLOOKUP(C899,Customers!$A$1:$H$201,8,0)</f>
        <v>45697</v>
      </c>
      <c r="I899" t="s">
        <v>792</v>
      </c>
      <c r="J899" t="str">
        <f>VLOOKUP(I899,Products!$A$1:$F$51,2,0)</f>
        <v>Chair Laptop</v>
      </c>
      <c r="K899" t="str">
        <f>VLOOKUP(I899,Products!$A$1:$F$51,3,0)</f>
        <v>Electronics</v>
      </c>
      <c r="L899" t="str">
        <f>VLOOKUP(I899,Products!$A$1:$F$51,4,0)</f>
        <v>Laptop</v>
      </c>
      <c r="M899" s="7">
        <f>VLOOKUP(I899,Products!$A$1:$F$51,5,0)</f>
        <v>1562.43</v>
      </c>
      <c r="N899" s="7">
        <f>VLOOKUP(I899,Products!$A$1:$F$51,6,0)</f>
        <v>1195.6300000000001</v>
      </c>
      <c r="O899" t="s">
        <v>827</v>
      </c>
      <c r="P899" t="str">
        <f>VLOOKUP(O899,Stores!$A$1:$D$6,2,0)</f>
        <v>MegaMart Jimenezborough</v>
      </c>
      <c r="Q899" t="str">
        <f>VLOOKUP(O899,Stores!$A$1:$D$6,4,0)</f>
        <v>South</v>
      </c>
      <c r="R899" s="6">
        <v>5</v>
      </c>
      <c r="S899" s="6">
        <v>0</v>
      </c>
      <c r="T899" t="s">
        <v>861</v>
      </c>
      <c r="U899">
        <f t="shared" ref="U899:U962" si="42">M899*R899</f>
        <v>7812.1500000000005</v>
      </c>
      <c r="V899" s="7">
        <f t="shared" ref="V899:V962" si="43">N899*R899</f>
        <v>5978.1500000000005</v>
      </c>
      <c r="W899" s="7">
        <f t="shared" ref="W899:W962" si="44">U899-V899-(1-S899)</f>
        <v>1833</v>
      </c>
    </row>
    <row r="900" spans="1:23" x14ac:dyDescent="0.25">
      <c r="A900" t="s">
        <v>5748</v>
      </c>
      <c r="B900" s="4">
        <v>45311</v>
      </c>
      <c r="C900" t="s">
        <v>522</v>
      </c>
      <c r="D900" t="str">
        <f>VLOOKUP(C900,Customers!$A$1:$H$201,4,0)</f>
        <v>Betty Johnson</v>
      </c>
      <c r="E900" t="str">
        <f>VLOOKUP(C900,Customers!$A$1:$H$201,5,0)</f>
        <v>Female</v>
      </c>
      <c r="F900" s="4">
        <f>VLOOKUP(C900,Customers!$A$1:$H$201,6,0)</f>
        <v>23256</v>
      </c>
      <c r="G900" s="4" t="str">
        <f>VLOOKUP(C900,Customers!$A$1:$H$201,7,0)</f>
        <v>North Lisa</v>
      </c>
      <c r="H900" s="4">
        <f>VLOOKUP(C900,Customers!$A$1:$H$201,8,0)</f>
        <v>44258</v>
      </c>
      <c r="I900" t="s">
        <v>780</v>
      </c>
      <c r="J900" t="str">
        <f>VLOOKUP(I900,Products!$A$1:$F$51,2,0)</f>
        <v>Road Clothing</v>
      </c>
      <c r="K900" t="str">
        <f>VLOOKUP(I900,Products!$A$1:$F$51,3,0)</f>
        <v>Fashion</v>
      </c>
      <c r="L900" t="str">
        <f>VLOOKUP(I900,Products!$A$1:$F$51,4,0)</f>
        <v>Clothing</v>
      </c>
      <c r="M900" s="7">
        <f>VLOOKUP(I900,Products!$A$1:$F$51,5,0)</f>
        <v>1485.05</v>
      </c>
      <c r="N900" s="7">
        <f>VLOOKUP(I900,Products!$A$1:$F$51,6,0)</f>
        <v>988.31</v>
      </c>
      <c r="O900" t="s">
        <v>827</v>
      </c>
      <c r="P900" t="str">
        <f>VLOOKUP(O900,Stores!$A$1:$D$6,2,0)</f>
        <v>MegaMart Jimenezborough</v>
      </c>
      <c r="Q900" t="str">
        <f>VLOOKUP(O900,Stores!$A$1:$D$6,4,0)</f>
        <v>South</v>
      </c>
      <c r="R900" s="6">
        <v>3</v>
      </c>
      <c r="S900" s="6">
        <v>0.05</v>
      </c>
      <c r="T900" t="s">
        <v>854</v>
      </c>
      <c r="U900">
        <f t="shared" si="42"/>
        <v>4455.1499999999996</v>
      </c>
      <c r="V900" s="7">
        <f t="shared" si="43"/>
        <v>2964.93</v>
      </c>
      <c r="W900" s="7">
        <f t="shared" si="44"/>
        <v>1489.2699999999998</v>
      </c>
    </row>
    <row r="901" spans="1:23" x14ac:dyDescent="0.25">
      <c r="A901" t="s">
        <v>1300</v>
      </c>
      <c r="B901" s="4">
        <v>45311</v>
      </c>
      <c r="C901" t="s">
        <v>619</v>
      </c>
      <c r="D901" t="str">
        <f>VLOOKUP(C901,Customers!$A$1:$H$201,4,0)</f>
        <v>Stacey Thompson</v>
      </c>
      <c r="E901" t="str">
        <f>VLOOKUP(C901,Customers!$A$1:$H$201,5,0)</f>
        <v>Male</v>
      </c>
      <c r="F901" s="4">
        <f>VLOOKUP(C901,Customers!$A$1:$H$201,6,0)</f>
        <v>35802</v>
      </c>
      <c r="G901" s="4" t="str">
        <f>VLOOKUP(C901,Customers!$A$1:$H$201,7,0)</f>
        <v>Davidtown</v>
      </c>
      <c r="H901" s="4">
        <f>VLOOKUP(C901,Customers!$A$1:$H$201,8,0)</f>
        <v>44252</v>
      </c>
      <c r="I901" t="s">
        <v>749</v>
      </c>
      <c r="J901" t="str">
        <f>VLOOKUP(I901,Products!$A$1:$F$51,2,0)</f>
        <v>Whether Bags</v>
      </c>
      <c r="K901" t="str">
        <f>VLOOKUP(I901,Products!$A$1:$F$51,3,0)</f>
        <v>Fashion</v>
      </c>
      <c r="L901" t="str">
        <f>VLOOKUP(I901,Products!$A$1:$F$51,4,0)</f>
        <v>Bags</v>
      </c>
      <c r="M901" s="7">
        <f>VLOOKUP(I901,Products!$A$1:$F$51,5,0)</f>
        <v>270.45</v>
      </c>
      <c r="N901" s="7">
        <f>VLOOKUP(I901,Products!$A$1:$F$51,6,0)</f>
        <v>742.26521739130465</v>
      </c>
      <c r="O901" t="s">
        <v>842</v>
      </c>
      <c r="P901" t="str">
        <f>VLOOKUP(O901,Stores!$A$1:$D$6,2,0)</f>
        <v>MegaMart Johnmouth</v>
      </c>
      <c r="Q901" t="str">
        <f>VLOOKUP(O901,Stores!$A$1:$D$6,4,0)</f>
        <v>East</v>
      </c>
      <c r="R901" s="6">
        <v>1</v>
      </c>
      <c r="S901" s="6">
        <v>0.15</v>
      </c>
      <c r="T901" t="s">
        <v>857</v>
      </c>
      <c r="U901">
        <f t="shared" si="42"/>
        <v>270.45</v>
      </c>
      <c r="V901" s="7">
        <f t="shared" si="43"/>
        <v>742.26521739130465</v>
      </c>
      <c r="W901" s="7">
        <f t="shared" si="44"/>
        <v>-472.66521739130468</v>
      </c>
    </row>
    <row r="902" spans="1:23" x14ac:dyDescent="0.25">
      <c r="A902" t="s">
        <v>1795</v>
      </c>
      <c r="B902" s="4">
        <v>45311</v>
      </c>
      <c r="C902" t="s">
        <v>318</v>
      </c>
      <c r="D902" t="str">
        <f>VLOOKUP(C902,Customers!$A$1:$H$201,4,0)</f>
        <v>Juan Ramirez</v>
      </c>
      <c r="E902" t="str">
        <f>VLOOKUP(C902,Customers!$A$1:$H$201,5,0)</f>
        <v>Male</v>
      </c>
      <c r="F902" s="4">
        <f>VLOOKUP(C902,Customers!$A$1:$H$201,6,0)</f>
        <v>28937</v>
      </c>
      <c r="G902" s="4" t="str">
        <f>VLOOKUP(C902,Customers!$A$1:$H$201,7,0)</f>
        <v>New Michaelview</v>
      </c>
      <c r="H902" s="4">
        <f>VLOOKUP(C902,Customers!$A$1:$H$201,8,0)</f>
        <v>45210</v>
      </c>
      <c r="I902" t="s">
        <v>746</v>
      </c>
      <c r="J902" t="str">
        <f>VLOOKUP(I902,Products!$A$1:$F$51,2,0)</f>
        <v>Add Clothing</v>
      </c>
      <c r="K902" t="str">
        <f>VLOOKUP(I902,Products!$A$1:$F$51,3,0)</f>
        <v>Fashion</v>
      </c>
      <c r="L902" t="str">
        <f>VLOOKUP(I902,Products!$A$1:$F$51,4,0)</f>
        <v>Clothing</v>
      </c>
      <c r="M902" s="7">
        <f>VLOOKUP(I902,Products!$A$1:$F$51,5,0)</f>
        <v>1342.75</v>
      </c>
      <c r="N902" s="7">
        <f>VLOOKUP(I902,Products!$A$1:$F$51,6,0)</f>
        <v>797.94</v>
      </c>
      <c r="O902" t="s">
        <v>827</v>
      </c>
      <c r="P902" t="str">
        <f>VLOOKUP(O902,Stores!$A$1:$D$6,2,0)</f>
        <v>MegaMart Jimenezborough</v>
      </c>
      <c r="Q902" t="str">
        <f>VLOOKUP(O902,Stores!$A$1:$D$6,4,0)</f>
        <v>South</v>
      </c>
      <c r="R902" s="6">
        <v>2</v>
      </c>
      <c r="S902" s="6">
        <v>0</v>
      </c>
      <c r="T902" t="s">
        <v>851</v>
      </c>
      <c r="U902">
        <f t="shared" si="42"/>
        <v>2685.5</v>
      </c>
      <c r="V902" s="7">
        <f t="shared" si="43"/>
        <v>1595.88</v>
      </c>
      <c r="W902" s="7">
        <f t="shared" si="44"/>
        <v>1088.6199999999999</v>
      </c>
    </row>
    <row r="903" spans="1:23" x14ac:dyDescent="0.25">
      <c r="A903" t="s">
        <v>1958</v>
      </c>
      <c r="B903" s="4">
        <v>45311</v>
      </c>
      <c r="C903" t="s">
        <v>142</v>
      </c>
      <c r="D903" t="str">
        <f>VLOOKUP(C903,Customers!$A$1:$H$201,4,0)</f>
        <v>Miranda Nelson</v>
      </c>
      <c r="E903" t="str">
        <f>VLOOKUP(C903,Customers!$A$1:$H$201,5,0)</f>
        <v>Female</v>
      </c>
      <c r="F903" s="4">
        <f>VLOOKUP(C903,Customers!$A$1:$H$201,6,0)</f>
        <v>30193</v>
      </c>
      <c r="G903" s="4" t="str">
        <f>VLOOKUP(C903,Customers!$A$1:$H$201,7,0)</f>
        <v>West Melissahaven</v>
      </c>
      <c r="H903" s="4">
        <f>VLOOKUP(C903,Customers!$A$1:$H$201,8,0)</f>
        <v>45322</v>
      </c>
      <c r="I903" t="s">
        <v>738</v>
      </c>
      <c r="J903" t="str">
        <f>VLOOKUP(I903,Products!$A$1:$F$51,2,0)</f>
        <v>Either Headphones</v>
      </c>
      <c r="K903" t="str">
        <f>VLOOKUP(I903,Products!$A$1:$F$51,3,0)</f>
        <v>Electronics</v>
      </c>
      <c r="L903" t="str">
        <f>VLOOKUP(I903,Products!$A$1:$F$51,4,0)</f>
        <v>Headphones</v>
      </c>
      <c r="M903" s="7">
        <f>VLOOKUP(I903,Products!$A$1:$F$51,5,0)</f>
        <v>248.57</v>
      </c>
      <c r="N903" s="7">
        <f>VLOOKUP(I903,Products!$A$1:$F$51,6,0)</f>
        <v>190.67</v>
      </c>
      <c r="O903" t="s">
        <v>827</v>
      </c>
      <c r="P903" t="str">
        <f>VLOOKUP(O903,Stores!$A$1:$D$6,2,0)</f>
        <v>MegaMart Jimenezborough</v>
      </c>
      <c r="Q903" t="str">
        <f>VLOOKUP(O903,Stores!$A$1:$D$6,4,0)</f>
        <v>South</v>
      </c>
      <c r="R903" s="6">
        <v>5</v>
      </c>
      <c r="S903" s="6">
        <v>0.05</v>
      </c>
      <c r="T903" t="s">
        <v>857</v>
      </c>
      <c r="U903">
        <f t="shared" si="42"/>
        <v>1242.8499999999999</v>
      </c>
      <c r="V903" s="7">
        <f t="shared" si="43"/>
        <v>953.34999999999991</v>
      </c>
      <c r="W903" s="7">
        <f t="shared" si="44"/>
        <v>288.55</v>
      </c>
    </row>
    <row r="904" spans="1:23" x14ac:dyDescent="0.25">
      <c r="A904" t="s">
        <v>2023</v>
      </c>
      <c r="B904" s="4">
        <v>45312</v>
      </c>
      <c r="C904" t="s">
        <v>329</v>
      </c>
      <c r="D904" t="str">
        <f>VLOOKUP(C904,Customers!$A$1:$H$201,4,0)</f>
        <v>Brenda Costa</v>
      </c>
      <c r="E904" t="str">
        <f>VLOOKUP(C904,Customers!$A$1:$H$201,5,0)</f>
        <v>Female</v>
      </c>
      <c r="F904" s="4">
        <f>VLOOKUP(C904,Customers!$A$1:$H$201,6,0)</f>
        <v>35714</v>
      </c>
      <c r="G904" s="4" t="str">
        <f>VLOOKUP(C904,Customers!$A$1:$H$201,7,0)</f>
        <v>North Christian</v>
      </c>
      <c r="H904" s="4">
        <f>VLOOKUP(C904,Customers!$A$1:$H$201,8,0)</f>
        <v>44816</v>
      </c>
      <c r="I904" t="s">
        <v>822</v>
      </c>
      <c r="J904" t="str">
        <f>VLOOKUP(I904,Products!$A$1:$F$51,2,0)</f>
        <v>Maybe Footwear</v>
      </c>
      <c r="K904" t="str">
        <f>VLOOKUP(I904,Products!$A$1:$F$51,3,0)</f>
        <v>Fashion</v>
      </c>
      <c r="L904" t="str">
        <f>VLOOKUP(I904,Products!$A$1:$F$51,4,0)</f>
        <v>Footwear</v>
      </c>
      <c r="M904" s="7">
        <f>VLOOKUP(I904,Products!$A$1:$F$51,5,0)</f>
        <v>1044.6400000000001</v>
      </c>
      <c r="N904" s="7">
        <f>VLOOKUP(I904,Products!$A$1:$F$51,6,0)</f>
        <v>775.07</v>
      </c>
      <c r="O904" t="s">
        <v>827</v>
      </c>
      <c r="P904" t="str">
        <f>VLOOKUP(O904,Stores!$A$1:$D$6,2,0)</f>
        <v>MegaMart Jimenezborough</v>
      </c>
      <c r="Q904" t="str">
        <f>VLOOKUP(O904,Stores!$A$1:$D$6,4,0)</f>
        <v>South</v>
      </c>
      <c r="R904" s="6">
        <v>2</v>
      </c>
      <c r="S904" s="6">
        <v>0.05</v>
      </c>
      <c r="T904" t="s">
        <v>854</v>
      </c>
      <c r="U904">
        <f t="shared" si="42"/>
        <v>2089.2800000000002</v>
      </c>
      <c r="V904" s="7">
        <f t="shared" si="43"/>
        <v>1550.14</v>
      </c>
      <c r="W904" s="7">
        <f t="shared" si="44"/>
        <v>538.19000000000005</v>
      </c>
    </row>
    <row r="905" spans="1:23" x14ac:dyDescent="0.25">
      <c r="A905" t="s">
        <v>2167</v>
      </c>
      <c r="B905" s="4">
        <v>45312</v>
      </c>
      <c r="C905" t="s">
        <v>177</v>
      </c>
      <c r="D905" t="str">
        <f>VLOOKUP(C905,Customers!$A$1:$H$201,4,0)</f>
        <v>Dennis Poole</v>
      </c>
      <c r="E905" t="str">
        <f>VLOOKUP(C905,Customers!$A$1:$H$201,5,0)</f>
        <v>Male</v>
      </c>
      <c r="F905" s="4">
        <f>VLOOKUP(C905,Customers!$A$1:$H$201,6,0)</f>
        <v>23397</v>
      </c>
      <c r="G905" s="4" t="str">
        <f>VLOOKUP(C905,Customers!$A$1:$H$201,7,0)</f>
        <v>New Jontown</v>
      </c>
      <c r="H905" s="4">
        <f>VLOOKUP(C905,Customers!$A$1:$H$201,8,0)</f>
        <v>44737</v>
      </c>
      <c r="I905" t="s">
        <v>741</v>
      </c>
      <c r="J905" t="str">
        <f>VLOOKUP(I905,Products!$A$1:$F$51,2,0)</f>
        <v>Above Camera</v>
      </c>
      <c r="K905" t="str">
        <f>VLOOKUP(I905,Products!$A$1:$F$51,3,0)</f>
        <v>Electronics</v>
      </c>
      <c r="L905" t="str">
        <f>VLOOKUP(I905,Products!$A$1:$F$51,4,0)</f>
        <v>Camera</v>
      </c>
      <c r="M905" s="7">
        <f>VLOOKUP(I905,Products!$A$1:$F$51,5,0)</f>
        <v>1193.0899999999999</v>
      </c>
      <c r="N905" s="7">
        <f>VLOOKUP(I905,Products!$A$1:$F$51,6,0)</f>
        <v>818.24</v>
      </c>
      <c r="O905" t="s">
        <v>838</v>
      </c>
      <c r="P905" t="str">
        <f>VLOOKUP(O905,Stores!$A$1:$D$6,2,0)</f>
        <v>MegaMart Brianahaven</v>
      </c>
      <c r="Q905" t="str">
        <f>VLOOKUP(O905,Stores!$A$1:$D$6,4,0)</f>
        <v>North</v>
      </c>
      <c r="R905" s="6">
        <v>2</v>
      </c>
      <c r="S905" s="6">
        <v>0</v>
      </c>
      <c r="T905" t="s">
        <v>861</v>
      </c>
      <c r="U905">
        <f t="shared" si="42"/>
        <v>2386.1799999999998</v>
      </c>
      <c r="V905" s="7">
        <f t="shared" si="43"/>
        <v>1636.48</v>
      </c>
      <c r="W905" s="7">
        <f t="shared" si="44"/>
        <v>748.69999999999982</v>
      </c>
    </row>
    <row r="906" spans="1:23" x14ac:dyDescent="0.25">
      <c r="A906" t="s">
        <v>2704</v>
      </c>
      <c r="B906" s="4">
        <v>45312</v>
      </c>
      <c r="C906" t="s">
        <v>634</v>
      </c>
      <c r="D906" t="str">
        <f>VLOOKUP(C906,Customers!$A$1:$H$201,4,0)</f>
        <v>Nichole Calhoun</v>
      </c>
      <c r="E906" t="str">
        <f>VLOOKUP(C906,Customers!$A$1:$H$201,5,0)</f>
        <v>Female</v>
      </c>
      <c r="F906" s="4">
        <f>VLOOKUP(C906,Customers!$A$1:$H$201,6,0)</f>
        <v>21899</v>
      </c>
      <c r="G906" s="4" t="str">
        <f>VLOOKUP(C906,Customers!$A$1:$H$201,7,0)</f>
        <v>West Dakotaside</v>
      </c>
      <c r="H906" s="4">
        <f>VLOOKUP(C906,Customers!$A$1:$H$201,8,0)</f>
        <v>44853</v>
      </c>
      <c r="I906" t="s">
        <v>796</v>
      </c>
      <c r="J906" t="str">
        <f>VLOOKUP(I906,Products!$A$1:$F$51,2,0)</f>
        <v>Book Television</v>
      </c>
      <c r="K906" t="str">
        <f>VLOOKUP(I906,Products!$A$1:$F$51,3,0)</f>
        <v>Electronics</v>
      </c>
      <c r="L906" t="str">
        <f>VLOOKUP(I906,Products!$A$1:$F$51,4,0)</f>
        <v>Television</v>
      </c>
      <c r="M906" s="7">
        <f>VLOOKUP(I906,Products!$A$1:$F$51,5,0)</f>
        <v>1952.65</v>
      </c>
      <c r="N906" s="7">
        <f>VLOOKUP(I906,Products!$A$1:$F$51,6,0)</f>
        <v>1451.27</v>
      </c>
      <c r="O906" t="s">
        <v>827</v>
      </c>
      <c r="P906" t="str">
        <f>VLOOKUP(O906,Stores!$A$1:$D$6,2,0)</f>
        <v>MegaMart Jimenezborough</v>
      </c>
      <c r="Q906" t="str">
        <f>VLOOKUP(O906,Stores!$A$1:$D$6,4,0)</f>
        <v>South</v>
      </c>
      <c r="R906" s="6">
        <v>4</v>
      </c>
      <c r="S906" s="6">
        <v>0.15</v>
      </c>
      <c r="T906" t="s">
        <v>861</v>
      </c>
      <c r="U906">
        <f t="shared" si="42"/>
        <v>7810.6</v>
      </c>
      <c r="V906" s="7">
        <f t="shared" si="43"/>
        <v>5805.08</v>
      </c>
      <c r="W906" s="7">
        <f t="shared" si="44"/>
        <v>2004.6700000000005</v>
      </c>
    </row>
    <row r="907" spans="1:23" x14ac:dyDescent="0.25">
      <c r="A907" t="s">
        <v>5781</v>
      </c>
      <c r="B907" s="4">
        <v>45312</v>
      </c>
      <c r="C907" t="s">
        <v>165</v>
      </c>
      <c r="D907" t="str">
        <f>VLOOKUP(C907,Customers!$A$1:$H$201,4,0)</f>
        <v>Kenneth Allen</v>
      </c>
      <c r="E907" t="str">
        <f>VLOOKUP(C907,Customers!$A$1:$H$201,5,0)</f>
        <v>Male</v>
      </c>
      <c r="F907" s="4">
        <f>VLOOKUP(C907,Customers!$A$1:$H$201,6,0)</f>
        <v>32400</v>
      </c>
      <c r="G907" s="4" t="str">
        <f>VLOOKUP(C907,Customers!$A$1:$H$201,7,0)</f>
        <v>North Jonathonhaven</v>
      </c>
      <c r="H907" s="4">
        <f>VLOOKUP(C907,Customers!$A$1:$H$201,8,0)</f>
        <v>45213</v>
      </c>
      <c r="I907" t="s">
        <v>814</v>
      </c>
      <c r="J907" t="str">
        <f>VLOOKUP(I907,Products!$A$1:$F$51,2,0)</f>
        <v>Nature Clothing</v>
      </c>
      <c r="K907" t="str">
        <f>VLOOKUP(I907,Products!$A$1:$F$51,3,0)</f>
        <v>Fashion</v>
      </c>
      <c r="L907" t="str">
        <f>VLOOKUP(I907,Products!$A$1:$F$51,4,0)</f>
        <v>Clothing</v>
      </c>
      <c r="M907" s="7">
        <f>VLOOKUP(I907,Products!$A$1:$F$51,5,0)</f>
        <v>1165.3699999999999</v>
      </c>
      <c r="N907" s="7">
        <f>VLOOKUP(I907,Products!$A$1:$F$51,6,0)</f>
        <v>926.55</v>
      </c>
      <c r="O907" t="s">
        <v>842</v>
      </c>
      <c r="P907" t="str">
        <f>VLOOKUP(O907,Stores!$A$1:$D$6,2,0)</f>
        <v>MegaMart Johnmouth</v>
      </c>
      <c r="Q907" t="str">
        <f>VLOOKUP(O907,Stores!$A$1:$D$6,4,0)</f>
        <v>East</v>
      </c>
      <c r="R907" s="6">
        <v>3</v>
      </c>
      <c r="S907" s="6">
        <v>0.05</v>
      </c>
      <c r="T907" t="s">
        <v>861</v>
      </c>
      <c r="U907">
        <f t="shared" si="42"/>
        <v>3496.1099999999997</v>
      </c>
      <c r="V907" s="7">
        <f t="shared" si="43"/>
        <v>2779.6499999999996</v>
      </c>
      <c r="W907" s="7">
        <f t="shared" si="44"/>
        <v>715.51</v>
      </c>
    </row>
    <row r="908" spans="1:23" x14ac:dyDescent="0.25">
      <c r="A908" t="s">
        <v>1118</v>
      </c>
      <c r="B908" s="4">
        <v>45313</v>
      </c>
      <c r="C908" t="s">
        <v>349</v>
      </c>
      <c r="D908" t="str">
        <f>VLOOKUP(C908,Customers!$A$1:$H$201,4,0)</f>
        <v>Stanley Brown</v>
      </c>
      <c r="E908" t="str">
        <f>VLOOKUP(C908,Customers!$A$1:$H$201,5,0)</f>
        <v>Male</v>
      </c>
      <c r="F908" s="4">
        <f>VLOOKUP(C908,Customers!$A$1:$H$201,6,0)</f>
        <v>28594</v>
      </c>
      <c r="G908" s="4" t="str">
        <f>VLOOKUP(C908,Customers!$A$1:$H$201,7,0)</f>
        <v>Baldwinstad</v>
      </c>
      <c r="H908" s="4">
        <f>VLOOKUP(C908,Customers!$A$1:$H$201,8,0)</f>
        <v>44617</v>
      </c>
      <c r="I908" t="s">
        <v>810</v>
      </c>
      <c r="J908" t="str">
        <f>VLOOKUP(I908,Products!$A$1:$F$51,2,0)</f>
        <v>Least Accessories</v>
      </c>
      <c r="K908" t="str">
        <f>VLOOKUP(I908,Products!$A$1:$F$51,3,0)</f>
        <v>Fashion</v>
      </c>
      <c r="L908" t="str">
        <f>VLOOKUP(I908,Products!$A$1:$F$51,4,0)</f>
        <v>Accessories</v>
      </c>
      <c r="M908" s="7">
        <f>VLOOKUP(I908,Products!$A$1:$F$51,5,0)</f>
        <v>1286.55</v>
      </c>
      <c r="N908" s="7">
        <f>VLOOKUP(I908,Products!$A$1:$F$51,6,0)</f>
        <v>797.54</v>
      </c>
      <c r="O908" t="s">
        <v>838</v>
      </c>
      <c r="P908" t="str">
        <f>VLOOKUP(O908,Stores!$A$1:$D$6,2,0)</f>
        <v>MegaMart Brianahaven</v>
      </c>
      <c r="Q908" t="str">
        <f>VLOOKUP(O908,Stores!$A$1:$D$6,4,0)</f>
        <v>North</v>
      </c>
      <c r="R908" s="6">
        <v>5</v>
      </c>
      <c r="S908" s="6">
        <v>0</v>
      </c>
      <c r="T908" t="s">
        <v>857</v>
      </c>
      <c r="U908">
        <f t="shared" si="42"/>
        <v>6432.75</v>
      </c>
      <c r="V908" s="7">
        <f t="shared" si="43"/>
        <v>3987.7</v>
      </c>
      <c r="W908" s="7">
        <f t="shared" si="44"/>
        <v>2444.0500000000002</v>
      </c>
    </row>
    <row r="909" spans="1:23" x14ac:dyDescent="0.25">
      <c r="A909" t="s">
        <v>2509</v>
      </c>
      <c r="B909" s="4">
        <v>45313</v>
      </c>
      <c r="C909" t="s">
        <v>34</v>
      </c>
      <c r="D909" t="str">
        <f>VLOOKUP(C909,Customers!$A$1:$H$201,4,0)</f>
        <v>Isaiah Williams</v>
      </c>
      <c r="E909" t="str">
        <f>VLOOKUP(C909,Customers!$A$1:$H$201,5,0)</f>
        <v>Male</v>
      </c>
      <c r="F909" s="4">
        <f>VLOOKUP(C909,Customers!$A$1:$H$201,6,0)</f>
        <v>22233</v>
      </c>
      <c r="G909" s="4" t="str">
        <f>VLOOKUP(C909,Customers!$A$1:$H$201,7,0)</f>
        <v>New Michaelland</v>
      </c>
      <c r="H909" s="4">
        <f>VLOOKUP(C909,Customers!$A$1:$H$201,8,0)</f>
        <v>45720</v>
      </c>
      <c r="I909" t="s">
        <v>732</v>
      </c>
      <c r="J909" t="str">
        <f>VLOOKUP(I909,Products!$A$1:$F$51,2,0)</f>
        <v>Us Snacks</v>
      </c>
      <c r="K909" t="str">
        <f>VLOOKUP(I909,Products!$A$1:$F$51,3,0)</f>
        <v>Groceries</v>
      </c>
      <c r="L909" t="str">
        <f>VLOOKUP(I909,Products!$A$1:$F$51,4,0)</f>
        <v>Snacks</v>
      </c>
      <c r="M909" s="7">
        <f>VLOOKUP(I909,Products!$A$1:$F$51,5,0)</f>
        <v>123.19</v>
      </c>
      <c r="N909" s="7">
        <f>VLOOKUP(I909,Products!$A$1:$F$51,6,0)</f>
        <v>80.36</v>
      </c>
      <c r="O909" t="s">
        <v>831</v>
      </c>
      <c r="P909" t="str">
        <f>VLOOKUP(O909,Stores!$A$1:$D$6,2,0)</f>
        <v>MegaMart Peckmouth</v>
      </c>
      <c r="Q909" t="str">
        <f>VLOOKUP(O909,Stores!$A$1:$D$6,4,0)</f>
        <v>East</v>
      </c>
      <c r="R909" s="6">
        <v>2</v>
      </c>
      <c r="S909" s="6">
        <v>0.1</v>
      </c>
      <c r="T909" t="s">
        <v>857</v>
      </c>
      <c r="U909">
        <f t="shared" si="42"/>
        <v>246.38</v>
      </c>
      <c r="V909" s="7">
        <f t="shared" si="43"/>
        <v>160.72</v>
      </c>
      <c r="W909" s="7">
        <f t="shared" si="44"/>
        <v>84.759999999999991</v>
      </c>
    </row>
    <row r="910" spans="1:23" x14ac:dyDescent="0.25">
      <c r="A910" t="s">
        <v>2982</v>
      </c>
      <c r="B910" s="4">
        <v>45313</v>
      </c>
      <c r="C910" t="s">
        <v>498</v>
      </c>
      <c r="D910" t="str">
        <f>VLOOKUP(C910,Customers!$A$1:$H$201,4,0)</f>
        <v>Gary Lopez</v>
      </c>
      <c r="E910" t="str">
        <f>VLOOKUP(C910,Customers!$A$1:$H$201,5,0)</f>
        <v>Male</v>
      </c>
      <c r="F910" s="4">
        <f>VLOOKUP(C910,Customers!$A$1:$H$201,6,0)</f>
        <v>30899</v>
      </c>
      <c r="G910" s="4" t="str">
        <f>VLOOKUP(C910,Customers!$A$1:$H$201,7,0)</f>
        <v>Amandachester</v>
      </c>
      <c r="H910" s="4">
        <f>VLOOKUP(C910,Customers!$A$1:$H$201,8,0)</f>
        <v>45421</v>
      </c>
      <c r="I910" t="s">
        <v>724</v>
      </c>
      <c r="J910" t="str">
        <f>VLOOKUP(I910,Products!$A$1:$F$51,2,0)</f>
        <v>Company Fruits</v>
      </c>
      <c r="K910" t="str">
        <f>VLOOKUP(I910,Products!$A$1:$F$51,3,0)</f>
        <v>Groceries</v>
      </c>
      <c r="L910" t="str">
        <f>VLOOKUP(I910,Products!$A$1:$F$51,4,0)</f>
        <v>Fruits</v>
      </c>
      <c r="M910" s="7">
        <f>VLOOKUP(I910,Products!$A$1:$F$51,5,0)</f>
        <v>318.05</v>
      </c>
      <c r="N910" s="7">
        <f>VLOOKUP(I910,Products!$A$1:$F$51,6,0)</f>
        <v>742.26521739130465</v>
      </c>
      <c r="O910" t="s">
        <v>842</v>
      </c>
      <c r="P910" t="str">
        <f>VLOOKUP(O910,Stores!$A$1:$D$6,2,0)</f>
        <v>MegaMart Johnmouth</v>
      </c>
      <c r="Q910" t="str">
        <f>VLOOKUP(O910,Stores!$A$1:$D$6,4,0)</f>
        <v>East</v>
      </c>
      <c r="R910" s="6">
        <v>1</v>
      </c>
      <c r="S910" s="6">
        <v>0.1</v>
      </c>
      <c r="T910" t="s">
        <v>861</v>
      </c>
      <c r="U910">
        <f t="shared" si="42"/>
        <v>318.05</v>
      </c>
      <c r="V910" s="7">
        <f t="shared" si="43"/>
        <v>742.26521739130465</v>
      </c>
      <c r="W910" s="7">
        <f t="shared" si="44"/>
        <v>-425.11521739130461</v>
      </c>
    </row>
    <row r="911" spans="1:23" x14ac:dyDescent="0.25">
      <c r="A911" t="s">
        <v>3387</v>
      </c>
      <c r="B911" s="4">
        <v>45313</v>
      </c>
      <c r="C911" t="s">
        <v>616</v>
      </c>
      <c r="D911" t="str">
        <f>VLOOKUP(C911,Customers!$A$1:$H$201,4,0)</f>
        <v>Scott Howell</v>
      </c>
      <c r="E911" t="str">
        <f>VLOOKUP(C911,Customers!$A$1:$H$201,5,0)</f>
        <v>Male</v>
      </c>
      <c r="F911" s="4">
        <f>VLOOKUP(C911,Customers!$A$1:$H$201,6,0)</f>
        <v>38540</v>
      </c>
      <c r="G911" s="4" t="str">
        <f>VLOOKUP(C911,Customers!$A$1:$H$201,7,0)</f>
        <v>South Jennifer</v>
      </c>
      <c r="H911" s="4">
        <f>VLOOKUP(C911,Customers!$A$1:$H$201,8,0)</f>
        <v>45897</v>
      </c>
      <c r="I911" t="s">
        <v>778</v>
      </c>
      <c r="J911" t="str">
        <f>VLOOKUP(I911,Products!$A$1:$F$51,2,0)</f>
        <v>Deal Smartphone</v>
      </c>
      <c r="K911" t="str">
        <f>VLOOKUP(I911,Products!$A$1:$F$51,3,0)</f>
        <v>Electronics</v>
      </c>
      <c r="L911" t="str">
        <f>VLOOKUP(I911,Products!$A$1:$F$51,4,0)</f>
        <v>Smartphone</v>
      </c>
      <c r="M911" s="7">
        <f>VLOOKUP(I911,Products!$A$1:$F$51,5,0)</f>
        <v>673.78</v>
      </c>
      <c r="N911" s="7">
        <f>VLOOKUP(I911,Products!$A$1:$F$51,6,0)</f>
        <v>363.33</v>
      </c>
      <c r="O911" t="s">
        <v>835</v>
      </c>
      <c r="P911" t="str">
        <f>VLOOKUP(O911,Stores!$A$1:$D$6,2,0)</f>
        <v>MegaMart New Michele</v>
      </c>
      <c r="Q911" t="str">
        <f>VLOOKUP(O911,Stores!$A$1:$D$6,4,0)</f>
        <v>West</v>
      </c>
      <c r="R911" s="6">
        <v>3</v>
      </c>
      <c r="S911" s="6">
        <v>0</v>
      </c>
      <c r="T911" t="s">
        <v>854</v>
      </c>
      <c r="U911">
        <f t="shared" si="42"/>
        <v>2021.34</v>
      </c>
      <c r="V911" s="7">
        <f t="shared" si="43"/>
        <v>1089.99</v>
      </c>
      <c r="W911" s="7">
        <f t="shared" si="44"/>
        <v>930.34999999999991</v>
      </c>
    </row>
    <row r="912" spans="1:23" x14ac:dyDescent="0.25">
      <c r="A912" t="s">
        <v>3539</v>
      </c>
      <c r="B912" s="4">
        <v>45313</v>
      </c>
      <c r="C912" t="s">
        <v>401</v>
      </c>
      <c r="D912" t="str">
        <f>VLOOKUP(C912,Customers!$A$1:$H$201,4,0)</f>
        <v>Samantha Hill</v>
      </c>
      <c r="E912" t="str">
        <f>VLOOKUP(C912,Customers!$A$1:$H$201,5,0)</f>
        <v>Male</v>
      </c>
      <c r="F912" s="4">
        <f>VLOOKUP(C912,Customers!$A$1:$H$201,6,0)</f>
        <v>22241</v>
      </c>
      <c r="G912" s="4" t="str">
        <f>VLOOKUP(C912,Customers!$A$1:$H$201,7,0)</f>
        <v>Georgetown</v>
      </c>
      <c r="H912" s="4">
        <f>VLOOKUP(C912,Customers!$A$1:$H$201,8,0)</f>
        <v>44720</v>
      </c>
      <c r="I912" t="s">
        <v>798</v>
      </c>
      <c r="J912" t="str">
        <f>VLOOKUP(I912,Products!$A$1:$F$51,2,0)</f>
        <v>Stage Footwear</v>
      </c>
      <c r="K912" t="str">
        <f>VLOOKUP(I912,Products!$A$1:$F$51,3,0)</f>
        <v>Fashion</v>
      </c>
      <c r="L912" t="str">
        <f>VLOOKUP(I912,Products!$A$1:$F$51,4,0)</f>
        <v>Footwear</v>
      </c>
      <c r="M912" s="7">
        <f>VLOOKUP(I912,Products!$A$1:$F$51,5,0)</f>
        <v>1102.791777777778</v>
      </c>
      <c r="N912" s="7">
        <f>VLOOKUP(I912,Products!$A$1:$F$51,6,0)</f>
        <v>742.26521739130465</v>
      </c>
      <c r="O912" t="s">
        <v>827</v>
      </c>
      <c r="P912" t="str">
        <f>VLOOKUP(O912,Stores!$A$1:$D$6,2,0)</f>
        <v>MegaMart Jimenezborough</v>
      </c>
      <c r="Q912" t="str">
        <f>VLOOKUP(O912,Stores!$A$1:$D$6,4,0)</f>
        <v>South</v>
      </c>
      <c r="R912" s="6">
        <v>1</v>
      </c>
      <c r="S912" s="6">
        <v>0.15</v>
      </c>
      <c r="T912" t="s">
        <v>854</v>
      </c>
      <c r="U912">
        <f t="shared" si="42"/>
        <v>1102.791777777778</v>
      </c>
      <c r="V912" s="7">
        <f t="shared" si="43"/>
        <v>742.26521739130465</v>
      </c>
      <c r="W912" s="7">
        <f t="shared" si="44"/>
        <v>359.67656038647328</v>
      </c>
    </row>
    <row r="913" spans="1:23" x14ac:dyDescent="0.25">
      <c r="A913" t="s">
        <v>3677</v>
      </c>
      <c r="B913" s="4">
        <v>45313</v>
      </c>
      <c r="C913" t="s">
        <v>575</v>
      </c>
      <c r="D913" t="str">
        <f>VLOOKUP(C913,Customers!$A$1:$H$201,4,0)</f>
        <v>Michael Perez</v>
      </c>
      <c r="E913" t="str">
        <f>VLOOKUP(C913,Customers!$A$1:$H$201,5,0)</f>
        <v>Male</v>
      </c>
      <c r="F913" s="4">
        <f>VLOOKUP(C913,Customers!$A$1:$H$201,6,0)</f>
        <v>23030</v>
      </c>
      <c r="G913" s="4" t="str">
        <f>VLOOKUP(C913,Customers!$A$1:$H$201,7,0)</f>
        <v>Shannontown</v>
      </c>
      <c r="H913" s="4">
        <f>VLOOKUP(C913,Customers!$A$1:$H$201,8,0)</f>
        <v>44957</v>
      </c>
      <c r="I913" t="s">
        <v>765</v>
      </c>
      <c r="J913" t="str">
        <f>VLOOKUP(I913,Products!$A$1:$F$51,2,0)</f>
        <v>How Vegetables</v>
      </c>
      <c r="K913" t="str">
        <f>VLOOKUP(I913,Products!$A$1:$F$51,3,0)</f>
        <v>Groceries</v>
      </c>
      <c r="L913" t="str">
        <f>VLOOKUP(I913,Products!$A$1:$F$51,4,0)</f>
        <v>Vegetables</v>
      </c>
      <c r="M913" s="7">
        <f>VLOOKUP(I913,Products!$A$1:$F$51,5,0)</f>
        <v>25.57</v>
      </c>
      <c r="N913" s="7">
        <f>VLOOKUP(I913,Products!$A$1:$F$51,6,0)</f>
        <v>19.05</v>
      </c>
      <c r="O913" t="s">
        <v>838</v>
      </c>
      <c r="P913" t="str">
        <f>VLOOKUP(O913,Stores!$A$1:$D$6,2,0)</f>
        <v>MegaMart Brianahaven</v>
      </c>
      <c r="Q913" t="str">
        <f>VLOOKUP(O913,Stores!$A$1:$D$6,4,0)</f>
        <v>North</v>
      </c>
      <c r="R913" s="6">
        <v>1</v>
      </c>
      <c r="S913" s="6">
        <v>0.15</v>
      </c>
      <c r="T913" t="s">
        <v>857</v>
      </c>
      <c r="U913">
        <f t="shared" si="42"/>
        <v>25.57</v>
      </c>
      <c r="V913" s="7">
        <f t="shared" si="43"/>
        <v>19.05</v>
      </c>
      <c r="W913" s="7">
        <f t="shared" si="44"/>
        <v>5.67</v>
      </c>
    </row>
    <row r="914" spans="1:23" x14ac:dyDescent="0.25">
      <c r="A914" t="s">
        <v>1382</v>
      </c>
      <c r="B914" s="4">
        <v>45313</v>
      </c>
      <c r="C914" t="s">
        <v>87</v>
      </c>
      <c r="D914" t="str">
        <f>VLOOKUP(C914,Customers!$A$1:$H$201,4,0)</f>
        <v>Megan Velasquez</v>
      </c>
      <c r="E914" t="str">
        <f>VLOOKUP(C914,Customers!$A$1:$H$201,5,0)</f>
        <v>Male</v>
      </c>
      <c r="F914" s="4">
        <f>VLOOKUP(C914,Customers!$A$1:$H$201,6,0)</f>
        <v>20409</v>
      </c>
      <c r="G914" s="4" t="str">
        <f>VLOOKUP(C914,Customers!$A$1:$H$201,7,0)</f>
        <v>East James</v>
      </c>
      <c r="H914" s="4">
        <f>VLOOKUP(C914,Customers!$A$1:$H$201,8,0)</f>
        <v>44106</v>
      </c>
      <c r="I914" t="s">
        <v>784</v>
      </c>
      <c r="J914" t="str">
        <f>VLOOKUP(I914,Products!$A$1:$F$51,2,0)</f>
        <v>Foot Snacks</v>
      </c>
      <c r="K914" t="str">
        <f>VLOOKUP(I914,Products!$A$1:$F$51,3,0)</f>
        <v>Groceries</v>
      </c>
      <c r="L914" t="str">
        <f>VLOOKUP(I914,Products!$A$1:$F$51,4,0)</f>
        <v>Snacks</v>
      </c>
      <c r="M914" s="7">
        <f>VLOOKUP(I914,Products!$A$1:$F$51,5,0)</f>
        <v>1095.72</v>
      </c>
      <c r="N914" s="7">
        <f>VLOOKUP(I914,Products!$A$1:$F$51,6,0)</f>
        <v>822.2</v>
      </c>
      <c r="O914" t="s">
        <v>835</v>
      </c>
      <c r="P914" t="str">
        <f>VLOOKUP(O914,Stores!$A$1:$D$6,2,0)</f>
        <v>MegaMart New Michele</v>
      </c>
      <c r="Q914" t="str">
        <f>VLOOKUP(O914,Stores!$A$1:$D$6,4,0)</f>
        <v>West</v>
      </c>
      <c r="R914" s="6">
        <v>1</v>
      </c>
      <c r="S914" s="6">
        <v>0.05</v>
      </c>
      <c r="T914" t="s">
        <v>857</v>
      </c>
      <c r="U914">
        <f t="shared" si="42"/>
        <v>1095.72</v>
      </c>
      <c r="V914" s="7">
        <f t="shared" si="43"/>
        <v>822.2</v>
      </c>
      <c r="W914" s="7">
        <f t="shared" si="44"/>
        <v>272.57</v>
      </c>
    </row>
    <row r="915" spans="1:23" x14ac:dyDescent="0.25">
      <c r="A915" t="s">
        <v>1613</v>
      </c>
      <c r="B915" s="4">
        <v>45313</v>
      </c>
      <c r="C915" t="s">
        <v>430</v>
      </c>
      <c r="D915" t="str">
        <f>VLOOKUP(C915,Customers!$A$1:$H$201,4,0)</f>
        <v>Jamie Webb</v>
      </c>
      <c r="E915" t="str">
        <f>VLOOKUP(C915,Customers!$A$1:$H$201,5,0)</f>
        <v>Male</v>
      </c>
      <c r="F915" s="4">
        <f>VLOOKUP(C915,Customers!$A$1:$H$201,6,0)</f>
        <v>20358</v>
      </c>
      <c r="G915" s="4" t="str">
        <f>VLOOKUP(C915,Customers!$A$1:$H$201,7,0)</f>
        <v>Zacharyberg</v>
      </c>
      <c r="H915" s="4">
        <f>VLOOKUP(C915,Customers!$A$1:$H$201,8,0)</f>
        <v>45869</v>
      </c>
      <c r="I915" t="s">
        <v>751</v>
      </c>
      <c r="J915" t="str">
        <f>VLOOKUP(I915,Products!$A$1:$F$51,2,0)</f>
        <v>House Accessories</v>
      </c>
      <c r="K915" t="str">
        <f>VLOOKUP(I915,Products!$A$1:$F$51,3,0)</f>
        <v>Fashion</v>
      </c>
      <c r="L915" t="str">
        <f>VLOOKUP(I915,Products!$A$1:$F$51,4,0)</f>
        <v>Accessories</v>
      </c>
      <c r="M915" s="7">
        <f>VLOOKUP(I915,Products!$A$1:$F$51,5,0)</f>
        <v>1858.75</v>
      </c>
      <c r="N915" s="7">
        <f>VLOOKUP(I915,Products!$A$1:$F$51,6,0)</f>
        <v>1451.16</v>
      </c>
      <c r="O915" t="s">
        <v>827</v>
      </c>
      <c r="P915" t="str">
        <f>VLOOKUP(O915,Stores!$A$1:$D$6,2,0)</f>
        <v>MegaMart Jimenezborough</v>
      </c>
      <c r="Q915" t="str">
        <f>VLOOKUP(O915,Stores!$A$1:$D$6,4,0)</f>
        <v>South</v>
      </c>
      <c r="R915" s="6">
        <v>5</v>
      </c>
      <c r="S915" s="6">
        <v>0.05</v>
      </c>
      <c r="T915" t="s">
        <v>854</v>
      </c>
      <c r="U915">
        <f t="shared" si="42"/>
        <v>9293.75</v>
      </c>
      <c r="V915" s="7">
        <f t="shared" si="43"/>
        <v>7255.8</v>
      </c>
      <c r="W915" s="7">
        <f t="shared" si="44"/>
        <v>2036.9999999999998</v>
      </c>
    </row>
    <row r="916" spans="1:23" x14ac:dyDescent="0.25">
      <c r="A916" t="s">
        <v>1954</v>
      </c>
      <c r="B916" s="4">
        <v>45313</v>
      </c>
      <c r="C916" t="s">
        <v>215</v>
      </c>
      <c r="D916" t="str">
        <f>VLOOKUP(C916,Customers!$A$1:$H$201,4,0)</f>
        <v>Carl Wyatt</v>
      </c>
      <c r="E916" t="str">
        <f>VLOOKUP(C916,Customers!$A$1:$H$201,5,0)</f>
        <v>Female</v>
      </c>
      <c r="F916" s="4">
        <f>VLOOKUP(C916,Customers!$A$1:$H$201,6,0)</f>
        <v>38253</v>
      </c>
      <c r="G916" s="4" t="str">
        <f>VLOOKUP(C916,Customers!$A$1:$H$201,7,0)</f>
        <v>North Tracey</v>
      </c>
      <c r="H916" s="4">
        <f>VLOOKUP(C916,Customers!$A$1:$H$201,8,0)</f>
        <v>44366</v>
      </c>
      <c r="I916" t="s">
        <v>753</v>
      </c>
      <c r="J916" t="str">
        <f>VLOOKUP(I916,Products!$A$1:$F$51,2,0)</f>
        <v>Find Headphones</v>
      </c>
      <c r="K916" t="str">
        <f>VLOOKUP(I916,Products!$A$1:$F$51,3,0)</f>
        <v>Electronics</v>
      </c>
      <c r="L916" t="str">
        <f>VLOOKUP(I916,Products!$A$1:$F$51,4,0)</f>
        <v>Headphones</v>
      </c>
      <c r="M916" s="7">
        <f>VLOOKUP(I916,Products!$A$1:$F$51,5,0)</f>
        <v>1246.1099999999999</v>
      </c>
      <c r="N916" s="7">
        <f>VLOOKUP(I916,Products!$A$1:$F$51,6,0)</f>
        <v>833.52</v>
      </c>
      <c r="O916" t="s">
        <v>842</v>
      </c>
      <c r="P916" t="str">
        <f>VLOOKUP(O916,Stores!$A$1:$D$6,2,0)</f>
        <v>MegaMart Johnmouth</v>
      </c>
      <c r="Q916" t="str">
        <f>VLOOKUP(O916,Stores!$A$1:$D$6,4,0)</f>
        <v>East</v>
      </c>
      <c r="R916" s="6">
        <v>3</v>
      </c>
      <c r="S916" s="6">
        <v>0.05</v>
      </c>
      <c r="T916" t="s">
        <v>861</v>
      </c>
      <c r="U916">
        <f t="shared" si="42"/>
        <v>3738.33</v>
      </c>
      <c r="V916" s="7">
        <f t="shared" si="43"/>
        <v>2500.56</v>
      </c>
      <c r="W916" s="7">
        <f t="shared" si="44"/>
        <v>1236.82</v>
      </c>
    </row>
    <row r="917" spans="1:23" x14ac:dyDescent="0.25">
      <c r="A917" t="s">
        <v>2157</v>
      </c>
      <c r="B917" s="4">
        <v>45314</v>
      </c>
      <c r="C917" t="s">
        <v>659</v>
      </c>
      <c r="D917" t="str">
        <f>VLOOKUP(C917,Customers!$A$1:$H$201,4,0)</f>
        <v>Cynthia Cherry</v>
      </c>
      <c r="E917" t="str">
        <f>VLOOKUP(C917,Customers!$A$1:$H$201,5,0)</f>
        <v>Male</v>
      </c>
      <c r="F917" s="4">
        <f>VLOOKUP(C917,Customers!$A$1:$H$201,6,0)</f>
        <v>32522</v>
      </c>
      <c r="G917" s="4" t="str">
        <f>VLOOKUP(C917,Customers!$A$1:$H$201,7,0)</f>
        <v>Gomeztown</v>
      </c>
      <c r="H917" s="4">
        <f>VLOOKUP(C917,Customers!$A$1:$H$201,8,0)</f>
        <v>45231</v>
      </c>
      <c r="I917" t="s">
        <v>804</v>
      </c>
      <c r="J917" t="str">
        <f>VLOOKUP(I917,Products!$A$1:$F$51,2,0)</f>
        <v>Present Television</v>
      </c>
      <c r="K917" t="str">
        <f>VLOOKUP(I917,Products!$A$1:$F$51,3,0)</f>
        <v>Electronics</v>
      </c>
      <c r="L917" t="str">
        <f>VLOOKUP(I917,Products!$A$1:$F$51,4,0)</f>
        <v>Television</v>
      </c>
      <c r="M917" s="7">
        <f>VLOOKUP(I917,Products!$A$1:$F$51,5,0)</f>
        <v>1635.01</v>
      </c>
      <c r="N917" s="7">
        <f>VLOOKUP(I917,Products!$A$1:$F$51,6,0)</f>
        <v>1043.29</v>
      </c>
      <c r="O917" t="s">
        <v>838</v>
      </c>
      <c r="P917" t="str">
        <f>VLOOKUP(O917,Stores!$A$1:$D$6,2,0)</f>
        <v>MegaMart Brianahaven</v>
      </c>
      <c r="Q917" t="str">
        <f>VLOOKUP(O917,Stores!$A$1:$D$6,4,0)</f>
        <v>North</v>
      </c>
      <c r="R917" s="6">
        <v>4</v>
      </c>
      <c r="S917" s="6">
        <v>0.15</v>
      </c>
      <c r="T917" t="s">
        <v>851</v>
      </c>
      <c r="U917">
        <f t="shared" si="42"/>
        <v>6540.04</v>
      </c>
      <c r="V917" s="7">
        <f t="shared" si="43"/>
        <v>4173.16</v>
      </c>
      <c r="W917" s="7">
        <f t="shared" si="44"/>
        <v>2366.0300000000002</v>
      </c>
    </row>
    <row r="918" spans="1:23" x14ac:dyDescent="0.25">
      <c r="A918" t="s">
        <v>2369</v>
      </c>
      <c r="B918" s="4">
        <v>45314</v>
      </c>
      <c r="C918" t="s">
        <v>345</v>
      </c>
      <c r="D918" t="str">
        <f>VLOOKUP(C918,Customers!$A$1:$H$201,4,0)</f>
        <v>Lindsey Holder</v>
      </c>
      <c r="E918" t="str">
        <f>VLOOKUP(C918,Customers!$A$1:$H$201,5,0)</f>
        <v>Female</v>
      </c>
      <c r="F918" s="4">
        <f>VLOOKUP(C918,Customers!$A$1:$H$201,6,0)</f>
        <v>37223</v>
      </c>
      <c r="G918" s="4" t="str">
        <f>VLOOKUP(C918,Customers!$A$1:$H$201,7,0)</f>
        <v>Mendozaland</v>
      </c>
      <c r="H918" s="4">
        <f>VLOOKUP(C918,Customers!$A$1:$H$201,8,0)</f>
        <v>45277</v>
      </c>
      <c r="I918" t="s">
        <v>721</v>
      </c>
      <c r="J918" t="str">
        <f>VLOOKUP(I918,Products!$A$1:$F$51,2,0)</f>
        <v>Knowledge Bags</v>
      </c>
      <c r="K918" t="str">
        <f>VLOOKUP(I918,Products!$A$1:$F$51,3,0)</f>
        <v>Fashion</v>
      </c>
      <c r="L918" t="str">
        <f>VLOOKUP(I918,Products!$A$1:$F$51,4,0)</f>
        <v>Bags</v>
      </c>
      <c r="M918" s="7">
        <f>VLOOKUP(I918,Products!$A$1:$F$51,5,0)</f>
        <v>1396.22</v>
      </c>
      <c r="N918" s="7">
        <f>VLOOKUP(I918,Products!$A$1:$F$51,6,0)</f>
        <v>1004.09</v>
      </c>
      <c r="O918" t="s">
        <v>831</v>
      </c>
      <c r="P918" t="str">
        <f>VLOOKUP(O918,Stores!$A$1:$D$6,2,0)</f>
        <v>MegaMart Peckmouth</v>
      </c>
      <c r="Q918" t="str">
        <f>VLOOKUP(O918,Stores!$A$1:$D$6,4,0)</f>
        <v>East</v>
      </c>
      <c r="R918" s="6">
        <v>2</v>
      </c>
      <c r="S918" s="6">
        <v>0</v>
      </c>
      <c r="T918" t="s">
        <v>861</v>
      </c>
      <c r="U918">
        <f t="shared" si="42"/>
        <v>2792.44</v>
      </c>
      <c r="V918" s="7">
        <f t="shared" si="43"/>
        <v>2008.18</v>
      </c>
      <c r="W918" s="7">
        <f t="shared" si="44"/>
        <v>783.26</v>
      </c>
    </row>
    <row r="919" spans="1:23" x14ac:dyDescent="0.25">
      <c r="A919" t="s">
        <v>2390</v>
      </c>
      <c r="B919" s="4">
        <v>45314</v>
      </c>
      <c r="C919" t="s">
        <v>427</v>
      </c>
      <c r="D919" t="str">
        <f>VLOOKUP(C919,Customers!$A$1:$H$201,4,0)</f>
        <v>Jose Smith</v>
      </c>
      <c r="E919" t="str">
        <f>VLOOKUP(C919,Customers!$A$1:$H$201,5,0)</f>
        <v>Male</v>
      </c>
      <c r="F919" s="4">
        <f>VLOOKUP(C919,Customers!$A$1:$H$201,6,0)</f>
        <v>21971</v>
      </c>
      <c r="G919" s="4" t="str">
        <f>VLOOKUP(C919,Customers!$A$1:$H$201,7,0)</f>
        <v>Smithburgh</v>
      </c>
      <c r="H919" s="4">
        <f>VLOOKUP(C919,Customers!$A$1:$H$201,8,0)</f>
        <v>45242</v>
      </c>
      <c r="I919" t="s">
        <v>753</v>
      </c>
      <c r="J919" t="str">
        <f>VLOOKUP(I919,Products!$A$1:$F$51,2,0)</f>
        <v>Find Headphones</v>
      </c>
      <c r="K919" t="str">
        <f>VLOOKUP(I919,Products!$A$1:$F$51,3,0)</f>
        <v>Electronics</v>
      </c>
      <c r="L919" t="str">
        <f>VLOOKUP(I919,Products!$A$1:$F$51,4,0)</f>
        <v>Headphones</v>
      </c>
      <c r="M919" s="7">
        <f>VLOOKUP(I919,Products!$A$1:$F$51,5,0)</f>
        <v>1246.1099999999999</v>
      </c>
      <c r="N919" s="7">
        <f>VLOOKUP(I919,Products!$A$1:$F$51,6,0)</f>
        <v>833.52</v>
      </c>
      <c r="O919" t="s">
        <v>831</v>
      </c>
      <c r="P919" t="str">
        <f>VLOOKUP(O919,Stores!$A$1:$D$6,2,0)</f>
        <v>MegaMart Peckmouth</v>
      </c>
      <c r="Q919" t="str">
        <f>VLOOKUP(O919,Stores!$A$1:$D$6,4,0)</f>
        <v>East</v>
      </c>
      <c r="R919" s="6">
        <v>5</v>
      </c>
      <c r="S919" s="6">
        <v>0.15</v>
      </c>
      <c r="T919" t="s">
        <v>851</v>
      </c>
      <c r="U919">
        <f t="shared" si="42"/>
        <v>6230.5499999999993</v>
      </c>
      <c r="V919" s="7">
        <f t="shared" si="43"/>
        <v>4167.6000000000004</v>
      </c>
      <c r="W919" s="7">
        <f t="shared" si="44"/>
        <v>2062.099999999999</v>
      </c>
    </row>
    <row r="920" spans="1:23" x14ac:dyDescent="0.25">
      <c r="A920" t="s">
        <v>2413</v>
      </c>
      <c r="B920" s="4">
        <v>45314</v>
      </c>
      <c r="C920" t="s">
        <v>121</v>
      </c>
      <c r="D920" t="str">
        <f>VLOOKUP(C920,Customers!$A$1:$H$201,4,0)</f>
        <v>Ashley Gibson</v>
      </c>
      <c r="E920" t="str">
        <f>VLOOKUP(C920,Customers!$A$1:$H$201,5,0)</f>
        <v>Female</v>
      </c>
      <c r="F920" s="4">
        <f>VLOOKUP(C920,Customers!$A$1:$H$201,6,0)</f>
        <v>37694</v>
      </c>
      <c r="G920" s="4" t="str">
        <f>VLOOKUP(C920,Customers!$A$1:$H$201,7,0)</f>
        <v>East Carrieberg</v>
      </c>
      <c r="H920" s="4">
        <f>VLOOKUP(C920,Customers!$A$1:$H$201,8,0)</f>
        <v>45895</v>
      </c>
      <c r="I920" t="s">
        <v>796</v>
      </c>
      <c r="J920" t="str">
        <f>VLOOKUP(I920,Products!$A$1:$F$51,2,0)</f>
        <v>Book Television</v>
      </c>
      <c r="K920" t="str">
        <f>VLOOKUP(I920,Products!$A$1:$F$51,3,0)</f>
        <v>Electronics</v>
      </c>
      <c r="L920" t="str">
        <f>VLOOKUP(I920,Products!$A$1:$F$51,4,0)</f>
        <v>Television</v>
      </c>
      <c r="M920" s="7">
        <f>VLOOKUP(I920,Products!$A$1:$F$51,5,0)</f>
        <v>1952.65</v>
      </c>
      <c r="N920" s="7">
        <f>VLOOKUP(I920,Products!$A$1:$F$51,6,0)</f>
        <v>1451.27</v>
      </c>
      <c r="O920" t="s">
        <v>835</v>
      </c>
      <c r="P920" t="str">
        <f>VLOOKUP(O920,Stores!$A$1:$D$6,2,0)</f>
        <v>MegaMart New Michele</v>
      </c>
      <c r="Q920" t="str">
        <f>VLOOKUP(O920,Stores!$A$1:$D$6,4,0)</f>
        <v>West</v>
      </c>
      <c r="R920" s="6">
        <v>3</v>
      </c>
      <c r="S920" s="6">
        <v>0.1</v>
      </c>
      <c r="T920" t="s">
        <v>851</v>
      </c>
      <c r="U920">
        <f t="shared" si="42"/>
        <v>5857.9500000000007</v>
      </c>
      <c r="V920" s="7">
        <f t="shared" si="43"/>
        <v>4353.8099999999995</v>
      </c>
      <c r="W920" s="7">
        <f t="shared" si="44"/>
        <v>1503.2400000000011</v>
      </c>
    </row>
    <row r="921" spans="1:23" x14ac:dyDescent="0.25">
      <c r="A921" t="s">
        <v>2614</v>
      </c>
      <c r="B921" s="4">
        <v>45314</v>
      </c>
      <c r="C921" t="s">
        <v>474</v>
      </c>
      <c r="D921" t="str">
        <f>VLOOKUP(C921,Customers!$A$1:$H$201,4,0)</f>
        <v>Aaron Bailey</v>
      </c>
      <c r="E921" t="str">
        <f>VLOOKUP(C921,Customers!$A$1:$H$201,5,0)</f>
        <v>Male</v>
      </c>
      <c r="F921" s="4">
        <f>VLOOKUP(C921,Customers!$A$1:$H$201,6,0)</f>
        <v>29985</v>
      </c>
      <c r="G921" s="4" t="str">
        <f>VLOOKUP(C921,Customers!$A$1:$H$201,7,0)</f>
        <v>Marcchester</v>
      </c>
      <c r="H921" s="4">
        <f>VLOOKUP(C921,Customers!$A$1:$H$201,8,0)</f>
        <v>45488</v>
      </c>
      <c r="I921" t="s">
        <v>738</v>
      </c>
      <c r="J921" t="str">
        <f>VLOOKUP(I921,Products!$A$1:$F$51,2,0)</f>
        <v>Either Headphones</v>
      </c>
      <c r="K921" t="str">
        <f>VLOOKUP(I921,Products!$A$1:$F$51,3,0)</f>
        <v>Electronics</v>
      </c>
      <c r="L921" t="str">
        <f>VLOOKUP(I921,Products!$A$1:$F$51,4,0)</f>
        <v>Headphones</v>
      </c>
      <c r="M921" s="7">
        <f>VLOOKUP(I921,Products!$A$1:$F$51,5,0)</f>
        <v>248.57</v>
      </c>
      <c r="N921" s="7">
        <f>VLOOKUP(I921,Products!$A$1:$F$51,6,0)</f>
        <v>190.67</v>
      </c>
      <c r="O921" t="s">
        <v>827</v>
      </c>
      <c r="P921" t="str">
        <f>VLOOKUP(O921,Stores!$A$1:$D$6,2,0)</f>
        <v>MegaMart Jimenezborough</v>
      </c>
      <c r="Q921" t="str">
        <f>VLOOKUP(O921,Stores!$A$1:$D$6,4,0)</f>
        <v>South</v>
      </c>
      <c r="R921" s="6">
        <v>4</v>
      </c>
      <c r="S921" s="6">
        <v>0.15</v>
      </c>
      <c r="T921" t="s">
        <v>851</v>
      </c>
      <c r="U921">
        <f t="shared" si="42"/>
        <v>994.28</v>
      </c>
      <c r="V921" s="7">
        <f t="shared" si="43"/>
        <v>762.68</v>
      </c>
      <c r="W921" s="7">
        <f t="shared" si="44"/>
        <v>230.75000000000003</v>
      </c>
    </row>
    <row r="922" spans="1:23" x14ac:dyDescent="0.25">
      <c r="A922" t="s">
        <v>5582</v>
      </c>
      <c r="B922" s="4">
        <v>45315</v>
      </c>
      <c r="C922" t="s">
        <v>103</v>
      </c>
      <c r="D922" t="str">
        <f>VLOOKUP(C922,Customers!$A$1:$H$201,4,0)</f>
        <v>Justin Macdonald</v>
      </c>
      <c r="E922" t="str">
        <f>VLOOKUP(C922,Customers!$A$1:$H$201,5,0)</f>
        <v>Male</v>
      </c>
      <c r="F922" s="4">
        <f>VLOOKUP(C922,Customers!$A$1:$H$201,6,0)</f>
        <v>37990</v>
      </c>
      <c r="G922" s="4" t="str">
        <f>VLOOKUP(C922,Customers!$A$1:$H$201,7,0)</f>
        <v>Shepherdburgh</v>
      </c>
      <c r="H922" s="4">
        <f>VLOOKUP(C922,Customers!$A$1:$H$201,8,0)</f>
        <v>45538</v>
      </c>
      <c r="I922" t="s">
        <v>810</v>
      </c>
      <c r="J922" t="str">
        <f>VLOOKUP(I922,Products!$A$1:$F$51,2,0)</f>
        <v>Least Accessories</v>
      </c>
      <c r="K922" t="str">
        <f>VLOOKUP(I922,Products!$A$1:$F$51,3,0)</f>
        <v>Fashion</v>
      </c>
      <c r="L922" t="str">
        <f>VLOOKUP(I922,Products!$A$1:$F$51,4,0)</f>
        <v>Accessories</v>
      </c>
      <c r="M922" s="7">
        <f>VLOOKUP(I922,Products!$A$1:$F$51,5,0)</f>
        <v>1286.55</v>
      </c>
      <c r="N922" s="7">
        <f>VLOOKUP(I922,Products!$A$1:$F$51,6,0)</f>
        <v>797.54</v>
      </c>
      <c r="O922" t="s">
        <v>842</v>
      </c>
      <c r="P922" t="str">
        <f>VLOOKUP(O922,Stores!$A$1:$D$6,2,0)</f>
        <v>MegaMart Johnmouth</v>
      </c>
      <c r="Q922" t="str">
        <f>VLOOKUP(O922,Stores!$A$1:$D$6,4,0)</f>
        <v>East</v>
      </c>
      <c r="R922" s="6">
        <v>5</v>
      </c>
      <c r="S922" s="6">
        <v>0.15</v>
      </c>
      <c r="T922" t="s">
        <v>861</v>
      </c>
      <c r="U922">
        <f t="shared" si="42"/>
        <v>6432.75</v>
      </c>
      <c r="V922" s="7">
        <f t="shared" si="43"/>
        <v>3987.7</v>
      </c>
      <c r="W922" s="7">
        <f t="shared" si="44"/>
        <v>2444.2000000000003</v>
      </c>
    </row>
    <row r="923" spans="1:23" x14ac:dyDescent="0.25">
      <c r="A923" t="s">
        <v>1148</v>
      </c>
      <c r="B923" s="4">
        <v>45315</v>
      </c>
      <c r="C923" t="s">
        <v>685</v>
      </c>
      <c r="D923" t="str">
        <f>VLOOKUP(C923,Customers!$A$1:$H$201,4,0)</f>
        <v>James Mitchell</v>
      </c>
      <c r="E923" t="str">
        <f>VLOOKUP(C923,Customers!$A$1:$H$201,5,0)</f>
        <v>Female</v>
      </c>
      <c r="F923" s="4">
        <f>VLOOKUP(C923,Customers!$A$1:$H$201,6,0)</f>
        <v>27995</v>
      </c>
      <c r="G923" s="4" t="str">
        <f>VLOOKUP(C923,Customers!$A$1:$H$201,7,0)</f>
        <v>East Raymond</v>
      </c>
      <c r="H923" s="4">
        <f>VLOOKUP(C923,Customers!$A$1:$H$201,8,0)</f>
        <v>45827</v>
      </c>
      <c r="I923" t="s">
        <v>760</v>
      </c>
      <c r="J923" t="str">
        <f>VLOOKUP(I923,Products!$A$1:$F$51,2,0)</f>
        <v>Simple Accessories</v>
      </c>
      <c r="K923" t="str">
        <f>VLOOKUP(I923,Products!$A$1:$F$51,3,0)</f>
        <v>Fashion</v>
      </c>
      <c r="L923" t="str">
        <f>VLOOKUP(I923,Products!$A$1:$F$51,4,0)</f>
        <v>Accessories</v>
      </c>
      <c r="M923" s="7">
        <f>VLOOKUP(I923,Products!$A$1:$F$51,5,0)</f>
        <v>1102.791777777778</v>
      </c>
      <c r="N923" s="7">
        <f>VLOOKUP(I923,Products!$A$1:$F$51,6,0)</f>
        <v>242.98</v>
      </c>
      <c r="O923" t="s">
        <v>835</v>
      </c>
      <c r="P923" t="str">
        <f>VLOOKUP(O923,Stores!$A$1:$D$6,2,0)</f>
        <v>MegaMart New Michele</v>
      </c>
      <c r="Q923" t="str">
        <f>VLOOKUP(O923,Stores!$A$1:$D$6,4,0)</f>
        <v>West</v>
      </c>
      <c r="R923" s="6">
        <v>5</v>
      </c>
      <c r="S923" s="6">
        <v>0</v>
      </c>
      <c r="T923" t="s">
        <v>851</v>
      </c>
      <c r="U923">
        <f t="shared" si="42"/>
        <v>5513.9588888888902</v>
      </c>
      <c r="V923" s="7">
        <f t="shared" si="43"/>
        <v>1214.8999999999999</v>
      </c>
      <c r="W923" s="7">
        <f t="shared" si="44"/>
        <v>4298.0588888888906</v>
      </c>
    </row>
    <row r="924" spans="1:23" x14ac:dyDescent="0.25">
      <c r="A924" t="s">
        <v>1237</v>
      </c>
      <c r="B924" s="4">
        <v>45315</v>
      </c>
      <c r="C924" t="s">
        <v>522</v>
      </c>
      <c r="D924" t="str">
        <f>VLOOKUP(C924,Customers!$A$1:$H$201,4,0)</f>
        <v>Betty Johnson</v>
      </c>
      <c r="E924" t="str">
        <f>VLOOKUP(C924,Customers!$A$1:$H$201,5,0)</f>
        <v>Female</v>
      </c>
      <c r="F924" s="4">
        <f>VLOOKUP(C924,Customers!$A$1:$H$201,6,0)</f>
        <v>23256</v>
      </c>
      <c r="G924" s="4" t="str">
        <f>VLOOKUP(C924,Customers!$A$1:$H$201,7,0)</f>
        <v>North Lisa</v>
      </c>
      <c r="H924" s="4">
        <f>VLOOKUP(C924,Customers!$A$1:$H$201,8,0)</f>
        <v>44258</v>
      </c>
      <c r="I924" t="s">
        <v>728</v>
      </c>
      <c r="J924" t="str">
        <f>VLOOKUP(I924,Products!$A$1:$F$51,2,0)</f>
        <v>Understand Camera</v>
      </c>
      <c r="K924" t="str">
        <f>VLOOKUP(I924,Products!$A$1:$F$51,3,0)</f>
        <v>Electronics</v>
      </c>
      <c r="L924" t="str">
        <f>VLOOKUP(I924,Products!$A$1:$F$51,4,0)</f>
        <v>Camera</v>
      </c>
      <c r="M924" s="7">
        <f>VLOOKUP(I924,Products!$A$1:$F$51,5,0)</f>
        <v>1474.12</v>
      </c>
      <c r="N924" s="7">
        <f>VLOOKUP(I924,Products!$A$1:$F$51,6,0)</f>
        <v>764.02</v>
      </c>
      <c r="O924" t="s">
        <v>838</v>
      </c>
      <c r="P924" t="str">
        <f>VLOOKUP(O924,Stores!$A$1:$D$6,2,0)</f>
        <v>MegaMart Brianahaven</v>
      </c>
      <c r="Q924" t="str">
        <f>VLOOKUP(O924,Stores!$A$1:$D$6,4,0)</f>
        <v>North</v>
      </c>
      <c r="R924" s="6">
        <v>4</v>
      </c>
      <c r="S924" s="6">
        <v>0.05</v>
      </c>
      <c r="T924" t="s">
        <v>854</v>
      </c>
      <c r="U924">
        <f t="shared" si="42"/>
        <v>5896.48</v>
      </c>
      <c r="V924" s="7">
        <f t="shared" si="43"/>
        <v>3056.08</v>
      </c>
      <c r="W924" s="7">
        <f t="shared" si="44"/>
        <v>2839.45</v>
      </c>
    </row>
    <row r="925" spans="1:23" x14ac:dyDescent="0.25">
      <c r="A925" t="s">
        <v>1345</v>
      </c>
      <c r="B925" s="4">
        <v>45315</v>
      </c>
      <c r="C925" t="s">
        <v>311</v>
      </c>
      <c r="D925" t="str">
        <f>VLOOKUP(C925,Customers!$A$1:$H$201,4,0)</f>
        <v>Jeremy Robles</v>
      </c>
      <c r="E925" t="str">
        <f>VLOOKUP(C925,Customers!$A$1:$H$201,5,0)</f>
        <v>Female</v>
      </c>
      <c r="F925" s="4">
        <f>VLOOKUP(C925,Customers!$A$1:$H$201,6,0)</f>
        <v>29674</v>
      </c>
      <c r="G925" s="4" t="str">
        <f>VLOOKUP(C925,Customers!$A$1:$H$201,7,0)</f>
        <v>West Josephport</v>
      </c>
      <c r="H925" s="4">
        <f>VLOOKUP(C925,Customers!$A$1:$H$201,8,0)</f>
        <v>44600</v>
      </c>
      <c r="I925" t="s">
        <v>718</v>
      </c>
      <c r="J925" t="str">
        <f>VLOOKUP(I925,Products!$A$1:$F$51,2,0)</f>
        <v>Four Accessories</v>
      </c>
      <c r="K925" t="str">
        <f>VLOOKUP(I925,Products!$A$1:$F$51,3,0)</f>
        <v>Fashion</v>
      </c>
      <c r="L925" t="str">
        <f>VLOOKUP(I925,Products!$A$1:$F$51,4,0)</f>
        <v>Accessories</v>
      </c>
      <c r="M925" s="7">
        <f>VLOOKUP(I925,Products!$A$1:$F$51,5,0)</f>
        <v>1853.77</v>
      </c>
      <c r="N925" s="7">
        <f>VLOOKUP(I925,Products!$A$1:$F$51,6,0)</f>
        <v>1363.52</v>
      </c>
      <c r="O925" t="s">
        <v>835</v>
      </c>
      <c r="P925" t="str">
        <f>VLOOKUP(O925,Stores!$A$1:$D$6,2,0)</f>
        <v>MegaMart New Michele</v>
      </c>
      <c r="Q925" t="str">
        <f>VLOOKUP(O925,Stores!$A$1:$D$6,4,0)</f>
        <v>West</v>
      </c>
      <c r="R925" s="6">
        <v>3</v>
      </c>
      <c r="S925" s="6">
        <v>0.1</v>
      </c>
      <c r="T925" t="s">
        <v>861</v>
      </c>
      <c r="U925">
        <f t="shared" si="42"/>
        <v>5561.3099999999995</v>
      </c>
      <c r="V925" s="7">
        <f t="shared" si="43"/>
        <v>4090.56</v>
      </c>
      <c r="W925" s="7">
        <f t="shared" si="44"/>
        <v>1469.8499999999995</v>
      </c>
    </row>
    <row r="926" spans="1:23" x14ac:dyDescent="0.25">
      <c r="A926" t="s">
        <v>1736</v>
      </c>
      <c r="B926" s="4">
        <v>45315</v>
      </c>
      <c r="C926" t="s">
        <v>700</v>
      </c>
      <c r="D926" t="str">
        <f>VLOOKUP(C926,Customers!$A$1:$H$201,4,0)</f>
        <v>Ronald Haley</v>
      </c>
      <c r="E926" t="str">
        <f>VLOOKUP(C926,Customers!$A$1:$H$201,5,0)</f>
        <v>Male</v>
      </c>
      <c r="F926" s="4">
        <f>VLOOKUP(C926,Customers!$A$1:$H$201,6,0)</f>
        <v>37249</v>
      </c>
      <c r="G926" s="4" t="str">
        <f>VLOOKUP(C926,Customers!$A$1:$H$201,7,0)</f>
        <v>Jenniferbury</v>
      </c>
      <c r="H926" s="4">
        <f>VLOOKUP(C926,Customers!$A$1:$H$201,8,0)</f>
        <v>45832</v>
      </c>
      <c r="I926" t="s">
        <v>743</v>
      </c>
      <c r="J926" t="str">
        <f>VLOOKUP(I926,Products!$A$1:$F$51,2,0)</f>
        <v>World Watches</v>
      </c>
      <c r="K926" t="str">
        <f>VLOOKUP(I926,Products!$A$1:$F$51,3,0)</f>
        <v>Fashion</v>
      </c>
      <c r="L926" t="str">
        <f>VLOOKUP(I926,Products!$A$1:$F$51,4,0)</f>
        <v>Watches</v>
      </c>
      <c r="M926" s="7">
        <f>VLOOKUP(I926,Products!$A$1:$F$51,5,0)</f>
        <v>1134.8</v>
      </c>
      <c r="N926" s="7">
        <f>VLOOKUP(I926,Products!$A$1:$F$51,6,0)</f>
        <v>675.1</v>
      </c>
      <c r="O926" t="s">
        <v>827</v>
      </c>
      <c r="P926" t="str">
        <f>VLOOKUP(O926,Stores!$A$1:$D$6,2,0)</f>
        <v>MegaMart Jimenezborough</v>
      </c>
      <c r="Q926" t="str">
        <f>VLOOKUP(O926,Stores!$A$1:$D$6,4,0)</f>
        <v>South</v>
      </c>
      <c r="R926" s="6">
        <v>1</v>
      </c>
      <c r="S926" s="6">
        <v>0</v>
      </c>
      <c r="T926" t="s">
        <v>854</v>
      </c>
      <c r="U926">
        <f t="shared" si="42"/>
        <v>1134.8</v>
      </c>
      <c r="V926" s="7">
        <f t="shared" si="43"/>
        <v>675.1</v>
      </c>
      <c r="W926" s="7">
        <f t="shared" si="44"/>
        <v>458.69999999999993</v>
      </c>
    </row>
    <row r="927" spans="1:23" x14ac:dyDescent="0.25">
      <c r="A927" t="s">
        <v>3122</v>
      </c>
      <c r="B927" s="4">
        <v>45315</v>
      </c>
      <c r="C927" t="s">
        <v>631</v>
      </c>
      <c r="D927" t="str">
        <f>VLOOKUP(C927,Customers!$A$1:$H$201,4,0)</f>
        <v>Dennis Wallace</v>
      </c>
      <c r="E927" t="str">
        <f>VLOOKUP(C927,Customers!$A$1:$H$201,5,0)</f>
        <v>Female</v>
      </c>
      <c r="F927" s="4">
        <f>VLOOKUP(C927,Customers!$A$1:$H$201,6,0)</f>
        <v>31092</v>
      </c>
      <c r="G927" s="4" t="str">
        <f>VLOOKUP(C927,Customers!$A$1:$H$201,7,0)</f>
        <v>Bennettburgh</v>
      </c>
      <c r="H927" s="4">
        <f>VLOOKUP(C927,Customers!$A$1:$H$201,8,0)</f>
        <v>45888</v>
      </c>
      <c r="I927" t="s">
        <v>714</v>
      </c>
      <c r="J927" t="str">
        <f>VLOOKUP(I927,Products!$A$1:$F$51,2,0)</f>
        <v>Here Footwear</v>
      </c>
      <c r="K927" t="str">
        <f>VLOOKUP(I927,Products!$A$1:$F$51,3,0)</f>
        <v>Fashion</v>
      </c>
      <c r="L927" t="str">
        <f>VLOOKUP(I927,Products!$A$1:$F$51,4,0)</f>
        <v>Footwear</v>
      </c>
      <c r="M927" s="7">
        <f>VLOOKUP(I927,Products!$A$1:$F$51,5,0)</f>
        <v>1102.791777777778</v>
      </c>
      <c r="N927" s="7">
        <f>VLOOKUP(I927,Products!$A$1:$F$51,6,0)</f>
        <v>169.03</v>
      </c>
      <c r="O927" t="s">
        <v>831</v>
      </c>
      <c r="P927" t="str">
        <f>VLOOKUP(O927,Stores!$A$1:$D$6,2,0)</f>
        <v>MegaMart Peckmouth</v>
      </c>
      <c r="Q927" t="str">
        <f>VLOOKUP(O927,Stores!$A$1:$D$6,4,0)</f>
        <v>East</v>
      </c>
      <c r="R927" s="6">
        <v>4</v>
      </c>
      <c r="S927" s="6">
        <v>0.15</v>
      </c>
      <c r="T927" t="s">
        <v>857</v>
      </c>
      <c r="U927">
        <f t="shared" si="42"/>
        <v>4411.1671111111118</v>
      </c>
      <c r="V927" s="7">
        <f t="shared" si="43"/>
        <v>676.12</v>
      </c>
      <c r="W927" s="7">
        <f t="shared" si="44"/>
        <v>3734.197111111112</v>
      </c>
    </row>
    <row r="928" spans="1:23" x14ac:dyDescent="0.25">
      <c r="A928" t="s">
        <v>3330</v>
      </c>
      <c r="B928" s="4">
        <v>45316</v>
      </c>
      <c r="C928" t="s">
        <v>450</v>
      </c>
      <c r="D928" t="str">
        <f>VLOOKUP(C928,Customers!$A$1:$H$201,4,0)</f>
        <v>Amy Smith</v>
      </c>
      <c r="E928" t="str">
        <f>VLOOKUP(C928,Customers!$A$1:$H$201,5,0)</f>
        <v>Male</v>
      </c>
      <c r="F928" s="4">
        <f>VLOOKUP(C928,Customers!$A$1:$H$201,6,0)</f>
        <v>22556</v>
      </c>
      <c r="G928" s="4" t="str">
        <f>VLOOKUP(C928,Customers!$A$1:$H$201,7,0)</f>
        <v>Simonstad</v>
      </c>
      <c r="H928" s="4">
        <f>VLOOKUP(C928,Customers!$A$1:$H$201,8,0)</f>
        <v>45467</v>
      </c>
      <c r="I928" t="s">
        <v>741</v>
      </c>
      <c r="J928" t="str">
        <f>VLOOKUP(I928,Products!$A$1:$F$51,2,0)</f>
        <v>Above Camera</v>
      </c>
      <c r="K928" t="str">
        <f>VLOOKUP(I928,Products!$A$1:$F$51,3,0)</f>
        <v>Electronics</v>
      </c>
      <c r="L928" t="str">
        <f>VLOOKUP(I928,Products!$A$1:$F$51,4,0)</f>
        <v>Camera</v>
      </c>
      <c r="M928" s="7">
        <f>VLOOKUP(I928,Products!$A$1:$F$51,5,0)</f>
        <v>1193.0899999999999</v>
      </c>
      <c r="N928" s="7">
        <f>VLOOKUP(I928,Products!$A$1:$F$51,6,0)</f>
        <v>818.24</v>
      </c>
      <c r="O928" t="s">
        <v>831</v>
      </c>
      <c r="P928" t="str">
        <f>VLOOKUP(O928,Stores!$A$1:$D$6,2,0)</f>
        <v>MegaMart Peckmouth</v>
      </c>
      <c r="Q928" t="str">
        <f>VLOOKUP(O928,Stores!$A$1:$D$6,4,0)</f>
        <v>East</v>
      </c>
      <c r="R928" s="6">
        <v>4</v>
      </c>
      <c r="S928" s="6">
        <v>0.1</v>
      </c>
      <c r="T928" t="s">
        <v>851</v>
      </c>
      <c r="U928">
        <f t="shared" si="42"/>
        <v>4772.3599999999997</v>
      </c>
      <c r="V928" s="7">
        <f t="shared" si="43"/>
        <v>3272.96</v>
      </c>
      <c r="W928" s="7">
        <f t="shared" si="44"/>
        <v>1498.4999999999995</v>
      </c>
    </row>
    <row r="929" spans="1:23" x14ac:dyDescent="0.25">
      <c r="A929" t="s">
        <v>4044</v>
      </c>
      <c r="B929" s="4">
        <v>45316</v>
      </c>
      <c r="C929" t="s">
        <v>149</v>
      </c>
      <c r="D929" t="str">
        <f>VLOOKUP(C929,Customers!$A$1:$H$201,4,0)</f>
        <v>Nancy Savage</v>
      </c>
      <c r="E929" t="str">
        <f>VLOOKUP(C929,Customers!$A$1:$H$201,5,0)</f>
        <v>Female</v>
      </c>
      <c r="F929" s="4">
        <f>VLOOKUP(C929,Customers!$A$1:$H$201,6,0)</f>
        <v>35371</v>
      </c>
      <c r="G929" s="4" t="str">
        <f>VLOOKUP(C929,Customers!$A$1:$H$201,7,0)</f>
        <v>Port Sandra</v>
      </c>
      <c r="H929" s="4">
        <f>VLOOKUP(C929,Customers!$A$1:$H$201,8,0)</f>
        <v>44851</v>
      </c>
      <c r="I929" t="s">
        <v>814</v>
      </c>
      <c r="J929" t="str">
        <f>VLOOKUP(I929,Products!$A$1:$F$51,2,0)</f>
        <v>Nature Clothing</v>
      </c>
      <c r="K929" t="str">
        <f>VLOOKUP(I929,Products!$A$1:$F$51,3,0)</f>
        <v>Fashion</v>
      </c>
      <c r="L929" t="str">
        <f>VLOOKUP(I929,Products!$A$1:$F$51,4,0)</f>
        <v>Clothing</v>
      </c>
      <c r="M929" s="7">
        <f>VLOOKUP(I929,Products!$A$1:$F$51,5,0)</f>
        <v>1165.3699999999999</v>
      </c>
      <c r="N929" s="7">
        <f>VLOOKUP(I929,Products!$A$1:$F$51,6,0)</f>
        <v>926.55</v>
      </c>
      <c r="O929" t="s">
        <v>842</v>
      </c>
      <c r="P929" t="str">
        <f>VLOOKUP(O929,Stores!$A$1:$D$6,2,0)</f>
        <v>MegaMart Johnmouth</v>
      </c>
      <c r="Q929" t="str">
        <f>VLOOKUP(O929,Stores!$A$1:$D$6,4,0)</f>
        <v>East</v>
      </c>
      <c r="R929" s="6">
        <v>4</v>
      </c>
      <c r="S929" s="6">
        <v>0.15</v>
      </c>
      <c r="T929" t="s">
        <v>861</v>
      </c>
      <c r="U929">
        <f t="shared" si="42"/>
        <v>4661.4799999999996</v>
      </c>
      <c r="V929" s="7">
        <f t="shared" si="43"/>
        <v>3706.2</v>
      </c>
      <c r="W929" s="7">
        <f t="shared" si="44"/>
        <v>954.42999999999972</v>
      </c>
    </row>
    <row r="930" spans="1:23" x14ac:dyDescent="0.25">
      <c r="A930" t="s">
        <v>4382</v>
      </c>
      <c r="B930" s="4">
        <v>45316</v>
      </c>
      <c r="C930" t="s">
        <v>181</v>
      </c>
      <c r="D930" t="str">
        <f>VLOOKUP(C930,Customers!$A$1:$H$201,4,0)</f>
        <v>Mary Decker</v>
      </c>
      <c r="E930" t="str">
        <f>VLOOKUP(C930,Customers!$A$1:$H$201,5,0)</f>
        <v>Female</v>
      </c>
      <c r="F930" s="4">
        <f>VLOOKUP(C930,Customers!$A$1:$H$201,6,0)</f>
        <v>38901</v>
      </c>
      <c r="G930" s="4" t="str">
        <f>VLOOKUP(C930,Customers!$A$1:$H$201,7,0)</f>
        <v>Port Jessica</v>
      </c>
      <c r="H930" s="4">
        <f>VLOOKUP(C930,Customers!$A$1:$H$201,8,0)</f>
        <v>45713</v>
      </c>
      <c r="I930" t="s">
        <v>730</v>
      </c>
      <c r="J930" t="str">
        <f>VLOOKUP(I930,Products!$A$1:$F$51,2,0)</f>
        <v>Recognize Footwear</v>
      </c>
      <c r="K930" t="str">
        <f>VLOOKUP(I930,Products!$A$1:$F$51,3,0)</f>
        <v>Fashion</v>
      </c>
      <c r="L930" t="str">
        <f>VLOOKUP(I930,Products!$A$1:$F$51,4,0)</f>
        <v>Footwear</v>
      </c>
      <c r="M930" s="7">
        <f>VLOOKUP(I930,Products!$A$1:$F$51,5,0)</f>
        <v>109.78</v>
      </c>
      <c r="N930" s="7">
        <f>VLOOKUP(I930,Products!$A$1:$F$51,6,0)</f>
        <v>70.59</v>
      </c>
      <c r="O930" t="s">
        <v>842</v>
      </c>
      <c r="P930" t="str">
        <f>VLOOKUP(O930,Stores!$A$1:$D$6,2,0)</f>
        <v>MegaMart Johnmouth</v>
      </c>
      <c r="Q930" t="str">
        <f>VLOOKUP(O930,Stores!$A$1:$D$6,4,0)</f>
        <v>East</v>
      </c>
      <c r="R930" s="6">
        <v>4</v>
      </c>
      <c r="S930" s="6">
        <v>0.15</v>
      </c>
      <c r="T930" t="s">
        <v>854</v>
      </c>
      <c r="U930">
        <f t="shared" si="42"/>
        <v>439.12</v>
      </c>
      <c r="V930" s="7">
        <f t="shared" si="43"/>
        <v>282.36</v>
      </c>
      <c r="W930" s="7">
        <f t="shared" si="44"/>
        <v>155.91</v>
      </c>
    </row>
    <row r="931" spans="1:23" x14ac:dyDescent="0.25">
      <c r="A931" t="s">
        <v>5067</v>
      </c>
      <c r="B931" s="4">
        <v>45317</v>
      </c>
      <c r="C931" t="s">
        <v>507</v>
      </c>
      <c r="D931" t="str">
        <f>VLOOKUP(C931,Customers!$A$1:$H$201,4,0)</f>
        <v>Stacy Williams</v>
      </c>
      <c r="E931" t="str">
        <f>VLOOKUP(C931,Customers!$A$1:$H$201,5,0)</f>
        <v>Female</v>
      </c>
      <c r="F931" s="4">
        <f>VLOOKUP(C931,Customers!$A$1:$H$201,6,0)</f>
        <v>26827</v>
      </c>
      <c r="G931" s="4" t="str">
        <f>VLOOKUP(C931,Customers!$A$1:$H$201,7,0)</f>
        <v>Port Gail</v>
      </c>
      <c r="H931" s="4">
        <f>VLOOKUP(C931,Customers!$A$1:$H$201,8,0)</f>
        <v>45532</v>
      </c>
      <c r="I931" t="s">
        <v>788</v>
      </c>
      <c r="J931" t="str">
        <f>VLOOKUP(I931,Products!$A$1:$F$51,2,0)</f>
        <v>Beat Accessories</v>
      </c>
      <c r="K931" t="str">
        <f>VLOOKUP(I931,Products!$A$1:$F$51,3,0)</f>
        <v>Fashion</v>
      </c>
      <c r="L931" t="str">
        <f>VLOOKUP(I931,Products!$A$1:$F$51,4,0)</f>
        <v>Accessories</v>
      </c>
      <c r="M931" s="7">
        <f>VLOOKUP(I931,Products!$A$1:$F$51,5,0)</f>
        <v>1798.97</v>
      </c>
      <c r="N931" s="7">
        <f>VLOOKUP(I931,Products!$A$1:$F$51,6,0)</f>
        <v>1329.15</v>
      </c>
      <c r="O931" t="s">
        <v>838</v>
      </c>
      <c r="P931" t="str">
        <f>VLOOKUP(O931,Stores!$A$1:$D$6,2,0)</f>
        <v>MegaMart Brianahaven</v>
      </c>
      <c r="Q931" t="str">
        <f>VLOOKUP(O931,Stores!$A$1:$D$6,4,0)</f>
        <v>North</v>
      </c>
      <c r="R931" s="6">
        <v>5</v>
      </c>
      <c r="S931" s="6">
        <v>0.15</v>
      </c>
      <c r="T931" t="s">
        <v>854</v>
      </c>
      <c r="U931">
        <f t="shared" si="42"/>
        <v>8994.85</v>
      </c>
      <c r="V931" s="7">
        <f t="shared" si="43"/>
        <v>6645.75</v>
      </c>
      <c r="W931" s="7">
        <f t="shared" si="44"/>
        <v>2348.2500000000005</v>
      </c>
    </row>
    <row r="932" spans="1:23" x14ac:dyDescent="0.25">
      <c r="A932" t="s">
        <v>1758</v>
      </c>
      <c r="B932" s="4">
        <v>45317</v>
      </c>
      <c r="C932" t="s">
        <v>534</v>
      </c>
      <c r="D932" t="str">
        <f>VLOOKUP(C932,Customers!$A$1:$H$201,4,0)</f>
        <v>John Foster</v>
      </c>
      <c r="E932" t="str">
        <f>VLOOKUP(C932,Customers!$A$1:$H$201,5,0)</f>
        <v>Female</v>
      </c>
      <c r="F932" s="4">
        <f>VLOOKUP(C932,Customers!$A$1:$H$201,6,0)</f>
        <v>38541</v>
      </c>
      <c r="G932" s="4" t="str">
        <f>VLOOKUP(C932,Customers!$A$1:$H$201,7,0)</f>
        <v>Charlesmouth</v>
      </c>
      <c r="H932" s="4">
        <f>VLOOKUP(C932,Customers!$A$1:$H$201,8,0)</f>
        <v>45601</v>
      </c>
      <c r="I932" t="s">
        <v>707</v>
      </c>
      <c r="J932" t="str">
        <f>VLOOKUP(I932,Products!$A$1:$F$51,2,0)</f>
        <v>Like Camera</v>
      </c>
      <c r="K932" t="str">
        <f>VLOOKUP(I932,Products!$A$1:$F$51,3,0)</f>
        <v>Electronics</v>
      </c>
      <c r="L932" t="str">
        <f>VLOOKUP(I932,Products!$A$1:$F$51,4,0)</f>
        <v>Camera</v>
      </c>
      <c r="M932" s="7">
        <f>VLOOKUP(I932,Products!$A$1:$F$51,5,0)</f>
        <v>1673.69</v>
      </c>
      <c r="N932" s="7">
        <f>VLOOKUP(I932,Products!$A$1:$F$51,6,0)</f>
        <v>1323.38</v>
      </c>
      <c r="O932" t="s">
        <v>842</v>
      </c>
      <c r="P932" t="str">
        <f>VLOOKUP(O932,Stores!$A$1:$D$6,2,0)</f>
        <v>MegaMart Johnmouth</v>
      </c>
      <c r="Q932" t="str">
        <f>VLOOKUP(O932,Stores!$A$1:$D$6,4,0)</f>
        <v>East</v>
      </c>
      <c r="R932" s="6">
        <v>5</v>
      </c>
      <c r="S932" s="6">
        <v>0.05</v>
      </c>
      <c r="T932" t="s">
        <v>851</v>
      </c>
      <c r="U932">
        <f t="shared" si="42"/>
        <v>8368.4500000000007</v>
      </c>
      <c r="V932" s="7">
        <f t="shared" si="43"/>
        <v>6616.9000000000005</v>
      </c>
      <c r="W932" s="7">
        <f t="shared" si="44"/>
        <v>1750.6000000000001</v>
      </c>
    </row>
    <row r="933" spans="1:23" x14ac:dyDescent="0.25">
      <c r="A933" t="s">
        <v>2154</v>
      </c>
      <c r="B933" s="4">
        <v>45317</v>
      </c>
      <c r="C933" t="s">
        <v>380</v>
      </c>
      <c r="D933" t="str">
        <f>VLOOKUP(C933,Customers!$A$1:$H$201,4,0)</f>
        <v>Carolyn Perez</v>
      </c>
      <c r="E933" t="str">
        <f>VLOOKUP(C933,Customers!$A$1:$H$201,5,0)</f>
        <v>Female</v>
      </c>
      <c r="F933" s="4">
        <f>VLOOKUP(C933,Customers!$A$1:$H$201,6,0)</f>
        <v>35236</v>
      </c>
      <c r="G933" s="4" t="str">
        <f>VLOOKUP(C933,Customers!$A$1:$H$201,7,0)</f>
        <v>South Briantown</v>
      </c>
      <c r="H933" s="4">
        <f>VLOOKUP(C933,Customers!$A$1:$H$201,8,0)</f>
        <v>45242</v>
      </c>
      <c r="I933" t="s">
        <v>765</v>
      </c>
      <c r="J933" t="str">
        <f>VLOOKUP(I933,Products!$A$1:$F$51,2,0)</f>
        <v>How Vegetables</v>
      </c>
      <c r="K933" t="str">
        <f>VLOOKUP(I933,Products!$A$1:$F$51,3,0)</f>
        <v>Groceries</v>
      </c>
      <c r="L933" t="str">
        <f>VLOOKUP(I933,Products!$A$1:$F$51,4,0)</f>
        <v>Vegetables</v>
      </c>
      <c r="M933" s="7">
        <f>VLOOKUP(I933,Products!$A$1:$F$51,5,0)</f>
        <v>25.57</v>
      </c>
      <c r="N933" s="7">
        <f>VLOOKUP(I933,Products!$A$1:$F$51,6,0)</f>
        <v>19.05</v>
      </c>
      <c r="O933" t="s">
        <v>831</v>
      </c>
      <c r="P933" t="str">
        <f>VLOOKUP(O933,Stores!$A$1:$D$6,2,0)</f>
        <v>MegaMart Peckmouth</v>
      </c>
      <c r="Q933" t="str">
        <f>VLOOKUP(O933,Stores!$A$1:$D$6,4,0)</f>
        <v>East</v>
      </c>
      <c r="R933" s="6">
        <v>4</v>
      </c>
      <c r="S933" s="6">
        <v>0.1</v>
      </c>
      <c r="T933" t="s">
        <v>854</v>
      </c>
      <c r="U933">
        <f t="shared" si="42"/>
        <v>102.28</v>
      </c>
      <c r="V933" s="7">
        <f t="shared" si="43"/>
        <v>76.2</v>
      </c>
      <c r="W933" s="7">
        <f t="shared" si="44"/>
        <v>25.18</v>
      </c>
    </row>
    <row r="934" spans="1:23" x14ac:dyDescent="0.25">
      <c r="A934" t="s">
        <v>3311</v>
      </c>
      <c r="B934" s="4">
        <v>45317</v>
      </c>
      <c r="C934" t="s">
        <v>193</v>
      </c>
      <c r="D934" t="str">
        <f>VLOOKUP(C934,Customers!$A$1:$H$201,4,0)</f>
        <v>Kelly Mcmillan</v>
      </c>
      <c r="E934" t="str">
        <f>VLOOKUP(C934,Customers!$A$1:$H$201,5,0)</f>
        <v>Male</v>
      </c>
      <c r="F934" s="4">
        <f>VLOOKUP(C934,Customers!$A$1:$H$201,6,0)</f>
        <v>25009</v>
      </c>
      <c r="G934" s="4" t="str">
        <f>VLOOKUP(C934,Customers!$A$1:$H$201,7,0)</f>
        <v>Erinland</v>
      </c>
      <c r="H934" s="4">
        <f>VLOOKUP(C934,Customers!$A$1:$H$201,8,0)</f>
        <v>44798</v>
      </c>
      <c r="I934" t="s">
        <v>798</v>
      </c>
      <c r="J934" t="str">
        <f>VLOOKUP(I934,Products!$A$1:$F$51,2,0)</f>
        <v>Stage Footwear</v>
      </c>
      <c r="K934" t="str">
        <f>VLOOKUP(I934,Products!$A$1:$F$51,3,0)</f>
        <v>Fashion</v>
      </c>
      <c r="L934" t="str">
        <f>VLOOKUP(I934,Products!$A$1:$F$51,4,0)</f>
        <v>Footwear</v>
      </c>
      <c r="M934" s="7">
        <f>VLOOKUP(I934,Products!$A$1:$F$51,5,0)</f>
        <v>1102.791777777778</v>
      </c>
      <c r="N934" s="7">
        <f>VLOOKUP(I934,Products!$A$1:$F$51,6,0)</f>
        <v>742.26521739130465</v>
      </c>
      <c r="O934" t="s">
        <v>842</v>
      </c>
      <c r="P934" t="str">
        <f>VLOOKUP(O934,Stores!$A$1:$D$6,2,0)</f>
        <v>MegaMart Johnmouth</v>
      </c>
      <c r="Q934" t="str">
        <f>VLOOKUP(O934,Stores!$A$1:$D$6,4,0)</f>
        <v>East</v>
      </c>
      <c r="R934" s="6">
        <v>2</v>
      </c>
      <c r="S934" s="6">
        <v>0.1</v>
      </c>
      <c r="T934" t="s">
        <v>861</v>
      </c>
      <c r="U934">
        <f t="shared" si="42"/>
        <v>2205.5835555555559</v>
      </c>
      <c r="V934" s="7">
        <f t="shared" si="43"/>
        <v>1484.5304347826093</v>
      </c>
      <c r="W934" s="7">
        <f t="shared" si="44"/>
        <v>720.15312077294664</v>
      </c>
    </row>
    <row r="935" spans="1:23" x14ac:dyDescent="0.25">
      <c r="A935" t="s">
        <v>3571</v>
      </c>
      <c r="B935" s="4">
        <v>45317</v>
      </c>
      <c r="C935" t="s">
        <v>161</v>
      </c>
      <c r="D935" t="str">
        <f>VLOOKUP(C935,Customers!$A$1:$H$201,4,0)</f>
        <v>Anna Andrews</v>
      </c>
      <c r="E935" t="str">
        <f>VLOOKUP(C935,Customers!$A$1:$H$201,5,0)</f>
        <v>Female</v>
      </c>
      <c r="F935" s="4">
        <f>VLOOKUP(C935,Customers!$A$1:$H$201,6,0)</f>
        <v>36564</v>
      </c>
      <c r="G935" s="4" t="str">
        <f>VLOOKUP(C935,Customers!$A$1:$H$201,7,0)</f>
        <v>North Teresashire</v>
      </c>
      <c r="H935" s="4">
        <f>VLOOKUP(C935,Customers!$A$1:$H$201,8,0)</f>
        <v>44509</v>
      </c>
      <c r="I935" t="s">
        <v>770</v>
      </c>
      <c r="J935" t="str">
        <f>VLOOKUP(I935,Products!$A$1:$F$51,2,0)</f>
        <v>Him Smartphone</v>
      </c>
      <c r="K935" t="str">
        <f>VLOOKUP(I935,Products!$A$1:$F$51,3,0)</f>
        <v>Electronics</v>
      </c>
      <c r="L935" t="str">
        <f>VLOOKUP(I935,Products!$A$1:$F$51,4,0)</f>
        <v>Smartphone</v>
      </c>
      <c r="M935" s="7">
        <f>VLOOKUP(I935,Products!$A$1:$F$51,5,0)</f>
        <v>1487.41</v>
      </c>
      <c r="N935" s="7">
        <f>VLOOKUP(I935,Products!$A$1:$F$51,6,0)</f>
        <v>813.07</v>
      </c>
      <c r="O935" t="s">
        <v>831</v>
      </c>
      <c r="P935" t="str">
        <f>VLOOKUP(O935,Stores!$A$1:$D$6,2,0)</f>
        <v>MegaMart Peckmouth</v>
      </c>
      <c r="Q935" t="str">
        <f>VLOOKUP(O935,Stores!$A$1:$D$6,4,0)</f>
        <v>East</v>
      </c>
      <c r="R935" s="6">
        <v>4</v>
      </c>
      <c r="S935" s="6">
        <v>0.05</v>
      </c>
      <c r="T935" t="s">
        <v>854</v>
      </c>
      <c r="U935">
        <f t="shared" si="42"/>
        <v>5949.64</v>
      </c>
      <c r="V935" s="7">
        <f t="shared" si="43"/>
        <v>3252.28</v>
      </c>
      <c r="W935" s="7">
        <f t="shared" si="44"/>
        <v>2696.4100000000003</v>
      </c>
    </row>
    <row r="936" spans="1:23" x14ac:dyDescent="0.25">
      <c r="A936" t="s">
        <v>3745</v>
      </c>
      <c r="B936" s="4">
        <v>45317</v>
      </c>
      <c r="C936" t="s">
        <v>200</v>
      </c>
      <c r="D936" t="str">
        <f>VLOOKUP(C936,Customers!$A$1:$H$201,4,0)</f>
        <v>Billy Hernandez</v>
      </c>
      <c r="E936" t="str">
        <f>VLOOKUP(C936,Customers!$A$1:$H$201,5,0)</f>
        <v>Female</v>
      </c>
      <c r="F936" s="4">
        <f>VLOOKUP(C936,Customers!$A$1:$H$201,6,0)</f>
        <v>33492</v>
      </c>
      <c r="G936" s="4" t="str">
        <f>VLOOKUP(C936,Customers!$A$1:$H$201,7,0)</f>
        <v>Walkerfurt</v>
      </c>
      <c r="H936" s="4">
        <f>VLOOKUP(C936,Customers!$A$1:$H$201,8,0)</f>
        <v>45407</v>
      </c>
      <c r="I936" t="s">
        <v>735</v>
      </c>
      <c r="J936" t="str">
        <f>VLOOKUP(I936,Products!$A$1:$F$51,2,0)</f>
        <v>Step Smartphone</v>
      </c>
      <c r="K936" t="str">
        <f>VLOOKUP(I936,Products!$A$1:$F$51,3,0)</f>
        <v>Electronics</v>
      </c>
      <c r="L936" t="str">
        <f>VLOOKUP(I936,Products!$A$1:$F$51,4,0)</f>
        <v>Smartphone</v>
      </c>
      <c r="M936" s="7">
        <f>VLOOKUP(I936,Products!$A$1:$F$51,5,0)</f>
        <v>1194.1199999999999</v>
      </c>
      <c r="N936" s="7">
        <f>VLOOKUP(I936,Products!$A$1:$F$51,6,0)</f>
        <v>838.95</v>
      </c>
      <c r="O936" t="s">
        <v>838</v>
      </c>
      <c r="P936" t="str">
        <f>VLOOKUP(O936,Stores!$A$1:$D$6,2,0)</f>
        <v>MegaMart Brianahaven</v>
      </c>
      <c r="Q936" t="str">
        <f>VLOOKUP(O936,Stores!$A$1:$D$6,4,0)</f>
        <v>North</v>
      </c>
      <c r="R936" s="6">
        <v>4</v>
      </c>
      <c r="S936" s="6">
        <v>0.15</v>
      </c>
      <c r="T936" t="s">
        <v>861</v>
      </c>
      <c r="U936">
        <f t="shared" si="42"/>
        <v>4776.4799999999996</v>
      </c>
      <c r="V936" s="7">
        <f t="shared" si="43"/>
        <v>3355.8</v>
      </c>
      <c r="W936" s="7">
        <f t="shared" si="44"/>
        <v>1419.8299999999995</v>
      </c>
    </row>
    <row r="937" spans="1:23" x14ac:dyDescent="0.25">
      <c r="A937" t="s">
        <v>3921</v>
      </c>
      <c r="B937" s="4">
        <v>45317</v>
      </c>
      <c r="C937" t="s">
        <v>606</v>
      </c>
      <c r="D937" t="str">
        <f>VLOOKUP(C937,Customers!$A$1:$H$201,4,0)</f>
        <v>Christina Dominguez</v>
      </c>
      <c r="E937" t="str">
        <f>VLOOKUP(C937,Customers!$A$1:$H$201,5,0)</f>
        <v>Male</v>
      </c>
      <c r="F937" s="4">
        <f>VLOOKUP(C937,Customers!$A$1:$H$201,6,0)</f>
        <v>34043</v>
      </c>
      <c r="G937" s="4" t="str">
        <f>VLOOKUP(C937,Customers!$A$1:$H$201,7,0)</f>
        <v>Robertsborough</v>
      </c>
      <c r="H937" s="4">
        <f>VLOOKUP(C937,Customers!$A$1:$H$201,8,0)</f>
        <v>45866</v>
      </c>
      <c r="I937" t="s">
        <v>711</v>
      </c>
      <c r="J937" t="str">
        <f>VLOOKUP(I937,Products!$A$1:$F$51,2,0)</f>
        <v>Audience Television</v>
      </c>
      <c r="K937" t="str">
        <f>VLOOKUP(I937,Products!$A$1:$F$51,3,0)</f>
        <v>Electronics</v>
      </c>
      <c r="L937" t="str">
        <f>VLOOKUP(I937,Products!$A$1:$F$51,4,0)</f>
        <v>Television</v>
      </c>
      <c r="M937" s="7">
        <f>VLOOKUP(I937,Products!$A$1:$F$51,5,0)</f>
        <v>818.76</v>
      </c>
      <c r="N937" s="7">
        <f>VLOOKUP(I937,Products!$A$1:$F$51,6,0)</f>
        <v>527.62</v>
      </c>
      <c r="O937" t="s">
        <v>831</v>
      </c>
      <c r="P937" t="str">
        <f>VLOOKUP(O937,Stores!$A$1:$D$6,2,0)</f>
        <v>MegaMart Peckmouth</v>
      </c>
      <c r="Q937" t="str">
        <f>VLOOKUP(O937,Stores!$A$1:$D$6,4,0)</f>
        <v>East</v>
      </c>
      <c r="R937" s="6">
        <v>5</v>
      </c>
      <c r="S937" s="6">
        <v>0.05</v>
      </c>
      <c r="T937" t="s">
        <v>861</v>
      </c>
      <c r="U937">
        <f t="shared" si="42"/>
        <v>4093.8</v>
      </c>
      <c r="V937" s="7">
        <f t="shared" si="43"/>
        <v>2638.1</v>
      </c>
      <c r="W937" s="7">
        <f t="shared" si="44"/>
        <v>1454.7500000000002</v>
      </c>
    </row>
    <row r="938" spans="1:23" x14ac:dyDescent="0.25">
      <c r="A938" t="s">
        <v>4154</v>
      </c>
      <c r="B938" s="4">
        <v>45318</v>
      </c>
      <c r="C938" t="s">
        <v>161</v>
      </c>
      <c r="D938" t="str">
        <f>VLOOKUP(C938,Customers!$A$1:$H$201,4,0)</f>
        <v>Anna Andrews</v>
      </c>
      <c r="E938" t="str">
        <f>VLOOKUP(C938,Customers!$A$1:$H$201,5,0)</f>
        <v>Female</v>
      </c>
      <c r="F938" s="4">
        <f>VLOOKUP(C938,Customers!$A$1:$H$201,6,0)</f>
        <v>36564</v>
      </c>
      <c r="G938" s="4" t="str">
        <f>VLOOKUP(C938,Customers!$A$1:$H$201,7,0)</f>
        <v>North Teresashire</v>
      </c>
      <c r="H938" s="4">
        <f>VLOOKUP(C938,Customers!$A$1:$H$201,8,0)</f>
        <v>44509</v>
      </c>
      <c r="I938" t="s">
        <v>808</v>
      </c>
      <c r="J938" t="str">
        <f>VLOOKUP(I938,Products!$A$1:$F$51,2,0)</f>
        <v>Soon Accessories</v>
      </c>
      <c r="K938" t="str">
        <f>VLOOKUP(I938,Products!$A$1:$F$51,3,0)</f>
        <v>Fashion</v>
      </c>
      <c r="L938" t="str">
        <f>VLOOKUP(I938,Products!$A$1:$F$51,4,0)</f>
        <v>Accessories</v>
      </c>
      <c r="M938" s="7">
        <f>VLOOKUP(I938,Products!$A$1:$F$51,5,0)</f>
        <v>564.41999999999996</v>
      </c>
      <c r="N938" s="7">
        <f>VLOOKUP(I938,Products!$A$1:$F$51,6,0)</f>
        <v>293.95999999999998</v>
      </c>
      <c r="O938" t="s">
        <v>838</v>
      </c>
      <c r="P938" t="str">
        <f>VLOOKUP(O938,Stores!$A$1:$D$6,2,0)</f>
        <v>MegaMart Brianahaven</v>
      </c>
      <c r="Q938" t="str">
        <f>VLOOKUP(O938,Stores!$A$1:$D$6,4,0)</f>
        <v>North</v>
      </c>
      <c r="R938" s="6">
        <v>2</v>
      </c>
      <c r="S938" s="6">
        <v>0.15</v>
      </c>
      <c r="T938" t="s">
        <v>857</v>
      </c>
      <c r="U938">
        <f t="shared" si="42"/>
        <v>1128.8399999999999</v>
      </c>
      <c r="V938" s="7">
        <f t="shared" si="43"/>
        <v>587.91999999999996</v>
      </c>
      <c r="W938" s="7">
        <f t="shared" si="44"/>
        <v>540.06999999999994</v>
      </c>
    </row>
    <row r="939" spans="1:23" x14ac:dyDescent="0.25">
      <c r="A939" t="s">
        <v>5782</v>
      </c>
      <c r="B939" s="4">
        <v>45318</v>
      </c>
      <c r="C939" t="s">
        <v>465</v>
      </c>
      <c r="D939" t="str">
        <f>VLOOKUP(C939,Customers!$A$1:$H$201,4,0)</f>
        <v>John Allen</v>
      </c>
      <c r="E939" t="str">
        <f>VLOOKUP(C939,Customers!$A$1:$H$201,5,0)</f>
        <v>Female</v>
      </c>
      <c r="F939" s="4">
        <f>VLOOKUP(C939,Customers!$A$1:$H$201,6,0)</f>
        <v>30272</v>
      </c>
      <c r="G939" s="4" t="str">
        <f>VLOOKUP(C939,Customers!$A$1:$H$201,7,0)</f>
        <v>Kimland</v>
      </c>
      <c r="H939" s="4">
        <f>VLOOKUP(C939,Customers!$A$1:$H$201,8,0)</f>
        <v>44218</v>
      </c>
      <c r="I939" t="s">
        <v>749</v>
      </c>
      <c r="J939" t="str">
        <f>VLOOKUP(I939,Products!$A$1:$F$51,2,0)</f>
        <v>Whether Bags</v>
      </c>
      <c r="K939" t="str">
        <f>VLOOKUP(I939,Products!$A$1:$F$51,3,0)</f>
        <v>Fashion</v>
      </c>
      <c r="L939" t="str">
        <f>VLOOKUP(I939,Products!$A$1:$F$51,4,0)</f>
        <v>Bags</v>
      </c>
      <c r="M939" s="7">
        <f>VLOOKUP(I939,Products!$A$1:$F$51,5,0)</f>
        <v>270.45</v>
      </c>
      <c r="N939" s="7">
        <f>VLOOKUP(I939,Products!$A$1:$F$51,6,0)</f>
        <v>742.26521739130465</v>
      </c>
      <c r="O939" t="s">
        <v>842</v>
      </c>
      <c r="P939" t="str">
        <f>VLOOKUP(O939,Stores!$A$1:$D$6,2,0)</f>
        <v>MegaMart Johnmouth</v>
      </c>
      <c r="Q939" t="str">
        <f>VLOOKUP(O939,Stores!$A$1:$D$6,4,0)</f>
        <v>East</v>
      </c>
      <c r="R939" s="6">
        <v>4</v>
      </c>
      <c r="S939" s="6">
        <v>0</v>
      </c>
      <c r="T939" t="s">
        <v>851</v>
      </c>
      <c r="U939">
        <f t="shared" si="42"/>
        <v>1081.8</v>
      </c>
      <c r="V939" s="7">
        <f t="shared" si="43"/>
        <v>2969.0608695652186</v>
      </c>
      <c r="W939" s="7">
        <f t="shared" si="44"/>
        <v>-1888.2608695652186</v>
      </c>
    </row>
    <row r="940" spans="1:23" x14ac:dyDescent="0.25">
      <c r="A940" t="s">
        <v>1310</v>
      </c>
      <c r="B940" s="4">
        <v>45318</v>
      </c>
      <c r="C940" t="s">
        <v>333</v>
      </c>
      <c r="D940" t="str">
        <f>VLOOKUP(C940,Customers!$A$1:$H$201,4,0)</f>
        <v>William Warner</v>
      </c>
      <c r="E940" t="str">
        <f>VLOOKUP(C940,Customers!$A$1:$H$201,5,0)</f>
        <v>Female</v>
      </c>
      <c r="F940" s="4">
        <f>VLOOKUP(C940,Customers!$A$1:$H$201,6,0)</f>
        <v>25396</v>
      </c>
      <c r="G940" s="4" t="str">
        <f>VLOOKUP(C940,Customers!$A$1:$H$201,7,0)</f>
        <v>Geoffreystad</v>
      </c>
      <c r="H940" s="4">
        <f>VLOOKUP(C940,Customers!$A$1:$H$201,8,0)</f>
        <v>44890</v>
      </c>
      <c r="I940" t="s">
        <v>812</v>
      </c>
      <c r="J940" t="str">
        <f>VLOOKUP(I940,Products!$A$1:$F$51,2,0)</f>
        <v>Set Dairy</v>
      </c>
      <c r="K940" t="str">
        <f>VLOOKUP(I940,Products!$A$1:$F$51,3,0)</f>
        <v>Groceries</v>
      </c>
      <c r="L940" t="str">
        <f>VLOOKUP(I940,Products!$A$1:$F$51,4,0)</f>
        <v>Dairy</v>
      </c>
      <c r="M940" s="7">
        <f>VLOOKUP(I940,Products!$A$1:$F$51,5,0)</f>
        <v>1879.08</v>
      </c>
      <c r="N940" s="7">
        <f>VLOOKUP(I940,Products!$A$1:$F$51,6,0)</f>
        <v>1004.56</v>
      </c>
      <c r="O940" t="s">
        <v>827</v>
      </c>
      <c r="P940" t="str">
        <f>VLOOKUP(O940,Stores!$A$1:$D$6,2,0)</f>
        <v>MegaMart Jimenezborough</v>
      </c>
      <c r="Q940" t="str">
        <f>VLOOKUP(O940,Stores!$A$1:$D$6,4,0)</f>
        <v>South</v>
      </c>
      <c r="R940" s="6">
        <v>4</v>
      </c>
      <c r="S940" s="6">
        <v>0</v>
      </c>
      <c r="T940" t="s">
        <v>851</v>
      </c>
      <c r="U940">
        <f t="shared" si="42"/>
        <v>7516.32</v>
      </c>
      <c r="V940" s="7">
        <f t="shared" si="43"/>
        <v>4018.24</v>
      </c>
      <c r="W940" s="7">
        <f t="shared" si="44"/>
        <v>3497.08</v>
      </c>
    </row>
    <row r="941" spans="1:23" x14ac:dyDescent="0.25">
      <c r="A941" t="s">
        <v>3559</v>
      </c>
      <c r="B941" s="4">
        <v>45318</v>
      </c>
      <c r="C941" t="s">
        <v>128</v>
      </c>
      <c r="D941" t="str">
        <f>VLOOKUP(C941,Customers!$A$1:$H$201,4,0)</f>
        <v>Jenny Beck</v>
      </c>
      <c r="E941" t="str">
        <f>VLOOKUP(C941,Customers!$A$1:$H$201,5,0)</f>
        <v>Female</v>
      </c>
      <c r="F941" s="4">
        <f>VLOOKUP(C941,Customers!$A$1:$H$201,6,0)</f>
        <v>28698</v>
      </c>
      <c r="G941" s="4" t="str">
        <f>VLOOKUP(C941,Customers!$A$1:$H$201,7,0)</f>
        <v>Lake Cody</v>
      </c>
      <c r="H941" s="4">
        <f>VLOOKUP(C941,Customers!$A$1:$H$201,8,0)</f>
        <v>45733</v>
      </c>
      <c r="I941" t="s">
        <v>782</v>
      </c>
      <c r="J941" t="str">
        <f>VLOOKUP(I941,Products!$A$1:$F$51,2,0)</f>
        <v>National Watches</v>
      </c>
      <c r="K941" t="str">
        <f>VLOOKUP(I941,Products!$A$1:$F$51,3,0)</f>
        <v>Fashion</v>
      </c>
      <c r="L941" t="str">
        <f>VLOOKUP(I941,Products!$A$1:$F$51,4,0)</f>
        <v>Watches</v>
      </c>
      <c r="M941" s="7">
        <f>VLOOKUP(I941,Products!$A$1:$F$51,5,0)</f>
        <v>29.24</v>
      </c>
      <c r="N941" s="7">
        <f>VLOOKUP(I941,Products!$A$1:$F$51,6,0)</f>
        <v>742.26521739130465</v>
      </c>
      <c r="O941" t="s">
        <v>835</v>
      </c>
      <c r="P941" t="str">
        <f>VLOOKUP(O941,Stores!$A$1:$D$6,2,0)</f>
        <v>MegaMart New Michele</v>
      </c>
      <c r="Q941" t="str">
        <f>VLOOKUP(O941,Stores!$A$1:$D$6,4,0)</f>
        <v>West</v>
      </c>
      <c r="R941" s="6">
        <v>3</v>
      </c>
      <c r="S941" s="6">
        <v>0.15</v>
      </c>
      <c r="T941" t="s">
        <v>854</v>
      </c>
      <c r="U941">
        <f t="shared" si="42"/>
        <v>87.72</v>
      </c>
      <c r="V941" s="7">
        <f t="shared" si="43"/>
        <v>2226.7956521739138</v>
      </c>
      <c r="W941" s="7">
        <f t="shared" si="44"/>
        <v>-2139.9256521739139</v>
      </c>
    </row>
    <row r="942" spans="1:23" x14ac:dyDescent="0.25">
      <c r="A942" t="s">
        <v>3579</v>
      </c>
      <c r="B942" s="4">
        <v>45318</v>
      </c>
      <c r="C942" t="s">
        <v>366</v>
      </c>
      <c r="D942" t="str">
        <f>VLOOKUP(C942,Customers!$A$1:$H$201,4,0)</f>
        <v>Lisa Vega</v>
      </c>
      <c r="E942" t="str">
        <f>VLOOKUP(C942,Customers!$A$1:$H$201,5,0)</f>
        <v>Female</v>
      </c>
      <c r="F942" s="4">
        <f>VLOOKUP(C942,Customers!$A$1:$H$201,6,0)</f>
        <v>38361</v>
      </c>
      <c r="G942" s="4" t="str">
        <f>VLOOKUP(C942,Customers!$A$1:$H$201,7,0)</f>
        <v>East Colinmouth</v>
      </c>
      <c r="H942" s="4">
        <f>VLOOKUP(C942,Customers!$A$1:$H$201,8,0)</f>
        <v>45068</v>
      </c>
      <c r="I942" t="s">
        <v>794</v>
      </c>
      <c r="J942" t="str">
        <f>VLOOKUP(I942,Products!$A$1:$F$51,2,0)</f>
        <v>New Watches</v>
      </c>
      <c r="K942" t="str">
        <f>VLOOKUP(I942,Products!$A$1:$F$51,3,0)</f>
        <v>Fashion</v>
      </c>
      <c r="L942" t="str">
        <f>VLOOKUP(I942,Products!$A$1:$F$51,4,0)</f>
        <v>Watches</v>
      </c>
      <c r="M942" s="7">
        <f>VLOOKUP(I942,Products!$A$1:$F$51,5,0)</f>
        <v>1501.46</v>
      </c>
      <c r="N942" s="7">
        <f>VLOOKUP(I942,Products!$A$1:$F$51,6,0)</f>
        <v>1167.73</v>
      </c>
      <c r="O942" t="s">
        <v>835</v>
      </c>
      <c r="P942" t="str">
        <f>VLOOKUP(O942,Stores!$A$1:$D$6,2,0)</f>
        <v>MegaMart New Michele</v>
      </c>
      <c r="Q942" t="str">
        <f>VLOOKUP(O942,Stores!$A$1:$D$6,4,0)</f>
        <v>West</v>
      </c>
      <c r="R942" s="6">
        <v>1</v>
      </c>
      <c r="S942" s="6">
        <v>0.15</v>
      </c>
      <c r="T942" t="s">
        <v>854</v>
      </c>
      <c r="U942">
        <f t="shared" si="42"/>
        <v>1501.46</v>
      </c>
      <c r="V942" s="7">
        <f t="shared" si="43"/>
        <v>1167.73</v>
      </c>
      <c r="W942" s="7">
        <f t="shared" si="44"/>
        <v>332.88</v>
      </c>
    </row>
    <row r="943" spans="1:23" x14ac:dyDescent="0.25">
      <c r="A943" t="s">
        <v>3948</v>
      </c>
      <c r="B943" s="4">
        <v>45318</v>
      </c>
      <c r="C943" t="s">
        <v>510</v>
      </c>
      <c r="D943" t="str">
        <f>VLOOKUP(C943,Customers!$A$1:$H$201,4,0)</f>
        <v>Adam Lucas</v>
      </c>
      <c r="E943" t="str">
        <f>VLOOKUP(C943,Customers!$A$1:$H$201,5,0)</f>
        <v>Female</v>
      </c>
      <c r="F943" s="4">
        <f>VLOOKUP(C943,Customers!$A$1:$H$201,6,0)</f>
        <v>28708</v>
      </c>
      <c r="G943" s="4" t="str">
        <f>VLOOKUP(C943,Customers!$A$1:$H$201,7,0)</f>
        <v>Allisonmouth</v>
      </c>
      <c r="H943" s="4">
        <f>VLOOKUP(C943,Customers!$A$1:$H$201,8,0)</f>
        <v>45298</v>
      </c>
      <c r="I943" t="s">
        <v>707</v>
      </c>
      <c r="J943" t="str">
        <f>VLOOKUP(I943,Products!$A$1:$F$51,2,0)</f>
        <v>Like Camera</v>
      </c>
      <c r="K943" t="str">
        <f>VLOOKUP(I943,Products!$A$1:$F$51,3,0)</f>
        <v>Electronics</v>
      </c>
      <c r="L943" t="str">
        <f>VLOOKUP(I943,Products!$A$1:$F$51,4,0)</f>
        <v>Camera</v>
      </c>
      <c r="M943" s="7">
        <f>VLOOKUP(I943,Products!$A$1:$F$51,5,0)</f>
        <v>1673.69</v>
      </c>
      <c r="N943" s="7">
        <f>VLOOKUP(I943,Products!$A$1:$F$51,6,0)</f>
        <v>1323.38</v>
      </c>
      <c r="O943" t="s">
        <v>842</v>
      </c>
      <c r="P943" t="str">
        <f>VLOOKUP(O943,Stores!$A$1:$D$6,2,0)</f>
        <v>MegaMart Johnmouth</v>
      </c>
      <c r="Q943" t="str">
        <f>VLOOKUP(O943,Stores!$A$1:$D$6,4,0)</f>
        <v>East</v>
      </c>
      <c r="R943" s="6">
        <v>3</v>
      </c>
      <c r="S943" s="6">
        <v>0.15</v>
      </c>
      <c r="T943" t="s">
        <v>857</v>
      </c>
      <c r="U943">
        <f t="shared" si="42"/>
        <v>5021.07</v>
      </c>
      <c r="V943" s="7">
        <f t="shared" si="43"/>
        <v>3970.1400000000003</v>
      </c>
      <c r="W943" s="7">
        <f t="shared" si="44"/>
        <v>1050.0799999999995</v>
      </c>
    </row>
    <row r="944" spans="1:23" x14ac:dyDescent="0.25">
      <c r="A944" t="s">
        <v>4678</v>
      </c>
      <c r="B944" s="4">
        <v>45318</v>
      </c>
      <c r="C944" t="s">
        <v>278</v>
      </c>
      <c r="D944" t="str">
        <f>VLOOKUP(C944,Customers!$A$1:$H$201,4,0)</f>
        <v>Jesus Singh</v>
      </c>
      <c r="E944" t="str">
        <f>VLOOKUP(C944,Customers!$A$1:$H$201,5,0)</f>
        <v>Female</v>
      </c>
      <c r="F944" s="4">
        <f>VLOOKUP(C944,Customers!$A$1:$H$201,6,0)</f>
        <v>21701</v>
      </c>
      <c r="G944" s="4" t="str">
        <f>VLOOKUP(C944,Customers!$A$1:$H$201,7,0)</f>
        <v>Port Michaelstad</v>
      </c>
      <c r="H944" s="4">
        <f>VLOOKUP(C944,Customers!$A$1:$H$201,8,0)</f>
        <v>44966</v>
      </c>
      <c r="I944" t="s">
        <v>743</v>
      </c>
      <c r="J944" t="str">
        <f>VLOOKUP(I944,Products!$A$1:$F$51,2,0)</f>
        <v>World Watches</v>
      </c>
      <c r="K944" t="str">
        <f>VLOOKUP(I944,Products!$A$1:$F$51,3,0)</f>
        <v>Fashion</v>
      </c>
      <c r="L944" t="str">
        <f>VLOOKUP(I944,Products!$A$1:$F$51,4,0)</f>
        <v>Watches</v>
      </c>
      <c r="M944" s="7">
        <f>VLOOKUP(I944,Products!$A$1:$F$51,5,0)</f>
        <v>1134.8</v>
      </c>
      <c r="N944" s="7">
        <f>VLOOKUP(I944,Products!$A$1:$F$51,6,0)</f>
        <v>675.1</v>
      </c>
      <c r="O944" t="s">
        <v>827</v>
      </c>
      <c r="P944" t="str">
        <f>VLOOKUP(O944,Stores!$A$1:$D$6,2,0)</f>
        <v>MegaMart Jimenezborough</v>
      </c>
      <c r="Q944" t="str">
        <f>VLOOKUP(O944,Stores!$A$1:$D$6,4,0)</f>
        <v>South</v>
      </c>
      <c r="R944" s="6">
        <v>2</v>
      </c>
      <c r="S944" s="6">
        <v>0.1</v>
      </c>
      <c r="T944" t="s">
        <v>851</v>
      </c>
      <c r="U944">
        <f t="shared" si="42"/>
        <v>2269.6</v>
      </c>
      <c r="V944" s="7">
        <f t="shared" si="43"/>
        <v>1350.2</v>
      </c>
      <c r="W944" s="7">
        <f t="shared" si="44"/>
        <v>918.49999999999989</v>
      </c>
    </row>
    <row r="945" spans="1:23" x14ac:dyDescent="0.25">
      <c r="A945" t="s">
        <v>5015</v>
      </c>
      <c r="B945" s="4">
        <v>45318</v>
      </c>
      <c r="C945" t="s">
        <v>173</v>
      </c>
      <c r="D945" t="str">
        <f>VLOOKUP(C945,Customers!$A$1:$H$201,4,0)</f>
        <v>Kelly Shaw</v>
      </c>
      <c r="E945" t="str">
        <f>VLOOKUP(C945,Customers!$A$1:$H$201,5,0)</f>
        <v>Male</v>
      </c>
      <c r="F945" s="4">
        <f>VLOOKUP(C945,Customers!$A$1:$H$201,6,0)</f>
        <v>27756</v>
      </c>
      <c r="G945" s="4" t="str">
        <f>VLOOKUP(C945,Customers!$A$1:$H$201,7,0)</f>
        <v>Zacharyfort</v>
      </c>
      <c r="H945" s="4">
        <f>VLOOKUP(C945,Customers!$A$1:$H$201,8,0)</f>
        <v>45208</v>
      </c>
      <c r="I945" t="s">
        <v>732</v>
      </c>
      <c r="J945" t="str">
        <f>VLOOKUP(I945,Products!$A$1:$F$51,2,0)</f>
        <v>Us Snacks</v>
      </c>
      <c r="K945" t="str">
        <f>VLOOKUP(I945,Products!$A$1:$F$51,3,0)</f>
        <v>Groceries</v>
      </c>
      <c r="L945" t="str">
        <f>VLOOKUP(I945,Products!$A$1:$F$51,4,0)</f>
        <v>Snacks</v>
      </c>
      <c r="M945" s="7">
        <f>VLOOKUP(I945,Products!$A$1:$F$51,5,0)</f>
        <v>123.19</v>
      </c>
      <c r="N945" s="7">
        <f>VLOOKUP(I945,Products!$A$1:$F$51,6,0)</f>
        <v>80.36</v>
      </c>
      <c r="O945" t="s">
        <v>831</v>
      </c>
      <c r="P945" t="str">
        <f>VLOOKUP(O945,Stores!$A$1:$D$6,2,0)</f>
        <v>MegaMart Peckmouth</v>
      </c>
      <c r="Q945" t="str">
        <f>VLOOKUP(O945,Stores!$A$1:$D$6,4,0)</f>
        <v>East</v>
      </c>
      <c r="R945" s="6">
        <v>5</v>
      </c>
      <c r="S945" s="6">
        <v>0.1</v>
      </c>
      <c r="T945" t="s">
        <v>854</v>
      </c>
      <c r="U945">
        <f t="shared" si="42"/>
        <v>615.95000000000005</v>
      </c>
      <c r="V945" s="7">
        <f t="shared" si="43"/>
        <v>401.8</v>
      </c>
      <c r="W945" s="7">
        <f t="shared" si="44"/>
        <v>213.25000000000003</v>
      </c>
    </row>
    <row r="946" spans="1:23" x14ac:dyDescent="0.25">
      <c r="A946" t="s">
        <v>5675</v>
      </c>
      <c r="B946" s="4">
        <v>45319</v>
      </c>
      <c r="C946" t="s">
        <v>149</v>
      </c>
      <c r="D946" t="str">
        <f>VLOOKUP(C946,Customers!$A$1:$H$201,4,0)</f>
        <v>Nancy Savage</v>
      </c>
      <c r="E946" t="str">
        <f>VLOOKUP(C946,Customers!$A$1:$H$201,5,0)</f>
        <v>Female</v>
      </c>
      <c r="F946" s="4">
        <f>VLOOKUP(C946,Customers!$A$1:$H$201,6,0)</f>
        <v>35371</v>
      </c>
      <c r="G946" s="4" t="str">
        <f>VLOOKUP(C946,Customers!$A$1:$H$201,7,0)</f>
        <v>Port Sandra</v>
      </c>
      <c r="H946" s="4">
        <f>VLOOKUP(C946,Customers!$A$1:$H$201,8,0)</f>
        <v>44851</v>
      </c>
      <c r="I946" t="s">
        <v>718</v>
      </c>
      <c r="J946" t="str">
        <f>VLOOKUP(I946,Products!$A$1:$F$51,2,0)</f>
        <v>Four Accessories</v>
      </c>
      <c r="K946" t="str">
        <f>VLOOKUP(I946,Products!$A$1:$F$51,3,0)</f>
        <v>Fashion</v>
      </c>
      <c r="L946" t="str">
        <f>VLOOKUP(I946,Products!$A$1:$F$51,4,0)</f>
        <v>Accessories</v>
      </c>
      <c r="M946" s="7">
        <f>VLOOKUP(I946,Products!$A$1:$F$51,5,0)</f>
        <v>1853.77</v>
      </c>
      <c r="N946" s="7">
        <f>VLOOKUP(I946,Products!$A$1:$F$51,6,0)</f>
        <v>1363.52</v>
      </c>
      <c r="O946" t="s">
        <v>831</v>
      </c>
      <c r="P946" t="str">
        <f>VLOOKUP(O946,Stores!$A$1:$D$6,2,0)</f>
        <v>MegaMart Peckmouth</v>
      </c>
      <c r="Q946" t="str">
        <f>VLOOKUP(O946,Stores!$A$1:$D$6,4,0)</f>
        <v>East</v>
      </c>
      <c r="R946" s="6">
        <v>2</v>
      </c>
      <c r="S946" s="6">
        <v>0.05</v>
      </c>
      <c r="T946" t="s">
        <v>854</v>
      </c>
      <c r="U946">
        <f t="shared" si="42"/>
        <v>3707.54</v>
      </c>
      <c r="V946" s="7">
        <f t="shared" si="43"/>
        <v>2727.04</v>
      </c>
      <c r="W946" s="7">
        <f t="shared" si="44"/>
        <v>979.55</v>
      </c>
    </row>
    <row r="947" spans="1:23" x14ac:dyDescent="0.25">
      <c r="A947" t="s">
        <v>1685</v>
      </c>
      <c r="B947" s="4">
        <v>45319</v>
      </c>
      <c r="C947" t="s">
        <v>577</v>
      </c>
      <c r="D947" t="str">
        <f>VLOOKUP(C947,Customers!$A$1:$H$201,4,0)</f>
        <v>Jill Roach</v>
      </c>
      <c r="E947" t="str">
        <f>VLOOKUP(C947,Customers!$A$1:$H$201,5,0)</f>
        <v>Male</v>
      </c>
      <c r="F947" s="4">
        <f>VLOOKUP(C947,Customers!$A$1:$H$201,6,0)</f>
        <v>36768</v>
      </c>
      <c r="G947" s="4" t="str">
        <f>VLOOKUP(C947,Customers!$A$1:$H$201,7,0)</f>
        <v>Ellisside</v>
      </c>
      <c r="H947" s="4">
        <f>VLOOKUP(C947,Customers!$A$1:$H$201,8,0)</f>
        <v>44715</v>
      </c>
      <c r="I947" t="s">
        <v>820</v>
      </c>
      <c r="J947" t="str">
        <f>VLOOKUP(I947,Products!$A$1:$F$51,2,0)</f>
        <v>Possible Watches</v>
      </c>
      <c r="K947" t="str">
        <f>VLOOKUP(I947,Products!$A$1:$F$51,3,0)</f>
        <v>Fashion</v>
      </c>
      <c r="L947" t="str">
        <f>VLOOKUP(I947,Products!$A$1:$F$51,4,0)</f>
        <v>Watches</v>
      </c>
      <c r="M947" s="7">
        <f>VLOOKUP(I947,Products!$A$1:$F$51,5,0)</f>
        <v>388.26</v>
      </c>
      <c r="N947" s="7">
        <f>VLOOKUP(I947,Products!$A$1:$F$51,6,0)</f>
        <v>199.3</v>
      </c>
      <c r="O947" t="s">
        <v>842</v>
      </c>
      <c r="P947" t="str">
        <f>VLOOKUP(O947,Stores!$A$1:$D$6,2,0)</f>
        <v>MegaMart Johnmouth</v>
      </c>
      <c r="Q947" t="str">
        <f>VLOOKUP(O947,Stores!$A$1:$D$6,4,0)</f>
        <v>East</v>
      </c>
      <c r="R947" s="6">
        <v>1</v>
      </c>
      <c r="S947" s="6">
        <v>0.05</v>
      </c>
      <c r="T947" t="s">
        <v>861</v>
      </c>
      <c r="U947">
        <f t="shared" si="42"/>
        <v>388.26</v>
      </c>
      <c r="V947" s="7">
        <f t="shared" si="43"/>
        <v>199.3</v>
      </c>
      <c r="W947" s="7">
        <f t="shared" si="44"/>
        <v>188.01</v>
      </c>
    </row>
    <row r="948" spans="1:23" x14ac:dyDescent="0.25">
      <c r="A948" t="s">
        <v>3230</v>
      </c>
      <c r="B948" s="4">
        <v>45319</v>
      </c>
      <c r="C948" t="s">
        <v>65</v>
      </c>
      <c r="D948" t="str">
        <f>VLOOKUP(C948,Customers!$A$1:$H$201,4,0)</f>
        <v>Miguel Johnson</v>
      </c>
      <c r="E948" t="str">
        <f>VLOOKUP(C948,Customers!$A$1:$H$201,5,0)</f>
        <v>Male</v>
      </c>
      <c r="F948" s="4">
        <f>VLOOKUP(C948,Customers!$A$1:$H$201,6,0)</f>
        <v>27877</v>
      </c>
      <c r="G948" s="4" t="str">
        <f>VLOOKUP(C948,Customers!$A$1:$H$201,7,0)</f>
        <v>Murrayborough</v>
      </c>
      <c r="H948" s="4">
        <f>VLOOKUP(C948,Customers!$A$1:$H$201,8,0)</f>
        <v>44613</v>
      </c>
      <c r="I948" t="s">
        <v>816</v>
      </c>
      <c r="J948" t="str">
        <f>VLOOKUP(I948,Products!$A$1:$F$51,2,0)</f>
        <v>Or Smartphone</v>
      </c>
      <c r="K948" t="str">
        <f>VLOOKUP(I948,Products!$A$1:$F$51,3,0)</f>
        <v>Electronics</v>
      </c>
      <c r="L948" t="str">
        <f>VLOOKUP(I948,Products!$A$1:$F$51,4,0)</f>
        <v>Smartphone</v>
      </c>
      <c r="M948" s="7">
        <f>VLOOKUP(I948,Products!$A$1:$F$51,5,0)</f>
        <v>1197.18</v>
      </c>
      <c r="N948" s="7">
        <f>VLOOKUP(I948,Products!$A$1:$F$51,6,0)</f>
        <v>722.74</v>
      </c>
      <c r="O948" t="s">
        <v>842</v>
      </c>
      <c r="P948" t="str">
        <f>VLOOKUP(O948,Stores!$A$1:$D$6,2,0)</f>
        <v>MegaMart Johnmouth</v>
      </c>
      <c r="Q948" t="str">
        <f>VLOOKUP(O948,Stores!$A$1:$D$6,4,0)</f>
        <v>East</v>
      </c>
      <c r="R948" s="6">
        <v>3</v>
      </c>
      <c r="S948" s="6">
        <v>0.1</v>
      </c>
      <c r="T948" t="s">
        <v>851</v>
      </c>
      <c r="U948">
        <f t="shared" si="42"/>
        <v>3591.54</v>
      </c>
      <c r="V948" s="7">
        <f t="shared" si="43"/>
        <v>2168.2200000000003</v>
      </c>
      <c r="W948" s="7">
        <f t="shared" si="44"/>
        <v>1422.4199999999996</v>
      </c>
    </row>
    <row r="949" spans="1:23" x14ac:dyDescent="0.25">
      <c r="A949" t="s">
        <v>4952</v>
      </c>
      <c r="B949" s="4">
        <v>45319</v>
      </c>
      <c r="C949" t="s">
        <v>522</v>
      </c>
      <c r="D949" t="str">
        <f>VLOOKUP(C949,Customers!$A$1:$H$201,4,0)</f>
        <v>Betty Johnson</v>
      </c>
      <c r="E949" t="str">
        <f>VLOOKUP(C949,Customers!$A$1:$H$201,5,0)</f>
        <v>Female</v>
      </c>
      <c r="F949" s="4">
        <f>VLOOKUP(C949,Customers!$A$1:$H$201,6,0)</f>
        <v>23256</v>
      </c>
      <c r="G949" s="4" t="str">
        <f>VLOOKUP(C949,Customers!$A$1:$H$201,7,0)</f>
        <v>North Lisa</v>
      </c>
      <c r="H949" s="4">
        <f>VLOOKUP(C949,Customers!$A$1:$H$201,8,0)</f>
        <v>44258</v>
      </c>
      <c r="I949" t="s">
        <v>774</v>
      </c>
      <c r="J949" t="str">
        <f>VLOOKUP(I949,Products!$A$1:$F$51,2,0)</f>
        <v>Behavior Dairy</v>
      </c>
      <c r="K949" t="str">
        <f>VLOOKUP(I949,Products!$A$1:$F$51,3,0)</f>
        <v>Groceries</v>
      </c>
      <c r="L949" t="str">
        <f>VLOOKUP(I949,Products!$A$1:$F$51,4,0)</f>
        <v>Dairy</v>
      </c>
      <c r="M949" s="7">
        <f>VLOOKUP(I949,Products!$A$1:$F$51,5,0)</f>
        <v>1015.76</v>
      </c>
      <c r="N949" s="7">
        <f>VLOOKUP(I949,Products!$A$1:$F$51,6,0)</f>
        <v>584.4</v>
      </c>
      <c r="O949" t="s">
        <v>838</v>
      </c>
      <c r="P949" t="str">
        <f>VLOOKUP(O949,Stores!$A$1:$D$6,2,0)</f>
        <v>MegaMart Brianahaven</v>
      </c>
      <c r="Q949" t="str">
        <f>VLOOKUP(O949,Stores!$A$1:$D$6,4,0)</f>
        <v>North</v>
      </c>
      <c r="R949" s="6">
        <v>4</v>
      </c>
      <c r="S949" s="6">
        <v>0.1</v>
      </c>
      <c r="T949" t="s">
        <v>851</v>
      </c>
      <c r="U949">
        <f t="shared" si="42"/>
        <v>4063.04</v>
      </c>
      <c r="V949" s="7">
        <f t="shared" si="43"/>
        <v>2337.6</v>
      </c>
      <c r="W949" s="7">
        <f t="shared" si="44"/>
        <v>1724.54</v>
      </c>
    </row>
    <row r="950" spans="1:23" x14ac:dyDescent="0.25">
      <c r="A950" t="s">
        <v>5151</v>
      </c>
      <c r="B950" s="4">
        <v>45319</v>
      </c>
      <c r="C950" t="s">
        <v>215</v>
      </c>
      <c r="D950" t="str">
        <f>VLOOKUP(C950,Customers!$A$1:$H$201,4,0)</f>
        <v>Carl Wyatt</v>
      </c>
      <c r="E950" t="str">
        <f>VLOOKUP(C950,Customers!$A$1:$H$201,5,0)</f>
        <v>Female</v>
      </c>
      <c r="F950" s="4">
        <f>VLOOKUP(C950,Customers!$A$1:$H$201,6,0)</f>
        <v>38253</v>
      </c>
      <c r="G950" s="4" t="str">
        <f>VLOOKUP(C950,Customers!$A$1:$H$201,7,0)</f>
        <v>North Tracey</v>
      </c>
      <c r="H950" s="4">
        <f>VLOOKUP(C950,Customers!$A$1:$H$201,8,0)</f>
        <v>44366</v>
      </c>
      <c r="I950" t="s">
        <v>788</v>
      </c>
      <c r="J950" t="str">
        <f>VLOOKUP(I950,Products!$A$1:$F$51,2,0)</f>
        <v>Beat Accessories</v>
      </c>
      <c r="K950" t="str">
        <f>VLOOKUP(I950,Products!$A$1:$F$51,3,0)</f>
        <v>Fashion</v>
      </c>
      <c r="L950" t="str">
        <f>VLOOKUP(I950,Products!$A$1:$F$51,4,0)</f>
        <v>Accessories</v>
      </c>
      <c r="M950" s="7">
        <f>VLOOKUP(I950,Products!$A$1:$F$51,5,0)</f>
        <v>1798.97</v>
      </c>
      <c r="N950" s="7">
        <f>VLOOKUP(I950,Products!$A$1:$F$51,6,0)</f>
        <v>1329.15</v>
      </c>
      <c r="O950" t="s">
        <v>835</v>
      </c>
      <c r="P950" t="str">
        <f>VLOOKUP(O950,Stores!$A$1:$D$6,2,0)</f>
        <v>MegaMart New Michele</v>
      </c>
      <c r="Q950" t="str">
        <f>VLOOKUP(O950,Stores!$A$1:$D$6,4,0)</f>
        <v>West</v>
      </c>
      <c r="R950" s="6">
        <v>4</v>
      </c>
      <c r="S950" s="6">
        <v>0</v>
      </c>
      <c r="T950" t="s">
        <v>851</v>
      </c>
      <c r="U950">
        <f t="shared" si="42"/>
        <v>7195.88</v>
      </c>
      <c r="V950" s="7">
        <f t="shared" si="43"/>
        <v>5316.6</v>
      </c>
      <c r="W950" s="7">
        <f t="shared" si="44"/>
        <v>1878.2799999999997</v>
      </c>
    </row>
    <row r="951" spans="1:23" x14ac:dyDescent="0.25">
      <c r="A951" t="s">
        <v>5256</v>
      </c>
      <c r="B951" s="4">
        <v>45320</v>
      </c>
      <c r="C951" t="s">
        <v>275</v>
      </c>
      <c r="D951" t="str">
        <f>VLOOKUP(C951,Customers!$A$1:$H$201,4,0)</f>
        <v>Carl Armstrong</v>
      </c>
      <c r="E951" t="str">
        <f>VLOOKUP(C951,Customers!$A$1:$H$201,5,0)</f>
        <v>Female</v>
      </c>
      <c r="F951" s="4">
        <f>VLOOKUP(C951,Customers!$A$1:$H$201,6,0)</f>
        <v>23715</v>
      </c>
      <c r="G951" s="4" t="str">
        <f>VLOOKUP(C951,Customers!$A$1:$H$201,7,0)</f>
        <v>Port Angelabury</v>
      </c>
      <c r="H951" s="4">
        <f>VLOOKUP(C951,Customers!$A$1:$H$201,8,0)</f>
        <v>44601</v>
      </c>
      <c r="I951" t="s">
        <v>776</v>
      </c>
      <c r="J951" t="str">
        <f>VLOOKUP(I951,Products!$A$1:$F$51,2,0)</f>
        <v>Hospital Smartphone</v>
      </c>
      <c r="K951" t="str">
        <f>VLOOKUP(I951,Products!$A$1:$F$51,3,0)</f>
        <v>Electronics</v>
      </c>
      <c r="L951" t="str">
        <f>VLOOKUP(I951,Products!$A$1:$F$51,4,0)</f>
        <v>Smartphone</v>
      </c>
      <c r="M951" s="7">
        <f>VLOOKUP(I951,Products!$A$1:$F$51,5,0)</f>
        <v>1272.23</v>
      </c>
      <c r="N951" s="7">
        <f>VLOOKUP(I951,Products!$A$1:$F$51,6,0)</f>
        <v>952.65</v>
      </c>
      <c r="O951" t="s">
        <v>838</v>
      </c>
      <c r="P951" t="str">
        <f>VLOOKUP(O951,Stores!$A$1:$D$6,2,0)</f>
        <v>MegaMart Brianahaven</v>
      </c>
      <c r="Q951" t="str">
        <f>VLOOKUP(O951,Stores!$A$1:$D$6,4,0)</f>
        <v>North</v>
      </c>
      <c r="R951" s="6">
        <v>4</v>
      </c>
      <c r="S951" s="6">
        <v>0</v>
      </c>
      <c r="T951" t="s">
        <v>851</v>
      </c>
      <c r="U951">
        <f t="shared" si="42"/>
        <v>5088.92</v>
      </c>
      <c r="V951" s="7">
        <f t="shared" si="43"/>
        <v>3810.6</v>
      </c>
      <c r="W951" s="7">
        <f t="shared" si="44"/>
        <v>1277.3200000000002</v>
      </c>
    </row>
    <row r="952" spans="1:23" x14ac:dyDescent="0.25">
      <c r="A952" t="s">
        <v>5273</v>
      </c>
      <c r="B952" s="4">
        <v>45320</v>
      </c>
      <c r="C952" t="s">
        <v>256</v>
      </c>
      <c r="D952" t="str">
        <f>VLOOKUP(C952,Customers!$A$1:$H$201,4,0)</f>
        <v>Alexandra Montoya</v>
      </c>
      <c r="E952" t="str">
        <f>VLOOKUP(C952,Customers!$A$1:$H$201,5,0)</f>
        <v>Female</v>
      </c>
      <c r="F952" s="4">
        <f>VLOOKUP(C952,Customers!$A$1:$H$201,6,0)</f>
        <v>29746</v>
      </c>
      <c r="G952" s="4" t="str">
        <f>VLOOKUP(C952,Customers!$A$1:$H$201,7,0)</f>
        <v>New Julia</v>
      </c>
      <c r="H952" s="4">
        <f>VLOOKUP(C952,Customers!$A$1:$H$201,8,0)</f>
        <v>45456</v>
      </c>
      <c r="I952" t="s">
        <v>792</v>
      </c>
      <c r="J952" t="str">
        <f>VLOOKUP(I952,Products!$A$1:$F$51,2,0)</f>
        <v>Chair Laptop</v>
      </c>
      <c r="K952" t="str">
        <f>VLOOKUP(I952,Products!$A$1:$F$51,3,0)</f>
        <v>Electronics</v>
      </c>
      <c r="L952" t="str">
        <f>VLOOKUP(I952,Products!$A$1:$F$51,4,0)</f>
        <v>Laptop</v>
      </c>
      <c r="M952" s="7">
        <f>VLOOKUP(I952,Products!$A$1:$F$51,5,0)</f>
        <v>1562.43</v>
      </c>
      <c r="N952" s="7">
        <f>VLOOKUP(I952,Products!$A$1:$F$51,6,0)</f>
        <v>1195.6300000000001</v>
      </c>
      <c r="O952" t="s">
        <v>831</v>
      </c>
      <c r="P952" t="str">
        <f>VLOOKUP(O952,Stores!$A$1:$D$6,2,0)</f>
        <v>MegaMart Peckmouth</v>
      </c>
      <c r="Q952" t="str">
        <f>VLOOKUP(O952,Stores!$A$1:$D$6,4,0)</f>
        <v>East</v>
      </c>
      <c r="R952" s="6">
        <v>2</v>
      </c>
      <c r="S952" s="6">
        <v>0.15</v>
      </c>
      <c r="T952" t="s">
        <v>861</v>
      </c>
      <c r="U952">
        <f t="shared" si="42"/>
        <v>3124.86</v>
      </c>
      <c r="V952" s="7">
        <f t="shared" si="43"/>
        <v>2391.2600000000002</v>
      </c>
      <c r="W952" s="7">
        <f t="shared" si="44"/>
        <v>732.74999999999989</v>
      </c>
    </row>
    <row r="953" spans="1:23" x14ac:dyDescent="0.25">
      <c r="A953" t="s">
        <v>1176</v>
      </c>
      <c r="B953" s="4">
        <v>45320</v>
      </c>
      <c r="C953" t="s">
        <v>602</v>
      </c>
      <c r="D953" t="str">
        <f>VLOOKUP(C953,Customers!$A$1:$H$201,4,0)</f>
        <v>Amber Graham</v>
      </c>
      <c r="E953" t="str">
        <f>VLOOKUP(C953,Customers!$A$1:$H$201,5,0)</f>
        <v>Female</v>
      </c>
      <c r="F953" s="4">
        <f>VLOOKUP(C953,Customers!$A$1:$H$201,6,0)</f>
        <v>30807</v>
      </c>
      <c r="G953" s="4" t="str">
        <f>VLOOKUP(C953,Customers!$A$1:$H$201,7,0)</f>
        <v>Lake Melissaborough</v>
      </c>
      <c r="H953" s="4">
        <f>VLOOKUP(C953,Customers!$A$1:$H$201,8,0)</f>
        <v>45889</v>
      </c>
      <c r="I953" t="s">
        <v>796</v>
      </c>
      <c r="J953" t="str">
        <f>VLOOKUP(I953,Products!$A$1:$F$51,2,0)</f>
        <v>Book Television</v>
      </c>
      <c r="K953" t="str">
        <f>VLOOKUP(I953,Products!$A$1:$F$51,3,0)</f>
        <v>Electronics</v>
      </c>
      <c r="L953" t="str">
        <f>VLOOKUP(I953,Products!$A$1:$F$51,4,0)</f>
        <v>Television</v>
      </c>
      <c r="M953" s="7">
        <f>VLOOKUP(I953,Products!$A$1:$F$51,5,0)</f>
        <v>1952.65</v>
      </c>
      <c r="N953" s="7">
        <f>VLOOKUP(I953,Products!$A$1:$F$51,6,0)</f>
        <v>1451.27</v>
      </c>
      <c r="O953" t="s">
        <v>838</v>
      </c>
      <c r="P953" t="str">
        <f>VLOOKUP(O953,Stores!$A$1:$D$6,2,0)</f>
        <v>MegaMart Brianahaven</v>
      </c>
      <c r="Q953" t="str">
        <f>VLOOKUP(O953,Stores!$A$1:$D$6,4,0)</f>
        <v>North</v>
      </c>
      <c r="R953" s="6">
        <v>5</v>
      </c>
      <c r="S953" s="6">
        <v>0.15</v>
      </c>
      <c r="T953" t="s">
        <v>851</v>
      </c>
      <c r="U953">
        <f t="shared" si="42"/>
        <v>9763.25</v>
      </c>
      <c r="V953" s="7">
        <f t="shared" si="43"/>
        <v>7256.35</v>
      </c>
      <c r="W953" s="7">
        <f t="shared" si="44"/>
        <v>2506.0499999999997</v>
      </c>
    </row>
    <row r="954" spans="1:23" x14ac:dyDescent="0.25">
      <c r="A954" t="s">
        <v>1358</v>
      </c>
      <c r="B954" s="4">
        <v>45320</v>
      </c>
      <c r="C954" t="s">
        <v>157</v>
      </c>
      <c r="D954" t="str">
        <f>VLOOKUP(C954,Customers!$A$1:$H$201,4,0)</f>
        <v>Melissa Rodgers</v>
      </c>
      <c r="E954" t="str">
        <f>VLOOKUP(C954,Customers!$A$1:$H$201,5,0)</f>
        <v>Female</v>
      </c>
      <c r="F954" s="4">
        <f>VLOOKUP(C954,Customers!$A$1:$H$201,6,0)</f>
        <v>29405</v>
      </c>
      <c r="G954" s="4" t="str">
        <f>VLOOKUP(C954,Customers!$A$1:$H$201,7,0)</f>
        <v>North Sharontown</v>
      </c>
      <c r="H954" s="4">
        <f>VLOOKUP(C954,Customers!$A$1:$H$201,8,0)</f>
        <v>44950</v>
      </c>
      <c r="I954" t="s">
        <v>812</v>
      </c>
      <c r="J954" t="str">
        <f>VLOOKUP(I954,Products!$A$1:$F$51,2,0)</f>
        <v>Set Dairy</v>
      </c>
      <c r="K954" t="str">
        <f>VLOOKUP(I954,Products!$A$1:$F$51,3,0)</f>
        <v>Groceries</v>
      </c>
      <c r="L954" t="str">
        <f>VLOOKUP(I954,Products!$A$1:$F$51,4,0)</f>
        <v>Dairy</v>
      </c>
      <c r="M954" s="7">
        <f>VLOOKUP(I954,Products!$A$1:$F$51,5,0)</f>
        <v>1879.08</v>
      </c>
      <c r="N954" s="7">
        <f>VLOOKUP(I954,Products!$A$1:$F$51,6,0)</f>
        <v>1004.56</v>
      </c>
      <c r="O954" t="s">
        <v>835</v>
      </c>
      <c r="P954" t="str">
        <f>VLOOKUP(O954,Stores!$A$1:$D$6,2,0)</f>
        <v>MegaMart New Michele</v>
      </c>
      <c r="Q954" t="str">
        <f>VLOOKUP(O954,Stores!$A$1:$D$6,4,0)</f>
        <v>West</v>
      </c>
      <c r="R954" s="6">
        <v>1</v>
      </c>
      <c r="S954" s="6">
        <v>0.1</v>
      </c>
      <c r="T954" t="s">
        <v>851</v>
      </c>
      <c r="U954">
        <f t="shared" si="42"/>
        <v>1879.08</v>
      </c>
      <c r="V954" s="7">
        <f t="shared" si="43"/>
        <v>1004.56</v>
      </c>
      <c r="W954" s="7">
        <f t="shared" si="44"/>
        <v>873.62</v>
      </c>
    </row>
    <row r="955" spans="1:23" x14ac:dyDescent="0.25">
      <c r="A955" t="s">
        <v>1436</v>
      </c>
      <c r="B955" s="4">
        <v>45320</v>
      </c>
      <c r="C955" t="s">
        <v>525</v>
      </c>
      <c r="D955" t="str">
        <f>VLOOKUP(C955,Customers!$A$1:$H$201,4,0)</f>
        <v>Paige Osborne</v>
      </c>
      <c r="E955" t="str">
        <f>VLOOKUP(C955,Customers!$A$1:$H$201,5,0)</f>
        <v>Female</v>
      </c>
      <c r="F955" s="4">
        <f>VLOOKUP(C955,Customers!$A$1:$H$201,6,0)</f>
        <v>21861</v>
      </c>
      <c r="G955" s="4" t="str">
        <f>VLOOKUP(C955,Customers!$A$1:$H$201,7,0)</f>
        <v>Carlsonborough</v>
      </c>
      <c r="H955" s="4">
        <f>VLOOKUP(C955,Customers!$A$1:$H$201,8,0)</f>
        <v>44427</v>
      </c>
      <c r="I955" t="s">
        <v>816</v>
      </c>
      <c r="J955" t="str">
        <f>VLOOKUP(I955,Products!$A$1:$F$51,2,0)</f>
        <v>Or Smartphone</v>
      </c>
      <c r="K955" t="str">
        <f>VLOOKUP(I955,Products!$A$1:$F$51,3,0)</f>
        <v>Electronics</v>
      </c>
      <c r="L955" t="str">
        <f>VLOOKUP(I955,Products!$A$1:$F$51,4,0)</f>
        <v>Smartphone</v>
      </c>
      <c r="M955" s="7">
        <f>VLOOKUP(I955,Products!$A$1:$F$51,5,0)</f>
        <v>1197.18</v>
      </c>
      <c r="N955" s="7">
        <f>VLOOKUP(I955,Products!$A$1:$F$51,6,0)</f>
        <v>722.74</v>
      </c>
      <c r="O955" t="s">
        <v>842</v>
      </c>
      <c r="P955" t="str">
        <f>VLOOKUP(O955,Stores!$A$1:$D$6,2,0)</f>
        <v>MegaMart Johnmouth</v>
      </c>
      <c r="Q955" t="str">
        <f>VLOOKUP(O955,Stores!$A$1:$D$6,4,0)</f>
        <v>East</v>
      </c>
      <c r="R955" s="6">
        <v>3</v>
      </c>
      <c r="S955" s="6">
        <v>0.15</v>
      </c>
      <c r="T955" t="s">
        <v>851</v>
      </c>
      <c r="U955">
        <f t="shared" si="42"/>
        <v>3591.54</v>
      </c>
      <c r="V955" s="7">
        <f t="shared" si="43"/>
        <v>2168.2200000000003</v>
      </c>
      <c r="W955" s="7">
        <f t="shared" si="44"/>
        <v>1422.4699999999998</v>
      </c>
    </row>
    <row r="956" spans="1:23" x14ac:dyDescent="0.25">
      <c r="A956" t="s">
        <v>2992</v>
      </c>
      <c r="B956" s="4">
        <v>45320</v>
      </c>
      <c r="C956" t="s">
        <v>318</v>
      </c>
      <c r="D956" t="str">
        <f>VLOOKUP(C956,Customers!$A$1:$H$201,4,0)</f>
        <v>Juan Ramirez</v>
      </c>
      <c r="E956" t="str">
        <f>VLOOKUP(C956,Customers!$A$1:$H$201,5,0)</f>
        <v>Male</v>
      </c>
      <c r="F956" s="4">
        <f>VLOOKUP(C956,Customers!$A$1:$H$201,6,0)</f>
        <v>28937</v>
      </c>
      <c r="G956" s="4" t="str">
        <f>VLOOKUP(C956,Customers!$A$1:$H$201,7,0)</f>
        <v>New Michaelview</v>
      </c>
      <c r="H956" s="4">
        <f>VLOOKUP(C956,Customers!$A$1:$H$201,8,0)</f>
        <v>45210</v>
      </c>
      <c r="I956" t="s">
        <v>765</v>
      </c>
      <c r="J956" t="str">
        <f>VLOOKUP(I956,Products!$A$1:$F$51,2,0)</f>
        <v>How Vegetables</v>
      </c>
      <c r="K956" t="str">
        <f>VLOOKUP(I956,Products!$A$1:$F$51,3,0)</f>
        <v>Groceries</v>
      </c>
      <c r="L956" t="str">
        <f>VLOOKUP(I956,Products!$A$1:$F$51,4,0)</f>
        <v>Vegetables</v>
      </c>
      <c r="M956" s="7">
        <f>VLOOKUP(I956,Products!$A$1:$F$51,5,0)</f>
        <v>25.57</v>
      </c>
      <c r="N956" s="7">
        <f>VLOOKUP(I956,Products!$A$1:$F$51,6,0)</f>
        <v>19.05</v>
      </c>
      <c r="O956" t="s">
        <v>842</v>
      </c>
      <c r="P956" t="str">
        <f>VLOOKUP(O956,Stores!$A$1:$D$6,2,0)</f>
        <v>MegaMart Johnmouth</v>
      </c>
      <c r="Q956" t="str">
        <f>VLOOKUP(O956,Stores!$A$1:$D$6,4,0)</f>
        <v>East</v>
      </c>
      <c r="R956" s="6">
        <v>4</v>
      </c>
      <c r="S956" s="6">
        <v>0.1</v>
      </c>
      <c r="T956" t="s">
        <v>857</v>
      </c>
      <c r="U956">
        <f t="shared" si="42"/>
        <v>102.28</v>
      </c>
      <c r="V956" s="7">
        <f t="shared" si="43"/>
        <v>76.2</v>
      </c>
      <c r="W956" s="7">
        <f t="shared" si="44"/>
        <v>25.18</v>
      </c>
    </row>
    <row r="957" spans="1:23" x14ac:dyDescent="0.25">
      <c r="A957" t="s">
        <v>3410</v>
      </c>
      <c r="B957" s="4">
        <v>45320</v>
      </c>
      <c r="C957" t="s">
        <v>619</v>
      </c>
      <c r="D957" t="str">
        <f>VLOOKUP(C957,Customers!$A$1:$H$201,4,0)</f>
        <v>Stacey Thompson</v>
      </c>
      <c r="E957" t="str">
        <f>VLOOKUP(C957,Customers!$A$1:$H$201,5,0)</f>
        <v>Male</v>
      </c>
      <c r="F957" s="4">
        <f>VLOOKUP(C957,Customers!$A$1:$H$201,6,0)</f>
        <v>35802</v>
      </c>
      <c r="G957" s="4" t="str">
        <f>VLOOKUP(C957,Customers!$A$1:$H$201,7,0)</f>
        <v>Davidtown</v>
      </c>
      <c r="H957" s="4">
        <f>VLOOKUP(C957,Customers!$A$1:$H$201,8,0)</f>
        <v>44252</v>
      </c>
      <c r="I957" t="s">
        <v>711</v>
      </c>
      <c r="J957" t="str">
        <f>VLOOKUP(I957,Products!$A$1:$F$51,2,0)</f>
        <v>Audience Television</v>
      </c>
      <c r="K957" t="str">
        <f>VLOOKUP(I957,Products!$A$1:$F$51,3,0)</f>
        <v>Electronics</v>
      </c>
      <c r="L957" t="str">
        <f>VLOOKUP(I957,Products!$A$1:$F$51,4,0)</f>
        <v>Television</v>
      </c>
      <c r="M957" s="7">
        <f>VLOOKUP(I957,Products!$A$1:$F$51,5,0)</f>
        <v>818.76</v>
      </c>
      <c r="N957" s="7">
        <f>VLOOKUP(I957,Products!$A$1:$F$51,6,0)</f>
        <v>527.62</v>
      </c>
      <c r="O957" t="s">
        <v>827</v>
      </c>
      <c r="P957" t="str">
        <f>VLOOKUP(O957,Stores!$A$1:$D$6,2,0)</f>
        <v>MegaMart Jimenezborough</v>
      </c>
      <c r="Q957" t="str">
        <f>VLOOKUP(O957,Stores!$A$1:$D$6,4,0)</f>
        <v>South</v>
      </c>
      <c r="R957" s="6">
        <v>4</v>
      </c>
      <c r="S957" s="6">
        <v>0.15</v>
      </c>
      <c r="T957" t="s">
        <v>854</v>
      </c>
      <c r="U957">
        <f t="shared" si="42"/>
        <v>3275.04</v>
      </c>
      <c r="V957" s="7">
        <f t="shared" si="43"/>
        <v>2110.48</v>
      </c>
      <c r="W957" s="7">
        <f t="shared" si="44"/>
        <v>1163.71</v>
      </c>
    </row>
    <row r="958" spans="1:23" x14ac:dyDescent="0.25">
      <c r="A958" t="s">
        <v>3908</v>
      </c>
      <c r="B958" s="4">
        <v>45320</v>
      </c>
      <c r="C958" t="s">
        <v>38</v>
      </c>
      <c r="D958" t="str">
        <f>VLOOKUP(C958,Customers!$A$1:$H$201,4,0)</f>
        <v>Richard Pacheco</v>
      </c>
      <c r="E958" t="str">
        <f>VLOOKUP(C958,Customers!$A$1:$H$201,5,0)</f>
        <v>Female</v>
      </c>
      <c r="F958" s="4">
        <f>VLOOKUP(C958,Customers!$A$1:$H$201,6,0)</f>
        <v>38214</v>
      </c>
      <c r="G958" s="4" t="str">
        <f>VLOOKUP(C958,Customers!$A$1:$H$201,7,0)</f>
        <v>West Lisaville</v>
      </c>
      <c r="H958" s="4">
        <f>VLOOKUP(C958,Customers!$A$1:$H$201,8,0)</f>
        <v>45764</v>
      </c>
      <c r="I958" t="s">
        <v>796</v>
      </c>
      <c r="J958" t="str">
        <f>VLOOKUP(I958,Products!$A$1:$F$51,2,0)</f>
        <v>Book Television</v>
      </c>
      <c r="K958" t="str">
        <f>VLOOKUP(I958,Products!$A$1:$F$51,3,0)</f>
        <v>Electronics</v>
      </c>
      <c r="L958" t="str">
        <f>VLOOKUP(I958,Products!$A$1:$F$51,4,0)</f>
        <v>Television</v>
      </c>
      <c r="M958" s="7">
        <f>VLOOKUP(I958,Products!$A$1:$F$51,5,0)</f>
        <v>1952.65</v>
      </c>
      <c r="N958" s="7">
        <f>VLOOKUP(I958,Products!$A$1:$F$51,6,0)</f>
        <v>1451.27</v>
      </c>
      <c r="O958" t="s">
        <v>835</v>
      </c>
      <c r="P958" t="str">
        <f>VLOOKUP(O958,Stores!$A$1:$D$6,2,0)</f>
        <v>MegaMart New Michele</v>
      </c>
      <c r="Q958" t="str">
        <f>VLOOKUP(O958,Stores!$A$1:$D$6,4,0)</f>
        <v>West</v>
      </c>
      <c r="R958" s="6">
        <v>4</v>
      </c>
      <c r="S958" s="6">
        <v>0.15</v>
      </c>
      <c r="T958" t="s">
        <v>861</v>
      </c>
      <c r="U958">
        <f t="shared" si="42"/>
        <v>7810.6</v>
      </c>
      <c r="V958" s="7">
        <f t="shared" si="43"/>
        <v>5805.08</v>
      </c>
      <c r="W958" s="7">
        <f t="shared" si="44"/>
        <v>2004.6700000000005</v>
      </c>
    </row>
    <row r="959" spans="1:23" x14ac:dyDescent="0.25">
      <c r="A959" t="s">
        <v>4448</v>
      </c>
      <c r="B959" s="4">
        <v>45320</v>
      </c>
      <c r="C959" t="s">
        <v>165</v>
      </c>
      <c r="D959" t="str">
        <f>VLOOKUP(C959,Customers!$A$1:$H$201,4,0)</f>
        <v>Kenneth Allen</v>
      </c>
      <c r="E959" t="str">
        <f>VLOOKUP(C959,Customers!$A$1:$H$201,5,0)</f>
        <v>Male</v>
      </c>
      <c r="F959" s="4">
        <f>VLOOKUP(C959,Customers!$A$1:$H$201,6,0)</f>
        <v>32400</v>
      </c>
      <c r="G959" s="4" t="str">
        <f>VLOOKUP(C959,Customers!$A$1:$H$201,7,0)</f>
        <v>North Jonathonhaven</v>
      </c>
      <c r="H959" s="4">
        <f>VLOOKUP(C959,Customers!$A$1:$H$201,8,0)</f>
        <v>45213</v>
      </c>
      <c r="I959" t="s">
        <v>770</v>
      </c>
      <c r="J959" t="str">
        <f>VLOOKUP(I959,Products!$A$1:$F$51,2,0)</f>
        <v>Him Smartphone</v>
      </c>
      <c r="K959" t="str">
        <f>VLOOKUP(I959,Products!$A$1:$F$51,3,0)</f>
        <v>Electronics</v>
      </c>
      <c r="L959" t="str">
        <f>VLOOKUP(I959,Products!$A$1:$F$51,4,0)</f>
        <v>Smartphone</v>
      </c>
      <c r="M959" s="7">
        <f>VLOOKUP(I959,Products!$A$1:$F$51,5,0)</f>
        <v>1487.41</v>
      </c>
      <c r="N959" s="7">
        <f>VLOOKUP(I959,Products!$A$1:$F$51,6,0)</f>
        <v>813.07</v>
      </c>
      <c r="O959" t="s">
        <v>835</v>
      </c>
      <c r="P959" t="str">
        <f>VLOOKUP(O959,Stores!$A$1:$D$6,2,0)</f>
        <v>MegaMart New Michele</v>
      </c>
      <c r="Q959" t="str">
        <f>VLOOKUP(O959,Stores!$A$1:$D$6,4,0)</f>
        <v>West</v>
      </c>
      <c r="R959" s="6">
        <v>3</v>
      </c>
      <c r="S959" s="6">
        <v>0.05</v>
      </c>
      <c r="T959" t="s">
        <v>857</v>
      </c>
      <c r="U959">
        <f t="shared" si="42"/>
        <v>4462.2300000000005</v>
      </c>
      <c r="V959" s="7">
        <f t="shared" si="43"/>
        <v>2439.21</v>
      </c>
      <c r="W959" s="7">
        <f t="shared" si="44"/>
        <v>2022.0700000000004</v>
      </c>
    </row>
    <row r="960" spans="1:23" x14ac:dyDescent="0.25">
      <c r="A960" t="s">
        <v>4821</v>
      </c>
      <c r="B960" s="4">
        <v>45321</v>
      </c>
      <c r="C960" t="s">
        <v>613</v>
      </c>
      <c r="D960" t="str">
        <f>VLOOKUP(C960,Customers!$A$1:$H$201,4,0)</f>
        <v>Lisa Ruiz</v>
      </c>
      <c r="E960" t="str">
        <f>VLOOKUP(C960,Customers!$A$1:$H$201,5,0)</f>
        <v>Female</v>
      </c>
      <c r="F960" s="4">
        <f>VLOOKUP(C960,Customers!$A$1:$H$201,6,0)</f>
        <v>21425</v>
      </c>
      <c r="G960" s="4" t="str">
        <f>VLOOKUP(C960,Customers!$A$1:$H$201,7,0)</f>
        <v>South Marcusberg</v>
      </c>
      <c r="H960" s="4">
        <f>VLOOKUP(C960,Customers!$A$1:$H$201,8,0)</f>
        <v>45891</v>
      </c>
      <c r="I960" t="s">
        <v>714</v>
      </c>
      <c r="J960" t="str">
        <f>VLOOKUP(I960,Products!$A$1:$F$51,2,0)</f>
        <v>Here Footwear</v>
      </c>
      <c r="K960" t="str">
        <f>VLOOKUP(I960,Products!$A$1:$F$51,3,0)</f>
        <v>Fashion</v>
      </c>
      <c r="L960" t="str">
        <f>VLOOKUP(I960,Products!$A$1:$F$51,4,0)</f>
        <v>Footwear</v>
      </c>
      <c r="M960" s="7">
        <f>VLOOKUP(I960,Products!$A$1:$F$51,5,0)</f>
        <v>1102.791777777778</v>
      </c>
      <c r="N960" s="7">
        <f>VLOOKUP(I960,Products!$A$1:$F$51,6,0)</f>
        <v>169.03</v>
      </c>
      <c r="O960" t="s">
        <v>831</v>
      </c>
      <c r="P960" t="str">
        <f>VLOOKUP(O960,Stores!$A$1:$D$6,2,0)</f>
        <v>MegaMart Peckmouth</v>
      </c>
      <c r="Q960" t="str">
        <f>VLOOKUP(O960,Stores!$A$1:$D$6,4,0)</f>
        <v>East</v>
      </c>
      <c r="R960" s="6">
        <v>1</v>
      </c>
      <c r="S960" s="6">
        <v>0.05</v>
      </c>
      <c r="T960" t="s">
        <v>861</v>
      </c>
      <c r="U960">
        <f t="shared" si="42"/>
        <v>1102.791777777778</v>
      </c>
      <c r="V960" s="7">
        <f t="shared" si="43"/>
        <v>169.03</v>
      </c>
      <c r="W960" s="7">
        <f t="shared" si="44"/>
        <v>932.81177777777793</v>
      </c>
    </row>
    <row r="961" spans="1:23" x14ac:dyDescent="0.25">
      <c r="A961" t="s">
        <v>4836</v>
      </c>
      <c r="B961" s="4">
        <v>45321</v>
      </c>
      <c r="C961" t="s">
        <v>460</v>
      </c>
      <c r="D961" t="str">
        <f>VLOOKUP(C961,Customers!$A$1:$H$201,4,0)</f>
        <v>Kimberly Parker</v>
      </c>
      <c r="E961" t="str">
        <f>VLOOKUP(C961,Customers!$A$1:$H$201,5,0)</f>
        <v>Male</v>
      </c>
      <c r="F961" s="4">
        <f>VLOOKUP(C961,Customers!$A$1:$H$201,6,0)</f>
        <v>32966</v>
      </c>
      <c r="G961" s="4" t="str">
        <f>VLOOKUP(C961,Customers!$A$1:$H$201,7,0)</f>
        <v>Lake Christopher</v>
      </c>
      <c r="H961" s="4">
        <f>VLOOKUP(C961,Customers!$A$1:$H$201,8,0)</f>
        <v>44269</v>
      </c>
      <c r="I961" t="s">
        <v>757</v>
      </c>
      <c r="J961" t="str">
        <f>VLOOKUP(I961,Products!$A$1:$F$51,2,0)</f>
        <v>Traditional Laptop</v>
      </c>
      <c r="K961" t="str">
        <f>VLOOKUP(I961,Products!$A$1:$F$51,3,0)</f>
        <v>Electronics</v>
      </c>
      <c r="L961" t="str">
        <f>VLOOKUP(I961,Products!$A$1:$F$51,4,0)</f>
        <v>Laptop</v>
      </c>
      <c r="M961" s="7">
        <f>VLOOKUP(I961,Products!$A$1:$F$51,5,0)</f>
        <v>1762.92</v>
      </c>
      <c r="N961" s="7">
        <f>VLOOKUP(I961,Products!$A$1:$F$51,6,0)</f>
        <v>1346.48</v>
      </c>
      <c r="O961" t="s">
        <v>827</v>
      </c>
      <c r="P961" t="str">
        <f>VLOOKUP(O961,Stores!$A$1:$D$6,2,0)</f>
        <v>MegaMart Jimenezborough</v>
      </c>
      <c r="Q961" t="str">
        <f>VLOOKUP(O961,Stores!$A$1:$D$6,4,0)</f>
        <v>South</v>
      </c>
      <c r="R961" s="6">
        <v>5</v>
      </c>
      <c r="S961" s="6">
        <v>0</v>
      </c>
      <c r="T961" t="s">
        <v>851</v>
      </c>
      <c r="U961">
        <f t="shared" si="42"/>
        <v>8814.6</v>
      </c>
      <c r="V961" s="7">
        <f t="shared" si="43"/>
        <v>6732.4</v>
      </c>
      <c r="W961" s="7">
        <f t="shared" si="44"/>
        <v>2081.2000000000007</v>
      </c>
    </row>
    <row r="962" spans="1:23" x14ac:dyDescent="0.25">
      <c r="A962" t="s">
        <v>5388</v>
      </c>
      <c r="B962" s="4">
        <v>45321</v>
      </c>
      <c r="C962" t="s">
        <v>698</v>
      </c>
      <c r="D962" t="str">
        <f>VLOOKUP(C962,Customers!$A$1:$H$201,4,0)</f>
        <v>Juan Johnson</v>
      </c>
      <c r="E962" t="str">
        <f>VLOOKUP(C962,Customers!$A$1:$H$201,5,0)</f>
        <v>Female</v>
      </c>
      <c r="F962" s="4">
        <f>VLOOKUP(C962,Customers!$A$1:$H$201,6,0)</f>
        <v>25706</v>
      </c>
      <c r="G962" s="4" t="str">
        <f>VLOOKUP(C962,Customers!$A$1:$H$201,7,0)</f>
        <v>South Scottton</v>
      </c>
      <c r="H962" s="4">
        <f>VLOOKUP(C962,Customers!$A$1:$H$201,8,0)</f>
        <v>44405</v>
      </c>
      <c r="I962" t="s">
        <v>755</v>
      </c>
      <c r="J962" t="str">
        <f>VLOOKUP(I962,Products!$A$1:$F$51,2,0)</f>
        <v>Democratic Smartphone</v>
      </c>
      <c r="K962" t="str">
        <f>VLOOKUP(I962,Products!$A$1:$F$51,3,0)</f>
        <v>Electronics</v>
      </c>
      <c r="L962" t="str">
        <f>VLOOKUP(I962,Products!$A$1:$F$51,4,0)</f>
        <v>Smartphone</v>
      </c>
      <c r="M962" s="7">
        <f>VLOOKUP(I962,Products!$A$1:$F$51,5,0)</f>
        <v>1079.8900000000001</v>
      </c>
      <c r="N962" s="7">
        <f>VLOOKUP(I962,Products!$A$1:$F$51,6,0)</f>
        <v>703.83</v>
      </c>
      <c r="O962" t="s">
        <v>827</v>
      </c>
      <c r="P962" t="str">
        <f>VLOOKUP(O962,Stores!$A$1:$D$6,2,0)</f>
        <v>MegaMart Jimenezborough</v>
      </c>
      <c r="Q962" t="str">
        <f>VLOOKUP(O962,Stores!$A$1:$D$6,4,0)</f>
        <v>South</v>
      </c>
      <c r="R962" s="6">
        <v>3</v>
      </c>
      <c r="S962" s="6">
        <v>0</v>
      </c>
      <c r="T962" t="s">
        <v>861</v>
      </c>
      <c r="U962">
        <f t="shared" si="42"/>
        <v>3239.67</v>
      </c>
      <c r="V962" s="7">
        <f t="shared" si="43"/>
        <v>2111.4900000000002</v>
      </c>
      <c r="W962" s="7">
        <f t="shared" si="44"/>
        <v>1127.1799999999998</v>
      </c>
    </row>
    <row r="963" spans="1:23" x14ac:dyDescent="0.25">
      <c r="A963" t="s">
        <v>1614</v>
      </c>
      <c r="B963" s="4">
        <v>45321</v>
      </c>
      <c r="C963" t="s">
        <v>232</v>
      </c>
      <c r="D963" t="str">
        <f>VLOOKUP(C963,Customers!$A$1:$H$201,4,0)</f>
        <v>Heather Russell</v>
      </c>
      <c r="E963" t="str">
        <f>VLOOKUP(C963,Customers!$A$1:$H$201,5,0)</f>
        <v>Male</v>
      </c>
      <c r="F963" s="4">
        <f>VLOOKUP(C963,Customers!$A$1:$H$201,6,0)</f>
        <v>25132</v>
      </c>
      <c r="G963" s="4" t="str">
        <f>VLOOKUP(C963,Customers!$A$1:$H$201,7,0)</f>
        <v>North Michellemouth</v>
      </c>
      <c r="H963" s="4">
        <f>VLOOKUP(C963,Customers!$A$1:$H$201,8,0)</f>
        <v>44228</v>
      </c>
      <c r="I963" t="s">
        <v>730</v>
      </c>
      <c r="J963" t="str">
        <f>VLOOKUP(I963,Products!$A$1:$F$51,2,0)</f>
        <v>Recognize Footwear</v>
      </c>
      <c r="K963" t="str">
        <f>VLOOKUP(I963,Products!$A$1:$F$51,3,0)</f>
        <v>Fashion</v>
      </c>
      <c r="L963" t="str">
        <f>VLOOKUP(I963,Products!$A$1:$F$51,4,0)</f>
        <v>Footwear</v>
      </c>
      <c r="M963" s="7">
        <f>VLOOKUP(I963,Products!$A$1:$F$51,5,0)</f>
        <v>109.78</v>
      </c>
      <c r="N963" s="7">
        <f>VLOOKUP(I963,Products!$A$1:$F$51,6,0)</f>
        <v>70.59</v>
      </c>
      <c r="O963" t="s">
        <v>842</v>
      </c>
      <c r="P963" t="str">
        <f>VLOOKUP(O963,Stores!$A$1:$D$6,2,0)</f>
        <v>MegaMart Johnmouth</v>
      </c>
      <c r="Q963" t="str">
        <f>VLOOKUP(O963,Stores!$A$1:$D$6,4,0)</f>
        <v>East</v>
      </c>
      <c r="R963" s="6">
        <v>3</v>
      </c>
      <c r="S963" s="6">
        <v>0</v>
      </c>
      <c r="T963" t="s">
        <v>854</v>
      </c>
      <c r="U963">
        <f t="shared" ref="U963:U1026" si="45">M963*R963</f>
        <v>329.34000000000003</v>
      </c>
      <c r="V963" s="7">
        <f t="shared" ref="V963:V1026" si="46">N963*R963</f>
        <v>211.77</v>
      </c>
      <c r="W963" s="7">
        <f t="shared" ref="W963:W1026" si="47">U963-V963-(1-S963)</f>
        <v>116.57000000000002</v>
      </c>
    </row>
    <row r="964" spans="1:23" x14ac:dyDescent="0.25">
      <c r="A964" t="s">
        <v>2719</v>
      </c>
      <c r="B964" s="4">
        <v>45321</v>
      </c>
      <c r="C964" t="s">
        <v>87</v>
      </c>
      <c r="D964" t="str">
        <f>VLOOKUP(C964,Customers!$A$1:$H$201,4,0)</f>
        <v>Megan Velasquez</v>
      </c>
      <c r="E964" t="str">
        <f>VLOOKUP(C964,Customers!$A$1:$H$201,5,0)</f>
        <v>Male</v>
      </c>
      <c r="F964" s="4">
        <f>VLOOKUP(C964,Customers!$A$1:$H$201,6,0)</f>
        <v>20409</v>
      </c>
      <c r="G964" s="4" t="str">
        <f>VLOOKUP(C964,Customers!$A$1:$H$201,7,0)</f>
        <v>East James</v>
      </c>
      <c r="H964" s="4">
        <f>VLOOKUP(C964,Customers!$A$1:$H$201,8,0)</f>
        <v>44106</v>
      </c>
      <c r="I964" t="s">
        <v>770</v>
      </c>
      <c r="J964" t="str">
        <f>VLOOKUP(I964,Products!$A$1:$F$51,2,0)</f>
        <v>Him Smartphone</v>
      </c>
      <c r="K964" t="str">
        <f>VLOOKUP(I964,Products!$A$1:$F$51,3,0)</f>
        <v>Electronics</v>
      </c>
      <c r="L964" t="str">
        <f>VLOOKUP(I964,Products!$A$1:$F$51,4,0)</f>
        <v>Smartphone</v>
      </c>
      <c r="M964" s="7">
        <f>VLOOKUP(I964,Products!$A$1:$F$51,5,0)</f>
        <v>1487.41</v>
      </c>
      <c r="N964" s="7">
        <f>VLOOKUP(I964,Products!$A$1:$F$51,6,0)</f>
        <v>813.07</v>
      </c>
      <c r="O964" t="s">
        <v>835</v>
      </c>
      <c r="P964" t="str">
        <f>VLOOKUP(O964,Stores!$A$1:$D$6,2,0)</f>
        <v>MegaMart New Michele</v>
      </c>
      <c r="Q964" t="str">
        <f>VLOOKUP(O964,Stores!$A$1:$D$6,4,0)</f>
        <v>West</v>
      </c>
      <c r="R964" s="6">
        <v>4</v>
      </c>
      <c r="S964" s="6">
        <v>0.05</v>
      </c>
      <c r="T964" t="s">
        <v>857</v>
      </c>
      <c r="U964">
        <f t="shared" si="45"/>
        <v>5949.64</v>
      </c>
      <c r="V964" s="7">
        <f t="shared" si="46"/>
        <v>3252.28</v>
      </c>
      <c r="W964" s="7">
        <f t="shared" si="47"/>
        <v>2696.4100000000003</v>
      </c>
    </row>
    <row r="965" spans="1:23" x14ac:dyDescent="0.25">
      <c r="A965" t="s">
        <v>3115</v>
      </c>
      <c r="B965" s="4">
        <v>45321</v>
      </c>
      <c r="C965" t="s">
        <v>465</v>
      </c>
      <c r="D965" t="str">
        <f>VLOOKUP(C965,Customers!$A$1:$H$201,4,0)</f>
        <v>John Allen</v>
      </c>
      <c r="E965" t="str">
        <f>VLOOKUP(C965,Customers!$A$1:$H$201,5,0)</f>
        <v>Female</v>
      </c>
      <c r="F965" s="4">
        <f>VLOOKUP(C965,Customers!$A$1:$H$201,6,0)</f>
        <v>30272</v>
      </c>
      <c r="G965" s="4" t="str">
        <f>VLOOKUP(C965,Customers!$A$1:$H$201,7,0)</f>
        <v>Kimland</v>
      </c>
      <c r="H965" s="4">
        <f>VLOOKUP(C965,Customers!$A$1:$H$201,8,0)</f>
        <v>44218</v>
      </c>
      <c r="I965" t="s">
        <v>814</v>
      </c>
      <c r="J965" t="str">
        <f>VLOOKUP(I965,Products!$A$1:$F$51,2,0)</f>
        <v>Nature Clothing</v>
      </c>
      <c r="K965" t="str">
        <f>VLOOKUP(I965,Products!$A$1:$F$51,3,0)</f>
        <v>Fashion</v>
      </c>
      <c r="L965" t="str">
        <f>VLOOKUP(I965,Products!$A$1:$F$51,4,0)</f>
        <v>Clothing</v>
      </c>
      <c r="M965" s="7">
        <f>VLOOKUP(I965,Products!$A$1:$F$51,5,0)</f>
        <v>1165.3699999999999</v>
      </c>
      <c r="N965" s="7">
        <f>VLOOKUP(I965,Products!$A$1:$F$51,6,0)</f>
        <v>926.55</v>
      </c>
      <c r="O965" t="s">
        <v>827</v>
      </c>
      <c r="P965" t="str">
        <f>VLOOKUP(O965,Stores!$A$1:$D$6,2,0)</f>
        <v>MegaMart Jimenezborough</v>
      </c>
      <c r="Q965" t="str">
        <f>VLOOKUP(O965,Stores!$A$1:$D$6,4,0)</f>
        <v>South</v>
      </c>
      <c r="R965" s="6">
        <v>5</v>
      </c>
      <c r="S965" s="6">
        <v>0</v>
      </c>
      <c r="T965" t="s">
        <v>851</v>
      </c>
      <c r="U965">
        <f t="shared" si="45"/>
        <v>5826.8499999999995</v>
      </c>
      <c r="V965" s="7">
        <f t="shared" si="46"/>
        <v>4632.75</v>
      </c>
      <c r="W965" s="7">
        <f t="shared" si="47"/>
        <v>1193.0999999999995</v>
      </c>
    </row>
    <row r="966" spans="1:23" x14ac:dyDescent="0.25">
      <c r="A966" t="s">
        <v>3281</v>
      </c>
      <c r="B966" s="4">
        <v>45321</v>
      </c>
      <c r="C966" t="s">
        <v>409</v>
      </c>
      <c r="D966" t="str">
        <f>VLOOKUP(C966,Customers!$A$1:$H$201,4,0)</f>
        <v>Travis Peters</v>
      </c>
      <c r="E966" t="str">
        <f>VLOOKUP(C966,Customers!$A$1:$H$201,5,0)</f>
        <v>Female</v>
      </c>
      <c r="F966" s="4">
        <f>VLOOKUP(C966,Customers!$A$1:$H$201,6,0)</f>
        <v>24112</v>
      </c>
      <c r="G966" s="4" t="str">
        <f>VLOOKUP(C966,Customers!$A$1:$H$201,7,0)</f>
        <v>South Ianhaven</v>
      </c>
      <c r="H966" s="4">
        <f>VLOOKUP(C966,Customers!$A$1:$H$201,8,0)</f>
        <v>44926</v>
      </c>
      <c r="I966" t="s">
        <v>786</v>
      </c>
      <c r="J966" t="str">
        <f>VLOOKUP(I966,Products!$A$1:$F$51,2,0)</f>
        <v>Difficult Vegetables</v>
      </c>
      <c r="K966" t="str">
        <f>VLOOKUP(I966,Products!$A$1:$F$51,3,0)</f>
        <v>Groceries</v>
      </c>
      <c r="L966" t="str">
        <f>VLOOKUP(I966,Products!$A$1:$F$51,4,0)</f>
        <v>Vegetables</v>
      </c>
      <c r="M966" s="7">
        <f>VLOOKUP(I966,Products!$A$1:$F$51,5,0)</f>
        <v>1102.791777777778</v>
      </c>
      <c r="N966" s="7">
        <f>VLOOKUP(I966,Products!$A$1:$F$51,6,0)</f>
        <v>164.01</v>
      </c>
      <c r="O966" t="s">
        <v>842</v>
      </c>
      <c r="P966" t="str">
        <f>VLOOKUP(O966,Stores!$A$1:$D$6,2,0)</f>
        <v>MegaMart Johnmouth</v>
      </c>
      <c r="Q966" t="str">
        <f>VLOOKUP(O966,Stores!$A$1:$D$6,4,0)</f>
        <v>East</v>
      </c>
      <c r="R966" s="6">
        <v>3</v>
      </c>
      <c r="S966" s="6">
        <v>0.1</v>
      </c>
      <c r="T966" t="s">
        <v>854</v>
      </c>
      <c r="U966">
        <f t="shared" si="45"/>
        <v>3308.3753333333339</v>
      </c>
      <c r="V966" s="7">
        <f t="shared" si="46"/>
        <v>492.03</v>
      </c>
      <c r="W966" s="7">
        <f t="shared" si="47"/>
        <v>2815.4453333333336</v>
      </c>
    </row>
    <row r="967" spans="1:23" x14ac:dyDescent="0.25">
      <c r="A967" t="s">
        <v>4461</v>
      </c>
      <c r="B967" s="4">
        <v>45321</v>
      </c>
      <c r="C967" t="s">
        <v>485</v>
      </c>
      <c r="D967" t="str">
        <f>VLOOKUP(C967,Customers!$A$1:$H$201,4,0)</f>
        <v>Yvette Roth</v>
      </c>
      <c r="E967" t="str">
        <f>VLOOKUP(C967,Customers!$A$1:$H$201,5,0)</f>
        <v>Male</v>
      </c>
      <c r="F967" s="4">
        <f>VLOOKUP(C967,Customers!$A$1:$H$201,6,0)</f>
        <v>22750</v>
      </c>
      <c r="G967" s="4" t="str">
        <f>VLOOKUP(C967,Customers!$A$1:$H$201,7,0)</f>
        <v>East Melissashire</v>
      </c>
      <c r="H967" s="4">
        <f>VLOOKUP(C967,Customers!$A$1:$H$201,8,0)</f>
        <v>45831</v>
      </c>
      <c r="I967" t="s">
        <v>784</v>
      </c>
      <c r="J967" t="str">
        <f>VLOOKUP(I967,Products!$A$1:$F$51,2,0)</f>
        <v>Foot Snacks</v>
      </c>
      <c r="K967" t="str">
        <f>VLOOKUP(I967,Products!$A$1:$F$51,3,0)</f>
        <v>Groceries</v>
      </c>
      <c r="L967" t="str">
        <f>VLOOKUP(I967,Products!$A$1:$F$51,4,0)</f>
        <v>Snacks</v>
      </c>
      <c r="M967" s="7">
        <f>VLOOKUP(I967,Products!$A$1:$F$51,5,0)</f>
        <v>1095.72</v>
      </c>
      <c r="N967" s="7">
        <f>VLOOKUP(I967,Products!$A$1:$F$51,6,0)</f>
        <v>822.2</v>
      </c>
      <c r="O967" t="s">
        <v>842</v>
      </c>
      <c r="P967" t="str">
        <f>VLOOKUP(O967,Stores!$A$1:$D$6,2,0)</f>
        <v>MegaMart Johnmouth</v>
      </c>
      <c r="Q967" t="str">
        <f>VLOOKUP(O967,Stores!$A$1:$D$6,4,0)</f>
        <v>East</v>
      </c>
      <c r="R967" s="6">
        <v>5</v>
      </c>
      <c r="S967" s="6">
        <v>0.15</v>
      </c>
      <c r="T967" t="s">
        <v>851</v>
      </c>
      <c r="U967">
        <f t="shared" si="45"/>
        <v>5478.6</v>
      </c>
      <c r="V967" s="7">
        <f t="shared" si="46"/>
        <v>4111</v>
      </c>
      <c r="W967" s="7">
        <f t="shared" si="47"/>
        <v>1366.7500000000005</v>
      </c>
    </row>
    <row r="968" spans="1:23" x14ac:dyDescent="0.25">
      <c r="A968" t="s">
        <v>4547</v>
      </c>
      <c r="B968" s="4">
        <v>45321</v>
      </c>
      <c r="C968" t="s">
        <v>443</v>
      </c>
      <c r="D968" t="str">
        <f>VLOOKUP(C968,Customers!$A$1:$H$201,4,0)</f>
        <v>Curtis Faulkner</v>
      </c>
      <c r="E968" t="str">
        <f>VLOOKUP(C968,Customers!$A$1:$H$201,5,0)</f>
        <v>Female</v>
      </c>
      <c r="F968" s="4">
        <f>VLOOKUP(C968,Customers!$A$1:$H$201,6,0)</f>
        <v>23386</v>
      </c>
      <c r="G968" s="4" t="str">
        <f>VLOOKUP(C968,Customers!$A$1:$H$201,7,0)</f>
        <v>Annaborough</v>
      </c>
      <c r="H968" s="4">
        <f>VLOOKUP(C968,Customers!$A$1:$H$201,8,0)</f>
        <v>44122</v>
      </c>
      <c r="I968" t="s">
        <v>822</v>
      </c>
      <c r="J968" t="str">
        <f>VLOOKUP(I968,Products!$A$1:$F$51,2,0)</f>
        <v>Maybe Footwear</v>
      </c>
      <c r="K968" t="str">
        <f>VLOOKUP(I968,Products!$A$1:$F$51,3,0)</f>
        <v>Fashion</v>
      </c>
      <c r="L968" t="str">
        <f>VLOOKUP(I968,Products!$A$1:$F$51,4,0)</f>
        <v>Footwear</v>
      </c>
      <c r="M968" s="7">
        <f>VLOOKUP(I968,Products!$A$1:$F$51,5,0)</f>
        <v>1044.6400000000001</v>
      </c>
      <c r="N968" s="7">
        <f>VLOOKUP(I968,Products!$A$1:$F$51,6,0)</f>
        <v>775.07</v>
      </c>
      <c r="O968" t="s">
        <v>827</v>
      </c>
      <c r="P968" t="str">
        <f>VLOOKUP(O968,Stores!$A$1:$D$6,2,0)</f>
        <v>MegaMart Jimenezborough</v>
      </c>
      <c r="Q968" t="str">
        <f>VLOOKUP(O968,Stores!$A$1:$D$6,4,0)</f>
        <v>South</v>
      </c>
      <c r="R968" s="6">
        <v>5</v>
      </c>
      <c r="S968" s="6">
        <v>0.15</v>
      </c>
      <c r="T968" t="s">
        <v>857</v>
      </c>
      <c r="U968">
        <f t="shared" si="45"/>
        <v>5223.2000000000007</v>
      </c>
      <c r="V968" s="7">
        <f t="shared" si="46"/>
        <v>3875.3500000000004</v>
      </c>
      <c r="W968" s="7">
        <f t="shared" si="47"/>
        <v>1347.0000000000005</v>
      </c>
    </row>
    <row r="969" spans="1:23" x14ac:dyDescent="0.25">
      <c r="A969" t="s">
        <v>1385</v>
      </c>
      <c r="B969" s="4">
        <v>45322</v>
      </c>
      <c r="C969" t="s">
        <v>91</v>
      </c>
      <c r="D969" t="str">
        <f>VLOOKUP(C969,Customers!$A$1:$H$201,4,0)</f>
        <v>Mark Martinez</v>
      </c>
      <c r="E969" t="str">
        <f>VLOOKUP(C969,Customers!$A$1:$H$201,5,0)</f>
        <v>Female</v>
      </c>
      <c r="F969" s="4">
        <f>VLOOKUP(C969,Customers!$A$1:$H$201,6,0)</f>
        <v>26428</v>
      </c>
      <c r="G969" s="4" t="str">
        <f>VLOOKUP(C969,Customers!$A$1:$H$201,7,0)</f>
        <v>New Christophermouth</v>
      </c>
      <c r="H969" s="4">
        <f>VLOOKUP(C969,Customers!$A$1:$H$201,8,0)</f>
        <v>44123</v>
      </c>
      <c r="I969" t="s">
        <v>784</v>
      </c>
      <c r="J969" t="str">
        <f>VLOOKUP(I969,Products!$A$1:$F$51,2,0)</f>
        <v>Foot Snacks</v>
      </c>
      <c r="K969" t="str">
        <f>VLOOKUP(I969,Products!$A$1:$F$51,3,0)</f>
        <v>Groceries</v>
      </c>
      <c r="L969" t="str">
        <f>VLOOKUP(I969,Products!$A$1:$F$51,4,0)</f>
        <v>Snacks</v>
      </c>
      <c r="M969" s="7">
        <f>VLOOKUP(I969,Products!$A$1:$F$51,5,0)</f>
        <v>1095.72</v>
      </c>
      <c r="N969" s="7">
        <f>VLOOKUP(I969,Products!$A$1:$F$51,6,0)</f>
        <v>822.2</v>
      </c>
      <c r="O969" t="s">
        <v>838</v>
      </c>
      <c r="P969" t="str">
        <f>VLOOKUP(O969,Stores!$A$1:$D$6,2,0)</f>
        <v>MegaMart Brianahaven</v>
      </c>
      <c r="Q969" t="str">
        <f>VLOOKUP(O969,Stores!$A$1:$D$6,4,0)</f>
        <v>North</v>
      </c>
      <c r="R969" s="6">
        <v>1</v>
      </c>
      <c r="S969" s="6">
        <v>0.15</v>
      </c>
      <c r="T969" t="s">
        <v>861</v>
      </c>
      <c r="U969">
        <f t="shared" si="45"/>
        <v>1095.72</v>
      </c>
      <c r="V969" s="7">
        <f t="shared" si="46"/>
        <v>822.2</v>
      </c>
      <c r="W969" s="7">
        <f t="shared" si="47"/>
        <v>272.66999999999996</v>
      </c>
    </row>
    <row r="970" spans="1:23" x14ac:dyDescent="0.25">
      <c r="A970" t="s">
        <v>3170</v>
      </c>
      <c r="B970" s="4">
        <v>45322</v>
      </c>
      <c r="C970" t="s">
        <v>282</v>
      </c>
      <c r="D970" t="str">
        <f>VLOOKUP(C970,Customers!$A$1:$H$201,4,0)</f>
        <v>Seth Moore</v>
      </c>
      <c r="E970" t="str">
        <f>VLOOKUP(C970,Customers!$A$1:$H$201,5,0)</f>
        <v>Male</v>
      </c>
      <c r="F970" s="4">
        <f>VLOOKUP(C970,Customers!$A$1:$H$201,6,0)</f>
        <v>19984</v>
      </c>
      <c r="G970" s="4" t="str">
        <f>VLOOKUP(C970,Customers!$A$1:$H$201,7,0)</f>
        <v>New John</v>
      </c>
      <c r="H970" s="4">
        <f>VLOOKUP(C970,Customers!$A$1:$H$201,8,0)</f>
        <v>44328</v>
      </c>
      <c r="I970" t="s">
        <v>762</v>
      </c>
      <c r="J970" t="str">
        <f>VLOOKUP(I970,Products!$A$1:$F$51,2,0)</f>
        <v>Firm Dairy</v>
      </c>
      <c r="K970" t="str">
        <f>VLOOKUP(I970,Products!$A$1:$F$51,3,0)</f>
        <v>Groceries</v>
      </c>
      <c r="L970" t="str">
        <f>VLOOKUP(I970,Products!$A$1:$F$51,4,0)</f>
        <v>Dairy</v>
      </c>
      <c r="M970" s="7">
        <f>VLOOKUP(I970,Products!$A$1:$F$51,5,0)</f>
        <v>1227.24</v>
      </c>
      <c r="N970" s="7">
        <f>VLOOKUP(I970,Products!$A$1:$F$51,6,0)</f>
        <v>977.09</v>
      </c>
      <c r="O970" t="s">
        <v>831</v>
      </c>
      <c r="P970" t="str">
        <f>VLOOKUP(O970,Stores!$A$1:$D$6,2,0)</f>
        <v>MegaMart Peckmouth</v>
      </c>
      <c r="Q970" t="str">
        <f>VLOOKUP(O970,Stores!$A$1:$D$6,4,0)</f>
        <v>East</v>
      </c>
      <c r="R970" s="6">
        <v>5</v>
      </c>
      <c r="S970" s="6">
        <v>0</v>
      </c>
      <c r="T970" t="s">
        <v>861</v>
      </c>
      <c r="U970">
        <f t="shared" si="45"/>
        <v>6136.2</v>
      </c>
      <c r="V970" s="7">
        <f t="shared" si="46"/>
        <v>4885.45</v>
      </c>
      <c r="W970" s="7">
        <f t="shared" si="47"/>
        <v>1249.75</v>
      </c>
    </row>
    <row r="971" spans="1:23" x14ac:dyDescent="0.25">
      <c r="A971" t="s">
        <v>3338</v>
      </c>
      <c r="B971" s="4">
        <v>45322</v>
      </c>
      <c r="C971" t="s">
        <v>616</v>
      </c>
      <c r="D971" t="str">
        <f>VLOOKUP(C971,Customers!$A$1:$H$201,4,0)</f>
        <v>Scott Howell</v>
      </c>
      <c r="E971" t="str">
        <f>VLOOKUP(C971,Customers!$A$1:$H$201,5,0)</f>
        <v>Male</v>
      </c>
      <c r="F971" s="4">
        <f>VLOOKUP(C971,Customers!$A$1:$H$201,6,0)</f>
        <v>38540</v>
      </c>
      <c r="G971" s="4" t="str">
        <f>VLOOKUP(C971,Customers!$A$1:$H$201,7,0)</f>
        <v>South Jennifer</v>
      </c>
      <c r="H971" s="4">
        <f>VLOOKUP(C971,Customers!$A$1:$H$201,8,0)</f>
        <v>45897</v>
      </c>
      <c r="I971" t="s">
        <v>818</v>
      </c>
      <c r="J971" t="str">
        <f>VLOOKUP(I971,Products!$A$1:$F$51,2,0)</f>
        <v>Nor Bags</v>
      </c>
      <c r="K971" t="str">
        <f>VLOOKUP(I971,Products!$A$1:$F$51,3,0)</f>
        <v>Fashion</v>
      </c>
      <c r="L971" t="str">
        <f>VLOOKUP(I971,Products!$A$1:$F$51,4,0)</f>
        <v>Bags</v>
      </c>
      <c r="M971" s="7">
        <f>VLOOKUP(I971,Products!$A$1:$F$51,5,0)</f>
        <v>1216.3599999999999</v>
      </c>
      <c r="N971" s="7">
        <f>VLOOKUP(I971,Products!$A$1:$F$51,6,0)</f>
        <v>794.8</v>
      </c>
      <c r="O971" t="s">
        <v>838</v>
      </c>
      <c r="P971" t="str">
        <f>VLOOKUP(O971,Stores!$A$1:$D$6,2,0)</f>
        <v>MegaMart Brianahaven</v>
      </c>
      <c r="Q971" t="str">
        <f>VLOOKUP(O971,Stores!$A$1:$D$6,4,0)</f>
        <v>North</v>
      </c>
      <c r="R971" s="6">
        <v>3</v>
      </c>
      <c r="S971" s="6">
        <v>0</v>
      </c>
      <c r="T971" t="s">
        <v>857</v>
      </c>
      <c r="U971">
        <f t="shared" si="45"/>
        <v>3649.08</v>
      </c>
      <c r="V971" s="7">
        <f t="shared" si="46"/>
        <v>2384.3999999999996</v>
      </c>
      <c r="W971" s="7">
        <f t="shared" si="47"/>
        <v>1263.6800000000003</v>
      </c>
    </row>
    <row r="972" spans="1:23" x14ac:dyDescent="0.25">
      <c r="A972" t="s">
        <v>3513</v>
      </c>
      <c r="B972" s="4">
        <v>45322</v>
      </c>
      <c r="C972" t="s">
        <v>503</v>
      </c>
      <c r="D972" t="str">
        <f>VLOOKUP(C972,Customers!$A$1:$H$201,4,0)</f>
        <v>Alexander Mcfarland</v>
      </c>
      <c r="E972" t="str">
        <f>VLOOKUP(C972,Customers!$A$1:$H$201,5,0)</f>
        <v>Male</v>
      </c>
      <c r="F972" s="4">
        <f>VLOOKUP(C972,Customers!$A$1:$H$201,6,0)</f>
        <v>21996</v>
      </c>
      <c r="G972" s="4" t="str">
        <f>VLOOKUP(C972,Customers!$A$1:$H$201,7,0)</f>
        <v>Whiteside</v>
      </c>
      <c r="H972" s="4">
        <f>VLOOKUP(C972,Customers!$A$1:$H$201,8,0)</f>
        <v>44455</v>
      </c>
      <c r="I972" t="s">
        <v>757</v>
      </c>
      <c r="J972" t="str">
        <f>VLOOKUP(I972,Products!$A$1:$F$51,2,0)</f>
        <v>Traditional Laptop</v>
      </c>
      <c r="K972" t="str">
        <f>VLOOKUP(I972,Products!$A$1:$F$51,3,0)</f>
        <v>Electronics</v>
      </c>
      <c r="L972" t="str">
        <f>VLOOKUP(I972,Products!$A$1:$F$51,4,0)</f>
        <v>Laptop</v>
      </c>
      <c r="M972" s="7">
        <f>VLOOKUP(I972,Products!$A$1:$F$51,5,0)</f>
        <v>1762.92</v>
      </c>
      <c r="N972" s="7">
        <f>VLOOKUP(I972,Products!$A$1:$F$51,6,0)</f>
        <v>1346.48</v>
      </c>
      <c r="O972" t="s">
        <v>835</v>
      </c>
      <c r="P972" t="str">
        <f>VLOOKUP(O972,Stores!$A$1:$D$6,2,0)</f>
        <v>MegaMart New Michele</v>
      </c>
      <c r="Q972" t="str">
        <f>VLOOKUP(O972,Stores!$A$1:$D$6,4,0)</f>
        <v>West</v>
      </c>
      <c r="R972" s="6">
        <v>1</v>
      </c>
      <c r="S972" s="6">
        <v>0.1</v>
      </c>
      <c r="T972" t="s">
        <v>851</v>
      </c>
      <c r="U972">
        <f t="shared" si="45"/>
        <v>1762.92</v>
      </c>
      <c r="V972" s="7">
        <f t="shared" si="46"/>
        <v>1346.48</v>
      </c>
      <c r="W972" s="7">
        <f t="shared" si="47"/>
        <v>415.54000000000008</v>
      </c>
    </row>
    <row r="973" spans="1:23" x14ac:dyDescent="0.25">
      <c r="A973" t="s">
        <v>4284</v>
      </c>
      <c r="B973" s="4">
        <v>45322</v>
      </c>
      <c r="C973" t="s">
        <v>700</v>
      </c>
      <c r="D973" t="str">
        <f>VLOOKUP(C973,Customers!$A$1:$H$201,4,0)</f>
        <v>Ronald Haley</v>
      </c>
      <c r="E973" t="str">
        <f>VLOOKUP(C973,Customers!$A$1:$H$201,5,0)</f>
        <v>Male</v>
      </c>
      <c r="F973" s="4">
        <f>VLOOKUP(C973,Customers!$A$1:$H$201,6,0)</f>
        <v>37249</v>
      </c>
      <c r="G973" s="4" t="str">
        <f>VLOOKUP(C973,Customers!$A$1:$H$201,7,0)</f>
        <v>Jenniferbury</v>
      </c>
      <c r="H973" s="4">
        <f>VLOOKUP(C973,Customers!$A$1:$H$201,8,0)</f>
        <v>45832</v>
      </c>
      <c r="I973" t="s">
        <v>780</v>
      </c>
      <c r="J973" t="str">
        <f>VLOOKUP(I973,Products!$A$1:$F$51,2,0)</f>
        <v>Road Clothing</v>
      </c>
      <c r="K973" t="str">
        <f>VLOOKUP(I973,Products!$A$1:$F$51,3,0)</f>
        <v>Fashion</v>
      </c>
      <c r="L973" t="str">
        <f>VLOOKUP(I973,Products!$A$1:$F$51,4,0)</f>
        <v>Clothing</v>
      </c>
      <c r="M973" s="7">
        <f>VLOOKUP(I973,Products!$A$1:$F$51,5,0)</f>
        <v>1485.05</v>
      </c>
      <c r="N973" s="7">
        <f>VLOOKUP(I973,Products!$A$1:$F$51,6,0)</f>
        <v>988.31</v>
      </c>
      <c r="O973" t="s">
        <v>831</v>
      </c>
      <c r="P973" t="str">
        <f>VLOOKUP(O973,Stores!$A$1:$D$6,2,0)</f>
        <v>MegaMart Peckmouth</v>
      </c>
      <c r="Q973" t="str">
        <f>VLOOKUP(O973,Stores!$A$1:$D$6,4,0)</f>
        <v>East</v>
      </c>
      <c r="R973" s="6">
        <v>3</v>
      </c>
      <c r="S973" s="6">
        <v>0.1</v>
      </c>
      <c r="T973" t="s">
        <v>857</v>
      </c>
      <c r="U973">
        <f t="shared" si="45"/>
        <v>4455.1499999999996</v>
      </c>
      <c r="V973" s="7">
        <f t="shared" si="46"/>
        <v>2964.93</v>
      </c>
      <c r="W973" s="7">
        <f t="shared" si="47"/>
        <v>1489.3199999999997</v>
      </c>
    </row>
    <row r="974" spans="1:23" x14ac:dyDescent="0.25">
      <c r="A974" t="s">
        <v>5306</v>
      </c>
      <c r="B974" s="4">
        <v>45322</v>
      </c>
      <c r="C974" t="s">
        <v>413</v>
      </c>
      <c r="D974" t="str">
        <f>VLOOKUP(C974,Customers!$A$1:$H$201,4,0)</f>
        <v>Dylan Booker</v>
      </c>
      <c r="E974" t="str">
        <f>VLOOKUP(C974,Customers!$A$1:$H$201,5,0)</f>
        <v>Male</v>
      </c>
      <c r="F974" s="4">
        <f>VLOOKUP(C974,Customers!$A$1:$H$201,6,0)</f>
        <v>34163</v>
      </c>
      <c r="G974" s="4" t="str">
        <f>VLOOKUP(C974,Customers!$A$1:$H$201,7,0)</f>
        <v>Justintown</v>
      </c>
      <c r="H974" s="4">
        <f>VLOOKUP(C974,Customers!$A$1:$H$201,8,0)</f>
        <v>44573</v>
      </c>
      <c r="I974" t="s">
        <v>732</v>
      </c>
      <c r="J974" t="str">
        <f>VLOOKUP(I974,Products!$A$1:$F$51,2,0)</f>
        <v>Us Snacks</v>
      </c>
      <c r="K974" t="str">
        <f>VLOOKUP(I974,Products!$A$1:$F$51,3,0)</f>
        <v>Groceries</v>
      </c>
      <c r="L974" t="str">
        <f>VLOOKUP(I974,Products!$A$1:$F$51,4,0)</f>
        <v>Snacks</v>
      </c>
      <c r="M974" s="7">
        <f>VLOOKUP(I974,Products!$A$1:$F$51,5,0)</f>
        <v>123.19</v>
      </c>
      <c r="N974" s="7">
        <f>VLOOKUP(I974,Products!$A$1:$F$51,6,0)</f>
        <v>80.36</v>
      </c>
      <c r="O974" t="s">
        <v>842</v>
      </c>
      <c r="P974" t="str">
        <f>VLOOKUP(O974,Stores!$A$1:$D$6,2,0)</f>
        <v>MegaMart Johnmouth</v>
      </c>
      <c r="Q974" t="str">
        <f>VLOOKUP(O974,Stores!$A$1:$D$6,4,0)</f>
        <v>East</v>
      </c>
      <c r="R974" s="6">
        <v>4</v>
      </c>
      <c r="S974" s="6">
        <v>0.1</v>
      </c>
      <c r="T974" t="s">
        <v>854</v>
      </c>
      <c r="U974">
        <f t="shared" si="45"/>
        <v>492.76</v>
      </c>
      <c r="V974" s="7">
        <f t="shared" si="46"/>
        <v>321.44</v>
      </c>
      <c r="W974" s="7">
        <f t="shared" si="47"/>
        <v>170.42</v>
      </c>
    </row>
    <row r="975" spans="1:23" x14ac:dyDescent="0.25">
      <c r="A975" t="s">
        <v>2629</v>
      </c>
      <c r="B975" s="4">
        <v>45323</v>
      </c>
      <c r="C975" t="s">
        <v>688</v>
      </c>
      <c r="D975" t="str">
        <f>VLOOKUP(C975,Customers!$A$1:$H$201,4,0)</f>
        <v>James Noble</v>
      </c>
      <c r="E975" t="str">
        <f>VLOOKUP(C975,Customers!$A$1:$H$201,5,0)</f>
        <v>Female</v>
      </c>
      <c r="F975" s="4">
        <f>VLOOKUP(C975,Customers!$A$1:$H$201,6,0)</f>
        <v>23491</v>
      </c>
      <c r="G975" s="4" t="str">
        <f>VLOOKUP(C975,Customers!$A$1:$H$201,7,0)</f>
        <v>Woodbury</v>
      </c>
      <c r="H975" s="4">
        <f>VLOOKUP(C975,Customers!$A$1:$H$201,8,0)</f>
        <v>45707</v>
      </c>
      <c r="I975" t="s">
        <v>774</v>
      </c>
      <c r="J975" t="str">
        <f>VLOOKUP(I975,Products!$A$1:$F$51,2,0)</f>
        <v>Behavior Dairy</v>
      </c>
      <c r="K975" t="str">
        <f>VLOOKUP(I975,Products!$A$1:$F$51,3,0)</f>
        <v>Groceries</v>
      </c>
      <c r="L975" t="str">
        <f>VLOOKUP(I975,Products!$A$1:$F$51,4,0)</f>
        <v>Dairy</v>
      </c>
      <c r="M975" s="7">
        <f>VLOOKUP(I975,Products!$A$1:$F$51,5,0)</f>
        <v>1015.76</v>
      </c>
      <c r="N975" s="7">
        <f>VLOOKUP(I975,Products!$A$1:$F$51,6,0)</f>
        <v>584.4</v>
      </c>
      <c r="O975" t="s">
        <v>838</v>
      </c>
      <c r="P975" t="str">
        <f>VLOOKUP(O975,Stores!$A$1:$D$6,2,0)</f>
        <v>MegaMart Brianahaven</v>
      </c>
      <c r="Q975" t="str">
        <f>VLOOKUP(O975,Stores!$A$1:$D$6,4,0)</f>
        <v>North</v>
      </c>
      <c r="R975" s="6">
        <v>3</v>
      </c>
      <c r="S975" s="6">
        <v>0.1</v>
      </c>
      <c r="T975" t="s">
        <v>854</v>
      </c>
      <c r="U975">
        <f t="shared" si="45"/>
        <v>3047.2799999999997</v>
      </c>
      <c r="V975" s="7">
        <f t="shared" si="46"/>
        <v>1753.1999999999998</v>
      </c>
      <c r="W975" s="7">
        <f t="shared" si="47"/>
        <v>1293.1799999999998</v>
      </c>
    </row>
    <row r="976" spans="1:23" x14ac:dyDescent="0.25">
      <c r="A976" t="s">
        <v>3844</v>
      </c>
      <c r="B976" s="4">
        <v>45323</v>
      </c>
      <c r="C976" t="s">
        <v>462</v>
      </c>
      <c r="D976" t="str">
        <f>VLOOKUP(C976,Customers!$A$1:$H$201,4,0)</f>
        <v>Monique Johnson</v>
      </c>
      <c r="E976" t="str">
        <f>VLOOKUP(C976,Customers!$A$1:$H$201,5,0)</f>
        <v>Male</v>
      </c>
      <c r="F976" s="4">
        <f>VLOOKUP(C976,Customers!$A$1:$H$201,6,0)</f>
        <v>29315</v>
      </c>
      <c r="G976" s="4" t="str">
        <f>VLOOKUP(C976,Customers!$A$1:$H$201,7,0)</f>
        <v>West Paulfurt</v>
      </c>
      <c r="H976" s="4">
        <f>VLOOKUP(C976,Customers!$A$1:$H$201,8,0)</f>
        <v>45654</v>
      </c>
      <c r="I976" t="s">
        <v>802</v>
      </c>
      <c r="J976" t="str">
        <f>VLOOKUP(I976,Products!$A$1:$F$51,2,0)</f>
        <v>Piece Headphones</v>
      </c>
      <c r="K976" t="str">
        <f>VLOOKUP(I976,Products!$A$1:$F$51,3,0)</f>
        <v>Electronics</v>
      </c>
      <c r="L976" t="str">
        <f>VLOOKUP(I976,Products!$A$1:$F$51,4,0)</f>
        <v>Headphones</v>
      </c>
      <c r="M976" s="7">
        <f>VLOOKUP(I976,Products!$A$1:$F$51,5,0)</f>
        <v>1745.61</v>
      </c>
      <c r="N976" s="7">
        <f>VLOOKUP(I976,Products!$A$1:$F$51,6,0)</f>
        <v>1322.44</v>
      </c>
      <c r="O976" t="s">
        <v>838</v>
      </c>
      <c r="P976" t="str">
        <f>VLOOKUP(O976,Stores!$A$1:$D$6,2,0)</f>
        <v>MegaMart Brianahaven</v>
      </c>
      <c r="Q976" t="str">
        <f>VLOOKUP(O976,Stores!$A$1:$D$6,4,0)</f>
        <v>North</v>
      </c>
      <c r="R976" s="6">
        <v>5</v>
      </c>
      <c r="S976" s="6">
        <v>0.1</v>
      </c>
      <c r="T976" t="s">
        <v>857</v>
      </c>
      <c r="U976">
        <f t="shared" si="45"/>
        <v>8728.0499999999993</v>
      </c>
      <c r="V976" s="7">
        <f t="shared" si="46"/>
        <v>6612.2000000000007</v>
      </c>
      <c r="W976" s="7">
        <f t="shared" si="47"/>
        <v>2114.9499999999985</v>
      </c>
    </row>
    <row r="977" spans="1:23" x14ac:dyDescent="0.25">
      <c r="A977" t="s">
        <v>4057</v>
      </c>
      <c r="B977" s="4">
        <v>45323</v>
      </c>
      <c r="C977" t="s">
        <v>232</v>
      </c>
      <c r="D977" t="str">
        <f>VLOOKUP(C977,Customers!$A$1:$H$201,4,0)</f>
        <v>Heather Russell</v>
      </c>
      <c r="E977" t="str">
        <f>VLOOKUP(C977,Customers!$A$1:$H$201,5,0)</f>
        <v>Male</v>
      </c>
      <c r="F977" s="4">
        <f>VLOOKUP(C977,Customers!$A$1:$H$201,6,0)</f>
        <v>25132</v>
      </c>
      <c r="G977" s="4" t="str">
        <f>VLOOKUP(C977,Customers!$A$1:$H$201,7,0)</f>
        <v>North Michellemouth</v>
      </c>
      <c r="H977" s="4">
        <f>VLOOKUP(C977,Customers!$A$1:$H$201,8,0)</f>
        <v>44228</v>
      </c>
      <c r="I977" t="s">
        <v>749</v>
      </c>
      <c r="J977" t="str">
        <f>VLOOKUP(I977,Products!$A$1:$F$51,2,0)</f>
        <v>Whether Bags</v>
      </c>
      <c r="K977" t="str">
        <f>VLOOKUP(I977,Products!$A$1:$F$51,3,0)</f>
        <v>Fashion</v>
      </c>
      <c r="L977" t="str">
        <f>VLOOKUP(I977,Products!$A$1:$F$51,4,0)</f>
        <v>Bags</v>
      </c>
      <c r="M977" s="7">
        <f>VLOOKUP(I977,Products!$A$1:$F$51,5,0)</f>
        <v>270.45</v>
      </c>
      <c r="N977" s="7">
        <f>VLOOKUP(I977,Products!$A$1:$F$51,6,0)</f>
        <v>742.26521739130465</v>
      </c>
      <c r="O977" t="s">
        <v>835</v>
      </c>
      <c r="P977" t="str">
        <f>VLOOKUP(O977,Stores!$A$1:$D$6,2,0)</f>
        <v>MegaMart New Michele</v>
      </c>
      <c r="Q977" t="str">
        <f>VLOOKUP(O977,Stores!$A$1:$D$6,4,0)</f>
        <v>West</v>
      </c>
      <c r="R977" s="6">
        <v>3</v>
      </c>
      <c r="S977" s="6">
        <v>0.05</v>
      </c>
      <c r="T977" t="s">
        <v>857</v>
      </c>
      <c r="U977">
        <f t="shared" si="45"/>
        <v>811.34999999999991</v>
      </c>
      <c r="V977" s="7">
        <f t="shared" si="46"/>
        <v>2226.7956521739138</v>
      </c>
      <c r="W977" s="7">
        <f t="shared" si="47"/>
        <v>-1416.395652173914</v>
      </c>
    </row>
    <row r="978" spans="1:23" x14ac:dyDescent="0.25">
      <c r="A978" t="s">
        <v>4196</v>
      </c>
      <c r="B978" s="4">
        <v>45323</v>
      </c>
      <c r="C978" t="s">
        <v>196</v>
      </c>
      <c r="D978" t="str">
        <f>VLOOKUP(C978,Customers!$A$1:$H$201,4,0)</f>
        <v>Madison Sellers</v>
      </c>
      <c r="E978" t="str">
        <f>VLOOKUP(C978,Customers!$A$1:$H$201,5,0)</f>
        <v>Female</v>
      </c>
      <c r="F978" s="4">
        <f>VLOOKUP(C978,Customers!$A$1:$H$201,6,0)</f>
        <v>38340</v>
      </c>
      <c r="G978" s="4" t="str">
        <f>VLOOKUP(C978,Customers!$A$1:$H$201,7,0)</f>
        <v>Boyerstad</v>
      </c>
      <c r="H978" s="4">
        <f>VLOOKUP(C978,Customers!$A$1:$H$201,8,0)</f>
        <v>45347</v>
      </c>
      <c r="I978" t="s">
        <v>812</v>
      </c>
      <c r="J978" t="str">
        <f>VLOOKUP(I978,Products!$A$1:$F$51,2,0)</f>
        <v>Set Dairy</v>
      </c>
      <c r="K978" t="str">
        <f>VLOOKUP(I978,Products!$A$1:$F$51,3,0)</f>
        <v>Groceries</v>
      </c>
      <c r="L978" t="str">
        <f>VLOOKUP(I978,Products!$A$1:$F$51,4,0)</f>
        <v>Dairy</v>
      </c>
      <c r="M978" s="7">
        <f>VLOOKUP(I978,Products!$A$1:$F$51,5,0)</f>
        <v>1879.08</v>
      </c>
      <c r="N978" s="7">
        <f>VLOOKUP(I978,Products!$A$1:$F$51,6,0)</f>
        <v>1004.56</v>
      </c>
      <c r="O978" t="s">
        <v>838</v>
      </c>
      <c r="P978" t="str">
        <f>VLOOKUP(O978,Stores!$A$1:$D$6,2,0)</f>
        <v>MegaMart Brianahaven</v>
      </c>
      <c r="Q978" t="str">
        <f>VLOOKUP(O978,Stores!$A$1:$D$6,4,0)</f>
        <v>North</v>
      </c>
      <c r="R978" s="6">
        <v>3</v>
      </c>
      <c r="S978" s="6">
        <v>0.15</v>
      </c>
      <c r="T978" t="s">
        <v>854</v>
      </c>
      <c r="U978">
        <f t="shared" si="45"/>
        <v>5637.24</v>
      </c>
      <c r="V978" s="7">
        <f t="shared" si="46"/>
        <v>3013.68</v>
      </c>
      <c r="W978" s="7">
        <f t="shared" si="47"/>
        <v>2622.71</v>
      </c>
    </row>
    <row r="979" spans="1:23" x14ac:dyDescent="0.25">
      <c r="A979" t="s">
        <v>5742</v>
      </c>
      <c r="B979" s="4">
        <v>45323</v>
      </c>
      <c r="C979" t="s">
        <v>256</v>
      </c>
      <c r="D979" t="str">
        <f>VLOOKUP(C979,Customers!$A$1:$H$201,4,0)</f>
        <v>Alexandra Montoya</v>
      </c>
      <c r="E979" t="str">
        <f>VLOOKUP(C979,Customers!$A$1:$H$201,5,0)</f>
        <v>Female</v>
      </c>
      <c r="F979" s="4">
        <f>VLOOKUP(C979,Customers!$A$1:$H$201,6,0)</f>
        <v>29746</v>
      </c>
      <c r="G979" s="4" t="str">
        <f>VLOOKUP(C979,Customers!$A$1:$H$201,7,0)</f>
        <v>New Julia</v>
      </c>
      <c r="H979" s="4">
        <f>VLOOKUP(C979,Customers!$A$1:$H$201,8,0)</f>
        <v>45456</v>
      </c>
      <c r="I979" t="s">
        <v>765</v>
      </c>
      <c r="J979" t="str">
        <f>VLOOKUP(I979,Products!$A$1:$F$51,2,0)</f>
        <v>How Vegetables</v>
      </c>
      <c r="K979" t="str">
        <f>VLOOKUP(I979,Products!$A$1:$F$51,3,0)</f>
        <v>Groceries</v>
      </c>
      <c r="L979" t="str">
        <f>VLOOKUP(I979,Products!$A$1:$F$51,4,0)</f>
        <v>Vegetables</v>
      </c>
      <c r="M979" s="7">
        <f>VLOOKUP(I979,Products!$A$1:$F$51,5,0)</f>
        <v>25.57</v>
      </c>
      <c r="N979" s="7">
        <f>VLOOKUP(I979,Products!$A$1:$F$51,6,0)</f>
        <v>19.05</v>
      </c>
      <c r="O979" t="s">
        <v>827</v>
      </c>
      <c r="P979" t="str">
        <f>VLOOKUP(O979,Stores!$A$1:$D$6,2,0)</f>
        <v>MegaMart Jimenezborough</v>
      </c>
      <c r="Q979" t="str">
        <f>VLOOKUP(O979,Stores!$A$1:$D$6,4,0)</f>
        <v>South</v>
      </c>
      <c r="R979" s="6">
        <v>5</v>
      </c>
      <c r="S979" s="6">
        <v>0</v>
      </c>
      <c r="T979" t="s">
        <v>854</v>
      </c>
      <c r="U979">
        <f t="shared" si="45"/>
        <v>127.85</v>
      </c>
      <c r="V979" s="7">
        <f t="shared" si="46"/>
        <v>95.25</v>
      </c>
      <c r="W979" s="7">
        <f t="shared" si="47"/>
        <v>31.599999999999994</v>
      </c>
    </row>
    <row r="980" spans="1:23" x14ac:dyDescent="0.25">
      <c r="A980" t="s">
        <v>872</v>
      </c>
      <c r="B980" s="4">
        <v>45323</v>
      </c>
      <c r="C980" t="s">
        <v>268</v>
      </c>
      <c r="D980" t="str">
        <f>VLOOKUP(C980,Customers!$A$1:$H$201,4,0)</f>
        <v>Denise Gutierrez</v>
      </c>
      <c r="E980" t="str">
        <f>VLOOKUP(C980,Customers!$A$1:$H$201,5,0)</f>
        <v>Male</v>
      </c>
      <c r="F980" s="4">
        <f>VLOOKUP(C980,Customers!$A$1:$H$201,6,0)</f>
        <v>22815</v>
      </c>
      <c r="G980" s="4" t="str">
        <f>VLOOKUP(C980,Customers!$A$1:$H$201,7,0)</f>
        <v>New Manuelville</v>
      </c>
      <c r="H980" s="4">
        <f>VLOOKUP(C980,Customers!$A$1:$H$201,8,0)</f>
        <v>44340</v>
      </c>
      <c r="I980" t="s">
        <v>738</v>
      </c>
      <c r="J980" t="str">
        <f>VLOOKUP(I980,Products!$A$1:$F$51,2,0)</f>
        <v>Either Headphones</v>
      </c>
      <c r="K980" t="str">
        <f>VLOOKUP(I980,Products!$A$1:$F$51,3,0)</f>
        <v>Electronics</v>
      </c>
      <c r="L980" t="str">
        <f>VLOOKUP(I980,Products!$A$1:$F$51,4,0)</f>
        <v>Headphones</v>
      </c>
      <c r="M980" s="7">
        <f>VLOOKUP(I980,Products!$A$1:$F$51,5,0)</f>
        <v>248.57</v>
      </c>
      <c r="N980" s="7">
        <f>VLOOKUP(I980,Products!$A$1:$F$51,6,0)</f>
        <v>190.67</v>
      </c>
      <c r="O980" t="s">
        <v>838</v>
      </c>
      <c r="P980" t="str">
        <f>VLOOKUP(O980,Stores!$A$1:$D$6,2,0)</f>
        <v>MegaMart Brianahaven</v>
      </c>
      <c r="Q980" t="str">
        <f>VLOOKUP(O980,Stores!$A$1:$D$6,4,0)</f>
        <v>North</v>
      </c>
      <c r="R980" s="6">
        <v>1</v>
      </c>
      <c r="S980" s="6">
        <v>0.1</v>
      </c>
      <c r="T980" t="s">
        <v>857</v>
      </c>
      <c r="U980">
        <f t="shared" si="45"/>
        <v>248.57</v>
      </c>
      <c r="V980" s="7">
        <f t="shared" si="46"/>
        <v>190.67</v>
      </c>
      <c r="W980" s="7">
        <f t="shared" si="47"/>
        <v>57.000000000000007</v>
      </c>
    </row>
    <row r="981" spans="1:23" x14ac:dyDescent="0.25">
      <c r="A981" t="s">
        <v>2122</v>
      </c>
      <c r="B981" s="4">
        <v>45324</v>
      </c>
      <c r="C981" t="s">
        <v>341</v>
      </c>
      <c r="D981" t="str">
        <f>VLOOKUP(C981,Customers!$A$1:$H$201,4,0)</f>
        <v>Brian Fowler</v>
      </c>
      <c r="E981" t="str">
        <f>VLOOKUP(C981,Customers!$A$1:$H$201,5,0)</f>
        <v>Male</v>
      </c>
      <c r="F981" s="4">
        <f>VLOOKUP(C981,Customers!$A$1:$H$201,6,0)</f>
        <v>23046</v>
      </c>
      <c r="G981" s="4" t="str">
        <f>VLOOKUP(C981,Customers!$A$1:$H$201,7,0)</f>
        <v>Port Williamhaven</v>
      </c>
      <c r="H981" s="4">
        <f>VLOOKUP(C981,Customers!$A$1:$H$201,8,0)</f>
        <v>44431</v>
      </c>
      <c r="I981" t="s">
        <v>822</v>
      </c>
      <c r="J981" t="str">
        <f>VLOOKUP(I981,Products!$A$1:$F$51,2,0)</f>
        <v>Maybe Footwear</v>
      </c>
      <c r="K981" t="str">
        <f>VLOOKUP(I981,Products!$A$1:$F$51,3,0)</f>
        <v>Fashion</v>
      </c>
      <c r="L981" t="str">
        <f>VLOOKUP(I981,Products!$A$1:$F$51,4,0)</f>
        <v>Footwear</v>
      </c>
      <c r="M981" s="7">
        <f>VLOOKUP(I981,Products!$A$1:$F$51,5,0)</f>
        <v>1044.6400000000001</v>
      </c>
      <c r="N981" s="7">
        <f>VLOOKUP(I981,Products!$A$1:$F$51,6,0)</f>
        <v>775.07</v>
      </c>
      <c r="O981" t="s">
        <v>835</v>
      </c>
      <c r="P981" t="str">
        <f>VLOOKUP(O981,Stores!$A$1:$D$6,2,0)</f>
        <v>MegaMart New Michele</v>
      </c>
      <c r="Q981" t="str">
        <f>VLOOKUP(O981,Stores!$A$1:$D$6,4,0)</f>
        <v>West</v>
      </c>
      <c r="R981" s="6">
        <v>5</v>
      </c>
      <c r="S981" s="6">
        <v>0.15</v>
      </c>
      <c r="T981" t="s">
        <v>851</v>
      </c>
      <c r="U981">
        <f t="shared" si="45"/>
        <v>5223.2000000000007</v>
      </c>
      <c r="V981" s="7">
        <f t="shared" si="46"/>
        <v>3875.3500000000004</v>
      </c>
      <c r="W981" s="7">
        <f t="shared" si="47"/>
        <v>1347.0000000000005</v>
      </c>
    </row>
    <row r="982" spans="1:23" x14ac:dyDescent="0.25">
      <c r="A982" t="s">
        <v>3154</v>
      </c>
      <c r="B982" s="4">
        <v>45324</v>
      </c>
      <c r="C982" t="s">
        <v>424</v>
      </c>
      <c r="D982" t="str">
        <f>VLOOKUP(C982,Customers!$A$1:$H$201,4,0)</f>
        <v>Miranda Rodriguez</v>
      </c>
      <c r="E982" t="str">
        <f>VLOOKUP(C982,Customers!$A$1:$H$201,5,0)</f>
        <v>Female</v>
      </c>
      <c r="F982" s="4">
        <f>VLOOKUP(C982,Customers!$A$1:$H$201,6,0)</f>
        <v>29406</v>
      </c>
      <c r="G982" s="4" t="str">
        <f>VLOOKUP(C982,Customers!$A$1:$H$201,7,0)</f>
        <v>Adkinsport</v>
      </c>
      <c r="H982" s="4">
        <f>VLOOKUP(C982,Customers!$A$1:$H$201,8,0)</f>
        <v>45892</v>
      </c>
      <c r="I982" t="s">
        <v>812</v>
      </c>
      <c r="J982" t="str">
        <f>VLOOKUP(I982,Products!$A$1:$F$51,2,0)</f>
        <v>Set Dairy</v>
      </c>
      <c r="K982" t="str">
        <f>VLOOKUP(I982,Products!$A$1:$F$51,3,0)</f>
        <v>Groceries</v>
      </c>
      <c r="L982" t="str">
        <f>VLOOKUP(I982,Products!$A$1:$F$51,4,0)</f>
        <v>Dairy</v>
      </c>
      <c r="M982" s="7">
        <f>VLOOKUP(I982,Products!$A$1:$F$51,5,0)</f>
        <v>1879.08</v>
      </c>
      <c r="N982" s="7">
        <f>VLOOKUP(I982,Products!$A$1:$F$51,6,0)</f>
        <v>1004.56</v>
      </c>
      <c r="O982" t="s">
        <v>838</v>
      </c>
      <c r="P982" t="str">
        <f>VLOOKUP(O982,Stores!$A$1:$D$6,2,0)</f>
        <v>MegaMart Brianahaven</v>
      </c>
      <c r="Q982" t="str">
        <f>VLOOKUP(O982,Stores!$A$1:$D$6,4,0)</f>
        <v>North</v>
      </c>
      <c r="R982" s="6">
        <v>1</v>
      </c>
      <c r="S982" s="6">
        <v>0.15</v>
      </c>
      <c r="T982" t="s">
        <v>861</v>
      </c>
      <c r="U982">
        <f t="shared" si="45"/>
        <v>1879.08</v>
      </c>
      <c r="V982" s="7">
        <f t="shared" si="46"/>
        <v>1004.56</v>
      </c>
      <c r="W982" s="7">
        <f t="shared" si="47"/>
        <v>873.67</v>
      </c>
    </row>
    <row r="983" spans="1:23" x14ac:dyDescent="0.25">
      <c r="A983" t="s">
        <v>3297</v>
      </c>
      <c r="B983" s="4">
        <v>45324</v>
      </c>
      <c r="C983" t="s">
        <v>659</v>
      </c>
      <c r="D983" t="str">
        <f>VLOOKUP(C983,Customers!$A$1:$H$201,4,0)</f>
        <v>Cynthia Cherry</v>
      </c>
      <c r="E983" t="str">
        <f>VLOOKUP(C983,Customers!$A$1:$H$201,5,0)</f>
        <v>Male</v>
      </c>
      <c r="F983" s="4">
        <f>VLOOKUP(C983,Customers!$A$1:$H$201,6,0)</f>
        <v>32522</v>
      </c>
      <c r="G983" s="4" t="str">
        <f>VLOOKUP(C983,Customers!$A$1:$H$201,7,0)</f>
        <v>Gomeztown</v>
      </c>
      <c r="H983" s="4">
        <f>VLOOKUP(C983,Customers!$A$1:$H$201,8,0)</f>
        <v>45231</v>
      </c>
      <c r="I983" t="s">
        <v>782</v>
      </c>
      <c r="J983" t="str">
        <f>VLOOKUP(I983,Products!$A$1:$F$51,2,0)</f>
        <v>National Watches</v>
      </c>
      <c r="K983" t="str">
        <f>VLOOKUP(I983,Products!$A$1:$F$51,3,0)</f>
        <v>Fashion</v>
      </c>
      <c r="L983" t="str">
        <f>VLOOKUP(I983,Products!$A$1:$F$51,4,0)</f>
        <v>Watches</v>
      </c>
      <c r="M983" s="7">
        <f>VLOOKUP(I983,Products!$A$1:$F$51,5,0)</f>
        <v>29.24</v>
      </c>
      <c r="N983" s="7">
        <f>VLOOKUP(I983,Products!$A$1:$F$51,6,0)</f>
        <v>742.26521739130465</v>
      </c>
      <c r="O983" t="s">
        <v>838</v>
      </c>
      <c r="P983" t="str">
        <f>VLOOKUP(O983,Stores!$A$1:$D$6,2,0)</f>
        <v>MegaMart Brianahaven</v>
      </c>
      <c r="Q983" t="str">
        <f>VLOOKUP(O983,Stores!$A$1:$D$6,4,0)</f>
        <v>North</v>
      </c>
      <c r="R983" s="6">
        <v>2</v>
      </c>
      <c r="S983" s="6">
        <v>0.05</v>
      </c>
      <c r="T983" t="s">
        <v>854</v>
      </c>
      <c r="U983">
        <f t="shared" si="45"/>
        <v>58.48</v>
      </c>
      <c r="V983" s="7">
        <f t="shared" si="46"/>
        <v>1484.5304347826093</v>
      </c>
      <c r="W983" s="7">
        <f t="shared" si="47"/>
        <v>-1427.0004347826093</v>
      </c>
    </row>
    <row r="984" spans="1:23" x14ac:dyDescent="0.25">
      <c r="A984" t="s">
        <v>3805</v>
      </c>
      <c r="B984" s="4">
        <v>45324</v>
      </c>
      <c r="C984" t="s">
        <v>664</v>
      </c>
      <c r="D984" t="str">
        <f>VLOOKUP(C984,Customers!$A$1:$H$201,4,0)</f>
        <v>Steve Flynn</v>
      </c>
      <c r="E984" t="str">
        <f>VLOOKUP(C984,Customers!$A$1:$H$201,5,0)</f>
        <v>Male</v>
      </c>
      <c r="F984" s="4">
        <f>VLOOKUP(C984,Customers!$A$1:$H$201,6,0)</f>
        <v>24326</v>
      </c>
      <c r="G984" s="4" t="str">
        <f>VLOOKUP(C984,Customers!$A$1:$H$201,7,0)</f>
        <v>East Walter</v>
      </c>
      <c r="H984" s="4">
        <f>VLOOKUP(C984,Customers!$A$1:$H$201,8,0)</f>
        <v>44260</v>
      </c>
      <c r="I984" t="s">
        <v>788</v>
      </c>
      <c r="J984" t="str">
        <f>VLOOKUP(I984,Products!$A$1:$F$51,2,0)</f>
        <v>Beat Accessories</v>
      </c>
      <c r="K984" t="str">
        <f>VLOOKUP(I984,Products!$A$1:$F$51,3,0)</f>
        <v>Fashion</v>
      </c>
      <c r="L984" t="str">
        <f>VLOOKUP(I984,Products!$A$1:$F$51,4,0)</f>
        <v>Accessories</v>
      </c>
      <c r="M984" s="7">
        <f>VLOOKUP(I984,Products!$A$1:$F$51,5,0)</f>
        <v>1798.97</v>
      </c>
      <c r="N984" s="7">
        <f>VLOOKUP(I984,Products!$A$1:$F$51,6,0)</f>
        <v>1329.15</v>
      </c>
      <c r="O984" t="s">
        <v>831</v>
      </c>
      <c r="P984" t="str">
        <f>VLOOKUP(O984,Stores!$A$1:$D$6,2,0)</f>
        <v>MegaMart Peckmouth</v>
      </c>
      <c r="Q984" t="str">
        <f>VLOOKUP(O984,Stores!$A$1:$D$6,4,0)</f>
        <v>East</v>
      </c>
      <c r="R984" s="6">
        <v>5</v>
      </c>
      <c r="S984" s="6">
        <v>0.1</v>
      </c>
      <c r="T984" t="s">
        <v>857</v>
      </c>
      <c r="U984">
        <f t="shared" si="45"/>
        <v>8994.85</v>
      </c>
      <c r="V984" s="7">
        <f t="shared" si="46"/>
        <v>6645.75</v>
      </c>
      <c r="W984" s="7">
        <f t="shared" si="47"/>
        <v>2348.2000000000003</v>
      </c>
    </row>
    <row r="985" spans="1:23" x14ac:dyDescent="0.25">
      <c r="A985" t="s">
        <v>3932</v>
      </c>
      <c r="B985" s="4">
        <v>45324</v>
      </c>
      <c r="C985" t="s">
        <v>594</v>
      </c>
      <c r="D985" t="str">
        <f>VLOOKUP(C985,Customers!$A$1:$H$201,4,0)</f>
        <v>Kimberly Lin</v>
      </c>
      <c r="E985" t="str">
        <f>VLOOKUP(C985,Customers!$A$1:$H$201,5,0)</f>
        <v>Female</v>
      </c>
      <c r="F985" s="4">
        <f>VLOOKUP(C985,Customers!$A$1:$H$201,6,0)</f>
        <v>32848</v>
      </c>
      <c r="G985" s="4" t="str">
        <f>VLOOKUP(C985,Customers!$A$1:$H$201,7,0)</f>
        <v>Wilsonland</v>
      </c>
      <c r="H985" s="4">
        <f>VLOOKUP(C985,Customers!$A$1:$H$201,8,0)</f>
        <v>44709</v>
      </c>
      <c r="I985" t="s">
        <v>804</v>
      </c>
      <c r="J985" t="str">
        <f>VLOOKUP(I985,Products!$A$1:$F$51,2,0)</f>
        <v>Present Television</v>
      </c>
      <c r="K985" t="str">
        <f>VLOOKUP(I985,Products!$A$1:$F$51,3,0)</f>
        <v>Electronics</v>
      </c>
      <c r="L985" t="str">
        <f>VLOOKUP(I985,Products!$A$1:$F$51,4,0)</f>
        <v>Television</v>
      </c>
      <c r="M985" s="7">
        <f>VLOOKUP(I985,Products!$A$1:$F$51,5,0)</f>
        <v>1635.01</v>
      </c>
      <c r="N985" s="7">
        <f>VLOOKUP(I985,Products!$A$1:$F$51,6,0)</f>
        <v>1043.29</v>
      </c>
      <c r="O985" t="s">
        <v>835</v>
      </c>
      <c r="P985" t="str">
        <f>VLOOKUP(O985,Stores!$A$1:$D$6,2,0)</f>
        <v>MegaMart New Michele</v>
      </c>
      <c r="Q985" t="str">
        <f>VLOOKUP(O985,Stores!$A$1:$D$6,4,0)</f>
        <v>West</v>
      </c>
      <c r="R985" s="6">
        <v>3</v>
      </c>
      <c r="S985" s="6">
        <v>0.1</v>
      </c>
      <c r="T985" t="s">
        <v>851</v>
      </c>
      <c r="U985">
        <f t="shared" si="45"/>
        <v>4905.03</v>
      </c>
      <c r="V985" s="7">
        <f t="shared" si="46"/>
        <v>3129.87</v>
      </c>
      <c r="W985" s="7">
        <f t="shared" si="47"/>
        <v>1774.2599999999998</v>
      </c>
    </row>
    <row r="986" spans="1:23" x14ac:dyDescent="0.25">
      <c r="A986" t="s">
        <v>4316</v>
      </c>
      <c r="B986" s="4">
        <v>45324</v>
      </c>
      <c r="C986" t="s">
        <v>552</v>
      </c>
      <c r="D986" t="str">
        <f>VLOOKUP(C986,Customers!$A$1:$H$201,4,0)</f>
        <v>Lisa Martinez</v>
      </c>
      <c r="E986" t="str">
        <f>VLOOKUP(C986,Customers!$A$1:$H$201,5,0)</f>
        <v>Male</v>
      </c>
      <c r="F986" s="4">
        <f>VLOOKUP(C986,Customers!$A$1:$H$201,6,0)</f>
        <v>26178</v>
      </c>
      <c r="G986" s="4" t="str">
        <f>VLOOKUP(C986,Customers!$A$1:$H$201,7,0)</f>
        <v>East Codyton</v>
      </c>
      <c r="H986" s="4">
        <f>VLOOKUP(C986,Customers!$A$1:$H$201,8,0)</f>
        <v>45251</v>
      </c>
      <c r="I986" t="s">
        <v>768</v>
      </c>
      <c r="J986" t="str">
        <f>VLOOKUP(I986,Products!$A$1:$F$51,2,0)</f>
        <v>And Footwear</v>
      </c>
      <c r="K986" t="str">
        <f>VLOOKUP(I986,Products!$A$1:$F$51,3,0)</f>
        <v>Fashion</v>
      </c>
      <c r="L986" t="str">
        <f>VLOOKUP(I986,Products!$A$1:$F$51,4,0)</f>
        <v>Footwear</v>
      </c>
      <c r="M986" s="7">
        <f>VLOOKUP(I986,Products!$A$1:$F$51,5,0)</f>
        <v>1878.47</v>
      </c>
      <c r="N986" s="7">
        <f>VLOOKUP(I986,Products!$A$1:$F$51,6,0)</f>
        <v>1014.91</v>
      </c>
      <c r="O986" t="s">
        <v>838</v>
      </c>
      <c r="P986" t="str">
        <f>VLOOKUP(O986,Stores!$A$1:$D$6,2,0)</f>
        <v>MegaMart Brianahaven</v>
      </c>
      <c r="Q986" t="str">
        <f>VLOOKUP(O986,Stores!$A$1:$D$6,4,0)</f>
        <v>North</v>
      </c>
      <c r="R986" s="6">
        <v>4</v>
      </c>
      <c r="S986" s="6">
        <v>0</v>
      </c>
      <c r="T986" t="s">
        <v>861</v>
      </c>
      <c r="U986">
        <f t="shared" si="45"/>
        <v>7513.88</v>
      </c>
      <c r="V986" s="7">
        <f t="shared" si="46"/>
        <v>4059.64</v>
      </c>
      <c r="W986" s="7">
        <f t="shared" si="47"/>
        <v>3453.2400000000002</v>
      </c>
    </row>
    <row r="987" spans="1:23" x14ac:dyDescent="0.25">
      <c r="A987" t="s">
        <v>4537</v>
      </c>
      <c r="B987" s="4">
        <v>45325</v>
      </c>
      <c r="C987" t="s">
        <v>558</v>
      </c>
      <c r="D987" t="str">
        <f>VLOOKUP(C987,Customers!$A$1:$H$201,4,0)</f>
        <v>George Young</v>
      </c>
      <c r="E987" t="str">
        <f>VLOOKUP(C987,Customers!$A$1:$H$201,5,0)</f>
        <v>Male</v>
      </c>
      <c r="F987" s="4">
        <f>VLOOKUP(C987,Customers!$A$1:$H$201,6,0)</f>
        <v>20787</v>
      </c>
      <c r="G987" s="4" t="str">
        <f>VLOOKUP(C987,Customers!$A$1:$H$201,7,0)</f>
        <v>Lisatown</v>
      </c>
      <c r="H987" s="4">
        <f>VLOOKUP(C987,Customers!$A$1:$H$201,8,0)</f>
        <v>45295</v>
      </c>
      <c r="I987" t="s">
        <v>818</v>
      </c>
      <c r="J987" t="str">
        <f>VLOOKUP(I987,Products!$A$1:$F$51,2,0)</f>
        <v>Nor Bags</v>
      </c>
      <c r="K987" t="str">
        <f>VLOOKUP(I987,Products!$A$1:$F$51,3,0)</f>
        <v>Fashion</v>
      </c>
      <c r="L987" t="str">
        <f>VLOOKUP(I987,Products!$A$1:$F$51,4,0)</f>
        <v>Bags</v>
      </c>
      <c r="M987" s="7">
        <f>VLOOKUP(I987,Products!$A$1:$F$51,5,0)</f>
        <v>1216.3599999999999</v>
      </c>
      <c r="N987" s="7">
        <f>VLOOKUP(I987,Products!$A$1:$F$51,6,0)</f>
        <v>794.8</v>
      </c>
      <c r="O987" t="s">
        <v>842</v>
      </c>
      <c r="P987" t="str">
        <f>VLOOKUP(O987,Stores!$A$1:$D$6,2,0)</f>
        <v>MegaMart Johnmouth</v>
      </c>
      <c r="Q987" t="str">
        <f>VLOOKUP(O987,Stores!$A$1:$D$6,4,0)</f>
        <v>East</v>
      </c>
      <c r="R987" s="6">
        <v>4</v>
      </c>
      <c r="S987" s="6">
        <v>0.05</v>
      </c>
      <c r="T987" t="s">
        <v>861</v>
      </c>
      <c r="U987">
        <f t="shared" si="45"/>
        <v>4865.4399999999996</v>
      </c>
      <c r="V987" s="7">
        <f t="shared" si="46"/>
        <v>3179.2</v>
      </c>
      <c r="W987" s="7">
        <f t="shared" si="47"/>
        <v>1685.2899999999997</v>
      </c>
    </row>
    <row r="988" spans="1:23" x14ac:dyDescent="0.25">
      <c r="A988" t="s">
        <v>5035</v>
      </c>
      <c r="B988" s="4">
        <v>45325</v>
      </c>
      <c r="C988" t="s">
        <v>107</v>
      </c>
      <c r="D988" t="str">
        <f>VLOOKUP(C988,Customers!$A$1:$H$201,4,0)</f>
        <v>Jacqueline Martin</v>
      </c>
      <c r="E988" t="str">
        <f>VLOOKUP(C988,Customers!$A$1:$H$201,5,0)</f>
        <v>Male</v>
      </c>
      <c r="F988" s="4">
        <f>VLOOKUP(C988,Customers!$A$1:$H$201,6,0)</f>
        <v>21586</v>
      </c>
      <c r="G988" s="4" t="str">
        <f>VLOOKUP(C988,Customers!$A$1:$H$201,7,0)</f>
        <v>Robertmouth</v>
      </c>
      <c r="H988" s="4">
        <f>VLOOKUP(C988,Customers!$A$1:$H$201,8,0)</f>
        <v>45168</v>
      </c>
      <c r="I988" t="s">
        <v>800</v>
      </c>
      <c r="J988" t="str">
        <f>VLOOKUP(I988,Products!$A$1:$F$51,2,0)</f>
        <v>Church Clothing</v>
      </c>
      <c r="K988" t="str">
        <f>VLOOKUP(I988,Products!$A$1:$F$51,3,0)</f>
        <v>Fashion</v>
      </c>
      <c r="L988" t="str">
        <f>VLOOKUP(I988,Products!$A$1:$F$51,4,0)</f>
        <v>Clothing</v>
      </c>
      <c r="M988" s="7">
        <f>VLOOKUP(I988,Products!$A$1:$F$51,5,0)</f>
        <v>540.94000000000005</v>
      </c>
      <c r="N988" s="7">
        <f>VLOOKUP(I988,Products!$A$1:$F$51,6,0)</f>
        <v>398.25</v>
      </c>
      <c r="O988" t="s">
        <v>842</v>
      </c>
      <c r="P988" t="str">
        <f>VLOOKUP(O988,Stores!$A$1:$D$6,2,0)</f>
        <v>MegaMart Johnmouth</v>
      </c>
      <c r="Q988" t="str">
        <f>VLOOKUP(O988,Stores!$A$1:$D$6,4,0)</f>
        <v>East</v>
      </c>
      <c r="R988" s="6">
        <v>5</v>
      </c>
      <c r="S988" s="6">
        <v>0.1</v>
      </c>
      <c r="T988" t="s">
        <v>851</v>
      </c>
      <c r="U988">
        <f t="shared" si="45"/>
        <v>2704.7000000000003</v>
      </c>
      <c r="V988" s="7">
        <f t="shared" si="46"/>
        <v>1991.25</v>
      </c>
      <c r="W988" s="7">
        <f t="shared" si="47"/>
        <v>712.5500000000003</v>
      </c>
    </row>
    <row r="989" spans="1:23" x14ac:dyDescent="0.25">
      <c r="A989" t="s">
        <v>5515</v>
      </c>
      <c r="B989" s="4">
        <v>45325</v>
      </c>
      <c r="C989" t="s">
        <v>128</v>
      </c>
      <c r="D989" t="str">
        <f>VLOOKUP(C989,Customers!$A$1:$H$201,4,0)</f>
        <v>Jenny Beck</v>
      </c>
      <c r="E989" t="str">
        <f>VLOOKUP(C989,Customers!$A$1:$H$201,5,0)</f>
        <v>Female</v>
      </c>
      <c r="F989" s="4">
        <f>VLOOKUP(C989,Customers!$A$1:$H$201,6,0)</f>
        <v>28698</v>
      </c>
      <c r="G989" s="4" t="str">
        <f>VLOOKUP(C989,Customers!$A$1:$H$201,7,0)</f>
        <v>Lake Cody</v>
      </c>
      <c r="H989" s="4">
        <f>VLOOKUP(C989,Customers!$A$1:$H$201,8,0)</f>
        <v>45733</v>
      </c>
      <c r="I989" t="s">
        <v>776</v>
      </c>
      <c r="J989" t="str">
        <f>VLOOKUP(I989,Products!$A$1:$F$51,2,0)</f>
        <v>Hospital Smartphone</v>
      </c>
      <c r="K989" t="str">
        <f>VLOOKUP(I989,Products!$A$1:$F$51,3,0)</f>
        <v>Electronics</v>
      </c>
      <c r="L989" t="str">
        <f>VLOOKUP(I989,Products!$A$1:$F$51,4,0)</f>
        <v>Smartphone</v>
      </c>
      <c r="M989" s="7">
        <f>VLOOKUP(I989,Products!$A$1:$F$51,5,0)</f>
        <v>1272.23</v>
      </c>
      <c r="N989" s="7">
        <f>VLOOKUP(I989,Products!$A$1:$F$51,6,0)</f>
        <v>952.65</v>
      </c>
      <c r="O989" t="s">
        <v>835</v>
      </c>
      <c r="P989" t="str">
        <f>VLOOKUP(O989,Stores!$A$1:$D$6,2,0)</f>
        <v>MegaMart New Michele</v>
      </c>
      <c r="Q989" t="str">
        <f>VLOOKUP(O989,Stores!$A$1:$D$6,4,0)</f>
        <v>West</v>
      </c>
      <c r="R989" s="6">
        <v>3</v>
      </c>
      <c r="S989" s="6">
        <v>0</v>
      </c>
      <c r="T989" t="s">
        <v>857</v>
      </c>
      <c r="U989">
        <f t="shared" si="45"/>
        <v>3816.69</v>
      </c>
      <c r="V989" s="7">
        <f t="shared" si="46"/>
        <v>2857.95</v>
      </c>
      <c r="W989" s="7">
        <f t="shared" si="47"/>
        <v>957.74000000000024</v>
      </c>
    </row>
    <row r="990" spans="1:23" x14ac:dyDescent="0.25">
      <c r="A990" t="s">
        <v>1582</v>
      </c>
      <c r="B990" s="4">
        <v>45325</v>
      </c>
      <c r="C990" t="s">
        <v>165</v>
      </c>
      <c r="D990" t="str">
        <f>VLOOKUP(C990,Customers!$A$1:$H$201,4,0)</f>
        <v>Kenneth Allen</v>
      </c>
      <c r="E990" t="str">
        <f>VLOOKUP(C990,Customers!$A$1:$H$201,5,0)</f>
        <v>Male</v>
      </c>
      <c r="F990" s="4">
        <f>VLOOKUP(C990,Customers!$A$1:$H$201,6,0)</f>
        <v>32400</v>
      </c>
      <c r="G990" s="4" t="str">
        <f>VLOOKUP(C990,Customers!$A$1:$H$201,7,0)</f>
        <v>North Jonathonhaven</v>
      </c>
      <c r="H990" s="4">
        <f>VLOOKUP(C990,Customers!$A$1:$H$201,8,0)</f>
        <v>45213</v>
      </c>
      <c r="I990" t="s">
        <v>757</v>
      </c>
      <c r="J990" t="str">
        <f>VLOOKUP(I990,Products!$A$1:$F$51,2,0)</f>
        <v>Traditional Laptop</v>
      </c>
      <c r="K990" t="str">
        <f>VLOOKUP(I990,Products!$A$1:$F$51,3,0)</f>
        <v>Electronics</v>
      </c>
      <c r="L990" t="str">
        <f>VLOOKUP(I990,Products!$A$1:$F$51,4,0)</f>
        <v>Laptop</v>
      </c>
      <c r="M990" s="7">
        <f>VLOOKUP(I990,Products!$A$1:$F$51,5,0)</f>
        <v>1762.92</v>
      </c>
      <c r="N990" s="7">
        <f>VLOOKUP(I990,Products!$A$1:$F$51,6,0)</f>
        <v>1346.48</v>
      </c>
      <c r="O990" t="s">
        <v>827</v>
      </c>
      <c r="P990" t="str">
        <f>VLOOKUP(O990,Stores!$A$1:$D$6,2,0)</f>
        <v>MegaMart Jimenezborough</v>
      </c>
      <c r="Q990" t="str">
        <f>VLOOKUP(O990,Stores!$A$1:$D$6,4,0)</f>
        <v>South</v>
      </c>
      <c r="R990" s="6">
        <v>4</v>
      </c>
      <c r="S990" s="6">
        <v>0.1</v>
      </c>
      <c r="T990" t="s">
        <v>857</v>
      </c>
      <c r="U990">
        <f t="shared" si="45"/>
        <v>7051.68</v>
      </c>
      <c r="V990" s="7">
        <f t="shared" si="46"/>
        <v>5385.92</v>
      </c>
      <c r="W990" s="7">
        <f t="shared" si="47"/>
        <v>1664.8600000000001</v>
      </c>
    </row>
    <row r="991" spans="1:23" x14ac:dyDescent="0.25">
      <c r="A991" t="s">
        <v>2726</v>
      </c>
      <c r="B991" s="4">
        <v>45325</v>
      </c>
      <c r="C991" t="s">
        <v>362</v>
      </c>
      <c r="D991" t="str">
        <f>VLOOKUP(C991,Customers!$A$1:$H$201,4,0)</f>
        <v>Evelyn Gray</v>
      </c>
      <c r="E991" t="str">
        <f>VLOOKUP(C991,Customers!$A$1:$H$201,5,0)</f>
        <v>Male</v>
      </c>
      <c r="F991" s="4">
        <f>VLOOKUP(C991,Customers!$A$1:$H$201,6,0)</f>
        <v>34560</v>
      </c>
      <c r="G991" s="4" t="str">
        <f>VLOOKUP(C991,Customers!$A$1:$H$201,7,0)</f>
        <v>Wardfort</v>
      </c>
      <c r="H991" s="4">
        <f>VLOOKUP(C991,Customers!$A$1:$H$201,8,0)</f>
        <v>45822</v>
      </c>
      <c r="I991" t="s">
        <v>718</v>
      </c>
      <c r="J991" t="str">
        <f>VLOOKUP(I991,Products!$A$1:$F$51,2,0)</f>
        <v>Four Accessories</v>
      </c>
      <c r="K991" t="str">
        <f>VLOOKUP(I991,Products!$A$1:$F$51,3,0)</f>
        <v>Fashion</v>
      </c>
      <c r="L991" t="str">
        <f>VLOOKUP(I991,Products!$A$1:$F$51,4,0)</f>
        <v>Accessories</v>
      </c>
      <c r="M991" s="7">
        <f>VLOOKUP(I991,Products!$A$1:$F$51,5,0)</f>
        <v>1853.77</v>
      </c>
      <c r="N991" s="7">
        <f>VLOOKUP(I991,Products!$A$1:$F$51,6,0)</f>
        <v>1363.52</v>
      </c>
      <c r="O991" t="s">
        <v>831</v>
      </c>
      <c r="P991" t="str">
        <f>VLOOKUP(O991,Stores!$A$1:$D$6,2,0)</f>
        <v>MegaMart Peckmouth</v>
      </c>
      <c r="Q991" t="str">
        <f>VLOOKUP(O991,Stores!$A$1:$D$6,4,0)</f>
        <v>East</v>
      </c>
      <c r="R991" s="6">
        <v>4</v>
      </c>
      <c r="S991" s="6">
        <v>0</v>
      </c>
      <c r="T991" t="s">
        <v>861</v>
      </c>
      <c r="U991">
        <f t="shared" si="45"/>
        <v>7415.08</v>
      </c>
      <c r="V991" s="7">
        <f t="shared" si="46"/>
        <v>5454.08</v>
      </c>
      <c r="W991" s="7">
        <f t="shared" si="47"/>
        <v>1960</v>
      </c>
    </row>
    <row r="992" spans="1:23" x14ac:dyDescent="0.25">
      <c r="A992" t="s">
        <v>3302</v>
      </c>
      <c r="B992" s="4">
        <v>45325</v>
      </c>
      <c r="C992" t="s">
        <v>380</v>
      </c>
      <c r="D992" t="str">
        <f>VLOOKUP(C992,Customers!$A$1:$H$201,4,0)</f>
        <v>Carolyn Perez</v>
      </c>
      <c r="E992" t="str">
        <f>VLOOKUP(C992,Customers!$A$1:$H$201,5,0)</f>
        <v>Female</v>
      </c>
      <c r="F992" s="4">
        <f>VLOOKUP(C992,Customers!$A$1:$H$201,6,0)</f>
        <v>35236</v>
      </c>
      <c r="G992" s="4" t="str">
        <f>VLOOKUP(C992,Customers!$A$1:$H$201,7,0)</f>
        <v>South Briantown</v>
      </c>
      <c r="H992" s="4">
        <f>VLOOKUP(C992,Customers!$A$1:$H$201,8,0)</f>
        <v>45242</v>
      </c>
      <c r="I992" t="s">
        <v>718</v>
      </c>
      <c r="J992" t="str">
        <f>VLOOKUP(I992,Products!$A$1:$F$51,2,0)</f>
        <v>Four Accessories</v>
      </c>
      <c r="K992" t="str">
        <f>VLOOKUP(I992,Products!$A$1:$F$51,3,0)</f>
        <v>Fashion</v>
      </c>
      <c r="L992" t="str">
        <f>VLOOKUP(I992,Products!$A$1:$F$51,4,0)</f>
        <v>Accessories</v>
      </c>
      <c r="M992" s="7">
        <f>VLOOKUP(I992,Products!$A$1:$F$51,5,0)</f>
        <v>1853.77</v>
      </c>
      <c r="N992" s="7">
        <f>VLOOKUP(I992,Products!$A$1:$F$51,6,0)</f>
        <v>1363.52</v>
      </c>
      <c r="O992" t="s">
        <v>827</v>
      </c>
      <c r="P992" t="str">
        <f>VLOOKUP(O992,Stores!$A$1:$D$6,2,0)</f>
        <v>MegaMart Jimenezborough</v>
      </c>
      <c r="Q992" t="str">
        <f>VLOOKUP(O992,Stores!$A$1:$D$6,4,0)</f>
        <v>South</v>
      </c>
      <c r="R992" s="6">
        <v>3</v>
      </c>
      <c r="S992" s="6">
        <v>0.1</v>
      </c>
      <c r="T992" t="s">
        <v>861</v>
      </c>
      <c r="U992">
        <f t="shared" si="45"/>
        <v>5561.3099999999995</v>
      </c>
      <c r="V992" s="7">
        <f t="shared" si="46"/>
        <v>4090.56</v>
      </c>
      <c r="W992" s="7">
        <f t="shared" si="47"/>
        <v>1469.8499999999995</v>
      </c>
    </row>
    <row r="993" spans="1:23" x14ac:dyDescent="0.25">
      <c r="A993" t="s">
        <v>4128</v>
      </c>
      <c r="B993" s="4">
        <v>45325</v>
      </c>
      <c r="C993" t="s">
        <v>577</v>
      </c>
      <c r="D993" t="str">
        <f>VLOOKUP(C993,Customers!$A$1:$H$201,4,0)</f>
        <v>Jill Roach</v>
      </c>
      <c r="E993" t="str">
        <f>VLOOKUP(C993,Customers!$A$1:$H$201,5,0)</f>
        <v>Male</v>
      </c>
      <c r="F993" s="4">
        <f>VLOOKUP(C993,Customers!$A$1:$H$201,6,0)</f>
        <v>36768</v>
      </c>
      <c r="G993" s="4" t="str">
        <f>VLOOKUP(C993,Customers!$A$1:$H$201,7,0)</f>
        <v>Ellisside</v>
      </c>
      <c r="H993" s="4">
        <f>VLOOKUP(C993,Customers!$A$1:$H$201,8,0)</f>
        <v>44715</v>
      </c>
      <c r="I993" t="s">
        <v>741</v>
      </c>
      <c r="J993" t="str">
        <f>VLOOKUP(I993,Products!$A$1:$F$51,2,0)</f>
        <v>Above Camera</v>
      </c>
      <c r="K993" t="str">
        <f>VLOOKUP(I993,Products!$A$1:$F$51,3,0)</f>
        <v>Electronics</v>
      </c>
      <c r="L993" t="str">
        <f>VLOOKUP(I993,Products!$A$1:$F$51,4,0)</f>
        <v>Camera</v>
      </c>
      <c r="M993" s="7">
        <f>VLOOKUP(I993,Products!$A$1:$F$51,5,0)</f>
        <v>1193.0899999999999</v>
      </c>
      <c r="N993" s="7">
        <f>VLOOKUP(I993,Products!$A$1:$F$51,6,0)</f>
        <v>818.24</v>
      </c>
      <c r="O993" t="s">
        <v>827</v>
      </c>
      <c r="P993" t="str">
        <f>VLOOKUP(O993,Stores!$A$1:$D$6,2,0)</f>
        <v>MegaMart Jimenezborough</v>
      </c>
      <c r="Q993" t="str">
        <f>VLOOKUP(O993,Stores!$A$1:$D$6,4,0)</f>
        <v>South</v>
      </c>
      <c r="R993" s="6">
        <v>4</v>
      </c>
      <c r="S993" s="6">
        <v>0.05</v>
      </c>
      <c r="T993" t="s">
        <v>857</v>
      </c>
      <c r="U993">
        <f t="shared" si="45"/>
        <v>4772.3599999999997</v>
      </c>
      <c r="V993" s="7">
        <f t="shared" si="46"/>
        <v>3272.96</v>
      </c>
      <c r="W993" s="7">
        <f t="shared" si="47"/>
        <v>1498.4499999999996</v>
      </c>
    </row>
    <row r="994" spans="1:23" x14ac:dyDescent="0.25">
      <c r="A994" t="s">
        <v>4811</v>
      </c>
      <c r="B994" s="4">
        <v>45325</v>
      </c>
      <c r="C994" t="s">
        <v>678</v>
      </c>
      <c r="D994" t="str">
        <f>VLOOKUP(C994,Customers!$A$1:$H$201,4,0)</f>
        <v>Donald Meza</v>
      </c>
      <c r="E994" t="str">
        <f>VLOOKUP(C994,Customers!$A$1:$H$201,5,0)</f>
        <v>Female</v>
      </c>
      <c r="F994" s="4">
        <f>VLOOKUP(C994,Customers!$A$1:$H$201,6,0)</f>
        <v>25513</v>
      </c>
      <c r="G994" s="4" t="str">
        <f>VLOOKUP(C994,Customers!$A$1:$H$201,7,0)</f>
        <v>North Kelly</v>
      </c>
      <c r="H994" s="4">
        <f>VLOOKUP(C994,Customers!$A$1:$H$201,8,0)</f>
        <v>44173</v>
      </c>
      <c r="I994" t="s">
        <v>743</v>
      </c>
      <c r="J994" t="str">
        <f>VLOOKUP(I994,Products!$A$1:$F$51,2,0)</f>
        <v>World Watches</v>
      </c>
      <c r="K994" t="str">
        <f>VLOOKUP(I994,Products!$A$1:$F$51,3,0)</f>
        <v>Fashion</v>
      </c>
      <c r="L994" t="str">
        <f>VLOOKUP(I994,Products!$A$1:$F$51,4,0)</f>
        <v>Watches</v>
      </c>
      <c r="M994" s="7">
        <f>VLOOKUP(I994,Products!$A$1:$F$51,5,0)</f>
        <v>1134.8</v>
      </c>
      <c r="N994" s="7">
        <f>VLOOKUP(I994,Products!$A$1:$F$51,6,0)</f>
        <v>675.1</v>
      </c>
      <c r="O994" t="s">
        <v>835</v>
      </c>
      <c r="P994" t="str">
        <f>VLOOKUP(O994,Stores!$A$1:$D$6,2,0)</f>
        <v>MegaMart New Michele</v>
      </c>
      <c r="Q994" t="str">
        <f>VLOOKUP(O994,Stores!$A$1:$D$6,4,0)</f>
        <v>West</v>
      </c>
      <c r="R994" s="6">
        <v>2</v>
      </c>
      <c r="S994" s="6">
        <v>0.15</v>
      </c>
      <c r="T994" t="s">
        <v>857</v>
      </c>
      <c r="U994">
        <f t="shared" si="45"/>
        <v>2269.6</v>
      </c>
      <c r="V994" s="7">
        <f t="shared" si="46"/>
        <v>1350.2</v>
      </c>
      <c r="W994" s="7">
        <f t="shared" si="47"/>
        <v>918.54999999999984</v>
      </c>
    </row>
    <row r="995" spans="1:23" x14ac:dyDescent="0.25">
      <c r="A995" t="s">
        <v>1058</v>
      </c>
      <c r="B995" s="4">
        <v>45325</v>
      </c>
      <c r="C995" t="s">
        <v>79</v>
      </c>
      <c r="D995" t="str">
        <f>VLOOKUP(C995,Customers!$A$1:$H$201,4,0)</f>
        <v>Ryan Cole</v>
      </c>
      <c r="E995" t="str">
        <f>VLOOKUP(C995,Customers!$A$1:$H$201,5,0)</f>
        <v>Female</v>
      </c>
      <c r="F995" s="4">
        <f>VLOOKUP(C995,Customers!$A$1:$H$201,6,0)</f>
        <v>30128</v>
      </c>
      <c r="G995" s="4" t="str">
        <f>VLOOKUP(C995,Customers!$A$1:$H$201,7,0)</f>
        <v>Travisstad</v>
      </c>
      <c r="H995" s="4">
        <f>VLOOKUP(C995,Customers!$A$1:$H$201,8,0)</f>
        <v>45401</v>
      </c>
      <c r="I995" t="s">
        <v>718</v>
      </c>
      <c r="J995" t="str">
        <f>VLOOKUP(I995,Products!$A$1:$F$51,2,0)</f>
        <v>Four Accessories</v>
      </c>
      <c r="K995" t="str">
        <f>VLOOKUP(I995,Products!$A$1:$F$51,3,0)</f>
        <v>Fashion</v>
      </c>
      <c r="L995" t="str">
        <f>VLOOKUP(I995,Products!$A$1:$F$51,4,0)</f>
        <v>Accessories</v>
      </c>
      <c r="M995" s="7">
        <f>VLOOKUP(I995,Products!$A$1:$F$51,5,0)</f>
        <v>1853.77</v>
      </c>
      <c r="N995" s="7">
        <f>VLOOKUP(I995,Products!$A$1:$F$51,6,0)</f>
        <v>1363.52</v>
      </c>
      <c r="O995" t="s">
        <v>827</v>
      </c>
      <c r="P995" t="str">
        <f>VLOOKUP(O995,Stores!$A$1:$D$6,2,0)</f>
        <v>MegaMart Jimenezborough</v>
      </c>
      <c r="Q995" t="str">
        <f>VLOOKUP(O995,Stores!$A$1:$D$6,4,0)</f>
        <v>South</v>
      </c>
      <c r="R995" s="6">
        <v>5</v>
      </c>
      <c r="S995" s="6">
        <v>0.15</v>
      </c>
      <c r="T995" t="s">
        <v>854</v>
      </c>
      <c r="U995">
        <f t="shared" si="45"/>
        <v>9268.85</v>
      </c>
      <c r="V995" s="7">
        <f t="shared" si="46"/>
        <v>6817.6</v>
      </c>
      <c r="W995" s="7">
        <f t="shared" si="47"/>
        <v>2450.4</v>
      </c>
    </row>
    <row r="996" spans="1:23" x14ac:dyDescent="0.25">
      <c r="A996" t="s">
        <v>2253</v>
      </c>
      <c r="B996" s="4">
        <v>45325</v>
      </c>
      <c r="C996" t="s">
        <v>236</v>
      </c>
      <c r="D996" t="str">
        <f>VLOOKUP(C996,Customers!$A$1:$H$201,4,0)</f>
        <v>Susan Salinas</v>
      </c>
      <c r="E996" t="str">
        <f>VLOOKUP(C996,Customers!$A$1:$H$201,5,0)</f>
        <v>Male</v>
      </c>
      <c r="F996" s="4">
        <f>VLOOKUP(C996,Customers!$A$1:$H$201,6,0)</f>
        <v>36698</v>
      </c>
      <c r="G996" s="4" t="str">
        <f>VLOOKUP(C996,Customers!$A$1:$H$201,7,0)</f>
        <v>Turnerberg</v>
      </c>
      <c r="H996" s="4">
        <f>VLOOKUP(C996,Customers!$A$1:$H$201,8,0)</f>
        <v>44462</v>
      </c>
      <c r="I996" t="s">
        <v>770</v>
      </c>
      <c r="J996" t="str">
        <f>VLOOKUP(I996,Products!$A$1:$F$51,2,0)</f>
        <v>Him Smartphone</v>
      </c>
      <c r="K996" t="str">
        <f>VLOOKUP(I996,Products!$A$1:$F$51,3,0)</f>
        <v>Electronics</v>
      </c>
      <c r="L996" t="str">
        <f>VLOOKUP(I996,Products!$A$1:$F$51,4,0)</f>
        <v>Smartphone</v>
      </c>
      <c r="M996" s="7">
        <f>VLOOKUP(I996,Products!$A$1:$F$51,5,0)</f>
        <v>1487.41</v>
      </c>
      <c r="N996" s="7">
        <f>VLOOKUP(I996,Products!$A$1:$F$51,6,0)</f>
        <v>813.07</v>
      </c>
      <c r="O996" t="s">
        <v>827</v>
      </c>
      <c r="P996" t="str">
        <f>VLOOKUP(O996,Stores!$A$1:$D$6,2,0)</f>
        <v>MegaMart Jimenezborough</v>
      </c>
      <c r="Q996" t="str">
        <f>VLOOKUP(O996,Stores!$A$1:$D$6,4,0)</f>
        <v>South</v>
      </c>
      <c r="R996" s="6">
        <v>2</v>
      </c>
      <c r="S996" s="6">
        <v>0.05</v>
      </c>
      <c r="T996" t="s">
        <v>861</v>
      </c>
      <c r="U996">
        <f t="shared" si="45"/>
        <v>2974.82</v>
      </c>
      <c r="V996" s="7">
        <f t="shared" si="46"/>
        <v>1626.14</v>
      </c>
      <c r="W996" s="7">
        <f t="shared" si="47"/>
        <v>1347.73</v>
      </c>
    </row>
    <row r="997" spans="1:23" x14ac:dyDescent="0.25">
      <c r="A997" t="s">
        <v>2980</v>
      </c>
      <c r="B997" s="4">
        <v>45325</v>
      </c>
      <c r="C997" t="s">
        <v>534</v>
      </c>
      <c r="D997" t="str">
        <f>VLOOKUP(C997,Customers!$A$1:$H$201,4,0)</f>
        <v>John Foster</v>
      </c>
      <c r="E997" t="str">
        <f>VLOOKUP(C997,Customers!$A$1:$H$201,5,0)</f>
        <v>Female</v>
      </c>
      <c r="F997" s="4">
        <f>VLOOKUP(C997,Customers!$A$1:$H$201,6,0)</f>
        <v>38541</v>
      </c>
      <c r="G997" s="4" t="str">
        <f>VLOOKUP(C997,Customers!$A$1:$H$201,7,0)</f>
        <v>Charlesmouth</v>
      </c>
      <c r="H997" s="4">
        <f>VLOOKUP(C997,Customers!$A$1:$H$201,8,0)</f>
        <v>45601</v>
      </c>
      <c r="I997" t="s">
        <v>749</v>
      </c>
      <c r="J997" t="str">
        <f>VLOOKUP(I997,Products!$A$1:$F$51,2,0)</f>
        <v>Whether Bags</v>
      </c>
      <c r="K997" t="str">
        <f>VLOOKUP(I997,Products!$A$1:$F$51,3,0)</f>
        <v>Fashion</v>
      </c>
      <c r="L997" t="str">
        <f>VLOOKUP(I997,Products!$A$1:$F$51,4,0)</f>
        <v>Bags</v>
      </c>
      <c r="M997" s="7">
        <f>VLOOKUP(I997,Products!$A$1:$F$51,5,0)</f>
        <v>270.45</v>
      </c>
      <c r="N997" s="7">
        <f>VLOOKUP(I997,Products!$A$1:$F$51,6,0)</f>
        <v>742.26521739130465</v>
      </c>
      <c r="O997" t="s">
        <v>827</v>
      </c>
      <c r="P997" t="str">
        <f>VLOOKUP(O997,Stores!$A$1:$D$6,2,0)</f>
        <v>MegaMart Jimenezborough</v>
      </c>
      <c r="Q997" t="str">
        <f>VLOOKUP(O997,Stores!$A$1:$D$6,4,0)</f>
        <v>South</v>
      </c>
      <c r="R997" s="6">
        <v>3</v>
      </c>
      <c r="S997" s="6">
        <v>0</v>
      </c>
      <c r="T997" t="s">
        <v>861</v>
      </c>
      <c r="U997">
        <f t="shared" si="45"/>
        <v>811.34999999999991</v>
      </c>
      <c r="V997" s="7">
        <f t="shared" si="46"/>
        <v>2226.7956521739138</v>
      </c>
      <c r="W997" s="7">
        <f t="shared" si="47"/>
        <v>-1416.4456521739139</v>
      </c>
    </row>
    <row r="998" spans="1:23" x14ac:dyDescent="0.25">
      <c r="A998" t="s">
        <v>3249</v>
      </c>
      <c r="B998" s="4">
        <v>45326</v>
      </c>
      <c r="C998" t="s">
        <v>268</v>
      </c>
      <c r="D998" t="str">
        <f>VLOOKUP(C998,Customers!$A$1:$H$201,4,0)</f>
        <v>Denise Gutierrez</v>
      </c>
      <c r="E998" t="str">
        <f>VLOOKUP(C998,Customers!$A$1:$H$201,5,0)</f>
        <v>Male</v>
      </c>
      <c r="F998" s="4">
        <f>VLOOKUP(C998,Customers!$A$1:$H$201,6,0)</f>
        <v>22815</v>
      </c>
      <c r="G998" s="4" t="str">
        <f>VLOOKUP(C998,Customers!$A$1:$H$201,7,0)</f>
        <v>New Manuelville</v>
      </c>
      <c r="H998" s="4">
        <f>VLOOKUP(C998,Customers!$A$1:$H$201,8,0)</f>
        <v>44340</v>
      </c>
      <c r="I998" t="s">
        <v>749</v>
      </c>
      <c r="J998" t="str">
        <f>VLOOKUP(I998,Products!$A$1:$F$51,2,0)</f>
        <v>Whether Bags</v>
      </c>
      <c r="K998" t="str">
        <f>VLOOKUP(I998,Products!$A$1:$F$51,3,0)</f>
        <v>Fashion</v>
      </c>
      <c r="L998" t="str">
        <f>VLOOKUP(I998,Products!$A$1:$F$51,4,0)</f>
        <v>Bags</v>
      </c>
      <c r="M998" s="7">
        <f>VLOOKUP(I998,Products!$A$1:$F$51,5,0)</f>
        <v>270.45</v>
      </c>
      <c r="N998" s="7">
        <f>VLOOKUP(I998,Products!$A$1:$F$51,6,0)</f>
        <v>742.26521739130465</v>
      </c>
      <c r="O998" t="s">
        <v>838</v>
      </c>
      <c r="P998" t="str">
        <f>VLOOKUP(O998,Stores!$A$1:$D$6,2,0)</f>
        <v>MegaMart Brianahaven</v>
      </c>
      <c r="Q998" t="str">
        <f>VLOOKUP(O998,Stores!$A$1:$D$6,4,0)</f>
        <v>North</v>
      </c>
      <c r="R998" s="6">
        <v>2</v>
      </c>
      <c r="S998" s="6">
        <v>0</v>
      </c>
      <c r="T998" t="s">
        <v>851</v>
      </c>
      <c r="U998">
        <f t="shared" si="45"/>
        <v>540.9</v>
      </c>
      <c r="V998" s="7">
        <f t="shared" si="46"/>
        <v>1484.5304347826093</v>
      </c>
      <c r="W998" s="7">
        <f t="shared" si="47"/>
        <v>-944.63043478260931</v>
      </c>
    </row>
    <row r="999" spans="1:23" x14ac:dyDescent="0.25">
      <c r="A999" t="s">
        <v>4006</v>
      </c>
      <c r="B999" s="4">
        <v>45326</v>
      </c>
      <c r="C999" t="s">
        <v>360</v>
      </c>
      <c r="D999" t="str">
        <f>VLOOKUP(C999,Customers!$A$1:$H$201,4,0)</f>
        <v>Eric King</v>
      </c>
      <c r="E999" t="str">
        <f>VLOOKUP(C999,Customers!$A$1:$H$201,5,0)</f>
        <v>Male</v>
      </c>
      <c r="F999" s="4">
        <f>VLOOKUP(C999,Customers!$A$1:$H$201,6,0)</f>
        <v>32514</v>
      </c>
      <c r="G999" s="4" t="str">
        <f>VLOOKUP(C999,Customers!$A$1:$H$201,7,0)</f>
        <v>Lake Amanda</v>
      </c>
      <c r="H999" s="4">
        <f>VLOOKUP(C999,Customers!$A$1:$H$201,8,0)</f>
        <v>44496</v>
      </c>
      <c r="I999" t="s">
        <v>818</v>
      </c>
      <c r="J999" t="str">
        <f>VLOOKUP(I999,Products!$A$1:$F$51,2,0)</f>
        <v>Nor Bags</v>
      </c>
      <c r="K999" t="str">
        <f>VLOOKUP(I999,Products!$A$1:$F$51,3,0)</f>
        <v>Fashion</v>
      </c>
      <c r="L999" t="str">
        <f>VLOOKUP(I999,Products!$A$1:$F$51,4,0)</f>
        <v>Bags</v>
      </c>
      <c r="M999" s="7">
        <f>VLOOKUP(I999,Products!$A$1:$F$51,5,0)</f>
        <v>1216.3599999999999</v>
      </c>
      <c r="N999" s="7">
        <f>VLOOKUP(I999,Products!$A$1:$F$51,6,0)</f>
        <v>794.8</v>
      </c>
      <c r="O999" t="s">
        <v>831</v>
      </c>
      <c r="P999" t="str">
        <f>VLOOKUP(O999,Stores!$A$1:$D$6,2,0)</f>
        <v>MegaMart Peckmouth</v>
      </c>
      <c r="Q999" t="str">
        <f>VLOOKUP(O999,Stores!$A$1:$D$6,4,0)</f>
        <v>East</v>
      </c>
      <c r="R999" s="6">
        <v>4</v>
      </c>
      <c r="S999" s="6">
        <v>0.05</v>
      </c>
      <c r="T999" t="s">
        <v>854</v>
      </c>
      <c r="U999">
        <f t="shared" si="45"/>
        <v>4865.4399999999996</v>
      </c>
      <c r="V999" s="7">
        <f t="shared" si="46"/>
        <v>3179.2</v>
      </c>
      <c r="W999" s="7">
        <f t="shared" si="47"/>
        <v>1685.2899999999997</v>
      </c>
    </row>
    <row r="1000" spans="1:23" x14ac:dyDescent="0.25">
      <c r="A1000" t="s">
        <v>4372</v>
      </c>
      <c r="B1000" s="4">
        <v>45326</v>
      </c>
      <c r="C1000" t="s">
        <v>565</v>
      </c>
      <c r="D1000" t="str">
        <f>VLOOKUP(C1000,Customers!$A$1:$H$201,4,0)</f>
        <v>Crystal Aguirre</v>
      </c>
      <c r="E1000" t="str">
        <f>VLOOKUP(C1000,Customers!$A$1:$H$201,5,0)</f>
        <v>Male</v>
      </c>
      <c r="F1000" s="4">
        <f>VLOOKUP(C1000,Customers!$A$1:$H$201,6,0)</f>
        <v>29791</v>
      </c>
      <c r="G1000" s="4" t="str">
        <f>VLOOKUP(C1000,Customers!$A$1:$H$201,7,0)</f>
        <v>Dylanmouth</v>
      </c>
      <c r="H1000" s="4">
        <f>VLOOKUP(C1000,Customers!$A$1:$H$201,8,0)</f>
        <v>45184</v>
      </c>
      <c r="I1000" t="s">
        <v>707</v>
      </c>
      <c r="J1000" t="str">
        <f>VLOOKUP(I1000,Products!$A$1:$F$51,2,0)</f>
        <v>Like Camera</v>
      </c>
      <c r="K1000" t="str">
        <f>VLOOKUP(I1000,Products!$A$1:$F$51,3,0)</f>
        <v>Electronics</v>
      </c>
      <c r="L1000" t="str">
        <f>VLOOKUP(I1000,Products!$A$1:$F$51,4,0)</f>
        <v>Camera</v>
      </c>
      <c r="M1000" s="7">
        <f>VLOOKUP(I1000,Products!$A$1:$F$51,5,0)</f>
        <v>1673.69</v>
      </c>
      <c r="N1000" s="7">
        <f>VLOOKUP(I1000,Products!$A$1:$F$51,6,0)</f>
        <v>1323.38</v>
      </c>
      <c r="O1000" t="s">
        <v>838</v>
      </c>
      <c r="P1000" t="str">
        <f>VLOOKUP(O1000,Stores!$A$1:$D$6,2,0)</f>
        <v>MegaMart Brianahaven</v>
      </c>
      <c r="Q1000" t="str">
        <f>VLOOKUP(O1000,Stores!$A$1:$D$6,4,0)</f>
        <v>North</v>
      </c>
      <c r="R1000" s="6">
        <v>3</v>
      </c>
      <c r="S1000" s="6">
        <v>0.15</v>
      </c>
      <c r="T1000" t="s">
        <v>861</v>
      </c>
      <c r="U1000">
        <f t="shared" si="45"/>
        <v>5021.07</v>
      </c>
      <c r="V1000" s="7">
        <f t="shared" si="46"/>
        <v>3970.1400000000003</v>
      </c>
      <c r="W1000" s="7">
        <f t="shared" si="47"/>
        <v>1050.0799999999995</v>
      </c>
    </row>
    <row r="1001" spans="1:23" x14ac:dyDescent="0.25">
      <c r="A1001" t="s">
        <v>5684</v>
      </c>
      <c r="B1001" s="4">
        <v>45326</v>
      </c>
      <c r="C1001" t="s">
        <v>215</v>
      </c>
      <c r="D1001" t="str">
        <f>VLOOKUP(C1001,Customers!$A$1:$H$201,4,0)</f>
        <v>Carl Wyatt</v>
      </c>
      <c r="E1001" t="str">
        <f>VLOOKUP(C1001,Customers!$A$1:$H$201,5,0)</f>
        <v>Female</v>
      </c>
      <c r="F1001" s="4">
        <f>VLOOKUP(C1001,Customers!$A$1:$H$201,6,0)</f>
        <v>38253</v>
      </c>
      <c r="G1001" s="4" t="str">
        <f>VLOOKUP(C1001,Customers!$A$1:$H$201,7,0)</f>
        <v>North Tracey</v>
      </c>
      <c r="H1001" s="4">
        <f>VLOOKUP(C1001,Customers!$A$1:$H$201,8,0)</f>
        <v>44366</v>
      </c>
      <c r="I1001" t="s">
        <v>784</v>
      </c>
      <c r="J1001" t="str">
        <f>VLOOKUP(I1001,Products!$A$1:$F$51,2,0)</f>
        <v>Foot Snacks</v>
      </c>
      <c r="K1001" t="str">
        <f>VLOOKUP(I1001,Products!$A$1:$F$51,3,0)</f>
        <v>Groceries</v>
      </c>
      <c r="L1001" t="str">
        <f>VLOOKUP(I1001,Products!$A$1:$F$51,4,0)</f>
        <v>Snacks</v>
      </c>
      <c r="M1001" s="7">
        <f>VLOOKUP(I1001,Products!$A$1:$F$51,5,0)</f>
        <v>1095.72</v>
      </c>
      <c r="N1001" s="7">
        <f>VLOOKUP(I1001,Products!$A$1:$F$51,6,0)</f>
        <v>822.2</v>
      </c>
      <c r="O1001" t="s">
        <v>835</v>
      </c>
      <c r="P1001" t="str">
        <f>VLOOKUP(O1001,Stores!$A$1:$D$6,2,0)</f>
        <v>MegaMart New Michele</v>
      </c>
      <c r="Q1001" t="str">
        <f>VLOOKUP(O1001,Stores!$A$1:$D$6,4,0)</f>
        <v>West</v>
      </c>
      <c r="R1001" s="6">
        <v>5</v>
      </c>
      <c r="S1001" s="6">
        <v>0.15</v>
      </c>
      <c r="T1001" t="s">
        <v>854</v>
      </c>
      <c r="U1001">
        <f t="shared" si="45"/>
        <v>5478.6</v>
      </c>
      <c r="V1001" s="7">
        <f t="shared" si="46"/>
        <v>4111</v>
      </c>
      <c r="W1001" s="7">
        <f t="shared" si="47"/>
        <v>1366.7500000000005</v>
      </c>
    </row>
    <row r="1002" spans="1:23" x14ac:dyDescent="0.25">
      <c r="A1002" t="s">
        <v>5814</v>
      </c>
      <c r="B1002" s="4">
        <v>45326</v>
      </c>
      <c r="C1002" t="s">
        <v>245</v>
      </c>
      <c r="D1002" t="str">
        <f>VLOOKUP(C1002,Customers!$A$1:$H$201,4,0)</f>
        <v>Scott Duke</v>
      </c>
      <c r="E1002" t="str">
        <f>VLOOKUP(C1002,Customers!$A$1:$H$201,5,0)</f>
        <v>Female</v>
      </c>
      <c r="F1002" s="4">
        <f>VLOOKUP(C1002,Customers!$A$1:$H$201,6,0)</f>
        <v>25547</v>
      </c>
      <c r="G1002" s="4" t="str">
        <f>VLOOKUP(C1002,Customers!$A$1:$H$201,7,0)</f>
        <v>Williamhaven</v>
      </c>
      <c r="H1002" s="4">
        <f>VLOOKUP(C1002,Customers!$A$1:$H$201,8,0)</f>
        <v>45312</v>
      </c>
      <c r="I1002" t="s">
        <v>762</v>
      </c>
      <c r="J1002" t="str">
        <f>VLOOKUP(I1002,Products!$A$1:$F$51,2,0)</f>
        <v>Firm Dairy</v>
      </c>
      <c r="K1002" t="str">
        <f>VLOOKUP(I1002,Products!$A$1:$F$51,3,0)</f>
        <v>Groceries</v>
      </c>
      <c r="L1002" t="str">
        <f>VLOOKUP(I1002,Products!$A$1:$F$51,4,0)</f>
        <v>Dairy</v>
      </c>
      <c r="M1002" s="7">
        <f>VLOOKUP(I1002,Products!$A$1:$F$51,5,0)</f>
        <v>1227.24</v>
      </c>
      <c r="N1002" s="7">
        <f>VLOOKUP(I1002,Products!$A$1:$F$51,6,0)</f>
        <v>977.09</v>
      </c>
      <c r="O1002" t="s">
        <v>827</v>
      </c>
      <c r="P1002" t="str">
        <f>VLOOKUP(O1002,Stores!$A$1:$D$6,2,0)</f>
        <v>MegaMart Jimenezborough</v>
      </c>
      <c r="Q1002" t="str">
        <f>VLOOKUP(O1002,Stores!$A$1:$D$6,4,0)</f>
        <v>South</v>
      </c>
      <c r="R1002" s="6">
        <v>1</v>
      </c>
      <c r="S1002" s="6">
        <v>0.15</v>
      </c>
      <c r="T1002" t="s">
        <v>857</v>
      </c>
      <c r="U1002">
        <f t="shared" si="45"/>
        <v>1227.24</v>
      </c>
      <c r="V1002" s="7">
        <f t="shared" si="46"/>
        <v>977.09</v>
      </c>
      <c r="W1002" s="7">
        <f t="shared" si="47"/>
        <v>249.29999999999998</v>
      </c>
    </row>
    <row r="1003" spans="1:23" x14ac:dyDescent="0.25">
      <c r="A1003" t="s">
        <v>1087</v>
      </c>
      <c r="B1003" s="4">
        <v>45327</v>
      </c>
      <c r="C1003" t="s">
        <v>103</v>
      </c>
      <c r="D1003" t="str">
        <f>VLOOKUP(C1003,Customers!$A$1:$H$201,4,0)</f>
        <v>Justin Macdonald</v>
      </c>
      <c r="E1003" t="str">
        <f>VLOOKUP(C1003,Customers!$A$1:$H$201,5,0)</f>
        <v>Male</v>
      </c>
      <c r="F1003" s="4">
        <f>VLOOKUP(C1003,Customers!$A$1:$H$201,6,0)</f>
        <v>37990</v>
      </c>
      <c r="G1003" s="4" t="str">
        <f>VLOOKUP(C1003,Customers!$A$1:$H$201,7,0)</f>
        <v>Shepherdburgh</v>
      </c>
      <c r="H1003" s="4">
        <f>VLOOKUP(C1003,Customers!$A$1:$H$201,8,0)</f>
        <v>45538</v>
      </c>
      <c r="I1003" t="s">
        <v>762</v>
      </c>
      <c r="J1003" t="str">
        <f>VLOOKUP(I1003,Products!$A$1:$F$51,2,0)</f>
        <v>Firm Dairy</v>
      </c>
      <c r="K1003" t="str">
        <f>VLOOKUP(I1003,Products!$A$1:$F$51,3,0)</f>
        <v>Groceries</v>
      </c>
      <c r="L1003" t="str">
        <f>VLOOKUP(I1003,Products!$A$1:$F$51,4,0)</f>
        <v>Dairy</v>
      </c>
      <c r="M1003" s="7">
        <f>VLOOKUP(I1003,Products!$A$1:$F$51,5,0)</f>
        <v>1227.24</v>
      </c>
      <c r="N1003" s="7">
        <f>VLOOKUP(I1003,Products!$A$1:$F$51,6,0)</f>
        <v>977.09</v>
      </c>
      <c r="O1003" t="s">
        <v>835</v>
      </c>
      <c r="P1003" t="str">
        <f>VLOOKUP(O1003,Stores!$A$1:$D$6,2,0)</f>
        <v>MegaMart New Michele</v>
      </c>
      <c r="Q1003" t="str">
        <f>VLOOKUP(O1003,Stores!$A$1:$D$6,4,0)</f>
        <v>West</v>
      </c>
      <c r="R1003" s="6">
        <v>2</v>
      </c>
      <c r="S1003" s="6">
        <v>0.05</v>
      </c>
      <c r="T1003" t="s">
        <v>861</v>
      </c>
      <c r="U1003">
        <f t="shared" si="45"/>
        <v>2454.48</v>
      </c>
      <c r="V1003" s="7">
        <f t="shared" si="46"/>
        <v>1954.18</v>
      </c>
      <c r="W1003" s="7">
        <f t="shared" si="47"/>
        <v>499.34999999999997</v>
      </c>
    </row>
    <row r="1004" spans="1:23" x14ac:dyDescent="0.25">
      <c r="A1004" t="s">
        <v>1269</v>
      </c>
      <c r="B1004" s="4">
        <v>45327</v>
      </c>
      <c r="C1004" t="s">
        <v>226</v>
      </c>
      <c r="D1004" t="str">
        <f>VLOOKUP(C1004,Customers!$A$1:$H$201,4,0)</f>
        <v>Scott Wyatt</v>
      </c>
      <c r="E1004" t="str">
        <f>VLOOKUP(C1004,Customers!$A$1:$H$201,5,0)</f>
        <v>Female</v>
      </c>
      <c r="F1004" s="4">
        <f>VLOOKUP(C1004,Customers!$A$1:$H$201,6,0)</f>
        <v>23142</v>
      </c>
      <c r="G1004" s="4" t="str">
        <f>VLOOKUP(C1004,Customers!$A$1:$H$201,7,0)</f>
        <v>New Meagan</v>
      </c>
      <c r="H1004" s="4">
        <f>VLOOKUP(C1004,Customers!$A$1:$H$201,8,0)</f>
        <v>45562</v>
      </c>
      <c r="I1004" t="s">
        <v>794</v>
      </c>
      <c r="J1004" t="str">
        <f>VLOOKUP(I1004,Products!$A$1:$F$51,2,0)</f>
        <v>New Watches</v>
      </c>
      <c r="K1004" t="str">
        <f>VLOOKUP(I1004,Products!$A$1:$F$51,3,0)</f>
        <v>Fashion</v>
      </c>
      <c r="L1004" t="str">
        <f>VLOOKUP(I1004,Products!$A$1:$F$51,4,0)</f>
        <v>Watches</v>
      </c>
      <c r="M1004" s="7">
        <f>VLOOKUP(I1004,Products!$A$1:$F$51,5,0)</f>
        <v>1501.46</v>
      </c>
      <c r="N1004" s="7">
        <f>VLOOKUP(I1004,Products!$A$1:$F$51,6,0)</f>
        <v>1167.73</v>
      </c>
      <c r="O1004" t="s">
        <v>831</v>
      </c>
      <c r="P1004" t="str">
        <f>VLOOKUP(O1004,Stores!$A$1:$D$6,2,0)</f>
        <v>MegaMart Peckmouth</v>
      </c>
      <c r="Q1004" t="str">
        <f>VLOOKUP(O1004,Stores!$A$1:$D$6,4,0)</f>
        <v>East</v>
      </c>
      <c r="R1004" s="6">
        <v>5</v>
      </c>
      <c r="S1004" s="6">
        <v>0.15</v>
      </c>
      <c r="T1004" t="s">
        <v>851</v>
      </c>
      <c r="U1004">
        <f t="shared" si="45"/>
        <v>7507.3</v>
      </c>
      <c r="V1004" s="7">
        <f t="shared" si="46"/>
        <v>5838.65</v>
      </c>
      <c r="W1004" s="7">
        <f t="shared" si="47"/>
        <v>1667.8000000000006</v>
      </c>
    </row>
    <row r="1005" spans="1:23" x14ac:dyDescent="0.25">
      <c r="A1005" t="s">
        <v>2963</v>
      </c>
      <c r="B1005" s="4">
        <v>45327</v>
      </c>
      <c r="C1005" t="s">
        <v>651</v>
      </c>
      <c r="D1005" t="str">
        <f>VLOOKUP(C1005,Customers!$A$1:$H$201,4,0)</f>
        <v>Joe Vincent</v>
      </c>
      <c r="E1005" t="str">
        <f>VLOOKUP(C1005,Customers!$A$1:$H$201,5,0)</f>
        <v>Female</v>
      </c>
      <c r="F1005" s="4">
        <f>VLOOKUP(C1005,Customers!$A$1:$H$201,6,0)</f>
        <v>27579</v>
      </c>
      <c r="G1005" s="4" t="str">
        <f>VLOOKUP(C1005,Customers!$A$1:$H$201,7,0)</f>
        <v>North Chaseborough</v>
      </c>
      <c r="H1005" s="4">
        <f>VLOOKUP(C1005,Customers!$A$1:$H$201,8,0)</f>
        <v>45571</v>
      </c>
      <c r="I1005" t="s">
        <v>732</v>
      </c>
      <c r="J1005" t="str">
        <f>VLOOKUP(I1005,Products!$A$1:$F$51,2,0)</f>
        <v>Us Snacks</v>
      </c>
      <c r="K1005" t="str">
        <f>VLOOKUP(I1005,Products!$A$1:$F$51,3,0)</f>
        <v>Groceries</v>
      </c>
      <c r="L1005" t="str">
        <f>VLOOKUP(I1005,Products!$A$1:$F$51,4,0)</f>
        <v>Snacks</v>
      </c>
      <c r="M1005" s="7">
        <f>VLOOKUP(I1005,Products!$A$1:$F$51,5,0)</f>
        <v>123.19</v>
      </c>
      <c r="N1005" s="7">
        <f>VLOOKUP(I1005,Products!$A$1:$F$51,6,0)</f>
        <v>80.36</v>
      </c>
      <c r="O1005" t="s">
        <v>838</v>
      </c>
      <c r="P1005" t="str">
        <f>VLOOKUP(O1005,Stores!$A$1:$D$6,2,0)</f>
        <v>MegaMart Brianahaven</v>
      </c>
      <c r="Q1005" t="str">
        <f>VLOOKUP(O1005,Stores!$A$1:$D$6,4,0)</f>
        <v>North</v>
      </c>
      <c r="R1005" s="6">
        <v>4</v>
      </c>
      <c r="S1005" s="6">
        <v>0.15</v>
      </c>
      <c r="T1005" t="s">
        <v>854</v>
      </c>
      <c r="U1005">
        <f t="shared" si="45"/>
        <v>492.76</v>
      </c>
      <c r="V1005" s="7">
        <f t="shared" si="46"/>
        <v>321.44</v>
      </c>
      <c r="W1005" s="7">
        <f t="shared" si="47"/>
        <v>170.47</v>
      </c>
    </row>
    <row r="1006" spans="1:23" x14ac:dyDescent="0.25">
      <c r="A1006" t="s">
        <v>3266</v>
      </c>
      <c r="B1006" s="4">
        <v>45328</v>
      </c>
      <c r="C1006" t="s">
        <v>634</v>
      </c>
      <c r="D1006" t="str">
        <f>VLOOKUP(C1006,Customers!$A$1:$H$201,4,0)</f>
        <v>Nichole Calhoun</v>
      </c>
      <c r="E1006" t="str">
        <f>VLOOKUP(C1006,Customers!$A$1:$H$201,5,0)</f>
        <v>Female</v>
      </c>
      <c r="F1006" s="4">
        <f>VLOOKUP(C1006,Customers!$A$1:$H$201,6,0)</f>
        <v>21899</v>
      </c>
      <c r="G1006" s="4" t="str">
        <f>VLOOKUP(C1006,Customers!$A$1:$H$201,7,0)</f>
        <v>West Dakotaside</v>
      </c>
      <c r="H1006" s="4">
        <f>VLOOKUP(C1006,Customers!$A$1:$H$201,8,0)</f>
        <v>44853</v>
      </c>
      <c r="I1006" t="s">
        <v>776</v>
      </c>
      <c r="J1006" t="str">
        <f>VLOOKUP(I1006,Products!$A$1:$F$51,2,0)</f>
        <v>Hospital Smartphone</v>
      </c>
      <c r="K1006" t="str">
        <f>VLOOKUP(I1006,Products!$A$1:$F$51,3,0)</f>
        <v>Electronics</v>
      </c>
      <c r="L1006" t="str">
        <f>VLOOKUP(I1006,Products!$A$1:$F$51,4,0)</f>
        <v>Smartphone</v>
      </c>
      <c r="M1006" s="7">
        <f>VLOOKUP(I1006,Products!$A$1:$F$51,5,0)</f>
        <v>1272.23</v>
      </c>
      <c r="N1006" s="7">
        <f>VLOOKUP(I1006,Products!$A$1:$F$51,6,0)</f>
        <v>952.65</v>
      </c>
      <c r="O1006" t="s">
        <v>827</v>
      </c>
      <c r="P1006" t="str">
        <f>VLOOKUP(O1006,Stores!$A$1:$D$6,2,0)</f>
        <v>MegaMart Jimenezborough</v>
      </c>
      <c r="Q1006" t="str">
        <f>VLOOKUP(O1006,Stores!$A$1:$D$6,4,0)</f>
        <v>South</v>
      </c>
      <c r="R1006" s="6">
        <v>4</v>
      </c>
      <c r="S1006" s="6">
        <v>0.05</v>
      </c>
      <c r="T1006" t="s">
        <v>861</v>
      </c>
      <c r="U1006">
        <f t="shared" si="45"/>
        <v>5088.92</v>
      </c>
      <c r="V1006" s="7">
        <f t="shared" si="46"/>
        <v>3810.6</v>
      </c>
      <c r="W1006" s="7">
        <f t="shared" si="47"/>
        <v>1277.3700000000001</v>
      </c>
    </row>
    <row r="1007" spans="1:23" x14ac:dyDescent="0.25">
      <c r="A1007" t="s">
        <v>4298</v>
      </c>
      <c r="B1007" s="4">
        <v>45328</v>
      </c>
      <c r="C1007" t="s">
        <v>698</v>
      </c>
      <c r="D1007" t="str">
        <f>VLOOKUP(C1007,Customers!$A$1:$H$201,4,0)</f>
        <v>Juan Johnson</v>
      </c>
      <c r="E1007" t="str">
        <f>VLOOKUP(C1007,Customers!$A$1:$H$201,5,0)</f>
        <v>Female</v>
      </c>
      <c r="F1007" s="4">
        <f>VLOOKUP(C1007,Customers!$A$1:$H$201,6,0)</f>
        <v>25706</v>
      </c>
      <c r="G1007" s="4" t="str">
        <f>VLOOKUP(C1007,Customers!$A$1:$H$201,7,0)</f>
        <v>South Scottton</v>
      </c>
      <c r="H1007" s="4">
        <f>VLOOKUP(C1007,Customers!$A$1:$H$201,8,0)</f>
        <v>44405</v>
      </c>
      <c r="I1007" t="s">
        <v>800</v>
      </c>
      <c r="J1007" t="str">
        <f>VLOOKUP(I1007,Products!$A$1:$F$51,2,0)</f>
        <v>Church Clothing</v>
      </c>
      <c r="K1007" t="str">
        <f>VLOOKUP(I1007,Products!$A$1:$F$51,3,0)</f>
        <v>Fashion</v>
      </c>
      <c r="L1007" t="str">
        <f>VLOOKUP(I1007,Products!$A$1:$F$51,4,0)</f>
        <v>Clothing</v>
      </c>
      <c r="M1007" s="7">
        <f>VLOOKUP(I1007,Products!$A$1:$F$51,5,0)</f>
        <v>540.94000000000005</v>
      </c>
      <c r="N1007" s="7">
        <f>VLOOKUP(I1007,Products!$A$1:$F$51,6,0)</f>
        <v>398.25</v>
      </c>
      <c r="O1007" t="s">
        <v>838</v>
      </c>
      <c r="P1007" t="str">
        <f>VLOOKUP(O1007,Stores!$A$1:$D$6,2,0)</f>
        <v>MegaMart Brianahaven</v>
      </c>
      <c r="Q1007" t="str">
        <f>VLOOKUP(O1007,Stores!$A$1:$D$6,4,0)</f>
        <v>North</v>
      </c>
      <c r="R1007" s="6">
        <v>4</v>
      </c>
      <c r="S1007" s="6">
        <v>0</v>
      </c>
      <c r="T1007" t="s">
        <v>854</v>
      </c>
      <c r="U1007">
        <f t="shared" si="45"/>
        <v>2163.7600000000002</v>
      </c>
      <c r="V1007" s="7">
        <f t="shared" si="46"/>
        <v>1593</v>
      </c>
      <c r="W1007" s="7">
        <f t="shared" si="47"/>
        <v>569.76000000000022</v>
      </c>
    </row>
    <row r="1008" spans="1:23" x14ac:dyDescent="0.25">
      <c r="A1008" t="s">
        <v>4417</v>
      </c>
      <c r="B1008" s="4">
        <v>45328</v>
      </c>
      <c r="C1008" t="s">
        <v>46</v>
      </c>
      <c r="D1008" t="str">
        <f>VLOOKUP(C1008,Customers!$A$1:$H$201,4,0)</f>
        <v>Haley Williams</v>
      </c>
      <c r="E1008" t="str">
        <f>VLOOKUP(C1008,Customers!$A$1:$H$201,5,0)</f>
        <v>Male</v>
      </c>
      <c r="F1008" s="4">
        <f>VLOOKUP(C1008,Customers!$A$1:$H$201,6,0)</f>
        <v>35492</v>
      </c>
      <c r="G1008" s="4" t="str">
        <f>VLOOKUP(C1008,Customers!$A$1:$H$201,7,0)</f>
        <v>Leburgh</v>
      </c>
      <c r="H1008" s="4">
        <f>VLOOKUP(C1008,Customers!$A$1:$H$201,8,0)</f>
        <v>45058</v>
      </c>
      <c r="I1008" t="s">
        <v>784</v>
      </c>
      <c r="J1008" t="str">
        <f>VLOOKUP(I1008,Products!$A$1:$F$51,2,0)</f>
        <v>Foot Snacks</v>
      </c>
      <c r="K1008" t="str">
        <f>VLOOKUP(I1008,Products!$A$1:$F$51,3,0)</f>
        <v>Groceries</v>
      </c>
      <c r="L1008" t="str">
        <f>VLOOKUP(I1008,Products!$A$1:$F$51,4,0)</f>
        <v>Snacks</v>
      </c>
      <c r="M1008" s="7">
        <f>VLOOKUP(I1008,Products!$A$1:$F$51,5,0)</f>
        <v>1095.72</v>
      </c>
      <c r="N1008" s="7">
        <f>VLOOKUP(I1008,Products!$A$1:$F$51,6,0)</f>
        <v>822.2</v>
      </c>
      <c r="O1008" t="s">
        <v>831</v>
      </c>
      <c r="P1008" t="str">
        <f>VLOOKUP(O1008,Stores!$A$1:$D$6,2,0)</f>
        <v>MegaMart Peckmouth</v>
      </c>
      <c r="Q1008" t="str">
        <f>VLOOKUP(O1008,Stores!$A$1:$D$6,4,0)</f>
        <v>East</v>
      </c>
      <c r="R1008" s="6">
        <v>3</v>
      </c>
      <c r="S1008" s="6">
        <v>0.1</v>
      </c>
      <c r="T1008" t="s">
        <v>857</v>
      </c>
      <c r="U1008">
        <f t="shared" si="45"/>
        <v>3287.16</v>
      </c>
      <c r="V1008" s="7">
        <f t="shared" si="46"/>
        <v>2466.6000000000004</v>
      </c>
      <c r="W1008" s="7">
        <f t="shared" si="47"/>
        <v>819.65999999999951</v>
      </c>
    </row>
    <row r="1009" spans="1:23" x14ac:dyDescent="0.25">
      <c r="A1009" t="s">
        <v>4995</v>
      </c>
      <c r="B1009" s="4">
        <v>45328</v>
      </c>
      <c r="C1009" t="s">
        <v>391</v>
      </c>
      <c r="D1009" t="str">
        <f>VLOOKUP(C1009,Customers!$A$1:$H$201,4,0)</f>
        <v>Kenneth Berg</v>
      </c>
      <c r="E1009" t="str">
        <f>VLOOKUP(C1009,Customers!$A$1:$H$201,5,0)</f>
        <v>Male</v>
      </c>
      <c r="F1009" s="4">
        <f>VLOOKUP(C1009,Customers!$A$1:$H$201,6,0)</f>
        <v>25566</v>
      </c>
      <c r="G1009" s="4" t="str">
        <f>VLOOKUP(C1009,Customers!$A$1:$H$201,7,0)</f>
        <v>Morrisborough</v>
      </c>
      <c r="H1009" s="4">
        <f>VLOOKUP(C1009,Customers!$A$1:$H$201,8,0)</f>
        <v>45113</v>
      </c>
      <c r="I1009" t="s">
        <v>770</v>
      </c>
      <c r="J1009" t="str">
        <f>VLOOKUP(I1009,Products!$A$1:$F$51,2,0)</f>
        <v>Him Smartphone</v>
      </c>
      <c r="K1009" t="str">
        <f>VLOOKUP(I1009,Products!$A$1:$F$51,3,0)</f>
        <v>Electronics</v>
      </c>
      <c r="L1009" t="str">
        <f>VLOOKUP(I1009,Products!$A$1:$F$51,4,0)</f>
        <v>Smartphone</v>
      </c>
      <c r="M1009" s="7">
        <f>VLOOKUP(I1009,Products!$A$1:$F$51,5,0)</f>
        <v>1487.41</v>
      </c>
      <c r="N1009" s="7">
        <f>VLOOKUP(I1009,Products!$A$1:$F$51,6,0)</f>
        <v>813.07</v>
      </c>
      <c r="O1009" t="s">
        <v>831</v>
      </c>
      <c r="P1009" t="str">
        <f>VLOOKUP(O1009,Stores!$A$1:$D$6,2,0)</f>
        <v>MegaMart Peckmouth</v>
      </c>
      <c r="Q1009" t="str">
        <f>VLOOKUP(O1009,Stores!$A$1:$D$6,4,0)</f>
        <v>East</v>
      </c>
      <c r="R1009" s="6">
        <v>1</v>
      </c>
      <c r="S1009" s="6">
        <v>0</v>
      </c>
      <c r="T1009" t="s">
        <v>851</v>
      </c>
      <c r="U1009">
        <f t="shared" si="45"/>
        <v>1487.41</v>
      </c>
      <c r="V1009" s="7">
        <f t="shared" si="46"/>
        <v>813.07</v>
      </c>
      <c r="W1009" s="7">
        <f t="shared" si="47"/>
        <v>673.34</v>
      </c>
    </row>
    <row r="1010" spans="1:23" x14ac:dyDescent="0.25">
      <c r="A1010" t="s">
        <v>1792</v>
      </c>
      <c r="B1010" s="4">
        <v>45328</v>
      </c>
      <c r="C1010" t="s">
        <v>659</v>
      </c>
      <c r="D1010" t="str">
        <f>VLOOKUP(C1010,Customers!$A$1:$H$201,4,0)</f>
        <v>Cynthia Cherry</v>
      </c>
      <c r="E1010" t="str">
        <f>VLOOKUP(C1010,Customers!$A$1:$H$201,5,0)</f>
        <v>Male</v>
      </c>
      <c r="F1010" s="4">
        <f>VLOOKUP(C1010,Customers!$A$1:$H$201,6,0)</f>
        <v>32522</v>
      </c>
      <c r="G1010" s="4" t="str">
        <f>VLOOKUP(C1010,Customers!$A$1:$H$201,7,0)</f>
        <v>Gomeztown</v>
      </c>
      <c r="H1010" s="4">
        <f>VLOOKUP(C1010,Customers!$A$1:$H$201,8,0)</f>
        <v>45231</v>
      </c>
      <c r="I1010" t="s">
        <v>788</v>
      </c>
      <c r="J1010" t="str">
        <f>VLOOKUP(I1010,Products!$A$1:$F$51,2,0)</f>
        <v>Beat Accessories</v>
      </c>
      <c r="K1010" t="str">
        <f>VLOOKUP(I1010,Products!$A$1:$F$51,3,0)</f>
        <v>Fashion</v>
      </c>
      <c r="L1010" t="str">
        <f>VLOOKUP(I1010,Products!$A$1:$F$51,4,0)</f>
        <v>Accessories</v>
      </c>
      <c r="M1010" s="7">
        <f>VLOOKUP(I1010,Products!$A$1:$F$51,5,0)</f>
        <v>1798.97</v>
      </c>
      <c r="N1010" s="7">
        <f>VLOOKUP(I1010,Products!$A$1:$F$51,6,0)</f>
        <v>1329.15</v>
      </c>
      <c r="O1010" t="s">
        <v>827</v>
      </c>
      <c r="P1010" t="str">
        <f>VLOOKUP(O1010,Stores!$A$1:$D$6,2,0)</f>
        <v>MegaMart Jimenezborough</v>
      </c>
      <c r="Q1010" t="str">
        <f>VLOOKUP(O1010,Stores!$A$1:$D$6,4,0)</f>
        <v>South</v>
      </c>
      <c r="R1010" s="6">
        <v>2</v>
      </c>
      <c r="S1010" s="6">
        <v>0</v>
      </c>
      <c r="T1010" t="s">
        <v>857</v>
      </c>
      <c r="U1010">
        <f t="shared" si="45"/>
        <v>3597.94</v>
      </c>
      <c r="V1010" s="7">
        <f t="shared" si="46"/>
        <v>2658.3</v>
      </c>
      <c r="W1010" s="7">
        <f t="shared" si="47"/>
        <v>938.63999999999987</v>
      </c>
    </row>
    <row r="1011" spans="1:23" x14ac:dyDescent="0.25">
      <c r="A1011" t="s">
        <v>2068</v>
      </c>
      <c r="B1011" s="4">
        <v>45328</v>
      </c>
      <c r="C1011" t="s">
        <v>18</v>
      </c>
      <c r="D1011" t="str">
        <f>VLOOKUP(C1011,Customers!$A$1:$H$201,4,0)</f>
        <v>Joseph Ward</v>
      </c>
      <c r="E1011" t="str">
        <f>VLOOKUP(C1011,Customers!$A$1:$H$201,5,0)</f>
        <v>Male</v>
      </c>
      <c r="F1011" s="4">
        <f>VLOOKUP(C1011,Customers!$A$1:$H$201,6,0)</f>
        <v>33771</v>
      </c>
      <c r="G1011" s="4" t="str">
        <f>VLOOKUP(C1011,Customers!$A$1:$H$201,7,0)</f>
        <v>East Edgarborough</v>
      </c>
      <c r="H1011" s="4">
        <f>VLOOKUP(C1011,Customers!$A$1:$H$201,8,0)</f>
        <v>45544</v>
      </c>
      <c r="I1011" t="s">
        <v>812</v>
      </c>
      <c r="J1011" t="str">
        <f>VLOOKUP(I1011,Products!$A$1:$F$51,2,0)</f>
        <v>Set Dairy</v>
      </c>
      <c r="K1011" t="str">
        <f>VLOOKUP(I1011,Products!$A$1:$F$51,3,0)</f>
        <v>Groceries</v>
      </c>
      <c r="L1011" t="str">
        <f>VLOOKUP(I1011,Products!$A$1:$F$51,4,0)</f>
        <v>Dairy</v>
      </c>
      <c r="M1011" s="7">
        <f>VLOOKUP(I1011,Products!$A$1:$F$51,5,0)</f>
        <v>1879.08</v>
      </c>
      <c r="N1011" s="7">
        <f>VLOOKUP(I1011,Products!$A$1:$F$51,6,0)</f>
        <v>1004.56</v>
      </c>
      <c r="O1011" t="s">
        <v>831</v>
      </c>
      <c r="P1011" t="str">
        <f>VLOOKUP(O1011,Stores!$A$1:$D$6,2,0)</f>
        <v>MegaMart Peckmouth</v>
      </c>
      <c r="Q1011" t="str">
        <f>VLOOKUP(O1011,Stores!$A$1:$D$6,4,0)</f>
        <v>East</v>
      </c>
      <c r="R1011" s="6">
        <v>1</v>
      </c>
      <c r="S1011" s="6">
        <v>0.1</v>
      </c>
      <c r="T1011" t="s">
        <v>861</v>
      </c>
      <c r="U1011">
        <f t="shared" si="45"/>
        <v>1879.08</v>
      </c>
      <c r="V1011" s="7">
        <f t="shared" si="46"/>
        <v>1004.56</v>
      </c>
      <c r="W1011" s="7">
        <f t="shared" si="47"/>
        <v>873.62</v>
      </c>
    </row>
    <row r="1012" spans="1:23" x14ac:dyDescent="0.25">
      <c r="A1012" t="s">
        <v>2108</v>
      </c>
      <c r="B1012" s="4">
        <v>45329</v>
      </c>
      <c r="C1012" t="s">
        <v>452</v>
      </c>
      <c r="D1012" t="str">
        <f>VLOOKUP(C1012,Customers!$A$1:$H$201,4,0)</f>
        <v>Peter Edwards</v>
      </c>
      <c r="E1012" t="str">
        <f>VLOOKUP(C1012,Customers!$A$1:$H$201,5,0)</f>
        <v>Female</v>
      </c>
      <c r="F1012" s="4">
        <f>VLOOKUP(C1012,Customers!$A$1:$H$201,6,0)</f>
        <v>32818</v>
      </c>
      <c r="G1012" s="4" t="str">
        <f>VLOOKUP(C1012,Customers!$A$1:$H$201,7,0)</f>
        <v>Cliffordbury</v>
      </c>
      <c r="H1012" s="4">
        <f>VLOOKUP(C1012,Customers!$A$1:$H$201,8,0)</f>
        <v>44718</v>
      </c>
      <c r="I1012" t="s">
        <v>808</v>
      </c>
      <c r="J1012" t="str">
        <f>VLOOKUP(I1012,Products!$A$1:$F$51,2,0)</f>
        <v>Soon Accessories</v>
      </c>
      <c r="K1012" t="str">
        <f>VLOOKUP(I1012,Products!$A$1:$F$51,3,0)</f>
        <v>Fashion</v>
      </c>
      <c r="L1012" t="str">
        <f>VLOOKUP(I1012,Products!$A$1:$F$51,4,0)</f>
        <v>Accessories</v>
      </c>
      <c r="M1012" s="7">
        <f>VLOOKUP(I1012,Products!$A$1:$F$51,5,0)</f>
        <v>564.41999999999996</v>
      </c>
      <c r="N1012" s="7">
        <f>VLOOKUP(I1012,Products!$A$1:$F$51,6,0)</f>
        <v>293.95999999999998</v>
      </c>
      <c r="O1012" t="s">
        <v>827</v>
      </c>
      <c r="P1012" t="str">
        <f>VLOOKUP(O1012,Stores!$A$1:$D$6,2,0)</f>
        <v>MegaMart Jimenezborough</v>
      </c>
      <c r="Q1012" t="str">
        <f>VLOOKUP(O1012,Stores!$A$1:$D$6,4,0)</f>
        <v>South</v>
      </c>
      <c r="R1012" s="6">
        <v>4</v>
      </c>
      <c r="S1012" s="6">
        <v>0.15</v>
      </c>
      <c r="T1012" t="s">
        <v>857</v>
      </c>
      <c r="U1012">
        <f t="shared" si="45"/>
        <v>2257.6799999999998</v>
      </c>
      <c r="V1012" s="7">
        <f t="shared" si="46"/>
        <v>1175.8399999999999</v>
      </c>
      <c r="W1012" s="7">
        <f t="shared" si="47"/>
        <v>1080.99</v>
      </c>
    </row>
    <row r="1013" spans="1:23" x14ac:dyDescent="0.25">
      <c r="A1013" t="s">
        <v>2185</v>
      </c>
      <c r="B1013" s="4">
        <v>45329</v>
      </c>
      <c r="C1013" t="s">
        <v>128</v>
      </c>
      <c r="D1013" t="str">
        <f>VLOOKUP(C1013,Customers!$A$1:$H$201,4,0)</f>
        <v>Jenny Beck</v>
      </c>
      <c r="E1013" t="str">
        <f>VLOOKUP(C1013,Customers!$A$1:$H$201,5,0)</f>
        <v>Female</v>
      </c>
      <c r="F1013" s="4">
        <f>VLOOKUP(C1013,Customers!$A$1:$H$201,6,0)</f>
        <v>28698</v>
      </c>
      <c r="G1013" s="4" t="str">
        <f>VLOOKUP(C1013,Customers!$A$1:$H$201,7,0)</f>
        <v>Lake Cody</v>
      </c>
      <c r="H1013" s="4">
        <f>VLOOKUP(C1013,Customers!$A$1:$H$201,8,0)</f>
        <v>45733</v>
      </c>
      <c r="I1013" t="s">
        <v>780</v>
      </c>
      <c r="J1013" t="str">
        <f>VLOOKUP(I1013,Products!$A$1:$F$51,2,0)</f>
        <v>Road Clothing</v>
      </c>
      <c r="K1013" t="str">
        <f>VLOOKUP(I1013,Products!$A$1:$F$51,3,0)</f>
        <v>Fashion</v>
      </c>
      <c r="L1013" t="str">
        <f>VLOOKUP(I1013,Products!$A$1:$F$51,4,0)</f>
        <v>Clothing</v>
      </c>
      <c r="M1013" s="7">
        <f>VLOOKUP(I1013,Products!$A$1:$F$51,5,0)</f>
        <v>1485.05</v>
      </c>
      <c r="N1013" s="7">
        <f>VLOOKUP(I1013,Products!$A$1:$F$51,6,0)</f>
        <v>988.31</v>
      </c>
      <c r="O1013" t="s">
        <v>831</v>
      </c>
      <c r="P1013" t="str">
        <f>VLOOKUP(O1013,Stores!$A$1:$D$6,2,0)</f>
        <v>MegaMart Peckmouth</v>
      </c>
      <c r="Q1013" t="str">
        <f>VLOOKUP(O1013,Stores!$A$1:$D$6,4,0)</f>
        <v>East</v>
      </c>
      <c r="R1013" s="6">
        <v>2</v>
      </c>
      <c r="S1013" s="6">
        <v>0.1</v>
      </c>
      <c r="T1013" t="s">
        <v>857</v>
      </c>
      <c r="U1013">
        <f t="shared" si="45"/>
        <v>2970.1</v>
      </c>
      <c r="V1013" s="7">
        <f t="shared" si="46"/>
        <v>1976.62</v>
      </c>
      <c r="W1013" s="7">
        <f t="shared" si="47"/>
        <v>992.58</v>
      </c>
    </row>
    <row r="1014" spans="1:23" x14ac:dyDescent="0.25">
      <c r="A1014" t="s">
        <v>3307</v>
      </c>
      <c r="B1014" s="4">
        <v>45329</v>
      </c>
      <c r="C1014" t="s">
        <v>424</v>
      </c>
      <c r="D1014" t="str">
        <f>VLOOKUP(C1014,Customers!$A$1:$H$201,4,0)</f>
        <v>Miranda Rodriguez</v>
      </c>
      <c r="E1014" t="str">
        <f>VLOOKUP(C1014,Customers!$A$1:$H$201,5,0)</f>
        <v>Female</v>
      </c>
      <c r="F1014" s="4">
        <f>VLOOKUP(C1014,Customers!$A$1:$H$201,6,0)</f>
        <v>29406</v>
      </c>
      <c r="G1014" s="4" t="str">
        <f>VLOOKUP(C1014,Customers!$A$1:$H$201,7,0)</f>
        <v>Adkinsport</v>
      </c>
      <c r="H1014" s="4">
        <f>VLOOKUP(C1014,Customers!$A$1:$H$201,8,0)</f>
        <v>45892</v>
      </c>
      <c r="I1014" t="s">
        <v>774</v>
      </c>
      <c r="J1014" t="str">
        <f>VLOOKUP(I1014,Products!$A$1:$F$51,2,0)</f>
        <v>Behavior Dairy</v>
      </c>
      <c r="K1014" t="str">
        <f>VLOOKUP(I1014,Products!$A$1:$F$51,3,0)</f>
        <v>Groceries</v>
      </c>
      <c r="L1014" t="str">
        <f>VLOOKUP(I1014,Products!$A$1:$F$51,4,0)</f>
        <v>Dairy</v>
      </c>
      <c r="M1014" s="7">
        <f>VLOOKUP(I1014,Products!$A$1:$F$51,5,0)</f>
        <v>1015.76</v>
      </c>
      <c r="N1014" s="7">
        <f>VLOOKUP(I1014,Products!$A$1:$F$51,6,0)</f>
        <v>584.4</v>
      </c>
      <c r="O1014" t="s">
        <v>827</v>
      </c>
      <c r="P1014" t="str">
        <f>VLOOKUP(O1014,Stores!$A$1:$D$6,2,0)</f>
        <v>MegaMart Jimenezborough</v>
      </c>
      <c r="Q1014" t="str">
        <f>VLOOKUP(O1014,Stores!$A$1:$D$6,4,0)</f>
        <v>South</v>
      </c>
      <c r="R1014" s="6">
        <v>3</v>
      </c>
      <c r="S1014" s="6">
        <v>0</v>
      </c>
      <c r="T1014" t="s">
        <v>851</v>
      </c>
      <c r="U1014">
        <f t="shared" si="45"/>
        <v>3047.2799999999997</v>
      </c>
      <c r="V1014" s="7">
        <f t="shared" si="46"/>
        <v>1753.1999999999998</v>
      </c>
      <c r="W1014" s="7">
        <f t="shared" si="47"/>
        <v>1293.08</v>
      </c>
    </row>
    <row r="1015" spans="1:23" x14ac:dyDescent="0.25">
      <c r="A1015" t="s">
        <v>3381</v>
      </c>
      <c r="B1015" s="4">
        <v>45329</v>
      </c>
      <c r="C1015" t="s">
        <v>325</v>
      </c>
      <c r="D1015" t="str">
        <f>VLOOKUP(C1015,Customers!$A$1:$H$201,4,0)</f>
        <v>Laurie Mason</v>
      </c>
      <c r="E1015" t="str">
        <f>VLOOKUP(C1015,Customers!$A$1:$H$201,5,0)</f>
        <v>Female</v>
      </c>
      <c r="F1015" s="4">
        <f>VLOOKUP(C1015,Customers!$A$1:$H$201,6,0)</f>
        <v>27567</v>
      </c>
      <c r="G1015" s="4" t="str">
        <f>VLOOKUP(C1015,Customers!$A$1:$H$201,7,0)</f>
        <v>Berrymouth</v>
      </c>
      <c r="H1015" s="4">
        <f>VLOOKUP(C1015,Customers!$A$1:$H$201,8,0)</f>
        <v>45840</v>
      </c>
      <c r="I1015" t="s">
        <v>718</v>
      </c>
      <c r="J1015" t="str">
        <f>VLOOKUP(I1015,Products!$A$1:$F$51,2,0)</f>
        <v>Four Accessories</v>
      </c>
      <c r="K1015" t="str">
        <f>VLOOKUP(I1015,Products!$A$1:$F$51,3,0)</f>
        <v>Fashion</v>
      </c>
      <c r="L1015" t="str">
        <f>VLOOKUP(I1015,Products!$A$1:$F$51,4,0)</f>
        <v>Accessories</v>
      </c>
      <c r="M1015" s="7">
        <f>VLOOKUP(I1015,Products!$A$1:$F$51,5,0)</f>
        <v>1853.77</v>
      </c>
      <c r="N1015" s="7">
        <f>VLOOKUP(I1015,Products!$A$1:$F$51,6,0)</f>
        <v>1363.52</v>
      </c>
      <c r="O1015" t="s">
        <v>835</v>
      </c>
      <c r="P1015" t="str">
        <f>VLOOKUP(O1015,Stores!$A$1:$D$6,2,0)</f>
        <v>MegaMart New Michele</v>
      </c>
      <c r="Q1015" t="str">
        <f>VLOOKUP(O1015,Stores!$A$1:$D$6,4,0)</f>
        <v>West</v>
      </c>
      <c r="R1015" s="6">
        <v>4</v>
      </c>
      <c r="S1015" s="6">
        <v>0.15</v>
      </c>
      <c r="T1015" t="s">
        <v>861</v>
      </c>
      <c r="U1015">
        <f t="shared" si="45"/>
        <v>7415.08</v>
      </c>
      <c r="V1015" s="7">
        <f t="shared" si="46"/>
        <v>5454.08</v>
      </c>
      <c r="W1015" s="7">
        <f t="shared" si="47"/>
        <v>1960.15</v>
      </c>
    </row>
    <row r="1016" spans="1:23" x14ac:dyDescent="0.25">
      <c r="A1016" t="s">
        <v>3998</v>
      </c>
      <c r="B1016" s="4">
        <v>45329</v>
      </c>
      <c r="C1016" t="s">
        <v>492</v>
      </c>
      <c r="D1016" t="str">
        <f>VLOOKUP(C1016,Customers!$A$1:$H$201,4,0)</f>
        <v>Mario Cuevas</v>
      </c>
      <c r="E1016" t="str">
        <f>VLOOKUP(C1016,Customers!$A$1:$H$201,5,0)</f>
        <v>Male</v>
      </c>
      <c r="F1016" s="4">
        <f>VLOOKUP(C1016,Customers!$A$1:$H$201,6,0)</f>
        <v>31478</v>
      </c>
      <c r="G1016" s="4" t="str">
        <f>VLOOKUP(C1016,Customers!$A$1:$H$201,7,0)</f>
        <v>North Charlesville</v>
      </c>
      <c r="H1016" s="4">
        <f>VLOOKUP(C1016,Customers!$A$1:$H$201,8,0)</f>
        <v>45172</v>
      </c>
      <c r="I1016" t="s">
        <v>741</v>
      </c>
      <c r="J1016" t="str">
        <f>VLOOKUP(I1016,Products!$A$1:$F$51,2,0)</f>
        <v>Above Camera</v>
      </c>
      <c r="K1016" t="str">
        <f>VLOOKUP(I1016,Products!$A$1:$F$51,3,0)</f>
        <v>Electronics</v>
      </c>
      <c r="L1016" t="str">
        <f>VLOOKUP(I1016,Products!$A$1:$F$51,4,0)</f>
        <v>Camera</v>
      </c>
      <c r="M1016" s="7">
        <f>VLOOKUP(I1016,Products!$A$1:$F$51,5,0)</f>
        <v>1193.0899999999999</v>
      </c>
      <c r="N1016" s="7">
        <f>VLOOKUP(I1016,Products!$A$1:$F$51,6,0)</f>
        <v>818.24</v>
      </c>
      <c r="O1016" t="s">
        <v>838</v>
      </c>
      <c r="P1016" t="str">
        <f>VLOOKUP(O1016,Stores!$A$1:$D$6,2,0)</f>
        <v>MegaMart Brianahaven</v>
      </c>
      <c r="Q1016" t="str">
        <f>VLOOKUP(O1016,Stores!$A$1:$D$6,4,0)</f>
        <v>North</v>
      </c>
      <c r="R1016" s="6">
        <v>2</v>
      </c>
      <c r="S1016" s="6">
        <v>0.15</v>
      </c>
      <c r="T1016" t="s">
        <v>857</v>
      </c>
      <c r="U1016">
        <f t="shared" si="45"/>
        <v>2386.1799999999998</v>
      </c>
      <c r="V1016" s="7">
        <f t="shared" si="46"/>
        <v>1636.48</v>
      </c>
      <c r="W1016" s="7">
        <f t="shared" si="47"/>
        <v>748.8499999999998</v>
      </c>
    </row>
    <row r="1017" spans="1:23" x14ac:dyDescent="0.25">
      <c r="A1017" t="s">
        <v>4092</v>
      </c>
      <c r="B1017" s="4">
        <v>45329</v>
      </c>
      <c r="C1017" t="s">
        <v>349</v>
      </c>
      <c r="D1017" t="str">
        <f>VLOOKUP(C1017,Customers!$A$1:$H$201,4,0)</f>
        <v>Stanley Brown</v>
      </c>
      <c r="E1017" t="str">
        <f>VLOOKUP(C1017,Customers!$A$1:$H$201,5,0)</f>
        <v>Male</v>
      </c>
      <c r="F1017" s="4">
        <f>VLOOKUP(C1017,Customers!$A$1:$H$201,6,0)</f>
        <v>28594</v>
      </c>
      <c r="G1017" s="4" t="str">
        <f>VLOOKUP(C1017,Customers!$A$1:$H$201,7,0)</f>
        <v>Baldwinstad</v>
      </c>
      <c r="H1017" s="4">
        <f>VLOOKUP(C1017,Customers!$A$1:$H$201,8,0)</f>
        <v>44617</v>
      </c>
      <c r="I1017" t="s">
        <v>749</v>
      </c>
      <c r="J1017" t="str">
        <f>VLOOKUP(I1017,Products!$A$1:$F$51,2,0)</f>
        <v>Whether Bags</v>
      </c>
      <c r="K1017" t="str">
        <f>VLOOKUP(I1017,Products!$A$1:$F$51,3,0)</f>
        <v>Fashion</v>
      </c>
      <c r="L1017" t="str">
        <f>VLOOKUP(I1017,Products!$A$1:$F$51,4,0)</f>
        <v>Bags</v>
      </c>
      <c r="M1017" s="7">
        <f>VLOOKUP(I1017,Products!$A$1:$F$51,5,0)</f>
        <v>270.45</v>
      </c>
      <c r="N1017" s="7">
        <f>VLOOKUP(I1017,Products!$A$1:$F$51,6,0)</f>
        <v>742.26521739130465</v>
      </c>
      <c r="O1017" t="s">
        <v>827</v>
      </c>
      <c r="P1017" t="str">
        <f>VLOOKUP(O1017,Stores!$A$1:$D$6,2,0)</f>
        <v>MegaMart Jimenezborough</v>
      </c>
      <c r="Q1017" t="str">
        <f>VLOOKUP(O1017,Stores!$A$1:$D$6,4,0)</f>
        <v>South</v>
      </c>
      <c r="R1017" s="6">
        <v>3</v>
      </c>
      <c r="S1017" s="6">
        <v>0.1</v>
      </c>
      <c r="T1017" t="s">
        <v>861</v>
      </c>
      <c r="U1017">
        <f t="shared" si="45"/>
        <v>811.34999999999991</v>
      </c>
      <c r="V1017" s="7">
        <f t="shared" si="46"/>
        <v>2226.7956521739138</v>
      </c>
      <c r="W1017" s="7">
        <f t="shared" si="47"/>
        <v>-1416.345652173914</v>
      </c>
    </row>
    <row r="1018" spans="1:23" x14ac:dyDescent="0.25">
      <c r="A1018" t="s">
        <v>4967</v>
      </c>
      <c r="B1018" s="4">
        <v>45330</v>
      </c>
      <c r="C1018" t="s">
        <v>337</v>
      </c>
      <c r="D1018" t="str">
        <f>VLOOKUP(C1018,Customers!$A$1:$H$201,4,0)</f>
        <v>Carrie Peterson</v>
      </c>
      <c r="E1018" t="str">
        <f>VLOOKUP(C1018,Customers!$A$1:$H$201,5,0)</f>
        <v>Male</v>
      </c>
      <c r="F1018" s="4">
        <f>VLOOKUP(C1018,Customers!$A$1:$H$201,6,0)</f>
        <v>27624</v>
      </c>
      <c r="G1018" s="4" t="str">
        <f>VLOOKUP(C1018,Customers!$A$1:$H$201,7,0)</f>
        <v>Fergusonview</v>
      </c>
      <c r="H1018" s="4">
        <f>VLOOKUP(C1018,Customers!$A$1:$H$201,8,0)</f>
        <v>44577</v>
      </c>
      <c r="I1018" t="s">
        <v>707</v>
      </c>
      <c r="J1018" t="str">
        <f>VLOOKUP(I1018,Products!$A$1:$F$51,2,0)</f>
        <v>Like Camera</v>
      </c>
      <c r="K1018" t="str">
        <f>VLOOKUP(I1018,Products!$A$1:$F$51,3,0)</f>
        <v>Electronics</v>
      </c>
      <c r="L1018" t="str">
        <f>VLOOKUP(I1018,Products!$A$1:$F$51,4,0)</f>
        <v>Camera</v>
      </c>
      <c r="M1018" s="7">
        <f>VLOOKUP(I1018,Products!$A$1:$F$51,5,0)</f>
        <v>1673.69</v>
      </c>
      <c r="N1018" s="7">
        <f>VLOOKUP(I1018,Products!$A$1:$F$51,6,0)</f>
        <v>1323.38</v>
      </c>
      <c r="O1018" t="s">
        <v>835</v>
      </c>
      <c r="P1018" t="str">
        <f>VLOOKUP(O1018,Stores!$A$1:$D$6,2,0)</f>
        <v>MegaMart New Michele</v>
      </c>
      <c r="Q1018" t="str">
        <f>VLOOKUP(O1018,Stores!$A$1:$D$6,4,0)</f>
        <v>West</v>
      </c>
      <c r="R1018" s="6">
        <v>4</v>
      </c>
      <c r="S1018" s="6">
        <v>0.15</v>
      </c>
      <c r="T1018" t="s">
        <v>857</v>
      </c>
      <c r="U1018">
        <f t="shared" si="45"/>
        <v>6694.76</v>
      </c>
      <c r="V1018" s="7">
        <f t="shared" si="46"/>
        <v>5293.52</v>
      </c>
      <c r="W1018" s="7">
        <f t="shared" si="47"/>
        <v>1400.3899999999999</v>
      </c>
    </row>
    <row r="1019" spans="1:23" x14ac:dyDescent="0.25">
      <c r="A1019" t="s">
        <v>5099</v>
      </c>
      <c r="B1019" s="4">
        <v>45330</v>
      </c>
      <c r="C1019" t="s">
        <v>222</v>
      </c>
      <c r="D1019" t="str">
        <f>VLOOKUP(C1019,Customers!$A$1:$H$201,4,0)</f>
        <v>Lawrence Stewart</v>
      </c>
      <c r="E1019" t="str">
        <f>VLOOKUP(C1019,Customers!$A$1:$H$201,5,0)</f>
        <v>Male</v>
      </c>
      <c r="F1019" s="4">
        <f>VLOOKUP(C1019,Customers!$A$1:$H$201,6,0)</f>
        <v>38555</v>
      </c>
      <c r="G1019" s="4" t="str">
        <f>VLOOKUP(C1019,Customers!$A$1:$H$201,7,0)</f>
        <v>West Tinatown</v>
      </c>
      <c r="H1019" s="4">
        <f>VLOOKUP(C1019,Customers!$A$1:$H$201,8,0)</f>
        <v>44145</v>
      </c>
      <c r="I1019" t="s">
        <v>730</v>
      </c>
      <c r="J1019" t="str">
        <f>VLOOKUP(I1019,Products!$A$1:$F$51,2,0)</f>
        <v>Recognize Footwear</v>
      </c>
      <c r="K1019" t="str">
        <f>VLOOKUP(I1019,Products!$A$1:$F$51,3,0)</f>
        <v>Fashion</v>
      </c>
      <c r="L1019" t="str">
        <f>VLOOKUP(I1019,Products!$A$1:$F$51,4,0)</f>
        <v>Footwear</v>
      </c>
      <c r="M1019" s="7">
        <f>VLOOKUP(I1019,Products!$A$1:$F$51,5,0)</f>
        <v>109.78</v>
      </c>
      <c r="N1019" s="7">
        <f>VLOOKUP(I1019,Products!$A$1:$F$51,6,0)</f>
        <v>70.59</v>
      </c>
      <c r="O1019" t="s">
        <v>842</v>
      </c>
      <c r="P1019" t="str">
        <f>VLOOKUP(O1019,Stores!$A$1:$D$6,2,0)</f>
        <v>MegaMart Johnmouth</v>
      </c>
      <c r="Q1019" t="str">
        <f>VLOOKUP(O1019,Stores!$A$1:$D$6,4,0)</f>
        <v>East</v>
      </c>
      <c r="R1019" s="6">
        <v>2</v>
      </c>
      <c r="S1019" s="6">
        <v>0</v>
      </c>
      <c r="T1019" t="s">
        <v>857</v>
      </c>
      <c r="U1019">
        <f t="shared" si="45"/>
        <v>219.56</v>
      </c>
      <c r="V1019" s="7">
        <f t="shared" si="46"/>
        <v>141.18</v>
      </c>
      <c r="W1019" s="7">
        <f t="shared" si="47"/>
        <v>77.38</v>
      </c>
    </row>
    <row r="1020" spans="1:23" x14ac:dyDescent="0.25">
      <c r="A1020" t="s">
        <v>5355</v>
      </c>
      <c r="B1020" s="4">
        <v>45330</v>
      </c>
      <c r="C1020" t="s">
        <v>87</v>
      </c>
      <c r="D1020" t="str">
        <f>VLOOKUP(C1020,Customers!$A$1:$H$201,4,0)</f>
        <v>Megan Velasquez</v>
      </c>
      <c r="E1020" t="str">
        <f>VLOOKUP(C1020,Customers!$A$1:$H$201,5,0)</f>
        <v>Male</v>
      </c>
      <c r="F1020" s="4">
        <f>VLOOKUP(C1020,Customers!$A$1:$H$201,6,0)</f>
        <v>20409</v>
      </c>
      <c r="G1020" s="4" t="str">
        <f>VLOOKUP(C1020,Customers!$A$1:$H$201,7,0)</f>
        <v>East James</v>
      </c>
      <c r="H1020" s="4">
        <f>VLOOKUP(C1020,Customers!$A$1:$H$201,8,0)</f>
        <v>44106</v>
      </c>
      <c r="I1020" t="s">
        <v>730</v>
      </c>
      <c r="J1020" t="str">
        <f>VLOOKUP(I1020,Products!$A$1:$F$51,2,0)</f>
        <v>Recognize Footwear</v>
      </c>
      <c r="K1020" t="str">
        <f>VLOOKUP(I1020,Products!$A$1:$F$51,3,0)</f>
        <v>Fashion</v>
      </c>
      <c r="L1020" t="str">
        <f>VLOOKUP(I1020,Products!$A$1:$F$51,4,0)</f>
        <v>Footwear</v>
      </c>
      <c r="M1020" s="7">
        <f>VLOOKUP(I1020,Products!$A$1:$F$51,5,0)</f>
        <v>109.78</v>
      </c>
      <c r="N1020" s="7">
        <f>VLOOKUP(I1020,Products!$A$1:$F$51,6,0)</f>
        <v>70.59</v>
      </c>
      <c r="O1020" t="s">
        <v>831</v>
      </c>
      <c r="P1020" t="str">
        <f>VLOOKUP(O1020,Stores!$A$1:$D$6,2,0)</f>
        <v>MegaMart Peckmouth</v>
      </c>
      <c r="Q1020" t="str">
        <f>VLOOKUP(O1020,Stores!$A$1:$D$6,4,0)</f>
        <v>East</v>
      </c>
      <c r="R1020" s="6">
        <v>5</v>
      </c>
      <c r="S1020" s="6">
        <v>0.05</v>
      </c>
      <c r="T1020" t="s">
        <v>857</v>
      </c>
      <c r="U1020">
        <f t="shared" si="45"/>
        <v>548.9</v>
      </c>
      <c r="V1020" s="7">
        <f t="shared" si="46"/>
        <v>352.95000000000005</v>
      </c>
      <c r="W1020" s="7">
        <f t="shared" si="47"/>
        <v>194.99999999999994</v>
      </c>
    </row>
    <row r="1021" spans="1:23" x14ac:dyDescent="0.25">
      <c r="A1021" t="s">
        <v>1527</v>
      </c>
      <c r="B1021" s="4">
        <v>45330</v>
      </c>
      <c r="C1021" t="s">
        <v>474</v>
      </c>
      <c r="D1021" t="str">
        <f>VLOOKUP(C1021,Customers!$A$1:$H$201,4,0)</f>
        <v>Aaron Bailey</v>
      </c>
      <c r="E1021" t="str">
        <f>VLOOKUP(C1021,Customers!$A$1:$H$201,5,0)</f>
        <v>Male</v>
      </c>
      <c r="F1021" s="4">
        <f>VLOOKUP(C1021,Customers!$A$1:$H$201,6,0)</f>
        <v>29985</v>
      </c>
      <c r="G1021" s="4" t="str">
        <f>VLOOKUP(C1021,Customers!$A$1:$H$201,7,0)</f>
        <v>Marcchester</v>
      </c>
      <c r="H1021" s="4">
        <f>VLOOKUP(C1021,Customers!$A$1:$H$201,8,0)</f>
        <v>45488</v>
      </c>
      <c r="I1021" t="s">
        <v>762</v>
      </c>
      <c r="J1021" t="str">
        <f>VLOOKUP(I1021,Products!$A$1:$F$51,2,0)</f>
        <v>Firm Dairy</v>
      </c>
      <c r="K1021" t="str">
        <f>VLOOKUP(I1021,Products!$A$1:$F$51,3,0)</f>
        <v>Groceries</v>
      </c>
      <c r="L1021" t="str">
        <f>VLOOKUP(I1021,Products!$A$1:$F$51,4,0)</f>
        <v>Dairy</v>
      </c>
      <c r="M1021" s="7">
        <f>VLOOKUP(I1021,Products!$A$1:$F$51,5,0)</f>
        <v>1227.24</v>
      </c>
      <c r="N1021" s="7">
        <f>VLOOKUP(I1021,Products!$A$1:$F$51,6,0)</f>
        <v>977.09</v>
      </c>
      <c r="O1021" t="s">
        <v>835</v>
      </c>
      <c r="P1021" t="str">
        <f>VLOOKUP(O1021,Stores!$A$1:$D$6,2,0)</f>
        <v>MegaMart New Michele</v>
      </c>
      <c r="Q1021" t="str">
        <f>VLOOKUP(O1021,Stores!$A$1:$D$6,4,0)</f>
        <v>West</v>
      </c>
      <c r="R1021" s="6">
        <v>2</v>
      </c>
      <c r="S1021" s="6">
        <v>0.05</v>
      </c>
      <c r="T1021" t="s">
        <v>851</v>
      </c>
      <c r="U1021">
        <f t="shared" si="45"/>
        <v>2454.48</v>
      </c>
      <c r="V1021" s="7">
        <f t="shared" si="46"/>
        <v>1954.18</v>
      </c>
      <c r="W1021" s="7">
        <f t="shared" si="47"/>
        <v>499.34999999999997</v>
      </c>
    </row>
    <row r="1022" spans="1:23" x14ac:dyDescent="0.25">
      <c r="A1022" t="s">
        <v>1711</v>
      </c>
      <c r="B1022" s="4">
        <v>45330</v>
      </c>
      <c r="C1022" t="s">
        <v>552</v>
      </c>
      <c r="D1022" t="str">
        <f>VLOOKUP(C1022,Customers!$A$1:$H$201,4,0)</f>
        <v>Lisa Martinez</v>
      </c>
      <c r="E1022" t="str">
        <f>VLOOKUP(C1022,Customers!$A$1:$H$201,5,0)</f>
        <v>Male</v>
      </c>
      <c r="F1022" s="4">
        <f>VLOOKUP(C1022,Customers!$A$1:$H$201,6,0)</f>
        <v>26178</v>
      </c>
      <c r="G1022" s="4" t="str">
        <f>VLOOKUP(C1022,Customers!$A$1:$H$201,7,0)</f>
        <v>East Codyton</v>
      </c>
      <c r="H1022" s="4">
        <f>VLOOKUP(C1022,Customers!$A$1:$H$201,8,0)</f>
        <v>45251</v>
      </c>
      <c r="I1022" t="s">
        <v>784</v>
      </c>
      <c r="J1022" t="str">
        <f>VLOOKUP(I1022,Products!$A$1:$F$51,2,0)</f>
        <v>Foot Snacks</v>
      </c>
      <c r="K1022" t="str">
        <f>VLOOKUP(I1022,Products!$A$1:$F$51,3,0)</f>
        <v>Groceries</v>
      </c>
      <c r="L1022" t="str">
        <f>VLOOKUP(I1022,Products!$A$1:$F$51,4,0)</f>
        <v>Snacks</v>
      </c>
      <c r="M1022" s="7">
        <f>VLOOKUP(I1022,Products!$A$1:$F$51,5,0)</f>
        <v>1095.72</v>
      </c>
      <c r="N1022" s="7">
        <f>VLOOKUP(I1022,Products!$A$1:$F$51,6,0)</f>
        <v>822.2</v>
      </c>
      <c r="O1022" t="s">
        <v>838</v>
      </c>
      <c r="P1022" t="str">
        <f>VLOOKUP(O1022,Stores!$A$1:$D$6,2,0)</f>
        <v>MegaMart Brianahaven</v>
      </c>
      <c r="Q1022" t="str">
        <f>VLOOKUP(O1022,Stores!$A$1:$D$6,4,0)</f>
        <v>North</v>
      </c>
      <c r="R1022" s="6">
        <v>1</v>
      </c>
      <c r="S1022" s="6">
        <v>0</v>
      </c>
      <c r="T1022" t="s">
        <v>851</v>
      </c>
      <c r="U1022">
        <f t="shared" si="45"/>
        <v>1095.72</v>
      </c>
      <c r="V1022" s="7">
        <f t="shared" si="46"/>
        <v>822.2</v>
      </c>
      <c r="W1022" s="7">
        <f t="shared" si="47"/>
        <v>272.52</v>
      </c>
    </row>
    <row r="1023" spans="1:23" x14ac:dyDescent="0.25">
      <c r="A1023" t="s">
        <v>3556</v>
      </c>
      <c r="B1023" s="4">
        <v>45330</v>
      </c>
      <c r="C1023" t="s">
        <v>602</v>
      </c>
      <c r="D1023" t="str">
        <f>VLOOKUP(C1023,Customers!$A$1:$H$201,4,0)</f>
        <v>Amber Graham</v>
      </c>
      <c r="E1023" t="str">
        <f>VLOOKUP(C1023,Customers!$A$1:$H$201,5,0)</f>
        <v>Female</v>
      </c>
      <c r="F1023" s="4">
        <f>VLOOKUP(C1023,Customers!$A$1:$H$201,6,0)</f>
        <v>30807</v>
      </c>
      <c r="G1023" s="4" t="str">
        <f>VLOOKUP(C1023,Customers!$A$1:$H$201,7,0)</f>
        <v>Lake Melissaborough</v>
      </c>
      <c r="H1023" s="4">
        <f>VLOOKUP(C1023,Customers!$A$1:$H$201,8,0)</f>
        <v>45889</v>
      </c>
      <c r="I1023" t="s">
        <v>762</v>
      </c>
      <c r="J1023" t="str">
        <f>VLOOKUP(I1023,Products!$A$1:$F$51,2,0)</f>
        <v>Firm Dairy</v>
      </c>
      <c r="K1023" t="str">
        <f>VLOOKUP(I1023,Products!$A$1:$F$51,3,0)</f>
        <v>Groceries</v>
      </c>
      <c r="L1023" t="str">
        <f>VLOOKUP(I1023,Products!$A$1:$F$51,4,0)</f>
        <v>Dairy</v>
      </c>
      <c r="M1023" s="7">
        <f>VLOOKUP(I1023,Products!$A$1:$F$51,5,0)</f>
        <v>1227.24</v>
      </c>
      <c r="N1023" s="7">
        <f>VLOOKUP(I1023,Products!$A$1:$F$51,6,0)</f>
        <v>977.09</v>
      </c>
      <c r="O1023" t="s">
        <v>827</v>
      </c>
      <c r="P1023" t="str">
        <f>VLOOKUP(O1023,Stores!$A$1:$D$6,2,0)</f>
        <v>MegaMart Jimenezborough</v>
      </c>
      <c r="Q1023" t="str">
        <f>VLOOKUP(O1023,Stores!$A$1:$D$6,4,0)</f>
        <v>South</v>
      </c>
      <c r="R1023" s="6">
        <v>3</v>
      </c>
      <c r="S1023" s="6">
        <v>0.1</v>
      </c>
      <c r="T1023" t="s">
        <v>861</v>
      </c>
      <c r="U1023">
        <f t="shared" si="45"/>
        <v>3681.7200000000003</v>
      </c>
      <c r="V1023" s="7">
        <f t="shared" si="46"/>
        <v>2931.27</v>
      </c>
      <c r="W1023" s="7">
        <f t="shared" si="47"/>
        <v>749.5500000000003</v>
      </c>
    </row>
    <row r="1024" spans="1:23" x14ac:dyDescent="0.25">
      <c r="A1024" t="s">
        <v>3933</v>
      </c>
      <c r="B1024" s="4">
        <v>45330</v>
      </c>
      <c r="C1024" t="s">
        <v>447</v>
      </c>
      <c r="D1024" t="str">
        <f>VLOOKUP(C1024,Customers!$A$1:$H$201,4,0)</f>
        <v>John Bell</v>
      </c>
      <c r="E1024" t="str">
        <f>VLOOKUP(C1024,Customers!$A$1:$H$201,5,0)</f>
        <v>Male</v>
      </c>
      <c r="F1024" s="4">
        <f>VLOOKUP(C1024,Customers!$A$1:$H$201,6,0)</f>
        <v>24531</v>
      </c>
      <c r="G1024" s="4" t="str">
        <f>VLOOKUP(C1024,Customers!$A$1:$H$201,7,0)</f>
        <v>Sarahhaven</v>
      </c>
      <c r="H1024" s="4">
        <f>VLOOKUP(C1024,Customers!$A$1:$H$201,8,0)</f>
        <v>44480</v>
      </c>
      <c r="I1024" t="s">
        <v>792</v>
      </c>
      <c r="J1024" t="str">
        <f>VLOOKUP(I1024,Products!$A$1:$F$51,2,0)</f>
        <v>Chair Laptop</v>
      </c>
      <c r="K1024" t="str">
        <f>VLOOKUP(I1024,Products!$A$1:$F$51,3,0)</f>
        <v>Electronics</v>
      </c>
      <c r="L1024" t="str">
        <f>VLOOKUP(I1024,Products!$A$1:$F$51,4,0)</f>
        <v>Laptop</v>
      </c>
      <c r="M1024" s="7">
        <f>VLOOKUP(I1024,Products!$A$1:$F$51,5,0)</f>
        <v>1562.43</v>
      </c>
      <c r="N1024" s="7">
        <f>VLOOKUP(I1024,Products!$A$1:$F$51,6,0)</f>
        <v>1195.6300000000001</v>
      </c>
      <c r="O1024" t="s">
        <v>842</v>
      </c>
      <c r="P1024" t="str">
        <f>VLOOKUP(O1024,Stores!$A$1:$D$6,2,0)</f>
        <v>MegaMart Johnmouth</v>
      </c>
      <c r="Q1024" t="str">
        <f>VLOOKUP(O1024,Stores!$A$1:$D$6,4,0)</f>
        <v>East</v>
      </c>
      <c r="R1024" s="6">
        <v>4</v>
      </c>
      <c r="S1024" s="6">
        <v>0.15</v>
      </c>
      <c r="T1024" t="s">
        <v>857</v>
      </c>
      <c r="U1024">
        <f t="shared" si="45"/>
        <v>6249.72</v>
      </c>
      <c r="V1024" s="7">
        <f t="shared" si="46"/>
        <v>4782.5200000000004</v>
      </c>
      <c r="W1024" s="7">
        <f t="shared" si="47"/>
        <v>1466.35</v>
      </c>
    </row>
    <row r="1025" spans="1:23" x14ac:dyDescent="0.25">
      <c r="A1025" t="s">
        <v>2299</v>
      </c>
      <c r="B1025" s="4">
        <v>45331</v>
      </c>
      <c r="C1025" t="s">
        <v>232</v>
      </c>
      <c r="D1025" t="str">
        <f>VLOOKUP(C1025,Customers!$A$1:$H$201,4,0)</f>
        <v>Heather Russell</v>
      </c>
      <c r="E1025" t="str">
        <f>VLOOKUP(C1025,Customers!$A$1:$H$201,5,0)</f>
        <v>Male</v>
      </c>
      <c r="F1025" s="4">
        <f>VLOOKUP(C1025,Customers!$A$1:$H$201,6,0)</f>
        <v>25132</v>
      </c>
      <c r="G1025" s="4" t="str">
        <f>VLOOKUP(C1025,Customers!$A$1:$H$201,7,0)</f>
        <v>North Michellemouth</v>
      </c>
      <c r="H1025" s="4">
        <f>VLOOKUP(C1025,Customers!$A$1:$H$201,8,0)</f>
        <v>44228</v>
      </c>
      <c r="I1025" t="s">
        <v>765</v>
      </c>
      <c r="J1025" t="str">
        <f>VLOOKUP(I1025,Products!$A$1:$F$51,2,0)</f>
        <v>How Vegetables</v>
      </c>
      <c r="K1025" t="str">
        <f>VLOOKUP(I1025,Products!$A$1:$F$51,3,0)</f>
        <v>Groceries</v>
      </c>
      <c r="L1025" t="str">
        <f>VLOOKUP(I1025,Products!$A$1:$F$51,4,0)</f>
        <v>Vegetables</v>
      </c>
      <c r="M1025" s="7">
        <f>VLOOKUP(I1025,Products!$A$1:$F$51,5,0)</f>
        <v>25.57</v>
      </c>
      <c r="N1025" s="7">
        <f>VLOOKUP(I1025,Products!$A$1:$F$51,6,0)</f>
        <v>19.05</v>
      </c>
      <c r="O1025" t="s">
        <v>838</v>
      </c>
      <c r="P1025" t="str">
        <f>VLOOKUP(O1025,Stores!$A$1:$D$6,2,0)</f>
        <v>MegaMart Brianahaven</v>
      </c>
      <c r="Q1025" t="str">
        <f>VLOOKUP(O1025,Stores!$A$1:$D$6,4,0)</f>
        <v>North</v>
      </c>
      <c r="R1025" s="6">
        <v>3</v>
      </c>
      <c r="S1025" s="6">
        <v>0</v>
      </c>
      <c r="T1025" t="s">
        <v>861</v>
      </c>
      <c r="U1025">
        <f t="shared" si="45"/>
        <v>76.710000000000008</v>
      </c>
      <c r="V1025" s="7">
        <f t="shared" si="46"/>
        <v>57.150000000000006</v>
      </c>
      <c r="W1025" s="7">
        <f t="shared" si="47"/>
        <v>18.560000000000002</v>
      </c>
    </row>
    <row r="1026" spans="1:23" x14ac:dyDescent="0.25">
      <c r="A1026" t="s">
        <v>3044</v>
      </c>
      <c r="B1026" s="4">
        <v>45331</v>
      </c>
      <c r="C1026" t="s">
        <v>18</v>
      </c>
      <c r="D1026" t="str">
        <f>VLOOKUP(C1026,Customers!$A$1:$H$201,4,0)</f>
        <v>Joseph Ward</v>
      </c>
      <c r="E1026" t="str">
        <f>VLOOKUP(C1026,Customers!$A$1:$H$201,5,0)</f>
        <v>Male</v>
      </c>
      <c r="F1026" s="4">
        <f>VLOOKUP(C1026,Customers!$A$1:$H$201,6,0)</f>
        <v>33771</v>
      </c>
      <c r="G1026" s="4" t="str">
        <f>VLOOKUP(C1026,Customers!$A$1:$H$201,7,0)</f>
        <v>East Edgarborough</v>
      </c>
      <c r="H1026" s="4">
        <f>VLOOKUP(C1026,Customers!$A$1:$H$201,8,0)</f>
        <v>45544</v>
      </c>
      <c r="I1026" t="s">
        <v>810</v>
      </c>
      <c r="J1026" t="str">
        <f>VLOOKUP(I1026,Products!$A$1:$F$51,2,0)</f>
        <v>Least Accessories</v>
      </c>
      <c r="K1026" t="str">
        <f>VLOOKUP(I1026,Products!$A$1:$F$51,3,0)</f>
        <v>Fashion</v>
      </c>
      <c r="L1026" t="str">
        <f>VLOOKUP(I1026,Products!$A$1:$F$51,4,0)</f>
        <v>Accessories</v>
      </c>
      <c r="M1026" s="7">
        <f>VLOOKUP(I1026,Products!$A$1:$F$51,5,0)</f>
        <v>1286.55</v>
      </c>
      <c r="N1026" s="7">
        <f>VLOOKUP(I1026,Products!$A$1:$F$51,6,0)</f>
        <v>797.54</v>
      </c>
      <c r="O1026" t="s">
        <v>838</v>
      </c>
      <c r="P1026" t="str">
        <f>VLOOKUP(O1026,Stores!$A$1:$D$6,2,0)</f>
        <v>MegaMart Brianahaven</v>
      </c>
      <c r="Q1026" t="str">
        <f>VLOOKUP(O1026,Stores!$A$1:$D$6,4,0)</f>
        <v>North</v>
      </c>
      <c r="R1026" s="6">
        <v>1</v>
      </c>
      <c r="S1026" s="6">
        <v>0.05</v>
      </c>
      <c r="T1026" t="s">
        <v>851</v>
      </c>
      <c r="U1026">
        <f t="shared" si="45"/>
        <v>1286.55</v>
      </c>
      <c r="V1026" s="7">
        <f t="shared" si="46"/>
        <v>797.54</v>
      </c>
      <c r="W1026" s="7">
        <f t="shared" si="47"/>
        <v>488.06</v>
      </c>
    </row>
    <row r="1027" spans="1:23" x14ac:dyDescent="0.25">
      <c r="A1027" t="s">
        <v>3421</v>
      </c>
      <c r="B1027" s="4">
        <v>45331</v>
      </c>
      <c r="C1027" t="s">
        <v>239</v>
      </c>
      <c r="D1027" t="str">
        <f>VLOOKUP(C1027,Customers!$A$1:$H$201,4,0)</f>
        <v>Michael Johnson</v>
      </c>
      <c r="E1027" t="str">
        <f>VLOOKUP(C1027,Customers!$A$1:$H$201,5,0)</f>
        <v>Male</v>
      </c>
      <c r="F1027" s="4">
        <f>VLOOKUP(C1027,Customers!$A$1:$H$201,6,0)</f>
        <v>26671</v>
      </c>
      <c r="G1027" s="4" t="str">
        <f>VLOOKUP(C1027,Customers!$A$1:$H$201,7,0)</f>
        <v>West Amandashire</v>
      </c>
      <c r="H1027" s="4">
        <f>VLOOKUP(C1027,Customers!$A$1:$H$201,8,0)</f>
        <v>45075</v>
      </c>
      <c r="I1027" t="s">
        <v>822</v>
      </c>
      <c r="J1027" t="str">
        <f>VLOOKUP(I1027,Products!$A$1:$F$51,2,0)</f>
        <v>Maybe Footwear</v>
      </c>
      <c r="K1027" t="str">
        <f>VLOOKUP(I1027,Products!$A$1:$F$51,3,0)</f>
        <v>Fashion</v>
      </c>
      <c r="L1027" t="str">
        <f>VLOOKUP(I1027,Products!$A$1:$F$51,4,0)</f>
        <v>Footwear</v>
      </c>
      <c r="M1027" s="7">
        <f>VLOOKUP(I1027,Products!$A$1:$F$51,5,0)</f>
        <v>1044.6400000000001</v>
      </c>
      <c r="N1027" s="7">
        <f>VLOOKUP(I1027,Products!$A$1:$F$51,6,0)</f>
        <v>775.07</v>
      </c>
      <c r="O1027" t="s">
        <v>838</v>
      </c>
      <c r="P1027" t="str">
        <f>VLOOKUP(O1027,Stores!$A$1:$D$6,2,0)</f>
        <v>MegaMart Brianahaven</v>
      </c>
      <c r="Q1027" t="str">
        <f>VLOOKUP(O1027,Stores!$A$1:$D$6,4,0)</f>
        <v>North</v>
      </c>
      <c r="R1027" s="6">
        <v>1</v>
      </c>
      <c r="S1027" s="6">
        <v>0</v>
      </c>
      <c r="T1027" t="s">
        <v>861</v>
      </c>
      <c r="U1027">
        <f t="shared" ref="U1027:U1090" si="48">M1027*R1027</f>
        <v>1044.6400000000001</v>
      </c>
      <c r="V1027" s="7">
        <f t="shared" ref="V1027:V1090" si="49">N1027*R1027</f>
        <v>775.07</v>
      </c>
      <c r="W1027" s="7">
        <f t="shared" ref="W1027:W1090" si="50">U1027-V1027-(1-S1027)</f>
        <v>268.57000000000005</v>
      </c>
    </row>
    <row r="1028" spans="1:23" x14ac:dyDescent="0.25">
      <c r="A1028" t="s">
        <v>4261</v>
      </c>
      <c r="B1028" s="4">
        <v>45331</v>
      </c>
      <c r="C1028" t="s">
        <v>256</v>
      </c>
      <c r="D1028" t="str">
        <f>VLOOKUP(C1028,Customers!$A$1:$H$201,4,0)</f>
        <v>Alexandra Montoya</v>
      </c>
      <c r="E1028" t="str">
        <f>VLOOKUP(C1028,Customers!$A$1:$H$201,5,0)</f>
        <v>Female</v>
      </c>
      <c r="F1028" s="4">
        <f>VLOOKUP(C1028,Customers!$A$1:$H$201,6,0)</f>
        <v>29746</v>
      </c>
      <c r="G1028" s="4" t="str">
        <f>VLOOKUP(C1028,Customers!$A$1:$H$201,7,0)</f>
        <v>New Julia</v>
      </c>
      <c r="H1028" s="4">
        <f>VLOOKUP(C1028,Customers!$A$1:$H$201,8,0)</f>
        <v>45456</v>
      </c>
      <c r="I1028" t="s">
        <v>774</v>
      </c>
      <c r="J1028" t="str">
        <f>VLOOKUP(I1028,Products!$A$1:$F$51,2,0)</f>
        <v>Behavior Dairy</v>
      </c>
      <c r="K1028" t="str">
        <f>VLOOKUP(I1028,Products!$A$1:$F$51,3,0)</f>
        <v>Groceries</v>
      </c>
      <c r="L1028" t="str">
        <f>VLOOKUP(I1028,Products!$A$1:$F$51,4,0)</f>
        <v>Dairy</v>
      </c>
      <c r="M1028" s="7">
        <f>VLOOKUP(I1028,Products!$A$1:$F$51,5,0)</f>
        <v>1015.76</v>
      </c>
      <c r="N1028" s="7">
        <f>VLOOKUP(I1028,Products!$A$1:$F$51,6,0)</f>
        <v>584.4</v>
      </c>
      <c r="O1028" t="s">
        <v>835</v>
      </c>
      <c r="P1028" t="str">
        <f>VLOOKUP(O1028,Stores!$A$1:$D$6,2,0)</f>
        <v>MegaMart New Michele</v>
      </c>
      <c r="Q1028" t="str">
        <f>VLOOKUP(O1028,Stores!$A$1:$D$6,4,0)</f>
        <v>West</v>
      </c>
      <c r="R1028" s="6">
        <v>5</v>
      </c>
      <c r="S1028" s="6">
        <v>0</v>
      </c>
      <c r="T1028" t="s">
        <v>854</v>
      </c>
      <c r="U1028">
        <f t="shared" si="48"/>
        <v>5078.8</v>
      </c>
      <c r="V1028" s="7">
        <f t="shared" si="49"/>
        <v>2922</v>
      </c>
      <c r="W1028" s="7">
        <f t="shared" si="50"/>
        <v>2155.8000000000002</v>
      </c>
    </row>
    <row r="1029" spans="1:23" x14ac:dyDescent="0.25">
      <c r="A1029" t="s">
        <v>4358</v>
      </c>
      <c r="B1029" s="4">
        <v>45331</v>
      </c>
      <c r="C1029" t="s">
        <v>315</v>
      </c>
      <c r="D1029" t="str">
        <f>VLOOKUP(C1029,Customers!$A$1:$H$201,4,0)</f>
        <v>Amanda Lee</v>
      </c>
      <c r="E1029" t="str">
        <f>VLOOKUP(C1029,Customers!$A$1:$H$201,5,0)</f>
        <v>Male</v>
      </c>
      <c r="F1029" s="4">
        <f>VLOOKUP(C1029,Customers!$A$1:$H$201,6,0)</f>
        <v>26377</v>
      </c>
      <c r="G1029" s="4" t="str">
        <f>VLOOKUP(C1029,Customers!$A$1:$H$201,7,0)</f>
        <v>Meyersstad</v>
      </c>
      <c r="H1029" s="4">
        <f>VLOOKUP(C1029,Customers!$A$1:$H$201,8,0)</f>
        <v>45539</v>
      </c>
      <c r="I1029" t="s">
        <v>780</v>
      </c>
      <c r="J1029" t="str">
        <f>VLOOKUP(I1029,Products!$A$1:$F$51,2,0)</f>
        <v>Road Clothing</v>
      </c>
      <c r="K1029" t="str">
        <f>VLOOKUP(I1029,Products!$A$1:$F$51,3,0)</f>
        <v>Fashion</v>
      </c>
      <c r="L1029" t="str">
        <f>VLOOKUP(I1029,Products!$A$1:$F$51,4,0)</f>
        <v>Clothing</v>
      </c>
      <c r="M1029" s="7">
        <f>VLOOKUP(I1029,Products!$A$1:$F$51,5,0)</f>
        <v>1485.05</v>
      </c>
      <c r="N1029" s="7">
        <f>VLOOKUP(I1029,Products!$A$1:$F$51,6,0)</f>
        <v>988.31</v>
      </c>
      <c r="O1029" t="s">
        <v>831</v>
      </c>
      <c r="P1029" t="str">
        <f>VLOOKUP(O1029,Stores!$A$1:$D$6,2,0)</f>
        <v>MegaMart Peckmouth</v>
      </c>
      <c r="Q1029" t="str">
        <f>VLOOKUP(O1029,Stores!$A$1:$D$6,4,0)</f>
        <v>East</v>
      </c>
      <c r="R1029" s="6">
        <v>1</v>
      </c>
      <c r="S1029" s="6">
        <v>0.15</v>
      </c>
      <c r="T1029" t="s">
        <v>851</v>
      </c>
      <c r="U1029">
        <f t="shared" si="48"/>
        <v>1485.05</v>
      </c>
      <c r="V1029" s="7">
        <f t="shared" si="49"/>
        <v>988.31</v>
      </c>
      <c r="W1029" s="7">
        <f t="shared" si="50"/>
        <v>495.89</v>
      </c>
    </row>
    <row r="1030" spans="1:23" x14ac:dyDescent="0.25">
      <c r="A1030" t="s">
        <v>2340</v>
      </c>
      <c r="B1030" s="4">
        <v>45331</v>
      </c>
      <c r="C1030" t="s">
        <v>49</v>
      </c>
      <c r="D1030" t="str">
        <f>VLOOKUP(C1030,Customers!$A$1:$H$201,4,0)</f>
        <v>Dale Perry</v>
      </c>
      <c r="E1030" t="str">
        <f>VLOOKUP(C1030,Customers!$A$1:$H$201,5,0)</f>
        <v>Male</v>
      </c>
      <c r="F1030" s="4">
        <f>VLOOKUP(C1030,Customers!$A$1:$H$201,6,0)</f>
        <v>32850</v>
      </c>
      <c r="G1030" s="4" t="str">
        <f>VLOOKUP(C1030,Customers!$A$1:$H$201,7,0)</f>
        <v>Lake Dawn</v>
      </c>
      <c r="H1030" s="4">
        <f>VLOOKUP(C1030,Customers!$A$1:$H$201,8,0)</f>
        <v>44393</v>
      </c>
      <c r="I1030" t="s">
        <v>718</v>
      </c>
      <c r="J1030" t="str">
        <f>VLOOKUP(I1030,Products!$A$1:$F$51,2,0)</f>
        <v>Four Accessories</v>
      </c>
      <c r="K1030" t="str">
        <f>VLOOKUP(I1030,Products!$A$1:$F$51,3,0)</f>
        <v>Fashion</v>
      </c>
      <c r="L1030" t="str">
        <f>VLOOKUP(I1030,Products!$A$1:$F$51,4,0)</f>
        <v>Accessories</v>
      </c>
      <c r="M1030" s="7">
        <f>VLOOKUP(I1030,Products!$A$1:$F$51,5,0)</f>
        <v>1853.77</v>
      </c>
      <c r="N1030" s="7">
        <f>VLOOKUP(I1030,Products!$A$1:$F$51,6,0)</f>
        <v>1363.52</v>
      </c>
      <c r="O1030" t="s">
        <v>827</v>
      </c>
      <c r="P1030" t="str">
        <f>VLOOKUP(O1030,Stores!$A$1:$D$6,2,0)</f>
        <v>MegaMart Jimenezborough</v>
      </c>
      <c r="Q1030" t="str">
        <f>VLOOKUP(O1030,Stores!$A$1:$D$6,4,0)</f>
        <v>South</v>
      </c>
      <c r="R1030" s="6">
        <v>4</v>
      </c>
      <c r="S1030" s="6">
        <v>0.1</v>
      </c>
      <c r="T1030" t="s">
        <v>851</v>
      </c>
      <c r="U1030">
        <f t="shared" si="48"/>
        <v>7415.08</v>
      </c>
      <c r="V1030" s="7">
        <f t="shared" si="49"/>
        <v>5454.08</v>
      </c>
      <c r="W1030" s="7">
        <f t="shared" si="50"/>
        <v>1960.1</v>
      </c>
    </row>
    <row r="1031" spans="1:23" x14ac:dyDescent="0.25">
      <c r="A1031" t="s">
        <v>2958</v>
      </c>
      <c r="B1031" s="4">
        <v>45331</v>
      </c>
      <c r="C1031" t="s">
        <v>268</v>
      </c>
      <c r="D1031" t="str">
        <f>VLOOKUP(C1031,Customers!$A$1:$H$201,4,0)</f>
        <v>Denise Gutierrez</v>
      </c>
      <c r="E1031" t="str">
        <f>VLOOKUP(C1031,Customers!$A$1:$H$201,5,0)</f>
        <v>Male</v>
      </c>
      <c r="F1031" s="4">
        <f>VLOOKUP(C1031,Customers!$A$1:$H$201,6,0)</f>
        <v>22815</v>
      </c>
      <c r="G1031" s="4" t="str">
        <f>VLOOKUP(C1031,Customers!$A$1:$H$201,7,0)</f>
        <v>New Manuelville</v>
      </c>
      <c r="H1031" s="4">
        <f>VLOOKUP(C1031,Customers!$A$1:$H$201,8,0)</f>
        <v>44340</v>
      </c>
      <c r="I1031" t="s">
        <v>802</v>
      </c>
      <c r="J1031" t="str">
        <f>VLOOKUP(I1031,Products!$A$1:$F$51,2,0)</f>
        <v>Piece Headphones</v>
      </c>
      <c r="K1031" t="str">
        <f>VLOOKUP(I1031,Products!$A$1:$F$51,3,0)</f>
        <v>Electronics</v>
      </c>
      <c r="L1031" t="str">
        <f>VLOOKUP(I1031,Products!$A$1:$F$51,4,0)</f>
        <v>Headphones</v>
      </c>
      <c r="M1031" s="7">
        <f>VLOOKUP(I1031,Products!$A$1:$F$51,5,0)</f>
        <v>1745.61</v>
      </c>
      <c r="N1031" s="7">
        <f>VLOOKUP(I1031,Products!$A$1:$F$51,6,0)</f>
        <v>1322.44</v>
      </c>
      <c r="O1031" t="s">
        <v>838</v>
      </c>
      <c r="P1031" t="str">
        <f>VLOOKUP(O1031,Stores!$A$1:$D$6,2,0)</f>
        <v>MegaMart Brianahaven</v>
      </c>
      <c r="Q1031" t="str">
        <f>VLOOKUP(O1031,Stores!$A$1:$D$6,4,0)</f>
        <v>North</v>
      </c>
      <c r="R1031" s="6">
        <v>2</v>
      </c>
      <c r="S1031" s="6">
        <v>0</v>
      </c>
      <c r="T1031" t="s">
        <v>851</v>
      </c>
      <c r="U1031">
        <f t="shared" si="48"/>
        <v>3491.22</v>
      </c>
      <c r="V1031" s="7">
        <f t="shared" si="49"/>
        <v>2644.88</v>
      </c>
      <c r="W1031" s="7">
        <f t="shared" si="50"/>
        <v>845.33999999999969</v>
      </c>
    </row>
    <row r="1032" spans="1:23" x14ac:dyDescent="0.25">
      <c r="A1032" t="s">
        <v>3673</v>
      </c>
      <c r="B1032" s="4">
        <v>45331</v>
      </c>
      <c r="C1032" t="s">
        <v>552</v>
      </c>
      <c r="D1032" t="str">
        <f>VLOOKUP(C1032,Customers!$A$1:$H$201,4,0)</f>
        <v>Lisa Martinez</v>
      </c>
      <c r="E1032" t="str">
        <f>VLOOKUP(C1032,Customers!$A$1:$H$201,5,0)</f>
        <v>Male</v>
      </c>
      <c r="F1032" s="4">
        <f>VLOOKUP(C1032,Customers!$A$1:$H$201,6,0)</f>
        <v>26178</v>
      </c>
      <c r="G1032" s="4" t="str">
        <f>VLOOKUP(C1032,Customers!$A$1:$H$201,7,0)</f>
        <v>East Codyton</v>
      </c>
      <c r="H1032" s="4">
        <f>VLOOKUP(C1032,Customers!$A$1:$H$201,8,0)</f>
        <v>45251</v>
      </c>
      <c r="I1032" t="s">
        <v>808</v>
      </c>
      <c r="J1032" t="str">
        <f>VLOOKUP(I1032,Products!$A$1:$F$51,2,0)</f>
        <v>Soon Accessories</v>
      </c>
      <c r="K1032" t="str">
        <f>VLOOKUP(I1032,Products!$A$1:$F$51,3,0)</f>
        <v>Fashion</v>
      </c>
      <c r="L1032" t="str">
        <f>VLOOKUP(I1032,Products!$A$1:$F$51,4,0)</f>
        <v>Accessories</v>
      </c>
      <c r="M1032" s="7">
        <f>VLOOKUP(I1032,Products!$A$1:$F$51,5,0)</f>
        <v>564.41999999999996</v>
      </c>
      <c r="N1032" s="7">
        <f>VLOOKUP(I1032,Products!$A$1:$F$51,6,0)</f>
        <v>293.95999999999998</v>
      </c>
      <c r="O1032" t="s">
        <v>831</v>
      </c>
      <c r="P1032" t="str">
        <f>VLOOKUP(O1032,Stores!$A$1:$D$6,2,0)</f>
        <v>MegaMart Peckmouth</v>
      </c>
      <c r="Q1032" t="str">
        <f>VLOOKUP(O1032,Stores!$A$1:$D$6,4,0)</f>
        <v>East</v>
      </c>
      <c r="R1032" s="6">
        <v>5</v>
      </c>
      <c r="S1032" s="6">
        <v>0.1</v>
      </c>
      <c r="T1032" t="s">
        <v>854</v>
      </c>
      <c r="U1032">
        <f t="shared" si="48"/>
        <v>2822.1</v>
      </c>
      <c r="V1032" s="7">
        <f t="shared" si="49"/>
        <v>1469.8</v>
      </c>
      <c r="W1032" s="7">
        <f t="shared" si="50"/>
        <v>1351.3999999999999</v>
      </c>
    </row>
    <row r="1033" spans="1:23" x14ac:dyDescent="0.25">
      <c r="A1033" t="s">
        <v>4534</v>
      </c>
      <c r="B1033" s="4">
        <v>45331</v>
      </c>
      <c r="C1033" t="s">
        <v>531</v>
      </c>
      <c r="D1033" t="str">
        <f>VLOOKUP(C1033,Customers!$A$1:$H$201,4,0)</f>
        <v>Crystal Garrison</v>
      </c>
      <c r="E1033" t="str">
        <f>VLOOKUP(C1033,Customers!$A$1:$H$201,5,0)</f>
        <v>Female</v>
      </c>
      <c r="F1033" s="4">
        <f>VLOOKUP(C1033,Customers!$A$1:$H$201,6,0)</f>
        <v>24506</v>
      </c>
      <c r="G1033" s="4" t="str">
        <f>VLOOKUP(C1033,Customers!$A$1:$H$201,7,0)</f>
        <v>New Jason</v>
      </c>
      <c r="H1033" s="4">
        <f>VLOOKUP(C1033,Customers!$A$1:$H$201,8,0)</f>
        <v>45066</v>
      </c>
      <c r="I1033" t="s">
        <v>780</v>
      </c>
      <c r="J1033" t="str">
        <f>VLOOKUP(I1033,Products!$A$1:$F$51,2,0)</f>
        <v>Road Clothing</v>
      </c>
      <c r="K1033" t="str">
        <f>VLOOKUP(I1033,Products!$A$1:$F$51,3,0)</f>
        <v>Fashion</v>
      </c>
      <c r="L1033" t="str">
        <f>VLOOKUP(I1033,Products!$A$1:$F$51,4,0)</f>
        <v>Clothing</v>
      </c>
      <c r="M1033" s="7">
        <f>VLOOKUP(I1033,Products!$A$1:$F$51,5,0)</f>
        <v>1485.05</v>
      </c>
      <c r="N1033" s="7">
        <f>VLOOKUP(I1033,Products!$A$1:$F$51,6,0)</f>
        <v>988.31</v>
      </c>
      <c r="O1033" t="s">
        <v>827</v>
      </c>
      <c r="P1033" t="str">
        <f>VLOOKUP(O1033,Stores!$A$1:$D$6,2,0)</f>
        <v>MegaMart Jimenezborough</v>
      </c>
      <c r="Q1033" t="str">
        <f>VLOOKUP(O1033,Stores!$A$1:$D$6,4,0)</f>
        <v>South</v>
      </c>
      <c r="R1033" s="6">
        <v>3</v>
      </c>
      <c r="S1033" s="6">
        <v>0.05</v>
      </c>
      <c r="T1033" t="s">
        <v>861</v>
      </c>
      <c r="U1033">
        <f t="shared" si="48"/>
        <v>4455.1499999999996</v>
      </c>
      <c r="V1033" s="7">
        <f t="shared" si="49"/>
        <v>2964.93</v>
      </c>
      <c r="W1033" s="7">
        <f t="shared" si="50"/>
        <v>1489.2699999999998</v>
      </c>
    </row>
    <row r="1034" spans="1:23" x14ac:dyDescent="0.25">
      <c r="A1034" t="s">
        <v>1167</v>
      </c>
      <c r="B1034" s="4">
        <v>45331</v>
      </c>
      <c r="C1034" t="s">
        <v>547</v>
      </c>
      <c r="D1034" t="str">
        <f>VLOOKUP(C1034,Customers!$A$1:$H$201,4,0)</f>
        <v>Brittany Green</v>
      </c>
      <c r="E1034" t="str">
        <f>VLOOKUP(C1034,Customers!$A$1:$H$201,5,0)</f>
        <v>Male</v>
      </c>
      <c r="F1034" s="4">
        <f>VLOOKUP(C1034,Customers!$A$1:$H$201,6,0)</f>
        <v>31945</v>
      </c>
      <c r="G1034" s="4" t="str">
        <f>VLOOKUP(C1034,Customers!$A$1:$H$201,7,0)</f>
        <v>Port Jeffreyside</v>
      </c>
      <c r="H1034" s="4">
        <f>VLOOKUP(C1034,Customers!$A$1:$H$201,8,0)</f>
        <v>44261</v>
      </c>
      <c r="I1034" t="s">
        <v>778</v>
      </c>
      <c r="J1034" t="str">
        <f>VLOOKUP(I1034,Products!$A$1:$F$51,2,0)</f>
        <v>Deal Smartphone</v>
      </c>
      <c r="K1034" t="str">
        <f>VLOOKUP(I1034,Products!$A$1:$F$51,3,0)</f>
        <v>Electronics</v>
      </c>
      <c r="L1034" t="str">
        <f>VLOOKUP(I1034,Products!$A$1:$F$51,4,0)</f>
        <v>Smartphone</v>
      </c>
      <c r="M1034" s="7">
        <f>VLOOKUP(I1034,Products!$A$1:$F$51,5,0)</f>
        <v>673.78</v>
      </c>
      <c r="N1034" s="7">
        <f>VLOOKUP(I1034,Products!$A$1:$F$51,6,0)</f>
        <v>363.33</v>
      </c>
      <c r="O1034" t="s">
        <v>835</v>
      </c>
      <c r="P1034" t="str">
        <f>VLOOKUP(O1034,Stores!$A$1:$D$6,2,0)</f>
        <v>MegaMart New Michele</v>
      </c>
      <c r="Q1034" t="str">
        <f>VLOOKUP(O1034,Stores!$A$1:$D$6,4,0)</f>
        <v>West</v>
      </c>
      <c r="R1034" s="6">
        <v>5</v>
      </c>
      <c r="S1034" s="6">
        <v>0.15</v>
      </c>
      <c r="T1034" t="s">
        <v>851</v>
      </c>
      <c r="U1034">
        <f t="shared" si="48"/>
        <v>3368.8999999999996</v>
      </c>
      <c r="V1034" s="7">
        <f t="shared" si="49"/>
        <v>1816.6499999999999</v>
      </c>
      <c r="W1034" s="7">
        <f t="shared" si="50"/>
        <v>1551.3999999999999</v>
      </c>
    </row>
    <row r="1035" spans="1:23" x14ac:dyDescent="0.25">
      <c r="A1035" t="s">
        <v>1573</v>
      </c>
      <c r="B1035" s="4">
        <v>45332</v>
      </c>
      <c r="C1035" t="s">
        <v>397</v>
      </c>
      <c r="D1035" t="str">
        <f>VLOOKUP(C1035,Customers!$A$1:$H$201,4,0)</f>
        <v>Victoria Hansen</v>
      </c>
      <c r="E1035" t="str">
        <f>VLOOKUP(C1035,Customers!$A$1:$H$201,5,0)</f>
        <v>Female</v>
      </c>
      <c r="F1035" s="4">
        <f>VLOOKUP(C1035,Customers!$A$1:$H$201,6,0)</f>
        <v>34980</v>
      </c>
      <c r="G1035" s="4" t="str">
        <f>VLOOKUP(C1035,Customers!$A$1:$H$201,7,0)</f>
        <v>Lake Dale</v>
      </c>
      <c r="H1035" s="4">
        <f>VLOOKUP(C1035,Customers!$A$1:$H$201,8,0)</f>
        <v>45124</v>
      </c>
      <c r="I1035" t="s">
        <v>753</v>
      </c>
      <c r="J1035" t="str">
        <f>VLOOKUP(I1035,Products!$A$1:$F$51,2,0)</f>
        <v>Find Headphones</v>
      </c>
      <c r="K1035" t="str">
        <f>VLOOKUP(I1035,Products!$A$1:$F$51,3,0)</f>
        <v>Electronics</v>
      </c>
      <c r="L1035" t="str">
        <f>VLOOKUP(I1035,Products!$A$1:$F$51,4,0)</f>
        <v>Headphones</v>
      </c>
      <c r="M1035" s="7">
        <f>VLOOKUP(I1035,Products!$A$1:$F$51,5,0)</f>
        <v>1246.1099999999999</v>
      </c>
      <c r="N1035" s="7">
        <f>VLOOKUP(I1035,Products!$A$1:$F$51,6,0)</f>
        <v>833.52</v>
      </c>
      <c r="O1035" t="s">
        <v>842</v>
      </c>
      <c r="P1035" t="str">
        <f>VLOOKUP(O1035,Stores!$A$1:$D$6,2,0)</f>
        <v>MegaMart Johnmouth</v>
      </c>
      <c r="Q1035" t="str">
        <f>VLOOKUP(O1035,Stores!$A$1:$D$6,4,0)</f>
        <v>East</v>
      </c>
      <c r="R1035" s="6">
        <v>4</v>
      </c>
      <c r="S1035" s="6">
        <v>0.15</v>
      </c>
      <c r="T1035" t="s">
        <v>857</v>
      </c>
      <c r="U1035">
        <f t="shared" si="48"/>
        <v>4984.4399999999996</v>
      </c>
      <c r="V1035" s="7">
        <f t="shared" si="49"/>
        <v>3334.08</v>
      </c>
      <c r="W1035" s="7">
        <f t="shared" si="50"/>
        <v>1649.5099999999998</v>
      </c>
    </row>
    <row r="1036" spans="1:23" x14ac:dyDescent="0.25">
      <c r="A1036" t="s">
        <v>1829</v>
      </c>
      <c r="B1036" s="4">
        <v>45332</v>
      </c>
      <c r="C1036" t="s">
        <v>565</v>
      </c>
      <c r="D1036" t="str">
        <f>VLOOKUP(C1036,Customers!$A$1:$H$201,4,0)</f>
        <v>Crystal Aguirre</v>
      </c>
      <c r="E1036" t="str">
        <f>VLOOKUP(C1036,Customers!$A$1:$H$201,5,0)</f>
        <v>Male</v>
      </c>
      <c r="F1036" s="4">
        <f>VLOOKUP(C1036,Customers!$A$1:$H$201,6,0)</f>
        <v>29791</v>
      </c>
      <c r="G1036" s="4" t="str">
        <f>VLOOKUP(C1036,Customers!$A$1:$H$201,7,0)</f>
        <v>Dylanmouth</v>
      </c>
      <c r="H1036" s="4">
        <f>VLOOKUP(C1036,Customers!$A$1:$H$201,8,0)</f>
        <v>45184</v>
      </c>
      <c r="I1036" t="s">
        <v>812</v>
      </c>
      <c r="J1036" t="str">
        <f>VLOOKUP(I1036,Products!$A$1:$F$51,2,0)</f>
        <v>Set Dairy</v>
      </c>
      <c r="K1036" t="str">
        <f>VLOOKUP(I1036,Products!$A$1:$F$51,3,0)</f>
        <v>Groceries</v>
      </c>
      <c r="L1036" t="str">
        <f>VLOOKUP(I1036,Products!$A$1:$F$51,4,0)</f>
        <v>Dairy</v>
      </c>
      <c r="M1036" s="7">
        <f>VLOOKUP(I1036,Products!$A$1:$F$51,5,0)</f>
        <v>1879.08</v>
      </c>
      <c r="N1036" s="7">
        <f>VLOOKUP(I1036,Products!$A$1:$F$51,6,0)</f>
        <v>1004.56</v>
      </c>
      <c r="O1036" t="s">
        <v>835</v>
      </c>
      <c r="P1036" t="str">
        <f>VLOOKUP(O1036,Stores!$A$1:$D$6,2,0)</f>
        <v>MegaMart New Michele</v>
      </c>
      <c r="Q1036" t="str">
        <f>VLOOKUP(O1036,Stores!$A$1:$D$6,4,0)</f>
        <v>West</v>
      </c>
      <c r="R1036" s="6">
        <v>5</v>
      </c>
      <c r="S1036" s="6">
        <v>0</v>
      </c>
      <c r="T1036" t="s">
        <v>861</v>
      </c>
      <c r="U1036">
        <f t="shared" si="48"/>
        <v>9395.4</v>
      </c>
      <c r="V1036" s="7">
        <f t="shared" si="49"/>
        <v>5022.7999999999993</v>
      </c>
      <c r="W1036" s="7">
        <f t="shared" si="50"/>
        <v>4371.6000000000004</v>
      </c>
    </row>
    <row r="1037" spans="1:23" x14ac:dyDescent="0.25">
      <c r="A1037" t="s">
        <v>4108</v>
      </c>
      <c r="B1037" s="4">
        <v>45332</v>
      </c>
      <c r="C1037" t="s">
        <v>549</v>
      </c>
      <c r="D1037" t="str">
        <f>VLOOKUP(C1037,Customers!$A$1:$H$201,4,0)</f>
        <v>Nancy Gordon</v>
      </c>
      <c r="E1037" t="str">
        <f>VLOOKUP(C1037,Customers!$A$1:$H$201,5,0)</f>
        <v>Female</v>
      </c>
      <c r="F1037" s="4">
        <f>VLOOKUP(C1037,Customers!$A$1:$H$201,6,0)</f>
        <v>32240</v>
      </c>
      <c r="G1037" s="4" t="str">
        <f>VLOOKUP(C1037,Customers!$A$1:$H$201,7,0)</f>
        <v>Port Alex</v>
      </c>
      <c r="H1037" s="4">
        <f>VLOOKUP(C1037,Customers!$A$1:$H$201,8,0)</f>
        <v>44962</v>
      </c>
      <c r="I1037" t="s">
        <v>796</v>
      </c>
      <c r="J1037" t="str">
        <f>VLOOKUP(I1037,Products!$A$1:$F$51,2,0)</f>
        <v>Book Television</v>
      </c>
      <c r="K1037" t="str">
        <f>VLOOKUP(I1037,Products!$A$1:$F$51,3,0)</f>
        <v>Electronics</v>
      </c>
      <c r="L1037" t="str">
        <f>VLOOKUP(I1037,Products!$A$1:$F$51,4,0)</f>
        <v>Television</v>
      </c>
      <c r="M1037" s="7">
        <f>VLOOKUP(I1037,Products!$A$1:$F$51,5,0)</f>
        <v>1952.65</v>
      </c>
      <c r="N1037" s="7">
        <f>VLOOKUP(I1037,Products!$A$1:$F$51,6,0)</f>
        <v>1451.27</v>
      </c>
      <c r="O1037" t="s">
        <v>842</v>
      </c>
      <c r="P1037" t="str">
        <f>VLOOKUP(O1037,Stores!$A$1:$D$6,2,0)</f>
        <v>MegaMart Johnmouth</v>
      </c>
      <c r="Q1037" t="str">
        <f>VLOOKUP(O1037,Stores!$A$1:$D$6,4,0)</f>
        <v>East</v>
      </c>
      <c r="R1037" s="6">
        <v>5</v>
      </c>
      <c r="S1037" s="6">
        <v>0</v>
      </c>
      <c r="T1037" t="s">
        <v>857</v>
      </c>
      <c r="U1037">
        <f t="shared" si="48"/>
        <v>9763.25</v>
      </c>
      <c r="V1037" s="7">
        <f t="shared" si="49"/>
        <v>7256.35</v>
      </c>
      <c r="W1037" s="7">
        <f t="shared" si="50"/>
        <v>2505.8999999999996</v>
      </c>
    </row>
    <row r="1038" spans="1:23" x14ac:dyDescent="0.25">
      <c r="A1038" t="s">
        <v>5001</v>
      </c>
      <c r="B1038" s="4">
        <v>45332</v>
      </c>
      <c r="C1038" t="s">
        <v>292</v>
      </c>
      <c r="D1038" t="str">
        <f>VLOOKUP(C1038,Customers!$A$1:$H$201,4,0)</f>
        <v>Jeanne Young</v>
      </c>
      <c r="E1038" t="str">
        <f>VLOOKUP(C1038,Customers!$A$1:$H$201,5,0)</f>
        <v>Male</v>
      </c>
      <c r="F1038" s="4">
        <f>VLOOKUP(C1038,Customers!$A$1:$H$201,6,0)</f>
        <v>32411</v>
      </c>
      <c r="G1038" s="4" t="str">
        <f>VLOOKUP(C1038,Customers!$A$1:$H$201,7,0)</f>
        <v>Craigport</v>
      </c>
      <c r="H1038" s="4">
        <f>VLOOKUP(C1038,Customers!$A$1:$H$201,8,0)</f>
        <v>45671</v>
      </c>
      <c r="I1038" t="s">
        <v>788</v>
      </c>
      <c r="J1038" t="str">
        <f>VLOOKUP(I1038,Products!$A$1:$F$51,2,0)</f>
        <v>Beat Accessories</v>
      </c>
      <c r="K1038" t="str">
        <f>VLOOKUP(I1038,Products!$A$1:$F$51,3,0)</f>
        <v>Fashion</v>
      </c>
      <c r="L1038" t="str">
        <f>VLOOKUP(I1038,Products!$A$1:$F$51,4,0)</f>
        <v>Accessories</v>
      </c>
      <c r="M1038" s="7">
        <f>VLOOKUP(I1038,Products!$A$1:$F$51,5,0)</f>
        <v>1798.97</v>
      </c>
      <c r="N1038" s="7">
        <f>VLOOKUP(I1038,Products!$A$1:$F$51,6,0)</f>
        <v>1329.15</v>
      </c>
      <c r="O1038" t="s">
        <v>831</v>
      </c>
      <c r="P1038" t="str">
        <f>VLOOKUP(O1038,Stores!$A$1:$D$6,2,0)</f>
        <v>MegaMart Peckmouth</v>
      </c>
      <c r="Q1038" t="str">
        <f>VLOOKUP(O1038,Stores!$A$1:$D$6,4,0)</f>
        <v>East</v>
      </c>
      <c r="R1038" s="6">
        <v>3</v>
      </c>
      <c r="S1038" s="6">
        <v>0</v>
      </c>
      <c r="T1038" t="s">
        <v>857</v>
      </c>
      <c r="U1038">
        <f t="shared" si="48"/>
        <v>5396.91</v>
      </c>
      <c r="V1038" s="7">
        <f t="shared" si="49"/>
        <v>3987.4500000000003</v>
      </c>
      <c r="W1038" s="7">
        <f t="shared" si="50"/>
        <v>1408.4599999999996</v>
      </c>
    </row>
    <row r="1039" spans="1:23" x14ac:dyDescent="0.25">
      <c r="A1039" t="s">
        <v>5068</v>
      </c>
      <c r="B1039" s="4">
        <v>45332</v>
      </c>
      <c r="C1039" t="s">
        <v>289</v>
      </c>
      <c r="D1039" t="str">
        <f>VLOOKUP(C1039,Customers!$A$1:$H$201,4,0)</f>
        <v>Matthew Juarez</v>
      </c>
      <c r="E1039" t="str">
        <f>VLOOKUP(C1039,Customers!$A$1:$H$201,5,0)</f>
        <v>Female</v>
      </c>
      <c r="F1039" s="4">
        <f>VLOOKUP(C1039,Customers!$A$1:$H$201,6,0)</f>
        <v>37614</v>
      </c>
      <c r="G1039" s="4" t="str">
        <f>VLOOKUP(C1039,Customers!$A$1:$H$201,7,0)</f>
        <v>North Meagan</v>
      </c>
      <c r="H1039" s="4">
        <f>VLOOKUP(C1039,Customers!$A$1:$H$201,8,0)</f>
        <v>44855</v>
      </c>
      <c r="I1039" t="s">
        <v>814</v>
      </c>
      <c r="J1039" t="str">
        <f>VLOOKUP(I1039,Products!$A$1:$F$51,2,0)</f>
        <v>Nature Clothing</v>
      </c>
      <c r="K1039" t="str">
        <f>VLOOKUP(I1039,Products!$A$1:$F$51,3,0)</f>
        <v>Fashion</v>
      </c>
      <c r="L1039" t="str">
        <f>VLOOKUP(I1039,Products!$A$1:$F$51,4,0)</f>
        <v>Clothing</v>
      </c>
      <c r="M1039" s="7">
        <f>VLOOKUP(I1039,Products!$A$1:$F$51,5,0)</f>
        <v>1165.3699999999999</v>
      </c>
      <c r="N1039" s="7">
        <f>VLOOKUP(I1039,Products!$A$1:$F$51,6,0)</f>
        <v>926.55</v>
      </c>
      <c r="O1039" t="s">
        <v>827</v>
      </c>
      <c r="P1039" t="str">
        <f>VLOOKUP(O1039,Stores!$A$1:$D$6,2,0)</f>
        <v>MegaMart Jimenezborough</v>
      </c>
      <c r="Q1039" t="str">
        <f>VLOOKUP(O1039,Stores!$A$1:$D$6,4,0)</f>
        <v>South</v>
      </c>
      <c r="R1039" s="6">
        <v>1</v>
      </c>
      <c r="S1039" s="6">
        <v>0</v>
      </c>
      <c r="T1039" t="s">
        <v>851</v>
      </c>
      <c r="U1039">
        <f t="shared" si="48"/>
        <v>1165.3699999999999</v>
      </c>
      <c r="V1039" s="7">
        <f t="shared" si="49"/>
        <v>926.55</v>
      </c>
      <c r="W1039" s="7">
        <f t="shared" si="50"/>
        <v>237.81999999999994</v>
      </c>
    </row>
    <row r="1040" spans="1:23" x14ac:dyDescent="0.25">
      <c r="A1040" t="s">
        <v>5818</v>
      </c>
      <c r="B1040" s="4">
        <v>45332</v>
      </c>
      <c r="C1040" t="s">
        <v>613</v>
      </c>
      <c r="D1040" t="str">
        <f>VLOOKUP(C1040,Customers!$A$1:$H$201,4,0)</f>
        <v>Lisa Ruiz</v>
      </c>
      <c r="E1040" t="str">
        <f>VLOOKUP(C1040,Customers!$A$1:$H$201,5,0)</f>
        <v>Female</v>
      </c>
      <c r="F1040" s="4">
        <f>VLOOKUP(C1040,Customers!$A$1:$H$201,6,0)</f>
        <v>21425</v>
      </c>
      <c r="G1040" s="4" t="str">
        <f>VLOOKUP(C1040,Customers!$A$1:$H$201,7,0)</f>
        <v>South Marcusberg</v>
      </c>
      <c r="H1040" s="4">
        <f>VLOOKUP(C1040,Customers!$A$1:$H$201,8,0)</f>
        <v>45891</v>
      </c>
      <c r="I1040" t="s">
        <v>743</v>
      </c>
      <c r="J1040" t="str">
        <f>VLOOKUP(I1040,Products!$A$1:$F$51,2,0)</f>
        <v>World Watches</v>
      </c>
      <c r="K1040" t="str">
        <f>VLOOKUP(I1040,Products!$A$1:$F$51,3,0)</f>
        <v>Fashion</v>
      </c>
      <c r="L1040" t="str">
        <f>VLOOKUP(I1040,Products!$A$1:$F$51,4,0)</f>
        <v>Watches</v>
      </c>
      <c r="M1040" s="7">
        <f>VLOOKUP(I1040,Products!$A$1:$F$51,5,0)</f>
        <v>1134.8</v>
      </c>
      <c r="N1040" s="7">
        <f>VLOOKUP(I1040,Products!$A$1:$F$51,6,0)</f>
        <v>675.1</v>
      </c>
      <c r="O1040" t="s">
        <v>838</v>
      </c>
      <c r="P1040" t="str">
        <f>VLOOKUP(O1040,Stores!$A$1:$D$6,2,0)</f>
        <v>MegaMart Brianahaven</v>
      </c>
      <c r="Q1040" t="str">
        <f>VLOOKUP(O1040,Stores!$A$1:$D$6,4,0)</f>
        <v>North</v>
      </c>
      <c r="R1040" s="6">
        <v>3</v>
      </c>
      <c r="S1040" s="6">
        <v>0.1</v>
      </c>
      <c r="T1040" t="s">
        <v>861</v>
      </c>
      <c r="U1040">
        <f t="shared" si="48"/>
        <v>3404.3999999999996</v>
      </c>
      <c r="V1040" s="7">
        <f t="shared" si="49"/>
        <v>2025.3000000000002</v>
      </c>
      <c r="W1040" s="7">
        <f t="shared" si="50"/>
        <v>1378.1999999999994</v>
      </c>
    </row>
    <row r="1041" spans="1:23" x14ac:dyDescent="0.25">
      <c r="A1041" t="s">
        <v>2966</v>
      </c>
      <c r="B1041" s="4">
        <v>45332</v>
      </c>
      <c r="C1041" t="s">
        <v>577</v>
      </c>
      <c r="D1041" t="str">
        <f>VLOOKUP(C1041,Customers!$A$1:$H$201,4,0)</f>
        <v>Jill Roach</v>
      </c>
      <c r="E1041" t="str">
        <f>VLOOKUP(C1041,Customers!$A$1:$H$201,5,0)</f>
        <v>Male</v>
      </c>
      <c r="F1041" s="4">
        <f>VLOOKUP(C1041,Customers!$A$1:$H$201,6,0)</f>
        <v>36768</v>
      </c>
      <c r="G1041" s="4" t="str">
        <f>VLOOKUP(C1041,Customers!$A$1:$H$201,7,0)</f>
        <v>Ellisside</v>
      </c>
      <c r="H1041" s="4">
        <f>VLOOKUP(C1041,Customers!$A$1:$H$201,8,0)</f>
        <v>44715</v>
      </c>
      <c r="I1041" t="s">
        <v>730</v>
      </c>
      <c r="J1041" t="str">
        <f>VLOOKUP(I1041,Products!$A$1:$F$51,2,0)</f>
        <v>Recognize Footwear</v>
      </c>
      <c r="K1041" t="str">
        <f>VLOOKUP(I1041,Products!$A$1:$F$51,3,0)</f>
        <v>Fashion</v>
      </c>
      <c r="L1041" t="str">
        <f>VLOOKUP(I1041,Products!$A$1:$F$51,4,0)</f>
        <v>Footwear</v>
      </c>
      <c r="M1041" s="7">
        <f>VLOOKUP(I1041,Products!$A$1:$F$51,5,0)</f>
        <v>109.78</v>
      </c>
      <c r="N1041" s="7">
        <f>VLOOKUP(I1041,Products!$A$1:$F$51,6,0)</f>
        <v>70.59</v>
      </c>
      <c r="O1041" t="s">
        <v>827</v>
      </c>
      <c r="P1041" t="str">
        <f>VLOOKUP(O1041,Stores!$A$1:$D$6,2,0)</f>
        <v>MegaMart Jimenezborough</v>
      </c>
      <c r="Q1041" t="str">
        <f>VLOOKUP(O1041,Stores!$A$1:$D$6,4,0)</f>
        <v>South</v>
      </c>
      <c r="R1041" s="6">
        <v>4</v>
      </c>
      <c r="S1041" s="6">
        <v>0.05</v>
      </c>
      <c r="T1041" t="s">
        <v>861</v>
      </c>
      <c r="U1041">
        <f t="shared" si="48"/>
        <v>439.12</v>
      </c>
      <c r="V1041" s="7">
        <f t="shared" si="49"/>
        <v>282.36</v>
      </c>
      <c r="W1041" s="7">
        <f t="shared" si="50"/>
        <v>155.81</v>
      </c>
    </row>
    <row r="1042" spans="1:23" x14ac:dyDescent="0.25">
      <c r="A1042" t="s">
        <v>4067</v>
      </c>
      <c r="B1042" s="4">
        <v>45333</v>
      </c>
      <c r="C1042" t="s">
        <v>315</v>
      </c>
      <c r="D1042" t="str">
        <f>VLOOKUP(C1042,Customers!$A$1:$H$201,4,0)</f>
        <v>Amanda Lee</v>
      </c>
      <c r="E1042" t="str">
        <f>VLOOKUP(C1042,Customers!$A$1:$H$201,5,0)</f>
        <v>Male</v>
      </c>
      <c r="F1042" s="4">
        <f>VLOOKUP(C1042,Customers!$A$1:$H$201,6,0)</f>
        <v>26377</v>
      </c>
      <c r="G1042" s="4" t="str">
        <f>VLOOKUP(C1042,Customers!$A$1:$H$201,7,0)</f>
        <v>Meyersstad</v>
      </c>
      <c r="H1042" s="4">
        <f>VLOOKUP(C1042,Customers!$A$1:$H$201,8,0)</f>
        <v>45539</v>
      </c>
      <c r="I1042" t="s">
        <v>786</v>
      </c>
      <c r="J1042" t="str">
        <f>VLOOKUP(I1042,Products!$A$1:$F$51,2,0)</f>
        <v>Difficult Vegetables</v>
      </c>
      <c r="K1042" t="str">
        <f>VLOOKUP(I1042,Products!$A$1:$F$51,3,0)</f>
        <v>Groceries</v>
      </c>
      <c r="L1042" t="str">
        <f>VLOOKUP(I1042,Products!$A$1:$F$51,4,0)</f>
        <v>Vegetables</v>
      </c>
      <c r="M1042" s="7">
        <f>VLOOKUP(I1042,Products!$A$1:$F$51,5,0)</f>
        <v>1102.791777777778</v>
      </c>
      <c r="N1042" s="7">
        <f>VLOOKUP(I1042,Products!$A$1:$F$51,6,0)</f>
        <v>164.01</v>
      </c>
      <c r="O1042" t="s">
        <v>838</v>
      </c>
      <c r="P1042" t="str">
        <f>VLOOKUP(O1042,Stores!$A$1:$D$6,2,0)</f>
        <v>MegaMart Brianahaven</v>
      </c>
      <c r="Q1042" t="str">
        <f>VLOOKUP(O1042,Stores!$A$1:$D$6,4,0)</f>
        <v>North</v>
      </c>
      <c r="R1042" s="6">
        <v>3</v>
      </c>
      <c r="S1042" s="6">
        <v>0.05</v>
      </c>
      <c r="T1042" t="s">
        <v>861</v>
      </c>
      <c r="U1042">
        <f t="shared" si="48"/>
        <v>3308.3753333333339</v>
      </c>
      <c r="V1042" s="7">
        <f t="shared" si="49"/>
        <v>492.03</v>
      </c>
      <c r="W1042" s="7">
        <f t="shared" si="50"/>
        <v>2815.3953333333338</v>
      </c>
    </row>
    <row r="1043" spans="1:23" x14ac:dyDescent="0.25">
      <c r="A1043" t="s">
        <v>4352</v>
      </c>
      <c r="B1043" s="4">
        <v>45333</v>
      </c>
      <c r="C1043" t="s">
        <v>34</v>
      </c>
      <c r="D1043" t="str">
        <f>VLOOKUP(C1043,Customers!$A$1:$H$201,4,0)</f>
        <v>Isaiah Williams</v>
      </c>
      <c r="E1043" t="str">
        <f>VLOOKUP(C1043,Customers!$A$1:$H$201,5,0)</f>
        <v>Male</v>
      </c>
      <c r="F1043" s="4">
        <f>VLOOKUP(C1043,Customers!$A$1:$H$201,6,0)</f>
        <v>22233</v>
      </c>
      <c r="G1043" s="4" t="str">
        <f>VLOOKUP(C1043,Customers!$A$1:$H$201,7,0)</f>
        <v>New Michaelland</v>
      </c>
      <c r="H1043" s="4">
        <f>VLOOKUP(C1043,Customers!$A$1:$H$201,8,0)</f>
        <v>45720</v>
      </c>
      <c r="I1043" t="s">
        <v>784</v>
      </c>
      <c r="J1043" t="str">
        <f>VLOOKUP(I1043,Products!$A$1:$F$51,2,0)</f>
        <v>Foot Snacks</v>
      </c>
      <c r="K1043" t="str">
        <f>VLOOKUP(I1043,Products!$A$1:$F$51,3,0)</f>
        <v>Groceries</v>
      </c>
      <c r="L1043" t="str">
        <f>VLOOKUP(I1043,Products!$A$1:$F$51,4,0)</f>
        <v>Snacks</v>
      </c>
      <c r="M1043" s="7">
        <f>VLOOKUP(I1043,Products!$A$1:$F$51,5,0)</f>
        <v>1095.72</v>
      </c>
      <c r="N1043" s="7">
        <f>VLOOKUP(I1043,Products!$A$1:$F$51,6,0)</f>
        <v>822.2</v>
      </c>
      <c r="O1043" t="s">
        <v>835</v>
      </c>
      <c r="P1043" t="str">
        <f>VLOOKUP(O1043,Stores!$A$1:$D$6,2,0)</f>
        <v>MegaMart New Michele</v>
      </c>
      <c r="Q1043" t="str">
        <f>VLOOKUP(O1043,Stores!$A$1:$D$6,4,0)</f>
        <v>West</v>
      </c>
      <c r="R1043" s="6">
        <v>2</v>
      </c>
      <c r="S1043" s="6">
        <v>0.15</v>
      </c>
      <c r="T1043" t="s">
        <v>861</v>
      </c>
      <c r="U1043">
        <f t="shared" si="48"/>
        <v>2191.44</v>
      </c>
      <c r="V1043" s="7">
        <f t="shared" si="49"/>
        <v>1644.4</v>
      </c>
      <c r="W1043" s="7">
        <f t="shared" si="50"/>
        <v>546.18999999999994</v>
      </c>
    </row>
    <row r="1044" spans="1:23" x14ac:dyDescent="0.25">
      <c r="A1044" t="s">
        <v>1518</v>
      </c>
      <c r="B1044" s="4">
        <v>45333</v>
      </c>
      <c r="C1044" t="s">
        <v>443</v>
      </c>
      <c r="D1044" t="str">
        <f>VLOOKUP(C1044,Customers!$A$1:$H$201,4,0)</f>
        <v>Curtis Faulkner</v>
      </c>
      <c r="E1044" t="str">
        <f>VLOOKUP(C1044,Customers!$A$1:$H$201,5,0)</f>
        <v>Female</v>
      </c>
      <c r="F1044" s="4">
        <f>VLOOKUP(C1044,Customers!$A$1:$H$201,6,0)</f>
        <v>23386</v>
      </c>
      <c r="G1044" s="4" t="str">
        <f>VLOOKUP(C1044,Customers!$A$1:$H$201,7,0)</f>
        <v>Annaborough</v>
      </c>
      <c r="H1044" s="4">
        <f>VLOOKUP(C1044,Customers!$A$1:$H$201,8,0)</f>
        <v>44122</v>
      </c>
      <c r="I1044" t="s">
        <v>714</v>
      </c>
      <c r="J1044" t="str">
        <f>VLOOKUP(I1044,Products!$A$1:$F$51,2,0)</f>
        <v>Here Footwear</v>
      </c>
      <c r="K1044" t="str">
        <f>VLOOKUP(I1044,Products!$A$1:$F$51,3,0)</f>
        <v>Fashion</v>
      </c>
      <c r="L1044" t="str">
        <f>VLOOKUP(I1044,Products!$A$1:$F$51,4,0)</f>
        <v>Footwear</v>
      </c>
      <c r="M1044" s="7">
        <f>VLOOKUP(I1044,Products!$A$1:$F$51,5,0)</f>
        <v>1102.791777777778</v>
      </c>
      <c r="N1044" s="7">
        <f>VLOOKUP(I1044,Products!$A$1:$F$51,6,0)</f>
        <v>169.03</v>
      </c>
      <c r="O1044" t="s">
        <v>835</v>
      </c>
      <c r="P1044" t="str">
        <f>VLOOKUP(O1044,Stores!$A$1:$D$6,2,0)</f>
        <v>MegaMart New Michele</v>
      </c>
      <c r="Q1044" t="str">
        <f>VLOOKUP(O1044,Stores!$A$1:$D$6,4,0)</f>
        <v>West</v>
      </c>
      <c r="R1044" s="6">
        <v>5</v>
      </c>
      <c r="S1044" s="6">
        <v>0.15</v>
      </c>
      <c r="T1044" t="s">
        <v>861</v>
      </c>
      <c r="U1044">
        <f t="shared" si="48"/>
        <v>5513.9588888888902</v>
      </c>
      <c r="V1044" s="7">
        <f t="shared" si="49"/>
        <v>845.15</v>
      </c>
      <c r="W1044" s="7">
        <f t="shared" si="50"/>
        <v>4667.9588888888902</v>
      </c>
    </row>
    <row r="1045" spans="1:23" x14ac:dyDescent="0.25">
      <c r="A1045" t="s">
        <v>1719</v>
      </c>
      <c r="B1045" s="4">
        <v>45333</v>
      </c>
      <c r="C1045" t="s">
        <v>610</v>
      </c>
      <c r="D1045" t="str">
        <f>VLOOKUP(C1045,Customers!$A$1:$H$201,4,0)</f>
        <v>Michelle Smith</v>
      </c>
      <c r="E1045" t="str">
        <f>VLOOKUP(C1045,Customers!$A$1:$H$201,5,0)</f>
        <v>Female</v>
      </c>
      <c r="F1045" s="4">
        <f>VLOOKUP(C1045,Customers!$A$1:$H$201,6,0)</f>
        <v>28198</v>
      </c>
      <c r="G1045" s="4" t="str">
        <f>VLOOKUP(C1045,Customers!$A$1:$H$201,7,0)</f>
        <v>New Fred</v>
      </c>
      <c r="H1045" s="4">
        <f>VLOOKUP(C1045,Customers!$A$1:$H$201,8,0)</f>
        <v>45829</v>
      </c>
      <c r="I1045" t="s">
        <v>711</v>
      </c>
      <c r="J1045" t="str">
        <f>VLOOKUP(I1045,Products!$A$1:$F$51,2,0)</f>
        <v>Audience Television</v>
      </c>
      <c r="K1045" t="str">
        <f>VLOOKUP(I1045,Products!$A$1:$F$51,3,0)</f>
        <v>Electronics</v>
      </c>
      <c r="L1045" t="str">
        <f>VLOOKUP(I1045,Products!$A$1:$F$51,4,0)</f>
        <v>Television</v>
      </c>
      <c r="M1045" s="7">
        <f>VLOOKUP(I1045,Products!$A$1:$F$51,5,0)</f>
        <v>818.76</v>
      </c>
      <c r="N1045" s="7">
        <f>VLOOKUP(I1045,Products!$A$1:$F$51,6,0)</f>
        <v>527.62</v>
      </c>
      <c r="O1045" t="s">
        <v>838</v>
      </c>
      <c r="P1045" t="str">
        <f>VLOOKUP(O1045,Stores!$A$1:$D$6,2,0)</f>
        <v>MegaMart Brianahaven</v>
      </c>
      <c r="Q1045" t="str">
        <f>VLOOKUP(O1045,Stores!$A$1:$D$6,4,0)</f>
        <v>North</v>
      </c>
      <c r="R1045" s="6">
        <v>4</v>
      </c>
      <c r="S1045" s="6">
        <v>0.05</v>
      </c>
      <c r="T1045" t="s">
        <v>861</v>
      </c>
      <c r="U1045">
        <f t="shared" si="48"/>
        <v>3275.04</v>
      </c>
      <c r="V1045" s="7">
        <f t="shared" si="49"/>
        <v>2110.48</v>
      </c>
      <c r="W1045" s="7">
        <f t="shared" si="50"/>
        <v>1163.6099999999999</v>
      </c>
    </row>
    <row r="1046" spans="1:23" x14ac:dyDescent="0.25">
      <c r="A1046" t="s">
        <v>2312</v>
      </c>
      <c r="B1046" s="4">
        <v>45333</v>
      </c>
      <c r="C1046" t="s">
        <v>436</v>
      </c>
      <c r="D1046" t="str">
        <f>VLOOKUP(C1046,Customers!$A$1:$H$201,4,0)</f>
        <v>Gina Bradford</v>
      </c>
      <c r="E1046" t="str">
        <f>VLOOKUP(C1046,Customers!$A$1:$H$201,5,0)</f>
        <v>Male</v>
      </c>
      <c r="F1046" s="4">
        <f>VLOOKUP(C1046,Customers!$A$1:$H$201,6,0)</f>
        <v>27633</v>
      </c>
      <c r="G1046" s="4" t="str">
        <f>VLOOKUP(C1046,Customers!$A$1:$H$201,7,0)</f>
        <v>Port William</v>
      </c>
      <c r="H1046" s="4">
        <f>VLOOKUP(C1046,Customers!$A$1:$H$201,8,0)</f>
        <v>45850</v>
      </c>
      <c r="I1046" t="s">
        <v>757</v>
      </c>
      <c r="J1046" t="str">
        <f>VLOOKUP(I1046,Products!$A$1:$F$51,2,0)</f>
        <v>Traditional Laptop</v>
      </c>
      <c r="K1046" t="str">
        <f>VLOOKUP(I1046,Products!$A$1:$F$51,3,0)</f>
        <v>Electronics</v>
      </c>
      <c r="L1046" t="str">
        <f>VLOOKUP(I1046,Products!$A$1:$F$51,4,0)</f>
        <v>Laptop</v>
      </c>
      <c r="M1046" s="7">
        <f>VLOOKUP(I1046,Products!$A$1:$F$51,5,0)</f>
        <v>1762.92</v>
      </c>
      <c r="N1046" s="7">
        <f>VLOOKUP(I1046,Products!$A$1:$F$51,6,0)</f>
        <v>1346.48</v>
      </c>
      <c r="O1046" t="s">
        <v>838</v>
      </c>
      <c r="P1046" t="str">
        <f>VLOOKUP(O1046,Stores!$A$1:$D$6,2,0)</f>
        <v>MegaMart Brianahaven</v>
      </c>
      <c r="Q1046" t="str">
        <f>VLOOKUP(O1046,Stores!$A$1:$D$6,4,0)</f>
        <v>North</v>
      </c>
      <c r="R1046" s="6">
        <v>1</v>
      </c>
      <c r="S1046" s="6">
        <v>0.05</v>
      </c>
      <c r="T1046" t="s">
        <v>861</v>
      </c>
      <c r="U1046">
        <f t="shared" si="48"/>
        <v>1762.92</v>
      </c>
      <c r="V1046" s="7">
        <f t="shared" si="49"/>
        <v>1346.48</v>
      </c>
      <c r="W1046" s="7">
        <f t="shared" si="50"/>
        <v>415.49000000000007</v>
      </c>
    </row>
    <row r="1047" spans="1:23" x14ac:dyDescent="0.25">
      <c r="A1047" t="s">
        <v>2406</v>
      </c>
      <c r="B1047" s="4">
        <v>45333</v>
      </c>
      <c r="C1047" t="s">
        <v>256</v>
      </c>
      <c r="D1047" t="str">
        <f>VLOOKUP(C1047,Customers!$A$1:$H$201,4,0)</f>
        <v>Alexandra Montoya</v>
      </c>
      <c r="E1047" t="str">
        <f>VLOOKUP(C1047,Customers!$A$1:$H$201,5,0)</f>
        <v>Female</v>
      </c>
      <c r="F1047" s="4">
        <f>VLOOKUP(C1047,Customers!$A$1:$H$201,6,0)</f>
        <v>29746</v>
      </c>
      <c r="G1047" s="4" t="str">
        <f>VLOOKUP(C1047,Customers!$A$1:$H$201,7,0)</f>
        <v>New Julia</v>
      </c>
      <c r="H1047" s="4">
        <f>VLOOKUP(C1047,Customers!$A$1:$H$201,8,0)</f>
        <v>45456</v>
      </c>
      <c r="I1047" t="s">
        <v>732</v>
      </c>
      <c r="J1047" t="str">
        <f>VLOOKUP(I1047,Products!$A$1:$F$51,2,0)</f>
        <v>Us Snacks</v>
      </c>
      <c r="K1047" t="str">
        <f>VLOOKUP(I1047,Products!$A$1:$F$51,3,0)</f>
        <v>Groceries</v>
      </c>
      <c r="L1047" t="str">
        <f>VLOOKUP(I1047,Products!$A$1:$F$51,4,0)</f>
        <v>Snacks</v>
      </c>
      <c r="M1047" s="7">
        <f>VLOOKUP(I1047,Products!$A$1:$F$51,5,0)</f>
        <v>123.19</v>
      </c>
      <c r="N1047" s="7">
        <f>VLOOKUP(I1047,Products!$A$1:$F$51,6,0)</f>
        <v>80.36</v>
      </c>
      <c r="O1047" t="s">
        <v>842</v>
      </c>
      <c r="P1047" t="str">
        <f>VLOOKUP(O1047,Stores!$A$1:$D$6,2,0)</f>
        <v>MegaMart Johnmouth</v>
      </c>
      <c r="Q1047" t="str">
        <f>VLOOKUP(O1047,Stores!$A$1:$D$6,4,0)</f>
        <v>East</v>
      </c>
      <c r="R1047" s="6">
        <v>4</v>
      </c>
      <c r="S1047" s="6">
        <v>0.15</v>
      </c>
      <c r="T1047" t="s">
        <v>854</v>
      </c>
      <c r="U1047">
        <f t="shared" si="48"/>
        <v>492.76</v>
      </c>
      <c r="V1047" s="7">
        <f t="shared" si="49"/>
        <v>321.44</v>
      </c>
      <c r="W1047" s="7">
        <f t="shared" si="50"/>
        <v>170.47</v>
      </c>
    </row>
    <row r="1048" spans="1:23" x14ac:dyDescent="0.25">
      <c r="A1048" t="s">
        <v>2805</v>
      </c>
      <c r="B1048" s="4">
        <v>45333</v>
      </c>
      <c r="C1048" t="s">
        <v>57</v>
      </c>
      <c r="D1048" t="str">
        <f>VLOOKUP(C1048,Customers!$A$1:$H$201,4,0)</f>
        <v>Brittany Green</v>
      </c>
      <c r="E1048" t="str">
        <f>VLOOKUP(C1048,Customers!$A$1:$H$201,5,0)</f>
        <v>Male</v>
      </c>
      <c r="F1048" s="4">
        <f>VLOOKUP(C1048,Customers!$A$1:$H$201,6,0)</f>
        <v>27205</v>
      </c>
      <c r="G1048" s="4" t="str">
        <f>VLOOKUP(C1048,Customers!$A$1:$H$201,7,0)</f>
        <v>East Samantha</v>
      </c>
      <c r="H1048" s="4">
        <f>VLOOKUP(C1048,Customers!$A$1:$H$201,8,0)</f>
        <v>44509</v>
      </c>
      <c r="I1048" t="s">
        <v>711</v>
      </c>
      <c r="J1048" t="str">
        <f>VLOOKUP(I1048,Products!$A$1:$F$51,2,0)</f>
        <v>Audience Television</v>
      </c>
      <c r="K1048" t="str">
        <f>VLOOKUP(I1048,Products!$A$1:$F$51,3,0)</f>
        <v>Electronics</v>
      </c>
      <c r="L1048" t="str">
        <f>VLOOKUP(I1048,Products!$A$1:$F$51,4,0)</f>
        <v>Television</v>
      </c>
      <c r="M1048" s="7">
        <f>VLOOKUP(I1048,Products!$A$1:$F$51,5,0)</f>
        <v>818.76</v>
      </c>
      <c r="N1048" s="7">
        <f>VLOOKUP(I1048,Products!$A$1:$F$51,6,0)</f>
        <v>527.62</v>
      </c>
      <c r="O1048" t="s">
        <v>831</v>
      </c>
      <c r="P1048" t="str">
        <f>VLOOKUP(O1048,Stores!$A$1:$D$6,2,0)</f>
        <v>MegaMart Peckmouth</v>
      </c>
      <c r="Q1048" t="str">
        <f>VLOOKUP(O1048,Stores!$A$1:$D$6,4,0)</f>
        <v>East</v>
      </c>
      <c r="R1048" s="6">
        <v>2</v>
      </c>
      <c r="S1048" s="6">
        <v>0</v>
      </c>
      <c r="T1048" t="s">
        <v>861</v>
      </c>
      <c r="U1048">
        <f t="shared" si="48"/>
        <v>1637.52</v>
      </c>
      <c r="V1048" s="7">
        <f t="shared" si="49"/>
        <v>1055.24</v>
      </c>
      <c r="W1048" s="7">
        <f t="shared" si="50"/>
        <v>581.28</v>
      </c>
    </row>
    <row r="1049" spans="1:23" x14ac:dyDescent="0.25">
      <c r="A1049" t="s">
        <v>3411</v>
      </c>
      <c r="B1049" s="4">
        <v>45333</v>
      </c>
      <c r="C1049" t="s">
        <v>394</v>
      </c>
      <c r="D1049" t="str">
        <f>VLOOKUP(C1049,Customers!$A$1:$H$201,4,0)</f>
        <v>Kevin Flores</v>
      </c>
      <c r="E1049" t="str">
        <f>VLOOKUP(C1049,Customers!$A$1:$H$201,5,0)</f>
        <v>Female</v>
      </c>
      <c r="F1049" s="4">
        <f>VLOOKUP(C1049,Customers!$A$1:$H$201,6,0)</f>
        <v>31890</v>
      </c>
      <c r="G1049" s="4" t="str">
        <f>VLOOKUP(C1049,Customers!$A$1:$H$201,7,0)</f>
        <v>Lake Ricardo</v>
      </c>
      <c r="H1049" s="4">
        <f>VLOOKUP(C1049,Customers!$A$1:$H$201,8,0)</f>
        <v>45694</v>
      </c>
      <c r="I1049" t="s">
        <v>812</v>
      </c>
      <c r="J1049" t="str">
        <f>VLOOKUP(I1049,Products!$A$1:$F$51,2,0)</f>
        <v>Set Dairy</v>
      </c>
      <c r="K1049" t="str">
        <f>VLOOKUP(I1049,Products!$A$1:$F$51,3,0)</f>
        <v>Groceries</v>
      </c>
      <c r="L1049" t="str">
        <f>VLOOKUP(I1049,Products!$A$1:$F$51,4,0)</f>
        <v>Dairy</v>
      </c>
      <c r="M1049" s="7">
        <f>VLOOKUP(I1049,Products!$A$1:$F$51,5,0)</f>
        <v>1879.08</v>
      </c>
      <c r="N1049" s="7">
        <f>VLOOKUP(I1049,Products!$A$1:$F$51,6,0)</f>
        <v>1004.56</v>
      </c>
      <c r="O1049" t="s">
        <v>831</v>
      </c>
      <c r="P1049" t="str">
        <f>VLOOKUP(O1049,Stores!$A$1:$D$6,2,0)</f>
        <v>MegaMart Peckmouth</v>
      </c>
      <c r="Q1049" t="str">
        <f>VLOOKUP(O1049,Stores!$A$1:$D$6,4,0)</f>
        <v>East</v>
      </c>
      <c r="R1049" s="6">
        <v>1</v>
      </c>
      <c r="S1049" s="6">
        <v>0.05</v>
      </c>
      <c r="T1049" t="s">
        <v>857</v>
      </c>
      <c r="U1049">
        <f t="shared" si="48"/>
        <v>1879.08</v>
      </c>
      <c r="V1049" s="7">
        <f t="shared" si="49"/>
        <v>1004.56</v>
      </c>
      <c r="W1049" s="7">
        <f t="shared" si="50"/>
        <v>873.56999999999994</v>
      </c>
    </row>
    <row r="1050" spans="1:23" x14ac:dyDescent="0.25">
      <c r="A1050" t="s">
        <v>3829</v>
      </c>
      <c r="B1050" s="4">
        <v>45333</v>
      </c>
      <c r="C1050" t="s">
        <v>200</v>
      </c>
      <c r="D1050" t="str">
        <f>VLOOKUP(C1050,Customers!$A$1:$H$201,4,0)</f>
        <v>Billy Hernandez</v>
      </c>
      <c r="E1050" t="str">
        <f>VLOOKUP(C1050,Customers!$A$1:$H$201,5,0)</f>
        <v>Female</v>
      </c>
      <c r="F1050" s="4">
        <f>VLOOKUP(C1050,Customers!$A$1:$H$201,6,0)</f>
        <v>33492</v>
      </c>
      <c r="G1050" s="4" t="str">
        <f>VLOOKUP(C1050,Customers!$A$1:$H$201,7,0)</f>
        <v>Walkerfurt</v>
      </c>
      <c r="H1050" s="4">
        <f>VLOOKUP(C1050,Customers!$A$1:$H$201,8,0)</f>
        <v>45407</v>
      </c>
      <c r="I1050" t="s">
        <v>711</v>
      </c>
      <c r="J1050" t="str">
        <f>VLOOKUP(I1050,Products!$A$1:$F$51,2,0)</f>
        <v>Audience Television</v>
      </c>
      <c r="K1050" t="str">
        <f>VLOOKUP(I1050,Products!$A$1:$F$51,3,0)</f>
        <v>Electronics</v>
      </c>
      <c r="L1050" t="str">
        <f>VLOOKUP(I1050,Products!$A$1:$F$51,4,0)</f>
        <v>Television</v>
      </c>
      <c r="M1050" s="7">
        <f>VLOOKUP(I1050,Products!$A$1:$F$51,5,0)</f>
        <v>818.76</v>
      </c>
      <c r="N1050" s="7">
        <f>VLOOKUP(I1050,Products!$A$1:$F$51,6,0)</f>
        <v>527.62</v>
      </c>
      <c r="O1050" t="s">
        <v>842</v>
      </c>
      <c r="P1050" t="str">
        <f>VLOOKUP(O1050,Stores!$A$1:$D$6,2,0)</f>
        <v>MegaMart Johnmouth</v>
      </c>
      <c r="Q1050" t="str">
        <f>VLOOKUP(O1050,Stores!$A$1:$D$6,4,0)</f>
        <v>East</v>
      </c>
      <c r="R1050" s="6">
        <v>1</v>
      </c>
      <c r="S1050" s="6">
        <v>0.05</v>
      </c>
      <c r="T1050" t="s">
        <v>857</v>
      </c>
      <c r="U1050">
        <f t="shared" si="48"/>
        <v>818.76</v>
      </c>
      <c r="V1050" s="7">
        <f t="shared" si="49"/>
        <v>527.62</v>
      </c>
      <c r="W1050" s="7">
        <f t="shared" si="50"/>
        <v>290.19</v>
      </c>
    </row>
    <row r="1051" spans="1:23" x14ac:dyDescent="0.25">
      <c r="A1051" t="s">
        <v>4097</v>
      </c>
      <c r="B1051" s="4">
        <v>45334</v>
      </c>
      <c r="C1051" t="s">
        <v>95</v>
      </c>
      <c r="D1051" t="str">
        <f>VLOOKUP(C1051,Customers!$A$1:$H$201,4,0)</f>
        <v>Molly Murray</v>
      </c>
      <c r="E1051" t="str">
        <f>VLOOKUP(C1051,Customers!$A$1:$H$201,5,0)</f>
        <v>Female</v>
      </c>
      <c r="F1051" s="4">
        <f>VLOOKUP(C1051,Customers!$A$1:$H$201,6,0)</f>
        <v>22610</v>
      </c>
      <c r="G1051" s="4" t="str">
        <f>VLOOKUP(C1051,Customers!$A$1:$H$201,7,0)</f>
        <v>North April</v>
      </c>
      <c r="H1051" s="4">
        <f>VLOOKUP(C1051,Customers!$A$1:$H$201,8,0)</f>
        <v>45036</v>
      </c>
      <c r="I1051" t="s">
        <v>718</v>
      </c>
      <c r="J1051" t="str">
        <f>VLOOKUP(I1051,Products!$A$1:$F$51,2,0)</f>
        <v>Four Accessories</v>
      </c>
      <c r="K1051" t="str">
        <f>VLOOKUP(I1051,Products!$A$1:$F$51,3,0)</f>
        <v>Fashion</v>
      </c>
      <c r="L1051" t="str">
        <f>VLOOKUP(I1051,Products!$A$1:$F$51,4,0)</f>
        <v>Accessories</v>
      </c>
      <c r="M1051" s="7">
        <f>VLOOKUP(I1051,Products!$A$1:$F$51,5,0)</f>
        <v>1853.77</v>
      </c>
      <c r="N1051" s="7">
        <f>VLOOKUP(I1051,Products!$A$1:$F$51,6,0)</f>
        <v>1363.52</v>
      </c>
      <c r="O1051" t="s">
        <v>835</v>
      </c>
      <c r="P1051" t="str">
        <f>VLOOKUP(O1051,Stores!$A$1:$D$6,2,0)</f>
        <v>MegaMart New Michele</v>
      </c>
      <c r="Q1051" t="str">
        <f>VLOOKUP(O1051,Stores!$A$1:$D$6,4,0)</f>
        <v>West</v>
      </c>
      <c r="R1051" s="6">
        <v>2</v>
      </c>
      <c r="S1051" s="6">
        <v>0.15</v>
      </c>
      <c r="T1051" t="s">
        <v>857</v>
      </c>
      <c r="U1051">
        <f t="shared" si="48"/>
        <v>3707.54</v>
      </c>
      <c r="V1051" s="7">
        <f t="shared" si="49"/>
        <v>2727.04</v>
      </c>
      <c r="W1051" s="7">
        <f t="shared" si="50"/>
        <v>979.65</v>
      </c>
    </row>
    <row r="1052" spans="1:23" x14ac:dyDescent="0.25">
      <c r="A1052" t="s">
        <v>4214</v>
      </c>
      <c r="B1052" s="4">
        <v>45334</v>
      </c>
      <c r="C1052" t="s">
        <v>507</v>
      </c>
      <c r="D1052" t="str">
        <f>VLOOKUP(C1052,Customers!$A$1:$H$201,4,0)</f>
        <v>Stacy Williams</v>
      </c>
      <c r="E1052" t="str">
        <f>VLOOKUP(C1052,Customers!$A$1:$H$201,5,0)</f>
        <v>Female</v>
      </c>
      <c r="F1052" s="4">
        <f>VLOOKUP(C1052,Customers!$A$1:$H$201,6,0)</f>
        <v>26827</v>
      </c>
      <c r="G1052" s="4" t="str">
        <f>VLOOKUP(C1052,Customers!$A$1:$H$201,7,0)</f>
        <v>Port Gail</v>
      </c>
      <c r="H1052" s="4">
        <f>VLOOKUP(C1052,Customers!$A$1:$H$201,8,0)</f>
        <v>45532</v>
      </c>
      <c r="I1052" t="s">
        <v>711</v>
      </c>
      <c r="J1052" t="str">
        <f>VLOOKUP(I1052,Products!$A$1:$F$51,2,0)</f>
        <v>Audience Television</v>
      </c>
      <c r="K1052" t="str">
        <f>VLOOKUP(I1052,Products!$A$1:$F$51,3,0)</f>
        <v>Electronics</v>
      </c>
      <c r="L1052" t="str">
        <f>VLOOKUP(I1052,Products!$A$1:$F$51,4,0)</f>
        <v>Television</v>
      </c>
      <c r="M1052" s="7">
        <f>VLOOKUP(I1052,Products!$A$1:$F$51,5,0)</f>
        <v>818.76</v>
      </c>
      <c r="N1052" s="7">
        <f>VLOOKUP(I1052,Products!$A$1:$F$51,6,0)</f>
        <v>527.62</v>
      </c>
      <c r="O1052" t="s">
        <v>831</v>
      </c>
      <c r="P1052" t="str">
        <f>VLOOKUP(O1052,Stores!$A$1:$D$6,2,0)</f>
        <v>MegaMart Peckmouth</v>
      </c>
      <c r="Q1052" t="str">
        <f>VLOOKUP(O1052,Stores!$A$1:$D$6,4,0)</f>
        <v>East</v>
      </c>
      <c r="R1052" s="6">
        <v>5</v>
      </c>
      <c r="S1052" s="6">
        <v>0.15</v>
      </c>
      <c r="T1052" t="s">
        <v>851</v>
      </c>
      <c r="U1052">
        <f t="shared" si="48"/>
        <v>4093.8</v>
      </c>
      <c r="V1052" s="7">
        <f t="shared" si="49"/>
        <v>2638.1</v>
      </c>
      <c r="W1052" s="7">
        <f t="shared" si="50"/>
        <v>1454.8500000000004</v>
      </c>
    </row>
    <row r="1053" spans="1:23" x14ac:dyDescent="0.25">
      <c r="A1053" t="s">
        <v>4395</v>
      </c>
      <c r="B1053" s="4">
        <v>45334</v>
      </c>
      <c r="C1053" t="s">
        <v>113</v>
      </c>
      <c r="D1053" t="str">
        <f>VLOOKUP(C1053,Customers!$A$1:$H$201,4,0)</f>
        <v>Tyler Levine</v>
      </c>
      <c r="E1053" t="str">
        <f>VLOOKUP(C1053,Customers!$A$1:$H$201,5,0)</f>
        <v>Male</v>
      </c>
      <c r="F1053" s="4">
        <f>VLOOKUP(C1053,Customers!$A$1:$H$201,6,0)</f>
        <v>28630</v>
      </c>
      <c r="G1053" s="4" t="str">
        <f>VLOOKUP(C1053,Customers!$A$1:$H$201,7,0)</f>
        <v>West Charles</v>
      </c>
      <c r="H1053" s="4">
        <f>VLOOKUP(C1053,Customers!$A$1:$H$201,8,0)</f>
        <v>44438</v>
      </c>
      <c r="I1053" t="s">
        <v>746</v>
      </c>
      <c r="J1053" t="str">
        <f>VLOOKUP(I1053,Products!$A$1:$F$51,2,0)</f>
        <v>Add Clothing</v>
      </c>
      <c r="K1053" t="str">
        <f>VLOOKUP(I1053,Products!$A$1:$F$51,3,0)</f>
        <v>Fashion</v>
      </c>
      <c r="L1053" t="str">
        <f>VLOOKUP(I1053,Products!$A$1:$F$51,4,0)</f>
        <v>Clothing</v>
      </c>
      <c r="M1053" s="7">
        <f>VLOOKUP(I1053,Products!$A$1:$F$51,5,0)</f>
        <v>1342.75</v>
      </c>
      <c r="N1053" s="7">
        <f>VLOOKUP(I1053,Products!$A$1:$F$51,6,0)</f>
        <v>797.94</v>
      </c>
      <c r="O1053" t="s">
        <v>838</v>
      </c>
      <c r="P1053" t="str">
        <f>VLOOKUP(O1053,Stores!$A$1:$D$6,2,0)</f>
        <v>MegaMart Brianahaven</v>
      </c>
      <c r="Q1053" t="str">
        <f>VLOOKUP(O1053,Stores!$A$1:$D$6,4,0)</f>
        <v>North</v>
      </c>
      <c r="R1053" s="6">
        <v>5</v>
      </c>
      <c r="S1053" s="6">
        <v>0.15</v>
      </c>
      <c r="T1053" t="s">
        <v>857</v>
      </c>
      <c r="U1053">
        <f t="shared" si="48"/>
        <v>6713.75</v>
      </c>
      <c r="V1053" s="7">
        <f t="shared" si="49"/>
        <v>3989.7000000000003</v>
      </c>
      <c r="W1053" s="7">
        <f t="shared" si="50"/>
        <v>2723.2</v>
      </c>
    </row>
    <row r="1054" spans="1:23" x14ac:dyDescent="0.25">
      <c r="A1054" t="s">
        <v>4641</v>
      </c>
      <c r="B1054" s="4">
        <v>45334</v>
      </c>
      <c r="C1054" t="s">
        <v>248</v>
      </c>
      <c r="D1054" t="str">
        <f>VLOOKUP(C1054,Customers!$A$1:$H$201,4,0)</f>
        <v>Jason Jenkins</v>
      </c>
      <c r="E1054" t="str">
        <f>VLOOKUP(C1054,Customers!$A$1:$H$201,5,0)</f>
        <v>Female</v>
      </c>
      <c r="F1054" s="4">
        <f>VLOOKUP(C1054,Customers!$A$1:$H$201,6,0)</f>
        <v>31304</v>
      </c>
      <c r="G1054" s="4" t="str">
        <f>VLOOKUP(C1054,Customers!$A$1:$H$201,7,0)</f>
        <v>New Randychester</v>
      </c>
      <c r="H1054" s="4">
        <f>VLOOKUP(C1054,Customers!$A$1:$H$201,8,0)</f>
        <v>44186</v>
      </c>
      <c r="I1054" t="s">
        <v>753</v>
      </c>
      <c r="J1054" t="str">
        <f>VLOOKUP(I1054,Products!$A$1:$F$51,2,0)</f>
        <v>Find Headphones</v>
      </c>
      <c r="K1054" t="str">
        <f>VLOOKUP(I1054,Products!$A$1:$F$51,3,0)</f>
        <v>Electronics</v>
      </c>
      <c r="L1054" t="str">
        <f>VLOOKUP(I1054,Products!$A$1:$F$51,4,0)</f>
        <v>Headphones</v>
      </c>
      <c r="M1054" s="7">
        <f>VLOOKUP(I1054,Products!$A$1:$F$51,5,0)</f>
        <v>1246.1099999999999</v>
      </c>
      <c r="N1054" s="7">
        <f>VLOOKUP(I1054,Products!$A$1:$F$51,6,0)</f>
        <v>833.52</v>
      </c>
      <c r="O1054" t="s">
        <v>835</v>
      </c>
      <c r="P1054" t="str">
        <f>VLOOKUP(O1054,Stores!$A$1:$D$6,2,0)</f>
        <v>MegaMart New Michele</v>
      </c>
      <c r="Q1054" t="str">
        <f>VLOOKUP(O1054,Stores!$A$1:$D$6,4,0)</f>
        <v>West</v>
      </c>
      <c r="R1054" s="6">
        <v>3</v>
      </c>
      <c r="S1054" s="6">
        <v>0.1</v>
      </c>
      <c r="T1054" t="s">
        <v>854</v>
      </c>
      <c r="U1054">
        <f t="shared" si="48"/>
        <v>3738.33</v>
      </c>
      <c r="V1054" s="7">
        <f t="shared" si="49"/>
        <v>2500.56</v>
      </c>
      <c r="W1054" s="7">
        <f t="shared" si="50"/>
        <v>1236.8699999999999</v>
      </c>
    </row>
    <row r="1055" spans="1:23" x14ac:dyDescent="0.25">
      <c r="A1055" t="s">
        <v>5300</v>
      </c>
      <c r="B1055" s="4">
        <v>45334</v>
      </c>
      <c r="C1055" t="s">
        <v>587</v>
      </c>
      <c r="D1055" t="str">
        <f>VLOOKUP(C1055,Customers!$A$1:$H$201,4,0)</f>
        <v>Tanya Mueller</v>
      </c>
      <c r="E1055" t="str">
        <f>VLOOKUP(C1055,Customers!$A$1:$H$201,5,0)</f>
        <v>Male</v>
      </c>
      <c r="F1055" s="4">
        <f>VLOOKUP(C1055,Customers!$A$1:$H$201,6,0)</f>
        <v>26659</v>
      </c>
      <c r="G1055" s="4" t="str">
        <f>VLOOKUP(C1055,Customers!$A$1:$H$201,7,0)</f>
        <v>West Tanner</v>
      </c>
      <c r="H1055" s="4">
        <f>VLOOKUP(C1055,Customers!$A$1:$H$201,8,0)</f>
        <v>45265</v>
      </c>
      <c r="I1055" t="s">
        <v>820</v>
      </c>
      <c r="J1055" t="str">
        <f>VLOOKUP(I1055,Products!$A$1:$F$51,2,0)</f>
        <v>Possible Watches</v>
      </c>
      <c r="K1055" t="str">
        <f>VLOOKUP(I1055,Products!$A$1:$F$51,3,0)</f>
        <v>Fashion</v>
      </c>
      <c r="L1055" t="str">
        <f>VLOOKUP(I1055,Products!$A$1:$F$51,4,0)</f>
        <v>Watches</v>
      </c>
      <c r="M1055" s="7">
        <f>VLOOKUP(I1055,Products!$A$1:$F$51,5,0)</f>
        <v>388.26</v>
      </c>
      <c r="N1055" s="7">
        <f>VLOOKUP(I1055,Products!$A$1:$F$51,6,0)</f>
        <v>199.3</v>
      </c>
      <c r="O1055" t="s">
        <v>835</v>
      </c>
      <c r="P1055" t="str">
        <f>VLOOKUP(O1055,Stores!$A$1:$D$6,2,0)</f>
        <v>MegaMart New Michele</v>
      </c>
      <c r="Q1055" t="str">
        <f>VLOOKUP(O1055,Stores!$A$1:$D$6,4,0)</f>
        <v>West</v>
      </c>
      <c r="R1055" s="6">
        <v>3</v>
      </c>
      <c r="S1055" s="6">
        <v>0</v>
      </c>
      <c r="T1055" t="s">
        <v>857</v>
      </c>
      <c r="U1055">
        <f t="shared" si="48"/>
        <v>1164.78</v>
      </c>
      <c r="V1055" s="7">
        <f t="shared" si="49"/>
        <v>597.90000000000009</v>
      </c>
      <c r="W1055" s="7">
        <f t="shared" si="50"/>
        <v>565.87999999999988</v>
      </c>
    </row>
    <row r="1056" spans="1:23" x14ac:dyDescent="0.25">
      <c r="A1056" t="s">
        <v>5499</v>
      </c>
      <c r="B1056" s="4">
        <v>45334</v>
      </c>
      <c r="C1056" t="s">
        <v>430</v>
      </c>
      <c r="D1056" t="str">
        <f>VLOOKUP(C1056,Customers!$A$1:$H$201,4,0)</f>
        <v>Jamie Webb</v>
      </c>
      <c r="E1056" t="str">
        <f>VLOOKUP(C1056,Customers!$A$1:$H$201,5,0)</f>
        <v>Male</v>
      </c>
      <c r="F1056" s="4">
        <f>VLOOKUP(C1056,Customers!$A$1:$H$201,6,0)</f>
        <v>20358</v>
      </c>
      <c r="G1056" s="4" t="str">
        <f>VLOOKUP(C1056,Customers!$A$1:$H$201,7,0)</f>
        <v>Zacharyberg</v>
      </c>
      <c r="H1056" s="4">
        <f>VLOOKUP(C1056,Customers!$A$1:$H$201,8,0)</f>
        <v>45869</v>
      </c>
      <c r="I1056" t="s">
        <v>800</v>
      </c>
      <c r="J1056" t="str">
        <f>VLOOKUP(I1056,Products!$A$1:$F$51,2,0)</f>
        <v>Church Clothing</v>
      </c>
      <c r="K1056" t="str">
        <f>VLOOKUP(I1056,Products!$A$1:$F$51,3,0)</f>
        <v>Fashion</v>
      </c>
      <c r="L1056" t="str">
        <f>VLOOKUP(I1056,Products!$A$1:$F$51,4,0)</f>
        <v>Clothing</v>
      </c>
      <c r="M1056" s="7">
        <f>VLOOKUP(I1056,Products!$A$1:$F$51,5,0)</f>
        <v>540.94000000000005</v>
      </c>
      <c r="N1056" s="7">
        <f>VLOOKUP(I1056,Products!$A$1:$F$51,6,0)</f>
        <v>398.25</v>
      </c>
      <c r="O1056" t="s">
        <v>827</v>
      </c>
      <c r="P1056" t="str">
        <f>VLOOKUP(O1056,Stores!$A$1:$D$6,2,0)</f>
        <v>MegaMart Jimenezborough</v>
      </c>
      <c r="Q1056" t="str">
        <f>VLOOKUP(O1056,Stores!$A$1:$D$6,4,0)</f>
        <v>South</v>
      </c>
      <c r="R1056" s="6">
        <v>5</v>
      </c>
      <c r="S1056" s="6">
        <v>0.15</v>
      </c>
      <c r="T1056" t="s">
        <v>851</v>
      </c>
      <c r="U1056">
        <f t="shared" si="48"/>
        <v>2704.7000000000003</v>
      </c>
      <c r="V1056" s="7">
        <f t="shared" si="49"/>
        <v>1991.25</v>
      </c>
      <c r="W1056" s="7">
        <f t="shared" si="50"/>
        <v>712.60000000000025</v>
      </c>
    </row>
    <row r="1057" spans="1:23" x14ac:dyDescent="0.25">
      <c r="A1057" t="s">
        <v>2150</v>
      </c>
      <c r="B1057" s="4">
        <v>45334</v>
      </c>
      <c r="C1057" t="s">
        <v>95</v>
      </c>
      <c r="D1057" t="str">
        <f>VLOOKUP(C1057,Customers!$A$1:$H$201,4,0)</f>
        <v>Molly Murray</v>
      </c>
      <c r="E1057" t="str">
        <f>VLOOKUP(C1057,Customers!$A$1:$H$201,5,0)</f>
        <v>Female</v>
      </c>
      <c r="F1057" s="4">
        <f>VLOOKUP(C1057,Customers!$A$1:$H$201,6,0)</f>
        <v>22610</v>
      </c>
      <c r="G1057" s="4" t="str">
        <f>VLOOKUP(C1057,Customers!$A$1:$H$201,7,0)</f>
        <v>North April</v>
      </c>
      <c r="H1057" s="4">
        <f>VLOOKUP(C1057,Customers!$A$1:$H$201,8,0)</f>
        <v>45036</v>
      </c>
      <c r="I1057" t="s">
        <v>816</v>
      </c>
      <c r="J1057" t="str">
        <f>VLOOKUP(I1057,Products!$A$1:$F$51,2,0)</f>
        <v>Or Smartphone</v>
      </c>
      <c r="K1057" t="str">
        <f>VLOOKUP(I1057,Products!$A$1:$F$51,3,0)</f>
        <v>Electronics</v>
      </c>
      <c r="L1057" t="str">
        <f>VLOOKUP(I1057,Products!$A$1:$F$51,4,0)</f>
        <v>Smartphone</v>
      </c>
      <c r="M1057" s="7">
        <f>VLOOKUP(I1057,Products!$A$1:$F$51,5,0)</f>
        <v>1197.18</v>
      </c>
      <c r="N1057" s="7">
        <f>VLOOKUP(I1057,Products!$A$1:$F$51,6,0)</f>
        <v>722.74</v>
      </c>
      <c r="O1057" t="s">
        <v>835</v>
      </c>
      <c r="P1057" t="str">
        <f>VLOOKUP(O1057,Stores!$A$1:$D$6,2,0)</f>
        <v>MegaMart New Michele</v>
      </c>
      <c r="Q1057" t="str">
        <f>VLOOKUP(O1057,Stores!$A$1:$D$6,4,0)</f>
        <v>West</v>
      </c>
      <c r="R1057" s="6">
        <v>1</v>
      </c>
      <c r="S1057" s="6">
        <v>0.05</v>
      </c>
      <c r="T1057" t="s">
        <v>857</v>
      </c>
      <c r="U1057">
        <f t="shared" si="48"/>
        <v>1197.18</v>
      </c>
      <c r="V1057" s="7">
        <f t="shared" si="49"/>
        <v>722.74</v>
      </c>
      <c r="W1057" s="7">
        <f t="shared" si="50"/>
        <v>473.49000000000007</v>
      </c>
    </row>
    <row r="1058" spans="1:23" x14ac:dyDescent="0.25">
      <c r="A1058" t="s">
        <v>3245</v>
      </c>
      <c r="B1058" s="4">
        <v>45334</v>
      </c>
      <c r="C1058" t="s">
        <v>668</v>
      </c>
      <c r="D1058" t="str">
        <f>VLOOKUP(C1058,Customers!$A$1:$H$201,4,0)</f>
        <v>Daniel Lawson</v>
      </c>
      <c r="E1058" t="str">
        <f>VLOOKUP(C1058,Customers!$A$1:$H$201,5,0)</f>
        <v>Male</v>
      </c>
      <c r="F1058" s="4">
        <f>VLOOKUP(C1058,Customers!$A$1:$H$201,6,0)</f>
        <v>24703</v>
      </c>
      <c r="G1058" s="4" t="str">
        <f>VLOOKUP(C1058,Customers!$A$1:$H$201,7,0)</f>
        <v>Conwayside</v>
      </c>
      <c r="H1058" s="4">
        <f>VLOOKUP(C1058,Customers!$A$1:$H$201,8,0)</f>
        <v>45026</v>
      </c>
      <c r="I1058" t="s">
        <v>784</v>
      </c>
      <c r="J1058" t="str">
        <f>VLOOKUP(I1058,Products!$A$1:$F$51,2,0)</f>
        <v>Foot Snacks</v>
      </c>
      <c r="K1058" t="str">
        <f>VLOOKUP(I1058,Products!$A$1:$F$51,3,0)</f>
        <v>Groceries</v>
      </c>
      <c r="L1058" t="str">
        <f>VLOOKUP(I1058,Products!$A$1:$F$51,4,0)</f>
        <v>Snacks</v>
      </c>
      <c r="M1058" s="7">
        <f>VLOOKUP(I1058,Products!$A$1:$F$51,5,0)</f>
        <v>1095.72</v>
      </c>
      <c r="N1058" s="7">
        <f>VLOOKUP(I1058,Products!$A$1:$F$51,6,0)</f>
        <v>822.2</v>
      </c>
      <c r="O1058" t="s">
        <v>835</v>
      </c>
      <c r="P1058" t="str">
        <f>VLOOKUP(O1058,Stores!$A$1:$D$6,2,0)</f>
        <v>MegaMart New Michele</v>
      </c>
      <c r="Q1058" t="str">
        <f>VLOOKUP(O1058,Stores!$A$1:$D$6,4,0)</f>
        <v>West</v>
      </c>
      <c r="R1058" s="6">
        <v>1</v>
      </c>
      <c r="S1058" s="6">
        <v>0</v>
      </c>
      <c r="T1058" t="s">
        <v>861</v>
      </c>
      <c r="U1058">
        <f t="shared" si="48"/>
        <v>1095.72</v>
      </c>
      <c r="V1058" s="7">
        <f t="shared" si="49"/>
        <v>822.2</v>
      </c>
      <c r="W1058" s="7">
        <f t="shared" si="50"/>
        <v>272.52</v>
      </c>
    </row>
    <row r="1059" spans="1:23" x14ac:dyDescent="0.25">
      <c r="A1059" t="s">
        <v>4934</v>
      </c>
      <c r="B1059" s="4">
        <v>45334</v>
      </c>
      <c r="C1059" t="s">
        <v>245</v>
      </c>
      <c r="D1059" t="str">
        <f>VLOOKUP(C1059,Customers!$A$1:$H$201,4,0)</f>
        <v>Scott Duke</v>
      </c>
      <c r="E1059" t="str">
        <f>VLOOKUP(C1059,Customers!$A$1:$H$201,5,0)</f>
        <v>Female</v>
      </c>
      <c r="F1059" s="4">
        <f>VLOOKUP(C1059,Customers!$A$1:$H$201,6,0)</f>
        <v>25547</v>
      </c>
      <c r="G1059" s="4" t="str">
        <f>VLOOKUP(C1059,Customers!$A$1:$H$201,7,0)</f>
        <v>Williamhaven</v>
      </c>
      <c r="H1059" s="4">
        <f>VLOOKUP(C1059,Customers!$A$1:$H$201,8,0)</f>
        <v>45312</v>
      </c>
      <c r="I1059" t="s">
        <v>765</v>
      </c>
      <c r="J1059" t="str">
        <f>VLOOKUP(I1059,Products!$A$1:$F$51,2,0)</f>
        <v>How Vegetables</v>
      </c>
      <c r="K1059" t="str">
        <f>VLOOKUP(I1059,Products!$A$1:$F$51,3,0)</f>
        <v>Groceries</v>
      </c>
      <c r="L1059" t="str">
        <f>VLOOKUP(I1059,Products!$A$1:$F$51,4,0)</f>
        <v>Vegetables</v>
      </c>
      <c r="M1059" s="7">
        <f>VLOOKUP(I1059,Products!$A$1:$F$51,5,0)</f>
        <v>25.57</v>
      </c>
      <c r="N1059" s="7">
        <f>VLOOKUP(I1059,Products!$A$1:$F$51,6,0)</f>
        <v>19.05</v>
      </c>
      <c r="O1059" t="s">
        <v>831</v>
      </c>
      <c r="P1059" t="str">
        <f>VLOOKUP(O1059,Stores!$A$1:$D$6,2,0)</f>
        <v>MegaMart Peckmouth</v>
      </c>
      <c r="Q1059" t="str">
        <f>VLOOKUP(O1059,Stores!$A$1:$D$6,4,0)</f>
        <v>East</v>
      </c>
      <c r="R1059" s="6">
        <v>4</v>
      </c>
      <c r="S1059" s="6">
        <v>0.05</v>
      </c>
      <c r="T1059" t="s">
        <v>861</v>
      </c>
      <c r="U1059">
        <f t="shared" si="48"/>
        <v>102.28</v>
      </c>
      <c r="V1059" s="7">
        <f t="shared" si="49"/>
        <v>76.2</v>
      </c>
      <c r="W1059" s="7">
        <f t="shared" si="50"/>
        <v>25.13</v>
      </c>
    </row>
    <row r="1060" spans="1:23" x14ac:dyDescent="0.25">
      <c r="A1060" t="s">
        <v>5491</v>
      </c>
      <c r="B1060" s="4">
        <v>45335</v>
      </c>
      <c r="C1060" t="s">
        <v>631</v>
      </c>
      <c r="D1060" t="str">
        <f>VLOOKUP(C1060,Customers!$A$1:$H$201,4,0)</f>
        <v>Dennis Wallace</v>
      </c>
      <c r="E1060" t="str">
        <f>VLOOKUP(C1060,Customers!$A$1:$H$201,5,0)</f>
        <v>Female</v>
      </c>
      <c r="F1060" s="4">
        <f>VLOOKUP(C1060,Customers!$A$1:$H$201,6,0)</f>
        <v>31092</v>
      </c>
      <c r="G1060" s="4" t="str">
        <f>VLOOKUP(C1060,Customers!$A$1:$H$201,7,0)</f>
        <v>Bennettburgh</v>
      </c>
      <c r="H1060" s="4">
        <f>VLOOKUP(C1060,Customers!$A$1:$H$201,8,0)</f>
        <v>45888</v>
      </c>
      <c r="I1060" t="s">
        <v>792</v>
      </c>
      <c r="J1060" t="str">
        <f>VLOOKUP(I1060,Products!$A$1:$F$51,2,0)</f>
        <v>Chair Laptop</v>
      </c>
      <c r="K1060" t="str">
        <f>VLOOKUP(I1060,Products!$A$1:$F$51,3,0)</f>
        <v>Electronics</v>
      </c>
      <c r="L1060" t="str">
        <f>VLOOKUP(I1060,Products!$A$1:$F$51,4,0)</f>
        <v>Laptop</v>
      </c>
      <c r="M1060" s="7">
        <f>VLOOKUP(I1060,Products!$A$1:$F$51,5,0)</f>
        <v>1562.43</v>
      </c>
      <c r="N1060" s="7">
        <f>VLOOKUP(I1060,Products!$A$1:$F$51,6,0)</f>
        <v>1195.6300000000001</v>
      </c>
      <c r="O1060" t="s">
        <v>842</v>
      </c>
      <c r="P1060" t="str">
        <f>VLOOKUP(O1060,Stores!$A$1:$D$6,2,0)</f>
        <v>MegaMart Johnmouth</v>
      </c>
      <c r="Q1060" t="str">
        <f>VLOOKUP(O1060,Stores!$A$1:$D$6,4,0)</f>
        <v>East</v>
      </c>
      <c r="R1060" s="6">
        <v>2</v>
      </c>
      <c r="S1060" s="6">
        <v>0.05</v>
      </c>
      <c r="T1060" t="s">
        <v>857</v>
      </c>
      <c r="U1060">
        <f t="shared" si="48"/>
        <v>3124.86</v>
      </c>
      <c r="V1060" s="7">
        <f t="shared" si="49"/>
        <v>2391.2600000000002</v>
      </c>
      <c r="W1060" s="7">
        <f t="shared" si="50"/>
        <v>732.64999999999986</v>
      </c>
    </row>
    <row r="1061" spans="1:23" x14ac:dyDescent="0.25">
      <c r="A1061" t="s">
        <v>5690</v>
      </c>
      <c r="B1061" s="4">
        <v>45335</v>
      </c>
      <c r="C1061" t="s">
        <v>153</v>
      </c>
      <c r="D1061" t="str">
        <f>VLOOKUP(C1061,Customers!$A$1:$H$201,4,0)</f>
        <v>Scott Powell</v>
      </c>
      <c r="E1061" t="str">
        <f>VLOOKUP(C1061,Customers!$A$1:$H$201,5,0)</f>
        <v>Male</v>
      </c>
      <c r="F1061" s="4">
        <f>VLOOKUP(C1061,Customers!$A$1:$H$201,6,0)</f>
        <v>27339</v>
      </c>
      <c r="G1061" s="4" t="str">
        <f>VLOOKUP(C1061,Customers!$A$1:$H$201,7,0)</f>
        <v>Port Miguel</v>
      </c>
      <c r="H1061" s="4">
        <f>VLOOKUP(C1061,Customers!$A$1:$H$201,8,0)</f>
        <v>44754</v>
      </c>
      <c r="I1061" t="s">
        <v>796</v>
      </c>
      <c r="J1061" t="str">
        <f>VLOOKUP(I1061,Products!$A$1:$F$51,2,0)</f>
        <v>Book Television</v>
      </c>
      <c r="K1061" t="str">
        <f>VLOOKUP(I1061,Products!$A$1:$F$51,3,0)</f>
        <v>Electronics</v>
      </c>
      <c r="L1061" t="str">
        <f>VLOOKUP(I1061,Products!$A$1:$F$51,4,0)</f>
        <v>Television</v>
      </c>
      <c r="M1061" s="7">
        <f>VLOOKUP(I1061,Products!$A$1:$F$51,5,0)</f>
        <v>1952.65</v>
      </c>
      <c r="N1061" s="7">
        <f>VLOOKUP(I1061,Products!$A$1:$F$51,6,0)</f>
        <v>1451.27</v>
      </c>
      <c r="O1061" t="s">
        <v>831</v>
      </c>
      <c r="P1061" t="str">
        <f>VLOOKUP(O1061,Stores!$A$1:$D$6,2,0)</f>
        <v>MegaMart Peckmouth</v>
      </c>
      <c r="Q1061" t="str">
        <f>VLOOKUP(O1061,Stores!$A$1:$D$6,4,0)</f>
        <v>East</v>
      </c>
      <c r="R1061" s="6">
        <v>4</v>
      </c>
      <c r="S1061" s="6">
        <v>0</v>
      </c>
      <c r="T1061" t="s">
        <v>861</v>
      </c>
      <c r="U1061">
        <f t="shared" si="48"/>
        <v>7810.6</v>
      </c>
      <c r="V1061" s="7">
        <f t="shared" si="49"/>
        <v>5805.08</v>
      </c>
      <c r="W1061" s="7">
        <f t="shared" si="50"/>
        <v>2004.5200000000004</v>
      </c>
    </row>
    <row r="1062" spans="1:23" x14ac:dyDescent="0.25">
      <c r="A1062" t="s">
        <v>882</v>
      </c>
      <c r="B1062" s="4">
        <v>45335</v>
      </c>
      <c r="C1062" t="s">
        <v>128</v>
      </c>
      <c r="D1062" t="str">
        <f>VLOOKUP(C1062,Customers!$A$1:$H$201,4,0)</f>
        <v>Jenny Beck</v>
      </c>
      <c r="E1062" t="str">
        <f>VLOOKUP(C1062,Customers!$A$1:$H$201,5,0)</f>
        <v>Female</v>
      </c>
      <c r="F1062" s="4">
        <f>VLOOKUP(C1062,Customers!$A$1:$H$201,6,0)</f>
        <v>28698</v>
      </c>
      <c r="G1062" s="4" t="str">
        <f>VLOOKUP(C1062,Customers!$A$1:$H$201,7,0)</f>
        <v>Lake Cody</v>
      </c>
      <c r="H1062" s="4">
        <f>VLOOKUP(C1062,Customers!$A$1:$H$201,8,0)</f>
        <v>45733</v>
      </c>
      <c r="I1062" t="s">
        <v>743</v>
      </c>
      <c r="J1062" t="str">
        <f>VLOOKUP(I1062,Products!$A$1:$F$51,2,0)</f>
        <v>World Watches</v>
      </c>
      <c r="K1062" t="str">
        <f>VLOOKUP(I1062,Products!$A$1:$F$51,3,0)</f>
        <v>Fashion</v>
      </c>
      <c r="L1062" t="str">
        <f>VLOOKUP(I1062,Products!$A$1:$F$51,4,0)</f>
        <v>Watches</v>
      </c>
      <c r="M1062" s="7">
        <f>VLOOKUP(I1062,Products!$A$1:$F$51,5,0)</f>
        <v>1134.8</v>
      </c>
      <c r="N1062" s="7">
        <f>VLOOKUP(I1062,Products!$A$1:$F$51,6,0)</f>
        <v>675.1</v>
      </c>
      <c r="O1062" t="s">
        <v>842</v>
      </c>
      <c r="P1062" t="str">
        <f>VLOOKUP(O1062,Stores!$A$1:$D$6,2,0)</f>
        <v>MegaMart Johnmouth</v>
      </c>
      <c r="Q1062" t="str">
        <f>VLOOKUP(O1062,Stores!$A$1:$D$6,4,0)</f>
        <v>East</v>
      </c>
      <c r="R1062" s="6">
        <v>5</v>
      </c>
      <c r="S1062" s="6">
        <v>0</v>
      </c>
      <c r="T1062" t="s">
        <v>854</v>
      </c>
      <c r="U1062">
        <f t="shared" si="48"/>
        <v>5674</v>
      </c>
      <c r="V1062" s="7">
        <f t="shared" si="49"/>
        <v>3375.5</v>
      </c>
      <c r="W1062" s="7">
        <f t="shared" si="50"/>
        <v>2297.5</v>
      </c>
    </row>
    <row r="1063" spans="1:23" x14ac:dyDescent="0.25">
      <c r="A1063" t="s">
        <v>1784</v>
      </c>
      <c r="B1063" s="4">
        <v>45336</v>
      </c>
      <c r="C1063" t="s">
        <v>241</v>
      </c>
      <c r="D1063" t="str">
        <f>VLOOKUP(C1063,Customers!$A$1:$H$201,4,0)</f>
        <v>Amanda Hoover</v>
      </c>
      <c r="E1063" t="str">
        <f>VLOOKUP(C1063,Customers!$A$1:$H$201,5,0)</f>
        <v>Female</v>
      </c>
      <c r="F1063" s="4">
        <f>VLOOKUP(C1063,Customers!$A$1:$H$201,6,0)</f>
        <v>26908</v>
      </c>
      <c r="G1063" s="4" t="str">
        <f>VLOOKUP(C1063,Customers!$A$1:$H$201,7,0)</f>
        <v>Brittanyburgh</v>
      </c>
      <c r="H1063" s="4">
        <f>VLOOKUP(C1063,Customers!$A$1:$H$201,8,0)</f>
        <v>45561</v>
      </c>
      <c r="I1063" t="s">
        <v>774</v>
      </c>
      <c r="J1063" t="str">
        <f>VLOOKUP(I1063,Products!$A$1:$F$51,2,0)</f>
        <v>Behavior Dairy</v>
      </c>
      <c r="K1063" t="str">
        <f>VLOOKUP(I1063,Products!$A$1:$F$51,3,0)</f>
        <v>Groceries</v>
      </c>
      <c r="L1063" t="str">
        <f>VLOOKUP(I1063,Products!$A$1:$F$51,4,0)</f>
        <v>Dairy</v>
      </c>
      <c r="M1063" s="7">
        <f>VLOOKUP(I1063,Products!$A$1:$F$51,5,0)</f>
        <v>1015.76</v>
      </c>
      <c r="N1063" s="7">
        <f>VLOOKUP(I1063,Products!$A$1:$F$51,6,0)</f>
        <v>584.4</v>
      </c>
      <c r="O1063" t="s">
        <v>831</v>
      </c>
      <c r="P1063" t="str">
        <f>VLOOKUP(O1063,Stores!$A$1:$D$6,2,0)</f>
        <v>MegaMart Peckmouth</v>
      </c>
      <c r="Q1063" t="str">
        <f>VLOOKUP(O1063,Stores!$A$1:$D$6,4,0)</f>
        <v>East</v>
      </c>
      <c r="R1063" s="6">
        <v>4</v>
      </c>
      <c r="S1063" s="6">
        <v>0.15</v>
      </c>
      <c r="T1063" t="s">
        <v>857</v>
      </c>
      <c r="U1063">
        <f t="shared" si="48"/>
        <v>4063.04</v>
      </c>
      <c r="V1063" s="7">
        <f t="shared" si="49"/>
        <v>2337.6</v>
      </c>
      <c r="W1063" s="7">
        <f t="shared" si="50"/>
        <v>1724.5900000000001</v>
      </c>
    </row>
    <row r="1064" spans="1:23" x14ac:dyDescent="0.25">
      <c r="A1064" t="s">
        <v>4452</v>
      </c>
      <c r="B1064" s="4">
        <v>45336</v>
      </c>
      <c r="C1064" t="s">
        <v>531</v>
      </c>
      <c r="D1064" t="str">
        <f>VLOOKUP(C1064,Customers!$A$1:$H$201,4,0)</f>
        <v>Crystal Garrison</v>
      </c>
      <c r="E1064" t="str">
        <f>VLOOKUP(C1064,Customers!$A$1:$H$201,5,0)</f>
        <v>Female</v>
      </c>
      <c r="F1064" s="4">
        <f>VLOOKUP(C1064,Customers!$A$1:$H$201,6,0)</f>
        <v>24506</v>
      </c>
      <c r="G1064" s="4" t="str">
        <f>VLOOKUP(C1064,Customers!$A$1:$H$201,7,0)</f>
        <v>New Jason</v>
      </c>
      <c r="H1064" s="4">
        <f>VLOOKUP(C1064,Customers!$A$1:$H$201,8,0)</f>
        <v>45066</v>
      </c>
      <c r="I1064" t="s">
        <v>724</v>
      </c>
      <c r="J1064" t="str">
        <f>VLOOKUP(I1064,Products!$A$1:$F$51,2,0)</f>
        <v>Company Fruits</v>
      </c>
      <c r="K1064" t="str">
        <f>VLOOKUP(I1064,Products!$A$1:$F$51,3,0)</f>
        <v>Groceries</v>
      </c>
      <c r="L1064" t="str">
        <f>VLOOKUP(I1064,Products!$A$1:$F$51,4,0)</f>
        <v>Fruits</v>
      </c>
      <c r="M1064" s="7">
        <f>VLOOKUP(I1064,Products!$A$1:$F$51,5,0)</f>
        <v>318.05</v>
      </c>
      <c r="N1064" s="7">
        <f>VLOOKUP(I1064,Products!$A$1:$F$51,6,0)</f>
        <v>742.26521739130465</v>
      </c>
      <c r="O1064" t="s">
        <v>835</v>
      </c>
      <c r="P1064" t="str">
        <f>VLOOKUP(O1064,Stores!$A$1:$D$6,2,0)</f>
        <v>MegaMart New Michele</v>
      </c>
      <c r="Q1064" t="str">
        <f>VLOOKUP(O1064,Stores!$A$1:$D$6,4,0)</f>
        <v>West</v>
      </c>
      <c r="R1064" s="6">
        <v>3</v>
      </c>
      <c r="S1064" s="6">
        <v>0.1</v>
      </c>
      <c r="T1064" t="s">
        <v>854</v>
      </c>
      <c r="U1064">
        <f t="shared" si="48"/>
        <v>954.15000000000009</v>
      </c>
      <c r="V1064" s="7">
        <f t="shared" si="49"/>
        <v>2226.7956521739138</v>
      </c>
      <c r="W1064" s="7">
        <f t="shared" si="50"/>
        <v>-1273.5456521739138</v>
      </c>
    </row>
    <row r="1065" spans="1:23" x14ac:dyDescent="0.25">
      <c r="A1065" t="s">
        <v>4492</v>
      </c>
      <c r="B1065" s="4">
        <v>45336</v>
      </c>
      <c r="C1065" t="s">
        <v>226</v>
      </c>
      <c r="D1065" t="str">
        <f>VLOOKUP(C1065,Customers!$A$1:$H$201,4,0)</f>
        <v>Scott Wyatt</v>
      </c>
      <c r="E1065" t="str">
        <f>VLOOKUP(C1065,Customers!$A$1:$H$201,5,0)</f>
        <v>Female</v>
      </c>
      <c r="F1065" s="4">
        <f>VLOOKUP(C1065,Customers!$A$1:$H$201,6,0)</f>
        <v>23142</v>
      </c>
      <c r="G1065" s="4" t="str">
        <f>VLOOKUP(C1065,Customers!$A$1:$H$201,7,0)</f>
        <v>New Meagan</v>
      </c>
      <c r="H1065" s="4">
        <f>VLOOKUP(C1065,Customers!$A$1:$H$201,8,0)</f>
        <v>45562</v>
      </c>
      <c r="I1065" t="s">
        <v>822</v>
      </c>
      <c r="J1065" t="str">
        <f>VLOOKUP(I1065,Products!$A$1:$F$51,2,0)</f>
        <v>Maybe Footwear</v>
      </c>
      <c r="K1065" t="str">
        <f>VLOOKUP(I1065,Products!$A$1:$F$51,3,0)</f>
        <v>Fashion</v>
      </c>
      <c r="L1065" t="str">
        <f>VLOOKUP(I1065,Products!$A$1:$F$51,4,0)</f>
        <v>Footwear</v>
      </c>
      <c r="M1065" s="7">
        <f>VLOOKUP(I1065,Products!$A$1:$F$51,5,0)</f>
        <v>1044.6400000000001</v>
      </c>
      <c r="N1065" s="7">
        <f>VLOOKUP(I1065,Products!$A$1:$F$51,6,0)</f>
        <v>775.07</v>
      </c>
      <c r="O1065" t="s">
        <v>838</v>
      </c>
      <c r="P1065" t="str">
        <f>VLOOKUP(O1065,Stores!$A$1:$D$6,2,0)</f>
        <v>MegaMart Brianahaven</v>
      </c>
      <c r="Q1065" t="str">
        <f>VLOOKUP(O1065,Stores!$A$1:$D$6,4,0)</f>
        <v>North</v>
      </c>
      <c r="R1065" s="6">
        <v>1</v>
      </c>
      <c r="S1065" s="6">
        <v>0.05</v>
      </c>
      <c r="T1065" t="s">
        <v>851</v>
      </c>
      <c r="U1065">
        <f t="shared" si="48"/>
        <v>1044.6400000000001</v>
      </c>
      <c r="V1065" s="7">
        <f t="shared" si="49"/>
        <v>775.07</v>
      </c>
      <c r="W1065" s="7">
        <f t="shared" si="50"/>
        <v>268.62000000000006</v>
      </c>
    </row>
    <row r="1066" spans="1:23" x14ac:dyDescent="0.25">
      <c r="A1066" t="s">
        <v>4754</v>
      </c>
      <c r="B1066" s="4">
        <v>45336</v>
      </c>
      <c r="C1066" t="s">
        <v>87</v>
      </c>
      <c r="D1066" t="str">
        <f>VLOOKUP(C1066,Customers!$A$1:$H$201,4,0)</f>
        <v>Megan Velasquez</v>
      </c>
      <c r="E1066" t="str">
        <f>VLOOKUP(C1066,Customers!$A$1:$H$201,5,0)</f>
        <v>Male</v>
      </c>
      <c r="F1066" s="4">
        <f>VLOOKUP(C1066,Customers!$A$1:$H$201,6,0)</f>
        <v>20409</v>
      </c>
      <c r="G1066" s="4" t="str">
        <f>VLOOKUP(C1066,Customers!$A$1:$H$201,7,0)</f>
        <v>East James</v>
      </c>
      <c r="H1066" s="4">
        <f>VLOOKUP(C1066,Customers!$A$1:$H$201,8,0)</f>
        <v>44106</v>
      </c>
      <c r="I1066" t="s">
        <v>724</v>
      </c>
      <c r="J1066" t="str">
        <f>VLOOKUP(I1066,Products!$A$1:$F$51,2,0)</f>
        <v>Company Fruits</v>
      </c>
      <c r="K1066" t="str">
        <f>VLOOKUP(I1066,Products!$A$1:$F$51,3,0)</f>
        <v>Groceries</v>
      </c>
      <c r="L1066" t="str">
        <f>VLOOKUP(I1066,Products!$A$1:$F$51,4,0)</f>
        <v>Fruits</v>
      </c>
      <c r="M1066" s="7">
        <f>VLOOKUP(I1066,Products!$A$1:$F$51,5,0)</f>
        <v>318.05</v>
      </c>
      <c r="N1066" s="7">
        <f>VLOOKUP(I1066,Products!$A$1:$F$51,6,0)</f>
        <v>742.26521739130465</v>
      </c>
      <c r="O1066" t="s">
        <v>827</v>
      </c>
      <c r="P1066" t="str">
        <f>VLOOKUP(O1066,Stores!$A$1:$D$6,2,0)</f>
        <v>MegaMart Jimenezborough</v>
      </c>
      <c r="Q1066" t="str">
        <f>VLOOKUP(O1066,Stores!$A$1:$D$6,4,0)</f>
        <v>South</v>
      </c>
      <c r="R1066" s="6">
        <v>4</v>
      </c>
      <c r="S1066" s="6">
        <v>0.15</v>
      </c>
      <c r="T1066" t="s">
        <v>861</v>
      </c>
      <c r="U1066">
        <f t="shared" si="48"/>
        <v>1272.2</v>
      </c>
      <c r="V1066" s="7">
        <f t="shared" si="49"/>
        <v>2969.0608695652186</v>
      </c>
      <c r="W1066" s="7">
        <f t="shared" si="50"/>
        <v>-1697.7108695652184</v>
      </c>
    </row>
    <row r="1067" spans="1:23" x14ac:dyDescent="0.25">
      <c r="A1067" t="s">
        <v>5199</v>
      </c>
      <c r="B1067" s="4">
        <v>45336</v>
      </c>
      <c r="C1067" t="s">
        <v>142</v>
      </c>
      <c r="D1067" t="str">
        <f>VLOOKUP(C1067,Customers!$A$1:$H$201,4,0)</f>
        <v>Miranda Nelson</v>
      </c>
      <c r="E1067" t="str">
        <f>VLOOKUP(C1067,Customers!$A$1:$H$201,5,0)</f>
        <v>Female</v>
      </c>
      <c r="F1067" s="4">
        <f>VLOOKUP(C1067,Customers!$A$1:$H$201,6,0)</f>
        <v>30193</v>
      </c>
      <c r="G1067" s="4" t="str">
        <f>VLOOKUP(C1067,Customers!$A$1:$H$201,7,0)</f>
        <v>West Melissahaven</v>
      </c>
      <c r="H1067" s="4">
        <f>VLOOKUP(C1067,Customers!$A$1:$H$201,8,0)</f>
        <v>45322</v>
      </c>
      <c r="I1067" t="s">
        <v>724</v>
      </c>
      <c r="J1067" t="str">
        <f>VLOOKUP(I1067,Products!$A$1:$F$51,2,0)</f>
        <v>Company Fruits</v>
      </c>
      <c r="K1067" t="str">
        <f>VLOOKUP(I1067,Products!$A$1:$F$51,3,0)</f>
        <v>Groceries</v>
      </c>
      <c r="L1067" t="str">
        <f>VLOOKUP(I1067,Products!$A$1:$F$51,4,0)</f>
        <v>Fruits</v>
      </c>
      <c r="M1067" s="7">
        <f>VLOOKUP(I1067,Products!$A$1:$F$51,5,0)</f>
        <v>318.05</v>
      </c>
      <c r="N1067" s="7">
        <f>VLOOKUP(I1067,Products!$A$1:$F$51,6,0)</f>
        <v>742.26521739130465</v>
      </c>
      <c r="O1067" t="s">
        <v>827</v>
      </c>
      <c r="P1067" t="str">
        <f>VLOOKUP(O1067,Stores!$A$1:$D$6,2,0)</f>
        <v>MegaMart Jimenezborough</v>
      </c>
      <c r="Q1067" t="str">
        <f>VLOOKUP(O1067,Stores!$A$1:$D$6,4,0)</f>
        <v>South</v>
      </c>
      <c r="R1067" s="6">
        <v>4</v>
      </c>
      <c r="S1067" s="6">
        <v>0.15</v>
      </c>
      <c r="T1067" t="s">
        <v>861</v>
      </c>
      <c r="U1067">
        <f t="shared" si="48"/>
        <v>1272.2</v>
      </c>
      <c r="V1067" s="7">
        <f t="shared" si="49"/>
        <v>2969.0608695652186</v>
      </c>
      <c r="W1067" s="7">
        <f t="shared" si="50"/>
        <v>-1697.7108695652184</v>
      </c>
    </row>
    <row r="1068" spans="1:23" x14ac:dyDescent="0.25">
      <c r="A1068" t="s">
        <v>5719</v>
      </c>
      <c r="B1068" s="4">
        <v>45336</v>
      </c>
      <c r="C1068" t="s">
        <v>700</v>
      </c>
      <c r="D1068" t="str">
        <f>VLOOKUP(C1068,Customers!$A$1:$H$201,4,0)</f>
        <v>Ronald Haley</v>
      </c>
      <c r="E1068" t="str">
        <f>VLOOKUP(C1068,Customers!$A$1:$H$201,5,0)</f>
        <v>Male</v>
      </c>
      <c r="F1068" s="4">
        <f>VLOOKUP(C1068,Customers!$A$1:$H$201,6,0)</f>
        <v>37249</v>
      </c>
      <c r="G1068" s="4" t="str">
        <f>VLOOKUP(C1068,Customers!$A$1:$H$201,7,0)</f>
        <v>Jenniferbury</v>
      </c>
      <c r="H1068" s="4">
        <f>VLOOKUP(C1068,Customers!$A$1:$H$201,8,0)</f>
        <v>45832</v>
      </c>
      <c r="I1068" t="s">
        <v>728</v>
      </c>
      <c r="J1068" t="str">
        <f>VLOOKUP(I1068,Products!$A$1:$F$51,2,0)</f>
        <v>Understand Camera</v>
      </c>
      <c r="K1068" t="str">
        <f>VLOOKUP(I1068,Products!$A$1:$F$51,3,0)</f>
        <v>Electronics</v>
      </c>
      <c r="L1068" t="str">
        <f>VLOOKUP(I1068,Products!$A$1:$F$51,4,0)</f>
        <v>Camera</v>
      </c>
      <c r="M1068" s="7">
        <f>VLOOKUP(I1068,Products!$A$1:$F$51,5,0)</f>
        <v>1474.12</v>
      </c>
      <c r="N1068" s="7">
        <f>VLOOKUP(I1068,Products!$A$1:$F$51,6,0)</f>
        <v>764.02</v>
      </c>
      <c r="O1068" t="s">
        <v>835</v>
      </c>
      <c r="P1068" t="str">
        <f>VLOOKUP(O1068,Stores!$A$1:$D$6,2,0)</f>
        <v>MegaMart New Michele</v>
      </c>
      <c r="Q1068" t="str">
        <f>VLOOKUP(O1068,Stores!$A$1:$D$6,4,0)</f>
        <v>West</v>
      </c>
      <c r="R1068" s="6">
        <v>4</v>
      </c>
      <c r="S1068" s="6">
        <v>0.15</v>
      </c>
      <c r="T1068" t="s">
        <v>861</v>
      </c>
      <c r="U1068">
        <f t="shared" si="48"/>
        <v>5896.48</v>
      </c>
      <c r="V1068" s="7">
        <f t="shared" si="49"/>
        <v>3056.08</v>
      </c>
      <c r="W1068" s="7">
        <f t="shared" si="50"/>
        <v>2839.5499999999997</v>
      </c>
    </row>
    <row r="1069" spans="1:23" x14ac:dyDescent="0.25">
      <c r="A1069" t="s">
        <v>1064</v>
      </c>
      <c r="B1069" s="4">
        <v>45336</v>
      </c>
      <c r="C1069" t="s">
        <v>698</v>
      </c>
      <c r="D1069" t="str">
        <f>VLOOKUP(C1069,Customers!$A$1:$H$201,4,0)</f>
        <v>Juan Johnson</v>
      </c>
      <c r="E1069" t="str">
        <f>VLOOKUP(C1069,Customers!$A$1:$H$201,5,0)</f>
        <v>Female</v>
      </c>
      <c r="F1069" s="4">
        <f>VLOOKUP(C1069,Customers!$A$1:$H$201,6,0)</f>
        <v>25706</v>
      </c>
      <c r="G1069" s="4" t="str">
        <f>VLOOKUP(C1069,Customers!$A$1:$H$201,7,0)</f>
        <v>South Scottton</v>
      </c>
      <c r="H1069" s="4">
        <f>VLOOKUP(C1069,Customers!$A$1:$H$201,8,0)</f>
        <v>44405</v>
      </c>
      <c r="I1069" t="s">
        <v>768</v>
      </c>
      <c r="J1069" t="str">
        <f>VLOOKUP(I1069,Products!$A$1:$F$51,2,0)</f>
        <v>And Footwear</v>
      </c>
      <c r="K1069" t="str">
        <f>VLOOKUP(I1069,Products!$A$1:$F$51,3,0)</f>
        <v>Fashion</v>
      </c>
      <c r="L1069" t="str">
        <f>VLOOKUP(I1069,Products!$A$1:$F$51,4,0)</f>
        <v>Footwear</v>
      </c>
      <c r="M1069" s="7">
        <f>VLOOKUP(I1069,Products!$A$1:$F$51,5,0)</f>
        <v>1878.47</v>
      </c>
      <c r="N1069" s="7">
        <f>VLOOKUP(I1069,Products!$A$1:$F$51,6,0)</f>
        <v>1014.91</v>
      </c>
      <c r="O1069" t="s">
        <v>835</v>
      </c>
      <c r="P1069" t="str">
        <f>VLOOKUP(O1069,Stores!$A$1:$D$6,2,0)</f>
        <v>MegaMart New Michele</v>
      </c>
      <c r="Q1069" t="str">
        <f>VLOOKUP(O1069,Stores!$A$1:$D$6,4,0)</f>
        <v>West</v>
      </c>
      <c r="R1069" s="6">
        <v>2.9905584572117316</v>
      </c>
      <c r="S1069" s="6">
        <v>0</v>
      </c>
      <c r="T1069" t="s">
        <v>851</v>
      </c>
      <c r="U1069">
        <f t="shared" si="48"/>
        <v>5617.6743451185212</v>
      </c>
      <c r="V1069" s="7">
        <f t="shared" si="49"/>
        <v>3035.1476838087583</v>
      </c>
      <c r="W1069" s="7">
        <f t="shared" si="50"/>
        <v>2581.5266613097629</v>
      </c>
    </row>
    <row r="1070" spans="1:23" x14ac:dyDescent="0.25">
      <c r="A1070" t="s">
        <v>2248</v>
      </c>
      <c r="B1070" s="4">
        <v>45337</v>
      </c>
      <c r="C1070" t="s">
        <v>602</v>
      </c>
      <c r="D1070" t="str">
        <f>VLOOKUP(C1070,Customers!$A$1:$H$201,4,0)</f>
        <v>Amber Graham</v>
      </c>
      <c r="E1070" t="str">
        <f>VLOOKUP(C1070,Customers!$A$1:$H$201,5,0)</f>
        <v>Female</v>
      </c>
      <c r="F1070" s="4">
        <f>VLOOKUP(C1070,Customers!$A$1:$H$201,6,0)</f>
        <v>30807</v>
      </c>
      <c r="G1070" s="4" t="str">
        <f>VLOOKUP(C1070,Customers!$A$1:$H$201,7,0)</f>
        <v>Lake Melissaborough</v>
      </c>
      <c r="H1070" s="4">
        <f>VLOOKUP(C1070,Customers!$A$1:$H$201,8,0)</f>
        <v>45889</v>
      </c>
      <c r="I1070" t="s">
        <v>751</v>
      </c>
      <c r="J1070" t="str">
        <f>VLOOKUP(I1070,Products!$A$1:$F$51,2,0)</f>
        <v>House Accessories</v>
      </c>
      <c r="K1070" t="str">
        <f>VLOOKUP(I1070,Products!$A$1:$F$51,3,0)</f>
        <v>Fashion</v>
      </c>
      <c r="L1070" t="str">
        <f>VLOOKUP(I1070,Products!$A$1:$F$51,4,0)</f>
        <v>Accessories</v>
      </c>
      <c r="M1070" s="7">
        <f>VLOOKUP(I1070,Products!$A$1:$F$51,5,0)</f>
        <v>1858.75</v>
      </c>
      <c r="N1070" s="7">
        <f>VLOOKUP(I1070,Products!$A$1:$F$51,6,0)</f>
        <v>1451.16</v>
      </c>
      <c r="O1070" t="s">
        <v>838</v>
      </c>
      <c r="P1070" t="str">
        <f>VLOOKUP(O1070,Stores!$A$1:$D$6,2,0)</f>
        <v>MegaMart Brianahaven</v>
      </c>
      <c r="Q1070" t="str">
        <f>VLOOKUP(O1070,Stores!$A$1:$D$6,4,0)</f>
        <v>North</v>
      </c>
      <c r="R1070" s="6">
        <v>3</v>
      </c>
      <c r="S1070" s="6">
        <v>0.15</v>
      </c>
      <c r="T1070" t="s">
        <v>861</v>
      </c>
      <c r="U1070">
        <f t="shared" si="48"/>
        <v>5576.25</v>
      </c>
      <c r="V1070" s="7">
        <f t="shared" si="49"/>
        <v>4353.4800000000005</v>
      </c>
      <c r="W1070" s="7">
        <f t="shared" si="50"/>
        <v>1221.9199999999996</v>
      </c>
    </row>
    <row r="1071" spans="1:23" x14ac:dyDescent="0.25">
      <c r="A1071" t="s">
        <v>4054</v>
      </c>
      <c r="B1071" s="4">
        <v>45337</v>
      </c>
      <c r="C1071" t="s">
        <v>625</v>
      </c>
      <c r="D1071" t="str">
        <f>VLOOKUP(C1071,Customers!$A$1:$H$201,4,0)</f>
        <v>Anthony Gould</v>
      </c>
      <c r="E1071" t="str">
        <f>VLOOKUP(C1071,Customers!$A$1:$H$201,5,0)</f>
        <v>Female</v>
      </c>
      <c r="F1071" s="4">
        <f>VLOOKUP(C1071,Customers!$A$1:$H$201,6,0)</f>
        <v>31052</v>
      </c>
      <c r="G1071" s="4" t="str">
        <f>VLOOKUP(C1071,Customers!$A$1:$H$201,7,0)</f>
        <v>South James</v>
      </c>
      <c r="H1071" s="4">
        <f>VLOOKUP(C1071,Customers!$A$1:$H$201,8,0)</f>
        <v>44584</v>
      </c>
      <c r="I1071" t="s">
        <v>792</v>
      </c>
      <c r="J1071" t="str">
        <f>VLOOKUP(I1071,Products!$A$1:$F$51,2,0)</f>
        <v>Chair Laptop</v>
      </c>
      <c r="K1071" t="str">
        <f>VLOOKUP(I1071,Products!$A$1:$F$51,3,0)</f>
        <v>Electronics</v>
      </c>
      <c r="L1071" t="str">
        <f>VLOOKUP(I1071,Products!$A$1:$F$51,4,0)</f>
        <v>Laptop</v>
      </c>
      <c r="M1071" s="7">
        <f>VLOOKUP(I1071,Products!$A$1:$F$51,5,0)</f>
        <v>1562.43</v>
      </c>
      <c r="N1071" s="7">
        <f>VLOOKUP(I1071,Products!$A$1:$F$51,6,0)</f>
        <v>1195.6300000000001</v>
      </c>
      <c r="O1071" t="s">
        <v>835</v>
      </c>
      <c r="P1071" t="str">
        <f>VLOOKUP(O1071,Stores!$A$1:$D$6,2,0)</f>
        <v>MegaMart New Michele</v>
      </c>
      <c r="Q1071" t="str">
        <f>VLOOKUP(O1071,Stores!$A$1:$D$6,4,0)</f>
        <v>West</v>
      </c>
      <c r="R1071" s="6">
        <v>1</v>
      </c>
      <c r="S1071" s="6">
        <v>0.15</v>
      </c>
      <c r="T1071" t="s">
        <v>851</v>
      </c>
      <c r="U1071">
        <f t="shared" si="48"/>
        <v>1562.43</v>
      </c>
      <c r="V1071" s="7">
        <f t="shared" si="49"/>
        <v>1195.6300000000001</v>
      </c>
      <c r="W1071" s="7">
        <f t="shared" si="50"/>
        <v>365.94999999999993</v>
      </c>
    </row>
    <row r="1072" spans="1:23" x14ac:dyDescent="0.25">
      <c r="A1072" t="s">
        <v>4180</v>
      </c>
      <c r="B1072" s="4">
        <v>45337</v>
      </c>
      <c r="C1072" t="s">
        <v>91</v>
      </c>
      <c r="D1072" t="str">
        <f>VLOOKUP(C1072,Customers!$A$1:$H$201,4,0)</f>
        <v>Mark Martinez</v>
      </c>
      <c r="E1072" t="str">
        <f>VLOOKUP(C1072,Customers!$A$1:$H$201,5,0)</f>
        <v>Female</v>
      </c>
      <c r="F1072" s="4">
        <f>VLOOKUP(C1072,Customers!$A$1:$H$201,6,0)</f>
        <v>26428</v>
      </c>
      <c r="G1072" s="4" t="str">
        <f>VLOOKUP(C1072,Customers!$A$1:$H$201,7,0)</f>
        <v>New Christophermouth</v>
      </c>
      <c r="H1072" s="4">
        <f>VLOOKUP(C1072,Customers!$A$1:$H$201,8,0)</f>
        <v>44123</v>
      </c>
      <c r="I1072" t="s">
        <v>816</v>
      </c>
      <c r="J1072" t="str">
        <f>VLOOKUP(I1072,Products!$A$1:$F$51,2,0)</f>
        <v>Or Smartphone</v>
      </c>
      <c r="K1072" t="str">
        <f>VLOOKUP(I1072,Products!$A$1:$F$51,3,0)</f>
        <v>Electronics</v>
      </c>
      <c r="L1072" t="str">
        <f>VLOOKUP(I1072,Products!$A$1:$F$51,4,0)</f>
        <v>Smartphone</v>
      </c>
      <c r="M1072" s="7">
        <f>VLOOKUP(I1072,Products!$A$1:$F$51,5,0)</f>
        <v>1197.18</v>
      </c>
      <c r="N1072" s="7">
        <f>VLOOKUP(I1072,Products!$A$1:$F$51,6,0)</f>
        <v>722.74</v>
      </c>
      <c r="O1072" t="s">
        <v>842</v>
      </c>
      <c r="P1072" t="str">
        <f>VLOOKUP(O1072,Stores!$A$1:$D$6,2,0)</f>
        <v>MegaMart Johnmouth</v>
      </c>
      <c r="Q1072" t="str">
        <f>VLOOKUP(O1072,Stores!$A$1:$D$6,4,0)</f>
        <v>East</v>
      </c>
      <c r="R1072" s="6">
        <v>5</v>
      </c>
      <c r="S1072" s="6">
        <v>0.05</v>
      </c>
      <c r="T1072" t="s">
        <v>851</v>
      </c>
      <c r="U1072">
        <f t="shared" si="48"/>
        <v>5985.9000000000005</v>
      </c>
      <c r="V1072" s="7">
        <f t="shared" si="49"/>
        <v>3613.7</v>
      </c>
      <c r="W1072" s="7">
        <f t="shared" si="50"/>
        <v>2371.2500000000009</v>
      </c>
    </row>
    <row r="1073" spans="1:23" x14ac:dyDescent="0.25">
      <c r="A1073" t="s">
        <v>4853</v>
      </c>
      <c r="B1073" s="4">
        <v>45337</v>
      </c>
      <c r="C1073" t="s">
        <v>135</v>
      </c>
      <c r="D1073" t="str">
        <f>VLOOKUP(C1073,Customers!$A$1:$H$201,4,0)</f>
        <v>Kimberly King</v>
      </c>
      <c r="E1073" t="str">
        <f>VLOOKUP(C1073,Customers!$A$1:$H$201,5,0)</f>
        <v>Female</v>
      </c>
      <c r="F1073" s="4">
        <f>VLOOKUP(C1073,Customers!$A$1:$H$201,6,0)</f>
        <v>33347</v>
      </c>
      <c r="G1073" s="4" t="str">
        <f>VLOOKUP(C1073,Customers!$A$1:$H$201,7,0)</f>
        <v>North George</v>
      </c>
      <c r="H1073" s="4">
        <f>VLOOKUP(C1073,Customers!$A$1:$H$201,8,0)</f>
        <v>45007</v>
      </c>
      <c r="I1073" t="s">
        <v>784</v>
      </c>
      <c r="J1073" t="str">
        <f>VLOOKUP(I1073,Products!$A$1:$F$51,2,0)</f>
        <v>Foot Snacks</v>
      </c>
      <c r="K1073" t="str">
        <f>VLOOKUP(I1073,Products!$A$1:$F$51,3,0)</f>
        <v>Groceries</v>
      </c>
      <c r="L1073" t="str">
        <f>VLOOKUP(I1073,Products!$A$1:$F$51,4,0)</f>
        <v>Snacks</v>
      </c>
      <c r="M1073" s="7">
        <f>VLOOKUP(I1073,Products!$A$1:$F$51,5,0)</f>
        <v>1095.72</v>
      </c>
      <c r="N1073" s="7">
        <f>VLOOKUP(I1073,Products!$A$1:$F$51,6,0)</f>
        <v>822.2</v>
      </c>
      <c r="O1073" t="s">
        <v>835</v>
      </c>
      <c r="P1073" t="str">
        <f>VLOOKUP(O1073,Stores!$A$1:$D$6,2,0)</f>
        <v>MegaMart New Michele</v>
      </c>
      <c r="Q1073" t="str">
        <f>VLOOKUP(O1073,Stores!$A$1:$D$6,4,0)</f>
        <v>West</v>
      </c>
      <c r="R1073" s="6">
        <v>4</v>
      </c>
      <c r="S1073" s="6">
        <v>0.05</v>
      </c>
      <c r="T1073" t="s">
        <v>851</v>
      </c>
      <c r="U1073">
        <f t="shared" si="48"/>
        <v>4382.88</v>
      </c>
      <c r="V1073" s="7">
        <f t="shared" si="49"/>
        <v>3288.8</v>
      </c>
      <c r="W1073" s="7">
        <f t="shared" si="50"/>
        <v>1093.1299999999999</v>
      </c>
    </row>
    <row r="1074" spans="1:23" x14ac:dyDescent="0.25">
      <c r="A1074" t="s">
        <v>5135</v>
      </c>
      <c r="B1074" s="4">
        <v>45337</v>
      </c>
      <c r="C1074" t="s">
        <v>616</v>
      </c>
      <c r="D1074" t="str">
        <f>VLOOKUP(C1074,Customers!$A$1:$H$201,4,0)</f>
        <v>Scott Howell</v>
      </c>
      <c r="E1074" t="str">
        <f>VLOOKUP(C1074,Customers!$A$1:$H$201,5,0)</f>
        <v>Male</v>
      </c>
      <c r="F1074" s="4">
        <f>VLOOKUP(C1074,Customers!$A$1:$H$201,6,0)</f>
        <v>38540</v>
      </c>
      <c r="G1074" s="4" t="str">
        <f>VLOOKUP(C1074,Customers!$A$1:$H$201,7,0)</f>
        <v>South Jennifer</v>
      </c>
      <c r="H1074" s="4">
        <f>VLOOKUP(C1074,Customers!$A$1:$H$201,8,0)</f>
        <v>45897</v>
      </c>
      <c r="I1074" t="s">
        <v>816</v>
      </c>
      <c r="J1074" t="str">
        <f>VLOOKUP(I1074,Products!$A$1:$F$51,2,0)</f>
        <v>Or Smartphone</v>
      </c>
      <c r="K1074" t="str">
        <f>VLOOKUP(I1074,Products!$A$1:$F$51,3,0)</f>
        <v>Electronics</v>
      </c>
      <c r="L1074" t="str">
        <f>VLOOKUP(I1074,Products!$A$1:$F$51,4,0)</f>
        <v>Smartphone</v>
      </c>
      <c r="M1074" s="7">
        <f>VLOOKUP(I1074,Products!$A$1:$F$51,5,0)</f>
        <v>1197.18</v>
      </c>
      <c r="N1074" s="7">
        <f>VLOOKUP(I1074,Products!$A$1:$F$51,6,0)</f>
        <v>722.74</v>
      </c>
      <c r="O1074" t="s">
        <v>835</v>
      </c>
      <c r="P1074" t="str">
        <f>VLOOKUP(O1074,Stores!$A$1:$D$6,2,0)</f>
        <v>MegaMart New Michele</v>
      </c>
      <c r="Q1074" t="str">
        <f>VLOOKUP(O1074,Stores!$A$1:$D$6,4,0)</f>
        <v>West</v>
      </c>
      <c r="R1074" s="6">
        <v>4</v>
      </c>
      <c r="S1074" s="6">
        <v>0.15</v>
      </c>
      <c r="T1074" t="s">
        <v>861</v>
      </c>
      <c r="U1074">
        <f t="shared" si="48"/>
        <v>4788.72</v>
      </c>
      <c r="V1074" s="7">
        <f t="shared" si="49"/>
        <v>2890.96</v>
      </c>
      <c r="W1074" s="7">
        <f t="shared" si="50"/>
        <v>1896.9100000000003</v>
      </c>
    </row>
    <row r="1075" spans="1:23" x14ac:dyDescent="0.25">
      <c r="A1075" t="s">
        <v>5705</v>
      </c>
      <c r="B1075" s="4">
        <v>45337</v>
      </c>
      <c r="C1075" t="s">
        <v>450</v>
      </c>
      <c r="D1075" t="str">
        <f>VLOOKUP(C1075,Customers!$A$1:$H$201,4,0)</f>
        <v>Amy Smith</v>
      </c>
      <c r="E1075" t="str">
        <f>VLOOKUP(C1075,Customers!$A$1:$H$201,5,0)</f>
        <v>Male</v>
      </c>
      <c r="F1075" s="4">
        <f>VLOOKUP(C1075,Customers!$A$1:$H$201,6,0)</f>
        <v>22556</v>
      </c>
      <c r="G1075" s="4" t="str">
        <f>VLOOKUP(C1075,Customers!$A$1:$H$201,7,0)</f>
        <v>Simonstad</v>
      </c>
      <c r="H1075" s="4">
        <f>VLOOKUP(C1075,Customers!$A$1:$H$201,8,0)</f>
        <v>45467</v>
      </c>
      <c r="I1075" t="s">
        <v>724</v>
      </c>
      <c r="J1075" t="str">
        <f>VLOOKUP(I1075,Products!$A$1:$F$51,2,0)</f>
        <v>Company Fruits</v>
      </c>
      <c r="K1075" t="str">
        <f>VLOOKUP(I1075,Products!$A$1:$F$51,3,0)</f>
        <v>Groceries</v>
      </c>
      <c r="L1075" t="str">
        <f>VLOOKUP(I1075,Products!$A$1:$F$51,4,0)</f>
        <v>Fruits</v>
      </c>
      <c r="M1075" s="7">
        <f>VLOOKUP(I1075,Products!$A$1:$F$51,5,0)</f>
        <v>318.05</v>
      </c>
      <c r="N1075" s="7">
        <f>VLOOKUP(I1075,Products!$A$1:$F$51,6,0)</f>
        <v>742.26521739130465</v>
      </c>
      <c r="O1075" t="s">
        <v>835</v>
      </c>
      <c r="P1075" t="str">
        <f>VLOOKUP(O1075,Stores!$A$1:$D$6,2,0)</f>
        <v>MegaMart New Michele</v>
      </c>
      <c r="Q1075" t="str">
        <f>VLOOKUP(O1075,Stores!$A$1:$D$6,4,0)</f>
        <v>West</v>
      </c>
      <c r="R1075" s="6">
        <v>2</v>
      </c>
      <c r="S1075" s="6">
        <v>0</v>
      </c>
      <c r="T1075" t="s">
        <v>854</v>
      </c>
      <c r="U1075">
        <f t="shared" si="48"/>
        <v>636.1</v>
      </c>
      <c r="V1075" s="7">
        <f t="shared" si="49"/>
        <v>1484.5304347826093</v>
      </c>
      <c r="W1075" s="7">
        <f t="shared" si="50"/>
        <v>-849.43043478260927</v>
      </c>
    </row>
    <row r="1076" spans="1:23" x14ac:dyDescent="0.25">
      <c r="A1076" t="s">
        <v>5817</v>
      </c>
      <c r="B1076" s="4">
        <v>45337</v>
      </c>
      <c r="C1076" t="s">
        <v>554</v>
      </c>
      <c r="D1076" t="str">
        <f>VLOOKUP(C1076,Customers!$A$1:$H$201,4,0)</f>
        <v>Jill Mcconnell</v>
      </c>
      <c r="E1076" t="str">
        <f>VLOOKUP(C1076,Customers!$A$1:$H$201,5,0)</f>
        <v>Male</v>
      </c>
      <c r="F1076" s="4">
        <f>VLOOKUP(C1076,Customers!$A$1:$H$201,6,0)</f>
        <v>24005</v>
      </c>
      <c r="G1076" s="4" t="str">
        <f>VLOOKUP(C1076,Customers!$A$1:$H$201,7,0)</f>
        <v>Kevinshire</v>
      </c>
      <c r="H1076" s="4">
        <f>VLOOKUP(C1076,Customers!$A$1:$H$201,8,0)</f>
        <v>45374</v>
      </c>
      <c r="I1076" t="s">
        <v>735</v>
      </c>
      <c r="J1076" t="str">
        <f>VLOOKUP(I1076,Products!$A$1:$F$51,2,0)</f>
        <v>Step Smartphone</v>
      </c>
      <c r="K1076" t="str">
        <f>VLOOKUP(I1076,Products!$A$1:$F$51,3,0)</f>
        <v>Electronics</v>
      </c>
      <c r="L1076" t="str">
        <f>VLOOKUP(I1076,Products!$A$1:$F$51,4,0)</f>
        <v>Smartphone</v>
      </c>
      <c r="M1076" s="7">
        <f>VLOOKUP(I1076,Products!$A$1:$F$51,5,0)</f>
        <v>1194.1199999999999</v>
      </c>
      <c r="N1076" s="7">
        <f>VLOOKUP(I1076,Products!$A$1:$F$51,6,0)</f>
        <v>838.95</v>
      </c>
      <c r="O1076" t="s">
        <v>842</v>
      </c>
      <c r="P1076" t="str">
        <f>VLOOKUP(O1076,Stores!$A$1:$D$6,2,0)</f>
        <v>MegaMart Johnmouth</v>
      </c>
      <c r="Q1076" t="str">
        <f>VLOOKUP(O1076,Stores!$A$1:$D$6,4,0)</f>
        <v>East</v>
      </c>
      <c r="R1076" s="6">
        <v>5</v>
      </c>
      <c r="S1076" s="6">
        <v>0.05</v>
      </c>
      <c r="T1076" t="s">
        <v>861</v>
      </c>
      <c r="U1076">
        <f t="shared" si="48"/>
        <v>5970.5999999999995</v>
      </c>
      <c r="V1076" s="7">
        <f t="shared" si="49"/>
        <v>4194.75</v>
      </c>
      <c r="W1076" s="7">
        <f t="shared" si="50"/>
        <v>1774.8999999999994</v>
      </c>
    </row>
    <row r="1077" spans="1:23" x14ac:dyDescent="0.25">
      <c r="A1077" t="s">
        <v>1075</v>
      </c>
      <c r="B1077" s="4">
        <v>45338</v>
      </c>
      <c r="C1077" t="s">
        <v>161</v>
      </c>
      <c r="D1077" t="str">
        <f>VLOOKUP(C1077,Customers!$A$1:$H$201,4,0)</f>
        <v>Anna Andrews</v>
      </c>
      <c r="E1077" t="str">
        <f>VLOOKUP(C1077,Customers!$A$1:$H$201,5,0)</f>
        <v>Female</v>
      </c>
      <c r="F1077" s="4">
        <f>VLOOKUP(C1077,Customers!$A$1:$H$201,6,0)</f>
        <v>36564</v>
      </c>
      <c r="G1077" s="4" t="str">
        <f>VLOOKUP(C1077,Customers!$A$1:$H$201,7,0)</f>
        <v>North Teresashire</v>
      </c>
      <c r="H1077" s="4">
        <f>VLOOKUP(C1077,Customers!$A$1:$H$201,8,0)</f>
        <v>44509</v>
      </c>
      <c r="I1077" t="s">
        <v>812</v>
      </c>
      <c r="J1077" t="str">
        <f>VLOOKUP(I1077,Products!$A$1:$F$51,2,0)</f>
        <v>Set Dairy</v>
      </c>
      <c r="K1077" t="str">
        <f>VLOOKUP(I1077,Products!$A$1:$F$51,3,0)</f>
        <v>Groceries</v>
      </c>
      <c r="L1077" t="str">
        <f>VLOOKUP(I1077,Products!$A$1:$F$51,4,0)</f>
        <v>Dairy</v>
      </c>
      <c r="M1077" s="7">
        <f>VLOOKUP(I1077,Products!$A$1:$F$51,5,0)</f>
        <v>1879.08</v>
      </c>
      <c r="N1077" s="7">
        <f>VLOOKUP(I1077,Products!$A$1:$F$51,6,0)</f>
        <v>1004.56</v>
      </c>
      <c r="O1077" t="s">
        <v>831</v>
      </c>
      <c r="P1077" t="str">
        <f>VLOOKUP(O1077,Stores!$A$1:$D$6,2,0)</f>
        <v>MegaMart Peckmouth</v>
      </c>
      <c r="Q1077" t="str">
        <f>VLOOKUP(O1077,Stores!$A$1:$D$6,4,0)</f>
        <v>East</v>
      </c>
      <c r="R1077" s="6">
        <v>5</v>
      </c>
      <c r="S1077" s="6">
        <v>0.05</v>
      </c>
      <c r="T1077" t="s">
        <v>854</v>
      </c>
      <c r="U1077">
        <f t="shared" si="48"/>
        <v>9395.4</v>
      </c>
      <c r="V1077" s="7">
        <f t="shared" si="49"/>
        <v>5022.7999999999993</v>
      </c>
      <c r="W1077" s="7">
        <f t="shared" si="50"/>
        <v>4371.6500000000005</v>
      </c>
    </row>
    <row r="1078" spans="1:23" x14ac:dyDescent="0.25">
      <c r="A1078" t="s">
        <v>2195</v>
      </c>
      <c r="B1078" s="4">
        <v>45338</v>
      </c>
      <c r="C1078" t="s">
        <v>275</v>
      </c>
      <c r="D1078" t="str">
        <f>VLOOKUP(C1078,Customers!$A$1:$H$201,4,0)</f>
        <v>Carl Armstrong</v>
      </c>
      <c r="E1078" t="str">
        <f>VLOOKUP(C1078,Customers!$A$1:$H$201,5,0)</f>
        <v>Female</v>
      </c>
      <c r="F1078" s="4">
        <f>VLOOKUP(C1078,Customers!$A$1:$H$201,6,0)</f>
        <v>23715</v>
      </c>
      <c r="G1078" s="4" t="str">
        <f>VLOOKUP(C1078,Customers!$A$1:$H$201,7,0)</f>
        <v>Port Angelabury</v>
      </c>
      <c r="H1078" s="4">
        <f>VLOOKUP(C1078,Customers!$A$1:$H$201,8,0)</f>
        <v>44601</v>
      </c>
      <c r="I1078" t="s">
        <v>718</v>
      </c>
      <c r="J1078" t="str">
        <f>VLOOKUP(I1078,Products!$A$1:$F$51,2,0)</f>
        <v>Four Accessories</v>
      </c>
      <c r="K1078" t="str">
        <f>VLOOKUP(I1078,Products!$A$1:$F$51,3,0)</f>
        <v>Fashion</v>
      </c>
      <c r="L1078" t="str">
        <f>VLOOKUP(I1078,Products!$A$1:$F$51,4,0)</f>
        <v>Accessories</v>
      </c>
      <c r="M1078" s="7">
        <f>VLOOKUP(I1078,Products!$A$1:$F$51,5,0)</f>
        <v>1853.77</v>
      </c>
      <c r="N1078" s="7">
        <f>VLOOKUP(I1078,Products!$A$1:$F$51,6,0)</f>
        <v>1363.52</v>
      </c>
      <c r="O1078" t="s">
        <v>831</v>
      </c>
      <c r="P1078" t="str">
        <f>VLOOKUP(O1078,Stores!$A$1:$D$6,2,0)</f>
        <v>MegaMart Peckmouth</v>
      </c>
      <c r="Q1078" t="str">
        <f>VLOOKUP(O1078,Stores!$A$1:$D$6,4,0)</f>
        <v>East</v>
      </c>
      <c r="R1078" s="6">
        <v>5</v>
      </c>
      <c r="S1078" s="6">
        <v>0</v>
      </c>
      <c r="T1078" t="s">
        <v>861</v>
      </c>
      <c r="U1078">
        <f t="shared" si="48"/>
        <v>9268.85</v>
      </c>
      <c r="V1078" s="7">
        <f t="shared" si="49"/>
        <v>6817.6</v>
      </c>
      <c r="W1078" s="7">
        <f t="shared" si="50"/>
        <v>2450.25</v>
      </c>
    </row>
    <row r="1079" spans="1:23" x14ac:dyDescent="0.25">
      <c r="A1079" t="s">
        <v>3103</v>
      </c>
      <c r="B1079" s="4">
        <v>45338</v>
      </c>
      <c r="C1079" t="s">
        <v>208</v>
      </c>
      <c r="D1079" t="str">
        <f>VLOOKUP(C1079,Customers!$A$1:$H$201,4,0)</f>
        <v>Crystal Johnson</v>
      </c>
      <c r="E1079" t="str">
        <f>VLOOKUP(C1079,Customers!$A$1:$H$201,5,0)</f>
        <v>Female</v>
      </c>
      <c r="F1079" s="4">
        <f>VLOOKUP(C1079,Customers!$A$1:$H$201,6,0)</f>
        <v>37570</v>
      </c>
      <c r="G1079" s="4" t="str">
        <f>VLOOKUP(C1079,Customers!$A$1:$H$201,7,0)</f>
        <v>New Kathleentown</v>
      </c>
      <c r="H1079" s="4">
        <f>VLOOKUP(C1079,Customers!$A$1:$H$201,8,0)</f>
        <v>44274</v>
      </c>
      <c r="I1079" t="s">
        <v>751</v>
      </c>
      <c r="J1079" t="str">
        <f>VLOOKUP(I1079,Products!$A$1:$F$51,2,0)</f>
        <v>House Accessories</v>
      </c>
      <c r="K1079" t="str">
        <f>VLOOKUP(I1079,Products!$A$1:$F$51,3,0)</f>
        <v>Fashion</v>
      </c>
      <c r="L1079" t="str">
        <f>VLOOKUP(I1079,Products!$A$1:$F$51,4,0)</f>
        <v>Accessories</v>
      </c>
      <c r="M1079" s="7">
        <f>VLOOKUP(I1079,Products!$A$1:$F$51,5,0)</f>
        <v>1858.75</v>
      </c>
      <c r="N1079" s="7">
        <f>VLOOKUP(I1079,Products!$A$1:$F$51,6,0)</f>
        <v>1451.16</v>
      </c>
      <c r="O1079" t="s">
        <v>842</v>
      </c>
      <c r="P1079" t="str">
        <f>VLOOKUP(O1079,Stores!$A$1:$D$6,2,0)</f>
        <v>MegaMart Johnmouth</v>
      </c>
      <c r="Q1079" t="str">
        <f>VLOOKUP(O1079,Stores!$A$1:$D$6,4,0)</f>
        <v>East</v>
      </c>
      <c r="R1079" s="6">
        <v>4</v>
      </c>
      <c r="S1079" s="6">
        <v>0.1</v>
      </c>
      <c r="T1079" t="s">
        <v>851</v>
      </c>
      <c r="U1079">
        <f t="shared" si="48"/>
        <v>7435</v>
      </c>
      <c r="V1079" s="7">
        <f t="shared" si="49"/>
        <v>5804.64</v>
      </c>
      <c r="W1079" s="7">
        <f t="shared" si="50"/>
        <v>1629.4599999999996</v>
      </c>
    </row>
    <row r="1080" spans="1:23" x14ac:dyDescent="0.25">
      <c r="A1080" t="s">
        <v>5444</v>
      </c>
      <c r="B1080" s="4">
        <v>45338</v>
      </c>
      <c r="C1080" t="s">
        <v>345</v>
      </c>
      <c r="D1080" t="str">
        <f>VLOOKUP(C1080,Customers!$A$1:$H$201,4,0)</f>
        <v>Lindsey Holder</v>
      </c>
      <c r="E1080" t="str">
        <f>VLOOKUP(C1080,Customers!$A$1:$H$201,5,0)</f>
        <v>Female</v>
      </c>
      <c r="F1080" s="4">
        <f>VLOOKUP(C1080,Customers!$A$1:$H$201,6,0)</f>
        <v>37223</v>
      </c>
      <c r="G1080" s="4" t="str">
        <f>VLOOKUP(C1080,Customers!$A$1:$H$201,7,0)</f>
        <v>Mendozaland</v>
      </c>
      <c r="H1080" s="4">
        <f>VLOOKUP(C1080,Customers!$A$1:$H$201,8,0)</f>
        <v>45277</v>
      </c>
      <c r="I1080" t="s">
        <v>818</v>
      </c>
      <c r="J1080" t="str">
        <f>VLOOKUP(I1080,Products!$A$1:$F$51,2,0)</f>
        <v>Nor Bags</v>
      </c>
      <c r="K1080" t="str">
        <f>VLOOKUP(I1080,Products!$A$1:$F$51,3,0)</f>
        <v>Fashion</v>
      </c>
      <c r="L1080" t="str">
        <f>VLOOKUP(I1080,Products!$A$1:$F$51,4,0)</f>
        <v>Bags</v>
      </c>
      <c r="M1080" s="7">
        <f>VLOOKUP(I1080,Products!$A$1:$F$51,5,0)</f>
        <v>1216.3599999999999</v>
      </c>
      <c r="N1080" s="7">
        <f>VLOOKUP(I1080,Products!$A$1:$F$51,6,0)</f>
        <v>794.8</v>
      </c>
      <c r="O1080" t="s">
        <v>827</v>
      </c>
      <c r="P1080" t="str">
        <f>VLOOKUP(O1080,Stores!$A$1:$D$6,2,0)</f>
        <v>MegaMart Jimenezborough</v>
      </c>
      <c r="Q1080" t="str">
        <f>VLOOKUP(O1080,Stores!$A$1:$D$6,4,0)</f>
        <v>South</v>
      </c>
      <c r="R1080" s="6">
        <v>4</v>
      </c>
      <c r="S1080" s="6">
        <v>0</v>
      </c>
      <c r="T1080" t="s">
        <v>861</v>
      </c>
      <c r="U1080">
        <f t="shared" si="48"/>
        <v>4865.4399999999996</v>
      </c>
      <c r="V1080" s="7">
        <f t="shared" si="49"/>
        <v>3179.2</v>
      </c>
      <c r="W1080" s="7">
        <f t="shared" si="50"/>
        <v>1685.2399999999998</v>
      </c>
    </row>
    <row r="1081" spans="1:23" x14ac:dyDescent="0.25">
      <c r="A1081" t="s">
        <v>5654</v>
      </c>
      <c r="B1081" s="4">
        <v>45338</v>
      </c>
      <c r="C1081" t="s">
        <v>651</v>
      </c>
      <c r="D1081" t="str">
        <f>VLOOKUP(C1081,Customers!$A$1:$H$201,4,0)</f>
        <v>Joe Vincent</v>
      </c>
      <c r="E1081" t="str">
        <f>VLOOKUP(C1081,Customers!$A$1:$H$201,5,0)</f>
        <v>Female</v>
      </c>
      <c r="F1081" s="4">
        <f>VLOOKUP(C1081,Customers!$A$1:$H$201,6,0)</f>
        <v>27579</v>
      </c>
      <c r="G1081" s="4" t="str">
        <f>VLOOKUP(C1081,Customers!$A$1:$H$201,7,0)</f>
        <v>North Chaseborough</v>
      </c>
      <c r="H1081" s="4">
        <f>VLOOKUP(C1081,Customers!$A$1:$H$201,8,0)</f>
        <v>45571</v>
      </c>
      <c r="I1081" t="s">
        <v>718</v>
      </c>
      <c r="J1081" t="str">
        <f>VLOOKUP(I1081,Products!$A$1:$F$51,2,0)</f>
        <v>Four Accessories</v>
      </c>
      <c r="K1081" t="str">
        <f>VLOOKUP(I1081,Products!$A$1:$F$51,3,0)</f>
        <v>Fashion</v>
      </c>
      <c r="L1081" t="str">
        <f>VLOOKUP(I1081,Products!$A$1:$F$51,4,0)</f>
        <v>Accessories</v>
      </c>
      <c r="M1081" s="7">
        <f>VLOOKUP(I1081,Products!$A$1:$F$51,5,0)</f>
        <v>1853.77</v>
      </c>
      <c r="N1081" s="7">
        <f>VLOOKUP(I1081,Products!$A$1:$F$51,6,0)</f>
        <v>1363.52</v>
      </c>
      <c r="O1081" t="s">
        <v>842</v>
      </c>
      <c r="P1081" t="str">
        <f>VLOOKUP(O1081,Stores!$A$1:$D$6,2,0)</f>
        <v>MegaMart Johnmouth</v>
      </c>
      <c r="Q1081" t="str">
        <f>VLOOKUP(O1081,Stores!$A$1:$D$6,4,0)</f>
        <v>East</v>
      </c>
      <c r="R1081" s="6">
        <v>4</v>
      </c>
      <c r="S1081" s="6">
        <v>0</v>
      </c>
      <c r="T1081" t="s">
        <v>857</v>
      </c>
      <c r="U1081">
        <f t="shared" si="48"/>
        <v>7415.08</v>
      </c>
      <c r="V1081" s="7">
        <f t="shared" si="49"/>
        <v>5454.08</v>
      </c>
      <c r="W1081" s="7">
        <f t="shared" si="50"/>
        <v>1960</v>
      </c>
    </row>
    <row r="1082" spans="1:23" x14ac:dyDescent="0.25">
      <c r="A1082" t="s">
        <v>5848</v>
      </c>
      <c r="B1082" s="4">
        <v>45338</v>
      </c>
      <c r="C1082" t="s">
        <v>181</v>
      </c>
      <c r="D1082" t="str">
        <f>VLOOKUP(C1082,Customers!$A$1:$H$201,4,0)</f>
        <v>Mary Decker</v>
      </c>
      <c r="E1082" t="str">
        <f>VLOOKUP(C1082,Customers!$A$1:$H$201,5,0)</f>
        <v>Female</v>
      </c>
      <c r="F1082" s="4">
        <f>VLOOKUP(C1082,Customers!$A$1:$H$201,6,0)</f>
        <v>38901</v>
      </c>
      <c r="G1082" s="4" t="str">
        <f>VLOOKUP(C1082,Customers!$A$1:$H$201,7,0)</f>
        <v>Port Jessica</v>
      </c>
      <c r="H1082" s="4">
        <f>VLOOKUP(C1082,Customers!$A$1:$H$201,8,0)</f>
        <v>45713</v>
      </c>
      <c r="I1082" t="s">
        <v>786</v>
      </c>
      <c r="J1082" t="str">
        <f>VLOOKUP(I1082,Products!$A$1:$F$51,2,0)</f>
        <v>Difficult Vegetables</v>
      </c>
      <c r="K1082" t="str">
        <f>VLOOKUP(I1082,Products!$A$1:$F$51,3,0)</f>
        <v>Groceries</v>
      </c>
      <c r="L1082" t="str">
        <f>VLOOKUP(I1082,Products!$A$1:$F$51,4,0)</f>
        <v>Vegetables</v>
      </c>
      <c r="M1082" s="7">
        <f>VLOOKUP(I1082,Products!$A$1:$F$51,5,0)</f>
        <v>1102.791777777778</v>
      </c>
      <c r="N1082" s="7">
        <f>VLOOKUP(I1082,Products!$A$1:$F$51,6,0)</f>
        <v>164.01</v>
      </c>
      <c r="O1082" t="s">
        <v>838</v>
      </c>
      <c r="P1082" t="str">
        <f>VLOOKUP(O1082,Stores!$A$1:$D$6,2,0)</f>
        <v>MegaMart Brianahaven</v>
      </c>
      <c r="Q1082" t="str">
        <f>VLOOKUP(O1082,Stores!$A$1:$D$6,4,0)</f>
        <v>North</v>
      </c>
      <c r="R1082" s="6">
        <v>4</v>
      </c>
      <c r="S1082" s="6">
        <v>0.05</v>
      </c>
      <c r="T1082" t="s">
        <v>857</v>
      </c>
      <c r="U1082">
        <f t="shared" si="48"/>
        <v>4411.1671111111118</v>
      </c>
      <c r="V1082" s="7">
        <f t="shared" si="49"/>
        <v>656.04</v>
      </c>
      <c r="W1082" s="7">
        <f t="shared" si="50"/>
        <v>3754.177111111112</v>
      </c>
    </row>
    <row r="1083" spans="1:23" x14ac:dyDescent="0.25">
      <c r="A1083" t="s">
        <v>1296</v>
      </c>
      <c r="B1083" s="4">
        <v>45338</v>
      </c>
      <c r="C1083" t="s">
        <v>311</v>
      </c>
      <c r="D1083" t="str">
        <f>VLOOKUP(C1083,Customers!$A$1:$H$201,4,0)</f>
        <v>Jeremy Robles</v>
      </c>
      <c r="E1083" t="str">
        <f>VLOOKUP(C1083,Customers!$A$1:$H$201,5,0)</f>
        <v>Female</v>
      </c>
      <c r="F1083" s="4">
        <f>VLOOKUP(C1083,Customers!$A$1:$H$201,6,0)</f>
        <v>29674</v>
      </c>
      <c r="G1083" s="4" t="str">
        <f>VLOOKUP(C1083,Customers!$A$1:$H$201,7,0)</f>
        <v>West Josephport</v>
      </c>
      <c r="H1083" s="4">
        <f>VLOOKUP(C1083,Customers!$A$1:$H$201,8,0)</f>
        <v>44600</v>
      </c>
      <c r="I1083" t="s">
        <v>778</v>
      </c>
      <c r="J1083" t="str">
        <f>VLOOKUP(I1083,Products!$A$1:$F$51,2,0)</f>
        <v>Deal Smartphone</v>
      </c>
      <c r="K1083" t="str">
        <f>VLOOKUP(I1083,Products!$A$1:$F$51,3,0)</f>
        <v>Electronics</v>
      </c>
      <c r="L1083" t="str">
        <f>VLOOKUP(I1083,Products!$A$1:$F$51,4,0)</f>
        <v>Smartphone</v>
      </c>
      <c r="M1083" s="7">
        <f>VLOOKUP(I1083,Products!$A$1:$F$51,5,0)</f>
        <v>673.78</v>
      </c>
      <c r="N1083" s="7">
        <f>VLOOKUP(I1083,Products!$A$1:$F$51,6,0)</f>
        <v>363.33</v>
      </c>
      <c r="O1083" t="s">
        <v>842</v>
      </c>
      <c r="P1083" t="str">
        <f>VLOOKUP(O1083,Stores!$A$1:$D$6,2,0)</f>
        <v>MegaMart Johnmouth</v>
      </c>
      <c r="Q1083" t="str">
        <f>VLOOKUP(O1083,Stores!$A$1:$D$6,4,0)</f>
        <v>East</v>
      </c>
      <c r="R1083" s="6">
        <v>2</v>
      </c>
      <c r="S1083" s="6">
        <v>0.15</v>
      </c>
      <c r="T1083" t="s">
        <v>851</v>
      </c>
      <c r="U1083">
        <f t="shared" si="48"/>
        <v>1347.56</v>
      </c>
      <c r="V1083" s="7">
        <f t="shared" si="49"/>
        <v>726.66</v>
      </c>
      <c r="W1083" s="7">
        <f t="shared" si="50"/>
        <v>620.04999999999995</v>
      </c>
    </row>
    <row r="1084" spans="1:23" x14ac:dyDescent="0.25">
      <c r="A1084" t="s">
        <v>2146</v>
      </c>
      <c r="B1084" s="4">
        <v>45338</v>
      </c>
      <c r="C1084" t="s">
        <v>450</v>
      </c>
      <c r="D1084" t="str">
        <f>VLOOKUP(C1084,Customers!$A$1:$H$201,4,0)</f>
        <v>Amy Smith</v>
      </c>
      <c r="E1084" t="str">
        <f>VLOOKUP(C1084,Customers!$A$1:$H$201,5,0)</f>
        <v>Male</v>
      </c>
      <c r="F1084" s="4">
        <f>VLOOKUP(C1084,Customers!$A$1:$H$201,6,0)</f>
        <v>22556</v>
      </c>
      <c r="G1084" s="4" t="str">
        <f>VLOOKUP(C1084,Customers!$A$1:$H$201,7,0)</f>
        <v>Simonstad</v>
      </c>
      <c r="H1084" s="4">
        <f>VLOOKUP(C1084,Customers!$A$1:$H$201,8,0)</f>
        <v>45467</v>
      </c>
      <c r="I1084" t="s">
        <v>735</v>
      </c>
      <c r="J1084" t="str">
        <f>VLOOKUP(I1084,Products!$A$1:$F$51,2,0)</f>
        <v>Step Smartphone</v>
      </c>
      <c r="K1084" t="str">
        <f>VLOOKUP(I1084,Products!$A$1:$F$51,3,0)</f>
        <v>Electronics</v>
      </c>
      <c r="L1084" t="str">
        <f>VLOOKUP(I1084,Products!$A$1:$F$51,4,0)</f>
        <v>Smartphone</v>
      </c>
      <c r="M1084" s="7">
        <f>VLOOKUP(I1084,Products!$A$1:$F$51,5,0)</f>
        <v>1194.1199999999999</v>
      </c>
      <c r="N1084" s="7">
        <f>VLOOKUP(I1084,Products!$A$1:$F$51,6,0)</f>
        <v>838.95</v>
      </c>
      <c r="O1084" t="s">
        <v>835</v>
      </c>
      <c r="P1084" t="str">
        <f>VLOOKUP(O1084,Stores!$A$1:$D$6,2,0)</f>
        <v>MegaMart New Michele</v>
      </c>
      <c r="Q1084" t="str">
        <f>VLOOKUP(O1084,Stores!$A$1:$D$6,4,0)</f>
        <v>West</v>
      </c>
      <c r="R1084" s="6">
        <v>5</v>
      </c>
      <c r="S1084" s="6">
        <v>0.05</v>
      </c>
      <c r="T1084" t="s">
        <v>854</v>
      </c>
      <c r="U1084">
        <f t="shared" si="48"/>
        <v>5970.5999999999995</v>
      </c>
      <c r="V1084" s="7">
        <f t="shared" si="49"/>
        <v>4194.75</v>
      </c>
      <c r="W1084" s="7">
        <f t="shared" si="50"/>
        <v>1774.8999999999994</v>
      </c>
    </row>
    <row r="1085" spans="1:23" x14ac:dyDescent="0.25">
      <c r="A1085" t="s">
        <v>3126</v>
      </c>
      <c r="B1085" s="4">
        <v>45339</v>
      </c>
      <c r="C1085" t="s">
        <v>394</v>
      </c>
      <c r="D1085" t="str">
        <f>VLOOKUP(C1085,Customers!$A$1:$H$201,4,0)</f>
        <v>Kevin Flores</v>
      </c>
      <c r="E1085" t="str">
        <f>VLOOKUP(C1085,Customers!$A$1:$H$201,5,0)</f>
        <v>Female</v>
      </c>
      <c r="F1085" s="4">
        <f>VLOOKUP(C1085,Customers!$A$1:$H$201,6,0)</f>
        <v>31890</v>
      </c>
      <c r="G1085" s="4" t="str">
        <f>VLOOKUP(C1085,Customers!$A$1:$H$201,7,0)</f>
        <v>Lake Ricardo</v>
      </c>
      <c r="H1085" s="4">
        <f>VLOOKUP(C1085,Customers!$A$1:$H$201,8,0)</f>
        <v>45694</v>
      </c>
      <c r="I1085" t="s">
        <v>796</v>
      </c>
      <c r="J1085" t="str">
        <f>VLOOKUP(I1085,Products!$A$1:$F$51,2,0)</f>
        <v>Book Television</v>
      </c>
      <c r="K1085" t="str">
        <f>VLOOKUP(I1085,Products!$A$1:$F$51,3,0)</f>
        <v>Electronics</v>
      </c>
      <c r="L1085" t="str">
        <f>VLOOKUP(I1085,Products!$A$1:$F$51,4,0)</f>
        <v>Television</v>
      </c>
      <c r="M1085" s="7">
        <f>VLOOKUP(I1085,Products!$A$1:$F$51,5,0)</f>
        <v>1952.65</v>
      </c>
      <c r="N1085" s="7">
        <f>VLOOKUP(I1085,Products!$A$1:$F$51,6,0)</f>
        <v>1451.27</v>
      </c>
      <c r="O1085" t="s">
        <v>842</v>
      </c>
      <c r="P1085" t="str">
        <f>VLOOKUP(O1085,Stores!$A$1:$D$6,2,0)</f>
        <v>MegaMart Johnmouth</v>
      </c>
      <c r="Q1085" t="str">
        <f>VLOOKUP(O1085,Stores!$A$1:$D$6,4,0)</f>
        <v>East</v>
      </c>
      <c r="R1085" s="6">
        <v>5</v>
      </c>
      <c r="S1085" s="6">
        <v>0</v>
      </c>
      <c r="T1085" t="s">
        <v>861</v>
      </c>
      <c r="U1085">
        <f t="shared" si="48"/>
        <v>9763.25</v>
      </c>
      <c r="V1085" s="7">
        <f t="shared" si="49"/>
        <v>7256.35</v>
      </c>
      <c r="W1085" s="7">
        <f t="shared" si="50"/>
        <v>2505.8999999999996</v>
      </c>
    </row>
    <row r="1086" spans="1:23" x14ac:dyDescent="0.25">
      <c r="A1086" t="s">
        <v>4019</v>
      </c>
      <c r="B1086" s="4">
        <v>45339</v>
      </c>
      <c r="C1086" t="s">
        <v>362</v>
      </c>
      <c r="D1086" t="str">
        <f>VLOOKUP(C1086,Customers!$A$1:$H$201,4,0)</f>
        <v>Evelyn Gray</v>
      </c>
      <c r="E1086" t="str">
        <f>VLOOKUP(C1086,Customers!$A$1:$H$201,5,0)</f>
        <v>Male</v>
      </c>
      <c r="F1086" s="4">
        <f>VLOOKUP(C1086,Customers!$A$1:$H$201,6,0)</f>
        <v>34560</v>
      </c>
      <c r="G1086" s="4" t="str">
        <f>VLOOKUP(C1086,Customers!$A$1:$H$201,7,0)</f>
        <v>Wardfort</v>
      </c>
      <c r="H1086" s="4">
        <f>VLOOKUP(C1086,Customers!$A$1:$H$201,8,0)</f>
        <v>45822</v>
      </c>
      <c r="I1086" t="s">
        <v>753</v>
      </c>
      <c r="J1086" t="str">
        <f>VLOOKUP(I1086,Products!$A$1:$F$51,2,0)</f>
        <v>Find Headphones</v>
      </c>
      <c r="K1086" t="str">
        <f>VLOOKUP(I1086,Products!$A$1:$F$51,3,0)</f>
        <v>Electronics</v>
      </c>
      <c r="L1086" t="str">
        <f>VLOOKUP(I1086,Products!$A$1:$F$51,4,0)</f>
        <v>Headphones</v>
      </c>
      <c r="M1086" s="7">
        <f>VLOOKUP(I1086,Products!$A$1:$F$51,5,0)</f>
        <v>1246.1099999999999</v>
      </c>
      <c r="N1086" s="7">
        <f>VLOOKUP(I1086,Products!$A$1:$F$51,6,0)</f>
        <v>833.52</v>
      </c>
      <c r="O1086" t="s">
        <v>835</v>
      </c>
      <c r="P1086" t="str">
        <f>VLOOKUP(O1086,Stores!$A$1:$D$6,2,0)</f>
        <v>MegaMart New Michele</v>
      </c>
      <c r="Q1086" t="str">
        <f>VLOOKUP(O1086,Stores!$A$1:$D$6,4,0)</f>
        <v>West</v>
      </c>
      <c r="R1086" s="6">
        <v>4</v>
      </c>
      <c r="S1086" s="6">
        <v>0.1</v>
      </c>
      <c r="T1086" t="s">
        <v>857</v>
      </c>
      <c r="U1086">
        <f t="shared" si="48"/>
        <v>4984.4399999999996</v>
      </c>
      <c r="V1086" s="7">
        <f t="shared" si="49"/>
        <v>3334.08</v>
      </c>
      <c r="W1086" s="7">
        <f t="shared" si="50"/>
        <v>1649.4599999999996</v>
      </c>
    </row>
    <row r="1087" spans="1:23" x14ac:dyDescent="0.25">
      <c r="A1087" t="s">
        <v>4692</v>
      </c>
      <c r="B1087" s="4">
        <v>45339</v>
      </c>
      <c r="C1087" t="s">
        <v>413</v>
      </c>
      <c r="D1087" t="str">
        <f>VLOOKUP(C1087,Customers!$A$1:$H$201,4,0)</f>
        <v>Dylan Booker</v>
      </c>
      <c r="E1087" t="str">
        <f>VLOOKUP(C1087,Customers!$A$1:$H$201,5,0)</f>
        <v>Male</v>
      </c>
      <c r="F1087" s="4">
        <f>VLOOKUP(C1087,Customers!$A$1:$H$201,6,0)</f>
        <v>34163</v>
      </c>
      <c r="G1087" s="4" t="str">
        <f>VLOOKUP(C1087,Customers!$A$1:$H$201,7,0)</f>
        <v>Justintown</v>
      </c>
      <c r="H1087" s="4">
        <f>VLOOKUP(C1087,Customers!$A$1:$H$201,8,0)</f>
        <v>44573</v>
      </c>
      <c r="I1087" t="s">
        <v>774</v>
      </c>
      <c r="J1087" t="str">
        <f>VLOOKUP(I1087,Products!$A$1:$F$51,2,0)</f>
        <v>Behavior Dairy</v>
      </c>
      <c r="K1087" t="str">
        <f>VLOOKUP(I1087,Products!$A$1:$F$51,3,0)</f>
        <v>Groceries</v>
      </c>
      <c r="L1087" t="str">
        <f>VLOOKUP(I1087,Products!$A$1:$F$51,4,0)</f>
        <v>Dairy</v>
      </c>
      <c r="M1087" s="7">
        <f>VLOOKUP(I1087,Products!$A$1:$F$51,5,0)</f>
        <v>1015.76</v>
      </c>
      <c r="N1087" s="7">
        <f>VLOOKUP(I1087,Products!$A$1:$F$51,6,0)</f>
        <v>584.4</v>
      </c>
      <c r="O1087" t="s">
        <v>838</v>
      </c>
      <c r="P1087" t="str">
        <f>VLOOKUP(O1087,Stores!$A$1:$D$6,2,0)</f>
        <v>MegaMart Brianahaven</v>
      </c>
      <c r="Q1087" t="str">
        <f>VLOOKUP(O1087,Stores!$A$1:$D$6,4,0)</f>
        <v>North</v>
      </c>
      <c r="R1087" s="6">
        <v>5</v>
      </c>
      <c r="S1087" s="6">
        <v>0.05</v>
      </c>
      <c r="T1087" t="s">
        <v>851</v>
      </c>
      <c r="U1087">
        <f t="shared" si="48"/>
        <v>5078.8</v>
      </c>
      <c r="V1087" s="7">
        <f t="shared" si="49"/>
        <v>2922</v>
      </c>
      <c r="W1087" s="7">
        <f t="shared" si="50"/>
        <v>2155.8500000000004</v>
      </c>
    </row>
    <row r="1088" spans="1:23" x14ac:dyDescent="0.25">
      <c r="A1088" t="s">
        <v>4904</v>
      </c>
      <c r="B1088" s="4">
        <v>45339</v>
      </c>
      <c r="C1088" t="s">
        <v>447</v>
      </c>
      <c r="D1088" t="str">
        <f>VLOOKUP(C1088,Customers!$A$1:$H$201,4,0)</f>
        <v>John Bell</v>
      </c>
      <c r="E1088" t="str">
        <f>VLOOKUP(C1088,Customers!$A$1:$H$201,5,0)</f>
        <v>Male</v>
      </c>
      <c r="F1088" s="4">
        <f>VLOOKUP(C1088,Customers!$A$1:$H$201,6,0)</f>
        <v>24531</v>
      </c>
      <c r="G1088" s="4" t="str">
        <f>VLOOKUP(C1088,Customers!$A$1:$H$201,7,0)</f>
        <v>Sarahhaven</v>
      </c>
      <c r="H1088" s="4">
        <f>VLOOKUP(C1088,Customers!$A$1:$H$201,8,0)</f>
        <v>44480</v>
      </c>
      <c r="I1088" t="s">
        <v>743</v>
      </c>
      <c r="J1088" t="str">
        <f>VLOOKUP(I1088,Products!$A$1:$F$51,2,0)</f>
        <v>World Watches</v>
      </c>
      <c r="K1088" t="str">
        <f>VLOOKUP(I1088,Products!$A$1:$F$51,3,0)</f>
        <v>Fashion</v>
      </c>
      <c r="L1088" t="str">
        <f>VLOOKUP(I1088,Products!$A$1:$F$51,4,0)</f>
        <v>Watches</v>
      </c>
      <c r="M1088" s="7">
        <f>VLOOKUP(I1088,Products!$A$1:$F$51,5,0)</f>
        <v>1134.8</v>
      </c>
      <c r="N1088" s="7">
        <f>VLOOKUP(I1088,Products!$A$1:$F$51,6,0)</f>
        <v>675.1</v>
      </c>
      <c r="O1088" t="s">
        <v>838</v>
      </c>
      <c r="P1088" t="str">
        <f>VLOOKUP(O1088,Stores!$A$1:$D$6,2,0)</f>
        <v>MegaMart Brianahaven</v>
      </c>
      <c r="Q1088" t="str">
        <f>VLOOKUP(O1088,Stores!$A$1:$D$6,4,0)</f>
        <v>North</v>
      </c>
      <c r="R1088" s="6">
        <v>1</v>
      </c>
      <c r="S1088" s="6">
        <v>0</v>
      </c>
      <c r="T1088" t="s">
        <v>854</v>
      </c>
      <c r="U1088">
        <f t="shared" si="48"/>
        <v>1134.8</v>
      </c>
      <c r="V1088" s="7">
        <f t="shared" si="49"/>
        <v>675.1</v>
      </c>
      <c r="W1088" s="7">
        <f t="shared" si="50"/>
        <v>458.69999999999993</v>
      </c>
    </row>
    <row r="1089" spans="1:23" x14ac:dyDescent="0.25">
      <c r="A1089" t="s">
        <v>5481</v>
      </c>
      <c r="B1089" s="4">
        <v>45339</v>
      </c>
      <c r="C1089" t="s">
        <v>79</v>
      </c>
      <c r="D1089" t="str">
        <f>VLOOKUP(C1089,Customers!$A$1:$H$201,4,0)</f>
        <v>Ryan Cole</v>
      </c>
      <c r="E1089" t="str">
        <f>VLOOKUP(C1089,Customers!$A$1:$H$201,5,0)</f>
        <v>Female</v>
      </c>
      <c r="F1089" s="4">
        <f>VLOOKUP(C1089,Customers!$A$1:$H$201,6,0)</f>
        <v>30128</v>
      </c>
      <c r="G1089" s="4" t="str">
        <f>VLOOKUP(C1089,Customers!$A$1:$H$201,7,0)</f>
        <v>Travisstad</v>
      </c>
      <c r="H1089" s="4">
        <f>VLOOKUP(C1089,Customers!$A$1:$H$201,8,0)</f>
        <v>45401</v>
      </c>
      <c r="I1089" t="s">
        <v>753</v>
      </c>
      <c r="J1089" t="str">
        <f>VLOOKUP(I1089,Products!$A$1:$F$51,2,0)</f>
        <v>Find Headphones</v>
      </c>
      <c r="K1089" t="str">
        <f>VLOOKUP(I1089,Products!$A$1:$F$51,3,0)</f>
        <v>Electronics</v>
      </c>
      <c r="L1089" t="str">
        <f>VLOOKUP(I1089,Products!$A$1:$F$51,4,0)</f>
        <v>Headphones</v>
      </c>
      <c r="M1089" s="7">
        <f>VLOOKUP(I1089,Products!$A$1:$F$51,5,0)</f>
        <v>1246.1099999999999</v>
      </c>
      <c r="N1089" s="7">
        <f>VLOOKUP(I1089,Products!$A$1:$F$51,6,0)</f>
        <v>833.52</v>
      </c>
      <c r="O1089" t="s">
        <v>827</v>
      </c>
      <c r="P1089" t="str">
        <f>VLOOKUP(O1089,Stores!$A$1:$D$6,2,0)</f>
        <v>MegaMart Jimenezborough</v>
      </c>
      <c r="Q1089" t="str">
        <f>VLOOKUP(O1089,Stores!$A$1:$D$6,4,0)</f>
        <v>South</v>
      </c>
      <c r="R1089" s="6">
        <v>4</v>
      </c>
      <c r="S1089" s="6">
        <v>0</v>
      </c>
      <c r="T1089" t="s">
        <v>861</v>
      </c>
      <c r="U1089">
        <f t="shared" si="48"/>
        <v>4984.4399999999996</v>
      </c>
      <c r="V1089" s="7">
        <f t="shared" si="49"/>
        <v>3334.08</v>
      </c>
      <c r="W1089" s="7">
        <f t="shared" si="50"/>
        <v>1649.3599999999997</v>
      </c>
    </row>
    <row r="1090" spans="1:23" x14ac:dyDescent="0.25">
      <c r="A1090" t="s">
        <v>1584</v>
      </c>
      <c r="B1090" s="4">
        <v>45339</v>
      </c>
      <c r="C1090" t="s">
        <v>388</v>
      </c>
      <c r="D1090" t="str">
        <f>VLOOKUP(C1090,Customers!$A$1:$H$201,4,0)</f>
        <v>Brenda Dean</v>
      </c>
      <c r="E1090" t="str">
        <f>VLOOKUP(C1090,Customers!$A$1:$H$201,5,0)</f>
        <v>Male</v>
      </c>
      <c r="F1090" s="4">
        <f>VLOOKUP(C1090,Customers!$A$1:$H$201,6,0)</f>
        <v>23821</v>
      </c>
      <c r="G1090" s="4" t="str">
        <f>VLOOKUP(C1090,Customers!$A$1:$H$201,7,0)</f>
        <v>West Ann</v>
      </c>
      <c r="H1090" s="4">
        <f>VLOOKUP(C1090,Customers!$A$1:$H$201,8,0)</f>
        <v>45308</v>
      </c>
      <c r="I1090" t="s">
        <v>757</v>
      </c>
      <c r="J1090" t="str">
        <f>VLOOKUP(I1090,Products!$A$1:$F$51,2,0)</f>
        <v>Traditional Laptop</v>
      </c>
      <c r="K1090" t="str">
        <f>VLOOKUP(I1090,Products!$A$1:$F$51,3,0)</f>
        <v>Electronics</v>
      </c>
      <c r="L1090" t="str">
        <f>VLOOKUP(I1090,Products!$A$1:$F$51,4,0)</f>
        <v>Laptop</v>
      </c>
      <c r="M1090" s="7">
        <f>VLOOKUP(I1090,Products!$A$1:$F$51,5,0)</f>
        <v>1762.92</v>
      </c>
      <c r="N1090" s="7">
        <f>VLOOKUP(I1090,Products!$A$1:$F$51,6,0)</f>
        <v>1346.48</v>
      </c>
      <c r="O1090" t="s">
        <v>831</v>
      </c>
      <c r="P1090" t="str">
        <f>VLOOKUP(O1090,Stores!$A$1:$D$6,2,0)</f>
        <v>MegaMart Peckmouth</v>
      </c>
      <c r="Q1090" t="str">
        <f>VLOOKUP(O1090,Stores!$A$1:$D$6,4,0)</f>
        <v>East</v>
      </c>
      <c r="R1090" s="6">
        <v>1</v>
      </c>
      <c r="S1090" s="6">
        <v>0.15</v>
      </c>
      <c r="T1090" t="s">
        <v>854</v>
      </c>
      <c r="U1090">
        <f t="shared" si="48"/>
        <v>1762.92</v>
      </c>
      <c r="V1090" s="7">
        <f t="shared" si="49"/>
        <v>1346.48</v>
      </c>
      <c r="W1090" s="7">
        <f t="shared" si="50"/>
        <v>415.59000000000003</v>
      </c>
    </row>
    <row r="1091" spans="1:23" x14ac:dyDescent="0.25">
      <c r="A1091" t="s">
        <v>2280</v>
      </c>
      <c r="B1091" s="4">
        <v>45339</v>
      </c>
      <c r="C1091" t="s">
        <v>157</v>
      </c>
      <c r="D1091" t="str">
        <f>VLOOKUP(C1091,Customers!$A$1:$H$201,4,0)</f>
        <v>Melissa Rodgers</v>
      </c>
      <c r="E1091" t="str">
        <f>VLOOKUP(C1091,Customers!$A$1:$H$201,5,0)</f>
        <v>Female</v>
      </c>
      <c r="F1091" s="4">
        <f>VLOOKUP(C1091,Customers!$A$1:$H$201,6,0)</f>
        <v>29405</v>
      </c>
      <c r="G1091" s="4" t="str">
        <f>VLOOKUP(C1091,Customers!$A$1:$H$201,7,0)</f>
        <v>North Sharontown</v>
      </c>
      <c r="H1091" s="4">
        <f>VLOOKUP(C1091,Customers!$A$1:$H$201,8,0)</f>
        <v>44950</v>
      </c>
      <c r="I1091" t="s">
        <v>768</v>
      </c>
      <c r="J1091" t="str">
        <f>VLOOKUP(I1091,Products!$A$1:$F$51,2,0)</f>
        <v>And Footwear</v>
      </c>
      <c r="K1091" t="str">
        <f>VLOOKUP(I1091,Products!$A$1:$F$51,3,0)</f>
        <v>Fashion</v>
      </c>
      <c r="L1091" t="str">
        <f>VLOOKUP(I1091,Products!$A$1:$F$51,4,0)</f>
        <v>Footwear</v>
      </c>
      <c r="M1091" s="7">
        <f>VLOOKUP(I1091,Products!$A$1:$F$51,5,0)</f>
        <v>1878.47</v>
      </c>
      <c r="N1091" s="7">
        <f>VLOOKUP(I1091,Products!$A$1:$F$51,6,0)</f>
        <v>1014.91</v>
      </c>
      <c r="O1091" t="s">
        <v>831</v>
      </c>
      <c r="P1091" t="str">
        <f>VLOOKUP(O1091,Stores!$A$1:$D$6,2,0)</f>
        <v>MegaMart Peckmouth</v>
      </c>
      <c r="Q1091" t="str">
        <f>VLOOKUP(O1091,Stores!$A$1:$D$6,4,0)</f>
        <v>East</v>
      </c>
      <c r="R1091" s="6">
        <v>5</v>
      </c>
      <c r="S1091" s="6">
        <v>0.05</v>
      </c>
      <c r="T1091" t="s">
        <v>854</v>
      </c>
      <c r="U1091">
        <f t="shared" ref="U1091:U1154" si="51">M1091*R1091</f>
        <v>9392.35</v>
      </c>
      <c r="V1091" s="7">
        <f t="shared" ref="V1091:V1154" si="52">N1091*R1091</f>
        <v>5074.55</v>
      </c>
      <c r="W1091" s="7">
        <f t="shared" ref="W1091:W1154" si="53">U1091-V1091-(1-S1091)</f>
        <v>4316.8500000000004</v>
      </c>
    </row>
    <row r="1092" spans="1:23" x14ac:dyDescent="0.25">
      <c r="A1092" t="s">
        <v>4065</v>
      </c>
      <c r="B1092" s="4">
        <v>45339</v>
      </c>
      <c r="C1092" t="s">
        <v>245</v>
      </c>
      <c r="D1092" t="str">
        <f>VLOOKUP(C1092,Customers!$A$1:$H$201,4,0)</f>
        <v>Scott Duke</v>
      </c>
      <c r="E1092" t="str">
        <f>VLOOKUP(C1092,Customers!$A$1:$H$201,5,0)</f>
        <v>Female</v>
      </c>
      <c r="F1092" s="4">
        <f>VLOOKUP(C1092,Customers!$A$1:$H$201,6,0)</f>
        <v>25547</v>
      </c>
      <c r="G1092" s="4" t="str">
        <f>VLOOKUP(C1092,Customers!$A$1:$H$201,7,0)</f>
        <v>Williamhaven</v>
      </c>
      <c r="H1092" s="4">
        <f>VLOOKUP(C1092,Customers!$A$1:$H$201,8,0)</f>
        <v>45312</v>
      </c>
      <c r="I1092" t="s">
        <v>804</v>
      </c>
      <c r="J1092" t="str">
        <f>VLOOKUP(I1092,Products!$A$1:$F$51,2,0)</f>
        <v>Present Television</v>
      </c>
      <c r="K1092" t="str">
        <f>VLOOKUP(I1092,Products!$A$1:$F$51,3,0)</f>
        <v>Electronics</v>
      </c>
      <c r="L1092" t="str">
        <f>VLOOKUP(I1092,Products!$A$1:$F$51,4,0)</f>
        <v>Television</v>
      </c>
      <c r="M1092" s="7">
        <f>VLOOKUP(I1092,Products!$A$1:$F$51,5,0)</f>
        <v>1635.01</v>
      </c>
      <c r="N1092" s="7">
        <f>VLOOKUP(I1092,Products!$A$1:$F$51,6,0)</f>
        <v>1043.29</v>
      </c>
      <c r="O1092" t="s">
        <v>838</v>
      </c>
      <c r="P1092" t="str">
        <f>VLOOKUP(O1092,Stores!$A$1:$D$6,2,0)</f>
        <v>MegaMart Brianahaven</v>
      </c>
      <c r="Q1092" t="str">
        <f>VLOOKUP(O1092,Stores!$A$1:$D$6,4,0)</f>
        <v>North</v>
      </c>
      <c r="R1092" s="6">
        <v>2</v>
      </c>
      <c r="S1092" s="6">
        <v>0.15</v>
      </c>
      <c r="T1092" t="s">
        <v>854</v>
      </c>
      <c r="U1092">
        <f t="shared" si="51"/>
        <v>3270.02</v>
      </c>
      <c r="V1092" s="7">
        <f t="shared" si="52"/>
        <v>2086.58</v>
      </c>
      <c r="W1092" s="7">
        <f t="shared" si="53"/>
        <v>1182.5900000000001</v>
      </c>
    </row>
    <row r="1093" spans="1:23" x14ac:dyDescent="0.25">
      <c r="A1093" t="s">
        <v>5376</v>
      </c>
      <c r="B1093" s="4">
        <v>45339</v>
      </c>
      <c r="C1093" t="s">
        <v>292</v>
      </c>
      <c r="D1093" t="str">
        <f>VLOOKUP(C1093,Customers!$A$1:$H$201,4,0)</f>
        <v>Jeanne Young</v>
      </c>
      <c r="E1093" t="str">
        <f>VLOOKUP(C1093,Customers!$A$1:$H$201,5,0)</f>
        <v>Male</v>
      </c>
      <c r="F1093" s="4">
        <f>VLOOKUP(C1093,Customers!$A$1:$H$201,6,0)</f>
        <v>32411</v>
      </c>
      <c r="G1093" s="4" t="str">
        <f>VLOOKUP(C1093,Customers!$A$1:$H$201,7,0)</f>
        <v>Craigport</v>
      </c>
      <c r="H1093" s="4">
        <f>VLOOKUP(C1093,Customers!$A$1:$H$201,8,0)</f>
        <v>45671</v>
      </c>
      <c r="I1093" t="s">
        <v>757</v>
      </c>
      <c r="J1093" t="str">
        <f>VLOOKUP(I1093,Products!$A$1:$F$51,2,0)</f>
        <v>Traditional Laptop</v>
      </c>
      <c r="K1093" t="str">
        <f>VLOOKUP(I1093,Products!$A$1:$F$51,3,0)</f>
        <v>Electronics</v>
      </c>
      <c r="L1093" t="str">
        <f>VLOOKUP(I1093,Products!$A$1:$F$51,4,0)</f>
        <v>Laptop</v>
      </c>
      <c r="M1093" s="7">
        <f>VLOOKUP(I1093,Products!$A$1:$F$51,5,0)</f>
        <v>1762.92</v>
      </c>
      <c r="N1093" s="7">
        <f>VLOOKUP(I1093,Products!$A$1:$F$51,6,0)</f>
        <v>1346.48</v>
      </c>
      <c r="O1093" t="s">
        <v>831</v>
      </c>
      <c r="P1093" t="str">
        <f>VLOOKUP(O1093,Stores!$A$1:$D$6,2,0)</f>
        <v>MegaMart Peckmouth</v>
      </c>
      <c r="Q1093" t="str">
        <f>VLOOKUP(O1093,Stores!$A$1:$D$6,4,0)</f>
        <v>East</v>
      </c>
      <c r="R1093" s="6">
        <v>2</v>
      </c>
      <c r="S1093" s="6">
        <v>0.05</v>
      </c>
      <c r="T1093" t="s">
        <v>851</v>
      </c>
      <c r="U1093">
        <f t="shared" si="51"/>
        <v>3525.84</v>
      </c>
      <c r="V1093" s="7">
        <f t="shared" si="52"/>
        <v>2692.96</v>
      </c>
      <c r="W1093" s="7">
        <f t="shared" si="53"/>
        <v>831.93000000000006</v>
      </c>
    </row>
    <row r="1094" spans="1:23" x14ac:dyDescent="0.25">
      <c r="A1094" t="s">
        <v>1072</v>
      </c>
      <c r="B1094" s="4">
        <v>45340</v>
      </c>
      <c r="C1094" t="s">
        <v>222</v>
      </c>
      <c r="D1094" t="str">
        <f>VLOOKUP(C1094,Customers!$A$1:$H$201,4,0)</f>
        <v>Lawrence Stewart</v>
      </c>
      <c r="E1094" t="str">
        <f>VLOOKUP(C1094,Customers!$A$1:$H$201,5,0)</f>
        <v>Male</v>
      </c>
      <c r="F1094" s="4">
        <f>VLOOKUP(C1094,Customers!$A$1:$H$201,6,0)</f>
        <v>38555</v>
      </c>
      <c r="G1094" s="4" t="str">
        <f>VLOOKUP(C1094,Customers!$A$1:$H$201,7,0)</f>
        <v>West Tinatown</v>
      </c>
      <c r="H1094" s="4">
        <f>VLOOKUP(C1094,Customers!$A$1:$H$201,8,0)</f>
        <v>44145</v>
      </c>
      <c r="I1094" t="s">
        <v>792</v>
      </c>
      <c r="J1094" t="str">
        <f>VLOOKUP(I1094,Products!$A$1:$F$51,2,0)</f>
        <v>Chair Laptop</v>
      </c>
      <c r="K1094" t="str">
        <f>VLOOKUP(I1094,Products!$A$1:$F$51,3,0)</f>
        <v>Electronics</v>
      </c>
      <c r="L1094" t="str">
        <f>VLOOKUP(I1094,Products!$A$1:$F$51,4,0)</f>
        <v>Laptop</v>
      </c>
      <c r="M1094" s="7">
        <f>VLOOKUP(I1094,Products!$A$1:$F$51,5,0)</f>
        <v>1562.43</v>
      </c>
      <c r="N1094" s="7">
        <f>VLOOKUP(I1094,Products!$A$1:$F$51,6,0)</f>
        <v>1195.6300000000001</v>
      </c>
      <c r="O1094" t="s">
        <v>831</v>
      </c>
      <c r="P1094" t="str">
        <f>VLOOKUP(O1094,Stores!$A$1:$D$6,2,0)</f>
        <v>MegaMart Peckmouth</v>
      </c>
      <c r="Q1094" t="str">
        <f>VLOOKUP(O1094,Stores!$A$1:$D$6,4,0)</f>
        <v>East</v>
      </c>
      <c r="R1094" s="6">
        <v>2.9905584572117316</v>
      </c>
      <c r="S1094" s="6">
        <v>0</v>
      </c>
      <c r="T1094" t="s">
        <v>851</v>
      </c>
      <c r="U1094">
        <f t="shared" si="51"/>
        <v>4672.5382503013261</v>
      </c>
      <c r="V1094" s="7">
        <f t="shared" si="52"/>
        <v>3575.6014081960629</v>
      </c>
      <c r="W1094" s="7">
        <f t="shared" si="53"/>
        <v>1095.9368421052632</v>
      </c>
    </row>
    <row r="1095" spans="1:23" x14ac:dyDescent="0.25">
      <c r="A1095" t="s">
        <v>1939</v>
      </c>
      <c r="B1095" s="4">
        <v>45340</v>
      </c>
      <c r="C1095" t="s">
        <v>664</v>
      </c>
      <c r="D1095" t="str">
        <f>VLOOKUP(C1095,Customers!$A$1:$H$201,4,0)</f>
        <v>Steve Flynn</v>
      </c>
      <c r="E1095" t="str">
        <f>VLOOKUP(C1095,Customers!$A$1:$H$201,5,0)</f>
        <v>Male</v>
      </c>
      <c r="F1095" s="4">
        <f>VLOOKUP(C1095,Customers!$A$1:$H$201,6,0)</f>
        <v>24326</v>
      </c>
      <c r="G1095" s="4" t="str">
        <f>VLOOKUP(C1095,Customers!$A$1:$H$201,7,0)</f>
        <v>East Walter</v>
      </c>
      <c r="H1095" s="4">
        <f>VLOOKUP(C1095,Customers!$A$1:$H$201,8,0)</f>
        <v>44260</v>
      </c>
      <c r="I1095" t="s">
        <v>798</v>
      </c>
      <c r="J1095" t="str">
        <f>VLOOKUP(I1095,Products!$A$1:$F$51,2,0)</f>
        <v>Stage Footwear</v>
      </c>
      <c r="K1095" t="str">
        <f>VLOOKUP(I1095,Products!$A$1:$F$51,3,0)</f>
        <v>Fashion</v>
      </c>
      <c r="L1095" t="str">
        <f>VLOOKUP(I1095,Products!$A$1:$F$51,4,0)</f>
        <v>Footwear</v>
      </c>
      <c r="M1095" s="7">
        <f>VLOOKUP(I1095,Products!$A$1:$F$51,5,0)</f>
        <v>1102.791777777778</v>
      </c>
      <c r="N1095" s="7">
        <f>VLOOKUP(I1095,Products!$A$1:$F$51,6,0)</f>
        <v>742.26521739130465</v>
      </c>
      <c r="O1095" t="s">
        <v>831</v>
      </c>
      <c r="P1095" t="str">
        <f>VLOOKUP(O1095,Stores!$A$1:$D$6,2,0)</f>
        <v>MegaMart Peckmouth</v>
      </c>
      <c r="Q1095" t="str">
        <f>VLOOKUP(O1095,Stores!$A$1:$D$6,4,0)</f>
        <v>East</v>
      </c>
      <c r="R1095" s="6">
        <v>5</v>
      </c>
      <c r="S1095" s="6">
        <v>0.15</v>
      </c>
      <c r="T1095" t="s">
        <v>854</v>
      </c>
      <c r="U1095">
        <f t="shared" si="51"/>
        <v>5513.9588888888902</v>
      </c>
      <c r="V1095" s="7">
        <f t="shared" si="52"/>
        <v>3711.3260869565233</v>
      </c>
      <c r="W1095" s="7">
        <f t="shared" si="53"/>
        <v>1801.782801932367</v>
      </c>
    </row>
    <row r="1096" spans="1:23" x14ac:dyDescent="0.25">
      <c r="A1096" t="s">
        <v>2863</v>
      </c>
      <c r="B1096" s="4">
        <v>45340</v>
      </c>
      <c r="C1096" t="s">
        <v>384</v>
      </c>
      <c r="D1096" t="str">
        <f>VLOOKUP(C1096,Customers!$A$1:$H$201,4,0)</f>
        <v>David Burns</v>
      </c>
      <c r="E1096" t="str">
        <f>VLOOKUP(C1096,Customers!$A$1:$H$201,5,0)</f>
        <v>Female</v>
      </c>
      <c r="F1096" s="4">
        <f>VLOOKUP(C1096,Customers!$A$1:$H$201,6,0)</f>
        <v>23676</v>
      </c>
      <c r="G1096" s="4" t="str">
        <f>VLOOKUP(C1096,Customers!$A$1:$H$201,7,0)</f>
        <v>Joyceside</v>
      </c>
      <c r="H1096" s="4">
        <f>VLOOKUP(C1096,Customers!$A$1:$H$201,8,0)</f>
        <v>44351</v>
      </c>
      <c r="I1096" t="s">
        <v>772</v>
      </c>
      <c r="J1096" t="str">
        <f>VLOOKUP(I1096,Products!$A$1:$F$51,2,0)</f>
        <v>Little Watches</v>
      </c>
      <c r="K1096" t="str">
        <f>VLOOKUP(I1096,Products!$A$1:$F$51,3,0)</f>
        <v>Fashion</v>
      </c>
      <c r="L1096" t="str">
        <f>VLOOKUP(I1096,Products!$A$1:$F$51,4,0)</f>
        <v>Watches</v>
      </c>
      <c r="M1096" s="7">
        <f>VLOOKUP(I1096,Products!$A$1:$F$51,5,0)</f>
        <v>429.15</v>
      </c>
      <c r="N1096" s="7">
        <f>VLOOKUP(I1096,Products!$A$1:$F$51,6,0)</f>
        <v>258.72000000000003</v>
      </c>
      <c r="O1096" t="s">
        <v>842</v>
      </c>
      <c r="P1096" t="str">
        <f>VLOOKUP(O1096,Stores!$A$1:$D$6,2,0)</f>
        <v>MegaMart Johnmouth</v>
      </c>
      <c r="Q1096" t="str">
        <f>VLOOKUP(O1096,Stores!$A$1:$D$6,4,0)</f>
        <v>East</v>
      </c>
      <c r="R1096" s="6">
        <v>1</v>
      </c>
      <c r="S1096" s="6">
        <v>0.05</v>
      </c>
      <c r="T1096" t="s">
        <v>854</v>
      </c>
      <c r="U1096">
        <f t="shared" si="51"/>
        <v>429.15</v>
      </c>
      <c r="V1096" s="7">
        <f t="shared" si="52"/>
        <v>258.72000000000003</v>
      </c>
      <c r="W1096" s="7">
        <f t="shared" si="53"/>
        <v>169.47999999999996</v>
      </c>
    </row>
    <row r="1097" spans="1:23" x14ac:dyDescent="0.25">
      <c r="A1097" t="s">
        <v>3265</v>
      </c>
      <c r="B1097" s="4">
        <v>45340</v>
      </c>
      <c r="C1097" t="s">
        <v>481</v>
      </c>
      <c r="D1097" t="str">
        <f>VLOOKUP(C1097,Customers!$A$1:$H$201,4,0)</f>
        <v>Jared Ochoa</v>
      </c>
      <c r="E1097" t="str">
        <f>VLOOKUP(C1097,Customers!$A$1:$H$201,5,0)</f>
        <v>Male</v>
      </c>
      <c r="F1097" s="4">
        <f>VLOOKUP(C1097,Customers!$A$1:$H$201,6,0)</f>
        <v>21543</v>
      </c>
      <c r="G1097" s="4" t="str">
        <f>VLOOKUP(C1097,Customers!$A$1:$H$201,7,0)</f>
        <v>Cisnerosville</v>
      </c>
      <c r="H1097" s="4">
        <f>VLOOKUP(C1097,Customers!$A$1:$H$201,8,0)</f>
        <v>45035</v>
      </c>
      <c r="I1097" t="s">
        <v>746</v>
      </c>
      <c r="J1097" t="str">
        <f>VLOOKUP(I1097,Products!$A$1:$F$51,2,0)</f>
        <v>Add Clothing</v>
      </c>
      <c r="K1097" t="str">
        <f>VLOOKUP(I1097,Products!$A$1:$F$51,3,0)</f>
        <v>Fashion</v>
      </c>
      <c r="L1097" t="str">
        <f>VLOOKUP(I1097,Products!$A$1:$F$51,4,0)</f>
        <v>Clothing</v>
      </c>
      <c r="M1097" s="7">
        <f>VLOOKUP(I1097,Products!$A$1:$F$51,5,0)</f>
        <v>1342.75</v>
      </c>
      <c r="N1097" s="7">
        <f>VLOOKUP(I1097,Products!$A$1:$F$51,6,0)</f>
        <v>797.94</v>
      </c>
      <c r="O1097" t="s">
        <v>842</v>
      </c>
      <c r="P1097" t="str">
        <f>VLOOKUP(O1097,Stores!$A$1:$D$6,2,0)</f>
        <v>MegaMart Johnmouth</v>
      </c>
      <c r="Q1097" t="str">
        <f>VLOOKUP(O1097,Stores!$A$1:$D$6,4,0)</f>
        <v>East</v>
      </c>
      <c r="R1097" s="6">
        <v>1</v>
      </c>
      <c r="S1097" s="6">
        <v>0</v>
      </c>
      <c r="T1097" t="s">
        <v>854</v>
      </c>
      <c r="U1097">
        <f t="shared" si="51"/>
        <v>1342.75</v>
      </c>
      <c r="V1097" s="7">
        <f t="shared" si="52"/>
        <v>797.94</v>
      </c>
      <c r="W1097" s="7">
        <f t="shared" si="53"/>
        <v>543.80999999999995</v>
      </c>
    </row>
    <row r="1098" spans="1:23" x14ac:dyDescent="0.25">
      <c r="A1098" t="s">
        <v>4188</v>
      </c>
      <c r="B1098" s="4">
        <v>45340</v>
      </c>
      <c r="C1098" t="s">
        <v>153</v>
      </c>
      <c r="D1098" t="str">
        <f>VLOOKUP(C1098,Customers!$A$1:$H$201,4,0)</f>
        <v>Scott Powell</v>
      </c>
      <c r="E1098" t="str">
        <f>VLOOKUP(C1098,Customers!$A$1:$H$201,5,0)</f>
        <v>Male</v>
      </c>
      <c r="F1098" s="4">
        <f>VLOOKUP(C1098,Customers!$A$1:$H$201,6,0)</f>
        <v>27339</v>
      </c>
      <c r="G1098" s="4" t="str">
        <f>VLOOKUP(C1098,Customers!$A$1:$H$201,7,0)</f>
        <v>Port Miguel</v>
      </c>
      <c r="H1098" s="4">
        <f>VLOOKUP(C1098,Customers!$A$1:$H$201,8,0)</f>
        <v>44754</v>
      </c>
      <c r="I1098" t="s">
        <v>732</v>
      </c>
      <c r="J1098" t="str">
        <f>VLOOKUP(I1098,Products!$A$1:$F$51,2,0)</f>
        <v>Us Snacks</v>
      </c>
      <c r="K1098" t="str">
        <f>VLOOKUP(I1098,Products!$A$1:$F$51,3,0)</f>
        <v>Groceries</v>
      </c>
      <c r="L1098" t="str">
        <f>VLOOKUP(I1098,Products!$A$1:$F$51,4,0)</f>
        <v>Snacks</v>
      </c>
      <c r="M1098" s="7">
        <f>VLOOKUP(I1098,Products!$A$1:$F$51,5,0)</f>
        <v>123.19</v>
      </c>
      <c r="N1098" s="7">
        <f>VLOOKUP(I1098,Products!$A$1:$F$51,6,0)</f>
        <v>80.36</v>
      </c>
      <c r="O1098" t="s">
        <v>827</v>
      </c>
      <c r="P1098" t="str">
        <f>VLOOKUP(O1098,Stores!$A$1:$D$6,2,0)</f>
        <v>MegaMart Jimenezborough</v>
      </c>
      <c r="Q1098" t="str">
        <f>VLOOKUP(O1098,Stores!$A$1:$D$6,4,0)</f>
        <v>South</v>
      </c>
      <c r="R1098" s="6">
        <v>2</v>
      </c>
      <c r="S1098" s="6">
        <v>0.15</v>
      </c>
      <c r="T1098" t="s">
        <v>854</v>
      </c>
      <c r="U1098">
        <f t="shared" si="51"/>
        <v>246.38</v>
      </c>
      <c r="V1098" s="7">
        <f t="shared" si="52"/>
        <v>160.72</v>
      </c>
      <c r="W1098" s="7">
        <f t="shared" si="53"/>
        <v>84.81</v>
      </c>
    </row>
    <row r="1099" spans="1:23" x14ac:dyDescent="0.25">
      <c r="A1099" t="s">
        <v>4944</v>
      </c>
      <c r="B1099" s="4">
        <v>45340</v>
      </c>
      <c r="C1099" t="s">
        <v>341</v>
      </c>
      <c r="D1099" t="str">
        <f>VLOOKUP(C1099,Customers!$A$1:$H$201,4,0)</f>
        <v>Brian Fowler</v>
      </c>
      <c r="E1099" t="str">
        <f>VLOOKUP(C1099,Customers!$A$1:$H$201,5,0)</f>
        <v>Male</v>
      </c>
      <c r="F1099" s="4">
        <f>VLOOKUP(C1099,Customers!$A$1:$H$201,6,0)</f>
        <v>23046</v>
      </c>
      <c r="G1099" s="4" t="str">
        <f>VLOOKUP(C1099,Customers!$A$1:$H$201,7,0)</f>
        <v>Port Williamhaven</v>
      </c>
      <c r="H1099" s="4">
        <f>VLOOKUP(C1099,Customers!$A$1:$H$201,8,0)</f>
        <v>44431</v>
      </c>
      <c r="I1099" t="s">
        <v>790</v>
      </c>
      <c r="J1099" t="str">
        <f>VLOOKUP(I1099,Products!$A$1:$F$51,2,0)</f>
        <v>Everything Laptop</v>
      </c>
      <c r="K1099" t="str">
        <f>VLOOKUP(I1099,Products!$A$1:$F$51,3,0)</f>
        <v>Electronics</v>
      </c>
      <c r="L1099" t="str">
        <f>VLOOKUP(I1099,Products!$A$1:$F$51,4,0)</f>
        <v>Laptop</v>
      </c>
      <c r="M1099" s="7">
        <f>VLOOKUP(I1099,Products!$A$1:$F$51,5,0)</f>
        <v>428.05</v>
      </c>
      <c r="N1099" s="7">
        <f>VLOOKUP(I1099,Products!$A$1:$F$51,6,0)</f>
        <v>246.07</v>
      </c>
      <c r="O1099" t="s">
        <v>831</v>
      </c>
      <c r="P1099" t="str">
        <f>VLOOKUP(O1099,Stores!$A$1:$D$6,2,0)</f>
        <v>MegaMart Peckmouth</v>
      </c>
      <c r="Q1099" t="str">
        <f>VLOOKUP(O1099,Stores!$A$1:$D$6,4,0)</f>
        <v>East</v>
      </c>
      <c r="R1099" s="6">
        <v>2</v>
      </c>
      <c r="S1099" s="6">
        <v>0.1</v>
      </c>
      <c r="T1099" t="s">
        <v>857</v>
      </c>
      <c r="U1099">
        <f t="shared" si="51"/>
        <v>856.1</v>
      </c>
      <c r="V1099" s="7">
        <f t="shared" si="52"/>
        <v>492.14</v>
      </c>
      <c r="W1099" s="7">
        <f t="shared" si="53"/>
        <v>363.06000000000006</v>
      </c>
    </row>
    <row r="1100" spans="1:23" x14ac:dyDescent="0.25">
      <c r="A1100" t="s">
        <v>1618</v>
      </c>
      <c r="B1100" s="4">
        <v>45340</v>
      </c>
      <c r="C1100" t="s">
        <v>285</v>
      </c>
      <c r="D1100" t="str">
        <f>VLOOKUP(C1100,Customers!$A$1:$H$201,4,0)</f>
        <v>Phyllis Durham</v>
      </c>
      <c r="E1100" t="str">
        <f>VLOOKUP(C1100,Customers!$A$1:$H$201,5,0)</f>
        <v>Male</v>
      </c>
      <c r="F1100" s="4">
        <f>VLOOKUP(C1100,Customers!$A$1:$H$201,6,0)</f>
        <v>38700</v>
      </c>
      <c r="G1100" s="4" t="str">
        <f>VLOOKUP(C1100,Customers!$A$1:$H$201,7,0)</f>
        <v>Nancyside</v>
      </c>
      <c r="H1100" s="4">
        <f>VLOOKUP(C1100,Customers!$A$1:$H$201,8,0)</f>
        <v>44688</v>
      </c>
      <c r="I1100" t="s">
        <v>814</v>
      </c>
      <c r="J1100" t="str">
        <f>VLOOKUP(I1100,Products!$A$1:$F$51,2,0)</f>
        <v>Nature Clothing</v>
      </c>
      <c r="K1100" t="str">
        <f>VLOOKUP(I1100,Products!$A$1:$F$51,3,0)</f>
        <v>Fashion</v>
      </c>
      <c r="L1100" t="str">
        <f>VLOOKUP(I1100,Products!$A$1:$F$51,4,0)</f>
        <v>Clothing</v>
      </c>
      <c r="M1100" s="7">
        <f>VLOOKUP(I1100,Products!$A$1:$F$51,5,0)</f>
        <v>1165.3699999999999</v>
      </c>
      <c r="N1100" s="7">
        <f>VLOOKUP(I1100,Products!$A$1:$F$51,6,0)</f>
        <v>926.55</v>
      </c>
      <c r="O1100" t="s">
        <v>838</v>
      </c>
      <c r="P1100" t="str">
        <f>VLOOKUP(O1100,Stores!$A$1:$D$6,2,0)</f>
        <v>MegaMart Brianahaven</v>
      </c>
      <c r="Q1100" t="str">
        <f>VLOOKUP(O1100,Stores!$A$1:$D$6,4,0)</f>
        <v>North</v>
      </c>
      <c r="R1100" s="6">
        <v>2</v>
      </c>
      <c r="S1100" s="6">
        <v>0</v>
      </c>
      <c r="T1100" t="s">
        <v>857</v>
      </c>
      <c r="U1100">
        <f t="shared" si="51"/>
        <v>2330.7399999999998</v>
      </c>
      <c r="V1100" s="7">
        <f t="shared" si="52"/>
        <v>1853.1</v>
      </c>
      <c r="W1100" s="7">
        <f t="shared" si="53"/>
        <v>476.63999999999987</v>
      </c>
    </row>
    <row r="1101" spans="1:23" x14ac:dyDescent="0.25">
      <c r="A1101" t="s">
        <v>3824</v>
      </c>
      <c r="B1101" s="4">
        <v>45341</v>
      </c>
      <c r="C1101" t="s">
        <v>236</v>
      </c>
      <c r="D1101" t="str">
        <f>VLOOKUP(C1101,Customers!$A$1:$H$201,4,0)</f>
        <v>Susan Salinas</v>
      </c>
      <c r="E1101" t="str">
        <f>VLOOKUP(C1101,Customers!$A$1:$H$201,5,0)</f>
        <v>Male</v>
      </c>
      <c r="F1101" s="4">
        <f>VLOOKUP(C1101,Customers!$A$1:$H$201,6,0)</f>
        <v>36698</v>
      </c>
      <c r="G1101" s="4" t="str">
        <f>VLOOKUP(C1101,Customers!$A$1:$H$201,7,0)</f>
        <v>Turnerberg</v>
      </c>
      <c r="H1101" s="4">
        <f>VLOOKUP(C1101,Customers!$A$1:$H$201,8,0)</f>
        <v>44462</v>
      </c>
      <c r="I1101" t="s">
        <v>816</v>
      </c>
      <c r="J1101" t="str">
        <f>VLOOKUP(I1101,Products!$A$1:$F$51,2,0)</f>
        <v>Or Smartphone</v>
      </c>
      <c r="K1101" t="str">
        <f>VLOOKUP(I1101,Products!$A$1:$F$51,3,0)</f>
        <v>Electronics</v>
      </c>
      <c r="L1101" t="str">
        <f>VLOOKUP(I1101,Products!$A$1:$F$51,4,0)</f>
        <v>Smartphone</v>
      </c>
      <c r="M1101" s="7">
        <f>VLOOKUP(I1101,Products!$A$1:$F$51,5,0)</f>
        <v>1197.18</v>
      </c>
      <c r="N1101" s="7">
        <f>VLOOKUP(I1101,Products!$A$1:$F$51,6,0)</f>
        <v>722.74</v>
      </c>
      <c r="O1101" t="s">
        <v>827</v>
      </c>
      <c r="P1101" t="str">
        <f>VLOOKUP(O1101,Stores!$A$1:$D$6,2,0)</f>
        <v>MegaMart Jimenezborough</v>
      </c>
      <c r="Q1101" t="str">
        <f>VLOOKUP(O1101,Stores!$A$1:$D$6,4,0)</f>
        <v>South</v>
      </c>
      <c r="R1101" s="6">
        <v>5</v>
      </c>
      <c r="S1101" s="6">
        <v>0</v>
      </c>
      <c r="T1101" t="s">
        <v>861</v>
      </c>
      <c r="U1101">
        <f t="shared" si="51"/>
        <v>5985.9000000000005</v>
      </c>
      <c r="V1101" s="7">
        <f t="shared" si="52"/>
        <v>3613.7</v>
      </c>
      <c r="W1101" s="7">
        <f t="shared" si="53"/>
        <v>2371.2000000000007</v>
      </c>
    </row>
    <row r="1102" spans="1:23" x14ac:dyDescent="0.25">
      <c r="A1102" t="s">
        <v>4348</v>
      </c>
      <c r="B1102" s="4">
        <v>45341</v>
      </c>
      <c r="C1102" t="s">
        <v>107</v>
      </c>
      <c r="D1102" t="str">
        <f>VLOOKUP(C1102,Customers!$A$1:$H$201,4,0)</f>
        <v>Jacqueline Martin</v>
      </c>
      <c r="E1102" t="str">
        <f>VLOOKUP(C1102,Customers!$A$1:$H$201,5,0)</f>
        <v>Male</v>
      </c>
      <c r="F1102" s="4">
        <f>VLOOKUP(C1102,Customers!$A$1:$H$201,6,0)</f>
        <v>21586</v>
      </c>
      <c r="G1102" s="4" t="str">
        <f>VLOOKUP(C1102,Customers!$A$1:$H$201,7,0)</f>
        <v>Robertmouth</v>
      </c>
      <c r="H1102" s="4">
        <f>VLOOKUP(C1102,Customers!$A$1:$H$201,8,0)</f>
        <v>45168</v>
      </c>
      <c r="I1102" t="s">
        <v>802</v>
      </c>
      <c r="J1102" t="str">
        <f>VLOOKUP(I1102,Products!$A$1:$F$51,2,0)</f>
        <v>Piece Headphones</v>
      </c>
      <c r="K1102" t="str">
        <f>VLOOKUP(I1102,Products!$A$1:$F$51,3,0)</f>
        <v>Electronics</v>
      </c>
      <c r="L1102" t="str">
        <f>VLOOKUP(I1102,Products!$A$1:$F$51,4,0)</f>
        <v>Headphones</v>
      </c>
      <c r="M1102" s="7">
        <f>VLOOKUP(I1102,Products!$A$1:$F$51,5,0)</f>
        <v>1745.61</v>
      </c>
      <c r="N1102" s="7">
        <f>VLOOKUP(I1102,Products!$A$1:$F$51,6,0)</f>
        <v>1322.44</v>
      </c>
      <c r="O1102" t="s">
        <v>831</v>
      </c>
      <c r="P1102" t="str">
        <f>VLOOKUP(O1102,Stores!$A$1:$D$6,2,0)</f>
        <v>MegaMart Peckmouth</v>
      </c>
      <c r="Q1102" t="str">
        <f>VLOOKUP(O1102,Stores!$A$1:$D$6,4,0)</f>
        <v>East</v>
      </c>
      <c r="R1102" s="6">
        <v>3</v>
      </c>
      <c r="S1102" s="6">
        <v>0.15</v>
      </c>
      <c r="T1102" t="s">
        <v>857</v>
      </c>
      <c r="U1102">
        <f t="shared" si="51"/>
        <v>5236.83</v>
      </c>
      <c r="V1102" s="7">
        <f t="shared" si="52"/>
        <v>3967.32</v>
      </c>
      <c r="W1102" s="7">
        <f t="shared" si="53"/>
        <v>1268.6599999999999</v>
      </c>
    </row>
    <row r="1103" spans="1:23" x14ac:dyDescent="0.25">
      <c r="A1103" t="s">
        <v>4460</v>
      </c>
      <c r="B1103" s="4">
        <v>45341</v>
      </c>
      <c r="C1103" t="s">
        <v>42</v>
      </c>
      <c r="D1103" t="str">
        <f>VLOOKUP(C1103,Customers!$A$1:$H$201,4,0)</f>
        <v>Catherine Rice</v>
      </c>
      <c r="E1103" t="str">
        <f>VLOOKUP(C1103,Customers!$A$1:$H$201,5,0)</f>
        <v>Male</v>
      </c>
      <c r="F1103" s="4">
        <f>VLOOKUP(C1103,Customers!$A$1:$H$201,6,0)</f>
        <v>28106</v>
      </c>
      <c r="G1103" s="4" t="str">
        <f>VLOOKUP(C1103,Customers!$A$1:$H$201,7,0)</f>
        <v>West Carol</v>
      </c>
      <c r="H1103" s="4">
        <f>VLOOKUP(C1103,Customers!$A$1:$H$201,8,0)</f>
        <v>45861</v>
      </c>
      <c r="I1103" t="s">
        <v>816</v>
      </c>
      <c r="J1103" t="str">
        <f>VLOOKUP(I1103,Products!$A$1:$F$51,2,0)</f>
        <v>Or Smartphone</v>
      </c>
      <c r="K1103" t="str">
        <f>VLOOKUP(I1103,Products!$A$1:$F$51,3,0)</f>
        <v>Electronics</v>
      </c>
      <c r="L1103" t="str">
        <f>VLOOKUP(I1103,Products!$A$1:$F$51,4,0)</f>
        <v>Smartphone</v>
      </c>
      <c r="M1103" s="7">
        <f>VLOOKUP(I1103,Products!$A$1:$F$51,5,0)</f>
        <v>1197.18</v>
      </c>
      <c r="N1103" s="7">
        <f>VLOOKUP(I1103,Products!$A$1:$F$51,6,0)</f>
        <v>722.74</v>
      </c>
      <c r="O1103" t="s">
        <v>827</v>
      </c>
      <c r="P1103" t="str">
        <f>VLOOKUP(O1103,Stores!$A$1:$D$6,2,0)</f>
        <v>MegaMart Jimenezborough</v>
      </c>
      <c r="Q1103" t="str">
        <f>VLOOKUP(O1103,Stores!$A$1:$D$6,4,0)</f>
        <v>South</v>
      </c>
      <c r="R1103" s="6">
        <v>3</v>
      </c>
      <c r="S1103" s="6">
        <v>0.15</v>
      </c>
      <c r="T1103" t="s">
        <v>854</v>
      </c>
      <c r="U1103">
        <f t="shared" si="51"/>
        <v>3591.54</v>
      </c>
      <c r="V1103" s="7">
        <f t="shared" si="52"/>
        <v>2168.2200000000003</v>
      </c>
      <c r="W1103" s="7">
        <f t="shared" si="53"/>
        <v>1422.4699999999998</v>
      </c>
    </row>
    <row r="1104" spans="1:23" x14ac:dyDescent="0.25">
      <c r="A1104" t="s">
        <v>4910</v>
      </c>
      <c r="B1104" s="4">
        <v>45341</v>
      </c>
      <c r="C1104" t="s">
        <v>606</v>
      </c>
      <c r="D1104" t="str">
        <f>VLOOKUP(C1104,Customers!$A$1:$H$201,4,0)</f>
        <v>Christina Dominguez</v>
      </c>
      <c r="E1104" t="str">
        <f>VLOOKUP(C1104,Customers!$A$1:$H$201,5,0)</f>
        <v>Male</v>
      </c>
      <c r="F1104" s="4">
        <f>VLOOKUP(C1104,Customers!$A$1:$H$201,6,0)</f>
        <v>34043</v>
      </c>
      <c r="G1104" s="4" t="str">
        <f>VLOOKUP(C1104,Customers!$A$1:$H$201,7,0)</f>
        <v>Robertsborough</v>
      </c>
      <c r="H1104" s="4">
        <f>VLOOKUP(C1104,Customers!$A$1:$H$201,8,0)</f>
        <v>45866</v>
      </c>
      <c r="I1104" t="s">
        <v>711</v>
      </c>
      <c r="J1104" t="str">
        <f>VLOOKUP(I1104,Products!$A$1:$F$51,2,0)</f>
        <v>Audience Television</v>
      </c>
      <c r="K1104" t="str">
        <f>VLOOKUP(I1104,Products!$A$1:$F$51,3,0)</f>
        <v>Electronics</v>
      </c>
      <c r="L1104" t="str">
        <f>VLOOKUP(I1104,Products!$A$1:$F$51,4,0)</f>
        <v>Television</v>
      </c>
      <c r="M1104" s="7">
        <f>VLOOKUP(I1104,Products!$A$1:$F$51,5,0)</f>
        <v>818.76</v>
      </c>
      <c r="N1104" s="7">
        <f>VLOOKUP(I1104,Products!$A$1:$F$51,6,0)</f>
        <v>527.62</v>
      </c>
      <c r="O1104" t="s">
        <v>838</v>
      </c>
      <c r="P1104" t="str">
        <f>VLOOKUP(O1104,Stores!$A$1:$D$6,2,0)</f>
        <v>MegaMart Brianahaven</v>
      </c>
      <c r="Q1104" t="str">
        <f>VLOOKUP(O1104,Stores!$A$1:$D$6,4,0)</f>
        <v>North</v>
      </c>
      <c r="R1104" s="6">
        <v>3</v>
      </c>
      <c r="S1104" s="6">
        <v>0.1</v>
      </c>
      <c r="T1104" t="s">
        <v>854</v>
      </c>
      <c r="U1104">
        <f t="shared" si="51"/>
        <v>2456.2799999999997</v>
      </c>
      <c r="V1104" s="7">
        <f t="shared" si="52"/>
        <v>1582.8600000000001</v>
      </c>
      <c r="W1104" s="7">
        <f t="shared" si="53"/>
        <v>872.51999999999964</v>
      </c>
    </row>
    <row r="1105" spans="1:23" x14ac:dyDescent="0.25">
      <c r="A1105" t="s">
        <v>5674</v>
      </c>
      <c r="B1105" s="4">
        <v>45341</v>
      </c>
      <c r="C1105" t="s">
        <v>485</v>
      </c>
      <c r="D1105" t="str">
        <f>VLOOKUP(C1105,Customers!$A$1:$H$201,4,0)</f>
        <v>Yvette Roth</v>
      </c>
      <c r="E1105" t="str">
        <f>VLOOKUP(C1105,Customers!$A$1:$H$201,5,0)</f>
        <v>Male</v>
      </c>
      <c r="F1105" s="4">
        <f>VLOOKUP(C1105,Customers!$A$1:$H$201,6,0)</f>
        <v>22750</v>
      </c>
      <c r="G1105" s="4" t="str">
        <f>VLOOKUP(C1105,Customers!$A$1:$H$201,7,0)</f>
        <v>East Melissashire</v>
      </c>
      <c r="H1105" s="4">
        <f>VLOOKUP(C1105,Customers!$A$1:$H$201,8,0)</f>
        <v>45831</v>
      </c>
      <c r="I1105" t="s">
        <v>780</v>
      </c>
      <c r="J1105" t="str">
        <f>VLOOKUP(I1105,Products!$A$1:$F$51,2,0)</f>
        <v>Road Clothing</v>
      </c>
      <c r="K1105" t="str">
        <f>VLOOKUP(I1105,Products!$A$1:$F$51,3,0)</f>
        <v>Fashion</v>
      </c>
      <c r="L1105" t="str">
        <f>VLOOKUP(I1105,Products!$A$1:$F$51,4,0)</f>
        <v>Clothing</v>
      </c>
      <c r="M1105" s="7">
        <f>VLOOKUP(I1105,Products!$A$1:$F$51,5,0)</f>
        <v>1485.05</v>
      </c>
      <c r="N1105" s="7">
        <f>VLOOKUP(I1105,Products!$A$1:$F$51,6,0)</f>
        <v>988.31</v>
      </c>
      <c r="O1105" t="s">
        <v>835</v>
      </c>
      <c r="P1105" t="str">
        <f>VLOOKUP(O1105,Stores!$A$1:$D$6,2,0)</f>
        <v>MegaMart New Michele</v>
      </c>
      <c r="Q1105" t="str">
        <f>VLOOKUP(O1105,Stores!$A$1:$D$6,4,0)</f>
        <v>West</v>
      </c>
      <c r="R1105" s="6">
        <v>3</v>
      </c>
      <c r="S1105" s="6">
        <v>0.15</v>
      </c>
      <c r="T1105" t="s">
        <v>854</v>
      </c>
      <c r="U1105">
        <f t="shared" si="51"/>
        <v>4455.1499999999996</v>
      </c>
      <c r="V1105" s="7">
        <f t="shared" si="52"/>
        <v>2964.93</v>
      </c>
      <c r="W1105" s="7">
        <f t="shared" si="53"/>
        <v>1489.37</v>
      </c>
    </row>
    <row r="1106" spans="1:23" x14ac:dyDescent="0.25">
      <c r="A1106" t="s">
        <v>1442</v>
      </c>
      <c r="B1106" s="4">
        <v>45342</v>
      </c>
      <c r="C1106" t="s">
        <v>232</v>
      </c>
      <c r="D1106" t="str">
        <f>VLOOKUP(C1106,Customers!$A$1:$H$201,4,0)</f>
        <v>Heather Russell</v>
      </c>
      <c r="E1106" t="str">
        <f>VLOOKUP(C1106,Customers!$A$1:$H$201,5,0)</f>
        <v>Male</v>
      </c>
      <c r="F1106" s="4">
        <f>VLOOKUP(C1106,Customers!$A$1:$H$201,6,0)</f>
        <v>25132</v>
      </c>
      <c r="G1106" s="4" t="str">
        <f>VLOOKUP(C1106,Customers!$A$1:$H$201,7,0)</f>
        <v>North Michellemouth</v>
      </c>
      <c r="H1106" s="4">
        <f>VLOOKUP(C1106,Customers!$A$1:$H$201,8,0)</f>
        <v>44228</v>
      </c>
      <c r="I1106" t="s">
        <v>772</v>
      </c>
      <c r="J1106" t="str">
        <f>VLOOKUP(I1106,Products!$A$1:$F$51,2,0)</f>
        <v>Little Watches</v>
      </c>
      <c r="K1106" t="str">
        <f>VLOOKUP(I1106,Products!$A$1:$F$51,3,0)</f>
        <v>Fashion</v>
      </c>
      <c r="L1106" t="str">
        <f>VLOOKUP(I1106,Products!$A$1:$F$51,4,0)</f>
        <v>Watches</v>
      </c>
      <c r="M1106" s="7">
        <f>VLOOKUP(I1106,Products!$A$1:$F$51,5,0)</f>
        <v>429.15</v>
      </c>
      <c r="N1106" s="7">
        <f>VLOOKUP(I1106,Products!$A$1:$F$51,6,0)</f>
        <v>258.72000000000003</v>
      </c>
      <c r="O1106" t="s">
        <v>842</v>
      </c>
      <c r="P1106" t="str">
        <f>VLOOKUP(O1106,Stores!$A$1:$D$6,2,0)</f>
        <v>MegaMart Johnmouth</v>
      </c>
      <c r="Q1106" t="str">
        <f>VLOOKUP(O1106,Stores!$A$1:$D$6,4,0)</f>
        <v>East</v>
      </c>
      <c r="R1106" s="6">
        <v>3</v>
      </c>
      <c r="S1106" s="6">
        <v>0.1</v>
      </c>
      <c r="T1106" t="s">
        <v>861</v>
      </c>
      <c r="U1106">
        <f t="shared" si="51"/>
        <v>1287.4499999999998</v>
      </c>
      <c r="V1106" s="7">
        <f t="shared" si="52"/>
        <v>776.16000000000008</v>
      </c>
      <c r="W1106" s="7">
        <f t="shared" si="53"/>
        <v>510.38999999999976</v>
      </c>
    </row>
    <row r="1107" spans="1:23" x14ac:dyDescent="0.25">
      <c r="A1107" t="s">
        <v>1663</v>
      </c>
      <c r="B1107" s="4">
        <v>45342</v>
      </c>
      <c r="C1107" t="s">
        <v>501</v>
      </c>
      <c r="D1107" t="str">
        <f>VLOOKUP(C1107,Customers!$A$1:$H$201,4,0)</f>
        <v>Breanna Moore</v>
      </c>
      <c r="E1107" t="str">
        <f>VLOOKUP(C1107,Customers!$A$1:$H$201,5,0)</f>
        <v>Female</v>
      </c>
      <c r="F1107" s="4">
        <f>VLOOKUP(C1107,Customers!$A$1:$H$201,6,0)</f>
        <v>22552</v>
      </c>
      <c r="G1107" s="4" t="str">
        <f>VLOOKUP(C1107,Customers!$A$1:$H$201,7,0)</f>
        <v>Melissaberg</v>
      </c>
      <c r="H1107" s="4">
        <f>VLOOKUP(C1107,Customers!$A$1:$H$201,8,0)</f>
        <v>44326</v>
      </c>
      <c r="I1107" t="s">
        <v>730</v>
      </c>
      <c r="J1107" t="str">
        <f>VLOOKUP(I1107,Products!$A$1:$F$51,2,0)</f>
        <v>Recognize Footwear</v>
      </c>
      <c r="K1107" t="str">
        <f>VLOOKUP(I1107,Products!$A$1:$F$51,3,0)</f>
        <v>Fashion</v>
      </c>
      <c r="L1107" t="str">
        <f>VLOOKUP(I1107,Products!$A$1:$F$51,4,0)</f>
        <v>Footwear</v>
      </c>
      <c r="M1107" s="7">
        <f>VLOOKUP(I1107,Products!$A$1:$F$51,5,0)</f>
        <v>109.78</v>
      </c>
      <c r="N1107" s="7">
        <f>VLOOKUP(I1107,Products!$A$1:$F$51,6,0)</f>
        <v>70.59</v>
      </c>
      <c r="O1107" t="s">
        <v>831</v>
      </c>
      <c r="P1107" t="str">
        <f>VLOOKUP(O1107,Stores!$A$1:$D$6,2,0)</f>
        <v>MegaMart Peckmouth</v>
      </c>
      <c r="Q1107" t="str">
        <f>VLOOKUP(O1107,Stores!$A$1:$D$6,4,0)</f>
        <v>East</v>
      </c>
      <c r="R1107" s="6">
        <v>3</v>
      </c>
      <c r="S1107" s="6">
        <v>0</v>
      </c>
      <c r="T1107" t="s">
        <v>861</v>
      </c>
      <c r="U1107">
        <f t="shared" si="51"/>
        <v>329.34000000000003</v>
      </c>
      <c r="V1107" s="7">
        <f t="shared" si="52"/>
        <v>211.77</v>
      </c>
      <c r="W1107" s="7">
        <f t="shared" si="53"/>
        <v>116.57000000000002</v>
      </c>
    </row>
    <row r="1108" spans="1:23" x14ac:dyDescent="0.25">
      <c r="A1108" t="s">
        <v>2180</v>
      </c>
      <c r="B1108" s="4">
        <v>45342</v>
      </c>
      <c r="C1108" t="s">
        <v>153</v>
      </c>
      <c r="D1108" t="str">
        <f>VLOOKUP(C1108,Customers!$A$1:$H$201,4,0)</f>
        <v>Scott Powell</v>
      </c>
      <c r="E1108" t="str">
        <f>VLOOKUP(C1108,Customers!$A$1:$H$201,5,0)</f>
        <v>Male</v>
      </c>
      <c r="F1108" s="4">
        <f>VLOOKUP(C1108,Customers!$A$1:$H$201,6,0)</f>
        <v>27339</v>
      </c>
      <c r="G1108" s="4" t="str">
        <f>VLOOKUP(C1108,Customers!$A$1:$H$201,7,0)</f>
        <v>Port Miguel</v>
      </c>
      <c r="H1108" s="4">
        <f>VLOOKUP(C1108,Customers!$A$1:$H$201,8,0)</f>
        <v>44754</v>
      </c>
      <c r="I1108" t="s">
        <v>784</v>
      </c>
      <c r="J1108" t="str">
        <f>VLOOKUP(I1108,Products!$A$1:$F$51,2,0)</f>
        <v>Foot Snacks</v>
      </c>
      <c r="K1108" t="str">
        <f>VLOOKUP(I1108,Products!$A$1:$F$51,3,0)</f>
        <v>Groceries</v>
      </c>
      <c r="L1108" t="str">
        <f>VLOOKUP(I1108,Products!$A$1:$F$51,4,0)</f>
        <v>Snacks</v>
      </c>
      <c r="M1108" s="7">
        <f>VLOOKUP(I1108,Products!$A$1:$F$51,5,0)</f>
        <v>1095.72</v>
      </c>
      <c r="N1108" s="7">
        <f>VLOOKUP(I1108,Products!$A$1:$F$51,6,0)</f>
        <v>822.2</v>
      </c>
      <c r="O1108" t="s">
        <v>842</v>
      </c>
      <c r="P1108" t="str">
        <f>VLOOKUP(O1108,Stores!$A$1:$D$6,2,0)</f>
        <v>MegaMart Johnmouth</v>
      </c>
      <c r="Q1108" t="str">
        <f>VLOOKUP(O1108,Stores!$A$1:$D$6,4,0)</f>
        <v>East</v>
      </c>
      <c r="R1108" s="6">
        <v>2</v>
      </c>
      <c r="S1108" s="6">
        <v>0.05</v>
      </c>
      <c r="T1108" t="s">
        <v>861</v>
      </c>
      <c r="U1108">
        <f t="shared" si="51"/>
        <v>2191.44</v>
      </c>
      <c r="V1108" s="7">
        <f t="shared" si="52"/>
        <v>1644.4</v>
      </c>
      <c r="W1108" s="7">
        <f t="shared" si="53"/>
        <v>546.08999999999992</v>
      </c>
    </row>
    <row r="1109" spans="1:23" x14ac:dyDescent="0.25">
      <c r="A1109" t="s">
        <v>2461</v>
      </c>
      <c r="B1109" s="4">
        <v>45342</v>
      </c>
      <c r="C1109" t="s">
        <v>356</v>
      </c>
      <c r="D1109" t="str">
        <f>VLOOKUP(C1109,Customers!$A$1:$H$201,4,0)</f>
        <v>Kevin Snyder</v>
      </c>
      <c r="E1109" t="str">
        <f>VLOOKUP(C1109,Customers!$A$1:$H$201,5,0)</f>
        <v>Male</v>
      </c>
      <c r="F1109" s="4">
        <f>VLOOKUP(C1109,Customers!$A$1:$H$201,6,0)</f>
        <v>30183</v>
      </c>
      <c r="G1109" s="4" t="str">
        <f>VLOOKUP(C1109,Customers!$A$1:$H$201,7,0)</f>
        <v>Seanville</v>
      </c>
      <c r="H1109" s="4">
        <f>VLOOKUP(C1109,Customers!$A$1:$H$201,8,0)</f>
        <v>44184</v>
      </c>
      <c r="I1109" t="s">
        <v>792</v>
      </c>
      <c r="J1109" t="str">
        <f>VLOOKUP(I1109,Products!$A$1:$F$51,2,0)</f>
        <v>Chair Laptop</v>
      </c>
      <c r="K1109" t="str">
        <f>VLOOKUP(I1109,Products!$A$1:$F$51,3,0)</f>
        <v>Electronics</v>
      </c>
      <c r="L1109" t="str">
        <f>VLOOKUP(I1109,Products!$A$1:$F$51,4,0)</f>
        <v>Laptop</v>
      </c>
      <c r="M1109" s="7">
        <f>VLOOKUP(I1109,Products!$A$1:$F$51,5,0)</f>
        <v>1562.43</v>
      </c>
      <c r="N1109" s="7">
        <f>VLOOKUP(I1109,Products!$A$1:$F$51,6,0)</f>
        <v>1195.6300000000001</v>
      </c>
      <c r="O1109" t="s">
        <v>831</v>
      </c>
      <c r="P1109" t="str">
        <f>VLOOKUP(O1109,Stores!$A$1:$D$6,2,0)</f>
        <v>MegaMart Peckmouth</v>
      </c>
      <c r="Q1109" t="str">
        <f>VLOOKUP(O1109,Stores!$A$1:$D$6,4,0)</f>
        <v>East</v>
      </c>
      <c r="R1109" s="6">
        <v>4</v>
      </c>
      <c r="S1109" s="6">
        <v>0</v>
      </c>
      <c r="T1109" t="s">
        <v>857</v>
      </c>
      <c r="U1109">
        <f t="shared" si="51"/>
        <v>6249.72</v>
      </c>
      <c r="V1109" s="7">
        <f t="shared" si="52"/>
        <v>4782.5200000000004</v>
      </c>
      <c r="W1109" s="7">
        <f t="shared" si="53"/>
        <v>1466.1999999999998</v>
      </c>
    </row>
    <row r="1110" spans="1:23" x14ac:dyDescent="0.25">
      <c r="A1110" t="s">
        <v>4771</v>
      </c>
      <c r="B1110" s="4">
        <v>45342</v>
      </c>
      <c r="C1110" t="s">
        <v>49</v>
      </c>
      <c r="D1110" t="str">
        <f>VLOOKUP(C1110,Customers!$A$1:$H$201,4,0)</f>
        <v>Dale Perry</v>
      </c>
      <c r="E1110" t="str">
        <f>VLOOKUP(C1110,Customers!$A$1:$H$201,5,0)</f>
        <v>Male</v>
      </c>
      <c r="F1110" s="4">
        <f>VLOOKUP(C1110,Customers!$A$1:$H$201,6,0)</f>
        <v>32850</v>
      </c>
      <c r="G1110" s="4" t="str">
        <f>VLOOKUP(C1110,Customers!$A$1:$H$201,7,0)</f>
        <v>Lake Dawn</v>
      </c>
      <c r="H1110" s="4">
        <f>VLOOKUP(C1110,Customers!$A$1:$H$201,8,0)</f>
        <v>44393</v>
      </c>
      <c r="I1110" t="s">
        <v>822</v>
      </c>
      <c r="J1110" t="str">
        <f>VLOOKUP(I1110,Products!$A$1:$F$51,2,0)</f>
        <v>Maybe Footwear</v>
      </c>
      <c r="K1110" t="str">
        <f>VLOOKUP(I1110,Products!$A$1:$F$51,3,0)</f>
        <v>Fashion</v>
      </c>
      <c r="L1110" t="str">
        <f>VLOOKUP(I1110,Products!$A$1:$F$51,4,0)</f>
        <v>Footwear</v>
      </c>
      <c r="M1110" s="7">
        <f>VLOOKUP(I1110,Products!$A$1:$F$51,5,0)</f>
        <v>1044.6400000000001</v>
      </c>
      <c r="N1110" s="7">
        <f>VLOOKUP(I1110,Products!$A$1:$F$51,6,0)</f>
        <v>775.07</v>
      </c>
      <c r="O1110" t="s">
        <v>842</v>
      </c>
      <c r="P1110" t="str">
        <f>VLOOKUP(O1110,Stores!$A$1:$D$6,2,0)</f>
        <v>MegaMart Johnmouth</v>
      </c>
      <c r="Q1110" t="str">
        <f>VLOOKUP(O1110,Stores!$A$1:$D$6,4,0)</f>
        <v>East</v>
      </c>
      <c r="R1110" s="6">
        <v>5</v>
      </c>
      <c r="S1110" s="6">
        <v>0.1</v>
      </c>
      <c r="T1110" t="s">
        <v>861</v>
      </c>
      <c r="U1110">
        <f t="shared" si="51"/>
        <v>5223.2000000000007</v>
      </c>
      <c r="V1110" s="7">
        <f t="shared" si="52"/>
        <v>3875.3500000000004</v>
      </c>
      <c r="W1110" s="7">
        <f t="shared" si="53"/>
        <v>1346.9500000000003</v>
      </c>
    </row>
    <row r="1111" spans="1:23" x14ac:dyDescent="0.25">
      <c r="A1111" t="s">
        <v>5352</v>
      </c>
      <c r="B1111" s="4">
        <v>45342</v>
      </c>
      <c r="C1111" t="s">
        <v>278</v>
      </c>
      <c r="D1111" t="str">
        <f>VLOOKUP(C1111,Customers!$A$1:$H$201,4,0)</f>
        <v>Jesus Singh</v>
      </c>
      <c r="E1111" t="str">
        <f>VLOOKUP(C1111,Customers!$A$1:$H$201,5,0)</f>
        <v>Female</v>
      </c>
      <c r="F1111" s="4">
        <f>VLOOKUP(C1111,Customers!$A$1:$H$201,6,0)</f>
        <v>21701</v>
      </c>
      <c r="G1111" s="4" t="str">
        <f>VLOOKUP(C1111,Customers!$A$1:$H$201,7,0)</f>
        <v>Port Michaelstad</v>
      </c>
      <c r="H1111" s="4">
        <f>VLOOKUP(C1111,Customers!$A$1:$H$201,8,0)</f>
        <v>44966</v>
      </c>
      <c r="I1111" t="s">
        <v>796</v>
      </c>
      <c r="J1111" t="str">
        <f>VLOOKUP(I1111,Products!$A$1:$F$51,2,0)</f>
        <v>Book Television</v>
      </c>
      <c r="K1111" t="str">
        <f>VLOOKUP(I1111,Products!$A$1:$F$51,3,0)</f>
        <v>Electronics</v>
      </c>
      <c r="L1111" t="str">
        <f>VLOOKUP(I1111,Products!$A$1:$F$51,4,0)</f>
        <v>Television</v>
      </c>
      <c r="M1111" s="7">
        <f>VLOOKUP(I1111,Products!$A$1:$F$51,5,0)</f>
        <v>1952.65</v>
      </c>
      <c r="N1111" s="7">
        <f>VLOOKUP(I1111,Products!$A$1:$F$51,6,0)</f>
        <v>1451.27</v>
      </c>
      <c r="O1111" t="s">
        <v>838</v>
      </c>
      <c r="P1111" t="str">
        <f>VLOOKUP(O1111,Stores!$A$1:$D$6,2,0)</f>
        <v>MegaMart Brianahaven</v>
      </c>
      <c r="Q1111" t="str">
        <f>VLOOKUP(O1111,Stores!$A$1:$D$6,4,0)</f>
        <v>North</v>
      </c>
      <c r="R1111" s="6">
        <v>1</v>
      </c>
      <c r="S1111" s="6">
        <v>0</v>
      </c>
      <c r="T1111" t="s">
        <v>861</v>
      </c>
      <c r="U1111">
        <f t="shared" si="51"/>
        <v>1952.65</v>
      </c>
      <c r="V1111" s="7">
        <f t="shared" si="52"/>
        <v>1451.27</v>
      </c>
      <c r="W1111" s="7">
        <f t="shared" si="53"/>
        <v>500.38000000000011</v>
      </c>
    </row>
    <row r="1112" spans="1:23" x14ac:dyDescent="0.25">
      <c r="A1112" t="s">
        <v>5386</v>
      </c>
      <c r="B1112" s="4">
        <v>45342</v>
      </c>
      <c r="C1112" t="s">
        <v>655</v>
      </c>
      <c r="D1112" t="str">
        <f>VLOOKUP(C1112,Customers!$A$1:$H$201,4,0)</f>
        <v>Vicki Guzman</v>
      </c>
      <c r="E1112" t="str">
        <f>VLOOKUP(C1112,Customers!$A$1:$H$201,5,0)</f>
        <v>Female</v>
      </c>
      <c r="F1112" s="4">
        <f>VLOOKUP(C1112,Customers!$A$1:$H$201,6,0)</f>
        <v>22041</v>
      </c>
      <c r="G1112" s="4" t="str">
        <f>VLOOKUP(C1112,Customers!$A$1:$H$201,7,0)</f>
        <v>West Wandaland</v>
      </c>
      <c r="H1112" s="4">
        <f>VLOOKUP(C1112,Customers!$A$1:$H$201,8,0)</f>
        <v>45329</v>
      </c>
      <c r="I1112" t="s">
        <v>738</v>
      </c>
      <c r="J1112" t="str">
        <f>VLOOKUP(I1112,Products!$A$1:$F$51,2,0)</f>
        <v>Either Headphones</v>
      </c>
      <c r="K1112" t="str">
        <f>VLOOKUP(I1112,Products!$A$1:$F$51,3,0)</f>
        <v>Electronics</v>
      </c>
      <c r="L1112" t="str">
        <f>VLOOKUP(I1112,Products!$A$1:$F$51,4,0)</f>
        <v>Headphones</v>
      </c>
      <c r="M1112" s="7">
        <f>VLOOKUP(I1112,Products!$A$1:$F$51,5,0)</f>
        <v>248.57</v>
      </c>
      <c r="N1112" s="7">
        <f>VLOOKUP(I1112,Products!$A$1:$F$51,6,0)</f>
        <v>190.67</v>
      </c>
      <c r="O1112" t="s">
        <v>827</v>
      </c>
      <c r="P1112" t="str">
        <f>VLOOKUP(O1112,Stores!$A$1:$D$6,2,0)</f>
        <v>MegaMart Jimenezborough</v>
      </c>
      <c r="Q1112" t="str">
        <f>VLOOKUP(O1112,Stores!$A$1:$D$6,4,0)</f>
        <v>South</v>
      </c>
      <c r="R1112" s="6">
        <v>5</v>
      </c>
      <c r="S1112" s="6">
        <v>0.1</v>
      </c>
      <c r="T1112" t="s">
        <v>854</v>
      </c>
      <c r="U1112">
        <f t="shared" si="51"/>
        <v>1242.8499999999999</v>
      </c>
      <c r="V1112" s="7">
        <f t="shared" si="52"/>
        <v>953.34999999999991</v>
      </c>
      <c r="W1112" s="7">
        <f t="shared" si="53"/>
        <v>288.60000000000002</v>
      </c>
    </row>
    <row r="1113" spans="1:23" x14ac:dyDescent="0.25">
      <c r="A1113" t="s">
        <v>5411</v>
      </c>
      <c r="B1113" s="4">
        <v>45342</v>
      </c>
      <c r="C1113" t="s">
        <v>522</v>
      </c>
      <c r="D1113" t="str">
        <f>VLOOKUP(C1113,Customers!$A$1:$H$201,4,0)</f>
        <v>Betty Johnson</v>
      </c>
      <c r="E1113" t="str">
        <f>VLOOKUP(C1113,Customers!$A$1:$H$201,5,0)</f>
        <v>Female</v>
      </c>
      <c r="F1113" s="4">
        <f>VLOOKUP(C1113,Customers!$A$1:$H$201,6,0)</f>
        <v>23256</v>
      </c>
      <c r="G1113" s="4" t="str">
        <f>VLOOKUP(C1113,Customers!$A$1:$H$201,7,0)</f>
        <v>North Lisa</v>
      </c>
      <c r="H1113" s="4">
        <f>VLOOKUP(C1113,Customers!$A$1:$H$201,8,0)</f>
        <v>44258</v>
      </c>
      <c r="I1113" t="s">
        <v>721</v>
      </c>
      <c r="J1113" t="str">
        <f>VLOOKUP(I1113,Products!$A$1:$F$51,2,0)</f>
        <v>Knowledge Bags</v>
      </c>
      <c r="K1113" t="str">
        <f>VLOOKUP(I1113,Products!$A$1:$F$51,3,0)</f>
        <v>Fashion</v>
      </c>
      <c r="L1113" t="str">
        <f>VLOOKUP(I1113,Products!$A$1:$F$51,4,0)</f>
        <v>Bags</v>
      </c>
      <c r="M1113" s="7">
        <f>VLOOKUP(I1113,Products!$A$1:$F$51,5,0)</f>
        <v>1396.22</v>
      </c>
      <c r="N1113" s="7">
        <f>VLOOKUP(I1113,Products!$A$1:$F$51,6,0)</f>
        <v>1004.09</v>
      </c>
      <c r="O1113" t="s">
        <v>827</v>
      </c>
      <c r="P1113" t="str">
        <f>VLOOKUP(O1113,Stores!$A$1:$D$6,2,0)</f>
        <v>MegaMart Jimenezborough</v>
      </c>
      <c r="Q1113" t="str">
        <f>VLOOKUP(O1113,Stores!$A$1:$D$6,4,0)</f>
        <v>South</v>
      </c>
      <c r="R1113" s="6">
        <v>1</v>
      </c>
      <c r="S1113" s="6">
        <v>0.05</v>
      </c>
      <c r="T1113" t="s">
        <v>851</v>
      </c>
      <c r="U1113">
        <f t="shared" si="51"/>
        <v>1396.22</v>
      </c>
      <c r="V1113" s="7">
        <f t="shared" si="52"/>
        <v>1004.09</v>
      </c>
      <c r="W1113" s="7">
        <f t="shared" si="53"/>
        <v>391.18</v>
      </c>
    </row>
    <row r="1114" spans="1:23" x14ac:dyDescent="0.25">
      <c r="A1114" t="s">
        <v>1169</v>
      </c>
      <c r="B1114" s="4">
        <v>45342</v>
      </c>
      <c r="C1114" t="s">
        <v>397</v>
      </c>
      <c r="D1114" t="str">
        <f>VLOOKUP(C1114,Customers!$A$1:$H$201,4,0)</f>
        <v>Victoria Hansen</v>
      </c>
      <c r="E1114" t="str">
        <f>VLOOKUP(C1114,Customers!$A$1:$H$201,5,0)</f>
        <v>Female</v>
      </c>
      <c r="F1114" s="4">
        <f>VLOOKUP(C1114,Customers!$A$1:$H$201,6,0)</f>
        <v>34980</v>
      </c>
      <c r="G1114" s="4" t="str">
        <f>VLOOKUP(C1114,Customers!$A$1:$H$201,7,0)</f>
        <v>Lake Dale</v>
      </c>
      <c r="H1114" s="4">
        <f>VLOOKUP(C1114,Customers!$A$1:$H$201,8,0)</f>
        <v>45124</v>
      </c>
      <c r="I1114" t="s">
        <v>714</v>
      </c>
      <c r="J1114" t="str">
        <f>VLOOKUP(I1114,Products!$A$1:$F$51,2,0)</f>
        <v>Here Footwear</v>
      </c>
      <c r="K1114" t="str">
        <f>VLOOKUP(I1114,Products!$A$1:$F$51,3,0)</f>
        <v>Fashion</v>
      </c>
      <c r="L1114" t="str">
        <f>VLOOKUP(I1114,Products!$A$1:$F$51,4,0)</f>
        <v>Footwear</v>
      </c>
      <c r="M1114" s="7">
        <f>VLOOKUP(I1114,Products!$A$1:$F$51,5,0)</f>
        <v>1102.791777777778</v>
      </c>
      <c r="N1114" s="7">
        <f>VLOOKUP(I1114,Products!$A$1:$F$51,6,0)</f>
        <v>169.03</v>
      </c>
      <c r="O1114" t="s">
        <v>842</v>
      </c>
      <c r="P1114" t="str">
        <f>VLOOKUP(O1114,Stores!$A$1:$D$6,2,0)</f>
        <v>MegaMart Johnmouth</v>
      </c>
      <c r="Q1114" t="str">
        <f>VLOOKUP(O1114,Stores!$A$1:$D$6,4,0)</f>
        <v>East</v>
      </c>
      <c r="R1114" s="6">
        <v>3</v>
      </c>
      <c r="S1114" s="6">
        <v>0</v>
      </c>
      <c r="T1114" t="s">
        <v>854</v>
      </c>
      <c r="U1114">
        <f t="shared" si="51"/>
        <v>3308.3753333333339</v>
      </c>
      <c r="V1114" s="7">
        <f t="shared" si="52"/>
        <v>507.09000000000003</v>
      </c>
      <c r="W1114" s="7">
        <f t="shared" si="53"/>
        <v>2800.2853333333337</v>
      </c>
    </row>
    <row r="1115" spans="1:23" x14ac:dyDescent="0.25">
      <c r="A1115" t="s">
        <v>1421</v>
      </c>
      <c r="B1115" s="4">
        <v>45342</v>
      </c>
      <c r="C1115" t="s">
        <v>380</v>
      </c>
      <c r="D1115" t="str">
        <f>VLOOKUP(C1115,Customers!$A$1:$H$201,4,0)</f>
        <v>Carolyn Perez</v>
      </c>
      <c r="E1115" t="str">
        <f>VLOOKUP(C1115,Customers!$A$1:$H$201,5,0)</f>
        <v>Female</v>
      </c>
      <c r="F1115" s="4">
        <f>VLOOKUP(C1115,Customers!$A$1:$H$201,6,0)</f>
        <v>35236</v>
      </c>
      <c r="G1115" s="4" t="str">
        <f>VLOOKUP(C1115,Customers!$A$1:$H$201,7,0)</f>
        <v>South Briantown</v>
      </c>
      <c r="H1115" s="4">
        <f>VLOOKUP(C1115,Customers!$A$1:$H$201,8,0)</f>
        <v>45242</v>
      </c>
      <c r="I1115" t="s">
        <v>812</v>
      </c>
      <c r="J1115" t="str">
        <f>VLOOKUP(I1115,Products!$A$1:$F$51,2,0)</f>
        <v>Set Dairy</v>
      </c>
      <c r="K1115" t="str">
        <f>VLOOKUP(I1115,Products!$A$1:$F$51,3,0)</f>
        <v>Groceries</v>
      </c>
      <c r="L1115" t="str">
        <f>VLOOKUP(I1115,Products!$A$1:$F$51,4,0)</f>
        <v>Dairy</v>
      </c>
      <c r="M1115" s="7">
        <f>VLOOKUP(I1115,Products!$A$1:$F$51,5,0)</f>
        <v>1879.08</v>
      </c>
      <c r="N1115" s="7">
        <f>VLOOKUP(I1115,Products!$A$1:$F$51,6,0)</f>
        <v>1004.56</v>
      </c>
      <c r="O1115" t="s">
        <v>842</v>
      </c>
      <c r="P1115" t="str">
        <f>VLOOKUP(O1115,Stores!$A$1:$D$6,2,0)</f>
        <v>MegaMart Johnmouth</v>
      </c>
      <c r="Q1115" t="str">
        <f>VLOOKUP(O1115,Stores!$A$1:$D$6,4,0)</f>
        <v>East</v>
      </c>
      <c r="R1115" s="6">
        <v>1</v>
      </c>
      <c r="S1115" s="6">
        <v>0.1</v>
      </c>
      <c r="T1115" t="s">
        <v>851</v>
      </c>
      <c r="U1115">
        <f t="shared" si="51"/>
        <v>1879.08</v>
      </c>
      <c r="V1115" s="7">
        <f t="shared" si="52"/>
        <v>1004.56</v>
      </c>
      <c r="W1115" s="7">
        <f t="shared" si="53"/>
        <v>873.62</v>
      </c>
    </row>
    <row r="1116" spans="1:23" x14ac:dyDescent="0.25">
      <c r="A1116" t="s">
        <v>1774</v>
      </c>
      <c r="B1116" s="4">
        <v>45342</v>
      </c>
      <c r="C1116" t="s">
        <v>315</v>
      </c>
      <c r="D1116" t="str">
        <f>VLOOKUP(C1116,Customers!$A$1:$H$201,4,0)</f>
        <v>Amanda Lee</v>
      </c>
      <c r="E1116" t="str">
        <f>VLOOKUP(C1116,Customers!$A$1:$H$201,5,0)</f>
        <v>Male</v>
      </c>
      <c r="F1116" s="4">
        <f>VLOOKUP(C1116,Customers!$A$1:$H$201,6,0)</f>
        <v>26377</v>
      </c>
      <c r="G1116" s="4" t="str">
        <f>VLOOKUP(C1116,Customers!$A$1:$H$201,7,0)</f>
        <v>Meyersstad</v>
      </c>
      <c r="H1116" s="4">
        <f>VLOOKUP(C1116,Customers!$A$1:$H$201,8,0)</f>
        <v>45539</v>
      </c>
      <c r="I1116" t="s">
        <v>792</v>
      </c>
      <c r="J1116" t="str">
        <f>VLOOKUP(I1116,Products!$A$1:$F$51,2,0)</f>
        <v>Chair Laptop</v>
      </c>
      <c r="K1116" t="str">
        <f>VLOOKUP(I1116,Products!$A$1:$F$51,3,0)</f>
        <v>Electronics</v>
      </c>
      <c r="L1116" t="str">
        <f>VLOOKUP(I1116,Products!$A$1:$F$51,4,0)</f>
        <v>Laptop</v>
      </c>
      <c r="M1116" s="7">
        <f>VLOOKUP(I1116,Products!$A$1:$F$51,5,0)</f>
        <v>1562.43</v>
      </c>
      <c r="N1116" s="7">
        <f>VLOOKUP(I1116,Products!$A$1:$F$51,6,0)</f>
        <v>1195.6300000000001</v>
      </c>
      <c r="O1116" t="s">
        <v>838</v>
      </c>
      <c r="P1116" t="str">
        <f>VLOOKUP(O1116,Stores!$A$1:$D$6,2,0)</f>
        <v>MegaMart Brianahaven</v>
      </c>
      <c r="Q1116" t="str">
        <f>VLOOKUP(O1116,Stores!$A$1:$D$6,4,0)</f>
        <v>North</v>
      </c>
      <c r="R1116" s="6">
        <v>4</v>
      </c>
      <c r="S1116" s="6">
        <v>0.1</v>
      </c>
      <c r="T1116" t="s">
        <v>854</v>
      </c>
      <c r="U1116">
        <f t="shared" si="51"/>
        <v>6249.72</v>
      </c>
      <c r="V1116" s="7">
        <f t="shared" si="52"/>
        <v>4782.5200000000004</v>
      </c>
      <c r="W1116" s="7">
        <f t="shared" si="53"/>
        <v>1466.2999999999997</v>
      </c>
    </row>
    <row r="1117" spans="1:23" x14ac:dyDescent="0.25">
      <c r="A1117" t="s">
        <v>2294</v>
      </c>
      <c r="B1117" s="4">
        <v>45342</v>
      </c>
      <c r="C1117" t="s">
        <v>282</v>
      </c>
      <c r="D1117" t="str">
        <f>VLOOKUP(C1117,Customers!$A$1:$H$201,4,0)</f>
        <v>Seth Moore</v>
      </c>
      <c r="E1117" t="str">
        <f>VLOOKUP(C1117,Customers!$A$1:$H$201,5,0)</f>
        <v>Male</v>
      </c>
      <c r="F1117" s="4">
        <f>VLOOKUP(C1117,Customers!$A$1:$H$201,6,0)</f>
        <v>19984</v>
      </c>
      <c r="G1117" s="4" t="str">
        <f>VLOOKUP(C1117,Customers!$A$1:$H$201,7,0)</f>
        <v>New John</v>
      </c>
      <c r="H1117" s="4">
        <f>VLOOKUP(C1117,Customers!$A$1:$H$201,8,0)</f>
        <v>44328</v>
      </c>
      <c r="I1117" t="s">
        <v>794</v>
      </c>
      <c r="J1117" t="str">
        <f>VLOOKUP(I1117,Products!$A$1:$F$51,2,0)</f>
        <v>New Watches</v>
      </c>
      <c r="K1117" t="str">
        <f>VLOOKUP(I1117,Products!$A$1:$F$51,3,0)</f>
        <v>Fashion</v>
      </c>
      <c r="L1117" t="str">
        <f>VLOOKUP(I1117,Products!$A$1:$F$51,4,0)</f>
        <v>Watches</v>
      </c>
      <c r="M1117" s="7">
        <f>VLOOKUP(I1117,Products!$A$1:$F$51,5,0)</f>
        <v>1501.46</v>
      </c>
      <c r="N1117" s="7">
        <f>VLOOKUP(I1117,Products!$A$1:$F$51,6,0)</f>
        <v>1167.73</v>
      </c>
      <c r="O1117" t="s">
        <v>835</v>
      </c>
      <c r="P1117" t="str">
        <f>VLOOKUP(O1117,Stores!$A$1:$D$6,2,0)</f>
        <v>MegaMart New Michele</v>
      </c>
      <c r="Q1117" t="str">
        <f>VLOOKUP(O1117,Stores!$A$1:$D$6,4,0)</f>
        <v>West</v>
      </c>
      <c r="R1117" s="6">
        <v>2</v>
      </c>
      <c r="S1117" s="6">
        <v>0.15</v>
      </c>
      <c r="T1117" t="s">
        <v>857</v>
      </c>
      <c r="U1117">
        <f t="shared" si="51"/>
        <v>3002.92</v>
      </c>
      <c r="V1117" s="7">
        <f t="shared" si="52"/>
        <v>2335.46</v>
      </c>
      <c r="W1117" s="7">
        <f t="shared" si="53"/>
        <v>666.61</v>
      </c>
    </row>
    <row r="1118" spans="1:23" x14ac:dyDescent="0.25">
      <c r="A1118" t="s">
        <v>2602</v>
      </c>
      <c r="B1118" s="4">
        <v>45342</v>
      </c>
      <c r="C1118" t="s">
        <v>565</v>
      </c>
      <c r="D1118" t="str">
        <f>VLOOKUP(C1118,Customers!$A$1:$H$201,4,0)</f>
        <v>Crystal Aguirre</v>
      </c>
      <c r="E1118" t="str">
        <f>VLOOKUP(C1118,Customers!$A$1:$H$201,5,0)</f>
        <v>Male</v>
      </c>
      <c r="F1118" s="4">
        <f>VLOOKUP(C1118,Customers!$A$1:$H$201,6,0)</f>
        <v>29791</v>
      </c>
      <c r="G1118" s="4" t="str">
        <f>VLOOKUP(C1118,Customers!$A$1:$H$201,7,0)</f>
        <v>Dylanmouth</v>
      </c>
      <c r="H1118" s="4">
        <f>VLOOKUP(C1118,Customers!$A$1:$H$201,8,0)</f>
        <v>45184</v>
      </c>
      <c r="I1118" t="s">
        <v>746</v>
      </c>
      <c r="J1118" t="str">
        <f>VLOOKUP(I1118,Products!$A$1:$F$51,2,0)</f>
        <v>Add Clothing</v>
      </c>
      <c r="K1118" t="str">
        <f>VLOOKUP(I1118,Products!$A$1:$F$51,3,0)</f>
        <v>Fashion</v>
      </c>
      <c r="L1118" t="str">
        <f>VLOOKUP(I1118,Products!$A$1:$F$51,4,0)</f>
        <v>Clothing</v>
      </c>
      <c r="M1118" s="7">
        <f>VLOOKUP(I1118,Products!$A$1:$F$51,5,0)</f>
        <v>1342.75</v>
      </c>
      <c r="N1118" s="7">
        <f>VLOOKUP(I1118,Products!$A$1:$F$51,6,0)</f>
        <v>797.94</v>
      </c>
      <c r="O1118" t="s">
        <v>827</v>
      </c>
      <c r="P1118" t="str">
        <f>VLOOKUP(O1118,Stores!$A$1:$D$6,2,0)</f>
        <v>MegaMart Jimenezborough</v>
      </c>
      <c r="Q1118" t="str">
        <f>VLOOKUP(O1118,Stores!$A$1:$D$6,4,0)</f>
        <v>South</v>
      </c>
      <c r="R1118" s="6">
        <v>3</v>
      </c>
      <c r="S1118" s="6">
        <v>0.05</v>
      </c>
      <c r="T1118" t="s">
        <v>854</v>
      </c>
      <c r="U1118">
        <f t="shared" si="51"/>
        <v>4028.25</v>
      </c>
      <c r="V1118" s="7">
        <f t="shared" si="52"/>
        <v>2393.8200000000002</v>
      </c>
      <c r="W1118" s="7">
        <f t="shared" si="53"/>
        <v>1633.4799999999998</v>
      </c>
    </row>
    <row r="1119" spans="1:23" x14ac:dyDescent="0.25">
      <c r="A1119" t="s">
        <v>3701</v>
      </c>
      <c r="B1119" s="4">
        <v>45343</v>
      </c>
      <c r="C1119" t="s">
        <v>623</v>
      </c>
      <c r="D1119" t="str">
        <f>VLOOKUP(C1119,Customers!$A$1:$H$201,4,0)</f>
        <v>Peter Garcia</v>
      </c>
      <c r="E1119" t="str">
        <f>VLOOKUP(C1119,Customers!$A$1:$H$201,5,0)</f>
        <v>Male</v>
      </c>
      <c r="F1119" s="4">
        <f>VLOOKUP(C1119,Customers!$A$1:$H$201,6,0)</f>
        <v>29135</v>
      </c>
      <c r="G1119" s="4" t="str">
        <f>VLOOKUP(C1119,Customers!$A$1:$H$201,7,0)</f>
        <v>West Amymouth</v>
      </c>
      <c r="H1119" s="4">
        <f>VLOOKUP(C1119,Customers!$A$1:$H$201,8,0)</f>
        <v>44399</v>
      </c>
      <c r="I1119" t="s">
        <v>786</v>
      </c>
      <c r="J1119" t="str">
        <f>VLOOKUP(I1119,Products!$A$1:$F$51,2,0)</f>
        <v>Difficult Vegetables</v>
      </c>
      <c r="K1119" t="str">
        <f>VLOOKUP(I1119,Products!$A$1:$F$51,3,0)</f>
        <v>Groceries</v>
      </c>
      <c r="L1119" t="str">
        <f>VLOOKUP(I1119,Products!$A$1:$F$51,4,0)</f>
        <v>Vegetables</v>
      </c>
      <c r="M1119" s="7">
        <f>VLOOKUP(I1119,Products!$A$1:$F$51,5,0)</f>
        <v>1102.791777777778</v>
      </c>
      <c r="N1119" s="7">
        <f>VLOOKUP(I1119,Products!$A$1:$F$51,6,0)</f>
        <v>164.01</v>
      </c>
      <c r="O1119" t="s">
        <v>842</v>
      </c>
      <c r="P1119" t="str">
        <f>VLOOKUP(O1119,Stores!$A$1:$D$6,2,0)</f>
        <v>MegaMart Johnmouth</v>
      </c>
      <c r="Q1119" t="str">
        <f>VLOOKUP(O1119,Stores!$A$1:$D$6,4,0)</f>
        <v>East</v>
      </c>
      <c r="R1119" s="6">
        <v>4</v>
      </c>
      <c r="S1119" s="6">
        <v>0.15</v>
      </c>
      <c r="T1119" t="s">
        <v>857</v>
      </c>
      <c r="U1119">
        <f t="shared" si="51"/>
        <v>4411.1671111111118</v>
      </c>
      <c r="V1119" s="7">
        <f t="shared" si="52"/>
        <v>656.04</v>
      </c>
      <c r="W1119" s="7">
        <f t="shared" si="53"/>
        <v>3754.2771111111119</v>
      </c>
    </row>
    <row r="1120" spans="1:23" x14ac:dyDescent="0.25">
      <c r="A1120" t="s">
        <v>3741</v>
      </c>
      <c r="B1120" s="4">
        <v>45343</v>
      </c>
      <c r="C1120" t="s">
        <v>634</v>
      </c>
      <c r="D1120" t="str">
        <f>VLOOKUP(C1120,Customers!$A$1:$H$201,4,0)</f>
        <v>Nichole Calhoun</v>
      </c>
      <c r="E1120" t="str">
        <f>VLOOKUP(C1120,Customers!$A$1:$H$201,5,0)</f>
        <v>Female</v>
      </c>
      <c r="F1120" s="4">
        <f>VLOOKUP(C1120,Customers!$A$1:$H$201,6,0)</f>
        <v>21899</v>
      </c>
      <c r="G1120" s="4" t="str">
        <f>VLOOKUP(C1120,Customers!$A$1:$H$201,7,0)</f>
        <v>West Dakotaside</v>
      </c>
      <c r="H1120" s="4">
        <f>VLOOKUP(C1120,Customers!$A$1:$H$201,8,0)</f>
        <v>44853</v>
      </c>
      <c r="I1120" t="s">
        <v>798</v>
      </c>
      <c r="J1120" t="str">
        <f>VLOOKUP(I1120,Products!$A$1:$F$51,2,0)</f>
        <v>Stage Footwear</v>
      </c>
      <c r="K1120" t="str">
        <f>VLOOKUP(I1120,Products!$A$1:$F$51,3,0)</f>
        <v>Fashion</v>
      </c>
      <c r="L1120" t="str">
        <f>VLOOKUP(I1120,Products!$A$1:$F$51,4,0)</f>
        <v>Footwear</v>
      </c>
      <c r="M1120" s="7">
        <f>VLOOKUP(I1120,Products!$A$1:$F$51,5,0)</f>
        <v>1102.791777777778</v>
      </c>
      <c r="N1120" s="7">
        <f>VLOOKUP(I1120,Products!$A$1:$F$51,6,0)</f>
        <v>742.26521739130465</v>
      </c>
      <c r="O1120" t="s">
        <v>835</v>
      </c>
      <c r="P1120" t="str">
        <f>VLOOKUP(O1120,Stores!$A$1:$D$6,2,0)</f>
        <v>MegaMart New Michele</v>
      </c>
      <c r="Q1120" t="str">
        <f>VLOOKUP(O1120,Stores!$A$1:$D$6,4,0)</f>
        <v>West</v>
      </c>
      <c r="R1120" s="6">
        <v>3</v>
      </c>
      <c r="S1120" s="6">
        <v>0.15</v>
      </c>
      <c r="T1120" t="s">
        <v>854</v>
      </c>
      <c r="U1120">
        <f t="shared" si="51"/>
        <v>3308.3753333333339</v>
      </c>
      <c r="V1120" s="7">
        <f t="shared" si="52"/>
        <v>2226.7956521739138</v>
      </c>
      <c r="W1120" s="7">
        <f t="shared" si="53"/>
        <v>1080.7296811594201</v>
      </c>
    </row>
    <row r="1121" spans="1:23" x14ac:dyDescent="0.25">
      <c r="A1121" t="s">
        <v>4445</v>
      </c>
      <c r="B1121" s="4">
        <v>45343</v>
      </c>
      <c r="C1121" t="s">
        <v>181</v>
      </c>
      <c r="D1121" t="str">
        <f>VLOOKUP(C1121,Customers!$A$1:$H$201,4,0)</f>
        <v>Mary Decker</v>
      </c>
      <c r="E1121" t="str">
        <f>VLOOKUP(C1121,Customers!$A$1:$H$201,5,0)</f>
        <v>Female</v>
      </c>
      <c r="F1121" s="4">
        <f>VLOOKUP(C1121,Customers!$A$1:$H$201,6,0)</f>
        <v>38901</v>
      </c>
      <c r="G1121" s="4" t="str">
        <f>VLOOKUP(C1121,Customers!$A$1:$H$201,7,0)</f>
        <v>Port Jessica</v>
      </c>
      <c r="H1121" s="4">
        <f>VLOOKUP(C1121,Customers!$A$1:$H$201,8,0)</f>
        <v>45713</v>
      </c>
      <c r="I1121" t="s">
        <v>768</v>
      </c>
      <c r="J1121" t="str">
        <f>VLOOKUP(I1121,Products!$A$1:$F$51,2,0)</f>
        <v>And Footwear</v>
      </c>
      <c r="K1121" t="str">
        <f>VLOOKUP(I1121,Products!$A$1:$F$51,3,0)</f>
        <v>Fashion</v>
      </c>
      <c r="L1121" t="str">
        <f>VLOOKUP(I1121,Products!$A$1:$F$51,4,0)</f>
        <v>Footwear</v>
      </c>
      <c r="M1121" s="7">
        <f>VLOOKUP(I1121,Products!$A$1:$F$51,5,0)</f>
        <v>1878.47</v>
      </c>
      <c r="N1121" s="7">
        <f>VLOOKUP(I1121,Products!$A$1:$F$51,6,0)</f>
        <v>1014.91</v>
      </c>
      <c r="O1121" t="s">
        <v>831</v>
      </c>
      <c r="P1121" t="str">
        <f>VLOOKUP(O1121,Stores!$A$1:$D$6,2,0)</f>
        <v>MegaMart Peckmouth</v>
      </c>
      <c r="Q1121" t="str">
        <f>VLOOKUP(O1121,Stores!$A$1:$D$6,4,0)</f>
        <v>East</v>
      </c>
      <c r="R1121" s="6">
        <v>2</v>
      </c>
      <c r="S1121" s="6">
        <v>0.05</v>
      </c>
      <c r="T1121" t="s">
        <v>854</v>
      </c>
      <c r="U1121">
        <f t="shared" si="51"/>
        <v>3756.94</v>
      </c>
      <c r="V1121" s="7">
        <f t="shared" si="52"/>
        <v>2029.82</v>
      </c>
      <c r="W1121" s="7">
        <f t="shared" si="53"/>
        <v>1726.17</v>
      </c>
    </row>
    <row r="1122" spans="1:23" x14ac:dyDescent="0.25">
      <c r="A1122" t="s">
        <v>4859</v>
      </c>
      <c r="B1122" s="4">
        <v>45343</v>
      </c>
      <c r="C1122" t="s">
        <v>318</v>
      </c>
      <c r="D1122" t="str">
        <f>VLOOKUP(C1122,Customers!$A$1:$H$201,4,0)</f>
        <v>Juan Ramirez</v>
      </c>
      <c r="E1122" t="str">
        <f>VLOOKUP(C1122,Customers!$A$1:$H$201,5,0)</f>
        <v>Male</v>
      </c>
      <c r="F1122" s="4">
        <f>VLOOKUP(C1122,Customers!$A$1:$H$201,6,0)</f>
        <v>28937</v>
      </c>
      <c r="G1122" s="4" t="str">
        <f>VLOOKUP(C1122,Customers!$A$1:$H$201,7,0)</f>
        <v>New Michaelview</v>
      </c>
      <c r="H1122" s="4">
        <f>VLOOKUP(C1122,Customers!$A$1:$H$201,8,0)</f>
        <v>45210</v>
      </c>
      <c r="I1122" t="s">
        <v>816</v>
      </c>
      <c r="J1122" t="str">
        <f>VLOOKUP(I1122,Products!$A$1:$F$51,2,0)</f>
        <v>Or Smartphone</v>
      </c>
      <c r="K1122" t="str">
        <f>VLOOKUP(I1122,Products!$A$1:$F$51,3,0)</f>
        <v>Electronics</v>
      </c>
      <c r="L1122" t="str">
        <f>VLOOKUP(I1122,Products!$A$1:$F$51,4,0)</f>
        <v>Smartphone</v>
      </c>
      <c r="M1122" s="7">
        <f>VLOOKUP(I1122,Products!$A$1:$F$51,5,0)</f>
        <v>1197.18</v>
      </c>
      <c r="N1122" s="7">
        <f>VLOOKUP(I1122,Products!$A$1:$F$51,6,0)</f>
        <v>722.74</v>
      </c>
      <c r="O1122" t="s">
        <v>838</v>
      </c>
      <c r="P1122" t="str">
        <f>VLOOKUP(O1122,Stores!$A$1:$D$6,2,0)</f>
        <v>MegaMart Brianahaven</v>
      </c>
      <c r="Q1122" t="str">
        <f>VLOOKUP(O1122,Stores!$A$1:$D$6,4,0)</f>
        <v>North</v>
      </c>
      <c r="R1122" s="6">
        <v>4</v>
      </c>
      <c r="S1122" s="6">
        <v>0.1</v>
      </c>
      <c r="T1122" t="s">
        <v>851</v>
      </c>
      <c r="U1122">
        <f t="shared" si="51"/>
        <v>4788.72</v>
      </c>
      <c r="V1122" s="7">
        <f t="shared" si="52"/>
        <v>2890.96</v>
      </c>
      <c r="W1122" s="7">
        <f t="shared" si="53"/>
        <v>1896.8600000000001</v>
      </c>
    </row>
    <row r="1123" spans="1:23" x14ac:dyDescent="0.25">
      <c r="A1123" t="s">
        <v>5197</v>
      </c>
      <c r="B1123" s="4">
        <v>45343</v>
      </c>
      <c r="C1123" t="s">
        <v>698</v>
      </c>
      <c r="D1123" t="str">
        <f>VLOOKUP(C1123,Customers!$A$1:$H$201,4,0)</f>
        <v>Juan Johnson</v>
      </c>
      <c r="E1123" t="str">
        <f>VLOOKUP(C1123,Customers!$A$1:$H$201,5,0)</f>
        <v>Female</v>
      </c>
      <c r="F1123" s="4">
        <f>VLOOKUP(C1123,Customers!$A$1:$H$201,6,0)</f>
        <v>25706</v>
      </c>
      <c r="G1123" s="4" t="str">
        <f>VLOOKUP(C1123,Customers!$A$1:$H$201,7,0)</f>
        <v>South Scottton</v>
      </c>
      <c r="H1123" s="4">
        <f>VLOOKUP(C1123,Customers!$A$1:$H$201,8,0)</f>
        <v>44405</v>
      </c>
      <c r="I1123" t="s">
        <v>714</v>
      </c>
      <c r="J1123" t="str">
        <f>VLOOKUP(I1123,Products!$A$1:$F$51,2,0)</f>
        <v>Here Footwear</v>
      </c>
      <c r="K1123" t="str">
        <f>VLOOKUP(I1123,Products!$A$1:$F$51,3,0)</f>
        <v>Fashion</v>
      </c>
      <c r="L1123" t="str">
        <f>VLOOKUP(I1123,Products!$A$1:$F$51,4,0)</f>
        <v>Footwear</v>
      </c>
      <c r="M1123" s="7">
        <f>VLOOKUP(I1123,Products!$A$1:$F$51,5,0)</f>
        <v>1102.791777777778</v>
      </c>
      <c r="N1123" s="7">
        <f>VLOOKUP(I1123,Products!$A$1:$F$51,6,0)</f>
        <v>169.03</v>
      </c>
      <c r="O1123" t="s">
        <v>838</v>
      </c>
      <c r="P1123" t="str">
        <f>VLOOKUP(O1123,Stores!$A$1:$D$6,2,0)</f>
        <v>MegaMart Brianahaven</v>
      </c>
      <c r="Q1123" t="str">
        <f>VLOOKUP(O1123,Stores!$A$1:$D$6,4,0)</f>
        <v>North</v>
      </c>
      <c r="R1123" s="6">
        <v>3</v>
      </c>
      <c r="S1123" s="6">
        <v>0.1</v>
      </c>
      <c r="T1123" t="s">
        <v>857</v>
      </c>
      <c r="U1123">
        <f t="shared" si="51"/>
        <v>3308.3753333333339</v>
      </c>
      <c r="V1123" s="7">
        <f t="shared" si="52"/>
        <v>507.09000000000003</v>
      </c>
      <c r="W1123" s="7">
        <f t="shared" si="53"/>
        <v>2800.3853333333336</v>
      </c>
    </row>
    <row r="1124" spans="1:23" x14ac:dyDescent="0.25">
      <c r="A1124" t="s">
        <v>5264</v>
      </c>
      <c r="B1124" s="4">
        <v>45343</v>
      </c>
      <c r="C1124" t="s">
        <v>61</v>
      </c>
      <c r="D1124" t="str">
        <f>VLOOKUP(C1124,Customers!$A$1:$H$201,4,0)</f>
        <v>Matthew Molina</v>
      </c>
      <c r="E1124" t="str">
        <f>VLOOKUP(C1124,Customers!$A$1:$H$201,5,0)</f>
        <v>Male</v>
      </c>
      <c r="F1124" s="4">
        <f>VLOOKUP(C1124,Customers!$A$1:$H$201,6,0)</f>
        <v>34315</v>
      </c>
      <c r="G1124" s="4" t="str">
        <f>VLOOKUP(C1124,Customers!$A$1:$H$201,7,0)</f>
        <v>Quinnville</v>
      </c>
      <c r="H1124" s="4">
        <f>VLOOKUP(C1124,Customers!$A$1:$H$201,8,0)</f>
        <v>44892</v>
      </c>
      <c r="I1124" t="s">
        <v>749</v>
      </c>
      <c r="J1124" t="str">
        <f>VLOOKUP(I1124,Products!$A$1:$F$51,2,0)</f>
        <v>Whether Bags</v>
      </c>
      <c r="K1124" t="str">
        <f>VLOOKUP(I1124,Products!$A$1:$F$51,3,0)</f>
        <v>Fashion</v>
      </c>
      <c r="L1124" t="str">
        <f>VLOOKUP(I1124,Products!$A$1:$F$51,4,0)</f>
        <v>Bags</v>
      </c>
      <c r="M1124" s="7">
        <f>VLOOKUP(I1124,Products!$A$1:$F$51,5,0)</f>
        <v>270.45</v>
      </c>
      <c r="N1124" s="7">
        <f>VLOOKUP(I1124,Products!$A$1:$F$51,6,0)</f>
        <v>742.26521739130465</v>
      </c>
      <c r="O1124" t="s">
        <v>838</v>
      </c>
      <c r="P1124" t="str">
        <f>VLOOKUP(O1124,Stores!$A$1:$D$6,2,0)</f>
        <v>MegaMart Brianahaven</v>
      </c>
      <c r="Q1124" t="str">
        <f>VLOOKUP(O1124,Stores!$A$1:$D$6,4,0)</f>
        <v>North</v>
      </c>
      <c r="R1124" s="6">
        <v>5</v>
      </c>
      <c r="S1124" s="6">
        <v>0.1</v>
      </c>
      <c r="T1124" t="s">
        <v>861</v>
      </c>
      <c r="U1124">
        <f t="shared" si="51"/>
        <v>1352.25</v>
      </c>
      <c r="V1124" s="7">
        <f t="shared" si="52"/>
        <v>3711.3260869565233</v>
      </c>
      <c r="W1124" s="7">
        <f t="shared" si="53"/>
        <v>-2359.9760869565234</v>
      </c>
    </row>
    <row r="1125" spans="1:23" x14ac:dyDescent="0.25">
      <c r="A1125" t="s">
        <v>5760</v>
      </c>
      <c r="B1125" s="4">
        <v>45343</v>
      </c>
      <c r="C1125" t="s">
        <v>668</v>
      </c>
      <c r="D1125" t="str">
        <f>VLOOKUP(C1125,Customers!$A$1:$H$201,4,0)</f>
        <v>Daniel Lawson</v>
      </c>
      <c r="E1125" t="str">
        <f>VLOOKUP(C1125,Customers!$A$1:$H$201,5,0)</f>
        <v>Male</v>
      </c>
      <c r="F1125" s="4">
        <f>VLOOKUP(C1125,Customers!$A$1:$H$201,6,0)</f>
        <v>24703</v>
      </c>
      <c r="G1125" s="4" t="str">
        <f>VLOOKUP(C1125,Customers!$A$1:$H$201,7,0)</f>
        <v>Conwayside</v>
      </c>
      <c r="H1125" s="4">
        <f>VLOOKUP(C1125,Customers!$A$1:$H$201,8,0)</f>
        <v>45026</v>
      </c>
      <c r="I1125" t="s">
        <v>753</v>
      </c>
      <c r="J1125" t="str">
        <f>VLOOKUP(I1125,Products!$A$1:$F$51,2,0)</f>
        <v>Find Headphones</v>
      </c>
      <c r="K1125" t="str">
        <f>VLOOKUP(I1125,Products!$A$1:$F$51,3,0)</f>
        <v>Electronics</v>
      </c>
      <c r="L1125" t="str">
        <f>VLOOKUP(I1125,Products!$A$1:$F$51,4,0)</f>
        <v>Headphones</v>
      </c>
      <c r="M1125" s="7">
        <f>VLOOKUP(I1125,Products!$A$1:$F$51,5,0)</f>
        <v>1246.1099999999999</v>
      </c>
      <c r="N1125" s="7">
        <f>VLOOKUP(I1125,Products!$A$1:$F$51,6,0)</f>
        <v>833.52</v>
      </c>
      <c r="O1125" t="s">
        <v>842</v>
      </c>
      <c r="P1125" t="str">
        <f>VLOOKUP(O1125,Stores!$A$1:$D$6,2,0)</f>
        <v>MegaMart Johnmouth</v>
      </c>
      <c r="Q1125" t="str">
        <f>VLOOKUP(O1125,Stores!$A$1:$D$6,4,0)</f>
        <v>East</v>
      </c>
      <c r="R1125" s="6">
        <v>3</v>
      </c>
      <c r="S1125" s="6">
        <v>0</v>
      </c>
      <c r="T1125" t="s">
        <v>857</v>
      </c>
      <c r="U1125">
        <f t="shared" si="51"/>
        <v>3738.33</v>
      </c>
      <c r="V1125" s="7">
        <f t="shared" si="52"/>
        <v>2500.56</v>
      </c>
      <c r="W1125" s="7">
        <f t="shared" si="53"/>
        <v>1236.77</v>
      </c>
    </row>
    <row r="1126" spans="1:23" x14ac:dyDescent="0.25">
      <c r="A1126" t="s">
        <v>5786</v>
      </c>
      <c r="B1126" s="4">
        <v>45343</v>
      </c>
      <c r="C1126" t="s">
        <v>285</v>
      </c>
      <c r="D1126" t="str">
        <f>VLOOKUP(C1126,Customers!$A$1:$H$201,4,0)</f>
        <v>Phyllis Durham</v>
      </c>
      <c r="E1126" t="str">
        <f>VLOOKUP(C1126,Customers!$A$1:$H$201,5,0)</f>
        <v>Male</v>
      </c>
      <c r="F1126" s="4">
        <f>VLOOKUP(C1126,Customers!$A$1:$H$201,6,0)</f>
        <v>38700</v>
      </c>
      <c r="G1126" s="4" t="str">
        <f>VLOOKUP(C1126,Customers!$A$1:$H$201,7,0)</f>
        <v>Nancyside</v>
      </c>
      <c r="H1126" s="4">
        <f>VLOOKUP(C1126,Customers!$A$1:$H$201,8,0)</f>
        <v>44688</v>
      </c>
      <c r="I1126" t="s">
        <v>755</v>
      </c>
      <c r="J1126" t="str">
        <f>VLOOKUP(I1126,Products!$A$1:$F$51,2,0)</f>
        <v>Democratic Smartphone</v>
      </c>
      <c r="K1126" t="str">
        <f>VLOOKUP(I1126,Products!$A$1:$F$51,3,0)</f>
        <v>Electronics</v>
      </c>
      <c r="L1126" t="str">
        <f>VLOOKUP(I1126,Products!$A$1:$F$51,4,0)</f>
        <v>Smartphone</v>
      </c>
      <c r="M1126" s="7">
        <f>VLOOKUP(I1126,Products!$A$1:$F$51,5,0)</f>
        <v>1079.8900000000001</v>
      </c>
      <c r="N1126" s="7">
        <f>VLOOKUP(I1126,Products!$A$1:$F$51,6,0)</f>
        <v>703.83</v>
      </c>
      <c r="O1126" t="s">
        <v>838</v>
      </c>
      <c r="P1126" t="str">
        <f>VLOOKUP(O1126,Stores!$A$1:$D$6,2,0)</f>
        <v>MegaMart Brianahaven</v>
      </c>
      <c r="Q1126" t="str">
        <f>VLOOKUP(O1126,Stores!$A$1:$D$6,4,0)</f>
        <v>North</v>
      </c>
      <c r="R1126" s="6">
        <v>2</v>
      </c>
      <c r="S1126" s="6">
        <v>7.5826487677821602E-2</v>
      </c>
      <c r="T1126" t="s">
        <v>854</v>
      </c>
      <c r="U1126">
        <f t="shared" si="51"/>
        <v>2159.7800000000002</v>
      </c>
      <c r="V1126" s="7">
        <f t="shared" si="52"/>
        <v>1407.66</v>
      </c>
      <c r="W1126" s="7">
        <f t="shared" si="53"/>
        <v>751.19582648767789</v>
      </c>
    </row>
    <row r="1127" spans="1:23" x14ac:dyDescent="0.25">
      <c r="A1127" t="s">
        <v>1305</v>
      </c>
      <c r="B1127" s="4">
        <v>45344</v>
      </c>
      <c r="C1127" t="s">
        <v>507</v>
      </c>
      <c r="D1127" t="str">
        <f>VLOOKUP(C1127,Customers!$A$1:$H$201,4,0)</f>
        <v>Stacy Williams</v>
      </c>
      <c r="E1127" t="str">
        <f>VLOOKUP(C1127,Customers!$A$1:$H$201,5,0)</f>
        <v>Female</v>
      </c>
      <c r="F1127" s="4">
        <f>VLOOKUP(C1127,Customers!$A$1:$H$201,6,0)</f>
        <v>26827</v>
      </c>
      <c r="G1127" s="4" t="str">
        <f>VLOOKUP(C1127,Customers!$A$1:$H$201,7,0)</f>
        <v>Port Gail</v>
      </c>
      <c r="H1127" s="4">
        <f>VLOOKUP(C1127,Customers!$A$1:$H$201,8,0)</f>
        <v>45532</v>
      </c>
      <c r="I1127" t="s">
        <v>788</v>
      </c>
      <c r="J1127" t="str">
        <f>VLOOKUP(I1127,Products!$A$1:$F$51,2,0)</f>
        <v>Beat Accessories</v>
      </c>
      <c r="K1127" t="str">
        <f>VLOOKUP(I1127,Products!$A$1:$F$51,3,0)</f>
        <v>Fashion</v>
      </c>
      <c r="L1127" t="str">
        <f>VLOOKUP(I1127,Products!$A$1:$F$51,4,0)</f>
        <v>Accessories</v>
      </c>
      <c r="M1127" s="7">
        <f>VLOOKUP(I1127,Products!$A$1:$F$51,5,0)</f>
        <v>1798.97</v>
      </c>
      <c r="N1127" s="7">
        <f>VLOOKUP(I1127,Products!$A$1:$F$51,6,0)</f>
        <v>1329.15</v>
      </c>
      <c r="O1127" t="s">
        <v>827</v>
      </c>
      <c r="P1127" t="str">
        <f>VLOOKUP(O1127,Stores!$A$1:$D$6,2,0)</f>
        <v>MegaMart Jimenezborough</v>
      </c>
      <c r="Q1127" t="str">
        <f>VLOOKUP(O1127,Stores!$A$1:$D$6,4,0)</f>
        <v>South</v>
      </c>
      <c r="R1127" s="6">
        <v>3</v>
      </c>
      <c r="S1127" s="6">
        <v>0</v>
      </c>
      <c r="T1127" t="s">
        <v>861</v>
      </c>
      <c r="U1127">
        <f t="shared" si="51"/>
        <v>5396.91</v>
      </c>
      <c r="V1127" s="7">
        <f t="shared" si="52"/>
        <v>3987.4500000000003</v>
      </c>
      <c r="W1127" s="7">
        <f t="shared" si="53"/>
        <v>1408.4599999999996</v>
      </c>
    </row>
    <row r="1128" spans="1:23" x14ac:dyDescent="0.25">
      <c r="A1128" t="s">
        <v>1446</v>
      </c>
      <c r="B1128" s="4">
        <v>45344</v>
      </c>
      <c r="C1128" t="s">
        <v>26</v>
      </c>
      <c r="D1128" t="str">
        <f>VLOOKUP(C1128,Customers!$A$1:$H$201,4,0)</f>
        <v>Danny Moore</v>
      </c>
      <c r="E1128" t="str">
        <f>VLOOKUP(C1128,Customers!$A$1:$H$201,5,0)</f>
        <v>Male</v>
      </c>
      <c r="F1128" s="4">
        <f>VLOOKUP(C1128,Customers!$A$1:$H$201,6,0)</f>
        <v>31688</v>
      </c>
      <c r="G1128" s="4" t="str">
        <f>VLOOKUP(C1128,Customers!$A$1:$H$201,7,0)</f>
        <v>Costaberg</v>
      </c>
      <c r="H1128" s="4">
        <f>VLOOKUP(C1128,Customers!$A$1:$H$201,8,0)</f>
        <v>44751</v>
      </c>
      <c r="I1128" t="s">
        <v>749</v>
      </c>
      <c r="J1128" t="str">
        <f>VLOOKUP(I1128,Products!$A$1:$F$51,2,0)</f>
        <v>Whether Bags</v>
      </c>
      <c r="K1128" t="str">
        <f>VLOOKUP(I1128,Products!$A$1:$F$51,3,0)</f>
        <v>Fashion</v>
      </c>
      <c r="L1128" t="str">
        <f>VLOOKUP(I1128,Products!$A$1:$F$51,4,0)</f>
        <v>Bags</v>
      </c>
      <c r="M1128" s="7">
        <f>VLOOKUP(I1128,Products!$A$1:$F$51,5,0)</f>
        <v>270.45</v>
      </c>
      <c r="N1128" s="7">
        <f>VLOOKUP(I1128,Products!$A$1:$F$51,6,0)</f>
        <v>742.26521739130465</v>
      </c>
      <c r="O1128" t="s">
        <v>842</v>
      </c>
      <c r="P1128" t="str">
        <f>VLOOKUP(O1128,Stores!$A$1:$D$6,2,0)</f>
        <v>MegaMart Johnmouth</v>
      </c>
      <c r="Q1128" t="str">
        <f>VLOOKUP(O1128,Stores!$A$1:$D$6,4,0)</f>
        <v>East</v>
      </c>
      <c r="R1128" s="6">
        <v>4</v>
      </c>
      <c r="S1128" s="6">
        <v>0</v>
      </c>
      <c r="T1128" t="s">
        <v>851</v>
      </c>
      <c r="U1128">
        <f t="shared" si="51"/>
        <v>1081.8</v>
      </c>
      <c r="V1128" s="7">
        <f t="shared" si="52"/>
        <v>2969.0608695652186</v>
      </c>
      <c r="W1128" s="7">
        <f t="shared" si="53"/>
        <v>-1888.2608695652186</v>
      </c>
    </row>
    <row r="1129" spans="1:23" x14ac:dyDescent="0.25">
      <c r="A1129" t="s">
        <v>1620</v>
      </c>
      <c r="B1129" s="4">
        <v>45344</v>
      </c>
      <c r="C1129" t="s">
        <v>409</v>
      </c>
      <c r="D1129" t="str">
        <f>VLOOKUP(C1129,Customers!$A$1:$H$201,4,0)</f>
        <v>Travis Peters</v>
      </c>
      <c r="E1129" t="str">
        <f>VLOOKUP(C1129,Customers!$A$1:$H$201,5,0)</f>
        <v>Female</v>
      </c>
      <c r="F1129" s="4">
        <f>VLOOKUP(C1129,Customers!$A$1:$H$201,6,0)</f>
        <v>24112</v>
      </c>
      <c r="G1129" s="4" t="str">
        <f>VLOOKUP(C1129,Customers!$A$1:$H$201,7,0)</f>
        <v>South Ianhaven</v>
      </c>
      <c r="H1129" s="4">
        <f>VLOOKUP(C1129,Customers!$A$1:$H$201,8,0)</f>
        <v>44926</v>
      </c>
      <c r="I1129" t="s">
        <v>762</v>
      </c>
      <c r="J1129" t="str">
        <f>VLOOKUP(I1129,Products!$A$1:$F$51,2,0)</f>
        <v>Firm Dairy</v>
      </c>
      <c r="K1129" t="str">
        <f>VLOOKUP(I1129,Products!$A$1:$F$51,3,0)</f>
        <v>Groceries</v>
      </c>
      <c r="L1129" t="str">
        <f>VLOOKUP(I1129,Products!$A$1:$F$51,4,0)</f>
        <v>Dairy</v>
      </c>
      <c r="M1129" s="7">
        <f>VLOOKUP(I1129,Products!$A$1:$F$51,5,0)</f>
        <v>1227.24</v>
      </c>
      <c r="N1129" s="7">
        <f>VLOOKUP(I1129,Products!$A$1:$F$51,6,0)</f>
        <v>977.09</v>
      </c>
      <c r="O1129" t="s">
        <v>835</v>
      </c>
      <c r="P1129" t="str">
        <f>VLOOKUP(O1129,Stores!$A$1:$D$6,2,0)</f>
        <v>MegaMart New Michele</v>
      </c>
      <c r="Q1129" t="str">
        <f>VLOOKUP(O1129,Stores!$A$1:$D$6,4,0)</f>
        <v>West</v>
      </c>
      <c r="R1129" s="6">
        <v>5</v>
      </c>
      <c r="S1129" s="6">
        <v>0.1</v>
      </c>
      <c r="T1129" t="s">
        <v>857</v>
      </c>
      <c r="U1129">
        <f t="shared" si="51"/>
        <v>6136.2</v>
      </c>
      <c r="V1129" s="7">
        <f t="shared" si="52"/>
        <v>4885.45</v>
      </c>
      <c r="W1129" s="7">
        <f t="shared" si="53"/>
        <v>1249.8499999999999</v>
      </c>
    </row>
    <row r="1130" spans="1:23" x14ac:dyDescent="0.25">
      <c r="A1130" t="s">
        <v>2249</v>
      </c>
      <c r="B1130" s="4">
        <v>45344</v>
      </c>
      <c r="C1130" t="s">
        <v>489</v>
      </c>
      <c r="D1130" t="str">
        <f>VLOOKUP(C1130,Customers!$A$1:$H$201,4,0)</f>
        <v>Emily Hart</v>
      </c>
      <c r="E1130" t="str">
        <f>VLOOKUP(C1130,Customers!$A$1:$H$201,5,0)</f>
        <v>Female</v>
      </c>
      <c r="F1130" s="4">
        <f>VLOOKUP(C1130,Customers!$A$1:$H$201,6,0)</f>
        <v>31076</v>
      </c>
      <c r="G1130" s="4" t="str">
        <f>VLOOKUP(C1130,Customers!$A$1:$H$201,7,0)</f>
        <v>Angelaland</v>
      </c>
      <c r="H1130" s="4">
        <f>VLOOKUP(C1130,Customers!$A$1:$H$201,8,0)</f>
        <v>45799</v>
      </c>
      <c r="I1130" t="s">
        <v>753</v>
      </c>
      <c r="J1130" t="str">
        <f>VLOOKUP(I1130,Products!$A$1:$F$51,2,0)</f>
        <v>Find Headphones</v>
      </c>
      <c r="K1130" t="str">
        <f>VLOOKUP(I1130,Products!$A$1:$F$51,3,0)</f>
        <v>Electronics</v>
      </c>
      <c r="L1130" t="str">
        <f>VLOOKUP(I1130,Products!$A$1:$F$51,4,0)</f>
        <v>Headphones</v>
      </c>
      <c r="M1130" s="7">
        <f>VLOOKUP(I1130,Products!$A$1:$F$51,5,0)</f>
        <v>1246.1099999999999</v>
      </c>
      <c r="N1130" s="7">
        <f>VLOOKUP(I1130,Products!$A$1:$F$51,6,0)</f>
        <v>833.52</v>
      </c>
      <c r="O1130" t="s">
        <v>831</v>
      </c>
      <c r="P1130" t="str">
        <f>VLOOKUP(O1130,Stores!$A$1:$D$6,2,0)</f>
        <v>MegaMart Peckmouth</v>
      </c>
      <c r="Q1130" t="str">
        <f>VLOOKUP(O1130,Stores!$A$1:$D$6,4,0)</f>
        <v>East</v>
      </c>
      <c r="R1130" s="6">
        <v>3</v>
      </c>
      <c r="S1130" s="6">
        <v>0.15</v>
      </c>
      <c r="T1130" t="s">
        <v>857</v>
      </c>
      <c r="U1130">
        <f t="shared" si="51"/>
        <v>3738.33</v>
      </c>
      <c r="V1130" s="7">
        <f t="shared" si="52"/>
        <v>2500.56</v>
      </c>
      <c r="W1130" s="7">
        <f t="shared" si="53"/>
        <v>1236.92</v>
      </c>
    </row>
    <row r="1131" spans="1:23" x14ac:dyDescent="0.25">
      <c r="A1131" t="s">
        <v>2288</v>
      </c>
      <c r="B1131" s="4">
        <v>45344</v>
      </c>
      <c r="C1131" t="s">
        <v>91</v>
      </c>
      <c r="D1131" t="str">
        <f>VLOOKUP(C1131,Customers!$A$1:$H$201,4,0)</f>
        <v>Mark Martinez</v>
      </c>
      <c r="E1131" t="str">
        <f>VLOOKUP(C1131,Customers!$A$1:$H$201,5,0)</f>
        <v>Female</v>
      </c>
      <c r="F1131" s="4">
        <f>VLOOKUP(C1131,Customers!$A$1:$H$201,6,0)</f>
        <v>26428</v>
      </c>
      <c r="G1131" s="4" t="str">
        <f>VLOOKUP(C1131,Customers!$A$1:$H$201,7,0)</f>
        <v>New Christophermouth</v>
      </c>
      <c r="H1131" s="4">
        <f>VLOOKUP(C1131,Customers!$A$1:$H$201,8,0)</f>
        <v>44123</v>
      </c>
      <c r="I1131" t="s">
        <v>714</v>
      </c>
      <c r="J1131" t="str">
        <f>VLOOKUP(I1131,Products!$A$1:$F$51,2,0)</f>
        <v>Here Footwear</v>
      </c>
      <c r="K1131" t="str">
        <f>VLOOKUP(I1131,Products!$A$1:$F$51,3,0)</f>
        <v>Fashion</v>
      </c>
      <c r="L1131" t="str">
        <f>VLOOKUP(I1131,Products!$A$1:$F$51,4,0)</f>
        <v>Footwear</v>
      </c>
      <c r="M1131" s="7">
        <f>VLOOKUP(I1131,Products!$A$1:$F$51,5,0)</f>
        <v>1102.791777777778</v>
      </c>
      <c r="N1131" s="7">
        <f>VLOOKUP(I1131,Products!$A$1:$F$51,6,0)</f>
        <v>169.03</v>
      </c>
      <c r="O1131" t="s">
        <v>835</v>
      </c>
      <c r="P1131" t="str">
        <f>VLOOKUP(O1131,Stores!$A$1:$D$6,2,0)</f>
        <v>MegaMart New Michele</v>
      </c>
      <c r="Q1131" t="str">
        <f>VLOOKUP(O1131,Stores!$A$1:$D$6,4,0)</f>
        <v>West</v>
      </c>
      <c r="R1131" s="6">
        <v>2</v>
      </c>
      <c r="S1131" s="6">
        <v>0</v>
      </c>
      <c r="T1131" t="s">
        <v>861</v>
      </c>
      <c r="U1131">
        <f t="shared" si="51"/>
        <v>2205.5835555555559</v>
      </c>
      <c r="V1131" s="7">
        <f t="shared" si="52"/>
        <v>338.06</v>
      </c>
      <c r="W1131" s="7">
        <f t="shared" si="53"/>
        <v>1866.523555555556</v>
      </c>
    </row>
    <row r="1132" spans="1:23" x14ac:dyDescent="0.25">
      <c r="A1132" t="s">
        <v>3220</v>
      </c>
      <c r="B1132" s="4">
        <v>45344</v>
      </c>
      <c r="C1132" t="s">
        <v>641</v>
      </c>
      <c r="D1132" t="str">
        <f>VLOOKUP(C1132,Customers!$A$1:$H$201,4,0)</f>
        <v>Meghan Wright</v>
      </c>
      <c r="E1132" t="str">
        <f>VLOOKUP(C1132,Customers!$A$1:$H$201,5,0)</f>
        <v>Male</v>
      </c>
      <c r="F1132" s="4">
        <f>VLOOKUP(C1132,Customers!$A$1:$H$201,6,0)</f>
        <v>38193</v>
      </c>
      <c r="G1132" s="4" t="str">
        <f>VLOOKUP(C1132,Customers!$A$1:$H$201,7,0)</f>
        <v>East Rodney</v>
      </c>
      <c r="H1132" s="4">
        <f>VLOOKUP(C1132,Customers!$A$1:$H$201,8,0)</f>
        <v>44302</v>
      </c>
      <c r="I1132" t="s">
        <v>743</v>
      </c>
      <c r="J1132" t="str">
        <f>VLOOKUP(I1132,Products!$A$1:$F$51,2,0)</f>
        <v>World Watches</v>
      </c>
      <c r="K1132" t="str">
        <f>VLOOKUP(I1132,Products!$A$1:$F$51,3,0)</f>
        <v>Fashion</v>
      </c>
      <c r="L1132" t="str">
        <f>VLOOKUP(I1132,Products!$A$1:$F$51,4,0)</f>
        <v>Watches</v>
      </c>
      <c r="M1132" s="7">
        <f>VLOOKUP(I1132,Products!$A$1:$F$51,5,0)</f>
        <v>1134.8</v>
      </c>
      <c r="N1132" s="7">
        <f>VLOOKUP(I1132,Products!$A$1:$F$51,6,0)</f>
        <v>675.1</v>
      </c>
      <c r="O1132" t="s">
        <v>831</v>
      </c>
      <c r="P1132" t="str">
        <f>VLOOKUP(O1132,Stores!$A$1:$D$6,2,0)</f>
        <v>MegaMart Peckmouth</v>
      </c>
      <c r="Q1132" t="str">
        <f>VLOOKUP(O1132,Stores!$A$1:$D$6,4,0)</f>
        <v>East</v>
      </c>
      <c r="R1132" s="6">
        <v>1</v>
      </c>
      <c r="S1132" s="6">
        <v>0.15</v>
      </c>
      <c r="T1132" t="s">
        <v>851</v>
      </c>
      <c r="U1132">
        <f t="shared" si="51"/>
        <v>1134.8</v>
      </c>
      <c r="V1132" s="7">
        <f t="shared" si="52"/>
        <v>675.1</v>
      </c>
      <c r="W1132" s="7">
        <f t="shared" si="53"/>
        <v>458.84999999999991</v>
      </c>
    </row>
    <row r="1133" spans="1:23" x14ac:dyDescent="0.25">
      <c r="A1133" t="s">
        <v>3261</v>
      </c>
      <c r="B1133" s="4">
        <v>45345</v>
      </c>
      <c r="C1133" t="s">
        <v>668</v>
      </c>
      <c r="D1133" t="str">
        <f>VLOOKUP(C1133,Customers!$A$1:$H$201,4,0)</f>
        <v>Daniel Lawson</v>
      </c>
      <c r="E1133" t="str">
        <f>VLOOKUP(C1133,Customers!$A$1:$H$201,5,0)</f>
        <v>Male</v>
      </c>
      <c r="F1133" s="4">
        <f>VLOOKUP(C1133,Customers!$A$1:$H$201,6,0)</f>
        <v>24703</v>
      </c>
      <c r="G1133" s="4" t="str">
        <f>VLOOKUP(C1133,Customers!$A$1:$H$201,7,0)</f>
        <v>Conwayside</v>
      </c>
      <c r="H1133" s="4">
        <f>VLOOKUP(C1133,Customers!$A$1:$H$201,8,0)</f>
        <v>45026</v>
      </c>
      <c r="I1133" t="s">
        <v>822</v>
      </c>
      <c r="J1133" t="str">
        <f>VLOOKUP(I1133,Products!$A$1:$F$51,2,0)</f>
        <v>Maybe Footwear</v>
      </c>
      <c r="K1133" t="str">
        <f>VLOOKUP(I1133,Products!$A$1:$F$51,3,0)</f>
        <v>Fashion</v>
      </c>
      <c r="L1133" t="str">
        <f>VLOOKUP(I1133,Products!$A$1:$F$51,4,0)</f>
        <v>Footwear</v>
      </c>
      <c r="M1133" s="7">
        <f>VLOOKUP(I1133,Products!$A$1:$F$51,5,0)</f>
        <v>1044.6400000000001</v>
      </c>
      <c r="N1133" s="7">
        <f>VLOOKUP(I1133,Products!$A$1:$F$51,6,0)</f>
        <v>775.07</v>
      </c>
      <c r="O1133" t="s">
        <v>835</v>
      </c>
      <c r="P1133" t="str">
        <f>VLOOKUP(O1133,Stores!$A$1:$D$6,2,0)</f>
        <v>MegaMart New Michele</v>
      </c>
      <c r="Q1133" t="str">
        <f>VLOOKUP(O1133,Stores!$A$1:$D$6,4,0)</f>
        <v>West</v>
      </c>
      <c r="R1133" s="6">
        <v>2</v>
      </c>
      <c r="S1133" s="6">
        <v>0</v>
      </c>
      <c r="T1133" t="s">
        <v>851</v>
      </c>
      <c r="U1133">
        <f t="shared" si="51"/>
        <v>2089.2800000000002</v>
      </c>
      <c r="V1133" s="7">
        <f t="shared" si="52"/>
        <v>1550.14</v>
      </c>
      <c r="W1133" s="7">
        <f t="shared" si="53"/>
        <v>538.1400000000001</v>
      </c>
    </row>
    <row r="1134" spans="1:23" x14ac:dyDescent="0.25">
      <c r="A1134" t="s">
        <v>4722</v>
      </c>
      <c r="B1134" s="4">
        <v>45345</v>
      </c>
      <c r="C1134" t="s">
        <v>135</v>
      </c>
      <c r="D1134" t="str">
        <f>VLOOKUP(C1134,Customers!$A$1:$H$201,4,0)</f>
        <v>Kimberly King</v>
      </c>
      <c r="E1134" t="str">
        <f>VLOOKUP(C1134,Customers!$A$1:$H$201,5,0)</f>
        <v>Female</v>
      </c>
      <c r="F1134" s="4">
        <f>VLOOKUP(C1134,Customers!$A$1:$H$201,6,0)</f>
        <v>33347</v>
      </c>
      <c r="G1134" s="4" t="str">
        <f>VLOOKUP(C1134,Customers!$A$1:$H$201,7,0)</f>
        <v>North George</v>
      </c>
      <c r="H1134" s="4">
        <f>VLOOKUP(C1134,Customers!$A$1:$H$201,8,0)</f>
        <v>45007</v>
      </c>
      <c r="I1134" t="s">
        <v>735</v>
      </c>
      <c r="J1134" t="str">
        <f>VLOOKUP(I1134,Products!$A$1:$F$51,2,0)</f>
        <v>Step Smartphone</v>
      </c>
      <c r="K1134" t="str">
        <f>VLOOKUP(I1134,Products!$A$1:$F$51,3,0)</f>
        <v>Electronics</v>
      </c>
      <c r="L1134" t="str">
        <f>VLOOKUP(I1134,Products!$A$1:$F$51,4,0)</f>
        <v>Smartphone</v>
      </c>
      <c r="M1134" s="7">
        <f>VLOOKUP(I1134,Products!$A$1:$F$51,5,0)</f>
        <v>1194.1199999999999</v>
      </c>
      <c r="N1134" s="7">
        <f>VLOOKUP(I1134,Products!$A$1:$F$51,6,0)</f>
        <v>838.95</v>
      </c>
      <c r="O1134" t="s">
        <v>838</v>
      </c>
      <c r="P1134" t="str">
        <f>VLOOKUP(O1134,Stores!$A$1:$D$6,2,0)</f>
        <v>MegaMart Brianahaven</v>
      </c>
      <c r="Q1134" t="str">
        <f>VLOOKUP(O1134,Stores!$A$1:$D$6,4,0)</f>
        <v>North</v>
      </c>
      <c r="R1134" s="6">
        <v>1</v>
      </c>
      <c r="S1134" s="6">
        <v>0.15</v>
      </c>
      <c r="T1134" t="s">
        <v>851</v>
      </c>
      <c r="U1134">
        <f t="shared" si="51"/>
        <v>1194.1199999999999</v>
      </c>
      <c r="V1134" s="7">
        <f t="shared" si="52"/>
        <v>838.95</v>
      </c>
      <c r="W1134" s="7">
        <f t="shared" si="53"/>
        <v>354.31999999999982</v>
      </c>
    </row>
    <row r="1135" spans="1:23" x14ac:dyDescent="0.25">
      <c r="A1135" t="s">
        <v>877</v>
      </c>
      <c r="B1135" s="4">
        <v>45345</v>
      </c>
      <c r="C1135" t="s">
        <v>694</v>
      </c>
      <c r="D1135" t="str">
        <f>VLOOKUP(C1135,Customers!$A$1:$H$201,4,0)</f>
        <v>Jessica Mullins</v>
      </c>
      <c r="E1135" t="str">
        <f>VLOOKUP(C1135,Customers!$A$1:$H$201,5,0)</f>
        <v>Male</v>
      </c>
      <c r="F1135" s="4">
        <f>VLOOKUP(C1135,Customers!$A$1:$H$201,6,0)</f>
        <v>31435</v>
      </c>
      <c r="G1135" s="4" t="str">
        <f>VLOOKUP(C1135,Customers!$A$1:$H$201,7,0)</f>
        <v>Jessicaside</v>
      </c>
      <c r="H1135" s="4">
        <f>VLOOKUP(C1135,Customers!$A$1:$H$201,8,0)</f>
        <v>44905</v>
      </c>
      <c r="I1135" t="s">
        <v>743</v>
      </c>
      <c r="J1135" t="str">
        <f>VLOOKUP(I1135,Products!$A$1:$F$51,2,0)</f>
        <v>World Watches</v>
      </c>
      <c r="K1135" t="str">
        <f>VLOOKUP(I1135,Products!$A$1:$F$51,3,0)</f>
        <v>Fashion</v>
      </c>
      <c r="L1135" t="str">
        <f>VLOOKUP(I1135,Products!$A$1:$F$51,4,0)</f>
        <v>Watches</v>
      </c>
      <c r="M1135" s="7">
        <f>VLOOKUP(I1135,Products!$A$1:$F$51,5,0)</f>
        <v>1134.8</v>
      </c>
      <c r="N1135" s="7">
        <f>VLOOKUP(I1135,Products!$A$1:$F$51,6,0)</f>
        <v>675.1</v>
      </c>
      <c r="O1135" t="s">
        <v>842</v>
      </c>
      <c r="P1135" t="str">
        <f>VLOOKUP(O1135,Stores!$A$1:$D$6,2,0)</f>
        <v>MegaMart Johnmouth</v>
      </c>
      <c r="Q1135" t="str">
        <f>VLOOKUP(O1135,Stores!$A$1:$D$6,4,0)</f>
        <v>East</v>
      </c>
      <c r="R1135" s="6">
        <v>1</v>
      </c>
      <c r="S1135" s="6">
        <v>0.15</v>
      </c>
      <c r="T1135" t="s">
        <v>854</v>
      </c>
      <c r="U1135">
        <f t="shared" si="51"/>
        <v>1134.8</v>
      </c>
      <c r="V1135" s="7">
        <f t="shared" si="52"/>
        <v>675.1</v>
      </c>
      <c r="W1135" s="7">
        <f t="shared" si="53"/>
        <v>458.84999999999991</v>
      </c>
    </row>
    <row r="1136" spans="1:23" x14ac:dyDescent="0.25">
      <c r="A1136" t="s">
        <v>976</v>
      </c>
      <c r="B1136" s="4">
        <v>45345</v>
      </c>
      <c r="C1136" t="s">
        <v>625</v>
      </c>
      <c r="D1136" t="str">
        <f>VLOOKUP(C1136,Customers!$A$1:$H$201,4,0)</f>
        <v>Anthony Gould</v>
      </c>
      <c r="E1136" t="str">
        <f>VLOOKUP(C1136,Customers!$A$1:$H$201,5,0)</f>
        <v>Female</v>
      </c>
      <c r="F1136" s="4">
        <f>VLOOKUP(C1136,Customers!$A$1:$H$201,6,0)</f>
        <v>31052</v>
      </c>
      <c r="G1136" s="4" t="str">
        <f>VLOOKUP(C1136,Customers!$A$1:$H$201,7,0)</f>
        <v>South James</v>
      </c>
      <c r="H1136" s="4">
        <f>VLOOKUP(C1136,Customers!$A$1:$H$201,8,0)</f>
        <v>44584</v>
      </c>
      <c r="I1136" t="s">
        <v>806</v>
      </c>
      <c r="J1136" t="str">
        <f>VLOOKUP(I1136,Products!$A$1:$F$51,2,0)</f>
        <v>Maybe Clothing</v>
      </c>
      <c r="K1136" t="str">
        <f>VLOOKUP(I1136,Products!$A$1:$F$51,3,0)</f>
        <v>Fashion</v>
      </c>
      <c r="L1136" t="str">
        <f>VLOOKUP(I1136,Products!$A$1:$F$51,4,0)</f>
        <v>Clothing</v>
      </c>
      <c r="M1136" s="7">
        <f>VLOOKUP(I1136,Products!$A$1:$F$51,5,0)</f>
        <v>1102.791777777778</v>
      </c>
      <c r="N1136" s="7">
        <f>VLOOKUP(I1136,Products!$A$1:$F$51,6,0)</f>
        <v>316.63</v>
      </c>
      <c r="O1136" t="s">
        <v>835</v>
      </c>
      <c r="P1136" t="str">
        <f>VLOOKUP(O1136,Stores!$A$1:$D$6,2,0)</f>
        <v>MegaMart New Michele</v>
      </c>
      <c r="Q1136" t="str">
        <f>VLOOKUP(O1136,Stores!$A$1:$D$6,4,0)</f>
        <v>West</v>
      </c>
      <c r="R1136" s="6">
        <v>4</v>
      </c>
      <c r="S1136" s="6">
        <v>0.1</v>
      </c>
      <c r="T1136" t="s">
        <v>857</v>
      </c>
      <c r="U1136">
        <f t="shared" si="51"/>
        <v>4411.1671111111118</v>
      </c>
      <c r="V1136" s="7">
        <f t="shared" si="52"/>
        <v>1266.52</v>
      </c>
      <c r="W1136" s="7">
        <f t="shared" si="53"/>
        <v>3143.7471111111117</v>
      </c>
    </row>
    <row r="1137" spans="1:23" x14ac:dyDescent="0.25">
      <c r="A1137" t="s">
        <v>1095</v>
      </c>
      <c r="B1137" s="4">
        <v>45345</v>
      </c>
      <c r="C1137" t="s">
        <v>565</v>
      </c>
      <c r="D1137" t="str">
        <f>VLOOKUP(C1137,Customers!$A$1:$H$201,4,0)</f>
        <v>Crystal Aguirre</v>
      </c>
      <c r="E1137" t="str">
        <f>VLOOKUP(C1137,Customers!$A$1:$H$201,5,0)</f>
        <v>Male</v>
      </c>
      <c r="F1137" s="4">
        <f>VLOOKUP(C1137,Customers!$A$1:$H$201,6,0)</f>
        <v>29791</v>
      </c>
      <c r="G1137" s="4" t="str">
        <f>VLOOKUP(C1137,Customers!$A$1:$H$201,7,0)</f>
        <v>Dylanmouth</v>
      </c>
      <c r="H1137" s="4">
        <f>VLOOKUP(C1137,Customers!$A$1:$H$201,8,0)</f>
        <v>45184</v>
      </c>
      <c r="I1137" t="s">
        <v>749</v>
      </c>
      <c r="J1137" t="str">
        <f>VLOOKUP(I1137,Products!$A$1:$F$51,2,0)</f>
        <v>Whether Bags</v>
      </c>
      <c r="K1137" t="str">
        <f>VLOOKUP(I1137,Products!$A$1:$F$51,3,0)</f>
        <v>Fashion</v>
      </c>
      <c r="L1137" t="str">
        <f>VLOOKUP(I1137,Products!$A$1:$F$51,4,0)</f>
        <v>Bags</v>
      </c>
      <c r="M1137" s="7">
        <f>VLOOKUP(I1137,Products!$A$1:$F$51,5,0)</f>
        <v>270.45</v>
      </c>
      <c r="N1137" s="7">
        <f>VLOOKUP(I1137,Products!$A$1:$F$51,6,0)</f>
        <v>742.26521739130465</v>
      </c>
      <c r="O1137" t="s">
        <v>835</v>
      </c>
      <c r="P1137" t="str">
        <f>VLOOKUP(O1137,Stores!$A$1:$D$6,2,0)</f>
        <v>MegaMart New Michele</v>
      </c>
      <c r="Q1137" t="str">
        <f>VLOOKUP(O1137,Stores!$A$1:$D$6,4,0)</f>
        <v>West</v>
      </c>
      <c r="R1137" s="6">
        <v>2</v>
      </c>
      <c r="S1137" s="6">
        <v>0.15</v>
      </c>
      <c r="T1137" t="s">
        <v>857</v>
      </c>
      <c r="U1137">
        <f t="shared" si="51"/>
        <v>540.9</v>
      </c>
      <c r="V1137" s="7">
        <f t="shared" si="52"/>
        <v>1484.5304347826093</v>
      </c>
      <c r="W1137" s="7">
        <f t="shared" si="53"/>
        <v>-944.48043478260934</v>
      </c>
    </row>
    <row r="1138" spans="1:23" x14ac:dyDescent="0.25">
      <c r="A1138" t="s">
        <v>1949</v>
      </c>
      <c r="B1138" s="4">
        <v>45345</v>
      </c>
      <c r="C1138" t="s">
        <v>341</v>
      </c>
      <c r="D1138" t="str">
        <f>VLOOKUP(C1138,Customers!$A$1:$H$201,4,0)</f>
        <v>Brian Fowler</v>
      </c>
      <c r="E1138" t="str">
        <f>VLOOKUP(C1138,Customers!$A$1:$H$201,5,0)</f>
        <v>Male</v>
      </c>
      <c r="F1138" s="4">
        <f>VLOOKUP(C1138,Customers!$A$1:$H$201,6,0)</f>
        <v>23046</v>
      </c>
      <c r="G1138" s="4" t="str">
        <f>VLOOKUP(C1138,Customers!$A$1:$H$201,7,0)</f>
        <v>Port Williamhaven</v>
      </c>
      <c r="H1138" s="4">
        <f>VLOOKUP(C1138,Customers!$A$1:$H$201,8,0)</f>
        <v>44431</v>
      </c>
      <c r="I1138" t="s">
        <v>784</v>
      </c>
      <c r="J1138" t="str">
        <f>VLOOKUP(I1138,Products!$A$1:$F$51,2,0)</f>
        <v>Foot Snacks</v>
      </c>
      <c r="K1138" t="str">
        <f>VLOOKUP(I1138,Products!$A$1:$F$51,3,0)</f>
        <v>Groceries</v>
      </c>
      <c r="L1138" t="str">
        <f>VLOOKUP(I1138,Products!$A$1:$F$51,4,0)</f>
        <v>Snacks</v>
      </c>
      <c r="M1138" s="7">
        <f>VLOOKUP(I1138,Products!$A$1:$F$51,5,0)</f>
        <v>1095.72</v>
      </c>
      <c r="N1138" s="7">
        <f>VLOOKUP(I1138,Products!$A$1:$F$51,6,0)</f>
        <v>822.2</v>
      </c>
      <c r="O1138" t="s">
        <v>827</v>
      </c>
      <c r="P1138" t="str">
        <f>VLOOKUP(O1138,Stores!$A$1:$D$6,2,0)</f>
        <v>MegaMart Jimenezborough</v>
      </c>
      <c r="Q1138" t="str">
        <f>VLOOKUP(O1138,Stores!$A$1:$D$6,4,0)</f>
        <v>South</v>
      </c>
      <c r="R1138" s="6">
        <v>2</v>
      </c>
      <c r="S1138" s="6">
        <v>0.1</v>
      </c>
      <c r="T1138" t="s">
        <v>861</v>
      </c>
      <c r="U1138">
        <f t="shared" si="51"/>
        <v>2191.44</v>
      </c>
      <c r="V1138" s="7">
        <f t="shared" si="52"/>
        <v>1644.4</v>
      </c>
      <c r="W1138" s="7">
        <f t="shared" si="53"/>
        <v>546.14</v>
      </c>
    </row>
    <row r="1139" spans="1:23" x14ac:dyDescent="0.25">
      <c r="A1139" t="s">
        <v>2473</v>
      </c>
      <c r="B1139" s="4">
        <v>45346</v>
      </c>
      <c r="C1139" t="s">
        <v>349</v>
      </c>
      <c r="D1139" t="str">
        <f>VLOOKUP(C1139,Customers!$A$1:$H$201,4,0)</f>
        <v>Stanley Brown</v>
      </c>
      <c r="E1139" t="str">
        <f>VLOOKUP(C1139,Customers!$A$1:$H$201,5,0)</f>
        <v>Male</v>
      </c>
      <c r="F1139" s="4">
        <f>VLOOKUP(C1139,Customers!$A$1:$H$201,6,0)</f>
        <v>28594</v>
      </c>
      <c r="G1139" s="4" t="str">
        <f>VLOOKUP(C1139,Customers!$A$1:$H$201,7,0)</f>
        <v>Baldwinstad</v>
      </c>
      <c r="H1139" s="4">
        <f>VLOOKUP(C1139,Customers!$A$1:$H$201,8,0)</f>
        <v>44617</v>
      </c>
      <c r="I1139" t="s">
        <v>774</v>
      </c>
      <c r="J1139" t="str">
        <f>VLOOKUP(I1139,Products!$A$1:$F$51,2,0)</f>
        <v>Behavior Dairy</v>
      </c>
      <c r="K1139" t="str">
        <f>VLOOKUP(I1139,Products!$A$1:$F$51,3,0)</f>
        <v>Groceries</v>
      </c>
      <c r="L1139" t="str">
        <f>VLOOKUP(I1139,Products!$A$1:$F$51,4,0)</f>
        <v>Dairy</v>
      </c>
      <c r="M1139" s="7">
        <f>VLOOKUP(I1139,Products!$A$1:$F$51,5,0)</f>
        <v>1015.76</v>
      </c>
      <c r="N1139" s="7">
        <f>VLOOKUP(I1139,Products!$A$1:$F$51,6,0)</f>
        <v>584.4</v>
      </c>
      <c r="O1139" t="s">
        <v>842</v>
      </c>
      <c r="P1139" t="str">
        <f>VLOOKUP(O1139,Stores!$A$1:$D$6,2,0)</f>
        <v>MegaMart Johnmouth</v>
      </c>
      <c r="Q1139" t="str">
        <f>VLOOKUP(O1139,Stores!$A$1:$D$6,4,0)</f>
        <v>East</v>
      </c>
      <c r="R1139" s="6">
        <v>1</v>
      </c>
      <c r="S1139" s="6">
        <v>0.05</v>
      </c>
      <c r="T1139" t="s">
        <v>861</v>
      </c>
      <c r="U1139">
        <f t="shared" si="51"/>
        <v>1015.76</v>
      </c>
      <c r="V1139" s="7">
        <f t="shared" si="52"/>
        <v>584.4</v>
      </c>
      <c r="W1139" s="7">
        <f t="shared" si="53"/>
        <v>430.41</v>
      </c>
    </row>
    <row r="1140" spans="1:23" x14ac:dyDescent="0.25">
      <c r="A1140" t="s">
        <v>2923</v>
      </c>
      <c r="B1140" s="4">
        <v>45346</v>
      </c>
      <c r="C1140" t="s">
        <v>366</v>
      </c>
      <c r="D1140" t="str">
        <f>VLOOKUP(C1140,Customers!$A$1:$H$201,4,0)</f>
        <v>Lisa Vega</v>
      </c>
      <c r="E1140" t="str">
        <f>VLOOKUP(C1140,Customers!$A$1:$H$201,5,0)</f>
        <v>Female</v>
      </c>
      <c r="F1140" s="4">
        <f>VLOOKUP(C1140,Customers!$A$1:$H$201,6,0)</f>
        <v>38361</v>
      </c>
      <c r="G1140" s="4" t="str">
        <f>VLOOKUP(C1140,Customers!$A$1:$H$201,7,0)</f>
        <v>East Colinmouth</v>
      </c>
      <c r="H1140" s="4">
        <f>VLOOKUP(C1140,Customers!$A$1:$H$201,8,0)</f>
        <v>45068</v>
      </c>
      <c r="I1140" t="s">
        <v>743</v>
      </c>
      <c r="J1140" t="str">
        <f>VLOOKUP(I1140,Products!$A$1:$F$51,2,0)</f>
        <v>World Watches</v>
      </c>
      <c r="K1140" t="str">
        <f>VLOOKUP(I1140,Products!$A$1:$F$51,3,0)</f>
        <v>Fashion</v>
      </c>
      <c r="L1140" t="str">
        <f>VLOOKUP(I1140,Products!$A$1:$F$51,4,0)</f>
        <v>Watches</v>
      </c>
      <c r="M1140" s="7">
        <f>VLOOKUP(I1140,Products!$A$1:$F$51,5,0)</f>
        <v>1134.8</v>
      </c>
      <c r="N1140" s="7">
        <f>VLOOKUP(I1140,Products!$A$1:$F$51,6,0)</f>
        <v>675.1</v>
      </c>
      <c r="O1140" t="s">
        <v>835</v>
      </c>
      <c r="P1140" t="str">
        <f>VLOOKUP(O1140,Stores!$A$1:$D$6,2,0)</f>
        <v>MegaMart New Michele</v>
      </c>
      <c r="Q1140" t="str">
        <f>VLOOKUP(O1140,Stores!$A$1:$D$6,4,0)</f>
        <v>West</v>
      </c>
      <c r="R1140" s="6">
        <v>4</v>
      </c>
      <c r="S1140" s="6">
        <v>0.1</v>
      </c>
      <c r="T1140" t="s">
        <v>861</v>
      </c>
      <c r="U1140">
        <f t="shared" si="51"/>
        <v>4539.2</v>
      </c>
      <c r="V1140" s="7">
        <f t="shared" si="52"/>
        <v>2700.4</v>
      </c>
      <c r="W1140" s="7">
        <f t="shared" si="53"/>
        <v>1837.8999999999996</v>
      </c>
    </row>
    <row r="1141" spans="1:23" x14ac:dyDescent="0.25">
      <c r="A1141" t="s">
        <v>4639</v>
      </c>
      <c r="B1141" s="4">
        <v>45346</v>
      </c>
      <c r="C1141" t="s">
        <v>610</v>
      </c>
      <c r="D1141" t="str">
        <f>VLOOKUP(C1141,Customers!$A$1:$H$201,4,0)</f>
        <v>Michelle Smith</v>
      </c>
      <c r="E1141" t="str">
        <f>VLOOKUP(C1141,Customers!$A$1:$H$201,5,0)</f>
        <v>Female</v>
      </c>
      <c r="F1141" s="4">
        <f>VLOOKUP(C1141,Customers!$A$1:$H$201,6,0)</f>
        <v>28198</v>
      </c>
      <c r="G1141" s="4" t="str">
        <f>VLOOKUP(C1141,Customers!$A$1:$H$201,7,0)</f>
        <v>New Fred</v>
      </c>
      <c r="H1141" s="4">
        <f>VLOOKUP(C1141,Customers!$A$1:$H$201,8,0)</f>
        <v>45829</v>
      </c>
      <c r="I1141" t="s">
        <v>808</v>
      </c>
      <c r="J1141" t="str">
        <f>VLOOKUP(I1141,Products!$A$1:$F$51,2,0)</f>
        <v>Soon Accessories</v>
      </c>
      <c r="K1141" t="str">
        <f>VLOOKUP(I1141,Products!$A$1:$F$51,3,0)</f>
        <v>Fashion</v>
      </c>
      <c r="L1141" t="str">
        <f>VLOOKUP(I1141,Products!$A$1:$F$51,4,0)</f>
        <v>Accessories</v>
      </c>
      <c r="M1141" s="7">
        <f>VLOOKUP(I1141,Products!$A$1:$F$51,5,0)</f>
        <v>564.41999999999996</v>
      </c>
      <c r="N1141" s="7">
        <f>VLOOKUP(I1141,Products!$A$1:$F$51,6,0)</f>
        <v>293.95999999999998</v>
      </c>
      <c r="O1141" t="s">
        <v>842</v>
      </c>
      <c r="P1141" t="str">
        <f>VLOOKUP(O1141,Stores!$A$1:$D$6,2,0)</f>
        <v>MegaMart Johnmouth</v>
      </c>
      <c r="Q1141" t="str">
        <f>VLOOKUP(O1141,Stores!$A$1:$D$6,4,0)</f>
        <v>East</v>
      </c>
      <c r="R1141" s="6">
        <v>2</v>
      </c>
      <c r="S1141" s="6">
        <v>0.1</v>
      </c>
      <c r="T1141" t="s">
        <v>851</v>
      </c>
      <c r="U1141">
        <f t="shared" si="51"/>
        <v>1128.8399999999999</v>
      </c>
      <c r="V1141" s="7">
        <f t="shared" si="52"/>
        <v>587.91999999999996</v>
      </c>
      <c r="W1141" s="7">
        <f t="shared" si="53"/>
        <v>540.02</v>
      </c>
    </row>
    <row r="1142" spans="1:23" x14ac:dyDescent="0.25">
      <c r="A1142" t="s">
        <v>5408</v>
      </c>
      <c r="B1142" s="4">
        <v>45346</v>
      </c>
      <c r="C1142" t="s">
        <v>153</v>
      </c>
      <c r="D1142" t="str">
        <f>VLOOKUP(C1142,Customers!$A$1:$H$201,4,0)</f>
        <v>Scott Powell</v>
      </c>
      <c r="E1142" t="str">
        <f>VLOOKUP(C1142,Customers!$A$1:$H$201,5,0)</f>
        <v>Male</v>
      </c>
      <c r="F1142" s="4">
        <f>VLOOKUP(C1142,Customers!$A$1:$H$201,6,0)</f>
        <v>27339</v>
      </c>
      <c r="G1142" s="4" t="str">
        <f>VLOOKUP(C1142,Customers!$A$1:$H$201,7,0)</f>
        <v>Port Miguel</v>
      </c>
      <c r="H1142" s="4">
        <f>VLOOKUP(C1142,Customers!$A$1:$H$201,8,0)</f>
        <v>44754</v>
      </c>
      <c r="I1142" t="s">
        <v>724</v>
      </c>
      <c r="J1142" t="str">
        <f>VLOOKUP(I1142,Products!$A$1:$F$51,2,0)</f>
        <v>Company Fruits</v>
      </c>
      <c r="K1142" t="str">
        <f>VLOOKUP(I1142,Products!$A$1:$F$51,3,0)</f>
        <v>Groceries</v>
      </c>
      <c r="L1142" t="str">
        <f>VLOOKUP(I1142,Products!$A$1:$F$51,4,0)</f>
        <v>Fruits</v>
      </c>
      <c r="M1142" s="7">
        <f>VLOOKUP(I1142,Products!$A$1:$F$51,5,0)</f>
        <v>318.05</v>
      </c>
      <c r="N1142" s="7">
        <f>VLOOKUP(I1142,Products!$A$1:$F$51,6,0)</f>
        <v>742.26521739130465</v>
      </c>
      <c r="O1142" t="s">
        <v>831</v>
      </c>
      <c r="P1142" t="str">
        <f>VLOOKUP(O1142,Stores!$A$1:$D$6,2,0)</f>
        <v>MegaMart Peckmouth</v>
      </c>
      <c r="Q1142" t="str">
        <f>VLOOKUP(O1142,Stores!$A$1:$D$6,4,0)</f>
        <v>East</v>
      </c>
      <c r="R1142" s="6">
        <v>2</v>
      </c>
      <c r="S1142" s="6">
        <v>0.15</v>
      </c>
      <c r="T1142" t="s">
        <v>851</v>
      </c>
      <c r="U1142">
        <f t="shared" si="51"/>
        <v>636.1</v>
      </c>
      <c r="V1142" s="7">
        <f t="shared" si="52"/>
        <v>1484.5304347826093</v>
      </c>
      <c r="W1142" s="7">
        <f t="shared" si="53"/>
        <v>-849.28043478260929</v>
      </c>
    </row>
    <row r="1143" spans="1:23" x14ac:dyDescent="0.25">
      <c r="A1143" t="s">
        <v>1428</v>
      </c>
      <c r="B1143" s="4">
        <v>45347</v>
      </c>
      <c r="C1143" t="s">
        <v>53</v>
      </c>
      <c r="D1143" t="str">
        <f>VLOOKUP(C1143,Customers!$A$1:$H$201,4,0)</f>
        <v>Robert Anderson</v>
      </c>
      <c r="E1143" t="str">
        <f>VLOOKUP(C1143,Customers!$A$1:$H$201,5,0)</f>
        <v>Male</v>
      </c>
      <c r="F1143" s="4">
        <f>VLOOKUP(C1143,Customers!$A$1:$H$201,6,0)</f>
        <v>20117</v>
      </c>
      <c r="G1143" s="4" t="str">
        <f>VLOOKUP(C1143,Customers!$A$1:$H$201,7,0)</f>
        <v>Jillianhaven</v>
      </c>
      <c r="H1143" s="4">
        <f>VLOOKUP(C1143,Customers!$A$1:$H$201,8,0)</f>
        <v>45007</v>
      </c>
      <c r="I1143" t="s">
        <v>760</v>
      </c>
      <c r="J1143" t="str">
        <f>VLOOKUP(I1143,Products!$A$1:$F$51,2,0)</f>
        <v>Simple Accessories</v>
      </c>
      <c r="K1143" t="str">
        <f>VLOOKUP(I1143,Products!$A$1:$F$51,3,0)</f>
        <v>Fashion</v>
      </c>
      <c r="L1143" t="str">
        <f>VLOOKUP(I1143,Products!$A$1:$F$51,4,0)</f>
        <v>Accessories</v>
      </c>
      <c r="M1143" s="7">
        <f>VLOOKUP(I1143,Products!$A$1:$F$51,5,0)</f>
        <v>1102.791777777778</v>
      </c>
      <c r="N1143" s="7">
        <f>VLOOKUP(I1143,Products!$A$1:$F$51,6,0)</f>
        <v>242.98</v>
      </c>
      <c r="O1143" t="s">
        <v>831</v>
      </c>
      <c r="P1143" t="str">
        <f>VLOOKUP(O1143,Stores!$A$1:$D$6,2,0)</f>
        <v>MegaMart Peckmouth</v>
      </c>
      <c r="Q1143" t="str">
        <f>VLOOKUP(O1143,Stores!$A$1:$D$6,4,0)</f>
        <v>East</v>
      </c>
      <c r="R1143" s="6">
        <v>5</v>
      </c>
      <c r="S1143" s="6">
        <v>0.15</v>
      </c>
      <c r="T1143" t="s">
        <v>854</v>
      </c>
      <c r="U1143">
        <f t="shared" si="51"/>
        <v>5513.9588888888902</v>
      </c>
      <c r="V1143" s="7">
        <f t="shared" si="52"/>
        <v>1214.8999999999999</v>
      </c>
      <c r="W1143" s="7">
        <f t="shared" si="53"/>
        <v>4298.2088888888902</v>
      </c>
    </row>
    <row r="1144" spans="1:23" x14ac:dyDescent="0.25">
      <c r="A1144" t="s">
        <v>1716</v>
      </c>
      <c r="B1144" s="4">
        <v>45347</v>
      </c>
      <c r="C1144" t="s">
        <v>552</v>
      </c>
      <c r="D1144" t="str">
        <f>VLOOKUP(C1144,Customers!$A$1:$H$201,4,0)</f>
        <v>Lisa Martinez</v>
      </c>
      <c r="E1144" t="str">
        <f>VLOOKUP(C1144,Customers!$A$1:$H$201,5,0)</f>
        <v>Male</v>
      </c>
      <c r="F1144" s="4">
        <f>VLOOKUP(C1144,Customers!$A$1:$H$201,6,0)</f>
        <v>26178</v>
      </c>
      <c r="G1144" s="4" t="str">
        <f>VLOOKUP(C1144,Customers!$A$1:$H$201,7,0)</f>
        <v>East Codyton</v>
      </c>
      <c r="H1144" s="4">
        <f>VLOOKUP(C1144,Customers!$A$1:$H$201,8,0)</f>
        <v>45251</v>
      </c>
      <c r="I1144" t="s">
        <v>812</v>
      </c>
      <c r="J1144" t="str">
        <f>VLOOKUP(I1144,Products!$A$1:$F$51,2,0)</f>
        <v>Set Dairy</v>
      </c>
      <c r="K1144" t="str">
        <f>VLOOKUP(I1144,Products!$A$1:$F$51,3,0)</f>
        <v>Groceries</v>
      </c>
      <c r="L1144" t="str">
        <f>VLOOKUP(I1144,Products!$A$1:$F$51,4,0)</f>
        <v>Dairy</v>
      </c>
      <c r="M1144" s="7">
        <f>VLOOKUP(I1144,Products!$A$1:$F$51,5,0)</f>
        <v>1879.08</v>
      </c>
      <c r="N1144" s="7">
        <f>VLOOKUP(I1144,Products!$A$1:$F$51,6,0)</f>
        <v>1004.56</v>
      </c>
      <c r="O1144" t="s">
        <v>842</v>
      </c>
      <c r="P1144" t="str">
        <f>VLOOKUP(O1144,Stores!$A$1:$D$6,2,0)</f>
        <v>MegaMart Johnmouth</v>
      </c>
      <c r="Q1144" t="str">
        <f>VLOOKUP(O1144,Stores!$A$1:$D$6,4,0)</f>
        <v>East</v>
      </c>
      <c r="R1144" s="6">
        <v>5</v>
      </c>
      <c r="S1144" s="6">
        <v>0.05</v>
      </c>
      <c r="T1144" t="s">
        <v>857</v>
      </c>
      <c r="U1144">
        <f t="shared" si="51"/>
        <v>9395.4</v>
      </c>
      <c r="V1144" s="7">
        <f t="shared" si="52"/>
        <v>5022.7999999999993</v>
      </c>
      <c r="W1144" s="7">
        <f t="shared" si="53"/>
        <v>4371.6500000000005</v>
      </c>
    </row>
    <row r="1145" spans="1:23" x14ac:dyDescent="0.25">
      <c r="A1145" t="s">
        <v>1937</v>
      </c>
      <c r="B1145" s="4">
        <v>45347</v>
      </c>
      <c r="C1145" t="s">
        <v>181</v>
      </c>
      <c r="D1145" t="str">
        <f>VLOOKUP(C1145,Customers!$A$1:$H$201,4,0)</f>
        <v>Mary Decker</v>
      </c>
      <c r="E1145" t="str">
        <f>VLOOKUP(C1145,Customers!$A$1:$H$201,5,0)</f>
        <v>Female</v>
      </c>
      <c r="F1145" s="4">
        <f>VLOOKUP(C1145,Customers!$A$1:$H$201,6,0)</f>
        <v>38901</v>
      </c>
      <c r="G1145" s="4" t="str">
        <f>VLOOKUP(C1145,Customers!$A$1:$H$201,7,0)</f>
        <v>Port Jessica</v>
      </c>
      <c r="H1145" s="4">
        <f>VLOOKUP(C1145,Customers!$A$1:$H$201,8,0)</f>
        <v>45713</v>
      </c>
      <c r="I1145" t="s">
        <v>732</v>
      </c>
      <c r="J1145" t="str">
        <f>VLOOKUP(I1145,Products!$A$1:$F$51,2,0)</f>
        <v>Us Snacks</v>
      </c>
      <c r="K1145" t="str">
        <f>VLOOKUP(I1145,Products!$A$1:$F$51,3,0)</f>
        <v>Groceries</v>
      </c>
      <c r="L1145" t="str">
        <f>VLOOKUP(I1145,Products!$A$1:$F$51,4,0)</f>
        <v>Snacks</v>
      </c>
      <c r="M1145" s="7">
        <f>VLOOKUP(I1145,Products!$A$1:$F$51,5,0)</f>
        <v>123.19</v>
      </c>
      <c r="N1145" s="7">
        <f>VLOOKUP(I1145,Products!$A$1:$F$51,6,0)</f>
        <v>80.36</v>
      </c>
      <c r="O1145" t="s">
        <v>842</v>
      </c>
      <c r="P1145" t="str">
        <f>VLOOKUP(O1145,Stores!$A$1:$D$6,2,0)</f>
        <v>MegaMart Johnmouth</v>
      </c>
      <c r="Q1145" t="str">
        <f>VLOOKUP(O1145,Stores!$A$1:$D$6,4,0)</f>
        <v>East</v>
      </c>
      <c r="R1145" s="6">
        <v>2</v>
      </c>
      <c r="S1145" s="6">
        <v>0.1</v>
      </c>
      <c r="T1145" t="s">
        <v>857</v>
      </c>
      <c r="U1145">
        <f t="shared" si="51"/>
        <v>246.38</v>
      </c>
      <c r="V1145" s="7">
        <f t="shared" si="52"/>
        <v>160.72</v>
      </c>
      <c r="W1145" s="7">
        <f t="shared" si="53"/>
        <v>84.759999999999991</v>
      </c>
    </row>
    <row r="1146" spans="1:23" x14ac:dyDescent="0.25">
      <c r="A1146" t="s">
        <v>2164</v>
      </c>
      <c r="B1146" s="4">
        <v>45347</v>
      </c>
      <c r="C1146" t="s">
        <v>292</v>
      </c>
      <c r="D1146" t="str">
        <f>VLOOKUP(C1146,Customers!$A$1:$H$201,4,0)</f>
        <v>Jeanne Young</v>
      </c>
      <c r="E1146" t="str">
        <f>VLOOKUP(C1146,Customers!$A$1:$H$201,5,0)</f>
        <v>Male</v>
      </c>
      <c r="F1146" s="4">
        <f>VLOOKUP(C1146,Customers!$A$1:$H$201,6,0)</f>
        <v>32411</v>
      </c>
      <c r="G1146" s="4" t="str">
        <f>VLOOKUP(C1146,Customers!$A$1:$H$201,7,0)</f>
        <v>Craigport</v>
      </c>
      <c r="H1146" s="4">
        <f>VLOOKUP(C1146,Customers!$A$1:$H$201,8,0)</f>
        <v>45671</v>
      </c>
      <c r="I1146" t="s">
        <v>806</v>
      </c>
      <c r="J1146" t="str">
        <f>VLOOKUP(I1146,Products!$A$1:$F$51,2,0)</f>
        <v>Maybe Clothing</v>
      </c>
      <c r="K1146" t="str">
        <f>VLOOKUP(I1146,Products!$A$1:$F$51,3,0)</f>
        <v>Fashion</v>
      </c>
      <c r="L1146" t="str">
        <f>VLOOKUP(I1146,Products!$A$1:$F$51,4,0)</f>
        <v>Clothing</v>
      </c>
      <c r="M1146" s="7">
        <f>VLOOKUP(I1146,Products!$A$1:$F$51,5,0)</f>
        <v>1102.791777777778</v>
      </c>
      <c r="N1146" s="7">
        <f>VLOOKUP(I1146,Products!$A$1:$F$51,6,0)</f>
        <v>316.63</v>
      </c>
      <c r="O1146" t="s">
        <v>842</v>
      </c>
      <c r="P1146" t="str">
        <f>VLOOKUP(O1146,Stores!$A$1:$D$6,2,0)</f>
        <v>MegaMart Johnmouth</v>
      </c>
      <c r="Q1146" t="str">
        <f>VLOOKUP(O1146,Stores!$A$1:$D$6,4,0)</f>
        <v>East</v>
      </c>
      <c r="R1146" s="6">
        <v>3</v>
      </c>
      <c r="S1146" s="6">
        <v>0.15</v>
      </c>
      <c r="T1146" t="s">
        <v>854</v>
      </c>
      <c r="U1146">
        <f t="shared" si="51"/>
        <v>3308.3753333333339</v>
      </c>
      <c r="V1146" s="7">
        <f t="shared" si="52"/>
        <v>949.89</v>
      </c>
      <c r="W1146" s="7">
        <f t="shared" si="53"/>
        <v>2357.6353333333341</v>
      </c>
    </row>
    <row r="1147" spans="1:23" x14ac:dyDescent="0.25">
      <c r="A1147" t="s">
        <v>3029</v>
      </c>
      <c r="B1147" s="4">
        <v>45347</v>
      </c>
      <c r="C1147" t="s">
        <v>698</v>
      </c>
      <c r="D1147" t="str">
        <f>VLOOKUP(C1147,Customers!$A$1:$H$201,4,0)</f>
        <v>Juan Johnson</v>
      </c>
      <c r="E1147" t="str">
        <f>VLOOKUP(C1147,Customers!$A$1:$H$201,5,0)</f>
        <v>Female</v>
      </c>
      <c r="F1147" s="4">
        <f>VLOOKUP(C1147,Customers!$A$1:$H$201,6,0)</f>
        <v>25706</v>
      </c>
      <c r="G1147" s="4" t="str">
        <f>VLOOKUP(C1147,Customers!$A$1:$H$201,7,0)</f>
        <v>South Scottton</v>
      </c>
      <c r="H1147" s="4">
        <f>VLOOKUP(C1147,Customers!$A$1:$H$201,8,0)</f>
        <v>44405</v>
      </c>
      <c r="I1147" t="s">
        <v>782</v>
      </c>
      <c r="J1147" t="str">
        <f>VLOOKUP(I1147,Products!$A$1:$F$51,2,0)</f>
        <v>National Watches</v>
      </c>
      <c r="K1147" t="str">
        <f>VLOOKUP(I1147,Products!$A$1:$F$51,3,0)</f>
        <v>Fashion</v>
      </c>
      <c r="L1147" t="str">
        <f>VLOOKUP(I1147,Products!$A$1:$F$51,4,0)</f>
        <v>Watches</v>
      </c>
      <c r="M1147" s="7">
        <f>VLOOKUP(I1147,Products!$A$1:$F$51,5,0)</f>
        <v>29.24</v>
      </c>
      <c r="N1147" s="7">
        <f>VLOOKUP(I1147,Products!$A$1:$F$51,6,0)</f>
        <v>742.26521739130465</v>
      </c>
      <c r="O1147" t="s">
        <v>827</v>
      </c>
      <c r="P1147" t="str">
        <f>VLOOKUP(O1147,Stores!$A$1:$D$6,2,0)</f>
        <v>MegaMart Jimenezborough</v>
      </c>
      <c r="Q1147" t="str">
        <f>VLOOKUP(O1147,Stores!$A$1:$D$6,4,0)</f>
        <v>South</v>
      </c>
      <c r="R1147" s="6">
        <v>1</v>
      </c>
      <c r="S1147" s="6">
        <v>0.1</v>
      </c>
      <c r="T1147" t="s">
        <v>851</v>
      </c>
      <c r="U1147">
        <f t="shared" si="51"/>
        <v>29.24</v>
      </c>
      <c r="V1147" s="7">
        <f t="shared" si="52"/>
        <v>742.26521739130465</v>
      </c>
      <c r="W1147" s="7">
        <f t="shared" si="53"/>
        <v>-713.92521739130461</v>
      </c>
    </row>
    <row r="1148" spans="1:23" x14ac:dyDescent="0.25">
      <c r="A1148" t="s">
        <v>4134</v>
      </c>
      <c r="B1148" s="4">
        <v>45347</v>
      </c>
      <c r="C1148" t="s">
        <v>260</v>
      </c>
      <c r="D1148" t="str">
        <f>VLOOKUP(C1148,Customers!$A$1:$H$201,4,0)</f>
        <v>Gabriel Daugherty</v>
      </c>
      <c r="E1148" t="str">
        <f>VLOOKUP(C1148,Customers!$A$1:$H$201,5,0)</f>
        <v>Male</v>
      </c>
      <c r="F1148" s="4">
        <f>VLOOKUP(C1148,Customers!$A$1:$H$201,6,0)</f>
        <v>24029</v>
      </c>
      <c r="G1148" s="4" t="str">
        <f>VLOOKUP(C1148,Customers!$A$1:$H$201,7,0)</f>
        <v>New Reginald</v>
      </c>
      <c r="H1148" s="4">
        <f>VLOOKUP(C1148,Customers!$A$1:$H$201,8,0)</f>
        <v>44937</v>
      </c>
      <c r="I1148" t="s">
        <v>772</v>
      </c>
      <c r="J1148" t="str">
        <f>VLOOKUP(I1148,Products!$A$1:$F$51,2,0)</f>
        <v>Little Watches</v>
      </c>
      <c r="K1148" t="str">
        <f>VLOOKUP(I1148,Products!$A$1:$F$51,3,0)</f>
        <v>Fashion</v>
      </c>
      <c r="L1148" t="str">
        <f>VLOOKUP(I1148,Products!$A$1:$F$51,4,0)</f>
        <v>Watches</v>
      </c>
      <c r="M1148" s="7">
        <f>VLOOKUP(I1148,Products!$A$1:$F$51,5,0)</f>
        <v>429.15</v>
      </c>
      <c r="N1148" s="7">
        <f>VLOOKUP(I1148,Products!$A$1:$F$51,6,0)</f>
        <v>258.72000000000003</v>
      </c>
      <c r="O1148" t="s">
        <v>831</v>
      </c>
      <c r="P1148" t="str">
        <f>VLOOKUP(O1148,Stores!$A$1:$D$6,2,0)</f>
        <v>MegaMart Peckmouth</v>
      </c>
      <c r="Q1148" t="str">
        <f>VLOOKUP(O1148,Stores!$A$1:$D$6,4,0)</f>
        <v>East</v>
      </c>
      <c r="R1148" s="6">
        <v>5</v>
      </c>
      <c r="S1148" s="6">
        <v>0</v>
      </c>
      <c r="T1148" t="s">
        <v>854</v>
      </c>
      <c r="U1148">
        <f t="shared" si="51"/>
        <v>2145.75</v>
      </c>
      <c r="V1148" s="7">
        <f t="shared" si="52"/>
        <v>1293.6000000000001</v>
      </c>
      <c r="W1148" s="7">
        <f t="shared" si="53"/>
        <v>851.14999999999986</v>
      </c>
    </row>
    <row r="1149" spans="1:23" x14ac:dyDescent="0.25">
      <c r="A1149" t="s">
        <v>4644</v>
      </c>
      <c r="B1149" s="4">
        <v>45348</v>
      </c>
      <c r="C1149" t="s">
        <v>694</v>
      </c>
      <c r="D1149" t="str">
        <f>VLOOKUP(C1149,Customers!$A$1:$H$201,4,0)</f>
        <v>Jessica Mullins</v>
      </c>
      <c r="E1149" t="str">
        <f>VLOOKUP(C1149,Customers!$A$1:$H$201,5,0)</f>
        <v>Male</v>
      </c>
      <c r="F1149" s="4">
        <f>VLOOKUP(C1149,Customers!$A$1:$H$201,6,0)</f>
        <v>31435</v>
      </c>
      <c r="G1149" s="4" t="str">
        <f>VLOOKUP(C1149,Customers!$A$1:$H$201,7,0)</f>
        <v>Jessicaside</v>
      </c>
      <c r="H1149" s="4">
        <f>VLOOKUP(C1149,Customers!$A$1:$H$201,8,0)</f>
        <v>44905</v>
      </c>
      <c r="I1149" t="s">
        <v>743</v>
      </c>
      <c r="J1149" t="str">
        <f>VLOOKUP(I1149,Products!$A$1:$F$51,2,0)</f>
        <v>World Watches</v>
      </c>
      <c r="K1149" t="str">
        <f>VLOOKUP(I1149,Products!$A$1:$F$51,3,0)</f>
        <v>Fashion</v>
      </c>
      <c r="L1149" t="str">
        <f>VLOOKUP(I1149,Products!$A$1:$F$51,4,0)</f>
        <v>Watches</v>
      </c>
      <c r="M1149" s="7">
        <f>VLOOKUP(I1149,Products!$A$1:$F$51,5,0)</f>
        <v>1134.8</v>
      </c>
      <c r="N1149" s="7">
        <f>VLOOKUP(I1149,Products!$A$1:$F$51,6,0)</f>
        <v>675.1</v>
      </c>
      <c r="O1149" t="s">
        <v>842</v>
      </c>
      <c r="P1149" t="str">
        <f>VLOOKUP(O1149,Stores!$A$1:$D$6,2,0)</f>
        <v>MegaMart Johnmouth</v>
      </c>
      <c r="Q1149" t="str">
        <f>VLOOKUP(O1149,Stores!$A$1:$D$6,4,0)</f>
        <v>East</v>
      </c>
      <c r="R1149" s="6">
        <v>5</v>
      </c>
      <c r="S1149" s="6">
        <v>0.15</v>
      </c>
      <c r="T1149" t="s">
        <v>861</v>
      </c>
      <c r="U1149">
        <f t="shared" si="51"/>
        <v>5674</v>
      </c>
      <c r="V1149" s="7">
        <f t="shared" si="52"/>
        <v>3375.5</v>
      </c>
      <c r="W1149" s="7">
        <f t="shared" si="53"/>
        <v>2297.65</v>
      </c>
    </row>
    <row r="1150" spans="1:23" x14ac:dyDescent="0.25">
      <c r="A1150" t="s">
        <v>4702</v>
      </c>
      <c r="B1150" s="4">
        <v>45348</v>
      </c>
      <c r="C1150" t="s">
        <v>18</v>
      </c>
      <c r="D1150" t="str">
        <f>VLOOKUP(C1150,Customers!$A$1:$H$201,4,0)</f>
        <v>Joseph Ward</v>
      </c>
      <c r="E1150" t="str">
        <f>VLOOKUP(C1150,Customers!$A$1:$H$201,5,0)</f>
        <v>Male</v>
      </c>
      <c r="F1150" s="4">
        <f>VLOOKUP(C1150,Customers!$A$1:$H$201,6,0)</f>
        <v>33771</v>
      </c>
      <c r="G1150" s="4" t="str">
        <f>VLOOKUP(C1150,Customers!$A$1:$H$201,7,0)</f>
        <v>East Edgarborough</v>
      </c>
      <c r="H1150" s="4">
        <f>VLOOKUP(C1150,Customers!$A$1:$H$201,8,0)</f>
        <v>45544</v>
      </c>
      <c r="I1150" t="s">
        <v>782</v>
      </c>
      <c r="J1150" t="str">
        <f>VLOOKUP(I1150,Products!$A$1:$F$51,2,0)</f>
        <v>National Watches</v>
      </c>
      <c r="K1150" t="str">
        <f>VLOOKUP(I1150,Products!$A$1:$F$51,3,0)</f>
        <v>Fashion</v>
      </c>
      <c r="L1150" t="str">
        <f>VLOOKUP(I1150,Products!$A$1:$F$51,4,0)</f>
        <v>Watches</v>
      </c>
      <c r="M1150" s="7">
        <f>VLOOKUP(I1150,Products!$A$1:$F$51,5,0)</f>
        <v>29.24</v>
      </c>
      <c r="N1150" s="7">
        <f>VLOOKUP(I1150,Products!$A$1:$F$51,6,0)</f>
        <v>742.26521739130465</v>
      </c>
      <c r="O1150" t="s">
        <v>835</v>
      </c>
      <c r="P1150" t="str">
        <f>VLOOKUP(O1150,Stores!$A$1:$D$6,2,0)</f>
        <v>MegaMart New Michele</v>
      </c>
      <c r="Q1150" t="str">
        <f>VLOOKUP(O1150,Stores!$A$1:$D$6,4,0)</f>
        <v>West</v>
      </c>
      <c r="R1150" s="6">
        <v>1</v>
      </c>
      <c r="S1150" s="6">
        <v>0</v>
      </c>
      <c r="T1150" t="s">
        <v>851</v>
      </c>
      <c r="U1150">
        <f t="shared" si="51"/>
        <v>29.24</v>
      </c>
      <c r="V1150" s="7">
        <f t="shared" si="52"/>
        <v>742.26521739130465</v>
      </c>
      <c r="W1150" s="7">
        <f t="shared" si="53"/>
        <v>-714.02521739130464</v>
      </c>
    </row>
    <row r="1151" spans="1:23" x14ac:dyDescent="0.25">
      <c r="A1151" t="s">
        <v>5433</v>
      </c>
      <c r="B1151" s="4">
        <v>45348</v>
      </c>
      <c r="C1151" t="s">
        <v>315</v>
      </c>
      <c r="D1151" t="str">
        <f>VLOOKUP(C1151,Customers!$A$1:$H$201,4,0)</f>
        <v>Amanda Lee</v>
      </c>
      <c r="E1151" t="str">
        <f>VLOOKUP(C1151,Customers!$A$1:$H$201,5,0)</f>
        <v>Male</v>
      </c>
      <c r="F1151" s="4">
        <f>VLOOKUP(C1151,Customers!$A$1:$H$201,6,0)</f>
        <v>26377</v>
      </c>
      <c r="G1151" s="4" t="str">
        <f>VLOOKUP(C1151,Customers!$A$1:$H$201,7,0)</f>
        <v>Meyersstad</v>
      </c>
      <c r="H1151" s="4">
        <f>VLOOKUP(C1151,Customers!$A$1:$H$201,8,0)</f>
        <v>45539</v>
      </c>
      <c r="I1151" t="s">
        <v>757</v>
      </c>
      <c r="J1151" t="str">
        <f>VLOOKUP(I1151,Products!$A$1:$F$51,2,0)</f>
        <v>Traditional Laptop</v>
      </c>
      <c r="K1151" t="str">
        <f>VLOOKUP(I1151,Products!$A$1:$F$51,3,0)</f>
        <v>Electronics</v>
      </c>
      <c r="L1151" t="str">
        <f>VLOOKUP(I1151,Products!$A$1:$F$51,4,0)</f>
        <v>Laptop</v>
      </c>
      <c r="M1151" s="7">
        <f>VLOOKUP(I1151,Products!$A$1:$F$51,5,0)</f>
        <v>1762.92</v>
      </c>
      <c r="N1151" s="7">
        <f>VLOOKUP(I1151,Products!$A$1:$F$51,6,0)</f>
        <v>1346.48</v>
      </c>
      <c r="O1151" t="s">
        <v>827</v>
      </c>
      <c r="P1151" t="str">
        <f>VLOOKUP(O1151,Stores!$A$1:$D$6,2,0)</f>
        <v>MegaMart Jimenezborough</v>
      </c>
      <c r="Q1151" t="str">
        <f>VLOOKUP(O1151,Stores!$A$1:$D$6,4,0)</f>
        <v>South</v>
      </c>
      <c r="R1151" s="6">
        <v>1</v>
      </c>
      <c r="S1151" s="6">
        <v>0.1</v>
      </c>
      <c r="T1151" t="s">
        <v>854</v>
      </c>
      <c r="U1151">
        <f t="shared" si="51"/>
        <v>1762.92</v>
      </c>
      <c r="V1151" s="7">
        <f t="shared" si="52"/>
        <v>1346.48</v>
      </c>
      <c r="W1151" s="7">
        <f t="shared" si="53"/>
        <v>415.54000000000008</v>
      </c>
    </row>
    <row r="1152" spans="1:23" x14ac:dyDescent="0.25">
      <c r="A1152" t="s">
        <v>858</v>
      </c>
      <c r="B1152" s="4">
        <v>45348</v>
      </c>
      <c r="C1152" t="s">
        <v>413</v>
      </c>
      <c r="D1152" t="str">
        <f>VLOOKUP(C1152,Customers!$A$1:$H$201,4,0)</f>
        <v>Dylan Booker</v>
      </c>
      <c r="E1152" t="str">
        <f>VLOOKUP(C1152,Customers!$A$1:$H$201,5,0)</f>
        <v>Male</v>
      </c>
      <c r="F1152" s="4">
        <f>VLOOKUP(C1152,Customers!$A$1:$H$201,6,0)</f>
        <v>34163</v>
      </c>
      <c r="G1152" s="4" t="str">
        <f>VLOOKUP(C1152,Customers!$A$1:$H$201,7,0)</f>
        <v>Justintown</v>
      </c>
      <c r="H1152" s="4">
        <f>VLOOKUP(C1152,Customers!$A$1:$H$201,8,0)</f>
        <v>44573</v>
      </c>
      <c r="I1152" t="s">
        <v>794</v>
      </c>
      <c r="J1152" t="str">
        <f>VLOOKUP(I1152,Products!$A$1:$F$51,2,0)</f>
        <v>New Watches</v>
      </c>
      <c r="K1152" t="str">
        <f>VLOOKUP(I1152,Products!$A$1:$F$51,3,0)</f>
        <v>Fashion</v>
      </c>
      <c r="L1152" t="str">
        <f>VLOOKUP(I1152,Products!$A$1:$F$51,4,0)</f>
        <v>Watches</v>
      </c>
      <c r="M1152" s="7">
        <f>VLOOKUP(I1152,Products!$A$1:$F$51,5,0)</f>
        <v>1501.46</v>
      </c>
      <c r="N1152" s="7">
        <f>VLOOKUP(I1152,Products!$A$1:$F$51,6,0)</f>
        <v>1167.73</v>
      </c>
      <c r="O1152" t="s">
        <v>842</v>
      </c>
      <c r="P1152" t="str">
        <f>VLOOKUP(O1152,Stores!$A$1:$D$6,2,0)</f>
        <v>MegaMart Johnmouth</v>
      </c>
      <c r="Q1152" t="str">
        <f>VLOOKUP(O1152,Stores!$A$1:$D$6,4,0)</f>
        <v>East</v>
      </c>
      <c r="R1152" s="6">
        <v>5</v>
      </c>
      <c r="S1152" s="6">
        <v>0.1</v>
      </c>
      <c r="T1152" t="s">
        <v>854</v>
      </c>
      <c r="U1152">
        <f t="shared" si="51"/>
        <v>7507.3</v>
      </c>
      <c r="V1152" s="7">
        <f t="shared" si="52"/>
        <v>5838.65</v>
      </c>
      <c r="W1152" s="7">
        <f t="shared" si="53"/>
        <v>1667.7500000000005</v>
      </c>
    </row>
    <row r="1153" spans="1:23" x14ac:dyDescent="0.25">
      <c r="A1153" t="s">
        <v>1199</v>
      </c>
      <c r="B1153" s="4">
        <v>45348</v>
      </c>
      <c r="C1153" t="s">
        <v>561</v>
      </c>
      <c r="D1153" t="str">
        <f>VLOOKUP(C1153,Customers!$A$1:$H$201,4,0)</f>
        <v>Connie Terry</v>
      </c>
      <c r="E1153" t="str">
        <f>VLOOKUP(C1153,Customers!$A$1:$H$201,5,0)</f>
        <v>Male</v>
      </c>
      <c r="F1153" s="4">
        <f>VLOOKUP(C1153,Customers!$A$1:$H$201,6,0)</f>
        <v>24092</v>
      </c>
      <c r="G1153" s="4" t="str">
        <f>VLOOKUP(C1153,Customers!$A$1:$H$201,7,0)</f>
        <v>Port Patriciaburgh</v>
      </c>
      <c r="H1153" s="4">
        <f>VLOOKUP(C1153,Customers!$A$1:$H$201,8,0)</f>
        <v>44917</v>
      </c>
      <c r="I1153" t="s">
        <v>746</v>
      </c>
      <c r="J1153" t="str">
        <f>VLOOKUP(I1153,Products!$A$1:$F$51,2,0)</f>
        <v>Add Clothing</v>
      </c>
      <c r="K1153" t="str">
        <f>VLOOKUP(I1153,Products!$A$1:$F$51,3,0)</f>
        <v>Fashion</v>
      </c>
      <c r="L1153" t="str">
        <f>VLOOKUP(I1153,Products!$A$1:$F$51,4,0)</f>
        <v>Clothing</v>
      </c>
      <c r="M1153" s="7">
        <f>VLOOKUP(I1153,Products!$A$1:$F$51,5,0)</f>
        <v>1342.75</v>
      </c>
      <c r="N1153" s="7">
        <f>VLOOKUP(I1153,Products!$A$1:$F$51,6,0)</f>
        <v>797.94</v>
      </c>
      <c r="O1153" t="s">
        <v>838</v>
      </c>
      <c r="P1153" t="str">
        <f>VLOOKUP(O1153,Stores!$A$1:$D$6,2,0)</f>
        <v>MegaMart Brianahaven</v>
      </c>
      <c r="Q1153" t="str">
        <f>VLOOKUP(O1153,Stores!$A$1:$D$6,4,0)</f>
        <v>North</v>
      </c>
      <c r="R1153" s="6">
        <v>4</v>
      </c>
      <c r="S1153" s="6">
        <v>0.1</v>
      </c>
      <c r="T1153" t="s">
        <v>861</v>
      </c>
      <c r="U1153">
        <f t="shared" si="51"/>
        <v>5371</v>
      </c>
      <c r="V1153" s="7">
        <f t="shared" si="52"/>
        <v>3191.76</v>
      </c>
      <c r="W1153" s="7">
        <f t="shared" si="53"/>
        <v>2178.3399999999997</v>
      </c>
    </row>
    <row r="1154" spans="1:23" x14ac:dyDescent="0.25">
      <c r="A1154" t="s">
        <v>1643</v>
      </c>
      <c r="B1154" s="4">
        <v>45348</v>
      </c>
      <c r="C1154" t="s">
        <v>623</v>
      </c>
      <c r="D1154" t="str">
        <f>VLOOKUP(C1154,Customers!$A$1:$H$201,4,0)</f>
        <v>Peter Garcia</v>
      </c>
      <c r="E1154" t="str">
        <f>VLOOKUP(C1154,Customers!$A$1:$H$201,5,0)</f>
        <v>Male</v>
      </c>
      <c r="F1154" s="4">
        <f>VLOOKUP(C1154,Customers!$A$1:$H$201,6,0)</f>
        <v>29135</v>
      </c>
      <c r="G1154" s="4" t="str">
        <f>VLOOKUP(C1154,Customers!$A$1:$H$201,7,0)</f>
        <v>West Amymouth</v>
      </c>
      <c r="H1154" s="4">
        <f>VLOOKUP(C1154,Customers!$A$1:$H$201,8,0)</f>
        <v>44399</v>
      </c>
      <c r="I1154" t="s">
        <v>730</v>
      </c>
      <c r="J1154" t="str">
        <f>VLOOKUP(I1154,Products!$A$1:$F$51,2,0)</f>
        <v>Recognize Footwear</v>
      </c>
      <c r="K1154" t="str">
        <f>VLOOKUP(I1154,Products!$A$1:$F$51,3,0)</f>
        <v>Fashion</v>
      </c>
      <c r="L1154" t="str">
        <f>VLOOKUP(I1154,Products!$A$1:$F$51,4,0)</f>
        <v>Footwear</v>
      </c>
      <c r="M1154" s="7">
        <f>VLOOKUP(I1154,Products!$A$1:$F$51,5,0)</f>
        <v>109.78</v>
      </c>
      <c r="N1154" s="7">
        <f>VLOOKUP(I1154,Products!$A$1:$F$51,6,0)</f>
        <v>70.59</v>
      </c>
      <c r="O1154" t="s">
        <v>835</v>
      </c>
      <c r="P1154" t="str">
        <f>VLOOKUP(O1154,Stores!$A$1:$D$6,2,0)</f>
        <v>MegaMart New Michele</v>
      </c>
      <c r="Q1154" t="str">
        <f>VLOOKUP(O1154,Stores!$A$1:$D$6,4,0)</f>
        <v>West</v>
      </c>
      <c r="R1154" s="6">
        <v>5</v>
      </c>
      <c r="S1154" s="6">
        <v>0</v>
      </c>
      <c r="T1154" t="s">
        <v>851</v>
      </c>
      <c r="U1154">
        <f t="shared" si="51"/>
        <v>548.9</v>
      </c>
      <c r="V1154" s="7">
        <f t="shared" si="52"/>
        <v>352.95000000000005</v>
      </c>
      <c r="W1154" s="7">
        <f t="shared" si="53"/>
        <v>194.94999999999993</v>
      </c>
    </row>
    <row r="1155" spans="1:23" x14ac:dyDescent="0.25">
      <c r="A1155" t="s">
        <v>2700</v>
      </c>
      <c r="B1155" s="4">
        <v>45348</v>
      </c>
      <c r="C1155" t="s">
        <v>26</v>
      </c>
      <c r="D1155" t="str">
        <f>VLOOKUP(C1155,Customers!$A$1:$H$201,4,0)</f>
        <v>Danny Moore</v>
      </c>
      <c r="E1155" t="str">
        <f>VLOOKUP(C1155,Customers!$A$1:$H$201,5,0)</f>
        <v>Male</v>
      </c>
      <c r="F1155" s="4">
        <f>VLOOKUP(C1155,Customers!$A$1:$H$201,6,0)</f>
        <v>31688</v>
      </c>
      <c r="G1155" s="4" t="str">
        <f>VLOOKUP(C1155,Customers!$A$1:$H$201,7,0)</f>
        <v>Costaberg</v>
      </c>
      <c r="H1155" s="4">
        <f>VLOOKUP(C1155,Customers!$A$1:$H$201,8,0)</f>
        <v>44751</v>
      </c>
      <c r="I1155" t="s">
        <v>804</v>
      </c>
      <c r="J1155" t="str">
        <f>VLOOKUP(I1155,Products!$A$1:$F$51,2,0)</f>
        <v>Present Television</v>
      </c>
      <c r="K1155" t="str">
        <f>VLOOKUP(I1155,Products!$A$1:$F$51,3,0)</f>
        <v>Electronics</v>
      </c>
      <c r="L1155" t="str">
        <f>VLOOKUP(I1155,Products!$A$1:$F$51,4,0)</f>
        <v>Television</v>
      </c>
      <c r="M1155" s="7">
        <f>VLOOKUP(I1155,Products!$A$1:$F$51,5,0)</f>
        <v>1635.01</v>
      </c>
      <c r="N1155" s="7">
        <f>VLOOKUP(I1155,Products!$A$1:$F$51,6,0)</f>
        <v>1043.29</v>
      </c>
      <c r="O1155" t="s">
        <v>842</v>
      </c>
      <c r="P1155" t="str">
        <f>VLOOKUP(O1155,Stores!$A$1:$D$6,2,0)</f>
        <v>MegaMart Johnmouth</v>
      </c>
      <c r="Q1155" t="str">
        <f>VLOOKUP(O1155,Stores!$A$1:$D$6,4,0)</f>
        <v>East</v>
      </c>
      <c r="R1155" s="6">
        <v>5</v>
      </c>
      <c r="S1155" s="6">
        <v>0.15</v>
      </c>
      <c r="T1155" t="s">
        <v>851</v>
      </c>
      <c r="U1155">
        <f t="shared" ref="U1155:U1218" si="54">M1155*R1155</f>
        <v>8175.05</v>
      </c>
      <c r="V1155" s="7">
        <f t="shared" ref="V1155:V1218" si="55">N1155*R1155</f>
        <v>5216.45</v>
      </c>
      <c r="W1155" s="7">
        <f t="shared" ref="W1155:W1218" si="56">U1155-V1155-(1-S1155)</f>
        <v>2957.7500000000005</v>
      </c>
    </row>
    <row r="1156" spans="1:23" x14ac:dyDescent="0.25">
      <c r="A1156" t="s">
        <v>2721</v>
      </c>
      <c r="B1156" s="4">
        <v>45349</v>
      </c>
      <c r="C1156" t="s">
        <v>401</v>
      </c>
      <c r="D1156" t="str">
        <f>VLOOKUP(C1156,Customers!$A$1:$H$201,4,0)</f>
        <v>Samantha Hill</v>
      </c>
      <c r="E1156" t="str">
        <f>VLOOKUP(C1156,Customers!$A$1:$H$201,5,0)</f>
        <v>Male</v>
      </c>
      <c r="F1156" s="4">
        <f>VLOOKUP(C1156,Customers!$A$1:$H$201,6,0)</f>
        <v>22241</v>
      </c>
      <c r="G1156" s="4" t="str">
        <f>VLOOKUP(C1156,Customers!$A$1:$H$201,7,0)</f>
        <v>Georgetown</v>
      </c>
      <c r="H1156" s="4">
        <f>VLOOKUP(C1156,Customers!$A$1:$H$201,8,0)</f>
        <v>44720</v>
      </c>
      <c r="I1156" t="s">
        <v>804</v>
      </c>
      <c r="J1156" t="str">
        <f>VLOOKUP(I1156,Products!$A$1:$F$51,2,0)</f>
        <v>Present Television</v>
      </c>
      <c r="K1156" t="str">
        <f>VLOOKUP(I1156,Products!$A$1:$F$51,3,0)</f>
        <v>Electronics</v>
      </c>
      <c r="L1156" t="str">
        <f>VLOOKUP(I1156,Products!$A$1:$F$51,4,0)</f>
        <v>Television</v>
      </c>
      <c r="M1156" s="7">
        <f>VLOOKUP(I1156,Products!$A$1:$F$51,5,0)</f>
        <v>1635.01</v>
      </c>
      <c r="N1156" s="7">
        <f>VLOOKUP(I1156,Products!$A$1:$F$51,6,0)</f>
        <v>1043.29</v>
      </c>
      <c r="O1156" t="s">
        <v>831</v>
      </c>
      <c r="P1156" t="str">
        <f>VLOOKUP(O1156,Stores!$A$1:$D$6,2,0)</f>
        <v>MegaMart Peckmouth</v>
      </c>
      <c r="Q1156" t="str">
        <f>VLOOKUP(O1156,Stores!$A$1:$D$6,4,0)</f>
        <v>East</v>
      </c>
      <c r="R1156" s="6">
        <v>3</v>
      </c>
      <c r="S1156" s="6">
        <v>0.15</v>
      </c>
      <c r="T1156" t="s">
        <v>854</v>
      </c>
      <c r="U1156">
        <f t="shared" si="54"/>
        <v>4905.03</v>
      </c>
      <c r="V1156" s="7">
        <f t="shared" si="55"/>
        <v>3129.87</v>
      </c>
      <c r="W1156" s="7">
        <f t="shared" si="56"/>
        <v>1774.31</v>
      </c>
    </row>
    <row r="1157" spans="1:23" x14ac:dyDescent="0.25">
      <c r="A1157" t="s">
        <v>2725</v>
      </c>
      <c r="B1157" s="4">
        <v>45349</v>
      </c>
      <c r="C1157" t="s">
        <v>146</v>
      </c>
      <c r="D1157" t="str">
        <f>VLOOKUP(C1157,Customers!$A$1:$H$201,4,0)</f>
        <v>Tracey Davis</v>
      </c>
      <c r="E1157" t="str">
        <f>VLOOKUP(C1157,Customers!$A$1:$H$201,5,0)</f>
        <v>Male</v>
      </c>
      <c r="F1157" s="4">
        <f>VLOOKUP(C1157,Customers!$A$1:$H$201,6,0)</f>
        <v>27138</v>
      </c>
      <c r="G1157" s="4" t="str">
        <f>VLOOKUP(C1157,Customers!$A$1:$H$201,7,0)</f>
        <v>Wilsonbury</v>
      </c>
      <c r="H1157" s="4">
        <f>VLOOKUP(C1157,Customers!$A$1:$H$201,8,0)</f>
        <v>44326</v>
      </c>
      <c r="I1157" t="s">
        <v>730</v>
      </c>
      <c r="J1157" t="str">
        <f>VLOOKUP(I1157,Products!$A$1:$F$51,2,0)</f>
        <v>Recognize Footwear</v>
      </c>
      <c r="K1157" t="str">
        <f>VLOOKUP(I1157,Products!$A$1:$F$51,3,0)</f>
        <v>Fashion</v>
      </c>
      <c r="L1157" t="str">
        <f>VLOOKUP(I1157,Products!$A$1:$F$51,4,0)</f>
        <v>Footwear</v>
      </c>
      <c r="M1157" s="7">
        <f>VLOOKUP(I1157,Products!$A$1:$F$51,5,0)</f>
        <v>109.78</v>
      </c>
      <c r="N1157" s="7">
        <f>VLOOKUP(I1157,Products!$A$1:$F$51,6,0)</f>
        <v>70.59</v>
      </c>
      <c r="O1157" t="s">
        <v>831</v>
      </c>
      <c r="P1157" t="str">
        <f>VLOOKUP(O1157,Stores!$A$1:$D$6,2,0)</f>
        <v>MegaMart Peckmouth</v>
      </c>
      <c r="Q1157" t="str">
        <f>VLOOKUP(O1157,Stores!$A$1:$D$6,4,0)</f>
        <v>East</v>
      </c>
      <c r="R1157" s="6">
        <v>3</v>
      </c>
      <c r="S1157" s="6">
        <v>0</v>
      </c>
      <c r="T1157" t="s">
        <v>861</v>
      </c>
      <c r="U1157">
        <f t="shared" si="54"/>
        <v>329.34000000000003</v>
      </c>
      <c r="V1157" s="7">
        <f t="shared" si="55"/>
        <v>211.77</v>
      </c>
      <c r="W1157" s="7">
        <f t="shared" si="56"/>
        <v>116.57000000000002</v>
      </c>
    </row>
    <row r="1158" spans="1:23" x14ac:dyDescent="0.25">
      <c r="A1158" t="s">
        <v>2954</v>
      </c>
      <c r="B1158" s="4">
        <v>45349</v>
      </c>
      <c r="C1158" t="s">
        <v>489</v>
      </c>
      <c r="D1158" t="str">
        <f>VLOOKUP(C1158,Customers!$A$1:$H$201,4,0)</f>
        <v>Emily Hart</v>
      </c>
      <c r="E1158" t="str">
        <f>VLOOKUP(C1158,Customers!$A$1:$H$201,5,0)</f>
        <v>Female</v>
      </c>
      <c r="F1158" s="4">
        <f>VLOOKUP(C1158,Customers!$A$1:$H$201,6,0)</f>
        <v>31076</v>
      </c>
      <c r="G1158" s="4" t="str">
        <f>VLOOKUP(C1158,Customers!$A$1:$H$201,7,0)</f>
        <v>Angelaland</v>
      </c>
      <c r="H1158" s="4">
        <f>VLOOKUP(C1158,Customers!$A$1:$H$201,8,0)</f>
        <v>45799</v>
      </c>
      <c r="I1158" t="s">
        <v>749</v>
      </c>
      <c r="J1158" t="str">
        <f>VLOOKUP(I1158,Products!$A$1:$F$51,2,0)</f>
        <v>Whether Bags</v>
      </c>
      <c r="K1158" t="str">
        <f>VLOOKUP(I1158,Products!$A$1:$F$51,3,0)</f>
        <v>Fashion</v>
      </c>
      <c r="L1158" t="str">
        <f>VLOOKUP(I1158,Products!$A$1:$F$51,4,0)</f>
        <v>Bags</v>
      </c>
      <c r="M1158" s="7">
        <f>VLOOKUP(I1158,Products!$A$1:$F$51,5,0)</f>
        <v>270.45</v>
      </c>
      <c r="N1158" s="7">
        <f>VLOOKUP(I1158,Products!$A$1:$F$51,6,0)</f>
        <v>742.26521739130465</v>
      </c>
      <c r="O1158" t="s">
        <v>835</v>
      </c>
      <c r="P1158" t="str">
        <f>VLOOKUP(O1158,Stores!$A$1:$D$6,2,0)</f>
        <v>MegaMart New Michele</v>
      </c>
      <c r="Q1158" t="str">
        <f>VLOOKUP(O1158,Stores!$A$1:$D$6,4,0)</f>
        <v>West</v>
      </c>
      <c r="R1158" s="6">
        <v>1</v>
      </c>
      <c r="S1158" s="6">
        <v>0.05</v>
      </c>
      <c r="T1158" t="s">
        <v>861</v>
      </c>
      <c r="U1158">
        <f t="shared" si="54"/>
        <v>270.45</v>
      </c>
      <c r="V1158" s="7">
        <f t="shared" si="55"/>
        <v>742.26521739130465</v>
      </c>
      <c r="W1158" s="7">
        <f t="shared" si="56"/>
        <v>-472.76521739130465</v>
      </c>
    </row>
    <row r="1159" spans="1:23" x14ac:dyDescent="0.25">
      <c r="A1159" t="s">
        <v>1111</v>
      </c>
      <c r="B1159" s="4">
        <v>45350</v>
      </c>
      <c r="C1159" t="s">
        <v>507</v>
      </c>
      <c r="D1159" t="str">
        <f>VLOOKUP(C1159,Customers!$A$1:$H$201,4,0)</f>
        <v>Stacy Williams</v>
      </c>
      <c r="E1159" t="str">
        <f>VLOOKUP(C1159,Customers!$A$1:$H$201,5,0)</f>
        <v>Female</v>
      </c>
      <c r="F1159" s="4">
        <f>VLOOKUP(C1159,Customers!$A$1:$H$201,6,0)</f>
        <v>26827</v>
      </c>
      <c r="G1159" s="4" t="str">
        <f>VLOOKUP(C1159,Customers!$A$1:$H$201,7,0)</f>
        <v>Port Gail</v>
      </c>
      <c r="H1159" s="4">
        <f>VLOOKUP(C1159,Customers!$A$1:$H$201,8,0)</f>
        <v>45532</v>
      </c>
      <c r="I1159" t="s">
        <v>814</v>
      </c>
      <c r="J1159" t="str">
        <f>VLOOKUP(I1159,Products!$A$1:$F$51,2,0)</f>
        <v>Nature Clothing</v>
      </c>
      <c r="K1159" t="str">
        <f>VLOOKUP(I1159,Products!$A$1:$F$51,3,0)</f>
        <v>Fashion</v>
      </c>
      <c r="L1159" t="str">
        <f>VLOOKUP(I1159,Products!$A$1:$F$51,4,0)</f>
        <v>Clothing</v>
      </c>
      <c r="M1159" s="7">
        <f>VLOOKUP(I1159,Products!$A$1:$F$51,5,0)</f>
        <v>1165.3699999999999</v>
      </c>
      <c r="N1159" s="7">
        <f>VLOOKUP(I1159,Products!$A$1:$F$51,6,0)</f>
        <v>926.55</v>
      </c>
      <c r="O1159" t="s">
        <v>835</v>
      </c>
      <c r="P1159" t="str">
        <f>VLOOKUP(O1159,Stores!$A$1:$D$6,2,0)</f>
        <v>MegaMart New Michele</v>
      </c>
      <c r="Q1159" t="str">
        <f>VLOOKUP(O1159,Stores!$A$1:$D$6,4,0)</f>
        <v>West</v>
      </c>
      <c r="R1159" s="6">
        <v>3</v>
      </c>
      <c r="S1159" s="6">
        <v>0</v>
      </c>
      <c r="T1159" t="s">
        <v>861</v>
      </c>
      <c r="U1159">
        <f t="shared" si="54"/>
        <v>3496.1099999999997</v>
      </c>
      <c r="V1159" s="7">
        <f t="shared" si="55"/>
        <v>2779.6499999999996</v>
      </c>
      <c r="W1159" s="7">
        <f t="shared" si="56"/>
        <v>715.46</v>
      </c>
    </row>
    <row r="1160" spans="1:23" x14ac:dyDescent="0.25">
      <c r="A1160" t="s">
        <v>1330</v>
      </c>
      <c r="B1160" s="4">
        <v>45350</v>
      </c>
      <c r="C1160" t="s">
        <v>185</v>
      </c>
      <c r="D1160" t="str">
        <f>VLOOKUP(C1160,Customers!$A$1:$H$201,4,0)</f>
        <v>Alexis Crane</v>
      </c>
      <c r="E1160" t="str">
        <f>VLOOKUP(C1160,Customers!$A$1:$H$201,5,0)</f>
        <v>Male</v>
      </c>
      <c r="F1160" s="4">
        <f>VLOOKUP(C1160,Customers!$A$1:$H$201,6,0)</f>
        <v>38351</v>
      </c>
      <c r="G1160" s="4" t="str">
        <f>VLOOKUP(C1160,Customers!$A$1:$H$201,7,0)</f>
        <v>Newtonborough</v>
      </c>
      <c r="H1160" s="4">
        <f>VLOOKUP(C1160,Customers!$A$1:$H$201,8,0)</f>
        <v>44661</v>
      </c>
      <c r="I1160" t="s">
        <v>780</v>
      </c>
      <c r="J1160" t="str">
        <f>VLOOKUP(I1160,Products!$A$1:$F$51,2,0)</f>
        <v>Road Clothing</v>
      </c>
      <c r="K1160" t="str">
        <f>VLOOKUP(I1160,Products!$A$1:$F$51,3,0)</f>
        <v>Fashion</v>
      </c>
      <c r="L1160" t="str">
        <f>VLOOKUP(I1160,Products!$A$1:$F$51,4,0)</f>
        <v>Clothing</v>
      </c>
      <c r="M1160" s="7">
        <f>VLOOKUP(I1160,Products!$A$1:$F$51,5,0)</f>
        <v>1485.05</v>
      </c>
      <c r="N1160" s="7">
        <f>VLOOKUP(I1160,Products!$A$1:$F$51,6,0)</f>
        <v>988.31</v>
      </c>
      <c r="O1160" t="s">
        <v>838</v>
      </c>
      <c r="P1160" t="str">
        <f>VLOOKUP(O1160,Stores!$A$1:$D$6,2,0)</f>
        <v>MegaMart Brianahaven</v>
      </c>
      <c r="Q1160" t="str">
        <f>VLOOKUP(O1160,Stores!$A$1:$D$6,4,0)</f>
        <v>North</v>
      </c>
      <c r="R1160" s="6">
        <v>5</v>
      </c>
      <c r="S1160" s="6">
        <v>0.05</v>
      </c>
      <c r="T1160" t="s">
        <v>857</v>
      </c>
      <c r="U1160">
        <f t="shared" si="54"/>
        <v>7425.25</v>
      </c>
      <c r="V1160" s="7">
        <f t="shared" si="55"/>
        <v>4941.5499999999993</v>
      </c>
      <c r="W1160" s="7">
        <f t="shared" si="56"/>
        <v>2482.7500000000009</v>
      </c>
    </row>
    <row r="1161" spans="1:23" x14ac:dyDescent="0.25">
      <c r="A1161" t="s">
        <v>2019</v>
      </c>
      <c r="B1161" s="4">
        <v>45350</v>
      </c>
      <c r="C1161" t="s">
        <v>245</v>
      </c>
      <c r="D1161" t="str">
        <f>VLOOKUP(C1161,Customers!$A$1:$H$201,4,0)</f>
        <v>Scott Duke</v>
      </c>
      <c r="E1161" t="str">
        <f>VLOOKUP(C1161,Customers!$A$1:$H$201,5,0)</f>
        <v>Female</v>
      </c>
      <c r="F1161" s="4">
        <f>VLOOKUP(C1161,Customers!$A$1:$H$201,6,0)</f>
        <v>25547</v>
      </c>
      <c r="G1161" s="4" t="str">
        <f>VLOOKUP(C1161,Customers!$A$1:$H$201,7,0)</f>
        <v>Williamhaven</v>
      </c>
      <c r="H1161" s="4">
        <f>VLOOKUP(C1161,Customers!$A$1:$H$201,8,0)</f>
        <v>45312</v>
      </c>
      <c r="I1161" t="s">
        <v>714</v>
      </c>
      <c r="J1161" t="str">
        <f>VLOOKUP(I1161,Products!$A$1:$F$51,2,0)</f>
        <v>Here Footwear</v>
      </c>
      <c r="K1161" t="str">
        <f>VLOOKUP(I1161,Products!$A$1:$F$51,3,0)</f>
        <v>Fashion</v>
      </c>
      <c r="L1161" t="str">
        <f>VLOOKUP(I1161,Products!$A$1:$F$51,4,0)</f>
        <v>Footwear</v>
      </c>
      <c r="M1161" s="7">
        <f>VLOOKUP(I1161,Products!$A$1:$F$51,5,0)</f>
        <v>1102.791777777778</v>
      </c>
      <c r="N1161" s="7">
        <f>VLOOKUP(I1161,Products!$A$1:$F$51,6,0)</f>
        <v>169.03</v>
      </c>
      <c r="O1161" t="s">
        <v>831</v>
      </c>
      <c r="P1161" t="str">
        <f>VLOOKUP(O1161,Stores!$A$1:$D$6,2,0)</f>
        <v>MegaMart Peckmouth</v>
      </c>
      <c r="Q1161" t="str">
        <f>VLOOKUP(O1161,Stores!$A$1:$D$6,4,0)</f>
        <v>East</v>
      </c>
      <c r="R1161" s="6">
        <v>5</v>
      </c>
      <c r="S1161" s="6">
        <v>0.1</v>
      </c>
      <c r="T1161" t="s">
        <v>851</v>
      </c>
      <c r="U1161">
        <f t="shared" si="54"/>
        <v>5513.9588888888902</v>
      </c>
      <c r="V1161" s="7">
        <f t="shared" si="55"/>
        <v>845.15</v>
      </c>
      <c r="W1161" s="7">
        <f t="shared" si="56"/>
        <v>4667.9088888888909</v>
      </c>
    </row>
    <row r="1162" spans="1:23" x14ac:dyDescent="0.25">
      <c r="A1162" t="s">
        <v>2897</v>
      </c>
      <c r="B1162" s="4">
        <v>45350</v>
      </c>
      <c r="C1162" t="s">
        <v>87</v>
      </c>
      <c r="D1162" t="str">
        <f>VLOOKUP(C1162,Customers!$A$1:$H$201,4,0)</f>
        <v>Megan Velasquez</v>
      </c>
      <c r="E1162" t="str">
        <f>VLOOKUP(C1162,Customers!$A$1:$H$201,5,0)</f>
        <v>Male</v>
      </c>
      <c r="F1162" s="4">
        <f>VLOOKUP(C1162,Customers!$A$1:$H$201,6,0)</f>
        <v>20409</v>
      </c>
      <c r="G1162" s="4" t="str">
        <f>VLOOKUP(C1162,Customers!$A$1:$H$201,7,0)</f>
        <v>East James</v>
      </c>
      <c r="H1162" s="4">
        <f>VLOOKUP(C1162,Customers!$A$1:$H$201,8,0)</f>
        <v>44106</v>
      </c>
      <c r="I1162" t="s">
        <v>743</v>
      </c>
      <c r="J1162" t="str">
        <f>VLOOKUP(I1162,Products!$A$1:$F$51,2,0)</f>
        <v>World Watches</v>
      </c>
      <c r="K1162" t="str">
        <f>VLOOKUP(I1162,Products!$A$1:$F$51,3,0)</f>
        <v>Fashion</v>
      </c>
      <c r="L1162" t="str">
        <f>VLOOKUP(I1162,Products!$A$1:$F$51,4,0)</f>
        <v>Watches</v>
      </c>
      <c r="M1162" s="7">
        <f>VLOOKUP(I1162,Products!$A$1:$F$51,5,0)</f>
        <v>1134.8</v>
      </c>
      <c r="N1162" s="7">
        <f>VLOOKUP(I1162,Products!$A$1:$F$51,6,0)</f>
        <v>675.1</v>
      </c>
      <c r="O1162" t="s">
        <v>831</v>
      </c>
      <c r="P1162" t="str">
        <f>VLOOKUP(O1162,Stores!$A$1:$D$6,2,0)</f>
        <v>MegaMart Peckmouth</v>
      </c>
      <c r="Q1162" t="str">
        <f>VLOOKUP(O1162,Stores!$A$1:$D$6,4,0)</f>
        <v>East</v>
      </c>
      <c r="R1162" s="6">
        <v>1</v>
      </c>
      <c r="S1162" s="6">
        <v>0.15</v>
      </c>
      <c r="T1162" t="s">
        <v>854</v>
      </c>
      <c r="U1162">
        <f t="shared" si="54"/>
        <v>1134.8</v>
      </c>
      <c r="V1162" s="7">
        <f t="shared" si="55"/>
        <v>675.1</v>
      </c>
      <c r="W1162" s="7">
        <f t="shared" si="56"/>
        <v>458.84999999999991</v>
      </c>
    </row>
    <row r="1163" spans="1:23" x14ac:dyDescent="0.25">
      <c r="A1163" t="s">
        <v>2998</v>
      </c>
      <c r="B1163" s="4">
        <v>45351</v>
      </c>
      <c r="C1163" t="s">
        <v>341</v>
      </c>
      <c r="D1163" t="str">
        <f>VLOOKUP(C1163,Customers!$A$1:$H$201,4,0)</f>
        <v>Brian Fowler</v>
      </c>
      <c r="E1163" t="str">
        <f>VLOOKUP(C1163,Customers!$A$1:$H$201,5,0)</f>
        <v>Male</v>
      </c>
      <c r="F1163" s="4">
        <f>VLOOKUP(C1163,Customers!$A$1:$H$201,6,0)</f>
        <v>23046</v>
      </c>
      <c r="G1163" s="4" t="str">
        <f>VLOOKUP(C1163,Customers!$A$1:$H$201,7,0)</f>
        <v>Port Williamhaven</v>
      </c>
      <c r="H1163" s="4">
        <f>VLOOKUP(C1163,Customers!$A$1:$H$201,8,0)</f>
        <v>44431</v>
      </c>
      <c r="I1163" t="s">
        <v>738</v>
      </c>
      <c r="J1163" t="str">
        <f>VLOOKUP(I1163,Products!$A$1:$F$51,2,0)</f>
        <v>Either Headphones</v>
      </c>
      <c r="K1163" t="str">
        <f>VLOOKUP(I1163,Products!$A$1:$F$51,3,0)</f>
        <v>Electronics</v>
      </c>
      <c r="L1163" t="str">
        <f>VLOOKUP(I1163,Products!$A$1:$F$51,4,0)</f>
        <v>Headphones</v>
      </c>
      <c r="M1163" s="7">
        <f>VLOOKUP(I1163,Products!$A$1:$F$51,5,0)</f>
        <v>248.57</v>
      </c>
      <c r="N1163" s="7">
        <f>VLOOKUP(I1163,Products!$A$1:$F$51,6,0)</f>
        <v>190.67</v>
      </c>
      <c r="O1163" t="s">
        <v>842</v>
      </c>
      <c r="P1163" t="str">
        <f>VLOOKUP(O1163,Stores!$A$1:$D$6,2,0)</f>
        <v>MegaMart Johnmouth</v>
      </c>
      <c r="Q1163" t="str">
        <f>VLOOKUP(O1163,Stores!$A$1:$D$6,4,0)</f>
        <v>East</v>
      </c>
      <c r="R1163" s="6">
        <v>2</v>
      </c>
      <c r="S1163" s="6">
        <v>0.05</v>
      </c>
      <c r="T1163" t="s">
        <v>861</v>
      </c>
      <c r="U1163">
        <f t="shared" si="54"/>
        <v>497.14</v>
      </c>
      <c r="V1163" s="7">
        <f t="shared" si="55"/>
        <v>381.34</v>
      </c>
      <c r="W1163" s="7">
        <f t="shared" si="56"/>
        <v>114.85000000000001</v>
      </c>
    </row>
    <row r="1164" spans="1:23" x14ac:dyDescent="0.25">
      <c r="A1164" t="s">
        <v>4071</v>
      </c>
      <c r="B1164" s="4">
        <v>45351</v>
      </c>
      <c r="C1164" t="s">
        <v>651</v>
      </c>
      <c r="D1164" t="str">
        <f>VLOOKUP(C1164,Customers!$A$1:$H$201,4,0)</f>
        <v>Joe Vincent</v>
      </c>
      <c r="E1164" t="str">
        <f>VLOOKUP(C1164,Customers!$A$1:$H$201,5,0)</f>
        <v>Female</v>
      </c>
      <c r="F1164" s="4">
        <f>VLOOKUP(C1164,Customers!$A$1:$H$201,6,0)</f>
        <v>27579</v>
      </c>
      <c r="G1164" s="4" t="str">
        <f>VLOOKUP(C1164,Customers!$A$1:$H$201,7,0)</f>
        <v>North Chaseborough</v>
      </c>
      <c r="H1164" s="4">
        <f>VLOOKUP(C1164,Customers!$A$1:$H$201,8,0)</f>
        <v>45571</v>
      </c>
      <c r="I1164" t="s">
        <v>714</v>
      </c>
      <c r="J1164" t="str">
        <f>VLOOKUP(I1164,Products!$A$1:$F$51,2,0)</f>
        <v>Here Footwear</v>
      </c>
      <c r="K1164" t="str">
        <f>VLOOKUP(I1164,Products!$A$1:$F$51,3,0)</f>
        <v>Fashion</v>
      </c>
      <c r="L1164" t="str">
        <f>VLOOKUP(I1164,Products!$A$1:$F$51,4,0)</f>
        <v>Footwear</v>
      </c>
      <c r="M1164" s="7">
        <f>VLOOKUP(I1164,Products!$A$1:$F$51,5,0)</f>
        <v>1102.791777777778</v>
      </c>
      <c r="N1164" s="7">
        <f>VLOOKUP(I1164,Products!$A$1:$F$51,6,0)</f>
        <v>169.03</v>
      </c>
      <c r="O1164" t="s">
        <v>831</v>
      </c>
      <c r="P1164" t="str">
        <f>VLOOKUP(O1164,Stores!$A$1:$D$6,2,0)</f>
        <v>MegaMart Peckmouth</v>
      </c>
      <c r="Q1164" t="str">
        <f>VLOOKUP(O1164,Stores!$A$1:$D$6,4,0)</f>
        <v>East</v>
      </c>
      <c r="R1164" s="6">
        <v>4</v>
      </c>
      <c r="S1164" s="6">
        <v>0</v>
      </c>
      <c r="T1164" t="s">
        <v>861</v>
      </c>
      <c r="U1164">
        <f t="shared" si="54"/>
        <v>4411.1671111111118</v>
      </c>
      <c r="V1164" s="7">
        <f t="shared" si="55"/>
        <v>676.12</v>
      </c>
      <c r="W1164" s="7">
        <f t="shared" si="56"/>
        <v>3734.0471111111119</v>
      </c>
    </row>
    <row r="1165" spans="1:23" x14ac:dyDescent="0.25">
      <c r="A1165" t="s">
        <v>4643</v>
      </c>
      <c r="B1165" s="4">
        <v>45351</v>
      </c>
      <c r="C1165" t="s">
        <v>139</v>
      </c>
      <c r="D1165" t="str">
        <f>VLOOKUP(C1165,Customers!$A$1:$H$201,4,0)</f>
        <v>Michael Cervantes</v>
      </c>
      <c r="E1165" t="str">
        <f>VLOOKUP(C1165,Customers!$A$1:$H$201,5,0)</f>
        <v>Male</v>
      </c>
      <c r="F1165" s="4">
        <f>VLOOKUP(C1165,Customers!$A$1:$H$201,6,0)</f>
        <v>33546</v>
      </c>
      <c r="G1165" s="4" t="str">
        <f>VLOOKUP(C1165,Customers!$A$1:$H$201,7,0)</f>
        <v>Ashleyview</v>
      </c>
      <c r="H1165" s="4">
        <f>VLOOKUP(C1165,Customers!$A$1:$H$201,8,0)</f>
        <v>44104</v>
      </c>
      <c r="I1165" t="s">
        <v>778</v>
      </c>
      <c r="J1165" t="str">
        <f>VLOOKUP(I1165,Products!$A$1:$F$51,2,0)</f>
        <v>Deal Smartphone</v>
      </c>
      <c r="K1165" t="str">
        <f>VLOOKUP(I1165,Products!$A$1:$F$51,3,0)</f>
        <v>Electronics</v>
      </c>
      <c r="L1165" t="str">
        <f>VLOOKUP(I1165,Products!$A$1:$F$51,4,0)</f>
        <v>Smartphone</v>
      </c>
      <c r="M1165" s="7">
        <f>VLOOKUP(I1165,Products!$A$1:$F$51,5,0)</f>
        <v>673.78</v>
      </c>
      <c r="N1165" s="7">
        <f>VLOOKUP(I1165,Products!$A$1:$F$51,6,0)</f>
        <v>363.33</v>
      </c>
      <c r="O1165" t="s">
        <v>831</v>
      </c>
      <c r="P1165" t="str">
        <f>VLOOKUP(O1165,Stores!$A$1:$D$6,2,0)</f>
        <v>MegaMart Peckmouth</v>
      </c>
      <c r="Q1165" t="str">
        <f>VLOOKUP(O1165,Stores!$A$1:$D$6,4,0)</f>
        <v>East</v>
      </c>
      <c r="R1165" s="6">
        <v>2</v>
      </c>
      <c r="S1165" s="6">
        <v>0.15</v>
      </c>
      <c r="T1165" t="s">
        <v>851</v>
      </c>
      <c r="U1165">
        <f t="shared" si="54"/>
        <v>1347.56</v>
      </c>
      <c r="V1165" s="7">
        <f t="shared" si="55"/>
        <v>726.66</v>
      </c>
      <c r="W1165" s="7">
        <f t="shared" si="56"/>
        <v>620.04999999999995</v>
      </c>
    </row>
    <row r="1166" spans="1:23" x14ac:dyDescent="0.25">
      <c r="A1166" t="s">
        <v>4959</v>
      </c>
      <c r="B1166" s="4">
        <v>45351</v>
      </c>
      <c r="C1166" t="s">
        <v>543</v>
      </c>
      <c r="D1166" t="str">
        <f>VLOOKUP(C1166,Customers!$A$1:$H$201,4,0)</f>
        <v>Dawn Fletcher</v>
      </c>
      <c r="E1166" t="str">
        <f>VLOOKUP(C1166,Customers!$A$1:$H$201,5,0)</f>
        <v>Male</v>
      </c>
      <c r="F1166" s="4">
        <f>VLOOKUP(C1166,Customers!$A$1:$H$201,6,0)</f>
        <v>38959</v>
      </c>
      <c r="G1166" s="4" t="str">
        <f>VLOOKUP(C1166,Customers!$A$1:$H$201,7,0)</f>
        <v>South Audrey</v>
      </c>
      <c r="H1166" s="4">
        <f>VLOOKUP(C1166,Customers!$A$1:$H$201,8,0)</f>
        <v>44587</v>
      </c>
      <c r="I1166" t="s">
        <v>707</v>
      </c>
      <c r="J1166" t="str">
        <f>VLOOKUP(I1166,Products!$A$1:$F$51,2,0)</f>
        <v>Like Camera</v>
      </c>
      <c r="K1166" t="str">
        <f>VLOOKUP(I1166,Products!$A$1:$F$51,3,0)</f>
        <v>Electronics</v>
      </c>
      <c r="L1166" t="str">
        <f>VLOOKUP(I1166,Products!$A$1:$F$51,4,0)</f>
        <v>Camera</v>
      </c>
      <c r="M1166" s="7">
        <f>VLOOKUP(I1166,Products!$A$1:$F$51,5,0)</f>
        <v>1673.69</v>
      </c>
      <c r="N1166" s="7">
        <f>VLOOKUP(I1166,Products!$A$1:$F$51,6,0)</f>
        <v>1323.38</v>
      </c>
      <c r="O1166" t="s">
        <v>838</v>
      </c>
      <c r="P1166" t="str">
        <f>VLOOKUP(O1166,Stores!$A$1:$D$6,2,0)</f>
        <v>MegaMart Brianahaven</v>
      </c>
      <c r="Q1166" t="str">
        <f>VLOOKUP(O1166,Stores!$A$1:$D$6,4,0)</f>
        <v>North</v>
      </c>
      <c r="R1166" s="6">
        <v>3</v>
      </c>
      <c r="S1166" s="6">
        <v>0.15</v>
      </c>
      <c r="T1166" t="s">
        <v>857</v>
      </c>
      <c r="U1166">
        <f t="shared" si="54"/>
        <v>5021.07</v>
      </c>
      <c r="V1166" s="7">
        <f t="shared" si="55"/>
        <v>3970.1400000000003</v>
      </c>
      <c r="W1166" s="7">
        <f t="shared" si="56"/>
        <v>1050.0799999999995</v>
      </c>
    </row>
    <row r="1167" spans="1:23" x14ac:dyDescent="0.25">
      <c r="A1167" t="s">
        <v>5317</v>
      </c>
      <c r="B1167" s="4">
        <v>45351</v>
      </c>
      <c r="C1167" t="s">
        <v>474</v>
      </c>
      <c r="D1167" t="str">
        <f>VLOOKUP(C1167,Customers!$A$1:$H$201,4,0)</f>
        <v>Aaron Bailey</v>
      </c>
      <c r="E1167" t="str">
        <f>VLOOKUP(C1167,Customers!$A$1:$H$201,5,0)</f>
        <v>Male</v>
      </c>
      <c r="F1167" s="4">
        <f>VLOOKUP(C1167,Customers!$A$1:$H$201,6,0)</f>
        <v>29985</v>
      </c>
      <c r="G1167" s="4" t="str">
        <f>VLOOKUP(C1167,Customers!$A$1:$H$201,7,0)</f>
        <v>Marcchester</v>
      </c>
      <c r="H1167" s="4">
        <f>VLOOKUP(C1167,Customers!$A$1:$H$201,8,0)</f>
        <v>45488</v>
      </c>
      <c r="I1167" t="s">
        <v>812</v>
      </c>
      <c r="J1167" t="str">
        <f>VLOOKUP(I1167,Products!$A$1:$F$51,2,0)</f>
        <v>Set Dairy</v>
      </c>
      <c r="K1167" t="str">
        <f>VLOOKUP(I1167,Products!$A$1:$F$51,3,0)</f>
        <v>Groceries</v>
      </c>
      <c r="L1167" t="str">
        <f>VLOOKUP(I1167,Products!$A$1:$F$51,4,0)</f>
        <v>Dairy</v>
      </c>
      <c r="M1167" s="7">
        <f>VLOOKUP(I1167,Products!$A$1:$F$51,5,0)</f>
        <v>1879.08</v>
      </c>
      <c r="N1167" s="7">
        <f>VLOOKUP(I1167,Products!$A$1:$F$51,6,0)</f>
        <v>1004.56</v>
      </c>
      <c r="O1167" t="s">
        <v>831</v>
      </c>
      <c r="P1167" t="str">
        <f>VLOOKUP(O1167,Stores!$A$1:$D$6,2,0)</f>
        <v>MegaMart Peckmouth</v>
      </c>
      <c r="Q1167" t="str">
        <f>VLOOKUP(O1167,Stores!$A$1:$D$6,4,0)</f>
        <v>East</v>
      </c>
      <c r="R1167" s="6">
        <v>1</v>
      </c>
      <c r="S1167" s="6">
        <v>0.05</v>
      </c>
      <c r="T1167" t="s">
        <v>854</v>
      </c>
      <c r="U1167">
        <f t="shared" si="54"/>
        <v>1879.08</v>
      </c>
      <c r="V1167" s="7">
        <f t="shared" si="55"/>
        <v>1004.56</v>
      </c>
      <c r="W1167" s="7">
        <f t="shared" si="56"/>
        <v>873.56999999999994</v>
      </c>
    </row>
    <row r="1168" spans="1:23" x14ac:dyDescent="0.25">
      <c r="A1168" t="s">
        <v>1042</v>
      </c>
      <c r="B1168" s="4">
        <v>45352</v>
      </c>
      <c r="C1168" t="s">
        <v>498</v>
      </c>
      <c r="D1168" t="str">
        <f>VLOOKUP(C1168,Customers!$A$1:$H$201,4,0)</f>
        <v>Gary Lopez</v>
      </c>
      <c r="E1168" t="str">
        <f>VLOOKUP(C1168,Customers!$A$1:$H$201,5,0)</f>
        <v>Male</v>
      </c>
      <c r="F1168" s="4">
        <f>VLOOKUP(C1168,Customers!$A$1:$H$201,6,0)</f>
        <v>30899</v>
      </c>
      <c r="G1168" s="4" t="str">
        <f>VLOOKUP(C1168,Customers!$A$1:$H$201,7,0)</f>
        <v>Amandachester</v>
      </c>
      <c r="H1168" s="4">
        <f>VLOOKUP(C1168,Customers!$A$1:$H$201,8,0)</f>
        <v>45421</v>
      </c>
      <c r="I1168" t="s">
        <v>810</v>
      </c>
      <c r="J1168" t="str">
        <f>VLOOKUP(I1168,Products!$A$1:$F$51,2,0)</f>
        <v>Least Accessories</v>
      </c>
      <c r="K1168" t="str">
        <f>VLOOKUP(I1168,Products!$A$1:$F$51,3,0)</f>
        <v>Fashion</v>
      </c>
      <c r="L1168" t="str">
        <f>VLOOKUP(I1168,Products!$A$1:$F$51,4,0)</f>
        <v>Accessories</v>
      </c>
      <c r="M1168" s="7">
        <f>VLOOKUP(I1168,Products!$A$1:$F$51,5,0)</f>
        <v>1286.55</v>
      </c>
      <c r="N1168" s="7">
        <f>VLOOKUP(I1168,Products!$A$1:$F$51,6,0)</f>
        <v>797.54</v>
      </c>
      <c r="O1168" t="s">
        <v>831</v>
      </c>
      <c r="P1168" t="str">
        <f>VLOOKUP(O1168,Stores!$A$1:$D$6,2,0)</f>
        <v>MegaMart Peckmouth</v>
      </c>
      <c r="Q1168" t="str">
        <f>VLOOKUP(O1168,Stores!$A$1:$D$6,4,0)</f>
        <v>East</v>
      </c>
      <c r="R1168" s="6">
        <v>5</v>
      </c>
      <c r="S1168" s="6">
        <v>0.1</v>
      </c>
      <c r="T1168" t="s">
        <v>861</v>
      </c>
      <c r="U1168">
        <f t="shared" si="54"/>
        <v>6432.75</v>
      </c>
      <c r="V1168" s="7">
        <f t="shared" si="55"/>
        <v>3987.7</v>
      </c>
      <c r="W1168" s="7">
        <f t="shared" si="56"/>
        <v>2444.15</v>
      </c>
    </row>
    <row r="1169" spans="1:23" x14ac:dyDescent="0.25">
      <c r="A1169" t="s">
        <v>3288</v>
      </c>
      <c r="B1169" s="4">
        <v>45352</v>
      </c>
      <c r="C1169" t="s">
        <v>142</v>
      </c>
      <c r="D1169" t="str">
        <f>VLOOKUP(C1169,Customers!$A$1:$H$201,4,0)</f>
        <v>Miranda Nelson</v>
      </c>
      <c r="E1169" t="str">
        <f>VLOOKUP(C1169,Customers!$A$1:$H$201,5,0)</f>
        <v>Female</v>
      </c>
      <c r="F1169" s="4">
        <f>VLOOKUP(C1169,Customers!$A$1:$H$201,6,0)</f>
        <v>30193</v>
      </c>
      <c r="G1169" s="4" t="str">
        <f>VLOOKUP(C1169,Customers!$A$1:$H$201,7,0)</f>
        <v>West Melissahaven</v>
      </c>
      <c r="H1169" s="4">
        <f>VLOOKUP(C1169,Customers!$A$1:$H$201,8,0)</f>
        <v>45322</v>
      </c>
      <c r="I1169" t="s">
        <v>788</v>
      </c>
      <c r="J1169" t="str">
        <f>VLOOKUP(I1169,Products!$A$1:$F$51,2,0)</f>
        <v>Beat Accessories</v>
      </c>
      <c r="K1169" t="str">
        <f>VLOOKUP(I1169,Products!$A$1:$F$51,3,0)</f>
        <v>Fashion</v>
      </c>
      <c r="L1169" t="str">
        <f>VLOOKUP(I1169,Products!$A$1:$F$51,4,0)</f>
        <v>Accessories</v>
      </c>
      <c r="M1169" s="7">
        <f>VLOOKUP(I1169,Products!$A$1:$F$51,5,0)</f>
        <v>1798.97</v>
      </c>
      <c r="N1169" s="7">
        <f>VLOOKUP(I1169,Products!$A$1:$F$51,6,0)</f>
        <v>1329.15</v>
      </c>
      <c r="O1169" t="s">
        <v>831</v>
      </c>
      <c r="P1169" t="str">
        <f>VLOOKUP(O1169,Stores!$A$1:$D$6,2,0)</f>
        <v>MegaMart Peckmouth</v>
      </c>
      <c r="Q1169" t="str">
        <f>VLOOKUP(O1169,Stores!$A$1:$D$6,4,0)</f>
        <v>East</v>
      </c>
      <c r="R1169" s="6">
        <v>4</v>
      </c>
      <c r="S1169" s="6">
        <v>0</v>
      </c>
      <c r="T1169" t="s">
        <v>851</v>
      </c>
      <c r="U1169">
        <f t="shared" si="54"/>
        <v>7195.88</v>
      </c>
      <c r="V1169" s="7">
        <f t="shared" si="55"/>
        <v>5316.6</v>
      </c>
      <c r="W1169" s="7">
        <f t="shared" si="56"/>
        <v>1878.2799999999997</v>
      </c>
    </row>
    <row r="1170" spans="1:23" x14ac:dyDescent="0.25">
      <c r="A1170" t="s">
        <v>4027</v>
      </c>
      <c r="B1170" s="4">
        <v>45352</v>
      </c>
      <c r="C1170" t="s">
        <v>329</v>
      </c>
      <c r="D1170" t="str">
        <f>VLOOKUP(C1170,Customers!$A$1:$H$201,4,0)</f>
        <v>Brenda Costa</v>
      </c>
      <c r="E1170" t="str">
        <f>VLOOKUP(C1170,Customers!$A$1:$H$201,5,0)</f>
        <v>Female</v>
      </c>
      <c r="F1170" s="4">
        <f>VLOOKUP(C1170,Customers!$A$1:$H$201,6,0)</f>
        <v>35714</v>
      </c>
      <c r="G1170" s="4" t="str">
        <f>VLOOKUP(C1170,Customers!$A$1:$H$201,7,0)</f>
        <v>North Christian</v>
      </c>
      <c r="H1170" s="4">
        <f>VLOOKUP(C1170,Customers!$A$1:$H$201,8,0)</f>
        <v>44816</v>
      </c>
      <c r="I1170" t="s">
        <v>786</v>
      </c>
      <c r="J1170" t="str">
        <f>VLOOKUP(I1170,Products!$A$1:$F$51,2,0)</f>
        <v>Difficult Vegetables</v>
      </c>
      <c r="K1170" t="str">
        <f>VLOOKUP(I1170,Products!$A$1:$F$51,3,0)</f>
        <v>Groceries</v>
      </c>
      <c r="L1170" t="str">
        <f>VLOOKUP(I1170,Products!$A$1:$F$51,4,0)</f>
        <v>Vegetables</v>
      </c>
      <c r="M1170" s="7">
        <f>VLOOKUP(I1170,Products!$A$1:$F$51,5,0)</f>
        <v>1102.791777777778</v>
      </c>
      <c r="N1170" s="7">
        <f>VLOOKUP(I1170,Products!$A$1:$F$51,6,0)</f>
        <v>164.01</v>
      </c>
      <c r="O1170" t="s">
        <v>842</v>
      </c>
      <c r="P1170" t="str">
        <f>VLOOKUP(O1170,Stores!$A$1:$D$6,2,0)</f>
        <v>MegaMart Johnmouth</v>
      </c>
      <c r="Q1170" t="str">
        <f>VLOOKUP(O1170,Stores!$A$1:$D$6,4,0)</f>
        <v>East</v>
      </c>
      <c r="R1170" s="6">
        <v>3</v>
      </c>
      <c r="S1170" s="6">
        <v>0.15</v>
      </c>
      <c r="T1170" t="s">
        <v>851</v>
      </c>
      <c r="U1170">
        <f t="shared" si="54"/>
        <v>3308.3753333333339</v>
      </c>
      <c r="V1170" s="7">
        <f t="shared" si="55"/>
        <v>492.03</v>
      </c>
      <c r="W1170" s="7">
        <f t="shared" si="56"/>
        <v>2815.4953333333337</v>
      </c>
    </row>
    <row r="1171" spans="1:23" x14ac:dyDescent="0.25">
      <c r="A1171" t="s">
        <v>4680</v>
      </c>
      <c r="B1171" s="4">
        <v>45353</v>
      </c>
      <c r="C1171" t="s">
        <v>268</v>
      </c>
      <c r="D1171" t="str">
        <f>VLOOKUP(C1171,Customers!$A$1:$H$201,4,0)</f>
        <v>Denise Gutierrez</v>
      </c>
      <c r="E1171" t="str">
        <f>VLOOKUP(C1171,Customers!$A$1:$H$201,5,0)</f>
        <v>Male</v>
      </c>
      <c r="F1171" s="4">
        <f>VLOOKUP(C1171,Customers!$A$1:$H$201,6,0)</f>
        <v>22815</v>
      </c>
      <c r="G1171" s="4" t="str">
        <f>VLOOKUP(C1171,Customers!$A$1:$H$201,7,0)</f>
        <v>New Manuelville</v>
      </c>
      <c r="H1171" s="4">
        <f>VLOOKUP(C1171,Customers!$A$1:$H$201,8,0)</f>
        <v>44340</v>
      </c>
      <c r="I1171" t="s">
        <v>749</v>
      </c>
      <c r="J1171" t="str">
        <f>VLOOKUP(I1171,Products!$A$1:$F$51,2,0)</f>
        <v>Whether Bags</v>
      </c>
      <c r="K1171" t="str">
        <f>VLOOKUP(I1171,Products!$A$1:$F$51,3,0)</f>
        <v>Fashion</v>
      </c>
      <c r="L1171" t="str">
        <f>VLOOKUP(I1171,Products!$A$1:$F$51,4,0)</f>
        <v>Bags</v>
      </c>
      <c r="M1171" s="7">
        <f>VLOOKUP(I1171,Products!$A$1:$F$51,5,0)</f>
        <v>270.45</v>
      </c>
      <c r="N1171" s="7">
        <f>VLOOKUP(I1171,Products!$A$1:$F$51,6,0)</f>
        <v>742.26521739130465</v>
      </c>
      <c r="O1171" t="s">
        <v>838</v>
      </c>
      <c r="P1171" t="str">
        <f>VLOOKUP(O1171,Stores!$A$1:$D$6,2,0)</f>
        <v>MegaMart Brianahaven</v>
      </c>
      <c r="Q1171" t="str">
        <f>VLOOKUP(O1171,Stores!$A$1:$D$6,4,0)</f>
        <v>North</v>
      </c>
      <c r="R1171" s="6">
        <v>5</v>
      </c>
      <c r="S1171" s="6">
        <v>0.05</v>
      </c>
      <c r="T1171" t="s">
        <v>857</v>
      </c>
      <c r="U1171">
        <f t="shared" si="54"/>
        <v>1352.25</v>
      </c>
      <c r="V1171" s="7">
        <f t="shared" si="55"/>
        <v>3711.3260869565233</v>
      </c>
      <c r="W1171" s="7">
        <f t="shared" si="56"/>
        <v>-2360.0260869565232</v>
      </c>
    </row>
    <row r="1172" spans="1:23" x14ac:dyDescent="0.25">
      <c r="A1172" t="s">
        <v>2353</v>
      </c>
      <c r="B1172" s="4">
        <v>45353</v>
      </c>
      <c r="C1172" t="s">
        <v>430</v>
      </c>
      <c r="D1172" t="str">
        <f>VLOOKUP(C1172,Customers!$A$1:$H$201,4,0)</f>
        <v>Jamie Webb</v>
      </c>
      <c r="E1172" t="str">
        <f>VLOOKUP(C1172,Customers!$A$1:$H$201,5,0)</f>
        <v>Male</v>
      </c>
      <c r="F1172" s="4">
        <f>VLOOKUP(C1172,Customers!$A$1:$H$201,6,0)</f>
        <v>20358</v>
      </c>
      <c r="G1172" s="4" t="str">
        <f>VLOOKUP(C1172,Customers!$A$1:$H$201,7,0)</f>
        <v>Zacharyberg</v>
      </c>
      <c r="H1172" s="4">
        <f>VLOOKUP(C1172,Customers!$A$1:$H$201,8,0)</f>
        <v>45869</v>
      </c>
      <c r="I1172" t="s">
        <v>814</v>
      </c>
      <c r="J1172" t="str">
        <f>VLOOKUP(I1172,Products!$A$1:$F$51,2,0)</f>
        <v>Nature Clothing</v>
      </c>
      <c r="K1172" t="str">
        <f>VLOOKUP(I1172,Products!$A$1:$F$51,3,0)</f>
        <v>Fashion</v>
      </c>
      <c r="L1172" t="str">
        <f>VLOOKUP(I1172,Products!$A$1:$F$51,4,0)</f>
        <v>Clothing</v>
      </c>
      <c r="M1172" s="7">
        <f>VLOOKUP(I1172,Products!$A$1:$F$51,5,0)</f>
        <v>1165.3699999999999</v>
      </c>
      <c r="N1172" s="7">
        <f>VLOOKUP(I1172,Products!$A$1:$F$51,6,0)</f>
        <v>926.55</v>
      </c>
      <c r="O1172" t="s">
        <v>842</v>
      </c>
      <c r="P1172" t="str">
        <f>VLOOKUP(O1172,Stores!$A$1:$D$6,2,0)</f>
        <v>MegaMart Johnmouth</v>
      </c>
      <c r="Q1172" t="str">
        <f>VLOOKUP(O1172,Stores!$A$1:$D$6,4,0)</f>
        <v>East</v>
      </c>
      <c r="R1172" s="6">
        <v>2</v>
      </c>
      <c r="S1172" s="6">
        <v>0.05</v>
      </c>
      <c r="T1172" t="s">
        <v>851</v>
      </c>
      <c r="U1172">
        <f t="shared" si="54"/>
        <v>2330.7399999999998</v>
      </c>
      <c r="V1172" s="7">
        <f t="shared" si="55"/>
        <v>1853.1</v>
      </c>
      <c r="W1172" s="7">
        <f t="shared" si="56"/>
        <v>476.68999999999988</v>
      </c>
    </row>
    <row r="1173" spans="1:23" x14ac:dyDescent="0.25">
      <c r="A1173" t="s">
        <v>2554</v>
      </c>
      <c r="B1173" s="4">
        <v>45353</v>
      </c>
      <c r="C1173" t="s">
        <v>196</v>
      </c>
      <c r="D1173" t="str">
        <f>VLOOKUP(C1173,Customers!$A$1:$H$201,4,0)</f>
        <v>Madison Sellers</v>
      </c>
      <c r="E1173" t="str">
        <f>VLOOKUP(C1173,Customers!$A$1:$H$201,5,0)</f>
        <v>Female</v>
      </c>
      <c r="F1173" s="4">
        <f>VLOOKUP(C1173,Customers!$A$1:$H$201,6,0)</f>
        <v>38340</v>
      </c>
      <c r="G1173" s="4" t="str">
        <f>VLOOKUP(C1173,Customers!$A$1:$H$201,7,0)</f>
        <v>Boyerstad</v>
      </c>
      <c r="H1173" s="4">
        <f>VLOOKUP(C1173,Customers!$A$1:$H$201,8,0)</f>
        <v>45347</v>
      </c>
      <c r="I1173" t="s">
        <v>786</v>
      </c>
      <c r="J1173" t="str">
        <f>VLOOKUP(I1173,Products!$A$1:$F$51,2,0)</f>
        <v>Difficult Vegetables</v>
      </c>
      <c r="K1173" t="str">
        <f>VLOOKUP(I1173,Products!$A$1:$F$51,3,0)</f>
        <v>Groceries</v>
      </c>
      <c r="L1173" t="str">
        <f>VLOOKUP(I1173,Products!$A$1:$F$51,4,0)</f>
        <v>Vegetables</v>
      </c>
      <c r="M1173" s="7">
        <f>VLOOKUP(I1173,Products!$A$1:$F$51,5,0)</f>
        <v>1102.791777777778</v>
      </c>
      <c r="N1173" s="7">
        <f>VLOOKUP(I1173,Products!$A$1:$F$51,6,0)</f>
        <v>164.01</v>
      </c>
      <c r="O1173" t="s">
        <v>827</v>
      </c>
      <c r="P1173" t="str">
        <f>VLOOKUP(O1173,Stores!$A$1:$D$6,2,0)</f>
        <v>MegaMart Jimenezborough</v>
      </c>
      <c r="Q1173" t="str">
        <f>VLOOKUP(O1173,Stores!$A$1:$D$6,4,0)</f>
        <v>South</v>
      </c>
      <c r="R1173" s="6">
        <v>4</v>
      </c>
      <c r="S1173" s="6">
        <v>0.1</v>
      </c>
      <c r="T1173" t="s">
        <v>857</v>
      </c>
      <c r="U1173">
        <f t="shared" si="54"/>
        <v>4411.1671111111118</v>
      </c>
      <c r="V1173" s="7">
        <f t="shared" si="55"/>
        <v>656.04</v>
      </c>
      <c r="W1173" s="7">
        <f t="shared" si="56"/>
        <v>3754.2271111111118</v>
      </c>
    </row>
    <row r="1174" spans="1:23" x14ac:dyDescent="0.25">
      <c r="A1174" t="s">
        <v>2983</v>
      </c>
      <c r="B1174" s="4">
        <v>45353</v>
      </c>
      <c r="C1174" t="s">
        <v>72</v>
      </c>
      <c r="D1174" t="str">
        <f>VLOOKUP(C1174,Customers!$A$1:$H$201,4,0)</f>
        <v>Breanna Davis</v>
      </c>
      <c r="E1174" t="str">
        <f>VLOOKUP(C1174,Customers!$A$1:$H$201,5,0)</f>
        <v>Male</v>
      </c>
      <c r="F1174" s="4">
        <f>VLOOKUP(C1174,Customers!$A$1:$H$201,6,0)</f>
        <v>34565</v>
      </c>
      <c r="G1174" s="4" t="str">
        <f>VLOOKUP(C1174,Customers!$A$1:$H$201,7,0)</f>
        <v>East William</v>
      </c>
      <c r="H1174" s="4">
        <f>VLOOKUP(C1174,Customers!$A$1:$H$201,8,0)</f>
        <v>45608</v>
      </c>
      <c r="I1174" t="s">
        <v>757</v>
      </c>
      <c r="J1174" t="str">
        <f>VLOOKUP(I1174,Products!$A$1:$F$51,2,0)</f>
        <v>Traditional Laptop</v>
      </c>
      <c r="K1174" t="str">
        <f>VLOOKUP(I1174,Products!$A$1:$F$51,3,0)</f>
        <v>Electronics</v>
      </c>
      <c r="L1174" t="str">
        <f>VLOOKUP(I1174,Products!$A$1:$F$51,4,0)</f>
        <v>Laptop</v>
      </c>
      <c r="M1174" s="7">
        <f>VLOOKUP(I1174,Products!$A$1:$F$51,5,0)</f>
        <v>1762.92</v>
      </c>
      <c r="N1174" s="7">
        <f>VLOOKUP(I1174,Products!$A$1:$F$51,6,0)</f>
        <v>1346.48</v>
      </c>
      <c r="O1174" t="s">
        <v>838</v>
      </c>
      <c r="P1174" t="str">
        <f>VLOOKUP(O1174,Stores!$A$1:$D$6,2,0)</f>
        <v>MegaMart Brianahaven</v>
      </c>
      <c r="Q1174" t="str">
        <f>VLOOKUP(O1174,Stores!$A$1:$D$6,4,0)</f>
        <v>North</v>
      </c>
      <c r="R1174" s="6">
        <v>1</v>
      </c>
      <c r="S1174" s="6">
        <v>0.15</v>
      </c>
      <c r="T1174" t="s">
        <v>851</v>
      </c>
      <c r="U1174">
        <f t="shared" si="54"/>
        <v>1762.92</v>
      </c>
      <c r="V1174" s="7">
        <f t="shared" si="55"/>
        <v>1346.48</v>
      </c>
      <c r="W1174" s="7">
        <f t="shared" si="56"/>
        <v>415.59000000000003</v>
      </c>
    </row>
    <row r="1175" spans="1:23" x14ac:dyDescent="0.25">
      <c r="A1175" t="s">
        <v>3132</v>
      </c>
      <c r="B1175" s="4">
        <v>45354</v>
      </c>
      <c r="C1175" t="s">
        <v>465</v>
      </c>
      <c r="D1175" t="str">
        <f>VLOOKUP(C1175,Customers!$A$1:$H$201,4,0)</f>
        <v>John Allen</v>
      </c>
      <c r="E1175" t="str">
        <f>VLOOKUP(C1175,Customers!$A$1:$H$201,5,0)</f>
        <v>Female</v>
      </c>
      <c r="F1175" s="4">
        <f>VLOOKUP(C1175,Customers!$A$1:$H$201,6,0)</f>
        <v>30272</v>
      </c>
      <c r="G1175" s="4" t="str">
        <f>VLOOKUP(C1175,Customers!$A$1:$H$201,7,0)</f>
        <v>Kimland</v>
      </c>
      <c r="H1175" s="4">
        <f>VLOOKUP(C1175,Customers!$A$1:$H$201,8,0)</f>
        <v>44218</v>
      </c>
      <c r="I1175" t="s">
        <v>816</v>
      </c>
      <c r="J1175" t="str">
        <f>VLOOKUP(I1175,Products!$A$1:$F$51,2,0)</f>
        <v>Or Smartphone</v>
      </c>
      <c r="K1175" t="str">
        <f>VLOOKUP(I1175,Products!$A$1:$F$51,3,0)</f>
        <v>Electronics</v>
      </c>
      <c r="L1175" t="str">
        <f>VLOOKUP(I1175,Products!$A$1:$F$51,4,0)</f>
        <v>Smartphone</v>
      </c>
      <c r="M1175" s="7">
        <f>VLOOKUP(I1175,Products!$A$1:$F$51,5,0)</f>
        <v>1197.18</v>
      </c>
      <c r="N1175" s="7">
        <f>VLOOKUP(I1175,Products!$A$1:$F$51,6,0)</f>
        <v>722.74</v>
      </c>
      <c r="O1175" t="s">
        <v>835</v>
      </c>
      <c r="P1175" t="str">
        <f>VLOOKUP(O1175,Stores!$A$1:$D$6,2,0)</f>
        <v>MegaMart New Michele</v>
      </c>
      <c r="Q1175" t="str">
        <f>VLOOKUP(O1175,Stores!$A$1:$D$6,4,0)</f>
        <v>West</v>
      </c>
      <c r="R1175" s="6">
        <v>2</v>
      </c>
      <c r="S1175" s="6">
        <v>0.15</v>
      </c>
      <c r="T1175" t="s">
        <v>851</v>
      </c>
      <c r="U1175">
        <f t="shared" si="54"/>
        <v>2394.36</v>
      </c>
      <c r="V1175" s="7">
        <f t="shared" si="55"/>
        <v>1445.48</v>
      </c>
      <c r="W1175" s="7">
        <f t="shared" si="56"/>
        <v>948.03000000000009</v>
      </c>
    </row>
    <row r="1176" spans="1:23" x14ac:dyDescent="0.25">
      <c r="A1176" t="s">
        <v>3587</v>
      </c>
      <c r="B1176" s="4">
        <v>45354</v>
      </c>
      <c r="C1176" t="s">
        <v>606</v>
      </c>
      <c r="D1176" t="str">
        <f>VLOOKUP(C1176,Customers!$A$1:$H$201,4,0)</f>
        <v>Christina Dominguez</v>
      </c>
      <c r="E1176" t="str">
        <f>VLOOKUP(C1176,Customers!$A$1:$H$201,5,0)</f>
        <v>Male</v>
      </c>
      <c r="F1176" s="4">
        <f>VLOOKUP(C1176,Customers!$A$1:$H$201,6,0)</f>
        <v>34043</v>
      </c>
      <c r="G1176" s="4" t="str">
        <f>VLOOKUP(C1176,Customers!$A$1:$H$201,7,0)</f>
        <v>Robertsborough</v>
      </c>
      <c r="H1176" s="4">
        <f>VLOOKUP(C1176,Customers!$A$1:$H$201,8,0)</f>
        <v>45866</v>
      </c>
      <c r="I1176" t="s">
        <v>812</v>
      </c>
      <c r="J1176" t="str">
        <f>VLOOKUP(I1176,Products!$A$1:$F$51,2,0)</f>
        <v>Set Dairy</v>
      </c>
      <c r="K1176" t="str">
        <f>VLOOKUP(I1176,Products!$A$1:$F$51,3,0)</f>
        <v>Groceries</v>
      </c>
      <c r="L1176" t="str">
        <f>VLOOKUP(I1176,Products!$A$1:$F$51,4,0)</f>
        <v>Dairy</v>
      </c>
      <c r="M1176" s="7">
        <f>VLOOKUP(I1176,Products!$A$1:$F$51,5,0)</f>
        <v>1879.08</v>
      </c>
      <c r="N1176" s="7">
        <f>VLOOKUP(I1176,Products!$A$1:$F$51,6,0)</f>
        <v>1004.56</v>
      </c>
      <c r="O1176" t="s">
        <v>835</v>
      </c>
      <c r="P1176" t="str">
        <f>VLOOKUP(O1176,Stores!$A$1:$D$6,2,0)</f>
        <v>MegaMart New Michele</v>
      </c>
      <c r="Q1176" t="str">
        <f>VLOOKUP(O1176,Stores!$A$1:$D$6,4,0)</f>
        <v>West</v>
      </c>
      <c r="R1176" s="6">
        <v>1</v>
      </c>
      <c r="S1176" s="6">
        <v>0.15</v>
      </c>
      <c r="T1176" t="s">
        <v>854</v>
      </c>
      <c r="U1176">
        <f t="shared" si="54"/>
        <v>1879.08</v>
      </c>
      <c r="V1176" s="7">
        <f t="shared" si="55"/>
        <v>1004.56</v>
      </c>
      <c r="W1176" s="7">
        <f t="shared" si="56"/>
        <v>873.67</v>
      </c>
    </row>
    <row r="1177" spans="1:23" x14ac:dyDescent="0.25">
      <c r="A1177" t="s">
        <v>5459</v>
      </c>
      <c r="B1177" s="4">
        <v>45354</v>
      </c>
      <c r="C1177" t="s">
        <v>496</v>
      </c>
      <c r="D1177" t="str">
        <f>VLOOKUP(C1177,Customers!$A$1:$H$201,4,0)</f>
        <v>Amanda Garcia</v>
      </c>
      <c r="E1177" t="str">
        <f>VLOOKUP(C1177,Customers!$A$1:$H$201,5,0)</f>
        <v>Male</v>
      </c>
      <c r="F1177" s="4">
        <f>VLOOKUP(C1177,Customers!$A$1:$H$201,6,0)</f>
        <v>39260</v>
      </c>
      <c r="G1177" s="4" t="str">
        <f>VLOOKUP(C1177,Customers!$A$1:$H$201,7,0)</f>
        <v>Watsonview</v>
      </c>
      <c r="H1177" s="4">
        <f>VLOOKUP(C1177,Customers!$A$1:$H$201,8,0)</f>
        <v>45038</v>
      </c>
      <c r="I1177" t="s">
        <v>810</v>
      </c>
      <c r="J1177" t="str">
        <f>VLOOKUP(I1177,Products!$A$1:$F$51,2,0)</f>
        <v>Least Accessories</v>
      </c>
      <c r="K1177" t="str">
        <f>VLOOKUP(I1177,Products!$A$1:$F$51,3,0)</f>
        <v>Fashion</v>
      </c>
      <c r="L1177" t="str">
        <f>VLOOKUP(I1177,Products!$A$1:$F$51,4,0)</f>
        <v>Accessories</v>
      </c>
      <c r="M1177" s="7">
        <f>VLOOKUP(I1177,Products!$A$1:$F$51,5,0)</f>
        <v>1286.55</v>
      </c>
      <c r="N1177" s="7">
        <f>VLOOKUP(I1177,Products!$A$1:$F$51,6,0)</f>
        <v>797.54</v>
      </c>
      <c r="O1177" t="s">
        <v>838</v>
      </c>
      <c r="P1177" t="str">
        <f>VLOOKUP(O1177,Stores!$A$1:$D$6,2,0)</f>
        <v>MegaMart Brianahaven</v>
      </c>
      <c r="Q1177" t="str">
        <f>VLOOKUP(O1177,Stores!$A$1:$D$6,4,0)</f>
        <v>North</v>
      </c>
      <c r="R1177" s="6">
        <v>5</v>
      </c>
      <c r="S1177" s="6">
        <v>0.15</v>
      </c>
      <c r="T1177" t="s">
        <v>861</v>
      </c>
      <c r="U1177">
        <f t="shared" si="54"/>
        <v>6432.75</v>
      </c>
      <c r="V1177" s="7">
        <f t="shared" si="55"/>
        <v>3987.7</v>
      </c>
      <c r="W1177" s="7">
        <f t="shared" si="56"/>
        <v>2444.2000000000003</v>
      </c>
    </row>
    <row r="1178" spans="1:23" x14ac:dyDescent="0.25">
      <c r="A1178" t="s">
        <v>5708</v>
      </c>
      <c r="B1178" s="4">
        <v>45354</v>
      </c>
      <c r="C1178" t="s">
        <v>11</v>
      </c>
      <c r="D1178" t="str">
        <f>VLOOKUP(C1178,Customers!$A$1:$H$201,4,0)</f>
        <v>Michael Miller</v>
      </c>
      <c r="E1178" t="str">
        <f>VLOOKUP(C1178,Customers!$A$1:$H$201,5,0)</f>
        <v>Male</v>
      </c>
      <c r="F1178" s="4">
        <f>VLOOKUP(C1178,Customers!$A$1:$H$201,6,0)</f>
        <v>21780</v>
      </c>
      <c r="G1178" s="4" t="str">
        <f>VLOOKUP(C1178,Customers!$A$1:$H$201,7,0)</f>
        <v>New Gabrielleport</v>
      </c>
      <c r="H1178" s="4">
        <f>VLOOKUP(C1178,Customers!$A$1:$H$201,8,0)</f>
        <v>44138</v>
      </c>
      <c r="I1178" t="s">
        <v>755</v>
      </c>
      <c r="J1178" t="str">
        <f>VLOOKUP(I1178,Products!$A$1:$F$51,2,0)</f>
        <v>Democratic Smartphone</v>
      </c>
      <c r="K1178" t="str">
        <f>VLOOKUP(I1178,Products!$A$1:$F$51,3,0)</f>
        <v>Electronics</v>
      </c>
      <c r="L1178" t="str">
        <f>VLOOKUP(I1178,Products!$A$1:$F$51,4,0)</f>
        <v>Smartphone</v>
      </c>
      <c r="M1178" s="7">
        <f>VLOOKUP(I1178,Products!$A$1:$F$51,5,0)</f>
        <v>1079.8900000000001</v>
      </c>
      <c r="N1178" s="7">
        <f>VLOOKUP(I1178,Products!$A$1:$F$51,6,0)</f>
        <v>703.83</v>
      </c>
      <c r="O1178" t="s">
        <v>835</v>
      </c>
      <c r="P1178" t="str">
        <f>VLOOKUP(O1178,Stores!$A$1:$D$6,2,0)</f>
        <v>MegaMart New Michele</v>
      </c>
      <c r="Q1178" t="str">
        <f>VLOOKUP(O1178,Stores!$A$1:$D$6,4,0)</f>
        <v>West</v>
      </c>
      <c r="R1178" s="6">
        <v>2</v>
      </c>
      <c r="S1178" s="6">
        <v>0.1</v>
      </c>
      <c r="T1178" t="s">
        <v>854</v>
      </c>
      <c r="U1178">
        <f t="shared" si="54"/>
        <v>2159.7800000000002</v>
      </c>
      <c r="V1178" s="7">
        <f t="shared" si="55"/>
        <v>1407.66</v>
      </c>
      <c r="W1178" s="7">
        <f t="shared" si="56"/>
        <v>751.22000000000014</v>
      </c>
    </row>
    <row r="1179" spans="1:23" x14ac:dyDescent="0.25">
      <c r="A1179" t="s">
        <v>2332</v>
      </c>
      <c r="B1179" s="4">
        <v>45355</v>
      </c>
      <c r="C1179" t="s">
        <v>440</v>
      </c>
      <c r="D1179" t="str">
        <f>VLOOKUP(C1179,Customers!$A$1:$H$201,4,0)</f>
        <v>Jason Lloyd</v>
      </c>
      <c r="E1179" t="str">
        <f>VLOOKUP(C1179,Customers!$A$1:$H$201,5,0)</f>
        <v>Male</v>
      </c>
      <c r="F1179" s="4">
        <f>VLOOKUP(C1179,Customers!$A$1:$H$201,6,0)</f>
        <v>33450</v>
      </c>
      <c r="G1179" s="4" t="str">
        <f>VLOOKUP(C1179,Customers!$A$1:$H$201,7,0)</f>
        <v>West Ralph</v>
      </c>
      <c r="H1179" s="4">
        <f>VLOOKUP(C1179,Customers!$A$1:$H$201,8,0)</f>
        <v>45747</v>
      </c>
      <c r="I1179" t="s">
        <v>765</v>
      </c>
      <c r="J1179" t="str">
        <f>VLOOKUP(I1179,Products!$A$1:$F$51,2,0)</f>
        <v>How Vegetables</v>
      </c>
      <c r="K1179" t="str">
        <f>VLOOKUP(I1179,Products!$A$1:$F$51,3,0)</f>
        <v>Groceries</v>
      </c>
      <c r="L1179" t="str">
        <f>VLOOKUP(I1179,Products!$A$1:$F$51,4,0)</f>
        <v>Vegetables</v>
      </c>
      <c r="M1179" s="7">
        <f>VLOOKUP(I1179,Products!$A$1:$F$51,5,0)</f>
        <v>25.57</v>
      </c>
      <c r="N1179" s="7">
        <f>VLOOKUP(I1179,Products!$A$1:$F$51,6,0)</f>
        <v>19.05</v>
      </c>
      <c r="O1179" t="s">
        <v>831</v>
      </c>
      <c r="P1179" t="str">
        <f>VLOOKUP(O1179,Stores!$A$1:$D$6,2,0)</f>
        <v>MegaMart Peckmouth</v>
      </c>
      <c r="Q1179" t="str">
        <f>VLOOKUP(O1179,Stores!$A$1:$D$6,4,0)</f>
        <v>East</v>
      </c>
      <c r="R1179" s="6">
        <v>2</v>
      </c>
      <c r="S1179" s="6">
        <v>0.15</v>
      </c>
      <c r="T1179" t="s">
        <v>861</v>
      </c>
      <c r="U1179">
        <f t="shared" si="54"/>
        <v>51.14</v>
      </c>
      <c r="V1179" s="7">
        <f t="shared" si="55"/>
        <v>38.1</v>
      </c>
      <c r="W1179" s="7">
        <f t="shared" si="56"/>
        <v>12.19</v>
      </c>
    </row>
    <row r="1180" spans="1:23" x14ac:dyDescent="0.25">
      <c r="A1180" t="s">
        <v>3127</v>
      </c>
      <c r="B1180" s="4">
        <v>45355</v>
      </c>
      <c r="C1180" t="s">
        <v>651</v>
      </c>
      <c r="D1180" t="str">
        <f>VLOOKUP(C1180,Customers!$A$1:$H$201,4,0)</f>
        <v>Joe Vincent</v>
      </c>
      <c r="E1180" t="str">
        <f>VLOOKUP(C1180,Customers!$A$1:$H$201,5,0)</f>
        <v>Female</v>
      </c>
      <c r="F1180" s="4">
        <f>VLOOKUP(C1180,Customers!$A$1:$H$201,6,0)</f>
        <v>27579</v>
      </c>
      <c r="G1180" s="4" t="str">
        <f>VLOOKUP(C1180,Customers!$A$1:$H$201,7,0)</f>
        <v>North Chaseborough</v>
      </c>
      <c r="H1180" s="4">
        <f>VLOOKUP(C1180,Customers!$A$1:$H$201,8,0)</f>
        <v>45571</v>
      </c>
      <c r="I1180" t="s">
        <v>774</v>
      </c>
      <c r="J1180" t="str">
        <f>VLOOKUP(I1180,Products!$A$1:$F$51,2,0)</f>
        <v>Behavior Dairy</v>
      </c>
      <c r="K1180" t="str">
        <f>VLOOKUP(I1180,Products!$A$1:$F$51,3,0)</f>
        <v>Groceries</v>
      </c>
      <c r="L1180" t="str">
        <f>VLOOKUP(I1180,Products!$A$1:$F$51,4,0)</f>
        <v>Dairy</v>
      </c>
      <c r="M1180" s="7">
        <f>VLOOKUP(I1180,Products!$A$1:$F$51,5,0)</f>
        <v>1015.76</v>
      </c>
      <c r="N1180" s="7">
        <f>VLOOKUP(I1180,Products!$A$1:$F$51,6,0)</f>
        <v>584.4</v>
      </c>
      <c r="O1180" t="s">
        <v>831</v>
      </c>
      <c r="P1180" t="str">
        <f>VLOOKUP(O1180,Stores!$A$1:$D$6,2,0)</f>
        <v>MegaMart Peckmouth</v>
      </c>
      <c r="Q1180" t="str">
        <f>VLOOKUP(O1180,Stores!$A$1:$D$6,4,0)</f>
        <v>East</v>
      </c>
      <c r="R1180" s="6">
        <v>1</v>
      </c>
      <c r="S1180" s="6">
        <v>0</v>
      </c>
      <c r="T1180" t="s">
        <v>861</v>
      </c>
      <c r="U1180">
        <f t="shared" si="54"/>
        <v>1015.76</v>
      </c>
      <c r="V1180" s="7">
        <f t="shared" si="55"/>
        <v>584.4</v>
      </c>
      <c r="W1180" s="7">
        <f t="shared" si="56"/>
        <v>430.36</v>
      </c>
    </row>
    <row r="1181" spans="1:23" x14ac:dyDescent="0.25">
      <c r="A1181" t="s">
        <v>3448</v>
      </c>
      <c r="B1181" s="4">
        <v>45355</v>
      </c>
      <c r="C1181" t="s">
        <v>353</v>
      </c>
      <c r="D1181" t="str">
        <f>VLOOKUP(C1181,Customers!$A$1:$H$201,4,0)</f>
        <v>Kimberly Stokes</v>
      </c>
      <c r="E1181" t="str">
        <f>VLOOKUP(C1181,Customers!$A$1:$H$201,5,0)</f>
        <v>Male</v>
      </c>
      <c r="F1181" s="4">
        <f>VLOOKUP(C1181,Customers!$A$1:$H$201,6,0)</f>
        <v>22937</v>
      </c>
      <c r="G1181" s="4" t="str">
        <f>VLOOKUP(C1181,Customers!$A$1:$H$201,7,0)</f>
        <v>Seanland</v>
      </c>
      <c r="H1181" s="4">
        <f>VLOOKUP(C1181,Customers!$A$1:$H$201,8,0)</f>
        <v>45876</v>
      </c>
      <c r="I1181" t="s">
        <v>782</v>
      </c>
      <c r="J1181" t="str">
        <f>VLOOKUP(I1181,Products!$A$1:$F$51,2,0)</f>
        <v>National Watches</v>
      </c>
      <c r="K1181" t="str">
        <f>VLOOKUP(I1181,Products!$A$1:$F$51,3,0)</f>
        <v>Fashion</v>
      </c>
      <c r="L1181" t="str">
        <f>VLOOKUP(I1181,Products!$A$1:$F$51,4,0)</f>
        <v>Watches</v>
      </c>
      <c r="M1181" s="7">
        <f>VLOOKUP(I1181,Products!$A$1:$F$51,5,0)</f>
        <v>29.24</v>
      </c>
      <c r="N1181" s="7">
        <f>VLOOKUP(I1181,Products!$A$1:$F$51,6,0)</f>
        <v>742.26521739130465</v>
      </c>
      <c r="O1181" t="s">
        <v>827</v>
      </c>
      <c r="P1181" t="str">
        <f>VLOOKUP(O1181,Stores!$A$1:$D$6,2,0)</f>
        <v>MegaMart Jimenezborough</v>
      </c>
      <c r="Q1181" t="str">
        <f>VLOOKUP(O1181,Stores!$A$1:$D$6,4,0)</f>
        <v>South</v>
      </c>
      <c r="R1181" s="6">
        <v>4</v>
      </c>
      <c r="S1181" s="6">
        <v>0</v>
      </c>
      <c r="T1181" t="s">
        <v>851</v>
      </c>
      <c r="U1181">
        <f t="shared" si="54"/>
        <v>116.96</v>
      </c>
      <c r="V1181" s="7">
        <f t="shared" si="55"/>
        <v>2969.0608695652186</v>
      </c>
      <c r="W1181" s="7">
        <f t="shared" si="56"/>
        <v>-2853.1008695652185</v>
      </c>
    </row>
    <row r="1182" spans="1:23" x14ac:dyDescent="0.25">
      <c r="A1182" t="s">
        <v>4975</v>
      </c>
      <c r="B1182" s="4">
        <v>45355</v>
      </c>
      <c r="C1182" t="s">
        <v>128</v>
      </c>
      <c r="D1182" t="str">
        <f>VLOOKUP(C1182,Customers!$A$1:$H$201,4,0)</f>
        <v>Jenny Beck</v>
      </c>
      <c r="E1182" t="str">
        <f>VLOOKUP(C1182,Customers!$A$1:$H$201,5,0)</f>
        <v>Female</v>
      </c>
      <c r="F1182" s="4">
        <f>VLOOKUP(C1182,Customers!$A$1:$H$201,6,0)</f>
        <v>28698</v>
      </c>
      <c r="G1182" s="4" t="str">
        <f>VLOOKUP(C1182,Customers!$A$1:$H$201,7,0)</f>
        <v>Lake Cody</v>
      </c>
      <c r="H1182" s="4">
        <f>VLOOKUP(C1182,Customers!$A$1:$H$201,8,0)</f>
        <v>45733</v>
      </c>
      <c r="I1182" t="s">
        <v>776</v>
      </c>
      <c r="J1182" t="str">
        <f>VLOOKUP(I1182,Products!$A$1:$F$51,2,0)</f>
        <v>Hospital Smartphone</v>
      </c>
      <c r="K1182" t="str">
        <f>VLOOKUP(I1182,Products!$A$1:$F$51,3,0)</f>
        <v>Electronics</v>
      </c>
      <c r="L1182" t="str">
        <f>VLOOKUP(I1182,Products!$A$1:$F$51,4,0)</f>
        <v>Smartphone</v>
      </c>
      <c r="M1182" s="7">
        <f>VLOOKUP(I1182,Products!$A$1:$F$51,5,0)</f>
        <v>1272.23</v>
      </c>
      <c r="N1182" s="7">
        <f>VLOOKUP(I1182,Products!$A$1:$F$51,6,0)</f>
        <v>952.65</v>
      </c>
      <c r="O1182" t="s">
        <v>842</v>
      </c>
      <c r="P1182" t="str">
        <f>VLOOKUP(O1182,Stores!$A$1:$D$6,2,0)</f>
        <v>MegaMart Johnmouth</v>
      </c>
      <c r="Q1182" t="str">
        <f>VLOOKUP(O1182,Stores!$A$1:$D$6,4,0)</f>
        <v>East</v>
      </c>
      <c r="R1182" s="6">
        <v>4</v>
      </c>
      <c r="S1182" s="6">
        <v>0.05</v>
      </c>
      <c r="T1182" t="s">
        <v>851</v>
      </c>
      <c r="U1182">
        <f t="shared" si="54"/>
        <v>5088.92</v>
      </c>
      <c r="V1182" s="7">
        <f t="shared" si="55"/>
        <v>3810.6</v>
      </c>
      <c r="W1182" s="7">
        <f t="shared" si="56"/>
        <v>1277.3700000000001</v>
      </c>
    </row>
    <row r="1183" spans="1:23" x14ac:dyDescent="0.25">
      <c r="A1183" t="s">
        <v>5148</v>
      </c>
      <c r="B1183" s="4">
        <v>45355</v>
      </c>
      <c r="C1183" t="s">
        <v>561</v>
      </c>
      <c r="D1183" t="str">
        <f>VLOOKUP(C1183,Customers!$A$1:$H$201,4,0)</f>
        <v>Connie Terry</v>
      </c>
      <c r="E1183" t="str">
        <f>VLOOKUP(C1183,Customers!$A$1:$H$201,5,0)</f>
        <v>Male</v>
      </c>
      <c r="F1183" s="4">
        <f>VLOOKUP(C1183,Customers!$A$1:$H$201,6,0)</f>
        <v>24092</v>
      </c>
      <c r="G1183" s="4" t="str">
        <f>VLOOKUP(C1183,Customers!$A$1:$H$201,7,0)</f>
        <v>Port Patriciaburgh</v>
      </c>
      <c r="H1183" s="4">
        <f>VLOOKUP(C1183,Customers!$A$1:$H$201,8,0)</f>
        <v>44917</v>
      </c>
      <c r="I1183" t="s">
        <v>741</v>
      </c>
      <c r="J1183" t="str">
        <f>VLOOKUP(I1183,Products!$A$1:$F$51,2,0)</f>
        <v>Above Camera</v>
      </c>
      <c r="K1183" t="str">
        <f>VLOOKUP(I1183,Products!$A$1:$F$51,3,0)</f>
        <v>Electronics</v>
      </c>
      <c r="L1183" t="str">
        <f>VLOOKUP(I1183,Products!$A$1:$F$51,4,0)</f>
        <v>Camera</v>
      </c>
      <c r="M1183" s="7">
        <f>VLOOKUP(I1183,Products!$A$1:$F$51,5,0)</f>
        <v>1193.0899999999999</v>
      </c>
      <c r="N1183" s="7">
        <f>VLOOKUP(I1183,Products!$A$1:$F$51,6,0)</f>
        <v>818.24</v>
      </c>
      <c r="O1183" t="s">
        <v>842</v>
      </c>
      <c r="P1183" t="str">
        <f>VLOOKUP(O1183,Stores!$A$1:$D$6,2,0)</f>
        <v>MegaMart Johnmouth</v>
      </c>
      <c r="Q1183" t="str">
        <f>VLOOKUP(O1183,Stores!$A$1:$D$6,4,0)</f>
        <v>East</v>
      </c>
      <c r="R1183" s="6">
        <v>4</v>
      </c>
      <c r="S1183" s="6">
        <v>0.15</v>
      </c>
      <c r="T1183" t="s">
        <v>857</v>
      </c>
      <c r="U1183">
        <f t="shared" si="54"/>
        <v>4772.3599999999997</v>
      </c>
      <c r="V1183" s="7">
        <f t="shared" si="55"/>
        <v>3272.96</v>
      </c>
      <c r="W1183" s="7">
        <f t="shared" si="56"/>
        <v>1498.5499999999997</v>
      </c>
    </row>
    <row r="1184" spans="1:23" x14ac:dyDescent="0.25">
      <c r="A1184" t="s">
        <v>5407</v>
      </c>
      <c r="B1184" s="4">
        <v>45356</v>
      </c>
      <c r="C1184" t="s">
        <v>34</v>
      </c>
      <c r="D1184" t="str">
        <f>VLOOKUP(C1184,Customers!$A$1:$H$201,4,0)</f>
        <v>Isaiah Williams</v>
      </c>
      <c r="E1184" t="str">
        <f>VLOOKUP(C1184,Customers!$A$1:$H$201,5,0)</f>
        <v>Male</v>
      </c>
      <c r="F1184" s="4">
        <f>VLOOKUP(C1184,Customers!$A$1:$H$201,6,0)</f>
        <v>22233</v>
      </c>
      <c r="G1184" s="4" t="str">
        <f>VLOOKUP(C1184,Customers!$A$1:$H$201,7,0)</f>
        <v>New Michaelland</v>
      </c>
      <c r="H1184" s="4">
        <f>VLOOKUP(C1184,Customers!$A$1:$H$201,8,0)</f>
        <v>45720</v>
      </c>
      <c r="I1184" t="s">
        <v>796</v>
      </c>
      <c r="J1184" t="str">
        <f>VLOOKUP(I1184,Products!$A$1:$F$51,2,0)</f>
        <v>Book Television</v>
      </c>
      <c r="K1184" t="str">
        <f>VLOOKUP(I1184,Products!$A$1:$F$51,3,0)</f>
        <v>Electronics</v>
      </c>
      <c r="L1184" t="str">
        <f>VLOOKUP(I1184,Products!$A$1:$F$51,4,0)</f>
        <v>Television</v>
      </c>
      <c r="M1184" s="7">
        <f>VLOOKUP(I1184,Products!$A$1:$F$51,5,0)</f>
        <v>1952.65</v>
      </c>
      <c r="N1184" s="7">
        <f>VLOOKUP(I1184,Products!$A$1:$F$51,6,0)</f>
        <v>1451.27</v>
      </c>
      <c r="O1184" t="s">
        <v>842</v>
      </c>
      <c r="P1184" t="str">
        <f>VLOOKUP(O1184,Stores!$A$1:$D$6,2,0)</f>
        <v>MegaMart Johnmouth</v>
      </c>
      <c r="Q1184" t="str">
        <f>VLOOKUP(O1184,Stores!$A$1:$D$6,4,0)</f>
        <v>East</v>
      </c>
      <c r="R1184" s="6">
        <v>5</v>
      </c>
      <c r="S1184" s="6">
        <v>0</v>
      </c>
      <c r="T1184" t="s">
        <v>854</v>
      </c>
      <c r="U1184">
        <f t="shared" si="54"/>
        <v>9763.25</v>
      </c>
      <c r="V1184" s="7">
        <f t="shared" si="55"/>
        <v>7256.35</v>
      </c>
      <c r="W1184" s="7">
        <f t="shared" si="56"/>
        <v>2505.8999999999996</v>
      </c>
    </row>
    <row r="1185" spans="1:23" x14ac:dyDescent="0.25">
      <c r="A1185" t="s">
        <v>868</v>
      </c>
      <c r="B1185" s="4">
        <v>45357</v>
      </c>
      <c r="C1185" t="s">
        <v>125</v>
      </c>
      <c r="D1185" t="str">
        <f>VLOOKUP(C1185,Customers!$A$1:$H$201,4,0)</f>
        <v>Valerie Macdonald</v>
      </c>
      <c r="E1185" t="str">
        <f>VLOOKUP(C1185,Customers!$A$1:$H$201,5,0)</f>
        <v>Male</v>
      </c>
      <c r="F1185" s="4">
        <f>VLOOKUP(C1185,Customers!$A$1:$H$201,6,0)</f>
        <v>33917</v>
      </c>
      <c r="G1185" s="4" t="str">
        <f>VLOOKUP(C1185,Customers!$A$1:$H$201,7,0)</f>
        <v>East Shelby</v>
      </c>
      <c r="H1185" s="4">
        <f>VLOOKUP(C1185,Customers!$A$1:$H$201,8,0)</f>
        <v>44208</v>
      </c>
      <c r="I1185" t="s">
        <v>751</v>
      </c>
      <c r="J1185" t="str">
        <f>VLOOKUP(I1185,Products!$A$1:$F$51,2,0)</f>
        <v>House Accessories</v>
      </c>
      <c r="K1185" t="str">
        <f>VLOOKUP(I1185,Products!$A$1:$F$51,3,0)</f>
        <v>Fashion</v>
      </c>
      <c r="L1185" t="str">
        <f>VLOOKUP(I1185,Products!$A$1:$F$51,4,0)</f>
        <v>Accessories</v>
      </c>
      <c r="M1185" s="7">
        <f>VLOOKUP(I1185,Products!$A$1:$F$51,5,0)</f>
        <v>1858.75</v>
      </c>
      <c r="N1185" s="7">
        <f>VLOOKUP(I1185,Products!$A$1:$F$51,6,0)</f>
        <v>1451.16</v>
      </c>
      <c r="O1185" t="s">
        <v>838</v>
      </c>
      <c r="P1185" t="str">
        <f>VLOOKUP(O1185,Stores!$A$1:$D$6,2,0)</f>
        <v>MegaMart Brianahaven</v>
      </c>
      <c r="Q1185" t="str">
        <f>VLOOKUP(O1185,Stores!$A$1:$D$6,4,0)</f>
        <v>North</v>
      </c>
      <c r="R1185" s="6">
        <v>2</v>
      </c>
      <c r="S1185" s="6">
        <v>0.15</v>
      </c>
      <c r="T1185" t="s">
        <v>851</v>
      </c>
      <c r="U1185">
        <f t="shared" si="54"/>
        <v>3717.5</v>
      </c>
      <c r="V1185" s="7">
        <f t="shared" si="55"/>
        <v>2902.32</v>
      </c>
      <c r="W1185" s="7">
        <f t="shared" si="56"/>
        <v>814.32999999999981</v>
      </c>
    </row>
    <row r="1186" spans="1:23" x14ac:dyDescent="0.25">
      <c r="A1186" t="s">
        <v>1644</v>
      </c>
      <c r="B1186" s="4">
        <v>45357</v>
      </c>
      <c r="C1186" t="s">
        <v>688</v>
      </c>
      <c r="D1186" t="str">
        <f>VLOOKUP(C1186,Customers!$A$1:$H$201,4,0)</f>
        <v>James Noble</v>
      </c>
      <c r="E1186" t="str">
        <f>VLOOKUP(C1186,Customers!$A$1:$H$201,5,0)</f>
        <v>Female</v>
      </c>
      <c r="F1186" s="4">
        <f>VLOOKUP(C1186,Customers!$A$1:$H$201,6,0)</f>
        <v>23491</v>
      </c>
      <c r="G1186" s="4" t="str">
        <f>VLOOKUP(C1186,Customers!$A$1:$H$201,7,0)</f>
        <v>Woodbury</v>
      </c>
      <c r="H1186" s="4">
        <f>VLOOKUP(C1186,Customers!$A$1:$H$201,8,0)</f>
        <v>45707</v>
      </c>
      <c r="I1186" t="s">
        <v>822</v>
      </c>
      <c r="J1186" t="str">
        <f>VLOOKUP(I1186,Products!$A$1:$F$51,2,0)</f>
        <v>Maybe Footwear</v>
      </c>
      <c r="K1186" t="str">
        <f>VLOOKUP(I1186,Products!$A$1:$F$51,3,0)</f>
        <v>Fashion</v>
      </c>
      <c r="L1186" t="str">
        <f>VLOOKUP(I1186,Products!$A$1:$F$51,4,0)</f>
        <v>Footwear</v>
      </c>
      <c r="M1186" s="7">
        <f>VLOOKUP(I1186,Products!$A$1:$F$51,5,0)</f>
        <v>1044.6400000000001</v>
      </c>
      <c r="N1186" s="7">
        <f>VLOOKUP(I1186,Products!$A$1:$F$51,6,0)</f>
        <v>775.07</v>
      </c>
      <c r="O1186" t="s">
        <v>838</v>
      </c>
      <c r="P1186" t="str">
        <f>VLOOKUP(O1186,Stores!$A$1:$D$6,2,0)</f>
        <v>MegaMart Brianahaven</v>
      </c>
      <c r="Q1186" t="str">
        <f>VLOOKUP(O1186,Stores!$A$1:$D$6,4,0)</f>
        <v>North</v>
      </c>
      <c r="R1186" s="6">
        <v>4</v>
      </c>
      <c r="S1186" s="6">
        <v>0.15</v>
      </c>
      <c r="T1186" t="s">
        <v>861</v>
      </c>
      <c r="U1186">
        <f t="shared" si="54"/>
        <v>4178.5600000000004</v>
      </c>
      <c r="V1186" s="7">
        <f t="shared" si="55"/>
        <v>3100.28</v>
      </c>
      <c r="W1186" s="7">
        <f t="shared" si="56"/>
        <v>1077.4300000000003</v>
      </c>
    </row>
    <row r="1187" spans="1:23" x14ac:dyDescent="0.25">
      <c r="A1187" t="s">
        <v>1676</v>
      </c>
      <c r="B1187" s="4">
        <v>45357</v>
      </c>
      <c r="C1187" t="s">
        <v>362</v>
      </c>
      <c r="D1187" t="str">
        <f>VLOOKUP(C1187,Customers!$A$1:$H$201,4,0)</f>
        <v>Evelyn Gray</v>
      </c>
      <c r="E1187" t="str">
        <f>VLOOKUP(C1187,Customers!$A$1:$H$201,5,0)</f>
        <v>Male</v>
      </c>
      <c r="F1187" s="4">
        <f>VLOOKUP(C1187,Customers!$A$1:$H$201,6,0)</f>
        <v>34560</v>
      </c>
      <c r="G1187" s="4" t="str">
        <f>VLOOKUP(C1187,Customers!$A$1:$H$201,7,0)</f>
        <v>Wardfort</v>
      </c>
      <c r="H1187" s="4">
        <f>VLOOKUP(C1187,Customers!$A$1:$H$201,8,0)</f>
        <v>45822</v>
      </c>
      <c r="I1187" t="s">
        <v>724</v>
      </c>
      <c r="J1187" t="str">
        <f>VLOOKUP(I1187,Products!$A$1:$F$51,2,0)</f>
        <v>Company Fruits</v>
      </c>
      <c r="K1187" t="str">
        <f>VLOOKUP(I1187,Products!$A$1:$F$51,3,0)</f>
        <v>Groceries</v>
      </c>
      <c r="L1187" t="str">
        <f>VLOOKUP(I1187,Products!$A$1:$F$51,4,0)</f>
        <v>Fruits</v>
      </c>
      <c r="M1187" s="7">
        <f>VLOOKUP(I1187,Products!$A$1:$F$51,5,0)</f>
        <v>318.05</v>
      </c>
      <c r="N1187" s="7">
        <f>VLOOKUP(I1187,Products!$A$1:$F$51,6,0)</f>
        <v>742.26521739130465</v>
      </c>
      <c r="O1187" t="s">
        <v>838</v>
      </c>
      <c r="P1187" t="str">
        <f>VLOOKUP(O1187,Stores!$A$1:$D$6,2,0)</f>
        <v>MegaMart Brianahaven</v>
      </c>
      <c r="Q1187" t="str">
        <f>VLOOKUP(O1187,Stores!$A$1:$D$6,4,0)</f>
        <v>North</v>
      </c>
      <c r="R1187" s="6">
        <v>3</v>
      </c>
      <c r="S1187" s="6">
        <v>0</v>
      </c>
      <c r="T1187" t="s">
        <v>851</v>
      </c>
      <c r="U1187">
        <f t="shared" si="54"/>
        <v>954.15000000000009</v>
      </c>
      <c r="V1187" s="7">
        <f t="shared" si="55"/>
        <v>2226.7956521739138</v>
      </c>
      <c r="W1187" s="7">
        <f t="shared" si="56"/>
        <v>-1273.6456521739137</v>
      </c>
    </row>
    <row r="1188" spans="1:23" x14ac:dyDescent="0.25">
      <c r="A1188" t="s">
        <v>1818</v>
      </c>
      <c r="B1188" s="4">
        <v>45357</v>
      </c>
      <c r="C1188" t="s">
        <v>662</v>
      </c>
      <c r="D1188" t="str">
        <f>VLOOKUP(C1188,Customers!$A$1:$H$201,4,0)</f>
        <v>Ryan Flores</v>
      </c>
      <c r="E1188" t="str">
        <f>VLOOKUP(C1188,Customers!$A$1:$H$201,5,0)</f>
        <v>Male</v>
      </c>
      <c r="F1188" s="4">
        <f>VLOOKUP(C1188,Customers!$A$1:$H$201,6,0)</f>
        <v>22243</v>
      </c>
      <c r="G1188" s="4" t="str">
        <f>VLOOKUP(C1188,Customers!$A$1:$H$201,7,0)</f>
        <v>East Danielleshire</v>
      </c>
      <c r="H1188" s="4">
        <f>VLOOKUP(C1188,Customers!$A$1:$H$201,8,0)</f>
        <v>45065</v>
      </c>
      <c r="I1188" t="s">
        <v>782</v>
      </c>
      <c r="J1188" t="str">
        <f>VLOOKUP(I1188,Products!$A$1:$F$51,2,0)</f>
        <v>National Watches</v>
      </c>
      <c r="K1188" t="str">
        <f>VLOOKUP(I1188,Products!$A$1:$F$51,3,0)</f>
        <v>Fashion</v>
      </c>
      <c r="L1188" t="str">
        <f>VLOOKUP(I1188,Products!$A$1:$F$51,4,0)</f>
        <v>Watches</v>
      </c>
      <c r="M1188" s="7">
        <f>VLOOKUP(I1188,Products!$A$1:$F$51,5,0)</f>
        <v>29.24</v>
      </c>
      <c r="N1188" s="7">
        <f>VLOOKUP(I1188,Products!$A$1:$F$51,6,0)</f>
        <v>742.26521739130465</v>
      </c>
      <c r="O1188" t="s">
        <v>831</v>
      </c>
      <c r="P1188" t="str">
        <f>VLOOKUP(O1188,Stores!$A$1:$D$6,2,0)</f>
        <v>MegaMart Peckmouth</v>
      </c>
      <c r="Q1188" t="str">
        <f>VLOOKUP(O1188,Stores!$A$1:$D$6,4,0)</f>
        <v>East</v>
      </c>
      <c r="R1188" s="6">
        <v>1</v>
      </c>
      <c r="S1188" s="6">
        <v>0.1</v>
      </c>
      <c r="T1188" t="s">
        <v>857</v>
      </c>
      <c r="U1188">
        <f t="shared" si="54"/>
        <v>29.24</v>
      </c>
      <c r="V1188" s="7">
        <f t="shared" si="55"/>
        <v>742.26521739130465</v>
      </c>
      <c r="W1188" s="7">
        <f t="shared" si="56"/>
        <v>-713.92521739130461</v>
      </c>
    </row>
    <row r="1189" spans="1:23" x14ac:dyDescent="0.25">
      <c r="A1189" t="s">
        <v>2611</v>
      </c>
      <c r="B1189" s="4">
        <v>45357</v>
      </c>
      <c r="C1189" t="s">
        <v>181</v>
      </c>
      <c r="D1189" t="str">
        <f>VLOOKUP(C1189,Customers!$A$1:$H$201,4,0)</f>
        <v>Mary Decker</v>
      </c>
      <c r="E1189" t="str">
        <f>VLOOKUP(C1189,Customers!$A$1:$H$201,5,0)</f>
        <v>Female</v>
      </c>
      <c r="F1189" s="4">
        <f>VLOOKUP(C1189,Customers!$A$1:$H$201,6,0)</f>
        <v>38901</v>
      </c>
      <c r="G1189" s="4" t="str">
        <f>VLOOKUP(C1189,Customers!$A$1:$H$201,7,0)</f>
        <v>Port Jessica</v>
      </c>
      <c r="H1189" s="4">
        <f>VLOOKUP(C1189,Customers!$A$1:$H$201,8,0)</f>
        <v>45713</v>
      </c>
      <c r="I1189" t="s">
        <v>816</v>
      </c>
      <c r="J1189" t="str">
        <f>VLOOKUP(I1189,Products!$A$1:$F$51,2,0)</f>
        <v>Or Smartphone</v>
      </c>
      <c r="K1189" t="str">
        <f>VLOOKUP(I1189,Products!$A$1:$F$51,3,0)</f>
        <v>Electronics</v>
      </c>
      <c r="L1189" t="str">
        <f>VLOOKUP(I1189,Products!$A$1:$F$51,4,0)</f>
        <v>Smartphone</v>
      </c>
      <c r="M1189" s="7">
        <f>VLOOKUP(I1189,Products!$A$1:$F$51,5,0)</f>
        <v>1197.18</v>
      </c>
      <c r="N1189" s="7">
        <f>VLOOKUP(I1189,Products!$A$1:$F$51,6,0)</f>
        <v>722.74</v>
      </c>
      <c r="O1189" t="s">
        <v>838</v>
      </c>
      <c r="P1189" t="str">
        <f>VLOOKUP(O1189,Stores!$A$1:$D$6,2,0)</f>
        <v>MegaMart Brianahaven</v>
      </c>
      <c r="Q1189" t="str">
        <f>VLOOKUP(O1189,Stores!$A$1:$D$6,4,0)</f>
        <v>North</v>
      </c>
      <c r="R1189" s="6">
        <v>1</v>
      </c>
      <c r="S1189" s="6">
        <v>0</v>
      </c>
      <c r="T1189" t="s">
        <v>854</v>
      </c>
      <c r="U1189">
        <f t="shared" si="54"/>
        <v>1197.18</v>
      </c>
      <c r="V1189" s="7">
        <f t="shared" si="55"/>
        <v>722.74</v>
      </c>
      <c r="W1189" s="7">
        <f t="shared" si="56"/>
        <v>473.44000000000005</v>
      </c>
    </row>
    <row r="1190" spans="1:23" x14ac:dyDescent="0.25">
      <c r="A1190" t="s">
        <v>2890</v>
      </c>
      <c r="B1190" s="4">
        <v>45357</v>
      </c>
      <c r="C1190" t="s">
        <v>353</v>
      </c>
      <c r="D1190" t="str">
        <f>VLOOKUP(C1190,Customers!$A$1:$H$201,4,0)</f>
        <v>Kimberly Stokes</v>
      </c>
      <c r="E1190" t="str">
        <f>VLOOKUP(C1190,Customers!$A$1:$H$201,5,0)</f>
        <v>Male</v>
      </c>
      <c r="F1190" s="4">
        <f>VLOOKUP(C1190,Customers!$A$1:$H$201,6,0)</f>
        <v>22937</v>
      </c>
      <c r="G1190" s="4" t="str">
        <f>VLOOKUP(C1190,Customers!$A$1:$H$201,7,0)</f>
        <v>Seanland</v>
      </c>
      <c r="H1190" s="4">
        <f>VLOOKUP(C1190,Customers!$A$1:$H$201,8,0)</f>
        <v>45876</v>
      </c>
      <c r="I1190" t="s">
        <v>776</v>
      </c>
      <c r="J1190" t="str">
        <f>VLOOKUP(I1190,Products!$A$1:$F$51,2,0)</f>
        <v>Hospital Smartphone</v>
      </c>
      <c r="K1190" t="str">
        <f>VLOOKUP(I1190,Products!$A$1:$F$51,3,0)</f>
        <v>Electronics</v>
      </c>
      <c r="L1190" t="str">
        <f>VLOOKUP(I1190,Products!$A$1:$F$51,4,0)</f>
        <v>Smartphone</v>
      </c>
      <c r="M1190" s="7">
        <f>VLOOKUP(I1190,Products!$A$1:$F$51,5,0)</f>
        <v>1272.23</v>
      </c>
      <c r="N1190" s="7">
        <f>VLOOKUP(I1190,Products!$A$1:$F$51,6,0)</f>
        <v>952.65</v>
      </c>
      <c r="O1190" t="s">
        <v>842</v>
      </c>
      <c r="P1190" t="str">
        <f>VLOOKUP(O1190,Stores!$A$1:$D$6,2,0)</f>
        <v>MegaMart Johnmouth</v>
      </c>
      <c r="Q1190" t="str">
        <f>VLOOKUP(O1190,Stores!$A$1:$D$6,4,0)</f>
        <v>East</v>
      </c>
      <c r="R1190" s="6">
        <v>5</v>
      </c>
      <c r="S1190" s="6">
        <v>0.1</v>
      </c>
      <c r="T1190" t="s">
        <v>851</v>
      </c>
      <c r="U1190">
        <f t="shared" si="54"/>
        <v>6361.15</v>
      </c>
      <c r="V1190" s="7">
        <f t="shared" si="55"/>
        <v>4763.25</v>
      </c>
      <c r="W1190" s="7">
        <f t="shared" si="56"/>
        <v>1596.9999999999995</v>
      </c>
    </row>
    <row r="1191" spans="1:23" x14ac:dyDescent="0.25">
      <c r="A1191" t="s">
        <v>3456</v>
      </c>
      <c r="B1191" s="4">
        <v>45357</v>
      </c>
      <c r="C1191" t="s">
        <v>580</v>
      </c>
      <c r="D1191" t="str">
        <f>VLOOKUP(C1191,Customers!$A$1:$H$201,4,0)</f>
        <v>Erin Rogers</v>
      </c>
      <c r="E1191" t="str">
        <f>VLOOKUP(C1191,Customers!$A$1:$H$201,5,0)</f>
        <v>Female</v>
      </c>
      <c r="F1191" s="4">
        <f>VLOOKUP(C1191,Customers!$A$1:$H$201,6,0)</f>
        <v>31328</v>
      </c>
      <c r="G1191" s="4" t="str">
        <f>VLOOKUP(C1191,Customers!$A$1:$H$201,7,0)</f>
        <v>Lake Lindsay</v>
      </c>
      <c r="H1191" s="4">
        <f>VLOOKUP(C1191,Customers!$A$1:$H$201,8,0)</f>
        <v>45889</v>
      </c>
      <c r="I1191" t="s">
        <v>786</v>
      </c>
      <c r="J1191" t="str">
        <f>VLOOKUP(I1191,Products!$A$1:$F$51,2,0)</f>
        <v>Difficult Vegetables</v>
      </c>
      <c r="K1191" t="str">
        <f>VLOOKUP(I1191,Products!$A$1:$F$51,3,0)</f>
        <v>Groceries</v>
      </c>
      <c r="L1191" t="str">
        <f>VLOOKUP(I1191,Products!$A$1:$F$51,4,0)</f>
        <v>Vegetables</v>
      </c>
      <c r="M1191" s="7">
        <f>VLOOKUP(I1191,Products!$A$1:$F$51,5,0)</f>
        <v>1102.791777777778</v>
      </c>
      <c r="N1191" s="7">
        <f>VLOOKUP(I1191,Products!$A$1:$F$51,6,0)</f>
        <v>164.01</v>
      </c>
      <c r="O1191" t="s">
        <v>827</v>
      </c>
      <c r="P1191" t="str">
        <f>VLOOKUP(O1191,Stores!$A$1:$D$6,2,0)</f>
        <v>MegaMart Jimenezborough</v>
      </c>
      <c r="Q1191" t="str">
        <f>VLOOKUP(O1191,Stores!$A$1:$D$6,4,0)</f>
        <v>South</v>
      </c>
      <c r="R1191" s="6">
        <v>2</v>
      </c>
      <c r="S1191" s="6">
        <v>0.15</v>
      </c>
      <c r="T1191" t="s">
        <v>861</v>
      </c>
      <c r="U1191">
        <f t="shared" si="54"/>
        <v>2205.5835555555559</v>
      </c>
      <c r="V1191" s="7">
        <f t="shared" si="55"/>
        <v>328.02</v>
      </c>
      <c r="W1191" s="7">
        <f t="shared" si="56"/>
        <v>1876.713555555556</v>
      </c>
    </row>
    <row r="1192" spans="1:23" x14ac:dyDescent="0.25">
      <c r="A1192" t="s">
        <v>3655</v>
      </c>
      <c r="B1192" s="4">
        <v>45358</v>
      </c>
      <c r="C1192" t="s">
        <v>388</v>
      </c>
      <c r="D1192" t="str">
        <f>VLOOKUP(C1192,Customers!$A$1:$H$201,4,0)</f>
        <v>Brenda Dean</v>
      </c>
      <c r="E1192" t="str">
        <f>VLOOKUP(C1192,Customers!$A$1:$H$201,5,0)</f>
        <v>Male</v>
      </c>
      <c r="F1192" s="4">
        <f>VLOOKUP(C1192,Customers!$A$1:$H$201,6,0)</f>
        <v>23821</v>
      </c>
      <c r="G1192" s="4" t="str">
        <f>VLOOKUP(C1192,Customers!$A$1:$H$201,7,0)</f>
        <v>West Ann</v>
      </c>
      <c r="H1192" s="4">
        <f>VLOOKUP(C1192,Customers!$A$1:$H$201,8,0)</f>
        <v>45308</v>
      </c>
      <c r="I1192" t="s">
        <v>711</v>
      </c>
      <c r="J1192" t="str">
        <f>VLOOKUP(I1192,Products!$A$1:$F$51,2,0)</f>
        <v>Audience Television</v>
      </c>
      <c r="K1192" t="str">
        <f>VLOOKUP(I1192,Products!$A$1:$F$51,3,0)</f>
        <v>Electronics</v>
      </c>
      <c r="L1192" t="str">
        <f>VLOOKUP(I1192,Products!$A$1:$F$51,4,0)</f>
        <v>Television</v>
      </c>
      <c r="M1192" s="7">
        <f>VLOOKUP(I1192,Products!$A$1:$F$51,5,0)</f>
        <v>818.76</v>
      </c>
      <c r="N1192" s="7">
        <f>VLOOKUP(I1192,Products!$A$1:$F$51,6,0)</f>
        <v>527.62</v>
      </c>
      <c r="O1192" t="s">
        <v>827</v>
      </c>
      <c r="P1192" t="str">
        <f>VLOOKUP(O1192,Stores!$A$1:$D$6,2,0)</f>
        <v>MegaMart Jimenezborough</v>
      </c>
      <c r="Q1192" t="str">
        <f>VLOOKUP(O1192,Stores!$A$1:$D$6,4,0)</f>
        <v>South</v>
      </c>
      <c r="R1192" s="6">
        <v>3</v>
      </c>
      <c r="S1192" s="6">
        <v>0</v>
      </c>
      <c r="T1192" t="s">
        <v>854</v>
      </c>
      <c r="U1192">
        <f t="shared" si="54"/>
        <v>2456.2799999999997</v>
      </c>
      <c r="V1192" s="7">
        <f t="shared" si="55"/>
        <v>1582.8600000000001</v>
      </c>
      <c r="W1192" s="7">
        <f t="shared" si="56"/>
        <v>872.41999999999962</v>
      </c>
    </row>
    <row r="1193" spans="1:23" x14ac:dyDescent="0.25">
      <c r="A1193" t="s">
        <v>4742</v>
      </c>
      <c r="B1193" s="4">
        <v>45358</v>
      </c>
      <c r="C1193" t="s">
        <v>264</v>
      </c>
      <c r="D1193" t="str">
        <f>VLOOKUP(C1193,Customers!$A$1:$H$201,4,0)</f>
        <v>Eric Bryan</v>
      </c>
      <c r="E1193" t="str">
        <f>VLOOKUP(C1193,Customers!$A$1:$H$201,5,0)</f>
        <v>Male</v>
      </c>
      <c r="F1193" s="4">
        <f>VLOOKUP(C1193,Customers!$A$1:$H$201,6,0)</f>
        <v>26230</v>
      </c>
      <c r="G1193" s="4" t="str">
        <f>VLOOKUP(C1193,Customers!$A$1:$H$201,7,0)</f>
        <v>Taylorhaven</v>
      </c>
      <c r="H1193" s="4">
        <f>VLOOKUP(C1193,Customers!$A$1:$H$201,8,0)</f>
        <v>44259</v>
      </c>
      <c r="I1193" t="s">
        <v>735</v>
      </c>
      <c r="J1193" t="str">
        <f>VLOOKUP(I1193,Products!$A$1:$F$51,2,0)</f>
        <v>Step Smartphone</v>
      </c>
      <c r="K1193" t="str">
        <f>VLOOKUP(I1193,Products!$A$1:$F$51,3,0)</f>
        <v>Electronics</v>
      </c>
      <c r="L1193" t="str">
        <f>VLOOKUP(I1193,Products!$A$1:$F$51,4,0)</f>
        <v>Smartphone</v>
      </c>
      <c r="M1193" s="7">
        <f>VLOOKUP(I1193,Products!$A$1:$F$51,5,0)</f>
        <v>1194.1199999999999</v>
      </c>
      <c r="N1193" s="7">
        <f>VLOOKUP(I1193,Products!$A$1:$F$51,6,0)</f>
        <v>838.95</v>
      </c>
      <c r="O1193" t="s">
        <v>842</v>
      </c>
      <c r="P1193" t="str">
        <f>VLOOKUP(O1193,Stores!$A$1:$D$6,2,0)</f>
        <v>MegaMart Johnmouth</v>
      </c>
      <c r="Q1193" t="str">
        <f>VLOOKUP(O1193,Stores!$A$1:$D$6,4,0)</f>
        <v>East</v>
      </c>
      <c r="R1193" s="6">
        <v>4</v>
      </c>
      <c r="S1193" s="6">
        <v>0</v>
      </c>
      <c r="T1193" t="s">
        <v>854</v>
      </c>
      <c r="U1193">
        <f t="shared" si="54"/>
        <v>4776.4799999999996</v>
      </c>
      <c r="V1193" s="7">
        <f t="shared" si="55"/>
        <v>3355.8</v>
      </c>
      <c r="W1193" s="7">
        <f t="shared" si="56"/>
        <v>1419.6799999999994</v>
      </c>
    </row>
    <row r="1194" spans="1:23" x14ac:dyDescent="0.25">
      <c r="A1194" t="s">
        <v>5736</v>
      </c>
      <c r="B1194" s="4">
        <v>45358</v>
      </c>
      <c r="C1194" t="s">
        <v>236</v>
      </c>
      <c r="D1194" t="str">
        <f>VLOOKUP(C1194,Customers!$A$1:$H$201,4,0)</f>
        <v>Susan Salinas</v>
      </c>
      <c r="E1194" t="str">
        <f>VLOOKUP(C1194,Customers!$A$1:$H$201,5,0)</f>
        <v>Male</v>
      </c>
      <c r="F1194" s="4">
        <f>VLOOKUP(C1194,Customers!$A$1:$H$201,6,0)</f>
        <v>36698</v>
      </c>
      <c r="G1194" s="4" t="str">
        <f>VLOOKUP(C1194,Customers!$A$1:$H$201,7,0)</f>
        <v>Turnerberg</v>
      </c>
      <c r="H1194" s="4">
        <f>VLOOKUP(C1194,Customers!$A$1:$H$201,8,0)</f>
        <v>44462</v>
      </c>
      <c r="I1194" t="s">
        <v>816</v>
      </c>
      <c r="J1194" t="str">
        <f>VLOOKUP(I1194,Products!$A$1:$F$51,2,0)</f>
        <v>Or Smartphone</v>
      </c>
      <c r="K1194" t="str">
        <f>VLOOKUP(I1194,Products!$A$1:$F$51,3,0)</f>
        <v>Electronics</v>
      </c>
      <c r="L1194" t="str">
        <f>VLOOKUP(I1194,Products!$A$1:$F$51,4,0)</f>
        <v>Smartphone</v>
      </c>
      <c r="M1194" s="7">
        <f>VLOOKUP(I1194,Products!$A$1:$F$51,5,0)</f>
        <v>1197.18</v>
      </c>
      <c r="N1194" s="7">
        <f>VLOOKUP(I1194,Products!$A$1:$F$51,6,0)</f>
        <v>722.74</v>
      </c>
      <c r="O1194" t="s">
        <v>842</v>
      </c>
      <c r="P1194" t="str">
        <f>VLOOKUP(O1194,Stores!$A$1:$D$6,2,0)</f>
        <v>MegaMart Johnmouth</v>
      </c>
      <c r="Q1194" t="str">
        <f>VLOOKUP(O1194,Stores!$A$1:$D$6,4,0)</f>
        <v>East</v>
      </c>
      <c r="R1194" s="6">
        <v>3</v>
      </c>
      <c r="S1194" s="6">
        <v>0.15</v>
      </c>
      <c r="T1194" t="s">
        <v>851</v>
      </c>
      <c r="U1194">
        <f t="shared" si="54"/>
        <v>3591.54</v>
      </c>
      <c r="V1194" s="7">
        <f t="shared" si="55"/>
        <v>2168.2200000000003</v>
      </c>
      <c r="W1194" s="7">
        <f t="shared" si="56"/>
        <v>1422.4699999999998</v>
      </c>
    </row>
    <row r="1195" spans="1:23" x14ac:dyDescent="0.25">
      <c r="A1195" t="s">
        <v>1212</v>
      </c>
      <c r="B1195" s="4">
        <v>45358</v>
      </c>
      <c r="C1195" t="s">
        <v>489</v>
      </c>
      <c r="D1195" t="str">
        <f>VLOOKUP(C1195,Customers!$A$1:$H$201,4,0)</f>
        <v>Emily Hart</v>
      </c>
      <c r="E1195" t="str">
        <f>VLOOKUP(C1195,Customers!$A$1:$H$201,5,0)</f>
        <v>Female</v>
      </c>
      <c r="F1195" s="4">
        <f>VLOOKUP(C1195,Customers!$A$1:$H$201,6,0)</f>
        <v>31076</v>
      </c>
      <c r="G1195" s="4" t="str">
        <f>VLOOKUP(C1195,Customers!$A$1:$H$201,7,0)</f>
        <v>Angelaland</v>
      </c>
      <c r="H1195" s="4">
        <f>VLOOKUP(C1195,Customers!$A$1:$H$201,8,0)</f>
        <v>45799</v>
      </c>
      <c r="I1195" t="s">
        <v>724</v>
      </c>
      <c r="J1195" t="str">
        <f>VLOOKUP(I1195,Products!$A$1:$F$51,2,0)</f>
        <v>Company Fruits</v>
      </c>
      <c r="K1195" t="str">
        <f>VLOOKUP(I1195,Products!$A$1:$F$51,3,0)</f>
        <v>Groceries</v>
      </c>
      <c r="L1195" t="str">
        <f>VLOOKUP(I1195,Products!$A$1:$F$51,4,0)</f>
        <v>Fruits</v>
      </c>
      <c r="M1195" s="7">
        <f>VLOOKUP(I1195,Products!$A$1:$F$51,5,0)</f>
        <v>318.05</v>
      </c>
      <c r="N1195" s="7">
        <f>VLOOKUP(I1195,Products!$A$1:$F$51,6,0)</f>
        <v>742.26521739130465</v>
      </c>
      <c r="O1195" t="s">
        <v>838</v>
      </c>
      <c r="P1195" t="str">
        <f>VLOOKUP(O1195,Stores!$A$1:$D$6,2,0)</f>
        <v>MegaMart Brianahaven</v>
      </c>
      <c r="Q1195" t="str">
        <f>VLOOKUP(O1195,Stores!$A$1:$D$6,4,0)</f>
        <v>North</v>
      </c>
      <c r="R1195" s="6">
        <v>1</v>
      </c>
      <c r="S1195" s="6">
        <v>0.05</v>
      </c>
      <c r="T1195" t="s">
        <v>854</v>
      </c>
      <c r="U1195">
        <f t="shared" si="54"/>
        <v>318.05</v>
      </c>
      <c r="V1195" s="7">
        <f t="shared" si="55"/>
        <v>742.26521739130465</v>
      </c>
      <c r="W1195" s="7">
        <f t="shared" si="56"/>
        <v>-425.16521739130462</v>
      </c>
    </row>
    <row r="1196" spans="1:23" x14ac:dyDescent="0.25">
      <c r="A1196" t="s">
        <v>2194</v>
      </c>
      <c r="B1196" s="4">
        <v>45358</v>
      </c>
      <c r="C1196" t="s">
        <v>103</v>
      </c>
      <c r="D1196" t="str">
        <f>VLOOKUP(C1196,Customers!$A$1:$H$201,4,0)</f>
        <v>Justin Macdonald</v>
      </c>
      <c r="E1196" t="str">
        <f>VLOOKUP(C1196,Customers!$A$1:$H$201,5,0)</f>
        <v>Male</v>
      </c>
      <c r="F1196" s="4">
        <f>VLOOKUP(C1196,Customers!$A$1:$H$201,6,0)</f>
        <v>37990</v>
      </c>
      <c r="G1196" s="4" t="str">
        <f>VLOOKUP(C1196,Customers!$A$1:$H$201,7,0)</f>
        <v>Shepherdburgh</v>
      </c>
      <c r="H1196" s="4">
        <f>VLOOKUP(C1196,Customers!$A$1:$H$201,8,0)</f>
        <v>45538</v>
      </c>
      <c r="I1196" t="s">
        <v>753</v>
      </c>
      <c r="J1196" t="str">
        <f>VLOOKUP(I1196,Products!$A$1:$F$51,2,0)</f>
        <v>Find Headphones</v>
      </c>
      <c r="K1196" t="str">
        <f>VLOOKUP(I1196,Products!$A$1:$F$51,3,0)</f>
        <v>Electronics</v>
      </c>
      <c r="L1196" t="str">
        <f>VLOOKUP(I1196,Products!$A$1:$F$51,4,0)</f>
        <v>Headphones</v>
      </c>
      <c r="M1196" s="7">
        <f>VLOOKUP(I1196,Products!$A$1:$F$51,5,0)</f>
        <v>1246.1099999999999</v>
      </c>
      <c r="N1196" s="7">
        <f>VLOOKUP(I1196,Products!$A$1:$F$51,6,0)</f>
        <v>833.52</v>
      </c>
      <c r="O1196" t="s">
        <v>842</v>
      </c>
      <c r="P1196" t="str">
        <f>VLOOKUP(O1196,Stores!$A$1:$D$6,2,0)</f>
        <v>MegaMart Johnmouth</v>
      </c>
      <c r="Q1196" t="str">
        <f>VLOOKUP(O1196,Stores!$A$1:$D$6,4,0)</f>
        <v>East</v>
      </c>
      <c r="R1196" s="6">
        <v>1</v>
      </c>
      <c r="S1196" s="6">
        <v>0.05</v>
      </c>
      <c r="T1196" t="s">
        <v>857</v>
      </c>
      <c r="U1196">
        <f t="shared" si="54"/>
        <v>1246.1099999999999</v>
      </c>
      <c r="V1196" s="7">
        <f t="shared" si="55"/>
        <v>833.52</v>
      </c>
      <c r="W1196" s="7">
        <f t="shared" si="56"/>
        <v>411.63999999999993</v>
      </c>
    </row>
    <row r="1197" spans="1:23" x14ac:dyDescent="0.25">
      <c r="A1197" t="s">
        <v>2599</v>
      </c>
      <c r="B1197" s="4">
        <v>45358</v>
      </c>
      <c r="C1197" t="s">
        <v>606</v>
      </c>
      <c r="D1197" t="str">
        <f>VLOOKUP(C1197,Customers!$A$1:$H$201,4,0)</f>
        <v>Christina Dominguez</v>
      </c>
      <c r="E1197" t="str">
        <f>VLOOKUP(C1197,Customers!$A$1:$H$201,5,0)</f>
        <v>Male</v>
      </c>
      <c r="F1197" s="4">
        <f>VLOOKUP(C1197,Customers!$A$1:$H$201,6,0)</f>
        <v>34043</v>
      </c>
      <c r="G1197" s="4" t="str">
        <f>VLOOKUP(C1197,Customers!$A$1:$H$201,7,0)</f>
        <v>Robertsborough</v>
      </c>
      <c r="H1197" s="4">
        <f>VLOOKUP(C1197,Customers!$A$1:$H$201,8,0)</f>
        <v>45866</v>
      </c>
      <c r="I1197" t="s">
        <v>707</v>
      </c>
      <c r="J1197" t="str">
        <f>VLOOKUP(I1197,Products!$A$1:$F$51,2,0)</f>
        <v>Like Camera</v>
      </c>
      <c r="K1197" t="str">
        <f>VLOOKUP(I1197,Products!$A$1:$F$51,3,0)</f>
        <v>Electronics</v>
      </c>
      <c r="L1197" t="str">
        <f>VLOOKUP(I1197,Products!$A$1:$F$51,4,0)</f>
        <v>Camera</v>
      </c>
      <c r="M1197" s="7">
        <f>VLOOKUP(I1197,Products!$A$1:$F$51,5,0)</f>
        <v>1673.69</v>
      </c>
      <c r="N1197" s="7">
        <f>VLOOKUP(I1197,Products!$A$1:$F$51,6,0)</f>
        <v>1323.38</v>
      </c>
      <c r="O1197" t="s">
        <v>838</v>
      </c>
      <c r="P1197" t="str">
        <f>VLOOKUP(O1197,Stores!$A$1:$D$6,2,0)</f>
        <v>MegaMart Brianahaven</v>
      </c>
      <c r="Q1197" t="str">
        <f>VLOOKUP(O1197,Stores!$A$1:$D$6,4,0)</f>
        <v>North</v>
      </c>
      <c r="R1197" s="6">
        <v>1</v>
      </c>
      <c r="S1197" s="6">
        <v>0.1</v>
      </c>
      <c r="T1197" t="s">
        <v>861</v>
      </c>
      <c r="U1197">
        <f t="shared" si="54"/>
        <v>1673.69</v>
      </c>
      <c r="V1197" s="7">
        <f t="shared" si="55"/>
        <v>1323.38</v>
      </c>
      <c r="W1197" s="7">
        <f t="shared" si="56"/>
        <v>349.40999999999997</v>
      </c>
    </row>
    <row r="1198" spans="1:23" x14ac:dyDescent="0.25">
      <c r="A1198" t="s">
        <v>3010</v>
      </c>
      <c r="B1198" s="4">
        <v>45358</v>
      </c>
      <c r="C1198" t="s">
        <v>413</v>
      </c>
      <c r="D1198" t="str">
        <f>VLOOKUP(C1198,Customers!$A$1:$H$201,4,0)</f>
        <v>Dylan Booker</v>
      </c>
      <c r="E1198" t="str">
        <f>VLOOKUP(C1198,Customers!$A$1:$H$201,5,0)</f>
        <v>Male</v>
      </c>
      <c r="F1198" s="4">
        <f>VLOOKUP(C1198,Customers!$A$1:$H$201,6,0)</f>
        <v>34163</v>
      </c>
      <c r="G1198" s="4" t="str">
        <f>VLOOKUP(C1198,Customers!$A$1:$H$201,7,0)</f>
        <v>Justintown</v>
      </c>
      <c r="H1198" s="4">
        <f>VLOOKUP(C1198,Customers!$A$1:$H$201,8,0)</f>
        <v>44573</v>
      </c>
      <c r="I1198" t="s">
        <v>816</v>
      </c>
      <c r="J1198" t="str">
        <f>VLOOKUP(I1198,Products!$A$1:$F$51,2,0)</f>
        <v>Or Smartphone</v>
      </c>
      <c r="K1198" t="str">
        <f>VLOOKUP(I1198,Products!$A$1:$F$51,3,0)</f>
        <v>Electronics</v>
      </c>
      <c r="L1198" t="str">
        <f>VLOOKUP(I1198,Products!$A$1:$F$51,4,0)</f>
        <v>Smartphone</v>
      </c>
      <c r="M1198" s="7">
        <f>VLOOKUP(I1198,Products!$A$1:$F$51,5,0)</f>
        <v>1197.18</v>
      </c>
      <c r="N1198" s="7">
        <f>VLOOKUP(I1198,Products!$A$1:$F$51,6,0)</f>
        <v>722.74</v>
      </c>
      <c r="O1198" t="s">
        <v>831</v>
      </c>
      <c r="P1198" t="str">
        <f>VLOOKUP(O1198,Stores!$A$1:$D$6,2,0)</f>
        <v>MegaMart Peckmouth</v>
      </c>
      <c r="Q1198" t="str">
        <f>VLOOKUP(O1198,Stores!$A$1:$D$6,4,0)</f>
        <v>East</v>
      </c>
      <c r="R1198" s="6">
        <v>2</v>
      </c>
      <c r="S1198" s="6">
        <v>0.15</v>
      </c>
      <c r="T1198" t="s">
        <v>854</v>
      </c>
      <c r="U1198">
        <f t="shared" si="54"/>
        <v>2394.36</v>
      </c>
      <c r="V1198" s="7">
        <f t="shared" si="55"/>
        <v>1445.48</v>
      </c>
      <c r="W1198" s="7">
        <f t="shared" si="56"/>
        <v>948.03000000000009</v>
      </c>
    </row>
    <row r="1199" spans="1:23" x14ac:dyDescent="0.25">
      <c r="A1199" t="s">
        <v>3059</v>
      </c>
      <c r="B1199" s="4">
        <v>45358</v>
      </c>
      <c r="C1199" t="s">
        <v>522</v>
      </c>
      <c r="D1199" t="str">
        <f>VLOOKUP(C1199,Customers!$A$1:$H$201,4,0)</f>
        <v>Betty Johnson</v>
      </c>
      <c r="E1199" t="str">
        <f>VLOOKUP(C1199,Customers!$A$1:$H$201,5,0)</f>
        <v>Female</v>
      </c>
      <c r="F1199" s="4">
        <f>VLOOKUP(C1199,Customers!$A$1:$H$201,6,0)</f>
        <v>23256</v>
      </c>
      <c r="G1199" s="4" t="str">
        <f>VLOOKUP(C1199,Customers!$A$1:$H$201,7,0)</f>
        <v>North Lisa</v>
      </c>
      <c r="H1199" s="4">
        <f>VLOOKUP(C1199,Customers!$A$1:$H$201,8,0)</f>
        <v>44258</v>
      </c>
      <c r="I1199" t="s">
        <v>802</v>
      </c>
      <c r="J1199" t="str">
        <f>VLOOKUP(I1199,Products!$A$1:$F$51,2,0)</f>
        <v>Piece Headphones</v>
      </c>
      <c r="K1199" t="str">
        <f>VLOOKUP(I1199,Products!$A$1:$F$51,3,0)</f>
        <v>Electronics</v>
      </c>
      <c r="L1199" t="str">
        <f>VLOOKUP(I1199,Products!$A$1:$F$51,4,0)</f>
        <v>Headphones</v>
      </c>
      <c r="M1199" s="7">
        <f>VLOOKUP(I1199,Products!$A$1:$F$51,5,0)</f>
        <v>1745.61</v>
      </c>
      <c r="N1199" s="7">
        <f>VLOOKUP(I1199,Products!$A$1:$F$51,6,0)</f>
        <v>1322.44</v>
      </c>
      <c r="O1199" t="s">
        <v>827</v>
      </c>
      <c r="P1199" t="str">
        <f>VLOOKUP(O1199,Stores!$A$1:$D$6,2,0)</f>
        <v>MegaMart Jimenezborough</v>
      </c>
      <c r="Q1199" t="str">
        <f>VLOOKUP(O1199,Stores!$A$1:$D$6,4,0)</f>
        <v>South</v>
      </c>
      <c r="R1199" s="6">
        <v>4</v>
      </c>
      <c r="S1199" s="6">
        <v>0</v>
      </c>
      <c r="T1199" t="s">
        <v>857</v>
      </c>
      <c r="U1199">
        <f t="shared" si="54"/>
        <v>6982.44</v>
      </c>
      <c r="V1199" s="7">
        <f t="shared" si="55"/>
        <v>5289.76</v>
      </c>
      <c r="W1199" s="7">
        <f t="shared" si="56"/>
        <v>1691.6799999999994</v>
      </c>
    </row>
    <row r="1200" spans="1:23" x14ac:dyDescent="0.25">
      <c r="A1200" t="s">
        <v>3305</v>
      </c>
      <c r="B1200" s="4">
        <v>45358</v>
      </c>
      <c r="C1200" t="s">
        <v>356</v>
      </c>
      <c r="D1200" t="str">
        <f>VLOOKUP(C1200,Customers!$A$1:$H$201,4,0)</f>
        <v>Kevin Snyder</v>
      </c>
      <c r="E1200" t="str">
        <f>VLOOKUP(C1200,Customers!$A$1:$H$201,5,0)</f>
        <v>Male</v>
      </c>
      <c r="F1200" s="4">
        <f>VLOOKUP(C1200,Customers!$A$1:$H$201,6,0)</f>
        <v>30183</v>
      </c>
      <c r="G1200" s="4" t="str">
        <f>VLOOKUP(C1200,Customers!$A$1:$H$201,7,0)</f>
        <v>Seanville</v>
      </c>
      <c r="H1200" s="4">
        <f>VLOOKUP(C1200,Customers!$A$1:$H$201,8,0)</f>
        <v>44184</v>
      </c>
      <c r="I1200" t="s">
        <v>721</v>
      </c>
      <c r="J1200" t="str">
        <f>VLOOKUP(I1200,Products!$A$1:$F$51,2,0)</f>
        <v>Knowledge Bags</v>
      </c>
      <c r="K1200" t="str">
        <f>VLOOKUP(I1200,Products!$A$1:$F$51,3,0)</f>
        <v>Fashion</v>
      </c>
      <c r="L1200" t="str">
        <f>VLOOKUP(I1200,Products!$A$1:$F$51,4,0)</f>
        <v>Bags</v>
      </c>
      <c r="M1200" s="7">
        <f>VLOOKUP(I1200,Products!$A$1:$F$51,5,0)</f>
        <v>1396.22</v>
      </c>
      <c r="N1200" s="7">
        <f>VLOOKUP(I1200,Products!$A$1:$F$51,6,0)</f>
        <v>1004.09</v>
      </c>
      <c r="O1200" t="s">
        <v>827</v>
      </c>
      <c r="P1200" t="str">
        <f>VLOOKUP(O1200,Stores!$A$1:$D$6,2,0)</f>
        <v>MegaMart Jimenezborough</v>
      </c>
      <c r="Q1200" t="str">
        <f>VLOOKUP(O1200,Stores!$A$1:$D$6,4,0)</f>
        <v>South</v>
      </c>
      <c r="R1200" s="6">
        <v>5</v>
      </c>
      <c r="S1200" s="6">
        <v>0.05</v>
      </c>
      <c r="T1200" t="s">
        <v>857</v>
      </c>
      <c r="U1200">
        <f t="shared" si="54"/>
        <v>6981.1</v>
      </c>
      <c r="V1200" s="7">
        <f t="shared" si="55"/>
        <v>5020.45</v>
      </c>
      <c r="W1200" s="7">
        <f t="shared" si="56"/>
        <v>1959.7000000000005</v>
      </c>
    </row>
    <row r="1201" spans="1:23" x14ac:dyDescent="0.25">
      <c r="A1201" t="s">
        <v>3551</v>
      </c>
      <c r="B1201" s="4">
        <v>45358</v>
      </c>
      <c r="C1201" t="s">
        <v>380</v>
      </c>
      <c r="D1201" t="str">
        <f>VLOOKUP(C1201,Customers!$A$1:$H$201,4,0)</f>
        <v>Carolyn Perez</v>
      </c>
      <c r="E1201" t="str">
        <f>VLOOKUP(C1201,Customers!$A$1:$H$201,5,0)</f>
        <v>Female</v>
      </c>
      <c r="F1201" s="4">
        <f>VLOOKUP(C1201,Customers!$A$1:$H$201,6,0)</f>
        <v>35236</v>
      </c>
      <c r="G1201" s="4" t="str">
        <f>VLOOKUP(C1201,Customers!$A$1:$H$201,7,0)</f>
        <v>South Briantown</v>
      </c>
      <c r="H1201" s="4">
        <f>VLOOKUP(C1201,Customers!$A$1:$H$201,8,0)</f>
        <v>45242</v>
      </c>
      <c r="I1201" t="s">
        <v>806</v>
      </c>
      <c r="J1201" t="str">
        <f>VLOOKUP(I1201,Products!$A$1:$F$51,2,0)</f>
        <v>Maybe Clothing</v>
      </c>
      <c r="K1201" t="str">
        <f>VLOOKUP(I1201,Products!$A$1:$F$51,3,0)</f>
        <v>Fashion</v>
      </c>
      <c r="L1201" t="str">
        <f>VLOOKUP(I1201,Products!$A$1:$F$51,4,0)</f>
        <v>Clothing</v>
      </c>
      <c r="M1201" s="7">
        <f>VLOOKUP(I1201,Products!$A$1:$F$51,5,0)</f>
        <v>1102.791777777778</v>
      </c>
      <c r="N1201" s="7">
        <f>VLOOKUP(I1201,Products!$A$1:$F$51,6,0)</f>
        <v>316.63</v>
      </c>
      <c r="O1201" t="s">
        <v>835</v>
      </c>
      <c r="P1201" t="str">
        <f>VLOOKUP(O1201,Stores!$A$1:$D$6,2,0)</f>
        <v>MegaMart New Michele</v>
      </c>
      <c r="Q1201" t="str">
        <f>VLOOKUP(O1201,Stores!$A$1:$D$6,4,0)</f>
        <v>West</v>
      </c>
      <c r="R1201" s="6">
        <v>1</v>
      </c>
      <c r="S1201" s="6">
        <v>0.15</v>
      </c>
      <c r="T1201" t="s">
        <v>854</v>
      </c>
      <c r="U1201">
        <f t="shared" si="54"/>
        <v>1102.791777777778</v>
      </c>
      <c r="V1201" s="7">
        <f t="shared" si="55"/>
        <v>316.63</v>
      </c>
      <c r="W1201" s="7">
        <f t="shared" si="56"/>
        <v>785.31177777777793</v>
      </c>
    </row>
    <row r="1202" spans="1:23" x14ac:dyDescent="0.25">
      <c r="A1202" t="s">
        <v>3920</v>
      </c>
      <c r="B1202" s="4">
        <v>45359</v>
      </c>
      <c r="C1202" t="s">
        <v>103</v>
      </c>
      <c r="D1202" t="str">
        <f>VLOOKUP(C1202,Customers!$A$1:$H$201,4,0)</f>
        <v>Justin Macdonald</v>
      </c>
      <c r="E1202" t="str">
        <f>VLOOKUP(C1202,Customers!$A$1:$H$201,5,0)</f>
        <v>Male</v>
      </c>
      <c r="F1202" s="4">
        <f>VLOOKUP(C1202,Customers!$A$1:$H$201,6,0)</f>
        <v>37990</v>
      </c>
      <c r="G1202" s="4" t="str">
        <f>VLOOKUP(C1202,Customers!$A$1:$H$201,7,0)</f>
        <v>Shepherdburgh</v>
      </c>
      <c r="H1202" s="4">
        <f>VLOOKUP(C1202,Customers!$A$1:$H$201,8,0)</f>
        <v>45538</v>
      </c>
      <c r="I1202" t="s">
        <v>755</v>
      </c>
      <c r="J1202" t="str">
        <f>VLOOKUP(I1202,Products!$A$1:$F$51,2,0)</f>
        <v>Democratic Smartphone</v>
      </c>
      <c r="K1202" t="str">
        <f>VLOOKUP(I1202,Products!$A$1:$F$51,3,0)</f>
        <v>Electronics</v>
      </c>
      <c r="L1202" t="str">
        <f>VLOOKUP(I1202,Products!$A$1:$F$51,4,0)</f>
        <v>Smartphone</v>
      </c>
      <c r="M1202" s="7">
        <f>VLOOKUP(I1202,Products!$A$1:$F$51,5,0)</f>
        <v>1079.8900000000001</v>
      </c>
      <c r="N1202" s="7">
        <f>VLOOKUP(I1202,Products!$A$1:$F$51,6,0)</f>
        <v>703.83</v>
      </c>
      <c r="O1202" t="s">
        <v>831</v>
      </c>
      <c r="P1202" t="str">
        <f>VLOOKUP(O1202,Stores!$A$1:$D$6,2,0)</f>
        <v>MegaMart Peckmouth</v>
      </c>
      <c r="Q1202" t="str">
        <f>VLOOKUP(O1202,Stores!$A$1:$D$6,4,0)</f>
        <v>East</v>
      </c>
      <c r="R1202" s="6">
        <v>4</v>
      </c>
      <c r="S1202" s="6">
        <v>0</v>
      </c>
      <c r="T1202" t="s">
        <v>857</v>
      </c>
      <c r="U1202">
        <f t="shared" si="54"/>
        <v>4319.5600000000004</v>
      </c>
      <c r="V1202" s="7">
        <f t="shared" si="55"/>
        <v>2815.32</v>
      </c>
      <c r="W1202" s="7">
        <f t="shared" si="56"/>
        <v>1503.2400000000002</v>
      </c>
    </row>
    <row r="1203" spans="1:23" x14ac:dyDescent="0.25">
      <c r="A1203" t="s">
        <v>1061</v>
      </c>
      <c r="B1203" s="4">
        <v>45359</v>
      </c>
      <c r="C1203" t="s">
        <v>430</v>
      </c>
      <c r="D1203" t="str">
        <f>VLOOKUP(C1203,Customers!$A$1:$H$201,4,0)</f>
        <v>Jamie Webb</v>
      </c>
      <c r="E1203" t="str">
        <f>VLOOKUP(C1203,Customers!$A$1:$H$201,5,0)</f>
        <v>Male</v>
      </c>
      <c r="F1203" s="4">
        <f>VLOOKUP(C1203,Customers!$A$1:$H$201,6,0)</f>
        <v>20358</v>
      </c>
      <c r="G1203" s="4" t="str">
        <f>VLOOKUP(C1203,Customers!$A$1:$H$201,7,0)</f>
        <v>Zacharyberg</v>
      </c>
      <c r="H1203" s="4">
        <f>VLOOKUP(C1203,Customers!$A$1:$H$201,8,0)</f>
        <v>45869</v>
      </c>
      <c r="I1203" t="s">
        <v>718</v>
      </c>
      <c r="J1203" t="str">
        <f>VLOOKUP(I1203,Products!$A$1:$F$51,2,0)</f>
        <v>Four Accessories</v>
      </c>
      <c r="K1203" t="str">
        <f>VLOOKUP(I1203,Products!$A$1:$F$51,3,0)</f>
        <v>Fashion</v>
      </c>
      <c r="L1203" t="str">
        <f>VLOOKUP(I1203,Products!$A$1:$F$51,4,0)</f>
        <v>Accessories</v>
      </c>
      <c r="M1203" s="7">
        <f>VLOOKUP(I1203,Products!$A$1:$F$51,5,0)</f>
        <v>1853.77</v>
      </c>
      <c r="N1203" s="7">
        <f>VLOOKUP(I1203,Products!$A$1:$F$51,6,0)</f>
        <v>1363.52</v>
      </c>
      <c r="O1203" t="s">
        <v>827</v>
      </c>
      <c r="P1203" t="str">
        <f>VLOOKUP(O1203,Stores!$A$1:$D$6,2,0)</f>
        <v>MegaMart Jimenezborough</v>
      </c>
      <c r="Q1203" t="str">
        <f>VLOOKUP(O1203,Stores!$A$1:$D$6,4,0)</f>
        <v>South</v>
      </c>
      <c r="R1203" s="6">
        <v>3</v>
      </c>
      <c r="S1203" s="6">
        <v>0</v>
      </c>
      <c r="T1203" t="s">
        <v>857</v>
      </c>
      <c r="U1203">
        <f t="shared" si="54"/>
        <v>5561.3099999999995</v>
      </c>
      <c r="V1203" s="7">
        <f t="shared" si="55"/>
        <v>4090.56</v>
      </c>
      <c r="W1203" s="7">
        <f t="shared" si="56"/>
        <v>1469.7499999999995</v>
      </c>
    </row>
    <row r="1204" spans="1:23" x14ac:dyDescent="0.25">
      <c r="A1204" t="s">
        <v>1517</v>
      </c>
      <c r="B1204" s="4">
        <v>45359</v>
      </c>
      <c r="C1204" t="s">
        <v>362</v>
      </c>
      <c r="D1204" t="str">
        <f>VLOOKUP(C1204,Customers!$A$1:$H$201,4,0)</f>
        <v>Evelyn Gray</v>
      </c>
      <c r="E1204" t="str">
        <f>VLOOKUP(C1204,Customers!$A$1:$H$201,5,0)</f>
        <v>Male</v>
      </c>
      <c r="F1204" s="4">
        <f>VLOOKUP(C1204,Customers!$A$1:$H$201,6,0)</f>
        <v>34560</v>
      </c>
      <c r="G1204" s="4" t="str">
        <f>VLOOKUP(C1204,Customers!$A$1:$H$201,7,0)</f>
        <v>Wardfort</v>
      </c>
      <c r="H1204" s="4">
        <f>VLOOKUP(C1204,Customers!$A$1:$H$201,8,0)</f>
        <v>45822</v>
      </c>
      <c r="I1204" t="s">
        <v>786</v>
      </c>
      <c r="J1204" t="str">
        <f>VLOOKUP(I1204,Products!$A$1:$F$51,2,0)</f>
        <v>Difficult Vegetables</v>
      </c>
      <c r="K1204" t="str">
        <f>VLOOKUP(I1204,Products!$A$1:$F$51,3,0)</f>
        <v>Groceries</v>
      </c>
      <c r="L1204" t="str">
        <f>VLOOKUP(I1204,Products!$A$1:$F$51,4,0)</f>
        <v>Vegetables</v>
      </c>
      <c r="M1204" s="7">
        <f>VLOOKUP(I1204,Products!$A$1:$F$51,5,0)</f>
        <v>1102.791777777778</v>
      </c>
      <c r="N1204" s="7">
        <f>VLOOKUP(I1204,Products!$A$1:$F$51,6,0)</f>
        <v>164.01</v>
      </c>
      <c r="O1204" t="s">
        <v>835</v>
      </c>
      <c r="P1204" t="str">
        <f>VLOOKUP(O1204,Stores!$A$1:$D$6,2,0)</f>
        <v>MegaMart New Michele</v>
      </c>
      <c r="Q1204" t="str">
        <f>VLOOKUP(O1204,Stores!$A$1:$D$6,4,0)</f>
        <v>West</v>
      </c>
      <c r="R1204" s="6">
        <v>4</v>
      </c>
      <c r="S1204" s="6">
        <v>0.1</v>
      </c>
      <c r="T1204" t="s">
        <v>857</v>
      </c>
      <c r="U1204">
        <f t="shared" si="54"/>
        <v>4411.1671111111118</v>
      </c>
      <c r="V1204" s="7">
        <f t="shared" si="55"/>
        <v>656.04</v>
      </c>
      <c r="W1204" s="7">
        <f t="shared" si="56"/>
        <v>3754.2271111111118</v>
      </c>
    </row>
    <row r="1205" spans="1:23" x14ac:dyDescent="0.25">
      <c r="A1205" t="s">
        <v>2359</v>
      </c>
      <c r="B1205" s="4">
        <v>45359</v>
      </c>
      <c r="C1205" t="s">
        <v>591</v>
      </c>
      <c r="D1205" t="str">
        <f>VLOOKUP(C1205,Customers!$A$1:$H$201,4,0)</f>
        <v>Meagan Ali</v>
      </c>
      <c r="E1205" t="str">
        <f>VLOOKUP(C1205,Customers!$A$1:$H$201,5,0)</f>
        <v>Female</v>
      </c>
      <c r="F1205" s="4">
        <f>VLOOKUP(C1205,Customers!$A$1:$H$201,6,0)</f>
        <v>37024</v>
      </c>
      <c r="G1205" s="4" t="str">
        <f>VLOOKUP(C1205,Customers!$A$1:$H$201,7,0)</f>
        <v>South Markbury</v>
      </c>
      <c r="H1205" s="4">
        <f>VLOOKUP(C1205,Customers!$A$1:$H$201,8,0)</f>
        <v>45117</v>
      </c>
      <c r="I1205" t="s">
        <v>810</v>
      </c>
      <c r="J1205" t="str">
        <f>VLOOKUP(I1205,Products!$A$1:$F$51,2,0)</f>
        <v>Least Accessories</v>
      </c>
      <c r="K1205" t="str">
        <f>VLOOKUP(I1205,Products!$A$1:$F$51,3,0)</f>
        <v>Fashion</v>
      </c>
      <c r="L1205" t="str">
        <f>VLOOKUP(I1205,Products!$A$1:$F$51,4,0)</f>
        <v>Accessories</v>
      </c>
      <c r="M1205" s="7">
        <f>VLOOKUP(I1205,Products!$A$1:$F$51,5,0)</f>
        <v>1286.55</v>
      </c>
      <c r="N1205" s="7">
        <f>VLOOKUP(I1205,Products!$A$1:$F$51,6,0)</f>
        <v>797.54</v>
      </c>
      <c r="O1205" t="s">
        <v>838</v>
      </c>
      <c r="P1205" t="str">
        <f>VLOOKUP(O1205,Stores!$A$1:$D$6,2,0)</f>
        <v>MegaMart Brianahaven</v>
      </c>
      <c r="Q1205" t="str">
        <f>VLOOKUP(O1205,Stores!$A$1:$D$6,4,0)</f>
        <v>North</v>
      </c>
      <c r="R1205" s="6">
        <v>4</v>
      </c>
      <c r="S1205" s="6">
        <v>0</v>
      </c>
      <c r="T1205" t="s">
        <v>854</v>
      </c>
      <c r="U1205">
        <f t="shared" si="54"/>
        <v>5146.2</v>
      </c>
      <c r="V1205" s="7">
        <f t="shared" si="55"/>
        <v>3190.16</v>
      </c>
      <c r="W1205" s="7">
        <f t="shared" si="56"/>
        <v>1955.04</v>
      </c>
    </row>
    <row r="1206" spans="1:23" x14ac:dyDescent="0.25">
      <c r="A1206" t="s">
        <v>3085</v>
      </c>
      <c r="B1206" s="4">
        <v>45360</v>
      </c>
      <c r="C1206" t="s">
        <v>597</v>
      </c>
      <c r="D1206" t="str">
        <f>VLOOKUP(C1206,Customers!$A$1:$H$201,4,0)</f>
        <v>Richard Jones</v>
      </c>
      <c r="E1206" t="str">
        <f>VLOOKUP(C1206,Customers!$A$1:$H$201,5,0)</f>
        <v>Male</v>
      </c>
      <c r="F1206" s="4">
        <f>VLOOKUP(C1206,Customers!$A$1:$H$201,6,0)</f>
        <v>25414</v>
      </c>
      <c r="G1206" s="4" t="str">
        <f>VLOOKUP(C1206,Customers!$A$1:$H$201,7,0)</f>
        <v>Lake Steventown</v>
      </c>
      <c r="H1206" s="4">
        <f>VLOOKUP(C1206,Customers!$A$1:$H$201,8,0)</f>
        <v>44835</v>
      </c>
      <c r="I1206" t="s">
        <v>774</v>
      </c>
      <c r="J1206" t="str">
        <f>VLOOKUP(I1206,Products!$A$1:$F$51,2,0)</f>
        <v>Behavior Dairy</v>
      </c>
      <c r="K1206" t="str">
        <f>VLOOKUP(I1206,Products!$A$1:$F$51,3,0)</f>
        <v>Groceries</v>
      </c>
      <c r="L1206" t="str">
        <f>VLOOKUP(I1206,Products!$A$1:$F$51,4,0)</f>
        <v>Dairy</v>
      </c>
      <c r="M1206" s="7">
        <f>VLOOKUP(I1206,Products!$A$1:$F$51,5,0)</f>
        <v>1015.76</v>
      </c>
      <c r="N1206" s="7">
        <f>VLOOKUP(I1206,Products!$A$1:$F$51,6,0)</f>
        <v>584.4</v>
      </c>
      <c r="O1206" t="s">
        <v>831</v>
      </c>
      <c r="P1206" t="str">
        <f>VLOOKUP(O1206,Stores!$A$1:$D$6,2,0)</f>
        <v>MegaMart Peckmouth</v>
      </c>
      <c r="Q1206" t="str">
        <f>VLOOKUP(O1206,Stores!$A$1:$D$6,4,0)</f>
        <v>East</v>
      </c>
      <c r="R1206" s="6">
        <v>3</v>
      </c>
      <c r="S1206" s="6">
        <v>0.1</v>
      </c>
      <c r="T1206" t="s">
        <v>854</v>
      </c>
      <c r="U1206">
        <f t="shared" si="54"/>
        <v>3047.2799999999997</v>
      </c>
      <c r="V1206" s="7">
        <f t="shared" si="55"/>
        <v>1753.1999999999998</v>
      </c>
      <c r="W1206" s="7">
        <f t="shared" si="56"/>
        <v>1293.1799999999998</v>
      </c>
    </row>
    <row r="1207" spans="1:23" x14ac:dyDescent="0.25">
      <c r="A1207" t="s">
        <v>3104</v>
      </c>
      <c r="B1207" s="4">
        <v>45360</v>
      </c>
      <c r="C1207" t="s">
        <v>568</v>
      </c>
      <c r="D1207" t="str">
        <f>VLOOKUP(C1207,Customers!$A$1:$H$201,4,0)</f>
        <v>Thomas Chung</v>
      </c>
      <c r="E1207" t="str">
        <f>VLOOKUP(C1207,Customers!$A$1:$H$201,5,0)</f>
        <v>Male</v>
      </c>
      <c r="F1207" s="4">
        <f>VLOOKUP(C1207,Customers!$A$1:$H$201,6,0)</f>
        <v>33160</v>
      </c>
      <c r="G1207" s="4" t="str">
        <f>VLOOKUP(C1207,Customers!$A$1:$H$201,7,0)</f>
        <v>Joshuamouth</v>
      </c>
      <c r="H1207" s="4">
        <f>VLOOKUP(C1207,Customers!$A$1:$H$201,8,0)</f>
        <v>44587</v>
      </c>
      <c r="I1207" t="s">
        <v>730</v>
      </c>
      <c r="J1207" t="str">
        <f>VLOOKUP(I1207,Products!$A$1:$F$51,2,0)</f>
        <v>Recognize Footwear</v>
      </c>
      <c r="K1207" t="str">
        <f>VLOOKUP(I1207,Products!$A$1:$F$51,3,0)</f>
        <v>Fashion</v>
      </c>
      <c r="L1207" t="str">
        <f>VLOOKUP(I1207,Products!$A$1:$F$51,4,0)</f>
        <v>Footwear</v>
      </c>
      <c r="M1207" s="7">
        <f>VLOOKUP(I1207,Products!$A$1:$F$51,5,0)</f>
        <v>109.78</v>
      </c>
      <c r="N1207" s="7">
        <f>VLOOKUP(I1207,Products!$A$1:$F$51,6,0)</f>
        <v>70.59</v>
      </c>
      <c r="O1207" t="s">
        <v>842</v>
      </c>
      <c r="P1207" t="str">
        <f>VLOOKUP(O1207,Stores!$A$1:$D$6,2,0)</f>
        <v>MegaMart Johnmouth</v>
      </c>
      <c r="Q1207" t="str">
        <f>VLOOKUP(O1207,Stores!$A$1:$D$6,4,0)</f>
        <v>East</v>
      </c>
      <c r="R1207" s="6">
        <v>2</v>
      </c>
      <c r="S1207" s="6">
        <v>0</v>
      </c>
      <c r="T1207" t="s">
        <v>854</v>
      </c>
      <c r="U1207">
        <f t="shared" si="54"/>
        <v>219.56</v>
      </c>
      <c r="V1207" s="7">
        <f t="shared" si="55"/>
        <v>141.18</v>
      </c>
      <c r="W1207" s="7">
        <f t="shared" si="56"/>
        <v>77.38</v>
      </c>
    </row>
    <row r="1208" spans="1:23" x14ac:dyDescent="0.25">
      <c r="A1208" t="s">
        <v>4116</v>
      </c>
      <c r="B1208" s="4">
        <v>45360</v>
      </c>
      <c r="C1208" t="s">
        <v>275</v>
      </c>
      <c r="D1208" t="str">
        <f>VLOOKUP(C1208,Customers!$A$1:$H$201,4,0)</f>
        <v>Carl Armstrong</v>
      </c>
      <c r="E1208" t="str">
        <f>VLOOKUP(C1208,Customers!$A$1:$H$201,5,0)</f>
        <v>Female</v>
      </c>
      <c r="F1208" s="4">
        <f>VLOOKUP(C1208,Customers!$A$1:$H$201,6,0)</f>
        <v>23715</v>
      </c>
      <c r="G1208" s="4" t="str">
        <f>VLOOKUP(C1208,Customers!$A$1:$H$201,7,0)</f>
        <v>Port Angelabury</v>
      </c>
      <c r="H1208" s="4">
        <f>VLOOKUP(C1208,Customers!$A$1:$H$201,8,0)</f>
        <v>44601</v>
      </c>
      <c r="I1208" t="s">
        <v>730</v>
      </c>
      <c r="J1208" t="str">
        <f>VLOOKUP(I1208,Products!$A$1:$F$51,2,0)</f>
        <v>Recognize Footwear</v>
      </c>
      <c r="K1208" t="str">
        <f>VLOOKUP(I1208,Products!$A$1:$F$51,3,0)</f>
        <v>Fashion</v>
      </c>
      <c r="L1208" t="str">
        <f>VLOOKUP(I1208,Products!$A$1:$F$51,4,0)</f>
        <v>Footwear</v>
      </c>
      <c r="M1208" s="7">
        <f>VLOOKUP(I1208,Products!$A$1:$F$51,5,0)</f>
        <v>109.78</v>
      </c>
      <c r="N1208" s="7">
        <f>VLOOKUP(I1208,Products!$A$1:$F$51,6,0)</f>
        <v>70.59</v>
      </c>
      <c r="O1208" t="s">
        <v>835</v>
      </c>
      <c r="P1208" t="str">
        <f>VLOOKUP(O1208,Stores!$A$1:$D$6,2,0)</f>
        <v>MegaMart New Michele</v>
      </c>
      <c r="Q1208" t="str">
        <f>VLOOKUP(O1208,Stores!$A$1:$D$6,4,0)</f>
        <v>West</v>
      </c>
      <c r="R1208" s="6">
        <v>2</v>
      </c>
      <c r="S1208" s="6">
        <v>0</v>
      </c>
      <c r="T1208" t="s">
        <v>857</v>
      </c>
      <c r="U1208">
        <f t="shared" si="54"/>
        <v>219.56</v>
      </c>
      <c r="V1208" s="7">
        <f t="shared" si="55"/>
        <v>141.18</v>
      </c>
      <c r="W1208" s="7">
        <f t="shared" si="56"/>
        <v>77.38</v>
      </c>
    </row>
    <row r="1209" spans="1:23" x14ac:dyDescent="0.25">
      <c r="A1209" t="s">
        <v>4428</v>
      </c>
      <c r="B1209" s="4">
        <v>45360</v>
      </c>
      <c r="C1209" t="s">
        <v>278</v>
      </c>
      <c r="D1209" t="str">
        <f>VLOOKUP(C1209,Customers!$A$1:$H$201,4,0)</f>
        <v>Jesus Singh</v>
      </c>
      <c r="E1209" t="str">
        <f>VLOOKUP(C1209,Customers!$A$1:$H$201,5,0)</f>
        <v>Female</v>
      </c>
      <c r="F1209" s="4">
        <f>VLOOKUP(C1209,Customers!$A$1:$H$201,6,0)</f>
        <v>21701</v>
      </c>
      <c r="G1209" s="4" t="str">
        <f>VLOOKUP(C1209,Customers!$A$1:$H$201,7,0)</f>
        <v>Port Michaelstad</v>
      </c>
      <c r="H1209" s="4">
        <f>VLOOKUP(C1209,Customers!$A$1:$H$201,8,0)</f>
        <v>44966</v>
      </c>
      <c r="I1209" t="s">
        <v>711</v>
      </c>
      <c r="J1209" t="str">
        <f>VLOOKUP(I1209,Products!$A$1:$F$51,2,0)</f>
        <v>Audience Television</v>
      </c>
      <c r="K1209" t="str">
        <f>VLOOKUP(I1209,Products!$A$1:$F$51,3,0)</f>
        <v>Electronics</v>
      </c>
      <c r="L1209" t="str">
        <f>VLOOKUP(I1209,Products!$A$1:$F$51,4,0)</f>
        <v>Television</v>
      </c>
      <c r="M1209" s="7">
        <f>VLOOKUP(I1209,Products!$A$1:$F$51,5,0)</f>
        <v>818.76</v>
      </c>
      <c r="N1209" s="7">
        <f>VLOOKUP(I1209,Products!$A$1:$F$51,6,0)</f>
        <v>527.62</v>
      </c>
      <c r="O1209" t="s">
        <v>831</v>
      </c>
      <c r="P1209" t="str">
        <f>VLOOKUP(O1209,Stores!$A$1:$D$6,2,0)</f>
        <v>MegaMart Peckmouth</v>
      </c>
      <c r="Q1209" t="str">
        <f>VLOOKUP(O1209,Stores!$A$1:$D$6,4,0)</f>
        <v>East</v>
      </c>
      <c r="R1209" s="6">
        <v>1</v>
      </c>
      <c r="S1209" s="6">
        <v>0.05</v>
      </c>
      <c r="T1209" t="s">
        <v>857</v>
      </c>
      <c r="U1209">
        <f t="shared" si="54"/>
        <v>818.76</v>
      </c>
      <c r="V1209" s="7">
        <f t="shared" si="55"/>
        <v>527.62</v>
      </c>
      <c r="W1209" s="7">
        <f t="shared" si="56"/>
        <v>290.19</v>
      </c>
    </row>
    <row r="1210" spans="1:23" x14ac:dyDescent="0.25">
      <c r="A1210" t="s">
        <v>914</v>
      </c>
      <c r="B1210" s="4">
        <v>45360</v>
      </c>
      <c r="C1210" t="s">
        <v>103</v>
      </c>
      <c r="D1210" t="str">
        <f>VLOOKUP(C1210,Customers!$A$1:$H$201,4,0)</f>
        <v>Justin Macdonald</v>
      </c>
      <c r="E1210" t="str">
        <f>VLOOKUP(C1210,Customers!$A$1:$H$201,5,0)</f>
        <v>Male</v>
      </c>
      <c r="F1210" s="4">
        <f>VLOOKUP(C1210,Customers!$A$1:$H$201,6,0)</f>
        <v>37990</v>
      </c>
      <c r="G1210" s="4" t="str">
        <f>VLOOKUP(C1210,Customers!$A$1:$H$201,7,0)</f>
        <v>Shepherdburgh</v>
      </c>
      <c r="H1210" s="4">
        <f>VLOOKUP(C1210,Customers!$A$1:$H$201,8,0)</f>
        <v>45538</v>
      </c>
      <c r="I1210" t="s">
        <v>724</v>
      </c>
      <c r="J1210" t="str">
        <f>VLOOKUP(I1210,Products!$A$1:$F$51,2,0)</f>
        <v>Company Fruits</v>
      </c>
      <c r="K1210" t="str">
        <f>VLOOKUP(I1210,Products!$A$1:$F$51,3,0)</f>
        <v>Groceries</v>
      </c>
      <c r="L1210" t="str">
        <f>VLOOKUP(I1210,Products!$A$1:$F$51,4,0)</f>
        <v>Fruits</v>
      </c>
      <c r="M1210" s="7">
        <f>VLOOKUP(I1210,Products!$A$1:$F$51,5,0)</f>
        <v>318.05</v>
      </c>
      <c r="N1210" s="7">
        <f>VLOOKUP(I1210,Products!$A$1:$F$51,6,0)</f>
        <v>742.26521739130465</v>
      </c>
      <c r="O1210" t="s">
        <v>831</v>
      </c>
      <c r="P1210" t="str">
        <f>VLOOKUP(O1210,Stores!$A$1:$D$6,2,0)</f>
        <v>MegaMart Peckmouth</v>
      </c>
      <c r="Q1210" t="str">
        <f>VLOOKUP(O1210,Stores!$A$1:$D$6,4,0)</f>
        <v>East</v>
      </c>
      <c r="R1210" s="6">
        <v>3</v>
      </c>
      <c r="S1210" s="6">
        <v>0.05</v>
      </c>
      <c r="T1210" t="s">
        <v>851</v>
      </c>
      <c r="U1210">
        <f t="shared" si="54"/>
        <v>954.15000000000009</v>
      </c>
      <c r="V1210" s="7">
        <f t="shared" si="55"/>
        <v>2226.7956521739138</v>
      </c>
      <c r="W1210" s="7">
        <f t="shared" si="56"/>
        <v>-1273.5956521739138</v>
      </c>
    </row>
    <row r="1211" spans="1:23" x14ac:dyDescent="0.25">
      <c r="A1211" t="s">
        <v>1147</v>
      </c>
      <c r="B1211" s="4">
        <v>45360</v>
      </c>
      <c r="C1211" t="s">
        <v>304</v>
      </c>
      <c r="D1211" t="str">
        <f>VLOOKUP(C1211,Customers!$A$1:$H$201,4,0)</f>
        <v>Sarah Reynolds</v>
      </c>
      <c r="E1211" t="str">
        <f>VLOOKUP(C1211,Customers!$A$1:$H$201,5,0)</f>
        <v>Female</v>
      </c>
      <c r="F1211" s="4">
        <f>VLOOKUP(C1211,Customers!$A$1:$H$201,6,0)</f>
        <v>32344</v>
      </c>
      <c r="G1211" s="4" t="str">
        <f>VLOOKUP(C1211,Customers!$A$1:$H$201,7,0)</f>
        <v>South Christinabury</v>
      </c>
      <c r="H1211" s="4">
        <f>VLOOKUP(C1211,Customers!$A$1:$H$201,8,0)</f>
        <v>44826</v>
      </c>
      <c r="I1211" t="s">
        <v>749</v>
      </c>
      <c r="J1211" t="str">
        <f>VLOOKUP(I1211,Products!$A$1:$F$51,2,0)</f>
        <v>Whether Bags</v>
      </c>
      <c r="K1211" t="str">
        <f>VLOOKUP(I1211,Products!$A$1:$F$51,3,0)</f>
        <v>Fashion</v>
      </c>
      <c r="L1211" t="str">
        <f>VLOOKUP(I1211,Products!$A$1:$F$51,4,0)</f>
        <v>Bags</v>
      </c>
      <c r="M1211" s="7">
        <f>VLOOKUP(I1211,Products!$A$1:$F$51,5,0)</f>
        <v>270.45</v>
      </c>
      <c r="N1211" s="7">
        <f>VLOOKUP(I1211,Products!$A$1:$F$51,6,0)</f>
        <v>742.26521739130465</v>
      </c>
      <c r="O1211" t="s">
        <v>835</v>
      </c>
      <c r="P1211" t="str">
        <f>VLOOKUP(O1211,Stores!$A$1:$D$6,2,0)</f>
        <v>MegaMart New Michele</v>
      </c>
      <c r="Q1211" t="str">
        <f>VLOOKUP(O1211,Stores!$A$1:$D$6,4,0)</f>
        <v>West</v>
      </c>
      <c r="R1211" s="6">
        <v>3</v>
      </c>
      <c r="S1211" s="6">
        <v>0.15</v>
      </c>
      <c r="T1211" t="s">
        <v>857</v>
      </c>
      <c r="U1211">
        <f t="shared" si="54"/>
        <v>811.34999999999991</v>
      </c>
      <c r="V1211" s="7">
        <f t="shared" si="55"/>
        <v>2226.7956521739138</v>
      </c>
      <c r="W1211" s="7">
        <f t="shared" si="56"/>
        <v>-1416.2956521739138</v>
      </c>
    </row>
    <row r="1212" spans="1:23" x14ac:dyDescent="0.25">
      <c r="A1212" t="s">
        <v>2315</v>
      </c>
      <c r="B1212" s="4">
        <v>45361</v>
      </c>
      <c r="C1212" t="s">
        <v>492</v>
      </c>
      <c r="D1212" t="str">
        <f>VLOOKUP(C1212,Customers!$A$1:$H$201,4,0)</f>
        <v>Mario Cuevas</v>
      </c>
      <c r="E1212" t="str">
        <f>VLOOKUP(C1212,Customers!$A$1:$H$201,5,0)</f>
        <v>Male</v>
      </c>
      <c r="F1212" s="4">
        <f>VLOOKUP(C1212,Customers!$A$1:$H$201,6,0)</f>
        <v>31478</v>
      </c>
      <c r="G1212" s="4" t="str">
        <f>VLOOKUP(C1212,Customers!$A$1:$H$201,7,0)</f>
        <v>North Charlesville</v>
      </c>
      <c r="H1212" s="4">
        <f>VLOOKUP(C1212,Customers!$A$1:$H$201,8,0)</f>
        <v>45172</v>
      </c>
      <c r="I1212" t="s">
        <v>788</v>
      </c>
      <c r="J1212" t="str">
        <f>VLOOKUP(I1212,Products!$A$1:$F$51,2,0)</f>
        <v>Beat Accessories</v>
      </c>
      <c r="K1212" t="str">
        <f>VLOOKUP(I1212,Products!$A$1:$F$51,3,0)</f>
        <v>Fashion</v>
      </c>
      <c r="L1212" t="str">
        <f>VLOOKUP(I1212,Products!$A$1:$F$51,4,0)</f>
        <v>Accessories</v>
      </c>
      <c r="M1212" s="7">
        <f>VLOOKUP(I1212,Products!$A$1:$F$51,5,0)</f>
        <v>1798.97</v>
      </c>
      <c r="N1212" s="7">
        <f>VLOOKUP(I1212,Products!$A$1:$F$51,6,0)</f>
        <v>1329.15</v>
      </c>
      <c r="O1212" t="s">
        <v>842</v>
      </c>
      <c r="P1212" t="str">
        <f>VLOOKUP(O1212,Stores!$A$1:$D$6,2,0)</f>
        <v>MegaMart Johnmouth</v>
      </c>
      <c r="Q1212" t="str">
        <f>VLOOKUP(O1212,Stores!$A$1:$D$6,4,0)</f>
        <v>East</v>
      </c>
      <c r="R1212" s="6">
        <v>2</v>
      </c>
      <c r="S1212" s="6">
        <v>0.15</v>
      </c>
      <c r="T1212" t="s">
        <v>861</v>
      </c>
      <c r="U1212">
        <f t="shared" si="54"/>
        <v>3597.94</v>
      </c>
      <c r="V1212" s="7">
        <f t="shared" si="55"/>
        <v>2658.3</v>
      </c>
      <c r="W1212" s="7">
        <f t="shared" si="56"/>
        <v>938.78999999999985</v>
      </c>
    </row>
    <row r="1213" spans="1:23" x14ac:dyDescent="0.25">
      <c r="A1213" t="s">
        <v>2873</v>
      </c>
      <c r="B1213" s="4">
        <v>45361</v>
      </c>
      <c r="C1213" t="s">
        <v>14</v>
      </c>
      <c r="D1213" t="str">
        <f>VLOOKUP(C1213,Customers!$A$1:$H$201,4,0)</f>
        <v>Carol Hays</v>
      </c>
      <c r="E1213" t="str">
        <f>VLOOKUP(C1213,Customers!$A$1:$H$201,5,0)</f>
        <v>Female</v>
      </c>
      <c r="F1213" s="4">
        <f>VLOOKUP(C1213,Customers!$A$1:$H$201,6,0)</f>
        <v>38461</v>
      </c>
      <c r="G1213" s="4" t="str">
        <f>VLOOKUP(C1213,Customers!$A$1:$H$201,7,0)</f>
        <v>Port Allen</v>
      </c>
      <c r="H1213" s="4">
        <f>VLOOKUP(C1213,Customers!$A$1:$H$201,8,0)</f>
        <v>45334</v>
      </c>
      <c r="I1213" t="s">
        <v>812</v>
      </c>
      <c r="J1213" t="str">
        <f>VLOOKUP(I1213,Products!$A$1:$F$51,2,0)</f>
        <v>Set Dairy</v>
      </c>
      <c r="K1213" t="str">
        <f>VLOOKUP(I1213,Products!$A$1:$F$51,3,0)</f>
        <v>Groceries</v>
      </c>
      <c r="L1213" t="str">
        <f>VLOOKUP(I1213,Products!$A$1:$F$51,4,0)</f>
        <v>Dairy</v>
      </c>
      <c r="M1213" s="7">
        <f>VLOOKUP(I1213,Products!$A$1:$F$51,5,0)</f>
        <v>1879.08</v>
      </c>
      <c r="N1213" s="7">
        <f>VLOOKUP(I1213,Products!$A$1:$F$51,6,0)</f>
        <v>1004.56</v>
      </c>
      <c r="O1213" t="s">
        <v>835</v>
      </c>
      <c r="P1213" t="str">
        <f>VLOOKUP(O1213,Stores!$A$1:$D$6,2,0)</f>
        <v>MegaMart New Michele</v>
      </c>
      <c r="Q1213" t="str">
        <f>VLOOKUP(O1213,Stores!$A$1:$D$6,4,0)</f>
        <v>West</v>
      </c>
      <c r="R1213" s="6">
        <v>3</v>
      </c>
      <c r="S1213" s="6">
        <v>0.15</v>
      </c>
      <c r="T1213" t="s">
        <v>857</v>
      </c>
      <c r="U1213">
        <f t="shared" si="54"/>
        <v>5637.24</v>
      </c>
      <c r="V1213" s="7">
        <f t="shared" si="55"/>
        <v>3013.68</v>
      </c>
      <c r="W1213" s="7">
        <f t="shared" si="56"/>
        <v>2622.71</v>
      </c>
    </row>
    <row r="1214" spans="1:23" x14ac:dyDescent="0.25">
      <c r="A1214" t="s">
        <v>3377</v>
      </c>
      <c r="B1214" s="4">
        <v>45361</v>
      </c>
      <c r="C1214" t="s">
        <v>659</v>
      </c>
      <c r="D1214" t="str">
        <f>VLOOKUP(C1214,Customers!$A$1:$H$201,4,0)</f>
        <v>Cynthia Cherry</v>
      </c>
      <c r="E1214" t="str">
        <f>VLOOKUP(C1214,Customers!$A$1:$H$201,5,0)</f>
        <v>Male</v>
      </c>
      <c r="F1214" s="4">
        <f>VLOOKUP(C1214,Customers!$A$1:$H$201,6,0)</f>
        <v>32522</v>
      </c>
      <c r="G1214" s="4" t="str">
        <f>VLOOKUP(C1214,Customers!$A$1:$H$201,7,0)</f>
        <v>Gomeztown</v>
      </c>
      <c r="H1214" s="4">
        <f>VLOOKUP(C1214,Customers!$A$1:$H$201,8,0)</f>
        <v>45231</v>
      </c>
      <c r="I1214" t="s">
        <v>735</v>
      </c>
      <c r="J1214" t="str">
        <f>VLOOKUP(I1214,Products!$A$1:$F$51,2,0)</f>
        <v>Step Smartphone</v>
      </c>
      <c r="K1214" t="str">
        <f>VLOOKUP(I1214,Products!$A$1:$F$51,3,0)</f>
        <v>Electronics</v>
      </c>
      <c r="L1214" t="str">
        <f>VLOOKUP(I1214,Products!$A$1:$F$51,4,0)</f>
        <v>Smartphone</v>
      </c>
      <c r="M1214" s="7">
        <f>VLOOKUP(I1214,Products!$A$1:$F$51,5,0)</f>
        <v>1194.1199999999999</v>
      </c>
      <c r="N1214" s="7">
        <f>VLOOKUP(I1214,Products!$A$1:$F$51,6,0)</f>
        <v>838.95</v>
      </c>
      <c r="O1214" t="s">
        <v>831</v>
      </c>
      <c r="P1214" t="str">
        <f>VLOOKUP(O1214,Stores!$A$1:$D$6,2,0)</f>
        <v>MegaMart Peckmouth</v>
      </c>
      <c r="Q1214" t="str">
        <f>VLOOKUP(O1214,Stores!$A$1:$D$6,4,0)</f>
        <v>East</v>
      </c>
      <c r="R1214" s="6">
        <v>4</v>
      </c>
      <c r="S1214" s="6">
        <v>0.15</v>
      </c>
      <c r="T1214" t="s">
        <v>851</v>
      </c>
      <c r="U1214">
        <f t="shared" si="54"/>
        <v>4776.4799999999996</v>
      </c>
      <c r="V1214" s="7">
        <f t="shared" si="55"/>
        <v>3355.8</v>
      </c>
      <c r="W1214" s="7">
        <f t="shared" si="56"/>
        <v>1419.8299999999995</v>
      </c>
    </row>
    <row r="1215" spans="1:23" x14ac:dyDescent="0.25">
      <c r="A1215" t="s">
        <v>4357</v>
      </c>
      <c r="B1215" s="4">
        <v>45361</v>
      </c>
      <c r="C1215" t="s">
        <v>87</v>
      </c>
      <c r="D1215" t="str">
        <f>VLOOKUP(C1215,Customers!$A$1:$H$201,4,0)</f>
        <v>Megan Velasquez</v>
      </c>
      <c r="E1215" t="str">
        <f>VLOOKUP(C1215,Customers!$A$1:$H$201,5,0)</f>
        <v>Male</v>
      </c>
      <c r="F1215" s="4">
        <f>VLOOKUP(C1215,Customers!$A$1:$H$201,6,0)</f>
        <v>20409</v>
      </c>
      <c r="G1215" s="4" t="str">
        <f>VLOOKUP(C1215,Customers!$A$1:$H$201,7,0)</f>
        <v>East James</v>
      </c>
      <c r="H1215" s="4">
        <f>VLOOKUP(C1215,Customers!$A$1:$H$201,8,0)</f>
        <v>44106</v>
      </c>
      <c r="I1215" t="s">
        <v>784</v>
      </c>
      <c r="J1215" t="str">
        <f>VLOOKUP(I1215,Products!$A$1:$F$51,2,0)</f>
        <v>Foot Snacks</v>
      </c>
      <c r="K1215" t="str">
        <f>VLOOKUP(I1215,Products!$A$1:$F$51,3,0)</f>
        <v>Groceries</v>
      </c>
      <c r="L1215" t="str">
        <f>VLOOKUP(I1215,Products!$A$1:$F$51,4,0)</f>
        <v>Snacks</v>
      </c>
      <c r="M1215" s="7">
        <f>VLOOKUP(I1215,Products!$A$1:$F$51,5,0)</f>
        <v>1095.72</v>
      </c>
      <c r="N1215" s="7">
        <f>VLOOKUP(I1215,Products!$A$1:$F$51,6,0)</f>
        <v>822.2</v>
      </c>
      <c r="O1215" t="s">
        <v>831</v>
      </c>
      <c r="P1215" t="str">
        <f>VLOOKUP(O1215,Stores!$A$1:$D$6,2,0)</f>
        <v>MegaMart Peckmouth</v>
      </c>
      <c r="Q1215" t="str">
        <f>VLOOKUP(O1215,Stores!$A$1:$D$6,4,0)</f>
        <v>East</v>
      </c>
      <c r="R1215" s="6">
        <v>2</v>
      </c>
      <c r="S1215" s="6">
        <v>0.05</v>
      </c>
      <c r="T1215" t="s">
        <v>851</v>
      </c>
      <c r="U1215">
        <f t="shared" si="54"/>
        <v>2191.44</v>
      </c>
      <c r="V1215" s="7">
        <f t="shared" si="55"/>
        <v>1644.4</v>
      </c>
      <c r="W1215" s="7">
        <f t="shared" si="56"/>
        <v>546.08999999999992</v>
      </c>
    </row>
    <row r="1216" spans="1:23" x14ac:dyDescent="0.25">
      <c r="A1216" t="s">
        <v>974</v>
      </c>
      <c r="B1216" s="4">
        <v>45361</v>
      </c>
      <c r="C1216" t="s">
        <v>443</v>
      </c>
      <c r="D1216" t="str">
        <f>VLOOKUP(C1216,Customers!$A$1:$H$201,4,0)</f>
        <v>Curtis Faulkner</v>
      </c>
      <c r="E1216" t="str">
        <f>VLOOKUP(C1216,Customers!$A$1:$H$201,5,0)</f>
        <v>Female</v>
      </c>
      <c r="F1216" s="4">
        <f>VLOOKUP(C1216,Customers!$A$1:$H$201,6,0)</f>
        <v>23386</v>
      </c>
      <c r="G1216" s="4" t="str">
        <f>VLOOKUP(C1216,Customers!$A$1:$H$201,7,0)</f>
        <v>Annaborough</v>
      </c>
      <c r="H1216" s="4">
        <f>VLOOKUP(C1216,Customers!$A$1:$H$201,8,0)</f>
        <v>44122</v>
      </c>
      <c r="I1216" t="s">
        <v>755</v>
      </c>
      <c r="J1216" t="str">
        <f>VLOOKUP(I1216,Products!$A$1:$F$51,2,0)</f>
        <v>Democratic Smartphone</v>
      </c>
      <c r="K1216" t="str">
        <f>VLOOKUP(I1216,Products!$A$1:$F$51,3,0)</f>
        <v>Electronics</v>
      </c>
      <c r="L1216" t="str">
        <f>VLOOKUP(I1216,Products!$A$1:$F$51,4,0)</f>
        <v>Smartphone</v>
      </c>
      <c r="M1216" s="7">
        <f>VLOOKUP(I1216,Products!$A$1:$F$51,5,0)</f>
        <v>1079.8900000000001</v>
      </c>
      <c r="N1216" s="7">
        <f>VLOOKUP(I1216,Products!$A$1:$F$51,6,0)</f>
        <v>703.83</v>
      </c>
      <c r="O1216" t="s">
        <v>835</v>
      </c>
      <c r="P1216" t="str">
        <f>VLOOKUP(O1216,Stores!$A$1:$D$6,2,0)</f>
        <v>MegaMart New Michele</v>
      </c>
      <c r="Q1216" t="str">
        <f>VLOOKUP(O1216,Stores!$A$1:$D$6,4,0)</f>
        <v>West</v>
      </c>
      <c r="R1216" s="6">
        <v>5</v>
      </c>
      <c r="S1216" s="6">
        <v>0.05</v>
      </c>
      <c r="T1216" t="s">
        <v>861</v>
      </c>
      <c r="U1216">
        <f t="shared" si="54"/>
        <v>5399.4500000000007</v>
      </c>
      <c r="V1216" s="7">
        <f t="shared" si="55"/>
        <v>3519.15</v>
      </c>
      <c r="W1216" s="7">
        <f t="shared" si="56"/>
        <v>1879.3500000000006</v>
      </c>
    </row>
    <row r="1217" spans="1:23" x14ac:dyDescent="0.25">
      <c r="A1217" t="s">
        <v>1342</v>
      </c>
      <c r="B1217" s="4">
        <v>45361</v>
      </c>
      <c r="C1217" t="s">
        <v>698</v>
      </c>
      <c r="D1217" t="str">
        <f>VLOOKUP(C1217,Customers!$A$1:$H$201,4,0)</f>
        <v>Juan Johnson</v>
      </c>
      <c r="E1217" t="str">
        <f>VLOOKUP(C1217,Customers!$A$1:$H$201,5,0)</f>
        <v>Female</v>
      </c>
      <c r="F1217" s="4">
        <f>VLOOKUP(C1217,Customers!$A$1:$H$201,6,0)</f>
        <v>25706</v>
      </c>
      <c r="G1217" s="4" t="str">
        <f>VLOOKUP(C1217,Customers!$A$1:$H$201,7,0)</f>
        <v>South Scottton</v>
      </c>
      <c r="H1217" s="4">
        <f>VLOOKUP(C1217,Customers!$A$1:$H$201,8,0)</f>
        <v>44405</v>
      </c>
      <c r="I1217" t="s">
        <v>732</v>
      </c>
      <c r="J1217" t="str">
        <f>VLOOKUP(I1217,Products!$A$1:$F$51,2,0)</f>
        <v>Us Snacks</v>
      </c>
      <c r="K1217" t="str">
        <f>VLOOKUP(I1217,Products!$A$1:$F$51,3,0)</f>
        <v>Groceries</v>
      </c>
      <c r="L1217" t="str">
        <f>VLOOKUP(I1217,Products!$A$1:$F$51,4,0)</f>
        <v>Snacks</v>
      </c>
      <c r="M1217" s="7">
        <f>VLOOKUP(I1217,Products!$A$1:$F$51,5,0)</f>
        <v>123.19</v>
      </c>
      <c r="N1217" s="7">
        <f>VLOOKUP(I1217,Products!$A$1:$F$51,6,0)</f>
        <v>80.36</v>
      </c>
      <c r="O1217" t="s">
        <v>831</v>
      </c>
      <c r="P1217" t="str">
        <f>VLOOKUP(O1217,Stores!$A$1:$D$6,2,0)</f>
        <v>MegaMart Peckmouth</v>
      </c>
      <c r="Q1217" t="str">
        <f>VLOOKUP(O1217,Stores!$A$1:$D$6,4,0)</f>
        <v>East</v>
      </c>
      <c r="R1217" s="6">
        <v>2</v>
      </c>
      <c r="S1217" s="6">
        <v>0.1</v>
      </c>
      <c r="T1217" t="s">
        <v>854</v>
      </c>
      <c r="U1217">
        <f t="shared" si="54"/>
        <v>246.38</v>
      </c>
      <c r="V1217" s="7">
        <f t="shared" si="55"/>
        <v>160.72</v>
      </c>
      <c r="W1217" s="7">
        <f t="shared" si="56"/>
        <v>84.759999999999991</v>
      </c>
    </row>
    <row r="1218" spans="1:23" x14ac:dyDescent="0.25">
      <c r="A1218" t="s">
        <v>1978</v>
      </c>
      <c r="B1218" s="4">
        <v>45361</v>
      </c>
      <c r="C1218" t="s">
        <v>337</v>
      </c>
      <c r="D1218" t="str">
        <f>VLOOKUP(C1218,Customers!$A$1:$H$201,4,0)</f>
        <v>Carrie Peterson</v>
      </c>
      <c r="E1218" t="str">
        <f>VLOOKUP(C1218,Customers!$A$1:$H$201,5,0)</f>
        <v>Male</v>
      </c>
      <c r="F1218" s="4">
        <f>VLOOKUP(C1218,Customers!$A$1:$H$201,6,0)</f>
        <v>27624</v>
      </c>
      <c r="G1218" s="4" t="str">
        <f>VLOOKUP(C1218,Customers!$A$1:$H$201,7,0)</f>
        <v>Fergusonview</v>
      </c>
      <c r="H1218" s="4">
        <f>VLOOKUP(C1218,Customers!$A$1:$H$201,8,0)</f>
        <v>44577</v>
      </c>
      <c r="I1218" t="s">
        <v>786</v>
      </c>
      <c r="J1218" t="str">
        <f>VLOOKUP(I1218,Products!$A$1:$F$51,2,0)</f>
        <v>Difficult Vegetables</v>
      </c>
      <c r="K1218" t="str">
        <f>VLOOKUP(I1218,Products!$A$1:$F$51,3,0)</f>
        <v>Groceries</v>
      </c>
      <c r="L1218" t="str">
        <f>VLOOKUP(I1218,Products!$A$1:$F$51,4,0)</f>
        <v>Vegetables</v>
      </c>
      <c r="M1218" s="7">
        <f>VLOOKUP(I1218,Products!$A$1:$F$51,5,0)</f>
        <v>1102.791777777778</v>
      </c>
      <c r="N1218" s="7">
        <f>VLOOKUP(I1218,Products!$A$1:$F$51,6,0)</f>
        <v>164.01</v>
      </c>
      <c r="O1218" t="s">
        <v>838</v>
      </c>
      <c r="P1218" t="str">
        <f>VLOOKUP(O1218,Stores!$A$1:$D$6,2,0)</f>
        <v>MegaMart Brianahaven</v>
      </c>
      <c r="Q1218" t="str">
        <f>VLOOKUP(O1218,Stores!$A$1:$D$6,4,0)</f>
        <v>North</v>
      </c>
      <c r="R1218" s="6">
        <v>4</v>
      </c>
      <c r="S1218" s="6">
        <v>0.05</v>
      </c>
      <c r="T1218" t="s">
        <v>851</v>
      </c>
      <c r="U1218">
        <f t="shared" si="54"/>
        <v>4411.1671111111118</v>
      </c>
      <c r="V1218" s="7">
        <f t="shared" si="55"/>
        <v>656.04</v>
      </c>
      <c r="W1218" s="7">
        <f t="shared" si="56"/>
        <v>3754.177111111112</v>
      </c>
    </row>
    <row r="1219" spans="1:23" x14ac:dyDescent="0.25">
      <c r="A1219" t="s">
        <v>2320</v>
      </c>
      <c r="B1219" s="4">
        <v>45362</v>
      </c>
      <c r="C1219" t="s">
        <v>318</v>
      </c>
      <c r="D1219" t="str">
        <f>VLOOKUP(C1219,Customers!$A$1:$H$201,4,0)</f>
        <v>Juan Ramirez</v>
      </c>
      <c r="E1219" t="str">
        <f>VLOOKUP(C1219,Customers!$A$1:$H$201,5,0)</f>
        <v>Male</v>
      </c>
      <c r="F1219" s="4">
        <f>VLOOKUP(C1219,Customers!$A$1:$H$201,6,0)</f>
        <v>28937</v>
      </c>
      <c r="G1219" s="4" t="str">
        <f>VLOOKUP(C1219,Customers!$A$1:$H$201,7,0)</f>
        <v>New Michaelview</v>
      </c>
      <c r="H1219" s="4">
        <f>VLOOKUP(C1219,Customers!$A$1:$H$201,8,0)</f>
        <v>45210</v>
      </c>
      <c r="I1219" t="s">
        <v>792</v>
      </c>
      <c r="J1219" t="str">
        <f>VLOOKUP(I1219,Products!$A$1:$F$51,2,0)</f>
        <v>Chair Laptop</v>
      </c>
      <c r="K1219" t="str">
        <f>VLOOKUP(I1219,Products!$A$1:$F$51,3,0)</f>
        <v>Electronics</v>
      </c>
      <c r="L1219" t="str">
        <f>VLOOKUP(I1219,Products!$A$1:$F$51,4,0)</f>
        <v>Laptop</v>
      </c>
      <c r="M1219" s="7">
        <f>VLOOKUP(I1219,Products!$A$1:$F$51,5,0)</f>
        <v>1562.43</v>
      </c>
      <c r="N1219" s="7">
        <f>VLOOKUP(I1219,Products!$A$1:$F$51,6,0)</f>
        <v>1195.6300000000001</v>
      </c>
      <c r="O1219" t="s">
        <v>827</v>
      </c>
      <c r="P1219" t="str">
        <f>VLOOKUP(O1219,Stores!$A$1:$D$6,2,0)</f>
        <v>MegaMart Jimenezborough</v>
      </c>
      <c r="Q1219" t="str">
        <f>VLOOKUP(O1219,Stores!$A$1:$D$6,4,0)</f>
        <v>South</v>
      </c>
      <c r="R1219" s="6">
        <v>5</v>
      </c>
      <c r="S1219" s="6">
        <v>0.15</v>
      </c>
      <c r="T1219" t="s">
        <v>851</v>
      </c>
      <c r="U1219">
        <f t="shared" ref="U1219:U1282" si="57">M1219*R1219</f>
        <v>7812.1500000000005</v>
      </c>
      <c r="V1219" s="7">
        <f t="shared" ref="V1219:V1282" si="58">N1219*R1219</f>
        <v>5978.1500000000005</v>
      </c>
      <c r="W1219" s="7">
        <f t="shared" ref="W1219:W1282" si="59">U1219-V1219-(1-S1219)</f>
        <v>1833.15</v>
      </c>
    </row>
    <row r="1220" spans="1:23" x14ac:dyDescent="0.25">
      <c r="A1220" t="s">
        <v>3502</v>
      </c>
      <c r="B1220" s="4">
        <v>45362</v>
      </c>
      <c r="C1220" t="s">
        <v>481</v>
      </c>
      <c r="D1220" t="str">
        <f>VLOOKUP(C1220,Customers!$A$1:$H$201,4,0)</f>
        <v>Jared Ochoa</v>
      </c>
      <c r="E1220" t="str">
        <f>VLOOKUP(C1220,Customers!$A$1:$H$201,5,0)</f>
        <v>Male</v>
      </c>
      <c r="F1220" s="4">
        <f>VLOOKUP(C1220,Customers!$A$1:$H$201,6,0)</f>
        <v>21543</v>
      </c>
      <c r="G1220" s="4" t="str">
        <f>VLOOKUP(C1220,Customers!$A$1:$H$201,7,0)</f>
        <v>Cisnerosville</v>
      </c>
      <c r="H1220" s="4">
        <f>VLOOKUP(C1220,Customers!$A$1:$H$201,8,0)</f>
        <v>45035</v>
      </c>
      <c r="I1220" t="s">
        <v>741</v>
      </c>
      <c r="J1220" t="str">
        <f>VLOOKUP(I1220,Products!$A$1:$F$51,2,0)</f>
        <v>Above Camera</v>
      </c>
      <c r="K1220" t="str">
        <f>VLOOKUP(I1220,Products!$A$1:$F$51,3,0)</f>
        <v>Electronics</v>
      </c>
      <c r="L1220" t="str">
        <f>VLOOKUP(I1220,Products!$A$1:$F$51,4,0)</f>
        <v>Camera</v>
      </c>
      <c r="M1220" s="7">
        <f>VLOOKUP(I1220,Products!$A$1:$F$51,5,0)</f>
        <v>1193.0899999999999</v>
      </c>
      <c r="N1220" s="7">
        <f>VLOOKUP(I1220,Products!$A$1:$F$51,6,0)</f>
        <v>818.24</v>
      </c>
      <c r="O1220" t="s">
        <v>827</v>
      </c>
      <c r="P1220" t="str">
        <f>VLOOKUP(O1220,Stores!$A$1:$D$6,2,0)</f>
        <v>MegaMart Jimenezborough</v>
      </c>
      <c r="Q1220" t="str">
        <f>VLOOKUP(O1220,Stores!$A$1:$D$6,4,0)</f>
        <v>South</v>
      </c>
      <c r="R1220" s="6">
        <v>5</v>
      </c>
      <c r="S1220" s="6">
        <v>0.15</v>
      </c>
      <c r="T1220" t="s">
        <v>857</v>
      </c>
      <c r="U1220">
        <f t="shared" si="57"/>
        <v>5965.45</v>
      </c>
      <c r="V1220" s="7">
        <f t="shared" si="58"/>
        <v>4091.2</v>
      </c>
      <c r="W1220" s="7">
        <f t="shared" si="59"/>
        <v>1873.4</v>
      </c>
    </row>
    <row r="1221" spans="1:23" x14ac:dyDescent="0.25">
      <c r="A1221" t="s">
        <v>1499</v>
      </c>
      <c r="B1221" s="4">
        <v>45362</v>
      </c>
      <c r="C1221" t="s">
        <v>325</v>
      </c>
      <c r="D1221" t="str">
        <f>VLOOKUP(C1221,Customers!$A$1:$H$201,4,0)</f>
        <v>Laurie Mason</v>
      </c>
      <c r="E1221" t="str">
        <f>VLOOKUP(C1221,Customers!$A$1:$H$201,5,0)</f>
        <v>Female</v>
      </c>
      <c r="F1221" s="4">
        <f>VLOOKUP(C1221,Customers!$A$1:$H$201,6,0)</f>
        <v>27567</v>
      </c>
      <c r="G1221" s="4" t="str">
        <f>VLOOKUP(C1221,Customers!$A$1:$H$201,7,0)</f>
        <v>Berrymouth</v>
      </c>
      <c r="H1221" s="4">
        <f>VLOOKUP(C1221,Customers!$A$1:$H$201,8,0)</f>
        <v>45840</v>
      </c>
      <c r="I1221" t="s">
        <v>796</v>
      </c>
      <c r="J1221" t="str">
        <f>VLOOKUP(I1221,Products!$A$1:$F$51,2,0)</f>
        <v>Book Television</v>
      </c>
      <c r="K1221" t="str">
        <f>VLOOKUP(I1221,Products!$A$1:$F$51,3,0)</f>
        <v>Electronics</v>
      </c>
      <c r="L1221" t="str">
        <f>VLOOKUP(I1221,Products!$A$1:$F$51,4,0)</f>
        <v>Television</v>
      </c>
      <c r="M1221" s="7">
        <f>VLOOKUP(I1221,Products!$A$1:$F$51,5,0)</f>
        <v>1952.65</v>
      </c>
      <c r="N1221" s="7">
        <f>VLOOKUP(I1221,Products!$A$1:$F$51,6,0)</f>
        <v>1451.27</v>
      </c>
      <c r="O1221" t="s">
        <v>835</v>
      </c>
      <c r="P1221" t="str">
        <f>VLOOKUP(O1221,Stores!$A$1:$D$6,2,0)</f>
        <v>MegaMart New Michele</v>
      </c>
      <c r="Q1221" t="str">
        <f>VLOOKUP(O1221,Stores!$A$1:$D$6,4,0)</f>
        <v>West</v>
      </c>
      <c r="R1221" s="6">
        <v>3</v>
      </c>
      <c r="S1221" s="6">
        <v>0.1</v>
      </c>
      <c r="T1221" t="s">
        <v>854</v>
      </c>
      <c r="U1221">
        <f t="shared" si="57"/>
        <v>5857.9500000000007</v>
      </c>
      <c r="V1221" s="7">
        <f t="shared" si="58"/>
        <v>4353.8099999999995</v>
      </c>
      <c r="W1221" s="7">
        <f t="shared" si="59"/>
        <v>1503.2400000000011</v>
      </c>
    </row>
    <row r="1222" spans="1:23" x14ac:dyDescent="0.25">
      <c r="A1222" t="s">
        <v>2242</v>
      </c>
      <c r="B1222" s="4">
        <v>45362</v>
      </c>
      <c r="C1222" t="s">
        <v>222</v>
      </c>
      <c r="D1222" t="str">
        <f>VLOOKUP(C1222,Customers!$A$1:$H$201,4,0)</f>
        <v>Lawrence Stewart</v>
      </c>
      <c r="E1222" t="str">
        <f>VLOOKUP(C1222,Customers!$A$1:$H$201,5,0)</f>
        <v>Male</v>
      </c>
      <c r="F1222" s="4">
        <f>VLOOKUP(C1222,Customers!$A$1:$H$201,6,0)</f>
        <v>38555</v>
      </c>
      <c r="G1222" s="4" t="str">
        <f>VLOOKUP(C1222,Customers!$A$1:$H$201,7,0)</f>
        <v>West Tinatown</v>
      </c>
      <c r="H1222" s="4">
        <f>VLOOKUP(C1222,Customers!$A$1:$H$201,8,0)</f>
        <v>44145</v>
      </c>
      <c r="I1222" t="s">
        <v>751</v>
      </c>
      <c r="J1222" t="str">
        <f>VLOOKUP(I1222,Products!$A$1:$F$51,2,0)</f>
        <v>House Accessories</v>
      </c>
      <c r="K1222" t="str">
        <f>VLOOKUP(I1222,Products!$A$1:$F$51,3,0)</f>
        <v>Fashion</v>
      </c>
      <c r="L1222" t="str">
        <f>VLOOKUP(I1222,Products!$A$1:$F$51,4,0)</f>
        <v>Accessories</v>
      </c>
      <c r="M1222" s="7">
        <f>VLOOKUP(I1222,Products!$A$1:$F$51,5,0)</f>
        <v>1858.75</v>
      </c>
      <c r="N1222" s="7">
        <f>VLOOKUP(I1222,Products!$A$1:$F$51,6,0)</f>
        <v>1451.16</v>
      </c>
      <c r="O1222" t="s">
        <v>842</v>
      </c>
      <c r="P1222" t="str">
        <f>VLOOKUP(O1222,Stores!$A$1:$D$6,2,0)</f>
        <v>MegaMart Johnmouth</v>
      </c>
      <c r="Q1222" t="str">
        <f>VLOOKUP(O1222,Stores!$A$1:$D$6,4,0)</f>
        <v>East</v>
      </c>
      <c r="R1222" s="6">
        <v>1</v>
      </c>
      <c r="S1222" s="6">
        <v>0</v>
      </c>
      <c r="T1222" t="s">
        <v>851</v>
      </c>
      <c r="U1222">
        <f t="shared" si="57"/>
        <v>1858.75</v>
      </c>
      <c r="V1222" s="7">
        <f t="shared" si="58"/>
        <v>1451.16</v>
      </c>
      <c r="W1222" s="7">
        <f t="shared" si="59"/>
        <v>406.58999999999992</v>
      </c>
    </row>
    <row r="1223" spans="1:23" x14ac:dyDescent="0.25">
      <c r="A1223" t="s">
        <v>2384</v>
      </c>
      <c r="B1223" s="4">
        <v>45362</v>
      </c>
      <c r="C1223" t="s">
        <v>34</v>
      </c>
      <c r="D1223" t="str">
        <f>VLOOKUP(C1223,Customers!$A$1:$H$201,4,0)</f>
        <v>Isaiah Williams</v>
      </c>
      <c r="E1223" t="str">
        <f>VLOOKUP(C1223,Customers!$A$1:$H$201,5,0)</f>
        <v>Male</v>
      </c>
      <c r="F1223" s="4">
        <f>VLOOKUP(C1223,Customers!$A$1:$H$201,6,0)</f>
        <v>22233</v>
      </c>
      <c r="G1223" s="4" t="str">
        <f>VLOOKUP(C1223,Customers!$A$1:$H$201,7,0)</f>
        <v>New Michaelland</v>
      </c>
      <c r="H1223" s="4">
        <f>VLOOKUP(C1223,Customers!$A$1:$H$201,8,0)</f>
        <v>45720</v>
      </c>
      <c r="I1223" t="s">
        <v>786</v>
      </c>
      <c r="J1223" t="str">
        <f>VLOOKUP(I1223,Products!$A$1:$F$51,2,0)</f>
        <v>Difficult Vegetables</v>
      </c>
      <c r="K1223" t="str">
        <f>VLOOKUP(I1223,Products!$A$1:$F$51,3,0)</f>
        <v>Groceries</v>
      </c>
      <c r="L1223" t="str">
        <f>VLOOKUP(I1223,Products!$A$1:$F$51,4,0)</f>
        <v>Vegetables</v>
      </c>
      <c r="M1223" s="7">
        <f>VLOOKUP(I1223,Products!$A$1:$F$51,5,0)</f>
        <v>1102.791777777778</v>
      </c>
      <c r="N1223" s="7">
        <f>VLOOKUP(I1223,Products!$A$1:$F$51,6,0)</f>
        <v>164.01</v>
      </c>
      <c r="O1223" t="s">
        <v>838</v>
      </c>
      <c r="P1223" t="str">
        <f>VLOOKUP(O1223,Stores!$A$1:$D$6,2,0)</f>
        <v>MegaMart Brianahaven</v>
      </c>
      <c r="Q1223" t="str">
        <f>VLOOKUP(O1223,Stores!$A$1:$D$6,4,0)</f>
        <v>North</v>
      </c>
      <c r="R1223" s="6">
        <v>2</v>
      </c>
      <c r="S1223" s="6">
        <v>0</v>
      </c>
      <c r="T1223" t="s">
        <v>861</v>
      </c>
      <c r="U1223">
        <f t="shared" si="57"/>
        <v>2205.5835555555559</v>
      </c>
      <c r="V1223" s="7">
        <f t="shared" si="58"/>
        <v>328.02</v>
      </c>
      <c r="W1223" s="7">
        <f t="shared" si="59"/>
        <v>1876.5635555555559</v>
      </c>
    </row>
    <row r="1224" spans="1:23" x14ac:dyDescent="0.25">
      <c r="A1224" t="s">
        <v>2775</v>
      </c>
      <c r="B1224" s="4">
        <v>45362</v>
      </c>
      <c r="C1224" t="s">
        <v>384</v>
      </c>
      <c r="D1224" t="str">
        <f>VLOOKUP(C1224,Customers!$A$1:$H$201,4,0)</f>
        <v>David Burns</v>
      </c>
      <c r="E1224" t="str">
        <f>VLOOKUP(C1224,Customers!$A$1:$H$201,5,0)</f>
        <v>Female</v>
      </c>
      <c r="F1224" s="4">
        <f>VLOOKUP(C1224,Customers!$A$1:$H$201,6,0)</f>
        <v>23676</v>
      </c>
      <c r="G1224" s="4" t="str">
        <f>VLOOKUP(C1224,Customers!$A$1:$H$201,7,0)</f>
        <v>Joyceside</v>
      </c>
      <c r="H1224" s="4">
        <f>VLOOKUP(C1224,Customers!$A$1:$H$201,8,0)</f>
        <v>44351</v>
      </c>
      <c r="I1224" t="s">
        <v>802</v>
      </c>
      <c r="J1224" t="str">
        <f>VLOOKUP(I1224,Products!$A$1:$F$51,2,0)</f>
        <v>Piece Headphones</v>
      </c>
      <c r="K1224" t="str">
        <f>VLOOKUP(I1224,Products!$A$1:$F$51,3,0)</f>
        <v>Electronics</v>
      </c>
      <c r="L1224" t="str">
        <f>VLOOKUP(I1224,Products!$A$1:$F$51,4,0)</f>
        <v>Headphones</v>
      </c>
      <c r="M1224" s="7">
        <f>VLOOKUP(I1224,Products!$A$1:$F$51,5,0)</f>
        <v>1745.61</v>
      </c>
      <c r="N1224" s="7">
        <f>VLOOKUP(I1224,Products!$A$1:$F$51,6,0)</f>
        <v>1322.44</v>
      </c>
      <c r="O1224" t="s">
        <v>827</v>
      </c>
      <c r="P1224" t="str">
        <f>VLOOKUP(O1224,Stores!$A$1:$D$6,2,0)</f>
        <v>MegaMart Jimenezborough</v>
      </c>
      <c r="Q1224" t="str">
        <f>VLOOKUP(O1224,Stores!$A$1:$D$6,4,0)</f>
        <v>South</v>
      </c>
      <c r="R1224" s="6">
        <v>3</v>
      </c>
      <c r="S1224" s="6">
        <v>0.05</v>
      </c>
      <c r="T1224" t="s">
        <v>857</v>
      </c>
      <c r="U1224">
        <f t="shared" si="57"/>
        <v>5236.83</v>
      </c>
      <c r="V1224" s="7">
        <f t="shared" si="58"/>
        <v>3967.32</v>
      </c>
      <c r="W1224" s="7">
        <f t="shared" si="59"/>
        <v>1268.5599999999997</v>
      </c>
    </row>
    <row r="1225" spans="1:23" x14ac:dyDescent="0.25">
      <c r="A1225" t="s">
        <v>3267</v>
      </c>
      <c r="B1225" s="4">
        <v>45362</v>
      </c>
      <c r="C1225" t="s">
        <v>161</v>
      </c>
      <c r="D1225" t="str">
        <f>VLOOKUP(C1225,Customers!$A$1:$H$201,4,0)</f>
        <v>Anna Andrews</v>
      </c>
      <c r="E1225" t="str">
        <f>VLOOKUP(C1225,Customers!$A$1:$H$201,5,0)</f>
        <v>Female</v>
      </c>
      <c r="F1225" s="4">
        <f>VLOOKUP(C1225,Customers!$A$1:$H$201,6,0)</f>
        <v>36564</v>
      </c>
      <c r="G1225" s="4" t="str">
        <f>VLOOKUP(C1225,Customers!$A$1:$H$201,7,0)</f>
        <v>North Teresashire</v>
      </c>
      <c r="H1225" s="4">
        <f>VLOOKUP(C1225,Customers!$A$1:$H$201,8,0)</f>
        <v>44509</v>
      </c>
      <c r="I1225" t="s">
        <v>743</v>
      </c>
      <c r="J1225" t="str">
        <f>VLOOKUP(I1225,Products!$A$1:$F$51,2,0)</f>
        <v>World Watches</v>
      </c>
      <c r="K1225" t="str">
        <f>VLOOKUP(I1225,Products!$A$1:$F$51,3,0)</f>
        <v>Fashion</v>
      </c>
      <c r="L1225" t="str">
        <f>VLOOKUP(I1225,Products!$A$1:$F$51,4,0)</f>
        <v>Watches</v>
      </c>
      <c r="M1225" s="7">
        <f>VLOOKUP(I1225,Products!$A$1:$F$51,5,0)</f>
        <v>1134.8</v>
      </c>
      <c r="N1225" s="7">
        <f>VLOOKUP(I1225,Products!$A$1:$F$51,6,0)</f>
        <v>675.1</v>
      </c>
      <c r="O1225" t="s">
        <v>842</v>
      </c>
      <c r="P1225" t="str">
        <f>VLOOKUP(O1225,Stores!$A$1:$D$6,2,0)</f>
        <v>MegaMart Johnmouth</v>
      </c>
      <c r="Q1225" t="str">
        <f>VLOOKUP(O1225,Stores!$A$1:$D$6,4,0)</f>
        <v>East</v>
      </c>
      <c r="R1225" s="6">
        <v>1</v>
      </c>
      <c r="S1225" s="6">
        <v>0.05</v>
      </c>
      <c r="T1225" t="s">
        <v>857</v>
      </c>
      <c r="U1225">
        <f t="shared" si="57"/>
        <v>1134.8</v>
      </c>
      <c r="V1225" s="7">
        <f t="shared" si="58"/>
        <v>675.1</v>
      </c>
      <c r="W1225" s="7">
        <f t="shared" si="59"/>
        <v>458.74999999999994</v>
      </c>
    </row>
    <row r="1226" spans="1:23" x14ac:dyDescent="0.25">
      <c r="A1226" t="s">
        <v>3563</v>
      </c>
      <c r="B1226" s="4">
        <v>45362</v>
      </c>
      <c r="C1226" t="s">
        <v>498</v>
      </c>
      <c r="D1226" t="str">
        <f>VLOOKUP(C1226,Customers!$A$1:$H$201,4,0)</f>
        <v>Gary Lopez</v>
      </c>
      <c r="E1226" t="str">
        <f>VLOOKUP(C1226,Customers!$A$1:$H$201,5,0)</f>
        <v>Male</v>
      </c>
      <c r="F1226" s="4">
        <f>VLOOKUP(C1226,Customers!$A$1:$H$201,6,0)</f>
        <v>30899</v>
      </c>
      <c r="G1226" s="4" t="str">
        <f>VLOOKUP(C1226,Customers!$A$1:$H$201,7,0)</f>
        <v>Amandachester</v>
      </c>
      <c r="H1226" s="4">
        <f>VLOOKUP(C1226,Customers!$A$1:$H$201,8,0)</f>
        <v>45421</v>
      </c>
      <c r="I1226" t="s">
        <v>784</v>
      </c>
      <c r="J1226" t="str">
        <f>VLOOKUP(I1226,Products!$A$1:$F$51,2,0)</f>
        <v>Foot Snacks</v>
      </c>
      <c r="K1226" t="str">
        <f>VLOOKUP(I1226,Products!$A$1:$F$51,3,0)</f>
        <v>Groceries</v>
      </c>
      <c r="L1226" t="str">
        <f>VLOOKUP(I1226,Products!$A$1:$F$51,4,0)</f>
        <v>Snacks</v>
      </c>
      <c r="M1226" s="7">
        <f>VLOOKUP(I1226,Products!$A$1:$F$51,5,0)</f>
        <v>1095.72</v>
      </c>
      <c r="N1226" s="7">
        <f>VLOOKUP(I1226,Products!$A$1:$F$51,6,0)</f>
        <v>822.2</v>
      </c>
      <c r="O1226" t="s">
        <v>835</v>
      </c>
      <c r="P1226" t="str">
        <f>VLOOKUP(O1226,Stores!$A$1:$D$6,2,0)</f>
        <v>MegaMart New Michele</v>
      </c>
      <c r="Q1226" t="str">
        <f>VLOOKUP(O1226,Stores!$A$1:$D$6,4,0)</f>
        <v>West</v>
      </c>
      <c r="R1226" s="6">
        <v>5</v>
      </c>
      <c r="S1226" s="6">
        <v>0.05</v>
      </c>
      <c r="T1226" t="s">
        <v>857</v>
      </c>
      <c r="U1226">
        <f t="shared" si="57"/>
        <v>5478.6</v>
      </c>
      <c r="V1226" s="7">
        <f t="shared" si="58"/>
        <v>4111</v>
      </c>
      <c r="W1226" s="7">
        <f t="shared" si="59"/>
        <v>1366.6500000000003</v>
      </c>
    </row>
    <row r="1227" spans="1:23" x14ac:dyDescent="0.25">
      <c r="A1227" t="s">
        <v>3806</v>
      </c>
      <c r="B1227" s="4">
        <v>45362</v>
      </c>
      <c r="C1227" t="s">
        <v>362</v>
      </c>
      <c r="D1227" t="str">
        <f>VLOOKUP(C1227,Customers!$A$1:$H$201,4,0)</f>
        <v>Evelyn Gray</v>
      </c>
      <c r="E1227" t="str">
        <f>VLOOKUP(C1227,Customers!$A$1:$H$201,5,0)</f>
        <v>Male</v>
      </c>
      <c r="F1227" s="4">
        <f>VLOOKUP(C1227,Customers!$A$1:$H$201,6,0)</f>
        <v>34560</v>
      </c>
      <c r="G1227" s="4" t="str">
        <f>VLOOKUP(C1227,Customers!$A$1:$H$201,7,0)</f>
        <v>Wardfort</v>
      </c>
      <c r="H1227" s="4">
        <f>VLOOKUP(C1227,Customers!$A$1:$H$201,8,0)</f>
        <v>45822</v>
      </c>
      <c r="I1227" t="s">
        <v>753</v>
      </c>
      <c r="J1227" t="str">
        <f>VLOOKUP(I1227,Products!$A$1:$F$51,2,0)</f>
        <v>Find Headphones</v>
      </c>
      <c r="K1227" t="str">
        <f>VLOOKUP(I1227,Products!$A$1:$F$51,3,0)</f>
        <v>Electronics</v>
      </c>
      <c r="L1227" t="str">
        <f>VLOOKUP(I1227,Products!$A$1:$F$51,4,0)</f>
        <v>Headphones</v>
      </c>
      <c r="M1227" s="7">
        <f>VLOOKUP(I1227,Products!$A$1:$F$51,5,0)</f>
        <v>1246.1099999999999</v>
      </c>
      <c r="N1227" s="7">
        <f>VLOOKUP(I1227,Products!$A$1:$F$51,6,0)</f>
        <v>833.52</v>
      </c>
      <c r="O1227" t="s">
        <v>838</v>
      </c>
      <c r="P1227" t="str">
        <f>VLOOKUP(O1227,Stores!$A$1:$D$6,2,0)</f>
        <v>MegaMart Brianahaven</v>
      </c>
      <c r="Q1227" t="str">
        <f>VLOOKUP(O1227,Stores!$A$1:$D$6,4,0)</f>
        <v>North</v>
      </c>
      <c r="R1227" s="6">
        <v>1</v>
      </c>
      <c r="S1227" s="6">
        <v>0.1</v>
      </c>
      <c r="T1227" t="s">
        <v>851</v>
      </c>
      <c r="U1227">
        <f t="shared" si="57"/>
        <v>1246.1099999999999</v>
      </c>
      <c r="V1227" s="7">
        <f t="shared" si="58"/>
        <v>833.52</v>
      </c>
      <c r="W1227" s="7">
        <f t="shared" si="59"/>
        <v>411.68999999999994</v>
      </c>
    </row>
    <row r="1228" spans="1:23" x14ac:dyDescent="0.25">
      <c r="A1228" t="s">
        <v>3968</v>
      </c>
      <c r="B1228" s="4">
        <v>45362</v>
      </c>
      <c r="C1228" t="s">
        <v>26</v>
      </c>
      <c r="D1228" t="str">
        <f>VLOOKUP(C1228,Customers!$A$1:$H$201,4,0)</f>
        <v>Danny Moore</v>
      </c>
      <c r="E1228" t="str">
        <f>VLOOKUP(C1228,Customers!$A$1:$H$201,5,0)</f>
        <v>Male</v>
      </c>
      <c r="F1228" s="4">
        <f>VLOOKUP(C1228,Customers!$A$1:$H$201,6,0)</f>
        <v>31688</v>
      </c>
      <c r="G1228" s="4" t="str">
        <f>VLOOKUP(C1228,Customers!$A$1:$H$201,7,0)</f>
        <v>Costaberg</v>
      </c>
      <c r="H1228" s="4">
        <f>VLOOKUP(C1228,Customers!$A$1:$H$201,8,0)</f>
        <v>44751</v>
      </c>
      <c r="I1228" t="s">
        <v>772</v>
      </c>
      <c r="J1228" t="str">
        <f>VLOOKUP(I1228,Products!$A$1:$F$51,2,0)</f>
        <v>Little Watches</v>
      </c>
      <c r="K1228" t="str">
        <f>VLOOKUP(I1228,Products!$A$1:$F$51,3,0)</f>
        <v>Fashion</v>
      </c>
      <c r="L1228" t="str">
        <f>VLOOKUP(I1228,Products!$A$1:$F$51,4,0)</f>
        <v>Watches</v>
      </c>
      <c r="M1228" s="7">
        <f>VLOOKUP(I1228,Products!$A$1:$F$51,5,0)</f>
        <v>429.15</v>
      </c>
      <c r="N1228" s="7">
        <f>VLOOKUP(I1228,Products!$A$1:$F$51,6,0)</f>
        <v>258.72000000000003</v>
      </c>
      <c r="O1228" t="s">
        <v>838</v>
      </c>
      <c r="P1228" t="str">
        <f>VLOOKUP(O1228,Stores!$A$1:$D$6,2,0)</f>
        <v>MegaMart Brianahaven</v>
      </c>
      <c r="Q1228" t="str">
        <f>VLOOKUP(O1228,Stores!$A$1:$D$6,4,0)</f>
        <v>North</v>
      </c>
      <c r="R1228" s="6">
        <v>5</v>
      </c>
      <c r="S1228" s="6">
        <v>0.15</v>
      </c>
      <c r="T1228" t="s">
        <v>854</v>
      </c>
      <c r="U1228">
        <f t="shared" si="57"/>
        <v>2145.75</v>
      </c>
      <c r="V1228" s="7">
        <f t="shared" si="58"/>
        <v>1293.6000000000001</v>
      </c>
      <c r="W1228" s="7">
        <f t="shared" si="59"/>
        <v>851.29999999999984</v>
      </c>
    </row>
    <row r="1229" spans="1:23" x14ac:dyDescent="0.25">
      <c r="A1229" t="s">
        <v>4573</v>
      </c>
      <c r="B1229" s="4">
        <v>45362</v>
      </c>
      <c r="C1229" t="s">
        <v>69</v>
      </c>
      <c r="D1229" t="str">
        <f>VLOOKUP(C1229,Customers!$A$1:$H$201,4,0)</f>
        <v>Vanessa Anderson</v>
      </c>
      <c r="E1229" t="str">
        <f>VLOOKUP(C1229,Customers!$A$1:$H$201,5,0)</f>
        <v>Female</v>
      </c>
      <c r="F1229" s="4">
        <f>VLOOKUP(C1229,Customers!$A$1:$H$201,6,0)</f>
        <v>30021</v>
      </c>
      <c r="G1229" s="4" t="str">
        <f>VLOOKUP(C1229,Customers!$A$1:$H$201,7,0)</f>
        <v>Peterside</v>
      </c>
      <c r="H1229" s="4">
        <f>VLOOKUP(C1229,Customers!$A$1:$H$201,8,0)</f>
        <v>45560</v>
      </c>
      <c r="I1229" t="s">
        <v>796</v>
      </c>
      <c r="J1229" t="str">
        <f>VLOOKUP(I1229,Products!$A$1:$F$51,2,0)</f>
        <v>Book Television</v>
      </c>
      <c r="K1229" t="str">
        <f>VLOOKUP(I1229,Products!$A$1:$F$51,3,0)</f>
        <v>Electronics</v>
      </c>
      <c r="L1229" t="str">
        <f>VLOOKUP(I1229,Products!$A$1:$F$51,4,0)</f>
        <v>Television</v>
      </c>
      <c r="M1229" s="7">
        <f>VLOOKUP(I1229,Products!$A$1:$F$51,5,0)</f>
        <v>1952.65</v>
      </c>
      <c r="N1229" s="7">
        <f>VLOOKUP(I1229,Products!$A$1:$F$51,6,0)</f>
        <v>1451.27</v>
      </c>
      <c r="O1229" t="s">
        <v>838</v>
      </c>
      <c r="P1229" t="str">
        <f>VLOOKUP(O1229,Stores!$A$1:$D$6,2,0)</f>
        <v>MegaMart Brianahaven</v>
      </c>
      <c r="Q1229" t="str">
        <f>VLOOKUP(O1229,Stores!$A$1:$D$6,4,0)</f>
        <v>North</v>
      </c>
      <c r="R1229" s="6">
        <v>1</v>
      </c>
      <c r="S1229" s="6">
        <v>0.05</v>
      </c>
      <c r="T1229" t="s">
        <v>851</v>
      </c>
      <c r="U1229">
        <f t="shared" si="57"/>
        <v>1952.65</v>
      </c>
      <c r="V1229" s="7">
        <f t="shared" si="58"/>
        <v>1451.27</v>
      </c>
      <c r="W1229" s="7">
        <f t="shared" si="59"/>
        <v>500.43000000000012</v>
      </c>
    </row>
    <row r="1230" spans="1:23" x14ac:dyDescent="0.25">
      <c r="A1230" t="s">
        <v>5577</v>
      </c>
      <c r="B1230" s="4">
        <v>45363</v>
      </c>
      <c r="C1230" t="s">
        <v>278</v>
      </c>
      <c r="D1230" t="str">
        <f>VLOOKUP(C1230,Customers!$A$1:$H$201,4,0)</f>
        <v>Jesus Singh</v>
      </c>
      <c r="E1230" t="str">
        <f>VLOOKUP(C1230,Customers!$A$1:$H$201,5,0)</f>
        <v>Female</v>
      </c>
      <c r="F1230" s="4">
        <f>VLOOKUP(C1230,Customers!$A$1:$H$201,6,0)</f>
        <v>21701</v>
      </c>
      <c r="G1230" s="4" t="str">
        <f>VLOOKUP(C1230,Customers!$A$1:$H$201,7,0)</f>
        <v>Port Michaelstad</v>
      </c>
      <c r="H1230" s="4">
        <f>VLOOKUP(C1230,Customers!$A$1:$H$201,8,0)</f>
        <v>44966</v>
      </c>
      <c r="I1230" t="s">
        <v>772</v>
      </c>
      <c r="J1230" t="str">
        <f>VLOOKUP(I1230,Products!$A$1:$F$51,2,0)</f>
        <v>Little Watches</v>
      </c>
      <c r="K1230" t="str">
        <f>VLOOKUP(I1230,Products!$A$1:$F$51,3,0)</f>
        <v>Fashion</v>
      </c>
      <c r="L1230" t="str">
        <f>VLOOKUP(I1230,Products!$A$1:$F$51,4,0)</f>
        <v>Watches</v>
      </c>
      <c r="M1230" s="7">
        <f>VLOOKUP(I1230,Products!$A$1:$F$51,5,0)</f>
        <v>429.15</v>
      </c>
      <c r="N1230" s="7">
        <f>VLOOKUP(I1230,Products!$A$1:$F$51,6,0)</f>
        <v>258.72000000000003</v>
      </c>
      <c r="O1230" t="s">
        <v>827</v>
      </c>
      <c r="P1230" t="str">
        <f>VLOOKUP(O1230,Stores!$A$1:$D$6,2,0)</f>
        <v>MegaMart Jimenezborough</v>
      </c>
      <c r="Q1230" t="str">
        <f>VLOOKUP(O1230,Stores!$A$1:$D$6,4,0)</f>
        <v>South</v>
      </c>
      <c r="R1230" s="6">
        <v>2</v>
      </c>
      <c r="S1230" s="6">
        <v>0.15</v>
      </c>
      <c r="T1230" t="s">
        <v>857</v>
      </c>
      <c r="U1230">
        <f t="shared" si="57"/>
        <v>858.3</v>
      </c>
      <c r="V1230" s="7">
        <f t="shared" si="58"/>
        <v>517.44000000000005</v>
      </c>
      <c r="W1230" s="7">
        <f t="shared" si="59"/>
        <v>340.00999999999988</v>
      </c>
    </row>
    <row r="1231" spans="1:23" x14ac:dyDescent="0.25">
      <c r="A1231" t="s">
        <v>5647</v>
      </c>
      <c r="B1231" s="4">
        <v>45363</v>
      </c>
      <c r="C1231" t="s">
        <v>204</v>
      </c>
      <c r="D1231" t="str">
        <f>VLOOKUP(C1231,Customers!$A$1:$H$201,4,0)</f>
        <v>Felicia Morgan</v>
      </c>
      <c r="E1231" t="str">
        <f>VLOOKUP(C1231,Customers!$A$1:$H$201,5,0)</f>
        <v>Female</v>
      </c>
      <c r="F1231" s="4">
        <f>VLOOKUP(C1231,Customers!$A$1:$H$201,6,0)</f>
        <v>35905</v>
      </c>
      <c r="G1231" s="4" t="str">
        <f>VLOOKUP(C1231,Customers!$A$1:$H$201,7,0)</f>
        <v>Lake Michaelshire</v>
      </c>
      <c r="H1231" s="4">
        <f>VLOOKUP(C1231,Customers!$A$1:$H$201,8,0)</f>
        <v>45389</v>
      </c>
      <c r="I1231" t="s">
        <v>768</v>
      </c>
      <c r="J1231" t="str">
        <f>VLOOKUP(I1231,Products!$A$1:$F$51,2,0)</f>
        <v>And Footwear</v>
      </c>
      <c r="K1231" t="str">
        <f>VLOOKUP(I1231,Products!$A$1:$F$51,3,0)</f>
        <v>Fashion</v>
      </c>
      <c r="L1231" t="str">
        <f>VLOOKUP(I1231,Products!$A$1:$F$51,4,0)</f>
        <v>Footwear</v>
      </c>
      <c r="M1231" s="7">
        <f>VLOOKUP(I1231,Products!$A$1:$F$51,5,0)</f>
        <v>1878.47</v>
      </c>
      <c r="N1231" s="7">
        <f>VLOOKUP(I1231,Products!$A$1:$F$51,6,0)</f>
        <v>1014.91</v>
      </c>
      <c r="O1231" t="s">
        <v>827</v>
      </c>
      <c r="P1231" t="str">
        <f>VLOOKUP(O1231,Stores!$A$1:$D$6,2,0)</f>
        <v>MegaMart Jimenezborough</v>
      </c>
      <c r="Q1231" t="str">
        <f>VLOOKUP(O1231,Stores!$A$1:$D$6,4,0)</f>
        <v>South</v>
      </c>
      <c r="R1231" s="6">
        <v>5</v>
      </c>
      <c r="S1231" s="6">
        <v>0</v>
      </c>
      <c r="T1231" t="s">
        <v>861</v>
      </c>
      <c r="U1231">
        <f t="shared" si="57"/>
        <v>9392.35</v>
      </c>
      <c r="V1231" s="7">
        <f t="shared" si="58"/>
        <v>5074.55</v>
      </c>
      <c r="W1231" s="7">
        <f t="shared" si="59"/>
        <v>4316.8</v>
      </c>
    </row>
    <row r="1232" spans="1:23" x14ac:dyDescent="0.25">
      <c r="A1232" t="s">
        <v>1766</v>
      </c>
      <c r="B1232" s="4">
        <v>45363</v>
      </c>
      <c r="C1232" t="s">
        <v>165</v>
      </c>
      <c r="D1232" t="str">
        <f>VLOOKUP(C1232,Customers!$A$1:$H$201,4,0)</f>
        <v>Kenneth Allen</v>
      </c>
      <c r="E1232" t="str">
        <f>VLOOKUP(C1232,Customers!$A$1:$H$201,5,0)</f>
        <v>Male</v>
      </c>
      <c r="F1232" s="4">
        <f>VLOOKUP(C1232,Customers!$A$1:$H$201,6,0)</f>
        <v>32400</v>
      </c>
      <c r="G1232" s="4" t="str">
        <f>VLOOKUP(C1232,Customers!$A$1:$H$201,7,0)</f>
        <v>North Jonathonhaven</v>
      </c>
      <c r="H1232" s="4">
        <f>VLOOKUP(C1232,Customers!$A$1:$H$201,8,0)</f>
        <v>45213</v>
      </c>
      <c r="I1232" t="s">
        <v>707</v>
      </c>
      <c r="J1232" t="str">
        <f>VLOOKUP(I1232,Products!$A$1:$F$51,2,0)</f>
        <v>Like Camera</v>
      </c>
      <c r="K1232" t="str">
        <f>VLOOKUP(I1232,Products!$A$1:$F$51,3,0)</f>
        <v>Electronics</v>
      </c>
      <c r="L1232" t="str">
        <f>VLOOKUP(I1232,Products!$A$1:$F$51,4,0)</f>
        <v>Camera</v>
      </c>
      <c r="M1232" s="7">
        <f>VLOOKUP(I1232,Products!$A$1:$F$51,5,0)</f>
        <v>1673.69</v>
      </c>
      <c r="N1232" s="7">
        <f>VLOOKUP(I1232,Products!$A$1:$F$51,6,0)</f>
        <v>1323.38</v>
      </c>
      <c r="O1232" t="s">
        <v>831</v>
      </c>
      <c r="P1232" t="str">
        <f>VLOOKUP(O1232,Stores!$A$1:$D$6,2,0)</f>
        <v>MegaMart Peckmouth</v>
      </c>
      <c r="Q1232" t="str">
        <f>VLOOKUP(O1232,Stores!$A$1:$D$6,4,0)</f>
        <v>East</v>
      </c>
      <c r="R1232" s="6">
        <v>1</v>
      </c>
      <c r="S1232" s="6">
        <v>0.05</v>
      </c>
      <c r="T1232" t="s">
        <v>857</v>
      </c>
      <c r="U1232">
        <f t="shared" si="57"/>
        <v>1673.69</v>
      </c>
      <c r="V1232" s="7">
        <f t="shared" si="58"/>
        <v>1323.38</v>
      </c>
      <c r="W1232" s="7">
        <f t="shared" si="59"/>
        <v>349.35999999999996</v>
      </c>
    </row>
    <row r="1233" spans="1:23" x14ac:dyDescent="0.25">
      <c r="A1233" t="s">
        <v>1825</v>
      </c>
      <c r="B1233" s="4">
        <v>45363</v>
      </c>
      <c r="C1233" t="s">
        <v>492</v>
      </c>
      <c r="D1233" t="str">
        <f>VLOOKUP(C1233,Customers!$A$1:$H$201,4,0)</f>
        <v>Mario Cuevas</v>
      </c>
      <c r="E1233" t="str">
        <f>VLOOKUP(C1233,Customers!$A$1:$H$201,5,0)</f>
        <v>Male</v>
      </c>
      <c r="F1233" s="4">
        <f>VLOOKUP(C1233,Customers!$A$1:$H$201,6,0)</f>
        <v>31478</v>
      </c>
      <c r="G1233" s="4" t="str">
        <f>VLOOKUP(C1233,Customers!$A$1:$H$201,7,0)</f>
        <v>North Charlesville</v>
      </c>
      <c r="H1233" s="4">
        <f>VLOOKUP(C1233,Customers!$A$1:$H$201,8,0)</f>
        <v>45172</v>
      </c>
      <c r="I1233" t="s">
        <v>796</v>
      </c>
      <c r="J1233" t="str">
        <f>VLOOKUP(I1233,Products!$A$1:$F$51,2,0)</f>
        <v>Book Television</v>
      </c>
      <c r="K1233" t="str">
        <f>VLOOKUP(I1233,Products!$A$1:$F$51,3,0)</f>
        <v>Electronics</v>
      </c>
      <c r="L1233" t="str">
        <f>VLOOKUP(I1233,Products!$A$1:$F$51,4,0)</f>
        <v>Television</v>
      </c>
      <c r="M1233" s="7">
        <f>VLOOKUP(I1233,Products!$A$1:$F$51,5,0)</f>
        <v>1952.65</v>
      </c>
      <c r="N1233" s="7">
        <f>VLOOKUP(I1233,Products!$A$1:$F$51,6,0)</f>
        <v>1451.27</v>
      </c>
      <c r="O1233" t="s">
        <v>842</v>
      </c>
      <c r="P1233" t="str">
        <f>VLOOKUP(O1233,Stores!$A$1:$D$6,2,0)</f>
        <v>MegaMart Johnmouth</v>
      </c>
      <c r="Q1233" t="str">
        <f>VLOOKUP(O1233,Stores!$A$1:$D$6,4,0)</f>
        <v>East</v>
      </c>
      <c r="R1233" s="6">
        <v>5</v>
      </c>
      <c r="S1233" s="6">
        <v>0.1</v>
      </c>
      <c r="T1233" t="s">
        <v>861</v>
      </c>
      <c r="U1233">
        <f t="shared" si="57"/>
        <v>9763.25</v>
      </c>
      <c r="V1233" s="7">
        <f t="shared" si="58"/>
        <v>7256.35</v>
      </c>
      <c r="W1233" s="7">
        <f t="shared" si="59"/>
        <v>2505.9999999999995</v>
      </c>
    </row>
    <row r="1234" spans="1:23" x14ac:dyDescent="0.25">
      <c r="A1234" t="s">
        <v>3360</v>
      </c>
      <c r="B1234" s="4">
        <v>45363</v>
      </c>
      <c r="C1234" t="s">
        <v>252</v>
      </c>
      <c r="D1234" t="str">
        <f>VLOOKUP(C1234,Customers!$A$1:$H$201,4,0)</f>
        <v>Daniel Maldonado</v>
      </c>
      <c r="E1234" t="str">
        <f>VLOOKUP(C1234,Customers!$A$1:$H$201,5,0)</f>
        <v>Male</v>
      </c>
      <c r="F1234" s="4">
        <f>VLOOKUP(C1234,Customers!$A$1:$H$201,6,0)</f>
        <v>26914</v>
      </c>
      <c r="G1234" s="4" t="str">
        <f>VLOOKUP(C1234,Customers!$A$1:$H$201,7,0)</f>
        <v>Davisfurt</v>
      </c>
      <c r="H1234" s="4">
        <f>VLOOKUP(C1234,Customers!$A$1:$H$201,8,0)</f>
        <v>44266</v>
      </c>
      <c r="I1234" t="s">
        <v>757</v>
      </c>
      <c r="J1234" t="str">
        <f>VLOOKUP(I1234,Products!$A$1:$F$51,2,0)</f>
        <v>Traditional Laptop</v>
      </c>
      <c r="K1234" t="str">
        <f>VLOOKUP(I1234,Products!$A$1:$F$51,3,0)</f>
        <v>Electronics</v>
      </c>
      <c r="L1234" t="str">
        <f>VLOOKUP(I1234,Products!$A$1:$F$51,4,0)</f>
        <v>Laptop</v>
      </c>
      <c r="M1234" s="7">
        <f>VLOOKUP(I1234,Products!$A$1:$F$51,5,0)</f>
        <v>1762.92</v>
      </c>
      <c r="N1234" s="7">
        <f>VLOOKUP(I1234,Products!$A$1:$F$51,6,0)</f>
        <v>1346.48</v>
      </c>
      <c r="O1234" t="s">
        <v>838</v>
      </c>
      <c r="P1234" t="str">
        <f>VLOOKUP(O1234,Stores!$A$1:$D$6,2,0)</f>
        <v>MegaMart Brianahaven</v>
      </c>
      <c r="Q1234" t="str">
        <f>VLOOKUP(O1234,Stores!$A$1:$D$6,4,0)</f>
        <v>North</v>
      </c>
      <c r="R1234" s="6">
        <v>2</v>
      </c>
      <c r="S1234" s="6">
        <v>0.05</v>
      </c>
      <c r="T1234" t="s">
        <v>854</v>
      </c>
      <c r="U1234">
        <f t="shared" si="57"/>
        <v>3525.84</v>
      </c>
      <c r="V1234" s="7">
        <f t="shared" si="58"/>
        <v>2692.96</v>
      </c>
      <c r="W1234" s="7">
        <f t="shared" si="59"/>
        <v>831.93000000000006</v>
      </c>
    </row>
    <row r="1235" spans="1:23" x14ac:dyDescent="0.25">
      <c r="A1235" t="s">
        <v>3642</v>
      </c>
      <c r="B1235" s="4">
        <v>45363</v>
      </c>
      <c r="C1235" t="s">
        <v>558</v>
      </c>
      <c r="D1235" t="str">
        <f>VLOOKUP(C1235,Customers!$A$1:$H$201,4,0)</f>
        <v>George Young</v>
      </c>
      <c r="E1235" t="str">
        <f>VLOOKUP(C1235,Customers!$A$1:$H$201,5,0)</f>
        <v>Male</v>
      </c>
      <c r="F1235" s="4">
        <f>VLOOKUP(C1235,Customers!$A$1:$H$201,6,0)</f>
        <v>20787</v>
      </c>
      <c r="G1235" s="4" t="str">
        <f>VLOOKUP(C1235,Customers!$A$1:$H$201,7,0)</f>
        <v>Lisatown</v>
      </c>
      <c r="H1235" s="4">
        <f>VLOOKUP(C1235,Customers!$A$1:$H$201,8,0)</f>
        <v>45295</v>
      </c>
      <c r="I1235" t="s">
        <v>810</v>
      </c>
      <c r="J1235" t="str">
        <f>VLOOKUP(I1235,Products!$A$1:$F$51,2,0)</f>
        <v>Least Accessories</v>
      </c>
      <c r="K1235" t="str">
        <f>VLOOKUP(I1235,Products!$A$1:$F$51,3,0)</f>
        <v>Fashion</v>
      </c>
      <c r="L1235" t="str">
        <f>VLOOKUP(I1235,Products!$A$1:$F$51,4,0)</f>
        <v>Accessories</v>
      </c>
      <c r="M1235" s="7">
        <f>VLOOKUP(I1235,Products!$A$1:$F$51,5,0)</f>
        <v>1286.55</v>
      </c>
      <c r="N1235" s="7">
        <f>VLOOKUP(I1235,Products!$A$1:$F$51,6,0)</f>
        <v>797.54</v>
      </c>
      <c r="O1235" t="s">
        <v>827</v>
      </c>
      <c r="P1235" t="str">
        <f>VLOOKUP(O1235,Stores!$A$1:$D$6,2,0)</f>
        <v>MegaMart Jimenezborough</v>
      </c>
      <c r="Q1235" t="str">
        <f>VLOOKUP(O1235,Stores!$A$1:$D$6,4,0)</f>
        <v>South</v>
      </c>
      <c r="R1235" s="6">
        <v>5</v>
      </c>
      <c r="S1235" s="6">
        <v>0</v>
      </c>
      <c r="T1235" t="s">
        <v>851</v>
      </c>
      <c r="U1235">
        <f t="shared" si="57"/>
        <v>6432.75</v>
      </c>
      <c r="V1235" s="7">
        <f t="shared" si="58"/>
        <v>3987.7</v>
      </c>
      <c r="W1235" s="7">
        <f t="shared" si="59"/>
        <v>2444.0500000000002</v>
      </c>
    </row>
    <row r="1236" spans="1:23" x14ac:dyDescent="0.25">
      <c r="A1236" t="s">
        <v>4113</v>
      </c>
      <c r="B1236" s="4">
        <v>45363</v>
      </c>
      <c r="C1236" t="s">
        <v>153</v>
      </c>
      <c r="D1236" t="str">
        <f>VLOOKUP(C1236,Customers!$A$1:$H$201,4,0)</f>
        <v>Scott Powell</v>
      </c>
      <c r="E1236" t="str">
        <f>VLOOKUP(C1236,Customers!$A$1:$H$201,5,0)</f>
        <v>Male</v>
      </c>
      <c r="F1236" s="4">
        <f>VLOOKUP(C1236,Customers!$A$1:$H$201,6,0)</f>
        <v>27339</v>
      </c>
      <c r="G1236" s="4" t="str">
        <f>VLOOKUP(C1236,Customers!$A$1:$H$201,7,0)</f>
        <v>Port Miguel</v>
      </c>
      <c r="H1236" s="4">
        <f>VLOOKUP(C1236,Customers!$A$1:$H$201,8,0)</f>
        <v>44754</v>
      </c>
      <c r="I1236" t="s">
        <v>822</v>
      </c>
      <c r="J1236" t="str">
        <f>VLOOKUP(I1236,Products!$A$1:$F$51,2,0)</f>
        <v>Maybe Footwear</v>
      </c>
      <c r="K1236" t="str">
        <f>VLOOKUP(I1236,Products!$A$1:$F$51,3,0)</f>
        <v>Fashion</v>
      </c>
      <c r="L1236" t="str">
        <f>VLOOKUP(I1236,Products!$A$1:$F$51,4,0)</f>
        <v>Footwear</v>
      </c>
      <c r="M1236" s="7">
        <f>VLOOKUP(I1236,Products!$A$1:$F$51,5,0)</f>
        <v>1044.6400000000001</v>
      </c>
      <c r="N1236" s="7">
        <f>VLOOKUP(I1236,Products!$A$1:$F$51,6,0)</f>
        <v>775.07</v>
      </c>
      <c r="O1236" t="s">
        <v>835</v>
      </c>
      <c r="P1236" t="str">
        <f>VLOOKUP(O1236,Stores!$A$1:$D$6,2,0)</f>
        <v>MegaMart New Michele</v>
      </c>
      <c r="Q1236" t="str">
        <f>VLOOKUP(O1236,Stores!$A$1:$D$6,4,0)</f>
        <v>West</v>
      </c>
      <c r="R1236" s="6">
        <v>3</v>
      </c>
      <c r="S1236" s="6">
        <v>0.15</v>
      </c>
      <c r="T1236" t="s">
        <v>861</v>
      </c>
      <c r="U1236">
        <f t="shared" si="57"/>
        <v>3133.92</v>
      </c>
      <c r="V1236" s="7">
        <f t="shared" si="58"/>
        <v>2325.21</v>
      </c>
      <c r="W1236" s="7">
        <f t="shared" si="59"/>
        <v>807.86</v>
      </c>
    </row>
    <row r="1237" spans="1:23" x14ac:dyDescent="0.25">
      <c r="A1237" t="s">
        <v>1016</v>
      </c>
      <c r="B1237" s="4">
        <v>45363</v>
      </c>
      <c r="C1237" t="s">
        <v>549</v>
      </c>
      <c r="D1237" t="str">
        <f>VLOOKUP(C1237,Customers!$A$1:$H$201,4,0)</f>
        <v>Nancy Gordon</v>
      </c>
      <c r="E1237" t="str">
        <f>VLOOKUP(C1237,Customers!$A$1:$H$201,5,0)</f>
        <v>Female</v>
      </c>
      <c r="F1237" s="4">
        <f>VLOOKUP(C1237,Customers!$A$1:$H$201,6,0)</f>
        <v>32240</v>
      </c>
      <c r="G1237" s="4" t="str">
        <f>VLOOKUP(C1237,Customers!$A$1:$H$201,7,0)</f>
        <v>Port Alex</v>
      </c>
      <c r="H1237" s="4">
        <f>VLOOKUP(C1237,Customers!$A$1:$H$201,8,0)</f>
        <v>44962</v>
      </c>
      <c r="I1237" t="s">
        <v>788</v>
      </c>
      <c r="J1237" t="str">
        <f>VLOOKUP(I1237,Products!$A$1:$F$51,2,0)</f>
        <v>Beat Accessories</v>
      </c>
      <c r="K1237" t="str">
        <f>VLOOKUP(I1237,Products!$A$1:$F$51,3,0)</f>
        <v>Fashion</v>
      </c>
      <c r="L1237" t="str">
        <f>VLOOKUP(I1237,Products!$A$1:$F$51,4,0)</f>
        <v>Accessories</v>
      </c>
      <c r="M1237" s="7">
        <f>VLOOKUP(I1237,Products!$A$1:$F$51,5,0)</f>
        <v>1798.97</v>
      </c>
      <c r="N1237" s="7">
        <f>VLOOKUP(I1237,Products!$A$1:$F$51,6,0)</f>
        <v>1329.15</v>
      </c>
      <c r="O1237" t="s">
        <v>842</v>
      </c>
      <c r="P1237" t="str">
        <f>VLOOKUP(O1237,Stores!$A$1:$D$6,2,0)</f>
        <v>MegaMart Johnmouth</v>
      </c>
      <c r="Q1237" t="str">
        <f>VLOOKUP(O1237,Stores!$A$1:$D$6,4,0)</f>
        <v>East</v>
      </c>
      <c r="R1237" s="6">
        <v>3</v>
      </c>
      <c r="S1237" s="6">
        <v>0.15</v>
      </c>
      <c r="T1237" t="s">
        <v>854</v>
      </c>
      <c r="U1237">
        <f t="shared" si="57"/>
        <v>5396.91</v>
      </c>
      <c r="V1237" s="7">
        <f t="shared" si="58"/>
        <v>3987.4500000000003</v>
      </c>
      <c r="W1237" s="7">
        <f t="shared" si="59"/>
        <v>1408.6099999999997</v>
      </c>
    </row>
    <row r="1238" spans="1:23" x14ac:dyDescent="0.25">
      <c r="A1238" t="s">
        <v>1107</v>
      </c>
      <c r="B1238" s="4">
        <v>45364</v>
      </c>
      <c r="C1238" t="s">
        <v>597</v>
      </c>
      <c r="D1238" t="str">
        <f>VLOOKUP(C1238,Customers!$A$1:$H$201,4,0)</f>
        <v>Richard Jones</v>
      </c>
      <c r="E1238" t="str">
        <f>VLOOKUP(C1238,Customers!$A$1:$H$201,5,0)</f>
        <v>Male</v>
      </c>
      <c r="F1238" s="4">
        <f>VLOOKUP(C1238,Customers!$A$1:$H$201,6,0)</f>
        <v>25414</v>
      </c>
      <c r="G1238" s="4" t="str">
        <f>VLOOKUP(C1238,Customers!$A$1:$H$201,7,0)</f>
        <v>Lake Steventown</v>
      </c>
      <c r="H1238" s="4">
        <f>VLOOKUP(C1238,Customers!$A$1:$H$201,8,0)</f>
        <v>44835</v>
      </c>
      <c r="I1238" t="s">
        <v>814</v>
      </c>
      <c r="J1238" t="str">
        <f>VLOOKUP(I1238,Products!$A$1:$F$51,2,0)</f>
        <v>Nature Clothing</v>
      </c>
      <c r="K1238" t="str">
        <f>VLOOKUP(I1238,Products!$A$1:$F$51,3,0)</f>
        <v>Fashion</v>
      </c>
      <c r="L1238" t="str">
        <f>VLOOKUP(I1238,Products!$A$1:$F$51,4,0)</f>
        <v>Clothing</v>
      </c>
      <c r="M1238" s="7">
        <f>VLOOKUP(I1238,Products!$A$1:$F$51,5,0)</f>
        <v>1165.3699999999999</v>
      </c>
      <c r="N1238" s="7">
        <f>VLOOKUP(I1238,Products!$A$1:$F$51,6,0)</f>
        <v>926.55</v>
      </c>
      <c r="O1238" t="s">
        <v>835</v>
      </c>
      <c r="P1238" t="str">
        <f>VLOOKUP(O1238,Stores!$A$1:$D$6,2,0)</f>
        <v>MegaMart New Michele</v>
      </c>
      <c r="Q1238" t="str">
        <f>VLOOKUP(O1238,Stores!$A$1:$D$6,4,0)</f>
        <v>West</v>
      </c>
      <c r="R1238" s="6">
        <v>3</v>
      </c>
      <c r="S1238" s="6">
        <v>0</v>
      </c>
      <c r="T1238" t="s">
        <v>851</v>
      </c>
      <c r="U1238">
        <f t="shared" si="57"/>
        <v>3496.1099999999997</v>
      </c>
      <c r="V1238" s="7">
        <f t="shared" si="58"/>
        <v>2779.6499999999996</v>
      </c>
      <c r="W1238" s="7">
        <f t="shared" si="59"/>
        <v>715.46</v>
      </c>
    </row>
    <row r="1239" spans="1:23" x14ac:dyDescent="0.25">
      <c r="A1239" t="s">
        <v>2129</v>
      </c>
      <c r="B1239" s="4">
        <v>45364</v>
      </c>
      <c r="C1239" t="s">
        <v>631</v>
      </c>
      <c r="D1239" t="str">
        <f>VLOOKUP(C1239,Customers!$A$1:$H$201,4,0)</f>
        <v>Dennis Wallace</v>
      </c>
      <c r="E1239" t="str">
        <f>VLOOKUP(C1239,Customers!$A$1:$H$201,5,0)</f>
        <v>Female</v>
      </c>
      <c r="F1239" s="4">
        <f>VLOOKUP(C1239,Customers!$A$1:$H$201,6,0)</f>
        <v>31092</v>
      </c>
      <c r="G1239" s="4" t="str">
        <f>VLOOKUP(C1239,Customers!$A$1:$H$201,7,0)</f>
        <v>Bennettburgh</v>
      </c>
      <c r="H1239" s="4">
        <f>VLOOKUP(C1239,Customers!$A$1:$H$201,8,0)</f>
        <v>45888</v>
      </c>
      <c r="I1239" t="s">
        <v>768</v>
      </c>
      <c r="J1239" t="str">
        <f>VLOOKUP(I1239,Products!$A$1:$F$51,2,0)</f>
        <v>And Footwear</v>
      </c>
      <c r="K1239" t="str">
        <f>VLOOKUP(I1239,Products!$A$1:$F$51,3,0)</f>
        <v>Fashion</v>
      </c>
      <c r="L1239" t="str">
        <f>VLOOKUP(I1239,Products!$A$1:$F$51,4,0)</f>
        <v>Footwear</v>
      </c>
      <c r="M1239" s="7">
        <f>VLOOKUP(I1239,Products!$A$1:$F$51,5,0)</f>
        <v>1878.47</v>
      </c>
      <c r="N1239" s="7">
        <f>VLOOKUP(I1239,Products!$A$1:$F$51,6,0)</f>
        <v>1014.91</v>
      </c>
      <c r="O1239" t="s">
        <v>831</v>
      </c>
      <c r="P1239" t="str">
        <f>VLOOKUP(O1239,Stores!$A$1:$D$6,2,0)</f>
        <v>MegaMart Peckmouth</v>
      </c>
      <c r="Q1239" t="str">
        <f>VLOOKUP(O1239,Stores!$A$1:$D$6,4,0)</f>
        <v>East</v>
      </c>
      <c r="R1239" s="6">
        <v>4</v>
      </c>
      <c r="S1239" s="6">
        <v>0.05</v>
      </c>
      <c r="T1239" t="s">
        <v>857</v>
      </c>
      <c r="U1239">
        <f t="shared" si="57"/>
        <v>7513.88</v>
      </c>
      <c r="V1239" s="7">
        <f t="shared" si="58"/>
        <v>4059.64</v>
      </c>
      <c r="W1239" s="7">
        <f t="shared" si="59"/>
        <v>3453.2900000000004</v>
      </c>
    </row>
    <row r="1240" spans="1:23" x14ac:dyDescent="0.25">
      <c r="A1240" t="s">
        <v>3133</v>
      </c>
      <c r="B1240" s="4">
        <v>45364</v>
      </c>
      <c r="C1240" t="s">
        <v>353</v>
      </c>
      <c r="D1240" t="str">
        <f>VLOOKUP(C1240,Customers!$A$1:$H$201,4,0)</f>
        <v>Kimberly Stokes</v>
      </c>
      <c r="E1240" t="str">
        <f>VLOOKUP(C1240,Customers!$A$1:$H$201,5,0)</f>
        <v>Male</v>
      </c>
      <c r="F1240" s="4">
        <f>VLOOKUP(C1240,Customers!$A$1:$H$201,6,0)</f>
        <v>22937</v>
      </c>
      <c r="G1240" s="4" t="str">
        <f>VLOOKUP(C1240,Customers!$A$1:$H$201,7,0)</f>
        <v>Seanland</v>
      </c>
      <c r="H1240" s="4">
        <f>VLOOKUP(C1240,Customers!$A$1:$H$201,8,0)</f>
        <v>45876</v>
      </c>
      <c r="I1240" t="s">
        <v>768</v>
      </c>
      <c r="J1240" t="str">
        <f>VLOOKUP(I1240,Products!$A$1:$F$51,2,0)</f>
        <v>And Footwear</v>
      </c>
      <c r="K1240" t="str">
        <f>VLOOKUP(I1240,Products!$A$1:$F$51,3,0)</f>
        <v>Fashion</v>
      </c>
      <c r="L1240" t="str">
        <f>VLOOKUP(I1240,Products!$A$1:$F$51,4,0)</f>
        <v>Footwear</v>
      </c>
      <c r="M1240" s="7">
        <f>VLOOKUP(I1240,Products!$A$1:$F$51,5,0)</f>
        <v>1878.47</v>
      </c>
      <c r="N1240" s="7">
        <f>VLOOKUP(I1240,Products!$A$1:$F$51,6,0)</f>
        <v>1014.91</v>
      </c>
      <c r="O1240" t="s">
        <v>842</v>
      </c>
      <c r="P1240" t="str">
        <f>VLOOKUP(O1240,Stores!$A$1:$D$6,2,0)</f>
        <v>MegaMart Johnmouth</v>
      </c>
      <c r="Q1240" t="str">
        <f>VLOOKUP(O1240,Stores!$A$1:$D$6,4,0)</f>
        <v>East</v>
      </c>
      <c r="R1240" s="6">
        <v>3</v>
      </c>
      <c r="S1240" s="6">
        <v>0.05</v>
      </c>
      <c r="T1240" t="s">
        <v>851</v>
      </c>
      <c r="U1240">
        <f t="shared" si="57"/>
        <v>5635.41</v>
      </c>
      <c r="V1240" s="7">
        <f t="shared" si="58"/>
        <v>3044.73</v>
      </c>
      <c r="W1240" s="7">
        <f t="shared" si="59"/>
        <v>2589.73</v>
      </c>
    </row>
    <row r="1241" spans="1:23" x14ac:dyDescent="0.25">
      <c r="A1241" t="s">
        <v>4574</v>
      </c>
      <c r="B1241" s="4">
        <v>45364</v>
      </c>
      <c r="C1241" t="s">
        <v>107</v>
      </c>
      <c r="D1241" t="str">
        <f>VLOOKUP(C1241,Customers!$A$1:$H$201,4,0)</f>
        <v>Jacqueline Martin</v>
      </c>
      <c r="E1241" t="str">
        <f>VLOOKUP(C1241,Customers!$A$1:$H$201,5,0)</f>
        <v>Male</v>
      </c>
      <c r="F1241" s="4">
        <f>VLOOKUP(C1241,Customers!$A$1:$H$201,6,0)</f>
        <v>21586</v>
      </c>
      <c r="G1241" s="4" t="str">
        <f>VLOOKUP(C1241,Customers!$A$1:$H$201,7,0)</f>
        <v>Robertmouth</v>
      </c>
      <c r="H1241" s="4">
        <f>VLOOKUP(C1241,Customers!$A$1:$H$201,8,0)</f>
        <v>45168</v>
      </c>
      <c r="I1241" t="s">
        <v>714</v>
      </c>
      <c r="J1241" t="str">
        <f>VLOOKUP(I1241,Products!$A$1:$F$51,2,0)</f>
        <v>Here Footwear</v>
      </c>
      <c r="K1241" t="str">
        <f>VLOOKUP(I1241,Products!$A$1:$F$51,3,0)</f>
        <v>Fashion</v>
      </c>
      <c r="L1241" t="str">
        <f>VLOOKUP(I1241,Products!$A$1:$F$51,4,0)</f>
        <v>Footwear</v>
      </c>
      <c r="M1241" s="7">
        <f>VLOOKUP(I1241,Products!$A$1:$F$51,5,0)</f>
        <v>1102.791777777778</v>
      </c>
      <c r="N1241" s="7">
        <f>VLOOKUP(I1241,Products!$A$1:$F$51,6,0)</f>
        <v>169.03</v>
      </c>
      <c r="O1241" t="s">
        <v>838</v>
      </c>
      <c r="P1241" t="str">
        <f>VLOOKUP(O1241,Stores!$A$1:$D$6,2,0)</f>
        <v>MegaMart Brianahaven</v>
      </c>
      <c r="Q1241" t="str">
        <f>VLOOKUP(O1241,Stores!$A$1:$D$6,4,0)</f>
        <v>North</v>
      </c>
      <c r="R1241" s="6">
        <v>2</v>
      </c>
      <c r="S1241" s="6">
        <v>0.05</v>
      </c>
      <c r="T1241" t="s">
        <v>851</v>
      </c>
      <c r="U1241">
        <f t="shared" si="57"/>
        <v>2205.5835555555559</v>
      </c>
      <c r="V1241" s="7">
        <f t="shared" si="58"/>
        <v>338.06</v>
      </c>
      <c r="W1241" s="7">
        <f t="shared" si="59"/>
        <v>1866.5735555555559</v>
      </c>
    </row>
    <row r="1242" spans="1:23" x14ac:dyDescent="0.25">
      <c r="A1242" t="s">
        <v>4843</v>
      </c>
      <c r="B1242" s="4">
        <v>45364</v>
      </c>
      <c r="C1242" t="s">
        <v>529</v>
      </c>
      <c r="D1242" t="str">
        <f>VLOOKUP(C1242,Customers!$A$1:$H$201,4,0)</f>
        <v>John Johnson</v>
      </c>
      <c r="E1242" t="str">
        <f>VLOOKUP(C1242,Customers!$A$1:$H$201,5,0)</f>
        <v>Female</v>
      </c>
      <c r="F1242" s="4">
        <f>VLOOKUP(C1242,Customers!$A$1:$H$201,6,0)</f>
        <v>35515</v>
      </c>
      <c r="G1242" s="4" t="str">
        <f>VLOOKUP(C1242,Customers!$A$1:$H$201,7,0)</f>
        <v>North Jamesport</v>
      </c>
      <c r="H1242" s="4">
        <f>VLOOKUP(C1242,Customers!$A$1:$H$201,8,0)</f>
        <v>44804</v>
      </c>
      <c r="I1242" t="s">
        <v>735</v>
      </c>
      <c r="J1242" t="str">
        <f>VLOOKUP(I1242,Products!$A$1:$F$51,2,0)</f>
        <v>Step Smartphone</v>
      </c>
      <c r="K1242" t="str">
        <f>VLOOKUP(I1242,Products!$A$1:$F$51,3,0)</f>
        <v>Electronics</v>
      </c>
      <c r="L1242" t="str">
        <f>VLOOKUP(I1242,Products!$A$1:$F$51,4,0)</f>
        <v>Smartphone</v>
      </c>
      <c r="M1242" s="7">
        <f>VLOOKUP(I1242,Products!$A$1:$F$51,5,0)</f>
        <v>1194.1199999999999</v>
      </c>
      <c r="N1242" s="7">
        <f>VLOOKUP(I1242,Products!$A$1:$F$51,6,0)</f>
        <v>838.95</v>
      </c>
      <c r="O1242" t="s">
        <v>838</v>
      </c>
      <c r="P1242" t="str">
        <f>VLOOKUP(O1242,Stores!$A$1:$D$6,2,0)</f>
        <v>MegaMart Brianahaven</v>
      </c>
      <c r="Q1242" t="str">
        <f>VLOOKUP(O1242,Stores!$A$1:$D$6,4,0)</f>
        <v>North</v>
      </c>
      <c r="R1242" s="6">
        <v>3</v>
      </c>
      <c r="S1242" s="6">
        <v>0</v>
      </c>
      <c r="T1242" t="s">
        <v>851</v>
      </c>
      <c r="U1242">
        <f t="shared" si="57"/>
        <v>3582.3599999999997</v>
      </c>
      <c r="V1242" s="7">
        <f t="shared" si="58"/>
        <v>2516.8500000000004</v>
      </c>
      <c r="W1242" s="7">
        <f t="shared" si="59"/>
        <v>1064.5099999999993</v>
      </c>
    </row>
    <row r="1243" spans="1:23" x14ac:dyDescent="0.25">
      <c r="A1243" t="s">
        <v>5176</v>
      </c>
      <c r="B1243" s="4">
        <v>45364</v>
      </c>
      <c r="C1243" t="s">
        <v>87</v>
      </c>
      <c r="D1243" t="str">
        <f>VLOOKUP(C1243,Customers!$A$1:$H$201,4,0)</f>
        <v>Megan Velasquez</v>
      </c>
      <c r="E1243" t="str">
        <f>VLOOKUP(C1243,Customers!$A$1:$H$201,5,0)</f>
        <v>Male</v>
      </c>
      <c r="F1243" s="4">
        <f>VLOOKUP(C1243,Customers!$A$1:$H$201,6,0)</f>
        <v>20409</v>
      </c>
      <c r="G1243" s="4" t="str">
        <f>VLOOKUP(C1243,Customers!$A$1:$H$201,7,0)</f>
        <v>East James</v>
      </c>
      <c r="H1243" s="4">
        <f>VLOOKUP(C1243,Customers!$A$1:$H$201,8,0)</f>
        <v>44106</v>
      </c>
      <c r="I1243" t="s">
        <v>792</v>
      </c>
      <c r="J1243" t="str">
        <f>VLOOKUP(I1243,Products!$A$1:$F$51,2,0)</f>
        <v>Chair Laptop</v>
      </c>
      <c r="K1243" t="str">
        <f>VLOOKUP(I1243,Products!$A$1:$F$51,3,0)</f>
        <v>Electronics</v>
      </c>
      <c r="L1243" t="str">
        <f>VLOOKUP(I1243,Products!$A$1:$F$51,4,0)</f>
        <v>Laptop</v>
      </c>
      <c r="M1243" s="7">
        <f>VLOOKUP(I1243,Products!$A$1:$F$51,5,0)</f>
        <v>1562.43</v>
      </c>
      <c r="N1243" s="7">
        <f>VLOOKUP(I1243,Products!$A$1:$F$51,6,0)</f>
        <v>1195.6300000000001</v>
      </c>
      <c r="O1243" t="s">
        <v>827</v>
      </c>
      <c r="P1243" t="str">
        <f>VLOOKUP(O1243,Stores!$A$1:$D$6,2,0)</f>
        <v>MegaMart Jimenezborough</v>
      </c>
      <c r="Q1243" t="str">
        <f>VLOOKUP(O1243,Stores!$A$1:$D$6,4,0)</f>
        <v>South</v>
      </c>
      <c r="R1243" s="6">
        <v>2</v>
      </c>
      <c r="S1243" s="6">
        <v>0.05</v>
      </c>
      <c r="T1243" t="s">
        <v>857</v>
      </c>
      <c r="U1243">
        <f t="shared" si="57"/>
        <v>3124.86</v>
      </c>
      <c r="V1243" s="7">
        <f t="shared" si="58"/>
        <v>2391.2600000000002</v>
      </c>
      <c r="W1243" s="7">
        <f t="shared" si="59"/>
        <v>732.64999999999986</v>
      </c>
    </row>
    <row r="1244" spans="1:23" x14ac:dyDescent="0.25">
      <c r="A1244" t="s">
        <v>5448</v>
      </c>
      <c r="B1244" s="4">
        <v>45364</v>
      </c>
      <c r="C1244" t="s">
        <v>308</v>
      </c>
      <c r="D1244" t="str">
        <f>VLOOKUP(C1244,Customers!$A$1:$H$201,4,0)</f>
        <v>Amy Haley</v>
      </c>
      <c r="E1244" t="str">
        <f>VLOOKUP(C1244,Customers!$A$1:$H$201,5,0)</f>
        <v>Male</v>
      </c>
      <c r="F1244" s="4">
        <f>VLOOKUP(C1244,Customers!$A$1:$H$201,6,0)</f>
        <v>37752</v>
      </c>
      <c r="G1244" s="4" t="str">
        <f>VLOOKUP(C1244,Customers!$A$1:$H$201,7,0)</f>
        <v>Vasquezmouth</v>
      </c>
      <c r="H1244" s="4">
        <f>VLOOKUP(C1244,Customers!$A$1:$H$201,8,0)</f>
        <v>45472</v>
      </c>
      <c r="I1244" t="s">
        <v>721</v>
      </c>
      <c r="J1244" t="str">
        <f>VLOOKUP(I1244,Products!$A$1:$F$51,2,0)</f>
        <v>Knowledge Bags</v>
      </c>
      <c r="K1244" t="str">
        <f>VLOOKUP(I1244,Products!$A$1:$F$51,3,0)</f>
        <v>Fashion</v>
      </c>
      <c r="L1244" t="str">
        <f>VLOOKUP(I1244,Products!$A$1:$F$51,4,0)</f>
        <v>Bags</v>
      </c>
      <c r="M1244" s="7">
        <f>VLOOKUP(I1244,Products!$A$1:$F$51,5,0)</f>
        <v>1396.22</v>
      </c>
      <c r="N1244" s="7">
        <f>VLOOKUP(I1244,Products!$A$1:$F$51,6,0)</f>
        <v>1004.09</v>
      </c>
      <c r="O1244" t="s">
        <v>835</v>
      </c>
      <c r="P1244" t="str">
        <f>VLOOKUP(O1244,Stores!$A$1:$D$6,2,0)</f>
        <v>MegaMart New Michele</v>
      </c>
      <c r="Q1244" t="str">
        <f>VLOOKUP(O1244,Stores!$A$1:$D$6,4,0)</f>
        <v>West</v>
      </c>
      <c r="R1244" s="6">
        <v>2</v>
      </c>
      <c r="S1244" s="6">
        <v>0</v>
      </c>
      <c r="T1244" t="s">
        <v>857</v>
      </c>
      <c r="U1244">
        <f t="shared" si="57"/>
        <v>2792.44</v>
      </c>
      <c r="V1244" s="7">
        <f t="shared" si="58"/>
        <v>2008.18</v>
      </c>
      <c r="W1244" s="7">
        <f t="shared" si="59"/>
        <v>783.26</v>
      </c>
    </row>
    <row r="1245" spans="1:23" x14ac:dyDescent="0.25">
      <c r="A1245" t="s">
        <v>3494</v>
      </c>
      <c r="B1245" s="4">
        <v>45364</v>
      </c>
      <c r="C1245" t="s">
        <v>675</v>
      </c>
      <c r="D1245" t="str">
        <f>VLOOKUP(C1245,Customers!$A$1:$H$201,4,0)</f>
        <v>James Wilson</v>
      </c>
      <c r="E1245" t="str">
        <f>VLOOKUP(C1245,Customers!$A$1:$H$201,5,0)</f>
        <v>Male</v>
      </c>
      <c r="F1245" s="4">
        <f>VLOOKUP(C1245,Customers!$A$1:$H$201,6,0)</f>
        <v>38926</v>
      </c>
      <c r="G1245" s="4" t="str">
        <f>VLOOKUP(C1245,Customers!$A$1:$H$201,7,0)</f>
        <v>Franklinview</v>
      </c>
      <c r="H1245" s="4">
        <f>VLOOKUP(C1245,Customers!$A$1:$H$201,8,0)</f>
        <v>45195</v>
      </c>
      <c r="I1245" t="s">
        <v>730</v>
      </c>
      <c r="J1245" t="str">
        <f>VLOOKUP(I1245,Products!$A$1:$F$51,2,0)</f>
        <v>Recognize Footwear</v>
      </c>
      <c r="K1245" t="str">
        <f>VLOOKUP(I1245,Products!$A$1:$F$51,3,0)</f>
        <v>Fashion</v>
      </c>
      <c r="L1245" t="str">
        <f>VLOOKUP(I1245,Products!$A$1:$F$51,4,0)</f>
        <v>Footwear</v>
      </c>
      <c r="M1245" s="7">
        <f>VLOOKUP(I1245,Products!$A$1:$F$51,5,0)</f>
        <v>109.78</v>
      </c>
      <c r="N1245" s="7">
        <f>VLOOKUP(I1245,Products!$A$1:$F$51,6,0)</f>
        <v>70.59</v>
      </c>
      <c r="O1245" t="s">
        <v>831</v>
      </c>
      <c r="P1245" t="str">
        <f>VLOOKUP(O1245,Stores!$A$1:$D$6,2,0)</f>
        <v>MegaMart Peckmouth</v>
      </c>
      <c r="Q1245" t="str">
        <f>VLOOKUP(O1245,Stores!$A$1:$D$6,4,0)</f>
        <v>East</v>
      </c>
      <c r="R1245" s="6">
        <v>2</v>
      </c>
      <c r="S1245" s="6">
        <v>0.1</v>
      </c>
      <c r="T1245" t="s">
        <v>854</v>
      </c>
      <c r="U1245">
        <f t="shared" si="57"/>
        <v>219.56</v>
      </c>
      <c r="V1245" s="7">
        <f t="shared" si="58"/>
        <v>141.18</v>
      </c>
      <c r="W1245" s="7">
        <f t="shared" si="59"/>
        <v>77.47999999999999</v>
      </c>
    </row>
    <row r="1246" spans="1:23" x14ac:dyDescent="0.25">
      <c r="A1246" t="s">
        <v>4048</v>
      </c>
      <c r="B1246" s="4">
        <v>45365</v>
      </c>
      <c r="C1246" t="s">
        <v>165</v>
      </c>
      <c r="D1246" t="str">
        <f>VLOOKUP(C1246,Customers!$A$1:$H$201,4,0)</f>
        <v>Kenneth Allen</v>
      </c>
      <c r="E1246" t="str">
        <f>VLOOKUP(C1246,Customers!$A$1:$H$201,5,0)</f>
        <v>Male</v>
      </c>
      <c r="F1246" s="4">
        <f>VLOOKUP(C1246,Customers!$A$1:$H$201,6,0)</f>
        <v>32400</v>
      </c>
      <c r="G1246" s="4" t="str">
        <f>VLOOKUP(C1246,Customers!$A$1:$H$201,7,0)</f>
        <v>North Jonathonhaven</v>
      </c>
      <c r="H1246" s="4">
        <f>VLOOKUP(C1246,Customers!$A$1:$H$201,8,0)</f>
        <v>45213</v>
      </c>
      <c r="I1246" t="s">
        <v>818</v>
      </c>
      <c r="J1246" t="str">
        <f>VLOOKUP(I1246,Products!$A$1:$F$51,2,0)</f>
        <v>Nor Bags</v>
      </c>
      <c r="K1246" t="str">
        <f>VLOOKUP(I1246,Products!$A$1:$F$51,3,0)</f>
        <v>Fashion</v>
      </c>
      <c r="L1246" t="str">
        <f>VLOOKUP(I1246,Products!$A$1:$F$51,4,0)</f>
        <v>Bags</v>
      </c>
      <c r="M1246" s="7">
        <f>VLOOKUP(I1246,Products!$A$1:$F$51,5,0)</f>
        <v>1216.3599999999999</v>
      </c>
      <c r="N1246" s="7">
        <f>VLOOKUP(I1246,Products!$A$1:$F$51,6,0)</f>
        <v>794.8</v>
      </c>
      <c r="O1246" t="s">
        <v>835</v>
      </c>
      <c r="P1246" t="str">
        <f>VLOOKUP(O1246,Stores!$A$1:$D$6,2,0)</f>
        <v>MegaMart New Michele</v>
      </c>
      <c r="Q1246" t="str">
        <f>VLOOKUP(O1246,Stores!$A$1:$D$6,4,0)</f>
        <v>West</v>
      </c>
      <c r="R1246" s="6">
        <v>3</v>
      </c>
      <c r="S1246" s="6">
        <v>0</v>
      </c>
      <c r="T1246" t="s">
        <v>861</v>
      </c>
      <c r="U1246">
        <f t="shared" si="57"/>
        <v>3649.08</v>
      </c>
      <c r="V1246" s="7">
        <f t="shared" si="58"/>
        <v>2384.3999999999996</v>
      </c>
      <c r="W1246" s="7">
        <f t="shared" si="59"/>
        <v>1263.6800000000003</v>
      </c>
    </row>
    <row r="1247" spans="1:23" x14ac:dyDescent="0.25">
      <c r="A1247" t="s">
        <v>4623</v>
      </c>
      <c r="B1247" s="4">
        <v>45365</v>
      </c>
      <c r="C1247" t="s">
        <v>688</v>
      </c>
      <c r="D1247" t="str">
        <f>VLOOKUP(C1247,Customers!$A$1:$H$201,4,0)</f>
        <v>James Noble</v>
      </c>
      <c r="E1247" t="str">
        <f>VLOOKUP(C1247,Customers!$A$1:$H$201,5,0)</f>
        <v>Female</v>
      </c>
      <c r="F1247" s="4">
        <f>VLOOKUP(C1247,Customers!$A$1:$H$201,6,0)</f>
        <v>23491</v>
      </c>
      <c r="G1247" s="4" t="str">
        <f>VLOOKUP(C1247,Customers!$A$1:$H$201,7,0)</f>
        <v>Woodbury</v>
      </c>
      <c r="H1247" s="4">
        <f>VLOOKUP(C1247,Customers!$A$1:$H$201,8,0)</f>
        <v>45707</v>
      </c>
      <c r="I1247" t="s">
        <v>753</v>
      </c>
      <c r="J1247" t="str">
        <f>VLOOKUP(I1247,Products!$A$1:$F$51,2,0)</f>
        <v>Find Headphones</v>
      </c>
      <c r="K1247" t="str">
        <f>VLOOKUP(I1247,Products!$A$1:$F$51,3,0)</f>
        <v>Electronics</v>
      </c>
      <c r="L1247" t="str">
        <f>VLOOKUP(I1247,Products!$A$1:$F$51,4,0)</f>
        <v>Headphones</v>
      </c>
      <c r="M1247" s="7">
        <f>VLOOKUP(I1247,Products!$A$1:$F$51,5,0)</f>
        <v>1246.1099999999999</v>
      </c>
      <c r="N1247" s="7">
        <f>VLOOKUP(I1247,Products!$A$1:$F$51,6,0)</f>
        <v>833.52</v>
      </c>
      <c r="O1247" t="s">
        <v>838</v>
      </c>
      <c r="P1247" t="str">
        <f>VLOOKUP(O1247,Stores!$A$1:$D$6,2,0)</f>
        <v>MegaMart Brianahaven</v>
      </c>
      <c r="Q1247" t="str">
        <f>VLOOKUP(O1247,Stores!$A$1:$D$6,4,0)</f>
        <v>North</v>
      </c>
      <c r="R1247" s="6">
        <v>4</v>
      </c>
      <c r="S1247" s="6">
        <v>0.15</v>
      </c>
      <c r="T1247" t="s">
        <v>854</v>
      </c>
      <c r="U1247">
        <f t="shared" si="57"/>
        <v>4984.4399999999996</v>
      </c>
      <c r="V1247" s="7">
        <f t="shared" si="58"/>
        <v>3334.08</v>
      </c>
      <c r="W1247" s="7">
        <f t="shared" si="59"/>
        <v>1649.5099999999998</v>
      </c>
    </row>
    <row r="1248" spans="1:23" x14ac:dyDescent="0.25">
      <c r="A1248" t="s">
        <v>5085</v>
      </c>
      <c r="B1248" s="4">
        <v>45365</v>
      </c>
      <c r="C1248" t="s">
        <v>638</v>
      </c>
      <c r="D1248" t="str">
        <f>VLOOKUP(C1248,Customers!$A$1:$H$201,4,0)</f>
        <v>Brittany Oneal</v>
      </c>
      <c r="E1248" t="str">
        <f>VLOOKUP(C1248,Customers!$A$1:$H$201,5,0)</f>
        <v>Female</v>
      </c>
      <c r="F1248" s="4">
        <f>VLOOKUP(C1248,Customers!$A$1:$H$201,6,0)</f>
        <v>26631</v>
      </c>
      <c r="G1248" s="4" t="str">
        <f>VLOOKUP(C1248,Customers!$A$1:$H$201,7,0)</f>
        <v>Port Bryce</v>
      </c>
      <c r="H1248" s="4">
        <f>VLOOKUP(C1248,Customers!$A$1:$H$201,8,0)</f>
        <v>45638</v>
      </c>
      <c r="I1248" t="s">
        <v>784</v>
      </c>
      <c r="J1248" t="str">
        <f>VLOOKUP(I1248,Products!$A$1:$F$51,2,0)</f>
        <v>Foot Snacks</v>
      </c>
      <c r="K1248" t="str">
        <f>VLOOKUP(I1248,Products!$A$1:$F$51,3,0)</f>
        <v>Groceries</v>
      </c>
      <c r="L1248" t="str">
        <f>VLOOKUP(I1248,Products!$A$1:$F$51,4,0)</f>
        <v>Snacks</v>
      </c>
      <c r="M1248" s="7">
        <f>VLOOKUP(I1248,Products!$A$1:$F$51,5,0)</f>
        <v>1095.72</v>
      </c>
      <c r="N1248" s="7">
        <f>VLOOKUP(I1248,Products!$A$1:$F$51,6,0)</f>
        <v>822.2</v>
      </c>
      <c r="O1248" t="s">
        <v>827</v>
      </c>
      <c r="P1248" t="str">
        <f>VLOOKUP(O1248,Stores!$A$1:$D$6,2,0)</f>
        <v>MegaMart Jimenezborough</v>
      </c>
      <c r="Q1248" t="str">
        <f>VLOOKUP(O1248,Stores!$A$1:$D$6,4,0)</f>
        <v>South</v>
      </c>
      <c r="R1248" s="6">
        <v>1</v>
      </c>
      <c r="S1248" s="6">
        <v>0</v>
      </c>
      <c r="T1248" t="s">
        <v>851</v>
      </c>
      <c r="U1248">
        <f t="shared" si="57"/>
        <v>1095.72</v>
      </c>
      <c r="V1248" s="7">
        <f t="shared" si="58"/>
        <v>822.2</v>
      </c>
      <c r="W1248" s="7">
        <f t="shared" si="59"/>
        <v>272.52</v>
      </c>
    </row>
    <row r="1249" spans="1:23" x14ac:dyDescent="0.25">
      <c r="A1249" t="s">
        <v>5356</v>
      </c>
      <c r="B1249" s="4">
        <v>45365</v>
      </c>
      <c r="C1249" t="s">
        <v>436</v>
      </c>
      <c r="D1249" t="str">
        <f>VLOOKUP(C1249,Customers!$A$1:$H$201,4,0)</f>
        <v>Gina Bradford</v>
      </c>
      <c r="E1249" t="str">
        <f>VLOOKUP(C1249,Customers!$A$1:$H$201,5,0)</f>
        <v>Male</v>
      </c>
      <c r="F1249" s="4">
        <f>VLOOKUP(C1249,Customers!$A$1:$H$201,6,0)</f>
        <v>27633</v>
      </c>
      <c r="G1249" s="4" t="str">
        <f>VLOOKUP(C1249,Customers!$A$1:$H$201,7,0)</f>
        <v>Port William</v>
      </c>
      <c r="H1249" s="4">
        <f>VLOOKUP(C1249,Customers!$A$1:$H$201,8,0)</f>
        <v>45850</v>
      </c>
      <c r="I1249" t="s">
        <v>724</v>
      </c>
      <c r="J1249" t="str">
        <f>VLOOKUP(I1249,Products!$A$1:$F$51,2,0)</f>
        <v>Company Fruits</v>
      </c>
      <c r="K1249" t="str">
        <f>VLOOKUP(I1249,Products!$A$1:$F$51,3,0)</f>
        <v>Groceries</v>
      </c>
      <c r="L1249" t="str">
        <f>VLOOKUP(I1249,Products!$A$1:$F$51,4,0)</f>
        <v>Fruits</v>
      </c>
      <c r="M1249" s="7">
        <f>VLOOKUP(I1249,Products!$A$1:$F$51,5,0)</f>
        <v>318.05</v>
      </c>
      <c r="N1249" s="7">
        <f>VLOOKUP(I1249,Products!$A$1:$F$51,6,0)</f>
        <v>742.26521739130465</v>
      </c>
      <c r="O1249" t="s">
        <v>827</v>
      </c>
      <c r="P1249" t="str">
        <f>VLOOKUP(O1249,Stores!$A$1:$D$6,2,0)</f>
        <v>MegaMart Jimenezborough</v>
      </c>
      <c r="Q1249" t="str">
        <f>VLOOKUP(O1249,Stores!$A$1:$D$6,4,0)</f>
        <v>South</v>
      </c>
      <c r="R1249" s="6">
        <v>1</v>
      </c>
      <c r="S1249" s="6">
        <v>0</v>
      </c>
      <c r="T1249" t="s">
        <v>857</v>
      </c>
      <c r="U1249">
        <f t="shared" si="57"/>
        <v>318.05</v>
      </c>
      <c r="V1249" s="7">
        <f t="shared" si="58"/>
        <v>742.26521739130465</v>
      </c>
      <c r="W1249" s="7">
        <f t="shared" si="59"/>
        <v>-425.21521739130463</v>
      </c>
    </row>
    <row r="1250" spans="1:23" x14ac:dyDescent="0.25">
      <c r="A1250" t="s">
        <v>5364</v>
      </c>
      <c r="B1250" s="4">
        <v>45366</v>
      </c>
      <c r="C1250" t="s">
        <v>232</v>
      </c>
      <c r="D1250" t="str">
        <f>VLOOKUP(C1250,Customers!$A$1:$H$201,4,0)</f>
        <v>Heather Russell</v>
      </c>
      <c r="E1250" t="str">
        <f>VLOOKUP(C1250,Customers!$A$1:$H$201,5,0)</f>
        <v>Male</v>
      </c>
      <c r="F1250" s="4">
        <f>VLOOKUP(C1250,Customers!$A$1:$H$201,6,0)</f>
        <v>25132</v>
      </c>
      <c r="G1250" s="4" t="str">
        <f>VLOOKUP(C1250,Customers!$A$1:$H$201,7,0)</f>
        <v>North Michellemouth</v>
      </c>
      <c r="H1250" s="4">
        <f>VLOOKUP(C1250,Customers!$A$1:$H$201,8,0)</f>
        <v>44228</v>
      </c>
      <c r="I1250" t="s">
        <v>784</v>
      </c>
      <c r="J1250" t="str">
        <f>VLOOKUP(I1250,Products!$A$1:$F$51,2,0)</f>
        <v>Foot Snacks</v>
      </c>
      <c r="K1250" t="str">
        <f>VLOOKUP(I1250,Products!$A$1:$F$51,3,0)</f>
        <v>Groceries</v>
      </c>
      <c r="L1250" t="str">
        <f>VLOOKUP(I1250,Products!$A$1:$F$51,4,0)</f>
        <v>Snacks</v>
      </c>
      <c r="M1250" s="7">
        <f>VLOOKUP(I1250,Products!$A$1:$F$51,5,0)</f>
        <v>1095.72</v>
      </c>
      <c r="N1250" s="7">
        <f>VLOOKUP(I1250,Products!$A$1:$F$51,6,0)</f>
        <v>822.2</v>
      </c>
      <c r="O1250" t="s">
        <v>827</v>
      </c>
      <c r="P1250" t="str">
        <f>VLOOKUP(O1250,Stores!$A$1:$D$6,2,0)</f>
        <v>MegaMart Jimenezborough</v>
      </c>
      <c r="Q1250" t="str">
        <f>VLOOKUP(O1250,Stores!$A$1:$D$6,4,0)</f>
        <v>South</v>
      </c>
      <c r="R1250" s="6">
        <v>3</v>
      </c>
      <c r="S1250" s="6">
        <v>0.15</v>
      </c>
      <c r="T1250" t="s">
        <v>857</v>
      </c>
      <c r="U1250">
        <f t="shared" si="57"/>
        <v>3287.16</v>
      </c>
      <c r="V1250" s="7">
        <f t="shared" si="58"/>
        <v>2466.6000000000004</v>
      </c>
      <c r="W1250" s="7">
        <f t="shared" si="59"/>
        <v>819.70999999999947</v>
      </c>
    </row>
    <row r="1251" spans="1:23" x14ac:dyDescent="0.25">
      <c r="A1251" t="s">
        <v>5642</v>
      </c>
      <c r="B1251" s="4">
        <v>45366</v>
      </c>
      <c r="C1251" t="s">
        <v>329</v>
      </c>
      <c r="D1251" t="str">
        <f>VLOOKUP(C1251,Customers!$A$1:$H$201,4,0)</f>
        <v>Brenda Costa</v>
      </c>
      <c r="E1251" t="str">
        <f>VLOOKUP(C1251,Customers!$A$1:$H$201,5,0)</f>
        <v>Female</v>
      </c>
      <c r="F1251" s="4">
        <f>VLOOKUP(C1251,Customers!$A$1:$H$201,6,0)</f>
        <v>35714</v>
      </c>
      <c r="G1251" s="4" t="str">
        <f>VLOOKUP(C1251,Customers!$A$1:$H$201,7,0)</f>
        <v>North Christian</v>
      </c>
      <c r="H1251" s="4">
        <f>VLOOKUP(C1251,Customers!$A$1:$H$201,8,0)</f>
        <v>44816</v>
      </c>
      <c r="I1251" t="s">
        <v>818</v>
      </c>
      <c r="J1251" t="str">
        <f>VLOOKUP(I1251,Products!$A$1:$F$51,2,0)</f>
        <v>Nor Bags</v>
      </c>
      <c r="K1251" t="str">
        <f>VLOOKUP(I1251,Products!$A$1:$F$51,3,0)</f>
        <v>Fashion</v>
      </c>
      <c r="L1251" t="str">
        <f>VLOOKUP(I1251,Products!$A$1:$F$51,4,0)</f>
        <v>Bags</v>
      </c>
      <c r="M1251" s="7">
        <f>VLOOKUP(I1251,Products!$A$1:$F$51,5,0)</f>
        <v>1216.3599999999999</v>
      </c>
      <c r="N1251" s="7">
        <f>VLOOKUP(I1251,Products!$A$1:$F$51,6,0)</f>
        <v>794.8</v>
      </c>
      <c r="O1251" t="s">
        <v>842</v>
      </c>
      <c r="P1251" t="str">
        <f>VLOOKUP(O1251,Stores!$A$1:$D$6,2,0)</f>
        <v>MegaMart Johnmouth</v>
      </c>
      <c r="Q1251" t="str">
        <f>VLOOKUP(O1251,Stores!$A$1:$D$6,4,0)</f>
        <v>East</v>
      </c>
      <c r="R1251" s="6">
        <v>5</v>
      </c>
      <c r="S1251" s="6">
        <v>0</v>
      </c>
      <c r="T1251" t="s">
        <v>861</v>
      </c>
      <c r="U1251">
        <f t="shared" si="57"/>
        <v>6081.7999999999993</v>
      </c>
      <c r="V1251" s="7">
        <f t="shared" si="58"/>
        <v>3974</v>
      </c>
      <c r="W1251" s="7">
        <f t="shared" si="59"/>
        <v>2106.7999999999993</v>
      </c>
    </row>
    <row r="1252" spans="1:23" x14ac:dyDescent="0.25">
      <c r="A1252" t="s">
        <v>1051</v>
      </c>
      <c r="B1252" s="4">
        <v>45366</v>
      </c>
      <c r="C1252" t="s">
        <v>337</v>
      </c>
      <c r="D1252" t="str">
        <f>VLOOKUP(C1252,Customers!$A$1:$H$201,4,0)</f>
        <v>Carrie Peterson</v>
      </c>
      <c r="E1252" t="str">
        <f>VLOOKUP(C1252,Customers!$A$1:$H$201,5,0)</f>
        <v>Male</v>
      </c>
      <c r="F1252" s="4">
        <f>VLOOKUP(C1252,Customers!$A$1:$H$201,6,0)</f>
        <v>27624</v>
      </c>
      <c r="G1252" s="4" t="str">
        <f>VLOOKUP(C1252,Customers!$A$1:$H$201,7,0)</f>
        <v>Fergusonview</v>
      </c>
      <c r="H1252" s="4">
        <f>VLOOKUP(C1252,Customers!$A$1:$H$201,8,0)</f>
        <v>44577</v>
      </c>
      <c r="I1252" t="s">
        <v>772</v>
      </c>
      <c r="J1252" t="str">
        <f>VLOOKUP(I1252,Products!$A$1:$F$51,2,0)</f>
        <v>Little Watches</v>
      </c>
      <c r="K1252" t="str">
        <f>VLOOKUP(I1252,Products!$A$1:$F$51,3,0)</f>
        <v>Fashion</v>
      </c>
      <c r="L1252" t="str">
        <f>VLOOKUP(I1252,Products!$A$1:$F$51,4,0)</f>
        <v>Watches</v>
      </c>
      <c r="M1252" s="7">
        <f>VLOOKUP(I1252,Products!$A$1:$F$51,5,0)</f>
        <v>429.15</v>
      </c>
      <c r="N1252" s="7">
        <f>VLOOKUP(I1252,Products!$A$1:$F$51,6,0)</f>
        <v>258.72000000000003</v>
      </c>
      <c r="O1252" t="s">
        <v>831</v>
      </c>
      <c r="P1252" t="str">
        <f>VLOOKUP(O1252,Stores!$A$1:$D$6,2,0)</f>
        <v>MegaMart Peckmouth</v>
      </c>
      <c r="Q1252" t="str">
        <f>VLOOKUP(O1252,Stores!$A$1:$D$6,4,0)</f>
        <v>East</v>
      </c>
      <c r="R1252" s="6">
        <v>2.9905584572117316</v>
      </c>
      <c r="S1252" s="6">
        <v>0</v>
      </c>
      <c r="T1252" t="s">
        <v>857</v>
      </c>
      <c r="U1252">
        <f t="shared" si="57"/>
        <v>1283.3981619124145</v>
      </c>
      <c r="V1252" s="7">
        <f t="shared" si="58"/>
        <v>773.71728404981934</v>
      </c>
      <c r="W1252" s="7">
        <f t="shared" si="59"/>
        <v>508.68087786259514</v>
      </c>
    </row>
    <row r="1253" spans="1:23" x14ac:dyDescent="0.25">
      <c r="A1253" t="s">
        <v>1206</v>
      </c>
      <c r="B1253" s="4">
        <v>45366</v>
      </c>
      <c r="C1253" t="s">
        <v>583</v>
      </c>
      <c r="D1253" t="str">
        <f>VLOOKUP(C1253,Customers!$A$1:$H$201,4,0)</f>
        <v>Linda Vasquez</v>
      </c>
      <c r="E1253" t="str">
        <f>VLOOKUP(C1253,Customers!$A$1:$H$201,5,0)</f>
        <v>Male</v>
      </c>
      <c r="F1253" s="4">
        <f>VLOOKUP(C1253,Customers!$A$1:$H$201,6,0)</f>
        <v>25047</v>
      </c>
      <c r="G1253" s="4" t="str">
        <f>VLOOKUP(C1253,Customers!$A$1:$H$201,7,0)</f>
        <v>North Rodney</v>
      </c>
      <c r="H1253" s="4">
        <f>VLOOKUP(C1253,Customers!$A$1:$H$201,8,0)</f>
        <v>44186</v>
      </c>
      <c r="I1253" t="s">
        <v>749</v>
      </c>
      <c r="J1253" t="str">
        <f>VLOOKUP(I1253,Products!$A$1:$F$51,2,0)</f>
        <v>Whether Bags</v>
      </c>
      <c r="K1253" t="str">
        <f>VLOOKUP(I1253,Products!$A$1:$F$51,3,0)</f>
        <v>Fashion</v>
      </c>
      <c r="L1253" t="str">
        <f>VLOOKUP(I1253,Products!$A$1:$F$51,4,0)</f>
        <v>Bags</v>
      </c>
      <c r="M1253" s="7">
        <f>VLOOKUP(I1253,Products!$A$1:$F$51,5,0)</f>
        <v>270.45</v>
      </c>
      <c r="N1253" s="7">
        <f>VLOOKUP(I1253,Products!$A$1:$F$51,6,0)</f>
        <v>742.26521739130465</v>
      </c>
      <c r="O1253" t="s">
        <v>835</v>
      </c>
      <c r="P1253" t="str">
        <f>VLOOKUP(O1253,Stores!$A$1:$D$6,2,0)</f>
        <v>MegaMart New Michele</v>
      </c>
      <c r="Q1253" t="str">
        <f>VLOOKUP(O1253,Stores!$A$1:$D$6,4,0)</f>
        <v>West</v>
      </c>
      <c r="R1253" s="6">
        <v>3</v>
      </c>
      <c r="S1253" s="6">
        <v>0.05</v>
      </c>
      <c r="T1253" t="s">
        <v>857</v>
      </c>
      <c r="U1253">
        <f t="shared" si="57"/>
        <v>811.34999999999991</v>
      </c>
      <c r="V1253" s="7">
        <f t="shared" si="58"/>
        <v>2226.7956521739138</v>
      </c>
      <c r="W1253" s="7">
        <f t="shared" si="59"/>
        <v>-1416.395652173914</v>
      </c>
    </row>
    <row r="1254" spans="1:23" x14ac:dyDescent="0.25">
      <c r="A1254" t="s">
        <v>3214</v>
      </c>
      <c r="B1254" s="4">
        <v>45366</v>
      </c>
      <c r="C1254" t="s">
        <v>42</v>
      </c>
      <c r="D1254" t="str">
        <f>VLOOKUP(C1254,Customers!$A$1:$H$201,4,0)</f>
        <v>Catherine Rice</v>
      </c>
      <c r="E1254" t="str">
        <f>VLOOKUP(C1254,Customers!$A$1:$H$201,5,0)</f>
        <v>Male</v>
      </c>
      <c r="F1254" s="4">
        <f>VLOOKUP(C1254,Customers!$A$1:$H$201,6,0)</f>
        <v>28106</v>
      </c>
      <c r="G1254" s="4" t="str">
        <f>VLOOKUP(C1254,Customers!$A$1:$H$201,7,0)</f>
        <v>West Carol</v>
      </c>
      <c r="H1254" s="4">
        <f>VLOOKUP(C1254,Customers!$A$1:$H$201,8,0)</f>
        <v>45861</v>
      </c>
      <c r="I1254" t="s">
        <v>741</v>
      </c>
      <c r="J1254" t="str">
        <f>VLOOKUP(I1254,Products!$A$1:$F$51,2,0)</f>
        <v>Above Camera</v>
      </c>
      <c r="K1254" t="str">
        <f>VLOOKUP(I1254,Products!$A$1:$F$51,3,0)</f>
        <v>Electronics</v>
      </c>
      <c r="L1254" t="str">
        <f>VLOOKUP(I1254,Products!$A$1:$F$51,4,0)</f>
        <v>Camera</v>
      </c>
      <c r="M1254" s="7">
        <f>VLOOKUP(I1254,Products!$A$1:$F$51,5,0)</f>
        <v>1193.0899999999999</v>
      </c>
      <c r="N1254" s="7">
        <f>VLOOKUP(I1254,Products!$A$1:$F$51,6,0)</f>
        <v>818.24</v>
      </c>
      <c r="O1254" t="s">
        <v>838</v>
      </c>
      <c r="P1254" t="str">
        <f>VLOOKUP(O1254,Stores!$A$1:$D$6,2,0)</f>
        <v>MegaMart Brianahaven</v>
      </c>
      <c r="Q1254" t="str">
        <f>VLOOKUP(O1254,Stores!$A$1:$D$6,4,0)</f>
        <v>North</v>
      </c>
      <c r="R1254" s="6">
        <v>1</v>
      </c>
      <c r="S1254" s="6">
        <v>0.1</v>
      </c>
      <c r="T1254" t="s">
        <v>857</v>
      </c>
      <c r="U1254">
        <f t="shared" si="57"/>
        <v>1193.0899999999999</v>
      </c>
      <c r="V1254" s="7">
        <f t="shared" si="58"/>
        <v>818.24</v>
      </c>
      <c r="W1254" s="7">
        <f t="shared" si="59"/>
        <v>373.94999999999993</v>
      </c>
    </row>
    <row r="1255" spans="1:23" x14ac:dyDescent="0.25">
      <c r="A1255" t="s">
        <v>3427</v>
      </c>
      <c r="B1255" s="4">
        <v>45366</v>
      </c>
      <c r="C1255" t="s">
        <v>685</v>
      </c>
      <c r="D1255" t="str">
        <f>VLOOKUP(C1255,Customers!$A$1:$H$201,4,0)</f>
        <v>James Mitchell</v>
      </c>
      <c r="E1255" t="str">
        <f>VLOOKUP(C1255,Customers!$A$1:$H$201,5,0)</f>
        <v>Female</v>
      </c>
      <c r="F1255" s="4">
        <f>VLOOKUP(C1255,Customers!$A$1:$H$201,6,0)</f>
        <v>27995</v>
      </c>
      <c r="G1255" s="4" t="str">
        <f>VLOOKUP(C1255,Customers!$A$1:$H$201,7,0)</f>
        <v>East Raymond</v>
      </c>
      <c r="H1255" s="4">
        <f>VLOOKUP(C1255,Customers!$A$1:$H$201,8,0)</f>
        <v>45827</v>
      </c>
      <c r="I1255" t="s">
        <v>718</v>
      </c>
      <c r="J1255" t="str">
        <f>VLOOKUP(I1255,Products!$A$1:$F$51,2,0)</f>
        <v>Four Accessories</v>
      </c>
      <c r="K1255" t="str">
        <f>VLOOKUP(I1255,Products!$A$1:$F$51,3,0)</f>
        <v>Fashion</v>
      </c>
      <c r="L1255" t="str">
        <f>VLOOKUP(I1255,Products!$A$1:$F$51,4,0)</f>
        <v>Accessories</v>
      </c>
      <c r="M1255" s="7">
        <f>VLOOKUP(I1255,Products!$A$1:$F$51,5,0)</f>
        <v>1853.77</v>
      </c>
      <c r="N1255" s="7">
        <f>VLOOKUP(I1255,Products!$A$1:$F$51,6,0)</f>
        <v>1363.52</v>
      </c>
      <c r="O1255" t="s">
        <v>842</v>
      </c>
      <c r="P1255" t="str">
        <f>VLOOKUP(O1255,Stores!$A$1:$D$6,2,0)</f>
        <v>MegaMart Johnmouth</v>
      </c>
      <c r="Q1255" t="str">
        <f>VLOOKUP(O1255,Stores!$A$1:$D$6,4,0)</f>
        <v>East</v>
      </c>
      <c r="R1255" s="6">
        <v>1</v>
      </c>
      <c r="S1255" s="6">
        <v>0.05</v>
      </c>
      <c r="T1255" t="s">
        <v>851</v>
      </c>
      <c r="U1255">
        <f t="shared" si="57"/>
        <v>1853.77</v>
      </c>
      <c r="V1255" s="7">
        <f t="shared" si="58"/>
        <v>1363.52</v>
      </c>
      <c r="W1255" s="7">
        <f t="shared" si="59"/>
        <v>489.3</v>
      </c>
    </row>
    <row r="1256" spans="1:23" x14ac:dyDescent="0.25">
      <c r="A1256" t="s">
        <v>3510</v>
      </c>
      <c r="B1256" s="4">
        <v>45366</v>
      </c>
      <c r="C1256" t="s">
        <v>694</v>
      </c>
      <c r="D1256" t="str">
        <f>VLOOKUP(C1256,Customers!$A$1:$H$201,4,0)</f>
        <v>Jessica Mullins</v>
      </c>
      <c r="E1256" t="str">
        <f>VLOOKUP(C1256,Customers!$A$1:$H$201,5,0)</f>
        <v>Male</v>
      </c>
      <c r="F1256" s="4">
        <f>VLOOKUP(C1256,Customers!$A$1:$H$201,6,0)</f>
        <v>31435</v>
      </c>
      <c r="G1256" s="4" t="str">
        <f>VLOOKUP(C1256,Customers!$A$1:$H$201,7,0)</f>
        <v>Jessicaside</v>
      </c>
      <c r="H1256" s="4">
        <f>VLOOKUP(C1256,Customers!$A$1:$H$201,8,0)</f>
        <v>44905</v>
      </c>
      <c r="I1256" t="s">
        <v>743</v>
      </c>
      <c r="J1256" t="str">
        <f>VLOOKUP(I1256,Products!$A$1:$F$51,2,0)</f>
        <v>World Watches</v>
      </c>
      <c r="K1256" t="str">
        <f>VLOOKUP(I1256,Products!$A$1:$F$51,3,0)</f>
        <v>Fashion</v>
      </c>
      <c r="L1256" t="str">
        <f>VLOOKUP(I1256,Products!$A$1:$F$51,4,0)</f>
        <v>Watches</v>
      </c>
      <c r="M1256" s="7">
        <f>VLOOKUP(I1256,Products!$A$1:$F$51,5,0)</f>
        <v>1134.8</v>
      </c>
      <c r="N1256" s="7">
        <f>VLOOKUP(I1256,Products!$A$1:$F$51,6,0)</f>
        <v>675.1</v>
      </c>
      <c r="O1256" t="s">
        <v>842</v>
      </c>
      <c r="P1256" t="str">
        <f>VLOOKUP(O1256,Stores!$A$1:$D$6,2,0)</f>
        <v>MegaMart Johnmouth</v>
      </c>
      <c r="Q1256" t="str">
        <f>VLOOKUP(O1256,Stores!$A$1:$D$6,4,0)</f>
        <v>East</v>
      </c>
      <c r="R1256" s="6">
        <v>3</v>
      </c>
      <c r="S1256" s="6">
        <v>0.05</v>
      </c>
      <c r="T1256" t="s">
        <v>857</v>
      </c>
      <c r="U1256">
        <f t="shared" si="57"/>
        <v>3404.3999999999996</v>
      </c>
      <c r="V1256" s="7">
        <f t="shared" si="58"/>
        <v>2025.3000000000002</v>
      </c>
      <c r="W1256" s="7">
        <f t="shared" si="59"/>
        <v>1378.1499999999994</v>
      </c>
    </row>
    <row r="1257" spans="1:23" x14ac:dyDescent="0.25">
      <c r="A1257" t="s">
        <v>3762</v>
      </c>
      <c r="B1257" s="4">
        <v>45367</v>
      </c>
      <c r="C1257" t="s">
        <v>256</v>
      </c>
      <c r="D1257" t="str">
        <f>VLOOKUP(C1257,Customers!$A$1:$H$201,4,0)</f>
        <v>Alexandra Montoya</v>
      </c>
      <c r="E1257" t="str">
        <f>VLOOKUP(C1257,Customers!$A$1:$H$201,5,0)</f>
        <v>Female</v>
      </c>
      <c r="F1257" s="4">
        <f>VLOOKUP(C1257,Customers!$A$1:$H$201,6,0)</f>
        <v>29746</v>
      </c>
      <c r="G1257" s="4" t="str">
        <f>VLOOKUP(C1257,Customers!$A$1:$H$201,7,0)</f>
        <v>New Julia</v>
      </c>
      <c r="H1257" s="4">
        <f>VLOOKUP(C1257,Customers!$A$1:$H$201,8,0)</f>
        <v>45456</v>
      </c>
      <c r="I1257" t="s">
        <v>732</v>
      </c>
      <c r="J1257" t="str">
        <f>VLOOKUP(I1257,Products!$A$1:$F$51,2,0)</f>
        <v>Us Snacks</v>
      </c>
      <c r="K1257" t="str">
        <f>VLOOKUP(I1257,Products!$A$1:$F$51,3,0)</f>
        <v>Groceries</v>
      </c>
      <c r="L1257" t="str">
        <f>VLOOKUP(I1257,Products!$A$1:$F$51,4,0)</f>
        <v>Snacks</v>
      </c>
      <c r="M1257" s="7">
        <f>VLOOKUP(I1257,Products!$A$1:$F$51,5,0)</f>
        <v>123.19</v>
      </c>
      <c r="N1257" s="7">
        <f>VLOOKUP(I1257,Products!$A$1:$F$51,6,0)</f>
        <v>80.36</v>
      </c>
      <c r="O1257" t="s">
        <v>831</v>
      </c>
      <c r="P1257" t="str">
        <f>VLOOKUP(O1257,Stores!$A$1:$D$6,2,0)</f>
        <v>MegaMart Peckmouth</v>
      </c>
      <c r="Q1257" t="str">
        <f>VLOOKUP(O1257,Stores!$A$1:$D$6,4,0)</f>
        <v>East</v>
      </c>
      <c r="R1257" s="6">
        <v>5</v>
      </c>
      <c r="S1257" s="6">
        <v>0.05</v>
      </c>
      <c r="T1257" t="s">
        <v>861</v>
      </c>
      <c r="U1257">
        <f t="shared" si="57"/>
        <v>615.95000000000005</v>
      </c>
      <c r="V1257" s="7">
        <f t="shared" si="58"/>
        <v>401.8</v>
      </c>
      <c r="W1257" s="7">
        <f t="shared" si="59"/>
        <v>213.20000000000005</v>
      </c>
    </row>
    <row r="1258" spans="1:23" x14ac:dyDescent="0.25">
      <c r="A1258" t="s">
        <v>4548</v>
      </c>
      <c r="B1258" s="4">
        <v>45367</v>
      </c>
      <c r="C1258" t="s">
        <v>110</v>
      </c>
      <c r="D1258" t="str">
        <f>VLOOKUP(C1258,Customers!$A$1:$H$201,4,0)</f>
        <v>John Carr</v>
      </c>
      <c r="E1258" t="str">
        <f>VLOOKUP(C1258,Customers!$A$1:$H$201,5,0)</f>
        <v>Female</v>
      </c>
      <c r="F1258" s="4">
        <f>VLOOKUP(C1258,Customers!$A$1:$H$201,6,0)</f>
        <v>21956</v>
      </c>
      <c r="G1258" s="4" t="str">
        <f>VLOOKUP(C1258,Customers!$A$1:$H$201,7,0)</f>
        <v>New David</v>
      </c>
      <c r="H1258" s="4">
        <f>VLOOKUP(C1258,Customers!$A$1:$H$201,8,0)</f>
        <v>44911</v>
      </c>
      <c r="I1258" t="s">
        <v>778</v>
      </c>
      <c r="J1258" t="str">
        <f>VLOOKUP(I1258,Products!$A$1:$F$51,2,0)</f>
        <v>Deal Smartphone</v>
      </c>
      <c r="K1258" t="str">
        <f>VLOOKUP(I1258,Products!$A$1:$F$51,3,0)</f>
        <v>Electronics</v>
      </c>
      <c r="L1258" t="str">
        <f>VLOOKUP(I1258,Products!$A$1:$F$51,4,0)</f>
        <v>Smartphone</v>
      </c>
      <c r="M1258" s="7">
        <f>VLOOKUP(I1258,Products!$A$1:$F$51,5,0)</f>
        <v>673.78</v>
      </c>
      <c r="N1258" s="7">
        <f>VLOOKUP(I1258,Products!$A$1:$F$51,6,0)</f>
        <v>363.33</v>
      </c>
      <c r="O1258" t="s">
        <v>827</v>
      </c>
      <c r="P1258" t="str">
        <f>VLOOKUP(O1258,Stores!$A$1:$D$6,2,0)</f>
        <v>MegaMart Jimenezborough</v>
      </c>
      <c r="Q1258" t="str">
        <f>VLOOKUP(O1258,Stores!$A$1:$D$6,4,0)</f>
        <v>South</v>
      </c>
      <c r="R1258" s="6">
        <v>4</v>
      </c>
      <c r="S1258" s="6">
        <v>0</v>
      </c>
      <c r="T1258" t="s">
        <v>857</v>
      </c>
      <c r="U1258">
        <f t="shared" si="57"/>
        <v>2695.12</v>
      </c>
      <c r="V1258" s="7">
        <f t="shared" si="58"/>
        <v>1453.32</v>
      </c>
      <c r="W1258" s="7">
        <f t="shared" si="59"/>
        <v>1240.8</v>
      </c>
    </row>
    <row r="1259" spans="1:23" x14ac:dyDescent="0.25">
      <c r="A1259" t="s">
        <v>5223</v>
      </c>
      <c r="B1259" s="4">
        <v>45367</v>
      </c>
      <c r="C1259" t="s">
        <v>681</v>
      </c>
      <c r="D1259" t="str">
        <f>VLOOKUP(C1259,Customers!$A$1:$H$201,4,0)</f>
        <v>Ann West</v>
      </c>
      <c r="E1259" t="str">
        <f>VLOOKUP(C1259,Customers!$A$1:$H$201,5,0)</f>
        <v>Male</v>
      </c>
      <c r="F1259" s="4">
        <f>VLOOKUP(C1259,Customers!$A$1:$H$201,6,0)</f>
        <v>36771</v>
      </c>
      <c r="G1259" s="4" t="str">
        <f>VLOOKUP(C1259,Customers!$A$1:$H$201,7,0)</f>
        <v>Craigshire</v>
      </c>
      <c r="H1259" s="4">
        <f>VLOOKUP(C1259,Customers!$A$1:$H$201,8,0)</f>
        <v>44778</v>
      </c>
      <c r="I1259" t="s">
        <v>757</v>
      </c>
      <c r="J1259" t="str">
        <f>VLOOKUP(I1259,Products!$A$1:$F$51,2,0)</f>
        <v>Traditional Laptop</v>
      </c>
      <c r="K1259" t="str">
        <f>VLOOKUP(I1259,Products!$A$1:$F$51,3,0)</f>
        <v>Electronics</v>
      </c>
      <c r="L1259" t="str">
        <f>VLOOKUP(I1259,Products!$A$1:$F$51,4,0)</f>
        <v>Laptop</v>
      </c>
      <c r="M1259" s="7">
        <f>VLOOKUP(I1259,Products!$A$1:$F$51,5,0)</f>
        <v>1762.92</v>
      </c>
      <c r="N1259" s="7">
        <f>VLOOKUP(I1259,Products!$A$1:$F$51,6,0)</f>
        <v>1346.48</v>
      </c>
      <c r="O1259" t="s">
        <v>838</v>
      </c>
      <c r="P1259" t="str">
        <f>VLOOKUP(O1259,Stores!$A$1:$D$6,2,0)</f>
        <v>MegaMart Brianahaven</v>
      </c>
      <c r="Q1259" t="str">
        <f>VLOOKUP(O1259,Stores!$A$1:$D$6,4,0)</f>
        <v>North</v>
      </c>
      <c r="R1259" s="6">
        <v>2</v>
      </c>
      <c r="S1259" s="6">
        <v>0.15</v>
      </c>
      <c r="T1259" t="s">
        <v>861</v>
      </c>
      <c r="U1259">
        <f t="shared" si="57"/>
        <v>3525.84</v>
      </c>
      <c r="V1259" s="7">
        <f t="shared" si="58"/>
        <v>2692.96</v>
      </c>
      <c r="W1259" s="7">
        <f t="shared" si="59"/>
        <v>832.03000000000009</v>
      </c>
    </row>
    <row r="1260" spans="1:23" x14ac:dyDescent="0.25">
      <c r="A1260" t="s">
        <v>5687</v>
      </c>
      <c r="B1260" s="4">
        <v>45367</v>
      </c>
      <c r="C1260" t="s">
        <v>292</v>
      </c>
      <c r="D1260" t="str">
        <f>VLOOKUP(C1260,Customers!$A$1:$H$201,4,0)</f>
        <v>Jeanne Young</v>
      </c>
      <c r="E1260" t="str">
        <f>VLOOKUP(C1260,Customers!$A$1:$H$201,5,0)</f>
        <v>Male</v>
      </c>
      <c r="F1260" s="4">
        <f>VLOOKUP(C1260,Customers!$A$1:$H$201,6,0)</f>
        <v>32411</v>
      </c>
      <c r="G1260" s="4" t="str">
        <f>VLOOKUP(C1260,Customers!$A$1:$H$201,7,0)</f>
        <v>Craigport</v>
      </c>
      <c r="H1260" s="4">
        <f>VLOOKUP(C1260,Customers!$A$1:$H$201,8,0)</f>
        <v>45671</v>
      </c>
      <c r="I1260" t="s">
        <v>822</v>
      </c>
      <c r="J1260" t="str">
        <f>VLOOKUP(I1260,Products!$A$1:$F$51,2,0)</f>
        <v>Maybe Footwear</v>
      </c>
      <c r="K1260" t="str">
        <f>VLOOKUP(I1260,Products!$A$1:$F$51,3,0)</f>
        <v>Fashion</v>
      </c>
      <c r="L1260" t="str">
        <f>VLOOKUP(I1260,Products!$A$1:$F$51,4,0)</f>
        <v>Footwear</v>
      </c>
      <c r="M1260" s="7">
        <f>VLOOKUP(I1260,Products!$A$1:$F$51,5,0)</f>
        <v>1044.6400000000001</v>
      </c>
      <c r="N1260" s="7">
        <f>VLOOKUP(I1260,Products!$A$1:$F$51,6,0)</f>
        <v>775.07</v>
      </c>
      <c r="O1260" t="s">
        <v>827</v>
      </c>
      <c r="P1260" t="str">
        <f>VLOOKUP(O1260,Stores!$A$1:$D$6,2,0)</f>
        <v>MegaMart Jimenezborough</v>
      </c>
      <c r="Q1260" t="str">
        <f>VLOOKUP(O1260,Stores!$A$1:$D$6,4,0)</f>
        <v>South</v>
      </c>
      <c r="R1260" s="6">
        <v>2</v>
      </c>
      <c r="S1260" s="6">
        <v>0.1</v>
      </c>
      <c r="T1260" t="s">
        <v>857</v>
      </c>
      <c r="U1260">
        <f t="shared" si="57"/>
        <v>2089.2800000000002</v>
      </c>
      <c r="V1260" s="7">
        <f t="shared" si="58"/>
        <v>1550.14</v>
      </c>
      <c r="W1260" s="7">
        <f t="shared" si="59"/>
        <v>538.24000000000012</v>
      </c>
    </row>
    <row r="1261" spans="1:23" x14ac:dyDescent="0.25">
      <c r="A1261" t="s">
        <v>5688</v>
      </c>
      <c r="B1261" s="4">
        <v>45367</v>
      </c>
      <c r="C1261" t="s">
        <v>53</v>
      </c>
      <c r="D1261" t="str">
        <f>VLOOKUP(C1261,Customers!$A$1:$H$201,4,0)</f>
        <v>Robert Anderson</v>
      </c>
      <c r="E1261" t="str">
        <f>VLOOKUP(C1261,Customers!$A$1:$H$201,5,0)</f>
        <v>Male</v>
      </c>
      <c r="F1261" s="4">
        <f>VLOOKUP(C1261,Customers!$A$1:$H$201,6,0)</f>
        <v>20117</v>
      </c>
      <c r="G1261" s="4" t="str">
        <f>VLOOKUP(C1261,Customers!$A$1:$H$201,7,0)</f>
        <v>Jillianhaven</v>
      </c>
      <c r="H1261" s="4">
        <f>VLOOKUP(C1261,Customers!$A$1:$H$201,8,0)</f>
        <v>45007</v>
      </c>
      <c r="I1261" t="s">
        <v>794</v>
      </c>
      <c r="J1261" t="str">
        <f>VLOOKUP(I1261,Products!$A$1:$F$51,2,0)</f>
        <v>New Watches</v>
      </c>
      <c r="K1261" t="str">
        <f>VLOOKUP(I1261,Products!$A$1:$F$51,3,0)</f>
        <v>Fashion</v>
      </c>
      <c r="L1261" t="str">
        <f>VLOOKUP(I1261,Products!$A$1:$F$51,4,0)</f>
        <v>Watches</v>
      </c>
      <c r="M1261" s="7">
        <f>VLOOKUP(I1261,Products!$A$1:$F$51,5,0)</f>
        <v>1501.46</v>
      </c>
      <c r="N1261" s="7">
        <f>VLOOKUP(I1261,Products!$A$1:$F$51,6,0)</f>
        <v>1167.73</v>
      </c>
      <c r="O1261" t="s">
        <v>842</v>
      </c>
      <c r="P1261" t="str">
        <f>VLOOKUP(O1261,Stores!$A$1:$D$6,2,0)</f>
        <v>MegaMart Johnmouth</v>
      </c>
      <c r="Q1261" t="str">
        <f>VLOOKUP(O1261,Stores!$A$1:$D$6,4,0)</f>
        <v>East</v>
      </c>
      <c r="R1261" s="6">
        <v>3</v>
      </c>
      <c r="S1261" s="6">
        <v>0.05</v>
      </c>
      <c r="T1261" t="s">
        <v>861</v>
      </c>
      <c r="U1261">
        <f t="shared" si="57"/>
        <v>4504.38</v>
      </c>
      <c r="V1261" s="7">
        <f t="shared" si="58"/>
        <v>3503.19</v>
      </c>
      <c r="W1261" s="7">
        <f t="shared" si="59"/>
        <v>1000.24</v>
      </c>
    </row>
    <row r="1262" spans="1:23" x14ac:dyDescent="0.25">
      <c r="A1262" t="s">
        <v>1328</v>
      </c>
      <c r="B1262" s="4">
        <v>45368</v>
      </c>
      <c r="C1262" t="s">
        <v>360</v>
      </c>
      <c r="D1262" t="str">
        <f>VLOOKUP(C1262,Customers!$A$1:$H$201,4,0)</f>
        <v>Eric King</v>
      </c>
      <c r="E1262" t="str">
        <f>VLOOKUP(C1262,Customers!$A$1:$H$201,5,0)</f>
        <v>Male</v>
      </c>
      <c r="F1262" s="4">
        <f>VLOOKUP(C1262,Customers!$A$1:$H$201,6,0)</f>
        <v>32514</v>
      </c>
      <c r="G1262" s="4" t="str">
        <f>VLOOKUP(C1262,Customers!$A$1:$H$201,7,0)</f>
        <v>Lake Amanda</v>
      </c>
      <c r="H1262" s="4">
        <f>VLOOKUP(C1262,Customers!$A$1:$H$201,8,0)</f>
        <v>44496</v>
      </c>
      <c r="I1262" t="s">
        <v>714</v>
      </c>
      <c r="J1262" t="str">
        <f>VLOOKUP(I1262,Products!$A$1:$F$51,2,0)</f>
        <v>Here Footwear</v>
      </c>
      <c r="K1262" t="str">
        <f>VLOOKUP(I1262,Products!$A$1:$F$51,3,0)</f>
        <v>Fashion</v>
      </c>
      <c r="L1262" t="str">
        <f>VLOOKUP(I1262,Products!$A$1:$F$51,4,0)</f>
        <v>Footwear</v>
      </c>
      <c r="M1262" s="7">
        <f>VLOOKUP(I1262,Products!$A$1:$F$51,5,0)</f>
        <v>1102.791777777778</v>
      </c>
      <c r="N1262" s="7">
        <f>VLOOKUP(I1262,Products!$A$1:$F$51,6,0)</f>
        <v>169.03</v>
      </c>
      <c r="O1262" t="s">
        <v>831</v>
      </c>
      <c r="P1262" t="str">
        <f>VLOOKUP(O1262,Stores!$A$1:$D$6,2,0)</f>
        <v>MegaMart Peckmouth</v>
      </c>
      <c r="Q1262" t="str">
        <f>VLOOKUP(O1262,Stores!$A$1:$D$6,4,0)</f>
        <v>East</v>
      </c>
      <c r="R1262" s="6">
        <v>5</v>
      </c>
      <c r="S1262" s="6">
        <v>0.15</v>
      </c>
      <c r="T1262" t="s">
        <v>854</v>
      </c>
      <c r="U1262">
        <f t="shared" si="57"/>
        <v>5513.9588888888902</v>
      </c>
      <c r="V1262" s="7">
        <f t="shared" si="58"/>
        <v>845.15</v>
      </c>
      <c r="W1262" s="7">
        <f t="shared" si="59"/>
        <v>4667.9588888888902</v>
      </c>
    </row>
    <row r="1263" spans="1:23" x14ac:dyDescent="0.25">
      <c r="A1263" t="s">
        <v>1989</v>
      </c>
      <c r="B1263" s="4">
        <v>45368</v>
      </c>
      <c r="C1263" t="s">
        <v>465</v>
      </c>
      <c r="D1263" t="str">
        <f>VLOOKUP(C1263,Customers!$A$1:$H$201,4,0)</f>
        <v>John Allen</v>
      </c>
      <c r="E1263" t="str">
        <f>VLOOKUP(C1263,Customers!$A$1:$H$201,5,0)</f>
        <v>Female</v>
      </c>
      <c r="F1263" s="4">
        <f>VLOOKUP(C1263,Customers!$A$1:$H$201,6,0)</f>
        <v>30272</v>
      </c>
      <c r="G1263" s="4" t="str">
        <f>VLOOKUP(C1263,Customers!$A$1:$H$201,7,0)</f>
        <v>Kimland</v>
      </c>
      <c r="H1263" s="4">
        <f>VLOOKUP(C1263,Customers!$A$1:$H$201,8,0)</f>
        <v>44218</v>
      </c>
      <c r="I1263" t="s">
        <v>796</v>
      </c>
      <c r="J1263" t="str">
        <f>VLOOKUP(I1263,Products!$A$1:$F$51,2,0)</f>
        <v>Book Television</v>
      </c>
      <c r="K1263" t="str">
        <f>VLOOKUP(I1263,Products!$A$1:$F$51,3,0)</f>
        <v>Electronics</v>
      </c>
      <c r="L1263" t="str">
        <f>VLOOKUP(I1263,Products!$A$1:$F$51,4,0)</f>
        <v>Television</v>
      </c>
      <c r="M1263" s="7">
        <f>VLOOKUP(I1263,Products!$A$1:$F$51,5,0)</f>
        <v>1952.65</v>
      </c>
      <c r="N1263" s="7">
        <f>VLOOKUP(I1263,Products!$A$1:$F$51,6,0)</f>
        <v>1451.27</v>
      </c>
      <c r="O1263" t="s">
        <v>827</v>
      </c>
      <c r="P1263" t="str">
        <f>VLOOKUP(O1263,Stores!$A$1:$D$6,2,0)</f>
        <v>MegaMart Jimenezborough</v>
      </c>
      <c r="Q1263" t="str">
        <f>VLOOKUP(O1263,Stores!$A$1:$D$6,4,0)</f>
        <v>South</v>
      </c>
      <c r="R1263" s="6">
        <v>1</v>
      </c>
      <c r="S1263" s="6">
        <v>0.05</v>
      </c>
      <c r="T1263" t="s">
        <v>857</v>
      </c>
      <c r="U1263">
        <f t="shared" si="57"/>
        <v>1952.65</v>
      </c>
      <c r="V1263" s="7">
        <f t="shared" si="58"/>
        <v>1451.27</v>
      </c>
      <c r="W1263" s="7">
        <f t="shared" si="59"/>
        <v>500.43000000000012</v>
      </c>
    </row>
    <row r="1264" spans="1:23" x14ac:dyDescent="0.25">
      <c r="A1264" t="s">
        <v>2669</v>
      </c>
      <c r="B1264" s="4">
        <v>45368</v>
      </c>
      <c r="C1264" t="s">
        <v>628</v>
      </c>
      <c r="D1264" t="str">
        <f>VLOOKUP(C1264,Customers!$A$1:$H$201,4,0)</f>
        <v>Mark Mcdonald</v>
      </c>
      <c r="E1264" t="str">
        <f>VLOOKUP(C1264,Customers!$A$1:$H$201,5,0)</f>
        <v>Female</v>
      </c>
      <c r="F1264" s="4">
        <f>VLOOKUP(C1264,Customers!$A$1:$H$201,6,0)</f>
        <v>22255</v>
      </c>
      <c r="G1264" s="4" t="str">
        <f>VLOOKUP(C1264,Customers!$A$1:$H$201,7,0)</f>
        <v>East Paulburgh</v>
      </c>
      <c r="H1264" s="4">
        <f>VLOOKUP(C1264,Customers!$A$1:$H$201,8,0)</f>
        <v>45465</v>
      </c>
      <c r="I1264" t="s">
        <v>808</v>
      </c>
      <c r="J1264" t="str">
        <f>VLOOKUP(I1264,Products!$A$1:$F$51,2,0)</f>
        <v>Soon Accessories</v>
      </c>
      <c r="K1264" t="str">
        <f>VLOOKUP(I1264,Products!$A$1:$F$51,3,0)</f>
        <v>Fashion</v>
      </c>
      <c r="L1264" t="str">
        <f>VLOOKUP(I1264,Products!$A$1:$F$51,4,0)</f>
        <v>Accessories</v>
      </c>
      <c r="M1264" s="7">
        <f>VLOOKUP(I1264,Products!$A$1:$F$51,5,0)</f>
        <v>564.41999999999996</v>
      </c>
      <c r="N1264" s="7">
        <f>VLOOKUP(I1264,Products!$A$1:$F$51,6,0)</f>
        <v>293.95999999999998</v>
      </c>
      <c r="O1264" t="s">
        <v>835</v>
      </c>
      <c r="P1264" t="str">
        <f>VLOOKUP(O1264,Stores!$A$1:$D$6,2,0)</f>
        <v>MegaMart New Michele</v>
      </c>
      <c r="Q1264" t="str">
        <f>VLOOKUP(O1264,Stores!$A$1:$D$6,4,0)</f>
        <v>West</v>
      </c>
      <c r="R1264" s="6">
        <v>2</v>
      </c>
      <c r="S1264" s="6">
        <v>0</v>
      </c>
      <c r="T1264" t="s">
        <v>851</v>
      </c>
      <c r="U1264">
        <f t="shared" si="57"/>
        <v>1128.8399999999999</v>
      </c>
      <c r="V1264" s="7">
        <f t="shared" si="58"/>
        <v>587.91999999999996</v>
      </c>
      <c r="W1264" s="7">
        <f t="shared" si="59"/>
        <v>539.91999999999996</v>
      </c>
    </row>
    <row r="1265" spans="1:23" x14ac:dyDescent="0.25">
      <c r="A1265" t="s">
        <v>2722</v>
      </c>
      <c r="B1265" s="4">
        <v>45369</v>
      </c>
      <c r="C1265" t="s">
        <v>30</v>
      </c>
      <c r="D1265" t="str">
        <f>VLOOKUP(C1265,Customers!$A$1:$H$201,4,0)</f>
        <v>Erin Walker</v>
      </c>
      <c r="E1265" t="str">
        <f>VLOOKUP(C1265,Customers!$A$1:$H$201,5,0)</f>
        <v>Male</v>
      </c>
      <c r="F1265" s="4">
        <f>VLOOKUP(C1265,Customers!$A$1:$H$201,6,0)</f>
        <v>31058</v>
      </c>
      <c r="G1265" s="4" t="str">
        <f>VLOOKUP(C1265,Customers!$A$1:$H$201,7,0)</f>
        <v>West Jasmine</v>
      </c>
      <c r="H1265" s="4">
        <f>VLOOKUP(C1265,Customers!$A$1:$H$201,8,0)</f>
        <v>44482</v>
      </c>
      <c r="I1265" t="s">
        <v>738</v>
      </c>
      <c r="J1265" t="str">
        <f>VLOOKUP(I1265,Products!$A$1:$F$51,2,0)</f>
        <v>Either Headphones</v>
      </c>
      <c r="K1265" t="str">
        <f>VLOOKUP(I1265,Products!$A$1:$F$51,3,0)</f>
        <v>Electronics</v>
      </c>
      <c r="L1265" t="str">
        <f>VLOOKUP(I1265,Products!$A$1:$F$51,4,0)</f>
        <v>Headphones</v>
      </c>
      <c r="M1265" s="7">
        <f>VLOOKUP(I1265,Products!$A$1:$F$51,5,0)</f>
        <v>248.57</v>
      </c>
      <c r="N1265" s="7">
        <f>VLOOKUP(I1265,Products!$A$1:$F$51,6,0)</f>
        <v>190.67</v>
      </c>
      <c r="O1265" t="s">
        <v>842</v>
      </c>
      <c r="P1265" t="str">
        <f>VLOOKUP(O1265,Stores!$A$1:$D$6,2,0)</f>
        <v>MegaMart Johnmouth</v>
      </c>
      <c r="Q1265" t="str">
        <f>VLOOKUP(O1265,Stores!$A$1:$D$6,4,0)</f>
        <v>East</v>
      </c>
      <c r="R1265" s="6">
        <v>2</v>
      </c>
      <c r="S1265" s="6">
        <v>0</v>
      </c>
      <c r="T1265" t="s">
        <v>851</v>
      </c>
      <c r="U1265">
        <f t="shared" si="57"/>
        <v>497.14</v>
      </c>
      <c r="V1265" s="7">
        <f t="shared" si="58"/>
        <v>381.34</v>
      </c>
      <c r="W1265" s="7">
        <f t="shared" si="59"/>
        <v>114.80000000000001</v>
      </c>
    </row>
    <row r="1266" spans="1:23" x14ac:dyDescent="0.25">
      <c r="A1266" t="s">
        <v>4225</v>
      </c>
      <c r="B1266" s="4">
        <v>45369</v>
      </c>
      <c r="C1266" t="s">
        <v>575</v>
      </c>
      <c r="D1266" t="str">
        <f>VLOOKUP(C1266,Customers!$A$1:$H$201,4,0)</f>
        <v>Michael Perez</v>
      </c>
      <c r="E1266" t="str">
        <f>VLOOKUP(C1266,Customers!$A$1:$H$201,5,0)</f>
        <v>Male</v>
      </c>
      <c r="F1266" s="4">
        <f>VLOOKUP(C1266,Customers!$A$1:$H$201,6,0)</f>
        <v>23030</v>
      </c>
      <c r="G1266" s="4" t="str">
        <f>VLOOKUP(C1266,Customers!$A$1:$H$201,7,0)</f>
        <v>Shannontown</v>
      </c>
      <c r="H1266" s="4">
        <f>VLOOKUP(C1266,Customers!$A$1:$H$201,8,0)</f>
        <v>44957</v>
      </c>
      <c r="I1266" t="s">
        <v>778</v>
      </c>
      <c r="J1266" t="str">
        <f>VLOOKUP(I1266,Products!$A$1:$F$51,2,0)</f>
        <v>Deal Smartphone</v>
      </c>
      <c r="K1266" t="str">
        <f>VLOOKUP(I1266,Products!$A$1:$F$51,3,0)</f>
        <v>Electronics</v>
      </c>
      <c r="L1266" t="str">
        <f>VLOOKUP(I1266,Products!$A$1:$F$51,4,0)</f>
        <v>Smartphone</v>
      </c>
      <c r="M1266" s="7">
        <f>VLOOKUP(I1266,Products!$A$1:$F$51,5,0)</f>
        <v>673.78</v>
      </c>
      <c r="N1266" s="7">
        <f>VLOOKUP(I1266,Products!$A$1:$F$51,6,0)</f>
        <v>363.33</v>
      </c>
      <c r="O1266" t="s">
        <v>838</v>
      </c>
      <c r="P1266" t="str">
        <f>VLOOKUP(O1266,Stores!$A$1:$D$6,2,0)</f>
        <v>MegaMart Brianahaven</v>
      </c>
      <c r="Q1266" t="str">
        <f>VLOOKUP(O1266,Stores!$A$1:$D$6,4,0)</f>
        <v>North</v>
      </c>
      <c r="R1266" s="6">
        <v>1</v>
      </c>
      <c r="S1266" s="6">
        <v>0.15</v>
      </c>
      <c r="T1266" t="s">
        <v>857</v>
      </c>
      <c r="U1266">
        <f t="shared" si="57"/>
        <v>673.78</v>
      </c>
      <c r="V1266" s="7">
        <f t="shared" si="58"/>
        <v>363.33</v>
      </c>
      <c r="W1266" s="7">
        <f t="shared" si="59"/>
        <v>309.59999999999997</v>
      </c>
    </row>
    <row r="1267" spans="1:23" x14ac:dyDescent="0.25">
      <c r="A1267" t="s">
        <v>5146</v>
      </c>
      <c r="B1267" s="4">
        <v>45369</v>
      </c>
      <c r="C1267" t="s">
        <v>165</v>
      </c>
      <c r="D1267" t="str">
        <f>VLOOKUP(C1267,Customers!$A$1:$H$201,4,0)</f>
        <v>Kenneth Allen</v>
      </c>
      <c r="E1267" t="str">
        <f>VLOOKUP(C1267,Customers!$A$1:$H$201,5,0)</f>
        <v>Male</v>
      </c>
      <c r="F1267" s="4">
        <f>VLOOKUP(C1267,Customers!$A$1:$H$201,6,0)</f>
        <v>32400</v>
      </c>
      <c r="G1267" s="4" t="str">
        <f>VLOOKUP(C1267,Customers!$A$1:$H$201,7,0)</f>
        <v>North Jonathonhaven</v>
      </c>
      <c r="H1267" s="4">
        <f>VLOOKUP(C1267,Customers!$A$1:$H$201,8,0)</f>
        <v>45213</v>
      </c>
      <c r="I1267" t="s">
        <v>762</v>
      </c>
      <c r="J1267" t="str">
        <f>VLOOKUP(I1267,Products!$A$1:$F$51,2,0)</f>
        <v>Firm Dairy</v>
      </c>
      <c r="K1267" t="str">
        <f>VLOOKUP(I1267,Products!$A$1:$F$51,3,0)</f>
        <v>Groceries</v>
      </c>
      <c r="L1267" t="str">
        <f>VLOOKUP(I1267,Products!$A$1:$F$51,4,0)</f>
        <v>Dairy</v>
      </c>
      <c r="M1267" s="7">
        <f>VLOOKUP(I1267,Products!$A$1:$F$51,5,0)</f>
        <v>1227.24</v>
      </c>
      <c r="N1267" s="7">
        <f>VLOOKUP(I1267,Products!$A$1:$F$51,6,0)</f>
        <v>977.09</v>
      </c>
      <c r="O1267" t="s">
        <v>835</v>
      </c>
      <c r="P1267" t="str">
        <f>VLOOKUP(O1267,Stores!$A$1:$D$6,2,0)</f>
        <v>MegaMart New Michele</v>
      </c>
      <c r="Q1267" t="str">
        <f>VLOOKUP(O1267,Stores!$A$1:$D$6,4,0)</f>
        <v>West</v>
      </c>
      <c r="R1267" s="6">
        <v>1</v>
      </c>
      <c r="S1267" s="6">
        <v>0.15</v>
      </c>
      <c r="T1267" t="s">
        <v>857</v>
      </c>
      <c r="U1267">
        <f t="shared" si="57"/>
        <v>1227.24</v>
      </c>
      <c r="V1267" s="7">
        <f t="shared" si="58"/>
        <v>977.09</v>
      </c>
      <c r="W1267" s="7">
        <f t="shared" si="59"/>
        <v>249.29999999999998</v>
      </c>
    </row>
    <row r="1268" spans="1:23" x14ac:dyDescent="0.25">
      <c r="A1268" t="s">
        <v>1476</v>
      </c>
      <c r="B1268" s="4">
        <v>45369</v>
      </c>
      <c r="C1268" t="s">
        <v>30</v>
      </c>
      <c r="D1268" t="str">
        <f>VLOOKUP(C1268,Customers!$A$1:$H$201,4,0)</f>
        <v>Erin Walker</v>
      </c>
      <c r="E1268" t="str">
        <f>VLOOKUP(C1268,Customers!$A$1:$H$201,5,0)</f>
        <v>Male</v>
      </c>
      <c r="F1268" s="4">
        <f>VLOOKUP(C1268,Customers!$A$1:$H$201,6,0)</f>
        <v>31058</v>
      </c>
      <c r="G1268" s="4" t="str">
        <f>VLOOKUP(C1268,Customers!$A$1:$H$201,7,0)</f>
        <v>West Jasmine</v>
      </c>
      <c r="H1268" s="4">
        <f>VLOOKUP(C1268,Customers!$A$1:$H$201,8,0)</f>
        <v>44482</v>
      </c>
      <c r="I1268" t="s">
        <v>760</v>
      </c>
      <c r="J1268" t="str">
        <f>VLOOKUP(I1268,Products!$A$1:$F$51,2,0)</f>
        <v>Simple Accessories</v>
      </c>
      <c r="K1268" t="str">
        <f>VLOOKUP(I1268,Products!$A$1:$F$51,3,0)</f>
        <v>Fashion</v>
      </c>
      <c r="L1268" t="str">
        <f>VLOOKUP(I1268,Products!$A$1:$F$51,4,0)</f>
        <v>Accessories</v>
      </c>
      <c r="M1268" s="7">
        <f>VLOOKUP(I1268,Products!$A$1:$F$51,5,0)</f>
        <v>1102.791777777778</v>
      </c>
      <c r="N1268" s="7">
        <f>VLOOKUP(I1268,Products!$A$1:$F$51,6,0)</f>
        <v>242.98</v>
      </c>
      <c r="O1268" t="s">
        <v>831</v>
      </c>
      <c r="P1268" t="str">
        <f>VLOOKUP(O1268,Stores!$A$1:$D$6,2,0)</f>
        <v>MegaMart Peckmouth</v>
      </c>
      <c r="Q1268" t="str">
        <f>VLOOKUP(O1268,Stores!$A$1:$D$6,4,0)</f>
        <v>East</v>
      </c>
      <c r="R1268" s="6">
        <v>2</v>
      </c>
      <c r="S1268" s="6">
        <v>0.1</v>
      </c>
      <c r="T1268" t="s">
        <v>861</v>
      </c>
      <c r="U1268">
        <f t="shared" si="57"/>
        <v>2205.5835555555559</v>
      </c>
      <c r="V1268" s="7">
        <f t="shared" si="58"/>
        <v>485.96</v>
      </c>
      <c r="W1268" s="7">
        <f t="shared" si="59"/>
        <v>1718.7235555555558</v>
      </c>
    </row>
    <row r="1269" spans="1:23" x14ac:dyDescent="0.25">
      <c r="A1269" t="s">
        <v>2737</v>
      </c>
      <c r="B1269" s="4">
        <v>45369</v>
      </c>
      <c r="C1269" t="s">
        <v>580</v>
      </c>
      <c r="D1269" t="str">
        <f>VLOOKUP(C1269,Customers!$A$1:$H$201,4,0)</f>
        <v>Erin Rogers</v>
      </c>
      <c r="E1269" t="str">
        <f>VLOOKUP(C1269,Customers!$A$1:$H$201,5,0)</f>
        <v>Female</v>
      </c>
      <c r="F1269" s="4">
        <f>VLOOKUP(C1269,Customers!$A$1:$H$201,6,0)</f>
        <v>31328</v>
      </c>
      <c r="G1269" s="4" t="str">
        <f>VLOOKUP(C1269,Customers!$A$1:$H$201,7,0)</f>
        <v>Lake Lindsay</v>
      </c>
      <c r="H1269" s="4">
        <f>VLOOKUP(C1269,Customers!$A$1:$H$201,8,0)</f>
        <v>45889</v>
      </c>
      <c r="I1269" t="s">
        <v>776</v>
      </c>
      <c r="J1269" t="str">
        <f>VLOOKUP(I1269,Products!$A$1:$F$51,2,0)</f>
        <v>Hospital Smartphone</v>
      </c>
      <c r="K1269" t="str">
        <f>VLOOKUP(I1269,Products!$A$1:$F$51,3,0)</f>
        <v>Electronics</v>
      </c>
      <c r="L1269" t="str">
        <f>VLOOKUP(I1269,Products!$A$1:$F$51,4,0)</f>
        <v>Smartphone</v>
      </c>
      <c r="M1269" s="7">
        <f>VLOOKUP(I1269,Products!$A$1:$F$51,5,0)</f>
        <v>1272.23</v>
      </c>
      <c r="N1269" s="7">
        <f>VLOOKUP(I1269,Products!$A$1:$F$51,6,0)</f>
        <v>952.65</v>
      </c>
      <c r="O1269" t="s">
        <v>827</v>
      </c>
      <c r="P1269" t="str">
        <f>VLOOKUP(O1269,Stores!$A$1:$D$6,2,0)</f>
        <v>MegaMart Jimenezborough</v>
      </c>
      <c r="Q1269" t="str">
        <f>VLOOKUP(O1269,Stores!$A$1:$D$6,4,0)</f>
        <v>South</v>
      </c>
      <c r="R1269" s="6">
        <v>3</v>
      </c>
      <c r="S1269" s="6">
        <v>0.15</v>
      </c>
      <c r="T1269" t="s">
        <v>851</v>
      </c>
      <c r="U1269">
        <f t="shared" si="57"/>
        <v>3816.69</v>
      </c>
      <c r="V1269" s="7">
        <f t="shared" si="58"/>
        <v>2857.95</v>
      </c>
      <c r="W1269" s="7">
        <f t="shared" si="59"/>
        <v>957.89000000000021</v>
      </c>
    </row>
    <row r="1270" spans="1:23" x14ac:dyDescent="0.25">
      <c r="A1270" t="s">
        <v>3695</v>
      </c>
      <c r="B1270" s="4">
        <v>45370</v>
      </c>
      <c r="C1270" t="s">
        <v>623</v>
      </c>
      <c r="D1270" t="str">
        <f>VLOOKUP(C1270,Customers!$A$1:$H$201,4,0)</f>
        <v>Peter Garcia</v>
      </c>
      <c r="E1270" t="str">
        <f>VLOOKUP(C1270,Customers!$A$1:$H$201,5,0)</f>
        <v>Male</v>
      </c>
      <c r="F1270" s="4">
        <f>VLOOKUP(C1270,Customers!$A$1:$H$201,6,0)</f>
        <v>29135</v>
      </c>
      <c r="G1270" s="4" t="str">
        <f>VLOOKUP(C1270,Customers!$A$1:$H$201,7,0)</f>
        <v>West Amymouth</v>
      </c>
      <c r="H1270" s="4">
        <f>VLOOKUP(C1270,Customers!$A$1:$H$201,8,0)</f>
        <v>44399</v>
      </c>
      <c r="I1270" t="s">
        <v>753</v>
      </c>
      <c r="J1270" t="str">
        <f>VLOOKUP(I1270,Products!$A$1:$F$51,2,0)</f>
        <v>Find Headphones</v>
      </c>
      <c r="K1270" t="str">
        <f>VLOOKUP(I1270,Products!$A$1:$F$51,3,0)</f>
        <v>Electronics</v>
      </c>
      <c r="L1270" t="str">
        <f>VLOOKUP(I1270,Products!$A$1:$F$51,4,0)</f>
        <v>Headphones</v>
      </c>
      <c r="M1270" s="7">
        <f>VLOOKUP(I1270,Products!$A$1:$F$51,5,0)</f>
        <v>1246.1099999999999</v>
      </c>
      <c r="N1270" s="7">
        <f>VLOOKUP(I1270,Products!$A$1:$F$51,6,0)</f>
        <v>833.52</v>
      </c>
      <c r="O1270" t="s">
        <v>827</v>
      </c>
      <c r="P1270" t="str">
        <f>VLOOKUP(O1270,Stores!$A$1:$D$6,2,0)</f>
        <v>MegaMart Jimenezborough</v>
      </c>
      <c r="Q1270" t="str">
        <f>VLOOKUP(O1270,Stores!$A$1:$D$6,4,0)</f>
        <v>South</v>
      </c>
      <c r="R1270" s="6">
        <v>4</v>
      </c>
      <c r="S1270" s="6">
        <v>0</v>
      </c>
      <c r="T1270" t="s">
        <v>857</v>
      </c>
      <c r="U1270">
        <f t="shared" si="57"/>
        <v>4984.4399999999996</v>
      </c>
      <c r="V1270" s="7">
        <f t="shared" si="58"/>
        <v>3334.08</v>
      </c>
      <c r="W1270" s="7">
        <f t="shared" si="59"/>
        <v>1649.3599999999997</v>
      </c>
    </row>
    <row r="1271" spans="1:23" x14ac:dyDescent="0.25">
      <c r="A1271" t="s">
        <v>5106</v>
      </c>
      <c r="B1271" s="4">
        <v>45370</v>
      </c>
      <c r="C1271" t="s">
        <v>470</v>
      </c>
      <c r="D1271" t="str">
        <f>VLOOKUP(C1271,Customers!$A$1:$H$201,4,0)</f>
        <v>Gary Taylor</v>
      </c>
      <c r="E1271" t="str">
        <f>VLOOKUP(C1271,Customers!$A$1:$H$201,5,0)</f>
        <v>Male</v>
      </c>
      <c r="F1271" s="4">
        <f>VLOOKUP(C1271,Customers!$A$1:$H$201,6,0)</f>
        <v>21466</v>
      </c>
      <c r="G1271" s="4" t="str">
        <f>VLOOKUP(C1271,Customers!$A$1:$H$201,7,0)</f>
        <v>New Michael</v>
      </c>
      <c r="H1271" s="4">
        <f>VLOOKUP(C1271,Customers!$A$1:$H$201,8,0)</f>
        <v>45636</v>
      </c>
      <c r="I1271" t="s">
        <v>755</v>
      </c>
      <c r="J1271" t="str">
        <f>VLOOKUP(I1271,Products!$A$1:$F$51,2,0)</f>
        <v>Democratic Smartphone</v>
      </c>
      <c r="K1271" t="str">
        <f>VLOOKUP(I1271,Products!$A$1:$F$51,3,0)</f>
        <v>Electronics</v>
      </c>
      <c r="L1271" t="str">
        <f>VLOOKUP(I1271,Products!$A$1:$F$51,4,0)</f>
        <v>Smartphone</v>
      </c>
      <c r="M1271" s="7">
        <f>VLOOKUP(I1271,Products!$A$1:$F$51,5,0)</f>
        <v>1079.8900000000001</v>
      </c>
      <c r="N1271" s="7">
        <f>VLOOKUP(I1271,Products!$A$1:$F$51,6,0)</f>
        <v>703.83</v>
      </c>
      <c r="O1271" t="s">
        <v>827</v>
      </c>
      <c r="P1271" t="str">
        <f>VLOOKUP(O1271,Stores!$A$1:$D$6,2,0)</f>
        <v>MegaMart Jimenezborough</v>
      </c>
      <c r="Q1271" t="str">
        <f>VLOOKUP(O1271,Stores!$A$1:$D$6,4,0)</f>
        <v>South</v>
      </c>
      <c r="R1271" s="6">
        <v>3</v>
      </c>
      <c r="S1271" s="6">
        <v>0.15</v>
      </c>
      <c r="T1271" t="s">
        <v>857</v>
      </c>
      <c r="U1271">
        <f t="shared" si="57"/>
        <v>3239.67</v>
      </c>
      <c r="V1271" s="7">
        <f t="shared" si="58"/>
        <v>2111.4900000000002</v>
      </c>
      <c r="W1271" s="7">
        <f t="shared" si="59"/>
        <v>1127.33</v>
      </c>
    </row>
    <row r="1272" spans="1:23" x14ac:dyDescent="0.25">
      <c r="A1272" t="s">
        <v>2049</v>
      </c>
      <c r="B1272" s="4">
        <v>45370</v>
      </c>
      <c r="C1272" t="s">
        <v>107</v>
      </c>
      <c r="D1272" t="str">
        <f>VLOOKUP(C1272,Customers!$A$1:$H$201,4,0)</f>
        <v>Jacqueline Martin</v>
      </c>
      <c r="E1272" t="str">
        <f>VLOOKUP(C1272,Customers!$A$1:$H$201,5,0)</f>
        <v>Male</v>
      </c>
      <c r="F1272" s="4">
        <f>VLOOKUP(C1272,Customers!$A$1:$H$201,6,0)</f>
        <v>21586</v>
      </c>
      <c r="G1272" s="4" t="str">
        <f>VLOOKUP(C1272,Customers!$A$1:$H$201,7,0)</f>
        <v>Robertmouth</v>
      </c>
      <c r="H1272" s="4">
        <f>VLOOKUP(C1272,Customers!$A$1:$H$201,8,0)</f>
        <v>45168</v>
      </c>
      <c r="I1272" t="s">
        <v>784</v>
      </c>
      <c r="J1272" t="str">
        <f>VLOOKUP(I1272,Products!$A$1:$F$51,2,0)</f>
        <v>Foot Snacks</v>
      </c>
      <c r="K1272" t="str">
        <f>VLOOKUP(I1272,Products!$A$1:$F$51,3,0)</f>
        <v>Groceries</v>
      </c>
      <c r="L1272" t="str">
        <f>VLOOKUP(I1272,Products!$A$1:$F$51,4,0)</f>
        <v>Snacks</v>
      </c>
      <c r="M1272" s="7">
        <f>VLOOKUP(I1272,Products!$A$1:$F$51,5,0)</f>
        <v>1095.72</v>
      </c>
      <c r="N1272" s="7">
        <f>VLOOKUP(I1272,Products!$A$1:$F$51,6,0)</f>
        <v>822.2</v>
      </c>
      <c r="O1272" t="s">
        <v>827</v>
      </c>
      <c r="P1272" t="str">
        <f>VLOOKUP(O1272,Stores!$A$1:$D$6,2,0)</f>
        <v>MegaMart Jimenezborough</v>
      </c>
      <c r="Q1272" t="str">
        <f>VLOOKUP(O1272,Stores!$A$1:$D$6,4,0)</f>
        <v>South</v>
      </c>
      <c r="R1272" s="6">
        <v>1</v>
      </c>
      <c r="S1272" s="6">
        <v>0</v>
      </c>
      <c r="T1272" t="s">
        <v>851</v>
      </c>
      <c r="U1272">
        <f t="shared" si="57"/>
        <v>1095.72</v>
      </c>
      <c r="V1272" s="7">
        <f t="shared" si="58"/>
        <v>822.2</v>
      </c>
      <c r="W1272" s="7">
        <f t="shared" si="59"/>
        <v>272.52</v>
      </c>
    </row>
    <row r="1273" spans="1:23" x14ac:dyDescent="0.25">
      <c r="A1273" t="s">
        <v>3049</v>
      </c>
      <c r="B1273" s="4">
        <v>45370</v>
      </c>
      <c r="C1273" t="s">
        <v>540</v>
      </c>
      <c r="D1273" t="str">
        <f>VLOOKUP(C1273,Customers!$A$1:$H$201,4,0)</f>
        <v>Francis Hernandez</v>
      </c>
      <c r="E1273" t="str">
        <f>VLOOKUP(C1273,Customers!$A$1:$H$201,5,0)</f>
        <v>Male</v>
      </c>
      <c r="F1273" s="4">
        <f>VLOOKUP(C1273,Customers!$A$1:$H$201,6,0)</f>
        <v>26101</v>
      </c>
      <c r="G1273" s="4" t="str">
        <f>VLOOKUP(C1273,Customers!$A$1:$H$201,7,0)</f>
        <v>Juliefurt</v>
      </c>
      <c r="H1273" s="4">
        <f>VLOOKUP(C1273,Customers!$A$1:$H$201,8,0)</f>
        <v>44841</v>
      </c>
      <c r="I1273" t="s">
        <v>735</v>
      </c>
      <c r="J1273" t="str">
        <f>VLOOKUP(I1273,Products!$A$1:$F$51,2,0)</f>
        <v>Step Smartphone</v>
      </c>
      <c r="K1273" t="str">
        <f>VLOOKUP(I1273,Products!$A$1:$F$51,3,0)</f>
        <v>Electronics</v>
      </c>
      <c r="L1273" t="str">
        <f>VLOOKUP(I1273,Products!$A$1:$F$51,4,0)</f>
        <v>Smartphone</v>
      </c>
      <c r="M1273" s="7">
        <f>VLOOKUP(I1273,Products!$A$1:$F$51,5,0)</f>
        <v>1194.1199999999999</v>
      </c>
      <c r="N1273" s="7">
        <f>VLOOKUP(I1273,Products!$A$1:$F$51,6,0)</f>
        <v>838.95</v>
      </c>
      <c r="O1273" t="s">
        <v>827</v>
      </c>
      <c r="P1273" t="str">
        <f>VLOOKUP(O1273,Stores!$A$1:$D$6,2,0)</f>
        <v>MegaMart Jimenezborough</v>
      </c>
      <c r="Q1273" t="str">
        <f>VLOOKUP(O1273,Stores!$A$1:$D$6,4,0)</f>
        <v>South</v>
      </c>
      <c r="R1273" s="6">
        <v>3</v>
      </c>
      <c r="S1273" s="6">
        <v>0.05</v>
      </c>
      <c r="T1273" t="s">
        <v>861</v>
      </c>
      <c r="U1273">
        <f t="shared" si="57"/>
        <v>3582.3599999999997</v>
      </c>
      <c r="V1273" s="7">
        <f t="shared" si="58"/>
        <v>2516.8500000000004</v>
      </c>
      <c r="W1273" s="7">
        <f t="shared" si="59"/>
        <v>1064.5599999999993</v>
      </c>
    </row>
    <row r="1274" spans="1:23" x14ac:dyDescent="0.25">
      <c r="A1274" t="s">
        <v>3118</v>
      </c>
      <c r="B1274" s="4">
        <v>45370</v>
      </c>
      <c r="C1274" t="s">
        <v>467</v>
      </c>
      <c r="D1274" t="str">
        <f>VLOOKUP(C1274,Customers!$A$1:$H$201,4,0)</f>
        <v>Robert Collins</v>
      </c>
      <c r="E1274" t="str">
        <f>VLOOKUP(C1274,Customers!$A$1:$H$201,5,0)</f>
        <v>Female</v>
      </c>
      <c r="F1274" s="4">
        <f>VLOOKUP(C1274,Customers!$A$1:$H$201,6,0)</f>
        <v>27978</v>
      </c>
      <c r="G1274" s="4" t="str">
        <f>VLOOKUP(C1274,Customers!$A$1:$H$201,7,0)</f>
        <v>Anthonystad</v>
      </c>
      <c r="H1274" s="4">
        <f>VLOOKUP(C1274,Customers!$A$1:$H$201,8,0)</f>
        <v>45697</v>
      </c>
      <c r="I1274" t="s">
        <v>820</v>
      </c>
      <c r="J1274" t="str">
        <f>VLOOKUP(I1274,Products!$A$1:$F$51,2,0)</f>
        <v>Possible Watches</v>
      </c>
      <c r="K1274" t="str">
        <f>VLOOKUP(I1274,Products!$A$1:$F$51,3,0)</f>
        <v>Fashion</v>
      </c>
      <c r="L1274" t="str">
        <f>VLOOKUP(I1274,Products!$A$1:$F$51,4,0)</f>
        <v>Watches</v>
      </c>
      <c r="M1274" s="7">
        <f>VLOOKUP(I1274,Products!$A$1:$F$51,5,0)</f>
        <v>388.26</v>
      </c>
      <c r="N1274" s="7">
        <f>VLOOKUP(I1274,Products!$A$1:$F$51,6,0)</f>
        <v>199.3</v>
      </c>
      <c r="O1274" t="s">
        <v>842</v>
      </c>
      <c r="P1274" t="str">
        <f>VLOOKUP(O1274,Stores!$A$1:$D$6,2,0)</f>
        <v>MegaMart Johnmouth</v>
      </c>
      <c r="Q1274" t="str">
        <f>VLOOKUP(O1274,Stores!$A$1:$D$6,4,0)</f>
        <v>East</v>
      </c>
      <c r="R1274" s="6">
        <v>2</v>
      </c>
      <c r="S1274" s="6">
        <v>0.1</v>
      </c>
      <c r="T1274" t="s">
        <v>854</v>
      </c>
      <c r="U1274">
        <f t="shared" si="57"/>
        <v>776.52</v>
      </c>
      <c r="V1274" s="7">
        <f t="shared" si="58"/>
        <v>398.6</v>
      </c>
      <c r="W1274" s="7">
        <f t="shared" si="59"/>
        <v>377.02</v>
      </c>
    </row>
    <row r="1275" spans="1:23" x14ac:dyDescent="0.25">
      <c r="A1275" t="s">
        <v>3198</v>
      </c>
      <c r="B1275" s="4">
        <v>45370</v>
      </c>
      <c r="C1275" t="s">
        <v>329</v>
      </c>
      <c r="D1275" t="str">
        <f>VLOOKUP(C1275,Customers!$A$1:$H$201,4,0)</f>
        <v>Brenda Costa</v>
      </c>
      <c r="E1275" t="str">
        <f>VLOOKUP(C1275,Customers!$A$1:$H$201,5,0)</f>
        <v>Female</v>
      </c>
      <c r="F1275" s="4">
        <f>VLOOKUP(C1275,Customers!$A$1:$H$201,6,0)</f>
        <v>35714</v>
      </c>
      <c r="G1275" s="4" t="str">
        <f>VLOOKUP(C1275,Customers!$A$1:$H$201,7,0)</f>
        <v>North Christian</v>
      </c>
      <c r="H1275" s="4">
        <f>VLOOKUP(C1275,Customers!$A$1:$H$201,8,0)</f>
        <v>44816</v>
      </c>
      <c r="I1275" t="s">
        <v>765</v>
      </c>
      <c r="J1275" t="str">
        <f>VLOOKUP(I1275,Products!$A$1:$F$51,2,0)</f>
        <v>How Vegetables</v>
      </c>
      <c r="K1275" t="str">
        <f>VLOOKUP(I1275,Products!$A$1:$F$51,3,0)</f>
        <v>Groceries</v>
      </c>
      <c r="L1275" t="str">
        <f>VLOOKUP(I1275,Products!$A$1:$F$51,4,0)</f>
        <v>Vegetables</v>
      </c>
      <c r="M1275" s="7">
        <f>VLOOKUP(I1275,Products!$A$1:$F$51,5,0)</f>
        <v>25.57</v>
      </c>
      <c r="N1275" s="7">
        <f>VLOOKUP(I1275,Products!$A$1:$F$51,6,0)</f>
        <v>19.05</v>
      </c>
      <c r="O1275" t="s">
        <v>827</v>
      </c>
      <c r="P1275" t="str">
        <f>VLOOKUP(O1275,Stores!$A$1:$D$6,2,0)</f>
        <v>MegaMart Jimenezborough</v>
      </c>
      <c r="Q1275" t="str">
        <f>VLOOKUP(O1275,Stores!$A$1:$D$6,4,0)</f>
        <v>South</v>
      </c>
      <c r="R1275" s="6">
        <v>5</v>
      </c>
      <c r="S1275" s="6">
        <v>0.15</v>
      </c>
      <c r="T1275" t="s">
        <v>851</v>
      </c>
      <c r="U1275">
        <f t="shared" si="57"/>
        <v>127.85</v>
      </c>
      <c r="V1275" s="7">
        <f t="shared" si="58"/>
        <v>95.25</v>
      </c>
      <c r="W1275" s="7">
        <f t="shared" si="59"/>
        <v>31.749999999999993</v>
      </c>
    </row>
    <row r="1276" spans="1:23" x14ac:dyDescent="0.25">
      <c r="A1276" t="s">
        <v>3293</v>
      </c>
      <c r="B1276" s="4">
        <v>45370</v>
      </c>
      <c r="C1276" t="s">
        <v>496</v>
      </c>
      <c r="D1276" t="str">
        <f>VLOOKUP(C1276,Customers!$A$1:$H$201,4,0)</f>
        <v>Amanda Garcia</v>
      </c>
      <c r="E1276" t="str">
        <f>VLOOKUP(C1276,Customers!$A$1:$H$201,5,0)</f>
        <v>Male</v>
      </c>
      <c r="F1276" s="4">
        <f>VLOOKUP(C1276,Customers!$A$1:$H$201,6,0)</f>
        <v>39260</v>
      </c>
      <c r="G1276" s="4" t="str">
        <f>VLOOKUP(C1276,Customers!$A$1:$H$201,7,0)</f>
        <v>Watsonview</v>
      </c>
      <c r="H1276" s="4">
        <f>VLOOKUP(C1276,Customers!$A$1:$H$201,8,0)</f>
        <v>45038</v>
      </c>
      <c r="I1276" t="s">
        <v>812</v>
      </c>
      <c r="J1276" t="str">
        <f>VLOOKUP(I1276,Products!$A$1:$F$51,2,0)</f>
        <v>Set Dairy</v>
      </c>
      <c r="K1276" t="str">
        <f>VLOOKUP(I1276,Products!$A$1:$F$51,3,0)</f>
        <v>Groceries</v>
      </c>
      <c r="L1276" t="str">
        <f>VLOOKUP(I1276,Products!$A$1:$F$51,4,0)</f>
        <v>Dairy</v>
      </c>
      <c r="M1276" s="7">
        <f>VLOOKUP(I1276,Products!$A$1:$F$51,5,0)</f>
        <v>1879.08</v>
      </c>
      <c r="N1276" s="7">
        <f>VLOOKUP(I1276,Products!$A$1:$F$51,6,0)</f>
        <v>1004.56</v>
      </c>
      <c r="O1276" t="s">
        <v>827</v>
      </c>
      <c r="P1276" t="str">
        <f>VLOOKUP(O1276,Stores!$A$1:$D$6,2,0)</f>
        <v>MegaMart Jimenezborough</v>
      </c>
      <c r="Q1276" t="str">
        <f>VLOOKUP(O1276,Stores!$A$1:$D$6,4,0)</f>
        <v>South</v>
      </c>
      <c r="R1276" s="6">
        <v>5</v>
      </c>
      <c r="S1276" s="6">
        <v>0.05</v>
      </c>
      <c r="T1276" t="s">
        <v>857</v>
      </c>
      <c r="U1276">
        <f t="shared" si="57"/>
        <v>9395.4</v>
      </c>
      <c r="V1276" s="7">
        <f t="shared" si="58"/>
        <v>5022.7999999999993</v>
      </c>
      <c r="W1276" s="7">
        <f t="shared" si="59"/>
        <v>4371.6500000000005</v>
      </c>
    </row>
    <row r="1277" spans="1:23" x14ac:dyDescent="0.25">
      <c r="A1277" t="s">
        <v>4889</v>
      </c>
      <c r="B1277" s="4">
        <v>45370</v>
      </c>
      <c r="C1277" t="s">
        <v>594</v>
      </c>
      <c r="D1277" t="str">
        <f>VLOOKUP(C1277,Customers!$A$1:$H$201,4,0)</f>
        <v>Kimberly Lin</v>
      </c>
      <c r="E1277" t="str">
        <f>VLOOKUP(C1277,Customers!$A$1:$H$201,5,0)</f>
        <v>Female</v>
      </c>
      <c r="F1277" s="4">
        <f>VLOOKUP(C1277,Customers!$A$1:$H$201,6,0)</f>
        <v>32848</v>
      </c>
      <c r="G1277" s="4" t="str">
        <f>VLOOKUP(C1277,Customers!$A$1:$H$201,7,0)</f>
        <v>Wilsonland</v>
      </c>
      <c r="H1277" s="4">
        <f>VLOOKUP(C1277,Customers!$A$1:$H$201,8,0)</f>
        <v>44709</v>
      </c>
      <c r="I1277" t="s">
        <v>814</v>
      </c>
      <c r="J1277" t="str">
        <f>VLOOKUP(I1277,Products!$A$1:$F$51,2,0)</f>
        <v>Nature Clothing</v>
      </c>
      <c r="K1277" t="str">
        <f>VLOOKUP(I1277,Products!$A$1:$F$51,3,0)</f>
        <v>Fashion</v>
      </c>
      <c r="L1277" t="str">
        <f>VLOOKUP(I1277,Products!$A$1:$F$51,4,0)</f>
        <v>Clothing</v>
      </c>
      <c r="M1277" s="7">
        <f>VLOOKUP(I1277,Products!$A$1:$F$51,5,0)</f>
        <v>1165.3699999999999</v>
      </c>
      <c r="N1277" s="7">
        <f>VLOOKUP(I1277,Products!$A$1:$F$51,6,0)</f>
        <v>926.55</v>
      </c>
      <c r="O1277" t="s">
        <v>842</v>
      </c>
      <c r="P1277" t="str">
        <f>VLOOKUP(O1277,Stores!$A$1:$D$6,2,0)</f>
        <v>MegaMart Johnmouth</v>
      </c>
      <c r="Q1277" t="str">
        <f>VLOOKUP(O1277,Stores!$A$1:$D$6,4,0)</f>
        <v>East</v>
      </c>
      <c r="R1277" s="6">
        <v>1</v>
      </c>
      <c r="S1277" s="6">
        <v>0</v>
      </c>
      <c r="T1277" t="s">
        <v>861</v>
      </c>
      <c r="U1277">
        <f t="shared" si="57"/>
        <v>1165.3699999999999</v>
      </c>
      <c r="V1277" s="7">
        <f t="shared" si="58"/>
        <v>926.55</v>
      </c>
      <c r="W1277" s="7">
        <f t="shared" si="59"/>
        <v>237.81999999999994</v>
      </c>
    </row>
    <row r="1278" spans="1:23" x14ac:dyDescent="0.25">
      <c r="A1278" t="s">
        <v>998</v>
      </c>
      <c r="B1278" s="4">
        <v>45370</v>
      </c>
      <c r="C1278" t="s">
        <v>38</v>
      </c>
      <c r="D1278" t="str">
        <f>VLOOKUP(C1278,Customers!$A$1:$H$201,4,0)</f>
        <v>Richard Pacheco</v>
      </c>
      <c r="E1278" t="str">
        <f>VLOOKUP(C1278,Customers!$A$1:$H$201,5,0)</f>
        <v>Female</v>
      </c>
      <c r="F1278" s="4">
        <f>VLOOKUP(C1278,Customers!$A$1:$H$201,6,0)</f>
        <v>38214</v>
      </c>
      <c r="G1278" s="4" t="str">
        <f>VLOOKUP(C1278,Customers!$A$1:$H$201,7,0)</f>
        <v>West Lisaville</v>
      </c>
      <c r="H1278" s="4">
        <f>VLOOKUP(C1278,Customers!$A$1:$H$201,8,0)</f>
        <v>45764</v>
      </c>
      <c r="I1278" t="s">
        <v>732</v>
      </c>
      <c r="J1278" t="str">
        <f>VLOOKUP(I1278,Products!$A$1:$F$51,2,0)</f>
        <v>Us Snacks</v>
      </c>
      <c r="K1278" t="str">
        <f>VLOOKUP(I1278,Products!$A$1:$F$51,3,0)</f>
        <v>Groceries</v>
      </c>
      <c r="L1278" t="str">
        <f>VLOOKUP(I1278,Products!$A$1:$F$51,4,0)</f>
        <v>Snacks</v>
      </c>
      <c r="M1278" s="7">
        <f>VLOOKUP(I1278,Products!$A$1:$F$51,5,0)</f>
        <v>123.19</v>
      </c>
      <c r="N1278" s="7">
        <f>VLOOKUP(I1278,Products!$A$1:$F$51,6,0)</f>
        <v>80.36</v>
      </c>
      <c r="O1278" t="s">
        <v>835</v>
      </c>
      <c r="P1278" t="str">
        <f>VLOOKUP(O1278,Stores!$A$1:$D$6,2,0)</f>
        <v>MegaMart New Michele</v>
      </c>
      <c r="Q1278" t="str">
        <f>VLOOKUP(O1278,Stores!$A$1:$D$6,4,0)</f>
        <v>West</v>
      </c>
      <c r="R1278" s="6">
        <v>2</v>
      </c>
      <c r="S1278" s="6">
        <v>0.15</v>
      </c>
      <c r="T1278" t="s">
        <v>854</v>
      </c>
      <c r="U1278">
        <f t="shared" si="57"/>
        <v>246.38</v>
      </c>
      <c r="V1278" s="7">
        <f t="shared" si="58"/>
        <v>160.72</v>
      </c>
      <c r="W1278" s="7">
        <f t="shared" si="59"/>
        <v>84.81</v>
      </c>
    </row>
    <row r="1279" spans="1:23" x14ac:dyDescent="0.25">
      <c r="A1279" t="s">
        <v>1201</v>
      </c>
      <c r="B1279" s="4">
        <v>45371</v>
      </c>
      <c r="C1279" t="s">
        <v>311</v>
      </c>
      <c r="D1279" t="str">
        <f>VLOOKUP(C1279,Customers!$A$1:$H$201,4,0)</f>
        <v>Jeremy Robles</v>
      </c>
      <c r="E1279" t="str">
        <f>VLOOKUP(C1279,Customers!$A$1:$H$201,5,0)</f>
        <v>Female</v>
      </c>
      <c r="F1279" s="4">
        <f>VLOOKUP(C1279,Customers!$A$1:$H$201,6,0)</f>
        <v>29674</v>
      </c>
      <c r="G1279" s="4" t="str">
        <f>VLOOKUP(C1279,Customers!$A$1:$H$201,7,0)</f>
        <v>West Josephport</v>
      </c>
      <c r="H1279" s="4">
        <f>VLOOKUP(C1279,Customers!$A$1:$H$201,8,0)</f>
        <v>44600</v>
      </c>
      <c r="I1279" t="s">
        <v>772</v>
      </c>
      <c r="J1279" t="str">
        <f>VLOOKUP(I1279,Products!$A$1:$F$51,2,0)</f>
        <v>Little Watches</v>
      </c>
      <c r="K1279" t="str">
        <f>VLOOKUP(I1279,Products!$A$1:$F$51,3,0)</f>
        <v>Fashion</v>
      </c>
      <c r="L1279" t="str">
        <f>VLOOKUP(I1279,Products!$A$1:$F$51,4,0)</f>
        <v>Watches</v>
      </c>
      <c r="M1279" s="7">
        <f>VLOOKUP(I1279,Products!$A$1:$F$51,5,0)</f>
        <v>429.15</v>
      </c>
      <c r="N1279" s="7">
        <f>VLOOKUP(I1279,Products!$A$1:$F$51,6,0)</f>
        <v>258.72000000000003</v>
      </c>
      <c r="O1279" t="s">
        <v>831</v>
      </c>
      <c r="P1279" t="str">
        <f>VLOOKUP(O1279,Stores!$A$1:$D$6,2,0)</f>
        <v>MegaMart Peckmouth</v>
      </c>
      <c r="Q1279" t="str">
        <f>VLOOKUP(O1279,Stores!$A$1:$D$6,4,0)</f>
        <v>East</v>
      </c>
      <c r="R1279" s="6">
        <v>1</v>
      </c>
      <c r="S1279" s="6">
        <v>0.1</v>
      </c>
      <c r="T1279" t="s">
        <v>854</v>
      </c>
      <c r="U1279">
        <f t="shared" si="57"/>
        <v>429.15</v>
      </c>
      <c r="V1279" s="7">
        <f t="shared" si="58"/>
        <v>258.72000000000003</v>
      </c>
      <c r="W1279" s="7">
        <f t="shared" si="59"/>
        <v>169.52999999999994</v>
      </c>
    </row>
    <row r="1280" spans="1:23" x14ac:dyDescent="0.25">
      <c r="A1280" t="s">
        <v>1313</v>
      </c>
      <c r="B1280" s="4">
        <v>45371</v>
      </c>
      <c r="C1280" t="s">
        <v>337</v>
      </c>
      <c r="D1280" t="str">
        <f>VLOOKUP(C1280,Customers!$A$1:$H$201,4,0)</f>
        <v>Carrie Peterson</v>
      </c>
      <c r="E1280" t="str">
        <f>VLOOKUP(C1280,Customers!$A$1:$H$201,5,0)</f>
        <v>Male</v>
      </c>
      <c r="F1280" s="4">
        <f>VLOOKUP(C1280,Customers!$A$1:$H$201,6,0)</f>
        <v>27624</v>
      </c>
      <c r="G1280" s="4" t="str">
        <f>VLOOKUP(C1280,Customers!$A$1:$H$201,7,0)</f>
        <v>Fergusonview</v>
      </c>
      <c r="H1280" s="4">
        <f>VLOOKUP(C1280,Customers!$A$1:$H$201,8,0)</f>
        <v>44577</v>
      </c>
      <c r="I1280" t="s">
        <v>778</v>
      </c>
      <c r="J1280" t="str">
        <f>VLOOKUP(I1280,Products!$A$1:$F$51,2,0)</f>
        <v>Deal Smartphone</v>
      </c>
      <c r="K1280" t="str">
        <f>VLOOKUP(I1280,Products!$A$1:$F$51,3,0)</f>
        <v>Electronics</v>
      </c>
      <c r="L1280" t="str">
        <f>VLOOKUP(I1280,Products!$A$1:$F$51,4,0)</f>
        <v>Smartphone</v>
      </c>
      <c r="M1280" s="7">
        <f>VLOOKUP(I1280,Products!$A$1:$F$51,5,0)</f>
        <v>673.78</v>
      </c>
      <c r="N1280" s="7">
        <f>VLOOKUP(I1280,Products!$A$1:$F$51,6,0)</f>
        <v>363.33</v>
      </c>
      <c r="O1280" t="s">
        <v>838</v>
      </c>
      <c r="P1280" t="str">
        <f>VLOOKUP(O1280,Stores!$A$1:$D$6,2,0)</f>
        <v>MegaMart Brianahaven</v>
      </c>
      <c r="Q1280" t="str">
        <f>VLOOKUP(O1280,Stores!$A$1:$D$6,4,0)</f>
        <v>North</v>
      </c>
      <c r="R1280" s="6">
        <v>1</v>
      </c>
      <c r="S1280" s="6">
        <v>0.15</v>
      </c>
      <c r="T1280" t="s">
        <v>854</v>
      </c>
      <c r="U1280">
        <f t="shared" si="57"/>
        <v>673.78</v>
      </c>
      <c r="V1280" s="7">
        <f t="shared" si="58"/>
        <v>363.33</v>
      </c>
      <c r="W1280" s="7">
        <f t="shared" si="59"/>
        <v>309.59999999999997</v>
      </c>
    </row>
    <row r="1281" spans="1:23" x14ac:dyDescent="0.25">
      <c r="A1281" t="s">
        <v>1767</v>
      </c>
      <c r="B1281" s="4">
        <v>45371</v>
      </c>
      <c r="C1281" t="s">
        <v>602</v>
      </c>
      <c r="D1281" t="str">
        <f>VLOOKUP(C1281,Customers!$A$1:$H$201,4,0)</f>
        <v>Amber Graham</v>
      </c>
      <c r="E1281" t="str">
        <f>VLOOKUP(C1281,Customers!$A$1:$H$201,5,0)</f>
        <v>Female</v>
      </c>
      <c r="F1281" s="4">
        <f>VLOOKUP(C1281,Customers!$A$1:$H$201,6,0)</f>
        <v>30807</v>
      </c>
      <c r="G1281" s="4" t="str">
        <f>VLOOKUP(C1281,Customers!$A$1:$H$201,7,0)</f>
        <v>Lake Melissaborough</v>
      </c>
      <c r="H1281" s="4">
        <f>VLOOKUP(C1281,Customers!$A$1:$H$201,8,0)</f>
        <v>45889</v>
      </c>
      <c r="I1281" t="s">
        <v>730</v>
      </c>
      <c r="J1281" t="str">
        <f>VLOOKUP(I1281,Products!$A$1:$F$51,2,0)</f>
        <v>Recognize Footwear</v>
      </c>
      <c r="K1281" t="str">
        <f>VLOOKUP(I1281,Products!$A$1:$F$51,3,0)</f>
        <v>Fashion</v>
      </c>
      <c r="L1281" t="str">
        <f>VLOOKUP(I1281,Products!$A$1:$F$51,4,0)</f>
        <v>Footwear</v>
      </c>
      <c r="M1281" s="7">
        <f>VLOOKUP(I1281,Products!$A$1:$F$51,5,0)</f>
        <v>109.78</v>
      </c>
      <c r="N1281" s="7">
        <f>VLOOKUP(I1281,Products!$A$1:$F$51,6,0)</f>
        <v>70.59</v>
      </c>
      <c r="O1281" t="s">
        <v>835</v>
      </c>
      <c r="P1281" t="str">
        <f>VLOOKUP(O1281,Stores!$A$1:$D$6,2,0)</f>
        <v>MegaMart New Michele</v>
      </c>
      <c r="Q1281" t="str">
        <f>VLOOKUP(O1281,Stores!$A$1:$D$6,4,0)</f>
        <v>West</v>
      </c>
      <c r="R1281" s="6">
        <v>1</v>
      </c>
      <c r="S1281" s="6">
        <v>0.05</v>
      </c>
      <c r="T1281" t="s">
        <v>857</v>
      </c>
      <c r="U1281">
        <f t="shared" si="57"/>
        <v>109.78</v>
      </c>
      <c r="V1281" s="7">
        <f t="shared" si="58"/>
        <v>70.59</v>
      </c>
      <c r="W1281" s="7">
        <f t="shared" si="59"/>
        <v>38.239999999999995</v>
      </c>
    </row>
    <row r="1282" spans="1:23" x14ac:dyDescent="0.25">
      <c r="A1282" t="s">
        <v>1773</v>
      </c>
      <c r="B1282" s="4">
        <v>45371</v>
      </c>
      <c r="C1282" t="s">
        <v>492</v>
      </c>
      <c r="D1282" t="str">
        <f>VLOOKUP(C1282,Customers!$A$1:$H$201,4,0)</f>
        <v>Mario Cuevas</v>
      </c>
      <c r="E1282" t="str">
        <f>VLOOKUP(C1282,Customers!$A$1:$H$201,5,0)</f>
        <v>Male</v>
      </c>
      <c r="F1282" s="4">
        <f>VLOOKUP(C1282,Customers!$A$1:$H$201,6,0)</f>
        <v>31478</v>
      </c>
      <c r="G1282" s="4" t="str">
        <f>VLOOKUP(C1282,Customers!$A$1:$H$201,7,0)</f>
        <v>North Charlesville</v>
      </c>
      <c r="H1282" s="4">
        <f>VLOOKUP(C1282,Customers!$A$1:$H$201,8,0)</f>
        <v>45172</v>
      </c>
      <c r="I1282" t="s">
        <v>800</v>
      </c>
      <c r="J1282" t="str">
        <f>VLOOKUP(I1282,Products!$A$1:$F$51,2,0)</f>
        <v>Church Clothing</v>
      </c>
      <c r="K1282" t="str">
        <f>VLOOKUP(I1282,Products!$A$1:$F$51,3,0)</f>
        <v>Fashion</v>
      </c>
      <c r="L1282" t="str">
        <f>VLOOKUP(I1282,Products!$A$1:$F$51,4,0)</f>
        <v>Clothing</v>
      </c>
      <c r="M1282" s="7">
        <f>VLOOKUP(I1282,Products!$A$1:$F$51,5,0)</f>
        <v>540.94000000000005</v>
      </c>
      <c r="N1282" s="7">
        <f>VLOOKUP(I1282,Products!$A$1:$F$51,6,0)</f>
        <v>398.25</v>
      </c>
      <c r="O1282" t="s">
        <v>831</v>
      </c>
      <c r="P1282" t="str">
        <f>VLOOKUP(O1282,Stores!$A$1:$D$6,2,0)</f>
        <v>MegaMart Peckmouth</v>
      </c>
      <c r="Q1282" t="str">
        <f>VLOOKUP(O1282,Stores!$A$1:$D$6,4,0)</f>
        <v>East</v>
      </c>
      <c r="R1282" s="6">
        <v>1</v>
      </c>
      <c r="S1282" s="6">
        <v>0</v>
      </c>
      <c r="T1282" t="s">
        <v>851</v>
      </c>
      <c r="U1282">
        <f t="shared" si="57"/>
        <v>540.94000000000005</v>
      </c>
      <c r="V1282" s="7">
        <f t="shared" si="58"/>
        <v>398.25</v>
      </c>
      <c r="W1282" s="7">
        <f t="shared" si="59"/>
        <v>141.69000000000005</v>
      </c>
    </row>
    <row r="1283" spans="1:23" x14ac:dyDescent="0.25">
      <c r="A1283" t="s">
        <v>1881</v>
      </c>
      <c r="B1283" s="4">
        <v>45371</v>
      </c>
      <c r="C1283" t="s">
        <v>575</v>
      </c>
      <c r="D1283" t="str">
        <f>VLOOKUP(C1283,Customers!$A$1:$H$201,4,0)</f>
        <v>Michael Perez</v>
      </c>
      <c r="E1283" t="str">
        <f>VLOOKUP(C1283,Customers!$A$1:$H$201,5,0)</f>
        <v>Male</v>
      </c>
      <c r="F1283" s="4">
        <f>VLOOKUP(C1283,Customers!$A$1:$H$201,6,0)</f>
        <v>23030</v>
      </c>
      <c r="G1283" s="4" t="str">
        <f>VLOOKUP(C1283,Customers!$A$1:$H$201,7,0)</f>
        <v>Shannontown</v>
      </c>
      <c r="H1283" s="4">
        <f>VLOOKUP(C1283,Customers!$A$1:$H$201,8,0)</f>
        <v>44957</v>
      </c>
      <c r="I1283" t="s">
        <v>711</v>
      </c>
      <c r="J1283" t="str">
        <f>VLOOKUP(I1283,Products!$A$1:$F$51,2,0)</f>
        <v>Audience Television</v>
      </c>
      <c r="K1283" t="str">
        <f>VLOOKUP(I1283,Products!$A$1:$F$51,3,0)</f>
        <v>Electronics</v>
      </c>
      <c r="L1283" t="str">
        <f>VLOOKUP(I1283,Products!$A$1:$F$51,4,0)</f>
        <v>Television</v>
      </c>
      <c r="M1283" s="7">
        <f>VLOOKUP(I1283,Products!$A$1:$F$51,5,0)</f>
        <v>818.76</v>
      </c>
      <c r="N1283" s="7">
        <f>VLOOKUP(I1283,Products!$A$1:$F$51,6,0)</f>
        <v>527.62</v>
      </c>
      <c r="O1283" t="s">
        <v>835</v>
      </c>
      <c r="P1283" t="str">
        <f>VLOOKUP(O1283,Stores!$A$1:$D$6,2,0)</f>
        <v>MegaMart New Michele</v>
      </c>
      <c r="Q1283" t="str">
        <f>VLOOKUP(O1283,Stores!$A$1:$D$6,4,0)</f>
        <v>West</v>
      </c>
      <c r="R1283" s="6">
        <v>4</v>
      </c>
      <c r="S1283" s="6">
        <v>0</v>
      </c>
      <c r="T1283" t="s">
        <v>851</v>
      </c>
      <c r="U1283">
        <f t="shared" ref="U1283:U1346" si="60">M1283*R1283</f>
        <v>3275.04</v>
      </c>
      <c r="V1283" s="7">
        <f t="shared" ref="V1283:V1346" si="61">N1283*R1283</f>
        <v>2110.48</v>
      </c>
      <c r="W1283" s="7">
        <f t="shared" ref="W1283:W1346" si="62">U1283-V1283-(1-S1283)</f>
        <v>1163.56</v>
      </c>
    </row>
    <row r="1284" spans="1:23" x14ac:dyDescent="0.25">
      <c r="A1284" t="s">
        <v>2995</v>
      </c>
      <c r="B1284" s="4">
        <v>45371</v>
      </c>
      <c r="C1284" t="s">
        <v>610</v>
      </c>
      <c r="D1284" t="str">
        <f>VLOOKUP(C1284,Customers!$A$1:$H$201,4,0)</f>
        <v>Michelle Smith</v>
      </c>
      <c r="E1284" t="str">
        <f>VLOOKUP(C1284,Customers!$A$1:$H$201,5,0)</f>
        <v>Female</v>
      </c>
      <c r="F1284" s="4">
        <f>VLOOKUP(C1284,Customers!$A$1:$H$201,6,0)</f>
        <v>28198</v>
      </c>
      <c r="G1284" s="4" t="str">
        <f>VLOOKUP(C1284,Customers!$A$1:$H$201,7,0)</f>
        <v>New Fred</v>
      </c>
      <c r="H1284" s="4">
        <f>VLOOKUP(C1284,Customers!$A$1:$H$201,8,0)</f>
        <v>45829</v>
      </c>
      <c r="I1284" t="s">
        <v>806</v>
      </c>
      <c r="J1284" t="str">
        <f>VLOOKUP(I1284,Products!$A$1:$F$51,2,0)</f>
        <v>Maybe Clothing</v>
      </c>
      <c r="K1284" t="str">
        <f>VLOOKUP(I1284,Products!$A$1:$F$51,3,0)</f>
        <v>Fashion</v>
      </c>
      <c r="L1284" t="str">
        <f>VLOOKUP(I1284,Products!$A$1:$F$51,4,0)</f>
        <v>Clothing</v>
      </c>
      <c r="M1284" s="7">
        <f>VLOOKUP(I1284,Products!$A$1:$F$51,5,0)</f>
        <v>1102.791777777778</v>
      </c>
      <c r="N1284" s="7">
        <f>VLOOKUP(I1284,Products!$A$1:$F$51,6,0)</f>
        <v>316.63</v>
      </c>
      <c r="O1284" t="s">
        <v>827</v>
      </c>
      <c r="P1284" t="str">
        <f>VLOOKUP(O1284,Stores!$A$1:$D$6,2,0)</f>
        <v>MegaMart Jimenezborough</v>
      </c>
      <c r="Q1284" t="str">
        <f>VLOOKUP(O1284,Stores!$A$1:$D$6,4,0)</f>
        <v>South</v>
      </c>
      <c r="R1284" s="6">
        <v>5</v>
      </c>
      <c r="S1284" s="6">
        <v>0.05</v>
      </c>
      <c r="T1284" t="s">
        <v>854</v>
      </c>
      <c r="U1284">
        <f t="shared" si="60"/>
        <v>5513.9588888888902</v>
      </c>
      <c r="V1284" s="7">
        <f t="shared" si="61"/>
        <v>1583.15</v>
      </c>
      <c r="W1284" s="7">
        <f t="shared" si="62"/>
        <v>3929.8588888888903</v>
      </c>
    </row>
    <row r="1285" spans="1:23" x14ac:dyDescent="0.25">
      <c r="A1285" t="s">
        <v>4646</v>
      </c>
      <c r="B1285" s="4">
        <v>45371</v>
      </c>
      <c r="C1285" t="s">
        <v>606</v>
      </c>
      <c r="D1285" t="str">
        <f>VLOOKUP(C1285,Customers!$A$1:$H$201,4,0)</f>
        <v>Christina Dominguez</v>
      </c>
      <c r="E1285" t="str">
        <f>VLOOKUP(C1285,Customers!$A$1:$H$201,5,0)</f>
        <v>Male</v>
      </c>
      <c r="F1285" s="4">
        <f>VLOOKUP(C1285,Customers!$A$1:$H$201,6,0)</f>
        <v>34043</v>
      </c>
      <c r="G1285" s="4" t="str">
        <f>VLOOKUP(C1285,Customers!$A$1:$H$201,7,0)</f>
        <v>Robertsborough</v>
      </c>
      <c r="H1285" s="4">
        <f>VLOOKUP(C1285,Customers!$A$1:$H$201,8,0)</f>
        <v>45866</v>
      </c>
      <c r="I1285" t="s">
        <v>814</v>
      </c>
      <c r="J1285" t="str">
        <f>VLOOKUP(I1285,Products!$A$1:$F$51,2,0)</f>
        <v>Nature Clothing</v>
      </c>
      <c r="K1285" t="str">
        <f>VLOOKUP(I1285,Products!$A$1:$F$51,3,0)</f>
        <v>Fashion</v>
      </c>
      <c r="L1285" t="str">
        <f>VLOOKUP(I1285,Products!$A$1:$F$51,4,0)</f>
        <v>Clothing</v>
      </c>
      <c r="M1285" s="7">
        <f>VLOOKUP(I1285,Products!$A$1:$F$51,5,0)</f>
        <v>1165.3699999999999</v>
      </c>
      <c r="N1285" s="7">
        <f>VLOOKUP(I1285,Products!$A$1:$F$51,6,0)</f>
        <v>926.55</v>
      </c>
      <c r="O1285" t="s">
        <v>835</v>
      </c>
      <c r="P1285" t="str">
        <f>VLOOKUP(O1285,Stores!$A$1:$D$6,2,0)</f>
        <v>MegaMart New Michele</v>
      </c>
      <c r="Q1285" t="str">
        <f>VLOOKUP(O1285,Stores!$A$1:$D$6,4,0)</f>
        <v>West</v>
      </c>
      <c r="R1285" s="6">
        <v>2</v>
      </c>
      <c r="S1285" s="6">
        <v>0.15</v>
      </c>
      <c r="T1285" t="s">
        <v>857</v>
      </c>
      <c r="U1285">
        <f t="shared" si="60"/>
        <v>2330.7399999999998</v>
      </c>
      <c r="V1285" s="7">
        <f t="shared" si="61"/>
        <v>1853.1</v>
      </c>
      <c r="W1285" s="7">
        <f t="shared" si="62"/>
        <v>476.78999999999985</v>
      </c>
    </row>
    <row r="1286" spans="1:23" x14ac:dyDescent="0.25">
      <c r="A1286" t="s">
        <v>5750</v>
      </c>
      <c r="B1286" s="4">
        <v>45372</v>
      </c>
      <c r="C1286" t="s">
        <v>38</v>
      </c>
      <c r="D1286" t="str">
        <f>VLOOKUP(C1286,Customers!$A$1:$H$201,4,0)</f>
        <v>Richard Pacheco</v>
      </c>
      <c r="E1286" t="str">
        <f>VLOOKUP(C1286,Customers!$A$1:$H$201,5,0)</f>
        <v>Female</v>
      </c>
      <c r="F1286" s="4">
        <f>VLOOKUP(C1286,Customers!$A$1:$H$201,6,0)</f>
        <v>38214</v>
      </c>
      <c r="G1286" s="4" t="str">
        <f>VLOOKUP(C1286,Customers!$A$1:$H$201,7,0)</f>
        <v>West Lisaville</v>
      </c>
      <c r="H1286" s="4">
        <f>VLOOKUP(C1286,Customers!$A$1:$H$201,8,0)</f>
        <v>45764</v>
      </c>
      <c r="I1286" t="s">
        <v>711</v>
      </c>
      <c r="J1286" t="str">
        <f>VLOOKUP(I1286,Products!$A$1:$F$51,2,0)</f>
        <v>Audience Television</v>
      </c>
      <c r="K1286" t="str">
        <f>VLOOKUP(I1286,Products!$A$1:$F$51,3,0)</f>
        <v>Electronics</v>
      </c>
      <c r="L1286" t="str">
        <f>VLOOKUP(I1286,Products!$A$1:$F$51,4,0)</f>
        <v>Television</v>
      </c>
      <c r="M1286" s="7">
        <f>VLOOKUP(I1286,Products!$A$1:$F$51,5,0)</f>
        <v>818.76</v>
      </c>
      <c r="N1286" s="7">
        <f>VLOOKUP(I1286,Products!$A$1:$F$51,6,0)</f>
        <v>527.62</v>
      </c>
      <c r="O1286" t="s">
        <v>835</v>
      </c>
      <c r="P1286" t="str">
        <f>VLOOKUP(O1286,Stores!$A$1:$D$6,2,0)</f>
        <v>MegaMart New Michele</v>
      </c>
      <c r="Q1286" t="str">
        <f>VLOOKUP(O1286,Stores!$A$1:$D$6,4,0)</f>
        <v>West</v>
      </c>
      <c r="R1286" s="6">
        <v>4</v>
      </c>
      <c r="S1286" s="6">
        <v>0.05</v>
      </c>
      <c r="T1286" t="s">
        <v>857</v>
      </c>
      <c r="U1286">
        <f t="shared" si="60"/>
        <v>3275.04</v>
      </c>
      <c r="V1286" s="7">
        <f t="shared" si="61"/>
        <v>2110.48</v>
      </c>
      <c r="W1286" s="7">
        <f t="shared" si="62"/>
        <v>1163.6099999999999</v>
      </c>
    </row>
    <row r="1287" spans="1:23" x14ac:dyDescent="0.25">
      <c r="A1287" t="s">
        <v>5756</v>
      </c>
      <c r="B1287" s="4">
        <v>45372</v>
      </c>
      <c r="C1287" t="s">
        <v>534</v>
      </c>
      <c r="D1287" t="str">
        <f>VLOOKUP(C1287,Customers!$A$1:$H$201,4,0)</f>
        <v>John Foster</v>
      </c>
      <c r="E1287" t="str">
        <f>VLOOKUP(C1287,Customers!$A$1:$H$201,5,0)</f>
        <v>Female</v>
      </c>
      <c r="F1287" s="4">
        <f>VLOOKUP(C1287,Customers!$A$1:$H$201,6,0)</f>
        <v>38541</v>
      </c>
      <c r="G1287" s="4" t="str">
        <f>VLOOKUP(C1287,Customers!$A$1:$H$201,7,0)</f>
        <v>Charlesmouth</v>
      </c>
      <c r="H1287" s="4">
        <f>VLOOKUP(C1287,Customers!$A$1:$H$201,8,0)</f>
        <v>45601</v>
      </c>
      <c r="I1287" t="s">
        <v>732</v>
      </c>
      <c r="J1287" t="str">
        <f>VLOOKUP(I1287,Products!$A$1:$F$51,2,0)</f>
        <v>Us Snacks</v>
      </c>
      <c r="K1287" t="str">
        <f>VLOOKUP(I1287,Products!$A$1:$F$51,3,0)</f>
        <v>Groceries</v>
      </c>
      <c r="L1287" t="str">
        <f>VLOOKUP(I1287,Products!$A$1:$F$51,4,0)</f>
        <v>Snacks</v>
      </c>
      <c r="M1287" s="7">
        <f>VLOOKUP(I1287,Products!$A$1:$F$51,5,0)</f>
        <v>123.19</v>
      </c>
      <c r="N1287" s="7">
        <f>VLOOKUP(I1287,Products!$A$1:$F$51,6,0)</f>
        <v>80.36</v>
      </c>
      <c r="O1287" t="s">
        <v>835</v>
      </c>
      <c r="P1287" t="str">
        <f>VLOOKUP(O1287,Stores!$A$1:$D$6,2,0)</f>
        <v>MegaMart New Michele</v>
      </c>
      <c r="Q1287" t="str">
        <f>VLOOKUP(O1287,Stores!$A$1:$D$6,4,0)</f>
        <v>West</v>
      </c>
      <c r="R1287" s="6">
        <v>4</v>
      </c>
      <c r="S1287" s="6">
        <v>0.15</v>
      </c>
      <c r="T1287" t="s">
        <v>854</v>
      </c>
      <c r="U1287">
        <f t="shared" si="60"/>
        <v>492.76</v>
      </c>
      <c r="V1287" s="7">
        <f t="shared" si="61"/>
        <v>321.44</v>
      </c>
      <c r="W1287" s="7">
        <f t="shared" si="62"/>
        <v>170.47</v>
      </c>
    </row>
    <row r="1288" spans="1:23" x14ac:dyDescent="0.25">
      <c r="A1288" t="s">
        <v>864</v>
      </c>
      <c r="B1288" s="4">
        <v>45372</v>
      </c>
      <c r="C1288" t="s">
        <v>561</v>
      </c>
      <c r="D1288" t="str">
        <f>VLOOKUP(C1288,Customers!$A$1:$H$201,4,0)</f>
        <v>Connie Terry</v>
      </c>
      <c r="E1288" t="str">
        <f>VLOOKUP(C1288,Customers!$A$1:$H$201,5,0)</f>
        <v>Male</v>
      </c>
      <c r="F1288" s="4">
        <f>VLOOKUP(C1288,Customers!$A$1:$H$201,6,0)</f>
        <v>24092</v>
      </c>
      <c r="G1288" s="4" t="str">
        <f>VLOOKUP(C1288,Customers!$A$1:$H$201,7,0)</f>
        <v>Port Patriciaburgh</v>
      </c>
      <c r="H1288" s="4">
        <f>VLOOKUP(C1288,Customers!$A$1:$H$201,8,0)</f>
        <v>44917</v>
      </c>
      <c r="I1288" t="s">
        <v>765</v>
      </c>
      <c r="J1288" t="str">
        <f>VLOOKUP(I1288,Products!$A$1:$F$51,2,0)</f>
        <v>How Vegetables</v>
      </c>
      <c r="K1288" t="str">
        <f>VLOOKUP(I1288,Products!$A$1:$F$51,3,0)</f>
        <v>Groceries</v>
      </c>
      <c r="L1288" t="str">
        <f>VLOOKUP(I1288,Products!$A$1:$F$51,4,0)</f>
        <v>Vegetables</v>
      </c>
      <c r="M1288" s="7">
        <f>VLOOKUP(I1288,Products!$A$1:$F$51,5,0)</f>
        <v>25.57</v>
      </c>
      <c r="N1288" s="7">
        <f>VLOOKUP(I1288,Products!$A$1:$F$51,6,0)</f>
        <v>19.05</v>
      </c>
      <c r="O1288" t="s">
        <v>827</v>
      </c>
      <c r="P1288" t="str">
        <f>VLOOKUP(O1288,Stores!$A$1:$D$6,2,0)</f>
        <v>MegaMart Jimenezborough</v>
      </c>
      <c r="Q1288" t="str">
        <f>VLOOKUP(O1288,Stores!$A$1:$D$6,4,0)</f>
        <v>South</v>
      </c>
      <c r="R1288" s="6">
        <v>4</v>
      </c>
      <c r="S1288" s="6">
        <v>0.15</v>
      </c>
      <c r="T1288" t="s">
        <v>857</v>
      </c>
      <c r="U1288">
        <f t="shared" si="60"/>
        <v>102.28</v>
      </c>
      <c r="V1288" s="7">
        <f t="shared" si="61"/>
        <v>76.2</v>
      </c>
      <c r="W1288" s="7">
        <f t="shared" si="62"/>
        <v>25.229999999999997</v>
      </c>
    </row>
    <row r="1289" spans="1:23" x14ac:dyDescent="0.25">
      <c r="A1289" t="s">
        <v>1135</v>
      </c>
      <c r="B1289" s="4">
        <v>45372</v>
      </c>
      <c r="C1289" t="s">
        <v>413</v>
      </c>
      <c r="D1289" t="str">
        <f>VLOOKUP(C1289,Customers!$A$1:$H$201,4,0)</f>
        <v>Dylan Booker</v>
      </c>
      <c r="E1289" t="str">
        <f>VLOOKUP(C1289,Customers!$A$1:$H$201,5,0)</f>
        <v>Male</v>
      </c>
      <c r="F1289" s="4">
        <f>VLOOKUP(C1289,Customers!$A$1:$H$201,6,0)</f>
        <v>34163</v>
      </c>
      <c r="G1289" s="4" t="str">
        <f>VLOOKUP(C1289,Customers!$A$1:$H$201,7,0)</f>
        <v>Justintown</v>
      </c>
      <c r="H1289" s="4">
        <f>VLOOKUP(C1289,Customers!$A$1:$H$201,8,0)</f>
        <v>44573</v>
      </c>
      <c r="I1289" t="s">
        <v>768</v>
      </c>
      <c r="J1289" t="str">
        <f>VLOOKUP(I1289,Products!$A$1:$F$51,2,0)</f>
        <v>And Footwear</v>
      </c>
      <c r="K1289" t="str">
        <f>VLOOKUP(I1289,Products!$A$1:$F$51,3,0)</f>
        <v>Fashion</v>
      </c>
      <c r="L1289" t="str">
        <f>VLOOKUP(I1289,Products!$A$1:$F$51,4,0)</f>
        <v>Footwear</v>
      </c>
      <c r="M1289" s="7">
        <f>VLOOKUP(I1289,Products!$A$1:$F$51,5,0)</f>
        <v>1878.47</v>
      </c>
      <c r="N1289" s="7">
        <f>VLOOKUP(I1289,Products!$A$1:$F$51,6,0)</f>
        <v>1014.91</v>
      </c>
      <c r="O1289" t="s">
        <v>842</v>
      </c>
      <c r="P1289" t="str">
        <f>VLOOKUP(O1289,Stores!$A$1:$D$6,2,0)</f>
        <v>MegaMart Johnmouth</v>
      </c>
      <c r="Q1289" t="str">
        <f>VLOOKUP(O1289,Stores!$A$1:$D$6,4,0)</f>
        <v>East</v>
      </c>
      <c r="R1289" s="6">
        <v>1</v>
      </c>
      <c r="S1289" s="6">
        <v>0</v>
      </c>
      <c r="T1289" t="s">
        <v>857</v>
      </c>
      <c r="U1289">
        <f t="shared" si="60"/>
        <v>1878.47</v>
      </c>
      <c r="V1289" s="7">
        <f t="shared" si="61"/>
        <v>1014.91</v>
      </c>
      <c r="W1289" s="7">
        <f t="shared" si="62"/>
        <v>862.56000000000006</v>
      </c>
    </row>
    <row r="1290" spans="1:23" x14ac:dyDescent="0.25">
      <c r="A1290" t="s">
        <v>1346</v>
      </c>
      <c r="B1290" s="4">
        <v>45372</v>
      </c>
      <c r="C1290" t="s">
        <v>135</v>
      </c>
      <c r="D1290" t="str">
        <f>VLOOKUP(C1290,Customers!$A$1:$H$201,4,0)</f>
        <v>Kimberly King</v>
      </c>
      <c r="E1290" t="str">
        <f>VLOOKUP(C1290,Customers!$A$1:$H$201,5,0)</f>
        <v>Female</v>
      </c>
      <c r="F1290" s="4">
        <f>VLOOKUP(C1290,Customers!$A$1:$H$201,6,0)</f>
        <v>33347</v>
      </c>
      <c r="G1290" s="4" t="str">
        <f>VLOOKUP(C1290,Customers!$A$1:$H$201,7,0)</f>
        <v>North George</v>
      </c>
      <c r="H1290" s="4">
        <f>VLOOKUP(C1290,Customers!$A$1:$H$201,8,0)</f>
        <v>45007</v>
      </c>
      <c r="I1290" t="s">
        <v>818</v>
      </c>
      <c r="J1290" t="str">
        <f>VLOOKUP(I1290,Products!$A$1:$F$51,2,0)</f>
        <v>Nor Bags</v>
      </c>
      <c r="K1290" t="str">
        <f>VLOOKUP(I1290,Products!$A$1:$F$51,3,0)</f>
        <v>Fashion</v>
      </c>
      <c r="L1290" t="str">
        <f>VLOOKUP(I1290,Products!$A$1:$F$51,4,0)</f>
        <v>Bags</v>
      </c>
      <c r="M1290" s="7">
        <f>VLOOKUP(I1290,Products!$A$1:$F$51,5,0)</f>
        <v>1216.3599999999999</v>
      </c>
      <c r="N1290" s="7">
        <f>VLOOKUP(I1290,Products!$A$1:$F$51,6,0)</f>
        <v>794.8</v>
      </c>
      <c r="O1290" t="s">
        <v>838</v>
      </c>
      <c r="P1290" t="str">
        <f>VLOOKUP(O1290,Stores!$A$1:$D$6,2,0)</f>
        <v>MegaMart Brianahaven</v>
      </c>
      <c r="Q1290" t="str">
        <f>VLOOKUP(O1290,Stores!$A$1:$D$6,4,0)</f>
        <v>North</v>
      </c>
      <c r="R1290" s="6">
        <v>1</v>
      </c>
      <c r="S1290" s="6">
        <v>0.1</v>
      </c>
      <c r="T1290" t="s">
        <v>857</v>
      </c>
      <c r="U1290">
        <f t="shared" si="60"/>
        <v>1216.3599999999999</v>
      </c>
      <c r="V1290" s="7">
        <f t="shared" si="61"/>
        <v>794.8</v>
      </c>
      <c r="W1290" s="7">
        <f t="shared" si="62"/>
        <v>420.65999999999997</v>
      </c>
    </row>
    <row r="1291" spans="1:23" x14ac:dyDescent="0.25">
      <c r="A1291" t="s">
        <v>2325</v>
      </c>
      <c r="B1291" s="4">
        <v>45372</v>
      </c>
      <c r="C1291" t="s">
        <v>26</v>
      </c>
      <c r="D1291" t="str">
        <f>VLOOKUP(C1291,Customers!$A$1:$H$201,4,0)</f>
        <v>Danny Moore</v>
      </c>
      <c r="E1291" t="str">
        <f>VLOOKUP(C1291,Customers!$A$1:$H$201,5,0)</f>
        <v>Male</v>
      </c>
      <c r="F1291" s="4">
        <f>VLOOKUP(C1291,Customers!$A$1:$H$201,6,0)</f>
        <v>31688</v>
      </c>
      <c r="G1291" s="4" t="str">
        <f>VLOOKUP(C1291,Customers!$A$1:$H$201,7,0)</f>
        <v>Costaberg</v>
      </c>
      <c r="H1291" s="4">
        <f>VLOOKUP(C1291,Customers!$A$1:$H$201,8,0)</f>
        <v>44751</v>
      </c>
      <c r="I1291" t="s">
        <v>714</v>
      </c>
      <c r="J1291" t="str">
        <f>VLOOKUP(I1291,Products!$A$1:$F$51,2,0)</f>
        <v>Here Footwear</v>
      </c>
      <c r="K1291" t="str">
        <f>VLOOKUP(I1291,Products!$A$1:$F$51,3,0)</f>
        <v>Fashion</v>
      </c>
      <c r="L1291" t="str">
        <f>VLOOKUP(I1291,Products!$A$1:$F$51,4,0)</f>
        <v>Footwear</v>
      </c>
      <c r="M1291" s="7">
        <f>VLOOKUP(I1291,Products!$A$1:$F$51,5,0)</f>
        <v>1102.791777777778</v>
      </c>
      <c r="N1291" s="7">
        <f>VLOOKUP(I1291,Products!$A$1:$F$51,6,0)</f>
        <v>169.03</v>
      </c>
      <c r="O1291" t="s">
        <v>831</v>
      </c>
      <c r="P1291" t="str">
        <f>VLOOKUP(O1291,Stores!$A$1:$D$6,2,0)</f>
        <v>MegaMart Peckmouth</v>
      </c>
      <c r="Q1291" t="str">
        <f>VLOOKUP(O1291,Stores!$A$1:$D$6,4,0)</f>
        <v>East</v>
      </c>
      <c r="R1291" s="6">
        <v>2</v>
      </c>
      <c r="S1291" s="6">
        <v>0.15</v>
      </c>
      <c r="T1291" t="s">
        <v>854</v>
      </c>
      <c r="U1291">
        <f t="shared" si="60"/>
        <v>2205.5835555555559</v>
      </c>
      <c r="V1291" s="7">
        <f t="shared" si="61"/>
        <v>338.06</v>
      </c>
      <c r="W1291" s="7">
        <f t="shared" si="62"/>
        <v>1866.673555555556</v>
      </c>
    </row>
    <row r="1292" spans="1:23" x14ac:dyDescent="0.25">
      <c r="A1292" t="s">
        <v>2434</v>
      </c>
      <c r="B1292" s="4">
        <v>45372</v>
      </c>
      <c r="C1292" t="s">
        <v>153</v>
      </c>
      <c r="D1292" t="str">
        <f>VLOOKUP(C1292,Customers!$A$1:$H$201,4,0)</f>
        <v>Scott Powell</v>
      </c>
      <c r="E1292" t="str">
        <f>VLOOKUP(C1292,Customers!$A$1:$H$201,5,0)</f>
        <v>Male</v>
      </c>
      <c r="F1292" s="4">
        <f>VLOOKUP(C1292,Customers!$A$1:$H$201,6,0)</f>
        <v>27339</v>
      </c>
      <c r="G1292" s="4" t="str">
        <f>VLOOKUP(C1292,Customers!$A$1:$H$201,7,0)</f>
        <v>Port Miguel</v>
      </c>
      <c r="H1292" s="4">
        <f>VLOOKUP(C1292,Customers!$A$1:$H$201,8,0)</f>
        <v>44754</v>
      </c>
      <c r="I1292" t="s">
        <v>746</v>
      </c>
      <c r="J1292" t="str">
        <f>VLOOKUP(I1292,Products!$A$1:$F$51,2,0)</f>
        <v>Add Clothing</v>
      </c>
      <c r="K1292" t="str">
        <f>VLOOKUP(I1292,Products!$A$1:$F$51,3,0)</f>
        <v>Fashion</v>
      </c>
      <c r="L1292" t="str">
        <f>VLOOKUP(I1292,Products!$A$1:$F$51,4,0)</f>
        <v>Clothing</v>
      </c>
      <c r="M1292" s="7">
        <f>VLOOKUP(I1292,Products!$A$1:$F$51,5,0)</f>
        <v>1342.75</v>
      </c>
      <c r="N1292" s="7">
        <f>VLOOKUP(I1292,Products!$A$1:$F$51,6,0)</f>
        <v>797.94</v>
      </c>
      <c r="O1292" t="s">
        <v>835</v>
      </c>
      <c r="P1292" t="str">
        <f>VLOOKUP(O1292,Stores!$A$1:$D$6,2,0)</f>
        <v>MegaMart New Michele</v>
      </c>
      <c r="Q1292" t="str">
        <f>VLOOKUP(O1292,Stores!$A$1:$D$6,4,0)</f>
        <v>West</v>
      </c>
      <c r="R1292" s="6">
        <v>4</v>
      </c>
      <c r="S1292" s="6">
        <v>0.05</v>
      </c>
      <c r="T1292" t="s">
        <v>861</v>
      </c>
      <c r="U1292">
        <f t="shared" si="60"/>
        <v>5371</v>
      </c>
      <c r="V1292" s="7">
        <f t="shared" si="61"/>
        <v>3191.76</v>
      </c>
      <c r="W1292" s="7">
        <f t="shared" si="62"/>
        <v>2178.29</v>
      </c>
    </row>
    <row r="1293" spans="1:23" x14ac:dyDescent="0.25">
      <c r="A1293" t="s">
        <v>2628</v>
      </c>
      <c r="B1293" s="4">
        <v>45372</v>
      </c>
      <c r="C1293" t="s">
        <v>42</v>
      </c>
      <c r="D1293" t="str">
        <f>VLOOKUP(C1293,Customers!$A$1:$H$201,4,0)</f>
        <v>Catherine Rice</v>
      </c>
      <c r="E1293" t="str">
        <f>VLOOKUP(C1293,Customers!$A$1:$H$201,5,0)</f>
        <v>Male</v>
      </c>
      <c r="F1293" s="4">
        <f>VLOOKUP(C1293,Customers!$A$1:$H$201,6,0)</f>
        <v>28106</v>
      </c>
      <c r="G1293" s="4" t="str">
        <f>VLOOKUP(C1293,Customers!$A$1:$H$201,7,0)</f>
        <v>West Carol</v>
      </c>
      <c r="H1293" s="4">
        <f>VLOOKUP(C1293,Customers!$A$1:$H$201,8,0)</f>
        <v>45861</v>
      </c>
      <c r="I1293" t="s">
        <v>782</v>
      </c>
      <c r="J1293" t="str">
        <f>VLOOKUP(I1293,Products!$A$1:$F$51,2,0)</f>
        <v>National Watches</v>
      </c>
      <c r="K1293" t="str">
        <f>VLOOKUP(I1293,Products!$A$1:$F$51,3,0)</f>
        <v>Fashion</v>
      </c>
      <c r="L1293" t="str">
        <f>VLOOKUP(I1293,Products!$A$1:$F$51,4,0)</f>
        <v>Watches</v>
      </c>
      <c r="M1293" s="7">
        <f>VLOOKUP(I1293,Products!$A$1:$F$51,5,0)</f>
        <v>29.24</v>
      </c>
      <c r="N1293" s="7">
        <f>VLOOKUP(I1293,Products!$A$1:$F$51,6,0)</f>
        <v>742.26521739130465</v>
      </c>
      <c r="O1293" t="s">
        <v>827</v>
      </c>
      <c r="P1293" t="str">
        <f>VLOOKUP(O1293,Stores!$A$1:$D$6,2,0)</f>
        <v>MegaMart Jimenezborough</v>
      </c>
      <c r="Q1293" t="str">
        <f>VLOOKUP(O1293,Stores!$A$1:$D$6,4,0)</f>
        <v>South</v>
      </c>
      <c r="R1293" s="6">
        <v>4</v>
      </c>
      <c r="S1293" s="6">
        <v>0.05</v>
      </c>
      <c r="T1293" t="s">
        <v>857</v>
      </c>
      <c r="U1293">
        <f t="shared" si="60"/>
        <v>116.96</v>
      </c>
      <c r="V1293" s="7">
        <f t="shared" si="61"/>
        <v>2969.0608695652186</v>
      </c>
      <c r="W1293" s="7">
        <f t="shared" si="62"/>
        <v>-2853.0508695652184</v>
      </c>
    </row>
    <row r="1294" spans="1:23" x14ac:dyDescent="0.25">
      <c r="A1294" t="s">
        <v>2744</v>
      </c>
      <c r="B1294" s="4">
        <v>45373</v>
      </c>
      <c r="C1294" t="s">
        <v>558</v>
      </c>
      <c r="D1294" t="str">
        <f>VLOOKUP(C1294,Customers!$A$1:$H$201,4,0)</f>
        <v>George Young</v>
      </c>
      <c r="E1294" t="str">
        <f>VLOOKUP(C1294,Customers!$A$1:$H$201,5,0)</f>
        <v>Male</v>
      </c>
      <c r="F1294" s="4">
        <f>VLOOKUP(C1294,Customers!$A$1:$H$201,6,0)</f>
        <v>20787</v>
      </c>
      <c r="G1294" s="4" t="str">
        <f>VLOOKUP(C1294,Customers!$A$1:$H$201,7,0)</f>
        <v>Lisatown</v>
      </c>
      <c r="H1294" s="4">
        <f>VLOOKUP(C1294,Customers!$A$1:$H$201,8,0)</f>
        <v>45295</v>
      </c>
      <c r="I1294" t="s">
        <v>732</v>
      </c>
      <c r="J1294" t="str">
        <f>VLOOKUP(I1294,Products!$A$1:$F$51,2,0)</f>
        <v>Us Snacks</v>
      </c>
      <c r="K1294" t="str">
        <f>VLOOKUP(I1294,Products!$A$1:$F$51,3,0)</f>
        <v>Groceries</v>
      </c>
      <c r="L1294" t="str">
        <f>VLOOKUP(I1294,Products!$A$1:$F$51,4,0)</f>
        <v>Snacks</v>
      </c>
      <c r="M1294" s="7">
        <f>VLOOKUP(I1294,Products!$A$1:$F$51,5,0)</f>
        <v>123.19</v>
      </c>
      <c r="N1294" s="7">
        <f>VLOOKUP(I1294,Products!$A$1:$F$51,6,0)</f>
        <v>80.36</v>
      </c>
      <c r="O1294" t="s">
        <v>838</v>
      </c>
      <c r="P1294" t="str">
        <f>VLOOKUP(O1294,Stores!$A$1:$D$6,2,0)</f>
        <v>MegaMart Brianahaven</v>
      </c>
      <c r="Q1294" t="str">
        <f>VLOOKUP(O1294,Stores!$A$1:$D$6,4,0)</f>
        <v>North</v>
      </c>
      <c r="R1294" s="6">
        <v>2</v>
      </c>
      <c r="S1294" s="6">
        <v>0.05</v>
      </c>
      <c r="T1294" t="s">
        <v>857</v>
      </c>
      <c r="U1294">
        <f t="shared" si="60"/>
        <v>246.38</v>
      </c>
      <c r="V1294" s="7">
        <f t="shared" si="61"/>
        <v>160.72</v>
      </c>
      <c r="W1294" s="7">
        <f t="shared" si="62"/>
        <v>84.71</v>
      </c>
    </row>
    <row r="1295" spans="1:23" x14ac:dyDescent="0.25">
      <c r="A1295" t="s">
        <v>3952</v>
      </c>
      <c r="B1295" s="4">
        <v>45373</v>
      </c>
      <c r="C1295" t="s">
        <v>46</v>
      </c>
      <c r="D1295" t="str">
        <f>VLOOKUP(C1295,Customers!$A$1:$H$201,4,0)</f>
        <v>Haley Williams</v>
      </c>
      <c r="E1295" t="str">
        <f>VLOOKUP(C1295,Customers!$A$1:$H$201,5,0)</f>
        <v>Male</v>
      </c>
      <c r="F1295" s="4">
        <f>VLOOKUP(C1295,Customers!$A$1:$H$201,6,0)</f>
        <v>35492</v>
      </c>
      <c r="G1295" s="4" t="str">
        <f>VLOOKUP(C1295,Customers!$A$1:$H$201,7,0)</f>
        <v>Leburgh</v>
      </c>
      <c r="H1295" s="4">
        <f>VLOOKUP(C1295,Customers!$A$1:$H$201,8,0)</f>
        <v>45058</v>
      </c>
      <c r="I1295" t="s">
        <v>746</v>
      </c>
      <c r="J1295" t="str">
        <f>VLOOKUP(I1295,Products!$A$1:$F$51,2,0)</f>
        <v>Add Clothing</v>
      </c>
      <c r="K1295" t="str">
        <f>VLOOKUP(I1295,Products!$A$1:$F$51,3,0)</f>
        <v>Fashion</v>
      </c>
      <c r="L1295" t="str">
        <f>VLOOKUP(I1295,Products!$A$1:$F$51,4,0)</f>
        <v>Clothing</v>
      </c>
      <c r="M1295" s="7">
        <f>VLOOKUP(I1295,Products!$A$1:$F$51,5,0)</f>
        <v>1342.75</v>
      </c>
      <c r="N1295" s="7">
        <f>VLOOKUP(I1295,Products!$A$1:$F$51,6,0)</f>
        <v>797.94</v>
      </c>
      <c r="O1295" t="s">
        <v>827</v>
      </c>
      <c r="P1295" t="str">
        <f>VLOOKUP(O1295,Stores!$A$1:$D$6,2,0)</f>
        <v>MegaMart Jimenezborough</v>
      </c>
      <c r="Q1295" t="str">
        <f>VLOOKUP(O1295,Stores!$A$1:$D$6,4,0)</f>
        <v>South</v>
      </c>
      <c r="R1295" s="6">
        <v>3</v>
      </c>
      <c r="S1295" s="6">
        <v>0</v>
      </c>
      <c r="T1295" t="s">
        <v>851</v>
      </c>
      <c r="U1295">
        <f t="shared" si="60"/>
        <v>4028.25</v>
      </c>
      <c r="V1295" s="7">
        <f t="shared" si="61"/>
        <v>2393.8200000000002</v>
      </c>
      <c r="W1295" s="7">
        <f t="shared" si="62"/>
        <v>1633.4299999999998</v>
      </c>
    </row>
    <row r="1296" spans="1:23" x14ac:dyDescent="0.25">
      <c r="A1296" t="s">
        <v>5751</v>
      </c>
      <c r="B1296" s="4">
        <v>45373</v>
      </c>
      <c r="C1296" t="s">
        <v>22</v>
      </c>
      <c r="D1296" t="str">
        <f>VLOOKUP(C1296,Customers!$A$1:$H$201,4,0)</f>
        <v>Jamie Salinas</v>
      </c>
      <c r="E1296" t="str">
        <f>VLOOKUP(C1296,Customers!$A$1:$H$201,5,0)</f>
        <v>Male</v>
      </c>
      <c r="F1296" s="4">
        <f>VLOOKUP(C1296,Customers!$A$1:$H$201,6,0)</f>
        <v>33773</v>
      </c>
      <c r="G1296" s="4" t="str">
        <f>VLOOKUP(C1296,Customers!$A$1:$H$201,7,0)</f>
        <v>Port Kimberly</v>
      </c>
      <c r="H1296" s="4">
        <f>VLOOKUP(C1296,Customers!$A$1:$H$201,8,0)</f>
        <v>44616</v>
      </c>
      <c r="I1296" t="s">
        <v>784</v>
      </c>
      <c r="J1296" t="str">
        <f>VLOOKUP(I1296,Products!$A$1:$F$51,2,0)</f>
        <v>Foot Snacks</v>
      </c>
      <c r="K1296" t="str">
        <f>VLOOKUP(I1296,Products!$A$1:$F$51,3,0)</f>
        <v>Groceries</v>
      </c>
      <c r="L1296" t="str">
        <f>VLOOKUP(I1296,Products!$A$1:$F$51,4,0)</f>
        <v>Snacks</v>
      </c>
      <c r="M1296" s="7">
        <f>VLOOKUP(I1296,Products!$A$1:$F$51,5,0)</f>
        <v>1095.72</v>
      </c>
      <c r="N1296" s="7">
        <f>VLOOKUP(I1296,Products!$A$1:$F$51,6,0)</f>
        <v>822.2</v>
      </c>
      <c r="O1296" t="s">
        <v>835</v>
      </c>
      <c r="P1296" t="str">
        <f>VLOOKUP(O1296,Stores!$A$1:$D$6,2,0)</f>
        <v>MegaMart New Michele</v>
      </c>
      <c r="Q1296" t="str">
        <f>VLOOKUP(O1296,Stores!$A$1:$D$6,4,0)</f>
        <v>West</v>
      </c>
      <c r="R1296" s="6">
        <v>2</v>
      </c>
      <c r="S1296" s="6">
        <v>0.15</v>
      </c>
      <c r="T1296" t="s">
        <v>861</v>
      </c>
      <c r="U1296">
        <f t="shared" si="60"/>
        <v>2191.44</v>
      </c>
      <c r="V1296" s="7">
        <f t="shared" si="61"/>
        <v>1644.4</v>
      </c>
      <c r="W1296" s="7">
        <f t="shared" si="62"/>
        <v>546.18999999999994</v>
      </c>
    </row>
    <row r="1297" spans="1:23" x14ac:dyDescent="0.25">
      <c r="A1297" t="s">
        <v>1919</v>
      </c>
      <c r="B1297" s="4">
        <v>45373</v>
      </c>
      <c r="C1297" t="s">
        <v>132</v>
      </c>
      <c r="D1297" t="str">
        <f>VLOOKUP(C1297,Customers!$A$1:$H$201,4,0)</f>
        <v>Kari Miller</v>
      </c>
      <c r="E1297" t="str">
        <f>VLOOKUP(C1297,Customers!$A$1:$H$201,5,0)</f>
        <v>Female</v>
      </c>
      <c r="F1297" s="4">
        <f>VLOOKUP(C1297,Customers!$A$1:$H$201,6,0)</f>
        <v>23730</v>
      </c>
      <c r="G1297" s="4" t="str">
        <f>VLOOKUP(C1297,Customers!$A$1:$H$201,7,0)</f>
        <v>East Mary</v>
      </c>
      <c r="H1297" s="4">
        <f>VLOOKUP(C1297,Customers!$A$1:$H$201,8,0)</f>
        <v>45670</v>
      </c>
      <c r="I1297" t="s">
        <v>796</v>
      </c>
      <c r="J1297" t="str">
        <f>VLOOKUP(I1297,Products!$A$1:$F$51,2,0)</f>
        <v>Book Television</v>
      </c>
      <c r="K1297" t="str">
        <f>VLOOKUP(I1297,Products!$A$1:$F$51,3,0)</f>
        <v>Electronics</v>
      </c>
      <c r="L1297" t="str">
        <f>VLOOKUP(I1297,Products!$A$1:$F$51,4,0)</f>
        <v>Television</v>
      </c>
      <c r="M1297" s="7">
        <f>VLOOKUP(I1297,Products!$A$1:$F$51,5,0)</f>
        <v>1952.65</v>
      </c>
      <c r="N1297" s="7">
        <f>VLOOKUP(I1297,Products!$A$1:$F$51,6,0)</f>
        <v>1451.27</v>
      </c>
      <c r="O1297" t="s">
        <v>831</v>
      </c>
      <c r="P1297" t="str">
        <f>VLOOKUP(O1297,Stores!$A$1:$D$6,2,0)</f>
        <v>MegaMart Peckmouth</v>
      </c>
      <c r="Q1297" t="str">
        <f>VLOOKUP(O1297,Stores!$A$1:$D$6,4,0)</f>
        <v>East</v>
      </c>
      <c r="R1297" s="6">
        <v>1</v>
      </c>
      <c r="S1297" s="6">
        <v>0.1</v>
      </c>
      <c r="T1297" t="s">
        <v>861</v>
      </c>
      <c r="U1297">
        <f t="shared" si="60"/>
        <v>1952.65</v>
      </c>
      <c r="V1297" s="7">
        <f t="shared" si="61"/>
        <v>1451.27</v>
      </c>
      <c r="W1297" s="7">
        <f t="shared" si="62"/>
        <v>500.48000000000013</v>
      </c>
    </row>
    <row r="1298" spans="1:23" x14ac:dyDescent="0.25">
      <c r="A1298" t="s">
        <v>2392</v>
      </c>
      <c r="B1298" s="4">
        <v>45373</v>
      </c>
      <c r="C1298" t="s">
        <v>42</v>
      </c>
      <c r="D1298" t="str">
        <f>VLOOKUP(C1298,Customers!$A$1:$H$201,4,0)</f>
        <v>Catherine Rice</v>
      </c>
      <c r="E1298" t="str">
        <f>VLOOKUP(C1298,Customers!$A$1:$H$201,5,0)</f>
        <v>Male</v>
      </c>
      <c r="F1298" s="4">
        <f>VLOOKUP(C1298,Customers!$A$1:$H$201,6,0)</f>
        <v>28106</v>
      </c>
      <c r="G1298" s="4" t="str">
        <f>VLOOKUP(C1298,Customers!$A$1:$H$201,7,0)</f>
        <v>West Carol</v>
      </c>
      <c r="H1298" s="4">
        <f>VLOOKUP(C1298,Customers!$A$1:$H$201,8,0)</f>
        <v>45861</v>
      </c>
      <c r="I1298" t="s">
        <v>794</v>
      </c>
      <c r="J1298" t="str">
        <f>VLOOKUP(I1298,Products!$A$1:$F$51,2,0)</f>
        <v>New Watches</v>
      </c>
      <c r="K1298" t="str">
        <f>VLOOKUP(I1298,Products!$A$1:$F$51,3,0)</f>
        <v>Fashion</v>
      </c>
      <c r="L1298" t="str">
        <f>VLOOKUP(I1298,Products!$A$1:$F$51,4,0)</f>
        <v>Watches</v>
      </c>
      <c r="M1298" s="7">
        <f>VLOOKUP(I1298,Products!$A$1:$F$51,5,0)</f>
        <v>1501.46</v>
      </c>
      <c r="N1298" s="7">
        <f>VLOOKUP(I1298,Products!$A$1:$F$51,6,0)</f>
        <v>1167.73</v>
      </c>
      <c r="O1298" t="s">
        <v>842</v>
      </c>
      <c r="P1298" t="str">
        <f>VLOOKUP(O1298,Stores!$A$1:$D$6,2,0)</f>
        <v>MegaMart Johnmouth</v>
      </c>
      <c r="Q1298" t="str">
        <f>VLOOKUP(O1298,Stores!$A$1:$D$6,4,0)</f>
        <v>East</v>
      </c>
      <c r="R1298" s="6">
        <v>3</v>
      </c>
      <c r="S1298" s="6">
        <v>0.15</v>
      </c>
      <c r="T1298" t="s">
        <v>857</v>
      </c>
      <c r="U1298">
        <f t="shared" si="60"/>
        <v>4504.38</v>
      </c>
      <c r="V1298" s="7">
        <f t="shared" si="61"/>
        <v>3503.19</v>
      </c>
      <c r="W1298" s="7">
        <f t="shared" si="62"/>
        <v>1000.34</v>
      </c>
    </row>
    <row r="1299" spans="1:23" x14ac:dyDescent="0.25">
      <c r="A1299" t="s">
        <v>3253</v>
      </c>
      <c r="B1299" s="4">
        <v>45373</v>
      </c>
      <c r="C1299" t="s">
        <v>22</v>
      </c>
      <c r="D1299" t="str">
        <f>VLOOKUP(C1299,Customers!$A$1:$H$201,4,0)</f>
        <v>Jamie Salinas</v>
      </c>
      <c r="E1299" t="str">
        <f>VLOOKUP(C1299,Customers!$A$1:$H$201,5,0)</f>
        <v>Male</v>
      </c>
      <c r="F1299" s="4">
        <f>VLOOKUP(C1299,Customers!$A$1:$H$201,6,0)</f>
        <v>33773</v>
      </c>
      <c r="G1299" s="4" t="str">
        <f>VLOOKUP(C1299,Customers!$A$1:$H$201,7,0)</f>
        <v>Port Kimberly</v>
      </c>
      <c r="H1299" s="4">
        <f>VLOOKUP(C1299,Customers!$A$1:$H$201,8,0)</f>
        <v>44616</v>
      </c>
      <c r="I1299" t="s">
        <v>798</v>
      </c>
      <c r="J1299" t="str">
        <f>VLOOKUP(I1299,Products!$A$1:$F$51,2,0)</f>
        <v>Stage Footwear</v>
      </c>
      <c r="K1299" t="str">
        <f>VLOOKUP(I1299,Products!$A$1:$F$51,3,0)</f>
        <v>Fashion</v>
      </c>
      <c r="L1299" t="str">
        <f>VLOOKUP(I1299,Products!$A$1:$F$51,4,0)</f>
        <v>Footwear</v>
      </c>
      <c r="M1299" s="7">
        <f>VLOOKUP(I1299,Products!$A$1:$F$51,5,0)</f>
        <v>1102.791777777778</v>
      </c>
      <c r="N1299" s="7">
        <f>VLOOKUP(I1299,Products!$A$1:$F$51,6,0)</f>
        <v>742.26521739130465</v>
      </c>
      <c r="O1299" t="s">
        <v>838</v>
      </c>
      <c r="P1299" t="str">
        <f>VLOOKUP(O1299,Stores!$A$1:$D$6,2,0)</f>
        <v>MegaMart Brianahaven</v>
      </c>
      <c r="Q1299" t="str">
        <f>VLOOKUP(O1299,Stores!$A$1:$D$6,4,0)</f>
        <v>North</v>
      </c>
      <c r="R1299" s="6">
        <v>4</v>
      </c>
      <c r="S1299" s="6">
        <v>0.1</v>
      </c>
      <c r="T1299" t="s">
        <v>861</v>
      </c>
      <c r="U1299">
        <f t="shared" si="60"/>
        <v>4411.1671111111118</v>
      </c>
      <c r="V1299" s="7">
        <f t="shared" si="61"/>
        <v>2969.0608695652186</v>
      </c>
      <c r="W1299" s="7">
        <f t="shared" si="62"/>
        <v>1441.2062415458931</v>
      </c>
    </row>
    <row r="1300" spans="1:23" x14ac:dyDescent="0.25">
      <c r="A1300" t="s">
        <v>960</v>
      </c>
      <c r="B1300" s="4">
        <v>45374</v>
      </c>
      <c r="C1300" t="s">
        <v>42</v>
      </c>
      <c r="D1300" t="str">
        <f>VLOOKUP(C1300,Customers!$A$1:$H$201,4,0)</f>
        <v>Catherine Rice</v>
      </c>
      <c r="E1300" t="str">
        <f>VLOOKUP(C1300,Customers!$A$1:$H$201,5,0)</f>
        <v>Male</v>
      </c>
      <c r="F1300" s="4">
        <f>VLOOKUP(C1300,Customers!$A$1:$H$201,6,0)</f>
        <v>28106</v>
      </c>
      <c r="G1300" s="4" t="str">
        <f>VLOOKUP(C1300,Customers!$A$1:$H$201,7,0)</f>
        <v>West Carol</v>
      </c>
      <c r="H1300" s="4">
        <f>VLOOKUP(C1300,Customers!$A$1:$H$201,8,0)</f>
        <v>45861</v>
      </c>
      <c r="I1300" t="s">
        <v>735</v>
      </c>
      <c r="J1300" t="str">
        <f>VLOOKUP(I1300,Products!$A$1:$F$51,2,0)</f>
        <v>Step Smartphone</v>
      </c>
      <c r="K1300" t="str">
        <f>VLOOKUP(I1300,Products!$A$1:$F$51,3,0)</f>
        <v>Electronics</v>
      </c>
      <c r="L1300" t="str">
        <f>VLOOKUP(I1300,Products!$A$1:$F$51,4,0)</f>
        <v>Smartphone</v>
      </c>
      <c r="M1300" s="7">
        <f>VLOOKUP(I1300,Products!$A$1:$F$51,5,0)</f>
        <v>1194.1199999999999</v>
      </c>
      <c r="N1300" s="7">
        <f>VLOOKUP(I1300,Products!$A$1:$F$51,6,0)</f>
        <v>838.95</v>
      </c>
      <c r="O1300" t="s">
        <v>831</v>
      </c>
      <c r="P1300" t="str">
        <f>VLOOKUP(O1300,Stores!$A$1:$D$6,2,0)</f>
        <v>MegaMart Peckmouth</v>
      </c>
      <c r="Q1300" t="str">
        <f>VLOOKUP(O1300,Stores!$A$1:$D$6,4,0)</f>
        <v>East</v>
      </c>
      <c r="R1300" s="6">
        <v>5</v>
      </c>
      <c r="S1300" s="6">
        <v>0.1</v>
      </c>
      <c r="T1300" t="s">
        <v>861</v>
      </c>
      <c r="U1300">
        <f t="shared" si="60"/>
        <v>5970.5999999999995</v>
      </c>
      <c r="V1300" s="7">
        <f t="shared" si="61"/>
        <v>4194.75</v>
      </c>
      <c r="W1300" s="7">
        <f t="shared" si="62"/>
        <v>1774.9499999999994</v>
      </c>
    </row>
    <row r="1301" spans="1:23" x14ac:dyDescent="0.25">
      <c r="A1301" t="s">
        <v>2018</v>
      </c>
      <c r="B1301" s="4">
        <v>45374</v>
      </c>
      <c r="C1301" t="s">
        <v>460</v>
      </c>
      <c r="D1301" t="str">
        <f>VLOOKUP(C1301,Customers!$A$1:$H$201,4,0)</f>
        <v>Kimberly Parker</v>
      </c>
      <c r="E1301" t="str">
        <f>VLOOKUP(C1301,Customers!$A$1:$H$201,5,0)</f>
        <v>Male</v>
      </c>
      <c r="F1301" s="4">
        <f>VLOOKUP(C1301,Customers!$A$1:$H$201,6,0)</f>
        <v>32966</v>
      </c>
      <c r="G1301" s="4" t="str">
        <f>VLOOKUP(C1301,Customers!$A$1:$H$201,7,0)</f>
        <v>Lake Christopher</v>
      </c>
      <c r="H1301" s="4">
        <f>VLOOKUP(C1301,Customers!$A$1:$H$201,8,0)</f>
        <v>44269</v>
      </c>
      <c r="I1301" t="s">
        <v>768</v>
      </c>
      <c r="J1301" t="str">
        <f>VLOOKUP(I1301,Products!$A$1:$F$51,2,0)</f>
        <v>And Footwear</v>
      </c>
      <c r="K1301" t="str">
        <f>VLOOKUP(I1301,Products!$A$1:$F$51,3,0)</f>
        <v>Fashion</v>
      </c>
      <c r="L1301" t="str">
        <f>VLOOKUP(I1301,Products!$A$1:$F$51,4,0)</f>
        <v>Footwear</v>
      </c>
      <c r="M1301" s="7">
        <f>VLOOKUP(I1301,Products!$A$1:$F$51,5,0)</f>
        <v>1878.47</v>
      </c>
      <c r="N1301" s="7">
        <f>VLOOKUP(I1301,Products!$A$1:$F$51,6,0)</f>
        <v>1014.91</v>
      </c>
      <c r="O1301" t="s">
        <v>827</v>
      </c>
      <c r="P1301" t="str">
        <f>VLOOKUP(O1301,Stores!$A$1:$D$6,2,0)</f>
        <v>MegaMart Jimenezborough</v>
      </c>
      <c r="Q1301" t="str">
        <f>VLOOKUP(O1301,Stores!$A$1:$D$6,4,0)</f>
        <v>South</v>
      </c>
      <c r="R1301" s="6">
        <v>2</v>
      </c>
      <c r="S1301" s="6">
        <v>0</v>
      </c>
      <c r="T1301" t="s">
        <v>851</v>
      </c>
      <c r="U1301">
        <f t="shared" si="60"/>
        <v>3756.94</v>
      </c>
      <c r="V1301" s="7">
        <f t="shared" si="61"/>
        <v>2029.82</v>
      </c>
      <c r="W1301" s="7">
        <f t="shared" si="62"/>
        <v>1726.1200000000001</v>
      </c>
    </row>
    <row r="1302" spans="1:23" x14ac:dyDescent="0.25">
      <c r="A1302" t="s">
        <v>2938</v>
      </c>
      <c r="B1302" s="4">
        <v>45374</v>
      </c>
      <c r="C1302" t="s">
        <v>688</v>
      </c>
      <c r="D1302" t="str">
        <f>VLOOKUP(C1302,Customers!$A$1:$H$201,4,0)</f>
        <v>James Noble</v>
      </c>
      <c r="E1302" t="str">
        <f>VLOOKUP(C1302,Customers!$A$1:$H$201,5,0)</f>
        <v>Female</v>
      </c>
      <c r="F1302" s="4">
        <f>VLOOKUP(C1302,Customers!$A$1:$H$201,6,0)</f>
        <v>23491</v>
      </c>
      <c r="G1302" s="4" t="str">
        <f>VLOOKUP(C1302,Customers!$A$1:$H$201,7,0)</f>
        <v>Woodbury</v>
      </c>
      <c r="H1302" s="4">
        <f>VLOOKUP(C1302,Customers!$A$1:$H$201,8,0)</f>
        <v>45707</v>
      </c>
      <c r="I1302" t="s">
        <v>820</v>
      </c>
      <c r="J1302" t="str">
        <f>VLOOKUP(I1302,Products!$A$1:$F$51,2,0)</f>
        <v>Possible Watches</v>
      </c>
      <c r="K1302" t="str">
        <f>VLOOKUP(I1302,Products!$A$1:$F$51,3,0)</f>
        <v>Fashion</v>
      </c>
      <c r="L1302" t="str">
        <f>VLOOKUP(I1302,Products!$A$1:$F$51,4,0)</f>
        <v>Watches</v>
      </c>
      <c r="M1302" s="7">
        <f>VLOOKUP(I1302,Products!$A$1:$F$51,5,0)</f>
        <v>388.26</v>
      </c>
      <c r="N1302" s="7">
        <f>VLOOKUP(I1302,Products!$A$1:$F$51,6,0)</f>
        <v>199.3</v>
      </c>
      <c r="O1302" t="s">
        <v>835</v>
      </c>
      <c r="P1302" t="str">
        <f>VLOOKUP(O1302,Stores!$A$1:$D$6,2,0)</f>
        <v>MegaMart New Michele</v>
      </c>
      <c r="Q1302" t="str">
        <f>VLOOKUP(O1302,Stores!$A$1:$D$6,4,0)</f>
        <v>West</v>
      </c>
      <c r="R1302" s="6">
        <v>5</v>
      </c>
      <c r="S1302" s="6">
        <v>0.05</v>
      </c>
      <c r="T1302" t="s">
        <v>851</v>
      </c>
      <c r="U1302">
        <f t="shared" si="60"/>
        <v>1941.3</v>
      </c>
      <c r="V1302" s="7">
        <f t="shared" si="61"/>
        <v>996.5</v>
      </c>
      <c r="W1302" s="7">
        <f t="shared" si="62"/>
        <v>943.84999999999991</v>
      </c>
    </row>
    <row r="1303" spans="1:23" x14ac:dyDescent="0.25">
      <c r="A1303" t="s">
        <v>3354</v>
      </c>
      <c r="B1303" s="4">
        <v>45374</v>
      </c>
      <c r="C1303" t="s">
        <v>558</v>
      </c>
      <c r="D1303" t="str">
        <f>VLOOKUP(C1303,Customers!$A$1:$H$201,4,0)</f>
        <v>George Young</v>
      </c>
      <c r="E1303" t="str">
        <f>VLOOKUP(C1303,Customers!$A$1:$H$201,5,0)</f>
        <v>Male</v>
      </c>
      <c r="F1303" s="4">
        <f>VLOOKUP(C1303,Customers!$A$1:$H$201,6,0)</f>
        <v>20787</v>
      </c>
      <c r="G1303" s="4" t="str">
        <f>VLOOKUP(C1303,Customers!$A$1:$H$201,7,0)</f>
        <v>Lisatown</v>
      </c>
      <c r="H1303" s="4">
        <f>VLOOKUP(C1303,Customers!$A$1:$H$201,8,0)</f>
        <v>45295</v>
      </c>
      <c r="I1303" t="s">
        <v>735</v>
      </c>
      <c r="J1303" t="str">
        <f>VLOOKUP(I1303,Products!$A$1:$F$51,2,0)</f>
        <v>Step Smartphone</v>
      </c>
      <c r="K1303" t="str">
        <f>VLOOKUP(I1303,Products!$A$1:$F$51,3,0)</f>
        <v>Electronics</v>
      </c>
      <c r="L1303" t="str">
        <f>VLOOKUP(I1303,Products!$A$1:$F$51,4,0)</f>
        <v>Smartphone</v>
      </c>
      <c r="M1303" s="7">
        <f>VLOOKUP(I1303,Products!$A$1:$F$51,5,0)</f>
        <v>1194.1199999999999</v>
      </c>
      <c r="N1303" s="7">
        <f>VLOOKUP(I1303,Products!$A$1:$F$51,6,0)</f>
        <v>838.95</v>
      </c>
      <c r="O1303" t="s">
        <v>831</v>
      </c>
      <c r="P1303" t="str">
        <f>VLOOKUP(O1303,Stores!$A$1:$D$6,2,0)</f>
        <v>MegaMart Peckmouth</v>
      </c>
      <c r="Q1303" t="str">
        <f>VLOOKUP(O1303,Stores!$A$1:$D$6,4,0)</f>
        <v>East</v>
      </c>
      <c r="R1303" s="6">
        <v>2</v>
      </c>
      <c r="S1303" s="6">
        <v>0.1</v>
      </c>
      <c r="T1303" t="s">
        <v>851</v>
      </c>
      <c r="U1303">
        <f t="shared" si="60"/>
        <v>2388.2399999999998</v>
      </c>
      <c r="V1303" s="7">
        <f t="shared" si="61"/>
        <v>1677.9</v>
      </c>
      <c r="W1303" s="7">
        <f t="shared" si="62"/>
        <v>709.43999999999971</v>
      </c>
    </row>
    <row r="1304" spans="1:23" x14ac:dyDescent="0.25">
      <c r="A1304" t="s">
        <v>3359</v>
      </c>
      <c r="B1304" s="4">
        <v>45374</v>
      </c>
      <c r="C1304" t="s">
        <v>275</v>
      </c>
      <c r="D1304" t="str">
        <f>VLOOKUP(C1304,Customers!$A$1:$H$201,4,0)</f>
        <v>Carl Armstrong</v>
      </c>
      <c r="E1304" t="str">
        <f>VLOOKUP(C1304,Customers!$A$1:$H$201,5,0)</f>
        <v>Female</v>
      </c>
      <c r="F1304" s="4">
        <f>VLOOKUP(C1304,Customers!$A$1:$H$201,6,0)</f>
        <v>23715</v>
      </c>
      <c r="G1304" s="4" t="str">
        <f>VLOOKUP(C1304,Customers!$A$1:$H$201,7,0)</f>
        <v>Port Angelabury</v>
      </c>
      <c r="H1304" s="4">
        <f>VLOOKUP(C1304,Customers!$A$1:$H$201,8,0)</f>
        <v>44601</v>
      </c>
      <c r="I1304" t="s">
        <v>770</v>
      </c>
      <c r="J1304" t="str">
        <f>VLOOKUP(I1304,Products!$A$1:$F$51,2,0)</f>
        <v>Him Smartphone</v>
      </c>
      <c r="K1304" t="str">
        <f>VLOOKUP(I1304,Products!$A$1:$F$51,3,0)</f>
        <v>Electronics</v>
      </c>
      <c r="L1304" t="str">
        <f>VLOOKUP(I1304,Products!$A$1:$F$51,4,0)</f>
        <v>Smartphone</v>
      </c>
      <c r="M1304" s="7">
        <f>VLOOKUP(I1304,Products!$A$1:$F$51,5,0)</f>
        <v>1487.41</v>
      </c>
      <c r="N1304" s="7">
        <f>VLOOKUP(I1304,Products!$A$1:$F$51,6,0)</f>
        <v>813.07</v>
      </c>
      <c r="O1304" t="s">
        <v>835</v>
      </c>
      <c r="P1304" t="str">
        <f>VLOOKUP(O1304,Stores!$A$1:$D$6,2,0)</f>
        <v>MegaMart New Michele</v>
      </c>
      <c r="Q1304" t="str">
        <f>VLOOKUP(O1304,Stores!$A$1:$D$6,4,0)</f>
        <v>West</v>
      </c>
      <c r="R1304" s="6">
        <v>4</v>
      </c>
      <c r="S1304" s="6">
        <v>0.15</v>
      </c>
      <c r="T1304" t="s">
        <v>861</v>
      </c>
      <c r="U1304">
        <f t="shared" si="60"/>
        <v>5949.64</v>
      </c>
      <c r="V1304" s="7">
        <f t="shared" si="61"/>
        <v>3252.28</v>
      </c>
      <c r="W1304" s="7">
        <f t="shared" si="62"/>
        <v>2696.51</v>
      </c>
    </row>
    <row r="1305" spans="1:23" x14ac:dyDescent="0.25">
      <c r="A1305" t="s">
        <v>4385</v>
      </c>
      <c r="B1305" s="4">
        <v>45374</v>
      </c>
      <c r="C1305" t="s">
        <v>219</v>
      </c>
      <c r="D1305" t="str">
        <f>VLOOKUP(C1305,Customers!$A$1:$H$201,4,0)</f>
        <v>Julie Gibson</v>
      </c>
      <c r="E1305" t="str">
        <f>VLOOKUP(C1305,Customers!$A$1:$H$201,5,0)</f>
        <v>Female</v>
      </c>
      <c r="F1305" s="4">
        <f>VLOOKUP(C1305,Customers!$A$1:$H$201,6,0)</f>
        <v>36064</v>
      </c>
      <c r="G1305" s="4" t="str">
        <f>VLOOKUP(C1305,Customers!$A$1:$H$201,7,0)</f>
        <v>Williamsville</v>
      </c>
      <c r="H1305" s="4">
        <f>VLOOKUP(C1305,Customers!$A$1:$H$201,8,0)</f>
        <v>45011</v>
      </c>
      <c r="I1305" t="s">
        <v>757</v>
      </c>
      <c r="J1305" t="str">
        <f>VLOOKUP(I1305,Products!$A$1:$F$51,2,0)</f>
        <v>Traditional Laptop</v>
      </c>
      <c r="K1305" t="str">
        <f>VLOOKUP(I1305,Products!$A$1:$F$51,3,0)</f>
        <v>Electronics</v>
      </c>
      <c r="L1305" t="str">
        <f>VLOOKUP(I1305,Products!$A$1:$F$51,4,0)</f>
        <v>Laptop</v>
      </c>
      <c r="M1305" s="7">
        <f>VLOOKUP(I1305,Products!$A$1:$F$51,5,0)</f>
        <v>1762.92</v>
      </c>
      <c r="N1305" s="7">
        <f>VLOOKUP(I1305,Products!$A$1:$F$51,6,0)</f>
        <v>1346.48</v>
      </c>
      <c r="O1305" t="s">
        <v>831</v>
      </c>
      <c r="P1305" t="str">
        <f>VLOOKUP(O1305,Stores!$A$1:$D$6,2,0)</f>
        <v>MegaMart Peckmouth</v>
      </c>
      <c r="Q1305" t="str">
        <f>VLOOKUP(O1305,Stores!$A$1:$D$6,4,0)</f>
        <v>East</v>
      </c>
      <c r="R1305" s="6">
        <v>5</v>
      </c>
      <c r="S1305" s="6">
        <v>0</v>
      </c>
      <c r="T1305" t="s">
        <v>851</v>
      </c>
      <c r="U1305">
        <f t="shared" si="60"/>
        <v>8814.6</v>
      </c>
      <c r="V1305" s="7">
        <f t="shared" si="61"/>
        <v>6732.4</v>
      </c>
      <c r="W1305" s="7">
        <f t="shared" si="62"/>
        <v>2081.2000000000007</v>
      </c>
    </row>
    <row r="1306" spans="1:23" x14ac:dyDescent="0.25">
      <c r="A1306" t="s">
        <v>4552</v>
      </c>
      <c r="B1306" s="4">
        <v>45374</v>
      </c>
      <c r="C1306" t="s">
        <v>602</v>
      </c>
      <c r="D1306" t="str">
        <f>VLOOKUP(C1306,Customers!$A$1:$H$201,4,0)</f>
        <v>Amber Graham</v>
      </c>
      <c r="E1306" t="str">
        <f>VLOOKUP(C1306,Customers!$A$1:$H$201,5,0)</f>
        <v>Female</v>
      </c>
      <c r="F1306" s="4">
        <f>VLOOKUP(C1306,Customers!$A$1:$H$201,6,0)</f>
        <v>30807</v>
      </c>
      <c r="G1306" s="4" t="str">
        <f>VLOOKUP(C1306,Customers!$A$1:$H$201,7,0)</f>
        <v>Lake Melissaborough</v>
      </c>
      <c r="H1306" s="4">
        <f>VLOOKUP(C1306,Customers!$A$1:$H$201,8,0)</f>
        <v>45889</v>
      </c>
      <c r="I1306" t="s">
        <v>765</v>
      </c>
      <c r="J1306" t="str">
        <f>VLOOKUP(I1306,Products!$A$1:$F$51,2,0)</f>
        <v>How Vegetables</v>
      </c>
      <c r="K1306" t="str">
        <f>VLOOKUP(I1306,Products!$A$1:$F$51,3,0)</f>
        <v>Groceries</v>
      </c>
      <c r="L1306" t="str">
        <f>VLOOKUP(I1306,Products!$A$1:$F$51,4,0)</f>
        <v>Vegetables</v>
      </c>
      <c r="M1306" s="7">
        <f>VLOOKUP(I1306,Products!$A$1:$F$51,5,0)</f>
        <v>25.57</v>
      </c>
      <c r="N1306" s="7">
        <f>VLOOKUP(I1306,Products!$A$1:$F$51,6,0)</f>
        <v>19.05</v>
      </c>
      <c r="O1306" t="s">
        <v>842</v>
      </c>
      <c r="P1306" t="str">
        <f>VLOOKUP(O1306,Stores!$A$1:$D$6,2,0)</f>
        <v>MegaMart Johnmouth</v>
      </c>
      <c r="Q1306" t="str">
        <f>VLOOKUP(O1306,Stores!$A$1:$D$6,4,0)</f>
        <v>East</v>
      </c>
      <c r="R1306" s="6">
        <v>1</v>
      </c>
      <c r="S1306" s="6">
        <v>0</v>
      </c>
      <c r="T1306" t="s">
        <v>854</v>
      </c>
      <c r="U1306">
        <f t="shared" si="60"/>
        <v>25.57</v>
      </c>
      <c r="V1306" s="7">
        <f t="shared" si="61"/>
        <v>19.05</v>
      </c>
      <c r="W1306" s="7">
        <f t="shared" si="62"/>
        <v>5.52</v>
      </c>
    </row>
    <row r="1307" spans="1:23" x14ac:dyDescent="0.25">
      <c r="A1307" t="s">
        <v>4845</v>
      </c>
      <c r="B1307" s="4">
        <v>45374</v>
      </c>
      <c r="C1307" t="s">
        <v>189</v>
      </c>
      <c r="D1307" t="str">
        <f>VLOOKUP(C1307,Customers!$A$1:$H$201,4,0)</f>
        <v>Antonio Hamilton</v>
      </c>
      <c r="E1307" t="str">
        <f>VLOOKUP(C1307,Customers!$A$1:$H$201,5,0)</f>
        <v>Male</v>
      </c>
      <c r="F1307" s="4">
        <f>VLOOKUP(C1307,Customers!$A$1:$H$201,6,0)</f>
        <v>35433</v>
      </c>
      <c r="G1307" s="4" t="str">
        <f>VLOOKUP(C1307,Customers!$A$1:$H$201,7,0)</f>
        <v>Chambersview</v>
      </c>
      <c r="H1307" s="4">
        <f>VLOOKUP(C1307,Customers!$A$1:$H$201,8,0)</f>
        <v>44735</v>
      </c>
      <c r="I1307" t="s">
        <v>796</v>
      </c>
      <c r="J1307" t="str">
        <f>VLOOKUP(I1307,Products!$A$1:$F$51,2,0)</f>
        <v>Book Television</v>
      </c>
      <c r="K1307" t="str">
        <f>VLOOKUP(I1307,Products!$A$1:$F$51,3,0)</f>
        <v>Electronics</v>
      </c>
      <c r="L1307" t="str">
        <f>VLOOKUP(I1307,Products!$A$1:$F$51,4,0)</f>
        <v>Television</v>
      </c>
      <c r="M1307" s="7">
        <f>VLOOKUP(I1307,Products!$A$1:$F$51,5,0)</f>
        <v>1952.65</v>
      </c>
      <c r="N1307" s="7">
        <f>VLOOKUP(I1307,Products!$A$1:$F$51,6,0)</f>
        <v>1451.27</v>
      </c>
      <c r="O1307" t="s">
        <v>831</v>
      </c>
      <c r="P1307" t="str">
        <f>VLOOKUP(O1307,Stores!$A$1:$D$6,2,0)</f>
        <v>MegaMart Peckmouth</v>
      </c>
      <c r="Q1307" t="str">
        <f>VLOOKUP(O1307,Stores!$A$1:$D$6,4,0)</f>
        <v>East</v>
      </c>
      <c r="R1307" s="6">
        <v>2</v>
      </c>
      <c r="S1307" s="6">
        <v>0.15</v>
      </c>
      <c r="T1307" t="s">
        <v>857</v>
      </c>
      <c r="U1307">
        <f t="shared" si="60"/>
        <v>3905.3</v>
      </c>
      <c r="V1307" s="7">
        <f t="shared" si="61"/>
        <v>2902.54</v>
      </c>
      <c r="W1307" s="7">
        <f t="shared" si="62"/>
        <v>1001.9100000000002</v>
      </c>
    </row>
    <row r="1308" spans="1:23" x14ac:dyDescent="0.25">
      <c r="A1308" t="s">
        <v>5375</v>
      </c>
      <c r="B1308" s="4">
        <v>45374</v>
      </c>
      <c r="C1308" t="s">
        <v>394</v>
      </c>
      <c r="D1308" t="str">
        <f>VLOOKUP(C1308,Customers!$A$1:$H$201,4,0)</f>
        <v>Kevin Flores</v>
      </c>
      <c r="E1308" t="str">
        <f>VLOOKUP(C1308,Customers!$A$1:$H$201,5,0)</f>
        <v>Female</v>
      </c>
      <c r="F1308" s="4">
        <f>VLOOKUP(C1308,Customers!$A$1:$H$201,6,0)</f>
        <v>31890</v>
      </c>
      <c r="G1308" s="4" t="str">
        <f>VLOOKUP(C1308,Customers!$A$1:$H$201,7,0)</f>
        <v>Lake Ricardo</v>
      </c>
      <c r="H1308" s="4">
        <f>VLOOKUP(C1308,Customers!$A$1:$H$201,8,0)</f>
        <v>45694</v>
      </c>
      <c r="I1308" t="s">
        <v>711</v>
      </c>
      <c r="J1308" t="str">
        <f>VLOOKUP(I1308,Products!$A$1:$F$51,2,0)</f>
        <v>Audience Television</v>
      </c>
      <c r="K1308" t="str">
        <f>VLOOKUP(I1308,Products!$A$1:$F$51,3,0)</f>
        <v>Electronics</v>
      </c>
      <c r="L1308" t="str">
        <f>VLOOKUP(I1308,Products!$A$1:$F$51,4,0)</f>
        <v>Television</v>
      </c>
      <c r="M1308" s="7">
        <f>VLOOKUP(I1308,Products!$A$1:$F$51,5,0)</f>
        <v>818.76</v>
      </c>
      <c r="N1308" s="7">
        <f>VLOOKUP(I1308,Products!$A$1:$F$51,6,0)</f>
        <v>527.62</v>
      </c>
      <c r="O1308" t="s">
        <v>827</v>
      </c>
      <c r="P1308" t="str">
        <f>VLOOKUP(O1308,Stores!$A$1:$D$6,2,0)</f>
        <v>MegaMart Jimenezborough</v>
      </c>
      <c r="Q1308" t="str">
        <f>VLOOKUP(O1308,Stores!$A$1:$D$6,4,0)</f>
        <v>South</v>
      </c>
      <c r="R1308" s="6">
        <v>5</v>
      </c>
      <c r="S1308" s="6">
        <v>0.1</v>
      </c>
      <c r="T1308" t="s">
        <v>854</v>
      </c>
      <c r="U1308">
        <f t="shared" si="60"/>
        <v>4093.8</v>
      </c>
      <c r="V1308" s="7">
        <f t="shared" si="61"/>
        <v>2638.1</v>
      </c>
      <c r="W1308" s="7">
        <f t="shared" si="62"/>
        <v>1454.8000000000002</v>
      </c>
    </row>
    <row r="1309" spans="1:23" x14ac:dyDescent="0.25">
      <c r="A1309" t="s">
        <v>1924</v>
      </c>
      <c r="B1309" s="4">
        <v>45375</v>
      </c>
      <c r="C1309" t="s">
        <v>185</v>
      </c>
      <c r="D1309" t="str">
        <f>VLOOKUP(C1309,Customers!$A$1:$H$201,4,0)</f>
        <v>Alexis Crane</v>
      </c>
      <c r="E1309" t="str">
        <f>VLOOKUP(C1309,Customers!$A$1:$H$201,5,0)</f>
        <v>Male</v>
      </c>
      <c r="F1309" s="4">
        <f>VLOOKUP(C1309,Customers!$A$1:$H$201,6,0)</f>
        <v>38351</v>
      </c>
      <c r="G1309" s="4" t="str">
        <f>VLOOKUP(C1309,Customers!$A$1:$H$201,7,0)</f>
        <v>Newtonborough</v>
      </c>
      <c r="H1309" s="4">
        <f>VLOOKUP(C1309,Customers!$A$1:$H$201,8,0)</f>
        <v>44661</v>
      </c>
      <c r="I1309" t="s">
        <v>800</v>
      </c>
      <c r="J1309" t="str">
        <f>VLOOKUP(I1309,Products!$A$1:$F$51,2,0)</f>
        <v>Church Clothing</v>
      </c>
      <c r="K1309" t="str">
        <f>VLOOKUP(I1309,Products!$A$1:$F$51,3,0)</f>
        <v>Fashion</v>
      </c>
      <c r="L1309" t="str">
        <f>VLOOKUP(I1309,Products!$A$1:$F$51,4,0)</f>
        <v>Clothing</v>
      </c>
      <c r="M1309" s="7">
        <f>VLOOKUP(I1309,Products!$A$1:$F$51,5,0)</f>
        <v>540.94000000000005</v>
      </c>
      <c r="N1309" s="7">
        <f>VLOOKUP(I1309,Products!$A$1:$F$51,6,0)</f>
        <v>398.25</v>
      </c>
      <c r="O1309" t="s">
        <v>831</v>
      </c>
      <c r="P1309" t="str">
        <f>VLOOKUP(O1309,Stores!$A$1:$D$6,2,0)</f>
        <v>MegaMart Peckmouth</v>
      </c>
      <c r="Q1309" t="str">
        <f>VLOOKUP(O1309,Stores!$A$1:$D$6,4,0)</f>
        <v>East</v>
      </c>
      <c r="R1309" s="6">
        <v>1</v>
      </c>
      <c r="S1309" s="6">
        <v>0.1</v>
      </c>
      <c r="T1309" t="s">
        <v>861</v>
      </c>
      <c r="U1309">
        <f t="shared" si="60"/>
        <v>540.94000000000005</v>
      </c>
      <c r="V1309" s="7">
        <f t="shared" si="61"/>
        <v>398.25</v>
      </c>
      <c r="W1309" s="7">
        <f t="shared" si="62"/>
        <v>141.79000000000005</v>
      </c>
    </row>
    <row r="1310" spans="1:23" x14ac:dyDescent="0.25">
      <c r="A1310" t="s">
        <v>3277</v>
      </c>
      <c r="B1310" s="4">
        <v>45375</v>
      </c>
      <c r="C1310" t="s">
        <v>300</v>
      </c>
      <c r="D1310" t="str">
        <f>VLOOKUP(C1310,Customers!$A$1:$H$201,4,0)</f>
        <v>Grace Garcia</v>
      </c>
      <c r="E1310" t="str">
        <f>VLOOKUP(C1310,Customers!$A$1:$H$201,5,0)</f>
        <v>Female</v>
      </c>
      <c r="F1310" s="4">
        <f>VLOOKUP(C1310,Customers!$A$1:$H$201,6,0)</f>
        <v>37929</v>
      </c>
      <c r="G1310" s="4" t="str">
        <f>VLOOKUP(C1310,Customers!$A$1:$H$201,7,0)</f>
        <v>Markberg</v>
      </c>
      <c r="H1310" s="4">
        <f>VLOOKUP(C1310,Customers!$A$1:$H$201,8,0)</f>
        <v>44928</v>
      </c>
      <c r="I1310" t="s">
        <v>804</v>
      </c>
      <c r="J1310" t="str">
        <f>VLOOKUP(I1310,Products!$A$1:$F$51,2,0)</f>
        <v>Present Television</v>
      </c>
      <c r="K1310" t="str">
        <f>VLOOKUP(I1310,Products!$A$1:$F$51,3,0)</f>
        <v>Electronics</v>
      </c>
      <c r="L1310" t="str">
        <f>VLOOKUP(I1310,Products!$A$1:$F$51,4,0)</f>
        <v>Television</v>
      </c>
      <c r="M1310" s="7">
        <f>VLOOKUP(I1310,Products!$A$1:$F$51,5,0)</f>
        <v>1635.01</v>
      </c>
      <c r="N1310" s="7">
        <f>VLOOKUP(I1310,Products!$A$1:$F$51,6,0)</f>
        <v>1043.29</v>
      </c>
      <c r="O1310" t="s">
        <v>831</v>
      </c>
      <c r="P1310" t="str">
        <f>VLOOKUP(O1310,Stores!$A$1:$D$6,2,0)</f>
        <v>MegaMart Peckmouth</v>
      </c>
      <c r="Q1310" t="str">
        <f>VLOOKUP(O1310,Stores!$A$1:$D$6,4,0)</f>
        <v>East</v>
      </c>
      <c r="R1310" s="6">
        <v>2</v>
      </c>
      <c r="S1310" s="6">
        <v>0</v>
      </c>
      <c r="T1310" t="s">
        <v>854</v>
      </c>
      <c r="U1310">
        <f t="shared" si="60"/>
        <v>3270.02</v>
      </c>
      <c r="V1310" s="7">
        <f t="shared" si="61"/>
        <v>2086.58</v>
      </c>
      <c r="W1310" s="7">
        <f t="shared" si="62"/>
        <v>1182.44</v>
      </c>
    </row>
    <row r="1311" spans="1:23" x14ac:dyDescent="0.25">
      <c r="A1311" t="s">
        <v>4017</v>
      </c>
      <c r="B1311" s="4">
        <v>45375</v>
      </c>
      <c r="C1311" t="s">
        <v>485</v>
      </c>
      <c r="D1311" t="str">
        <f>VLOOKUP(C1311,Customers!$A$1:$H$201,4,0)</f>
        <v>Yvette Roth</v>
      </c>
      <c r="E1311" t="str">
        <f>VLOOKUP(C1311,Customers!$A$1:$H$201,5,0)</f>
        <v>Male</v>
      </c>
      <c r="F1311" s="4">
        <f>VLOOKUP(C1311,Customers!$A$1:$H$201,6,0)</f>
        <v>22750</v>
      </c>
      <c r="G1311" s="4" t="str">
        <f>VLOOKUP(C1311,Customers!$A$1:$H$201,7,0)</f>
        <v>East Melissashire</v>
      </c>
      <c r="H1311" s="4">
        <f>VLOOKUP(C1311,Customers!$A$1:$H$201,8,0)</f>
        <v>45831</v>
      </c>
      <c r="I1311" t="s">
        <v>711</v>
      </c>
      <c r="J1311" t="str">
        <f>VLOOKUP(I1311,Products!$A$1:$F$51,2,0)</f>
        <v>Audience Television</v>
      </c>
      <c r="K1311" t="str">
        <f>VLOOKUP(I1311,Products!$A$1:$F$51,3,0)</f>
        <v>Electronics</v>
      </c>
      <c r="L1311" t="str">
        <f>VLOOKUP(I1311,Products!$A$1:$F$51,4,0)</f>
        <v>Television</v>
      </c>
      <c r="M1311" s="7">
        <f>VLOOKUP(I1311,Products!$A$1:$F$51,5,0)</f>
        <v>818.76</v>
      </c>
      <c r="N1311" s="7">
        <f>VLOOKUP(I1311,Products!$A$1:$F$51,6,0)</f>
        <v>527.62</v>
      </c>
      <c r="O1311" t="s">
        <v>842</v>
      </c>
      <c r="P1311" t="str">
        <f>VLOOKUP(O1311,Stores!$A$1:$D$6,2,0)</f>
        <v>MegaMart Johnmouth</v>
      </c>
      <c r="Q1311" t="str">
        <f>VLOOKUP(O1311,Stores!$A$1:$D$6,4,0)</f>
        <v>East</v>
      </c>
      <c r="R1311" s="6">
        <v>1</v>
      </c>
      <c r="S1311" s="6">
        <v>0.15</v>
      </c>
      <c r="T1311" t="s">
        <v>854</v>
      </c>
      <c r="U1311">
        <f t="shared" si="60"/>
        <v>818.76</v>
      </c>
      <c r="V1311" s="7">
        <f t="shared" si="61"/>
        <v>527.62</v>
      </c>
      <c r="W1311" s="7">
        <f t="shared" si="62"/>
        <v>290.28999999999996</v>
      </c>
    </row>
    <row r="1312" spans="1:23" x14ac:dyDescent="0.25">
      <c r="A1312" t="s">
        <v>5009</v>
      </c>
      <c r="B1312" s="4">
        <v>45375</v>
      </c>
      <c r="C1312" t="s">
        <v>226</v>
      </c>
      <c r="D1312" t="str">
        <f>VLOOKUP(C1312,Customers!$A$1:$H$201,4,0)</f>
        <v>Scott Wyatt</v>
      </c>
      <c r="E1312" t="str">
        <f>VLOOKUP(C1312,Customers!$A$1:$H$201,5,0)</f>
        <v>Female</v>
      </c>
      <c r="F1312" s="4">
        <f>VLOOKUP(C1312,Customers!$A$1:$H$201,6,0)</f>
        <v>23142</v>
      </c>
      <c r="G1312" s="4" t="str">
        <f>VLOOKUP(C1312,Customers!$A$1:$H$201,7,0)</f>
        <v>New Meagan</v>
      </c>
      <c r="H1312" s="4">
        <f>VLOOKUP(C1312,Customers!$A$1:$H$201,8,0)</f>
        <v>45562</v>
      </c>
      <c r="I1312" t="s">
        <v>800</v>
      </c>
      <c r="J1312" t="str">
        <f>VLOOKUP(I1312,Products!$A$1:$F$51,2,0)</f>
        <v>Church Clothing</v>
      </c>
      <c r="K1312" t="str">
        <f>VLOOKUP(I1312,Products!$A$1:$F$51,3,0)</f>
        <v>Fashion</v>
      </c>
      <c r="L1312" t="str">
        <f>VLOOKUP(I1312,Products!$A$1:$F$51,4,0)</f>
        <v>Clothing</v>
      </c>
      <c r="M1312" s="7">
        <f>VLOOKUP(I1312,Products!$A$1:$F$51,5,0)</f>
        <v>540.94000000000005</v>
      </c>
      <c r="N1312" s="7">
        <f>VLOOKUP(I1312,Products!$A$1:$F$51,6,0)</f>
        <v>398.25</v>
      </c>
      <c r="O1312" t="s">
        <v>827</v>
      </c>
      <c r="P1312" t="str">
        <f>VLOOKUP(O1312,Stores!$A$1:$D$6,2,0)</f>
        <v>MegaMart Jimenezborough</v>
      </c>
      <c r="Q1312" t="str">
        <f>VLOOKUP(O1312,Stores!$A$1:$D$6,4,0)</f>
        <v>South</v>
      </c>
      <c r="R1312" s="6">
        <v>2</v>
      </c>
      <c r="S1312" s="6">
        <v>0.05</v>
      </c>
      <c r="T1312" t="s">
        <v>851</v>
      </c>
      <c r="U1312">
        <f t="shared" si="60"/>
        <v>1081.8800000000001</v>
      </c>
      <c r="V1312" s="7">
        <f t="shared" si="61"/>
        <v>796.5</v>
      </c>
      <c r="W1312" s="7">
        <f t="shared" si="62"/>
        <v>284.43000000000012</v>
      </c>
    </row>
    <row r="1313" spans="1:23" x14ac:dyDescent="0.25">
      <c r="A1313" t="s">
        <v>5047</v>
      </c>
      <c r="B1313" s="4">
        <v>45375</v>
      </c>
      <c r="C1313" t="s">
        <v>75</v>
      </c>
      <c r="D1313" t="str">
        <f>VLOOKUP(C1313,Customers!$A$1:$H$201,4,0)</f>
        <v>John Smith</v>
      </c>
      <c r="E1313" t="str">
        <f>VLOOKUP(C1313,Customers!$A$1:$H$201,5,0)</f>
        <v>Female</v>
      </c>
      <c r="F1313" s="4">
        <f>VLOOKUP(C1313,Customers!$A$1:$H$201,6,0)</f>
        <v>35931</v>
      </c>
      <c r="G1313" s="4" t="str">
        <f>VLOOKUP(C1313,Customers!$A$1:$H$201,7,0)</f>
        <v>Stephaniechester</v>
      </c>
      <c r="H1313" s="4">
        <f>VLOOKUP(C1313,Customers!$A$1:$H$201,8,0)</f>
        <v>45063</v>
      </c>
      <c r="I1313" t="s">
        <v>743</v>
      </c>
      <c r="J1313" t="str">
        <f>VLOOKUP(I1313,Products!$A$1:$F$51,2,0)</f>
        <v>World Watches</v>
      </c>
      <c r="K1313" t="str">
        <f>VLOOKUP(I1313,Products!$A$1:$F$51,3,0)</f>
        <v>Fashion</v>
      </c>
      <c r="L1313" t="str">
        <f>VLOOKUP(I1313,Products!$A$1:$F$51,4,0)</f>
        <v>Watches</v>
      </c>
      <c r="M1313" s="7">
        <f>VLOOKUP(I1313,Products!$A$1:$F$51,5,0)</f>
        <v>1134.8</v>
      </c>
      <c r="N1313" s="7">
        <f>VLOOKUP(I1313,Products!$A$1:$F$51,6,0)</f>
        <v>675.1</v>
      </c>
      <c r="O1313" t="s">
        <v>842</v>
      </c>
      <c r="P1313" t="str">
        <f>VLOOKUP(O1313,Stores!$A$1:$D$6,2,0)</f>
        <v>MegaMart Johnmouth</v>
      </c>
      <c r="Q1313" t="str">
        <f>VLOOKUP(O1313,Stores!$A$1:$D$6,4,0)</f>
        <v>East</v>
      </c>
      <c r="R1313" s="6">
        <v>3</v>
      </c>
      <c r="S1313" s="6">
        <v>0.05</v>
      </c>
      <c r="T1313" t="s">
        <v>854</v>
      </c>
      <c r="U1313">
        <f t="shared" si="60"/>
        <v>3404.3999999999996</v>
      </c>
      <c r="V1313" s="7">
        <f t="shared" si="61"/>
        <v>2025.3000000000002</v>
      </c>
      <c r="W1313" s="7">
        <f t="shared" si="62"/>
        <v>1378.1499999999994</v>
      </c>
    </row>
    <row r="1314" spans="1:23" x14ac:dyDescent="0.25">
      <c r="A1314" t="s">
        <v>2041</v>
      </c>
      <c r="B1314" s="4">
        <v>45375</v>
      </c>
      <c r="C1314" t="s">
        <v>113</v>
      </c>
      <c r="D1314" t="str">
        <f>VLOOKUP(C1314,Customers!$A$1:$H$201,4,0)</f>
        <v>Tyler Levine</v>
      </c>
      <c r="E1314" t="str">
        <f>VLOOKUP(C1314,Customers!$A$1:$H$201,5,0)</f>
        <v>Male</v>
      </c>
      <c r="F1314" s="4">
        <f>VLOOKUP(C1314,Customers!$A$1:$H$201,6,0)</f>
        <v>28630</v>
      </c>
      <c r="G1314" s="4" t="str">
        <f>VLOOKUP(C1314,Customers!$A$1:$H$201,7,0)</f>
        <v>West Charles</v>
      </c>
      <c r="H1314" s="4">
        <f>VLOOKUP(C1314,Customers!$A$1:$H$201,8,0)</f>
        <v>44438</v>
      </c>
      <c r="I1314" t="s">
        <v>770</v>
      </c>
      <c r="J1314" t="str">
        <f>VLOOKUP(I1314,Products!$A$1:$F$51,2,0)</f>
        <v>Him Smartphone</v>
      </c>
      <c r="K1314" t="str">
        <f>VLOOKUP(I1314,Products!$A$1:$F$51,3,0)</f>
        <v>Electronics</v>
      </c>
      <c r="L1314" t="str">
        <f>VLOOKUP(I1314,Products!$A$1:$F$51,4,0)</f>
        <v>Smartphone</v>
      </c>
      <c r="M1314" s="7">
        <f>VLOOKUP(I1314,Products!$A$1:$F$51,5,0)</f>
        <v>1487.41</v>
      </c>
      <c r="N1314" s="7">
        <f>VLOOKUP(I1314,Products!$A$1:$F$51,6,0)</f>
        <v>813.07</v>
      </c>
      <c r="O1314" t="s">
        <v>831</v>
      </c>
      <c r="P1314" t="str">
        <f>VLOOKUP(O1314,Stores!$A$1:$D$6,2,0)</f>
        <v>MegaMart Peckmouth</v>
      </c>
      <c r="Q1314" t="str">
        <f>VLOOKUP(O1314,Stores!$A$1:$D$6,4,0)</f>
        <v>East</v>
      </c>
      <c r="R1314" s="6">
        <v>3</v>
      </c>
      <c r="S1314" s="6">
        <v>0.1</v>
      </c>
      <c r="T1314" t="s">
        <v>854</v>
      </c>
      <c r="U1314">
        <f t="shared" si="60"/>
        <v>4462.2300000000005</v>
      </c>
      <c r="V1314" s="7">
        <f t="shared" si="61"/>
        <v>2439.21</v>
      </c>
      <c r="W1314" s="7">
        <f t="shared" si="62"/>
        <v>2022.1200000000003</v>
      </c>
    </row>
    <row r="1315" spans="1:23" x14ac:dyDescent="0.25">
      <c r="A1315" t="s">
        <v>2543</v>
      </c>
      <c r="B1315" s="4">
        <v>45375</v>
      </c>
      <c r="C1315" t="s">
        <v>329</v>
      </c>
      <c r="D1315" t="str">
        <f>VLOOKUP(C1315,Customers!$A$1:$H$201,4,0)</f>
        <v>Brenda Costa</v>
      </c>
      <c r="E1315" t="str">
        <f>VLOOKUP(C1315,Customers!$A$1:$H$201,5,0)</f>
        <v>Female</v>
      </c>
      <c r="F1315" s="4">
        <f>VLOOKUP(C1315,Customers!$A$1:$H$201,6,0)</f>
        <v>35714</v>
      </c>
      <c r="G1315" s="4" t="str">
        <f>VLOOKUP(C1315,Customers!$A$1:$H$201,7,0)</f>
        <v>North Christian</v>
      </c>
      <c r="H1315" s="4">
        <f>VLOOKUP(C1315,Customers!$A$1:$H$201,8,0)</f>
        <v>44816</v>
      </c>
      <c r="I1315" t="s">
        <v>730</v>
      </c>
      <c r="J1315" t="str">
        <f>VLOOKUP(I1315,Products!$A$1:$F$51,2,0)</f>
        <v>Recognize Footwear</v>
      </c>
      <c r="K1315" t="str">
        <f>VLOOKUP(I1315,Products!$A$1:$F$51,3,0)</f>
        <v>Fashion</v>
      </c>
      <c r="L1315" t="str">
        <f>VLOOKUP(I1315,Products!$A$1:$F$51,4,0)</f>
        <v>Footwear</v>
      </c>
      <c r="M1315" s="7">
        <f>VLOOKUP(I1315,Products!$A$1:$F$51,5,0)</f>
        <v>109.78</v>
      </c>
      <c r="N1315" s="7">
        <f>VLOOKUP(I1315,Products!$A$1:$F$51,6,0)</f>
        <v>70.59</v>
      </c>
      <c r="O1315" t="s">
        <v>827</v>
      </c>
      <c r="P1315" t="str">
        <f>VLOOKUP(O1315,Stores!$A$1:$D$6,2,0)</f>
        <v>MegaMart Jimenezborough</v>
      </c>
      <c r="Q1315" t="str">
        <f>VLOOKUP(O1315,Stores!$A$1:$D$6,4,0)</f>
        <v>South</v>
      </c>
      <c r="R1315" s="6">
        <v>3</v>
      </c>
      <c r="S1315" s="6">
        <v>0.05</v>
      </c>
      <c r="T1315" t="s">
        <v>854</v>
      </c>
      <c r="U1315">
        <f t="shared" si="60"/>
        <v>329.34000000000003</v>
      </c>
      <c r="V1315" s="7">
        <f t="shared" si="61"/>
        <v>211.77</v>
      </c>
      <c r="W1315" s="7">
        <f t="shared" si="62"/>
        <v>116.62000000000002</v>
      </c>
    </row>
    <row r="1316" spans="1:23" x14ac:dyDescent="0.25">
      <c r="A1316" t="s">
        <v>2560</v>
      </c>
      <c r="B1316" s="4">
        <v>45376</v>
      </c>
      <c r="C1316" t="s">
        <v>413</v>
      </c>
      <c r="D1316" t="str">
        <f>VLOOKUP(C1316,Customers!$A$1:$H$201,4,0)</f>
        <v>Dylan Booker</v>
      </c>
      <c r="E1316" t="str">
        <f>VLOOKUP(C1316,Customers!$A$1:$H$201,5,0)</f>
        <v>Male</v>
      </c>
      <c r="F1316" s="4">
        <f>VLOOKUP(C1316,Customers!$A$1:$H$201,6,0)</f>
        <v>34163</v>
      </c>
      <c r="G1316" s="4" t="str">
        <f>VLOOKUP(C1316,Customers!$A$1:$H$201,7,0)</f>
        <v>Justintown</v>
      </c>
      <c r="H1316" s="4">
        <f>VLOOKUP(C1316,Customers!$A$1:$H$201,8,0)</f>
        <v>44573</v>
      </c>
      <c r="I1316" t="s">
        <v>818</v>
      </c>
      <c r="J1316" t="str">
        <f>VLOOKUP(I1316,Products!$A$1:$F$51,2,0)</f>
        <v>Nor Bags</v>
      </c>
      <c r="K1316" t="str">
        <f>VLOOKUP(I1316,Products!$A$1:$F$51,3,0)</f>
        <v>Fashion</v>
      </c>
      <c r="L1316" t="str">
        <f>VLOOKUP(I1316,Products!$A$1:$F$51,4,0)</f>
        <v>Bags</v>
      </c>
      <c r="M1316" s="7">
        <f>VLOOKUP(I1316,Products!$A$1:$F$51,5,0)</f>
        <v>1216.3599999999999</v>
      </c>
      <c r="N1316" s="7">
        <f>VLOOKUP(I1316,Products!$A$1:$F$51,6,0)</f>
        <v>794.8</v>
      </c>
      <c r="O1316" t="s">
        <v>838</v>
      </c>
      <c r="P1316" t="str">
        <f>VLOOKUP(O1316,Stores!$A$1:$D$6,2,0)</f>
        <v>MegaMart Brianahaven</v>
      </c>
      <c r="Q1316" t="str">
        <f>VLOOKUP(O1316,Stores!$A$1:$D$6,4,0)</f>
        <v>North</v>
      </c>
      <c r="R1316" s="6">
        <v>2</v>
      </c>
      <c r="S1316" s="6">
        <v>0.1</v>
      </c>
      <c r="T1316" t="s">
        <v>857</v>
      </c>
      <c r="U1316">
        <f t="shared" si="60"/>
        <v>2432.7199999999998</v>
      </c>
      <c r="V1316" s="7">
        <f t="shared" si="61"/>
        <v>1589.6</v>
      </c>
      <c r="W1316" s="7">
        <f t="shared" si="62"/>
        <v>842.21999999999991</v>
      </c>
    </row>
    <row r="1317" spans="1:23" x14ac:dyDescent="0.25">
      <c r="A1317" t="s">
        <v>3622</v>
      </c>
      <c r="B1317" s="4">
        <v>45376</v>
      </c>
      <c r="C1317" t="s">
        <v>554</v>
      </c>
      <c r="D1317" t="str">
        <f>VLOOKUP(C1317,Customers!$A$1:$H$201,4,0)</f>
        <v>Jill Mcconnell</v>
      </c>
      <c r="E1317" t="str">
        <f>VLOOKUP(C1317,Customers!$A$1:$H$201,5,0)</f>
        <v>Male</v>
      </c>
      <c r="F1317" s="4">
        <f>VLOOKUP(C1317,Customers!$A$1:$H$201,6,0)</f>
        <v>24005</v>
      </c>
      <c r="G1317" s="4" t="str">
        <f>VLOOKUP(C1317,Customers!$A$1:$H$201,7,0)</f>
        <v>Kevinshire</v>
      </c>
      <c r="H1317" s="4">
        <f>VLOOKUP(C1317,Customers!$A$1:$H$201,8,0)</f>
        <v>45374</v>
      </c>
      <c r="I1317" t="s">
        <v>790</v>
      </c>
      <c r="J1317" t="str">
        <f>VLOOKUP(I1317,Products!$A$1:$F$51,2,0)</f>
        <v>Everything Laptop</v>
      </c>
      <c r="K1317" t="str">
        <f>VLOOKUP(I1317,Products!$A$1:$F$51,3,0)</f>
        <v>Electronics</v>
      </c>
      <c r="L1317" t="str">
        <f>VLOOKUP(I1317,Products!$A$1:$F$51,4,0)</f>
        <v>Laptop</v>
      </c>
      <c r="M1317" s="7">
        <f>VLOOKUP(I1317,Products!$A$1:$F$51,5,0)</f>
        <v>428.05</v>
      </c>
      <c r="N1317" s="7">
        <f>VLOOKUP(I1317,Products!$A$1:$F$51,6,0)</f>
        <v>246.07</v>
      </c>
      <c r="O1317" t="s">
        <v>831</v>
      </c>
      <c r="P1317" t="str">
        <f>VLOOKUP(O1317,Stores!$A$1:$D$6,2,0)</f>
        <v>MegaMart Peckmouth</v>
      </c>
      <c r="Q1317" t="str">
        <f>VLOOKUP(O1317,Stores!$A$1:$D$6,4,0)</f>
        <v>East</v>
      </c>
      <c r="R1317" s="6">
        <v>3</v>
      </c>
      <c r="S1317" s="6">
        <v>0.05</v>
      </c>
      <c r="T1317" t="s">
        <v>854</v>
      </c>
      <c r="U1317">
        <f t="shared" si="60"/>
        <v>1284.1500000000001</v>
      </c>
      <c r="V1317" s="7">
        <f t="shared" si="61"/>
        <v>738.21</v>
      </c>
      <c r="W1317" s="7">
        <f t="shared" si="62"/>
        <v>544.99</v>
      </c>
    </row>
    <row r="1318" spans="1:23" x14ac:dyDescent="0.25">
      <c r="A1318" t="s">
        <v>3778</v>
      </c>
      <c r="B1318" s="4">
        <v>45376</v>
      </c>
      <c r="C1318" t="s">
        <v>577</v>
      </c>
      <c r="D1318" t="str">
        <f>VLOOKUP(C1318,Customers!$A$1:$H$201,4,0)</f>
        <v>Jill Roach</v>
      </c>
      <c r="E1318" t="str">
        <f>VLOOKUP(C1318,Customers!$A$1:$H$201,5,0)</f>
        <v>Male</v>
      </c>
      <c r="F1318" s="4">
        <f>VLOOKUP(C1318,Customers!$A$1:$H$201,6,0)</f>
        <v>36768</v>
      </c>
      <c r="G1318" s="4" t="str">
        <f>VLOOKUP(C1318,Customers!$A$1:$H$201,7,0)</f>
        <v>Ellisside</v>
      </c>
      <c r="H1318" s="4">
        <f>VLOOKUP(C1318,Customers!$A$1:$H$201,8,0)</f>
        <v>44715</v>
      </c>
      <c r="I1318" t="s">
        <v>804</v>
      </c>
      <c r="J1318" t="str">
        <f>VLOOKUP(I1318,Products!$A$1:$F$51,2,0)</f>
        <v>Present Television</v>
      </c>
      <c r="K1318" t="str">
        <f>VLOOKUP(I1318,Products!$A$1:$F$51,3,0)</f>
        <v>Electronics</v>
      </c>
      <c r="L1318" t="str">
        <f>VLOOKUP(I1318,Products!$A$1:$F$51,4,0)</f>
        <v>Television</v>
      </c>
      <c r="M1318" s="7">
        <f>VLOOKUP(I1318,Products!$A$1:$F$51,5,0)</f>
        <v>1635.01</v>
      </c>
      <c r="N1318" s="7">
        <f>VLOOKUP(I1318,Products!$A$1:$F$51,6,0)</f>
        <v>1043.29</v>
      </c>
      <c r="O1318" t="s">
        <v>831</v>
      </c>
      <c r="P1318" t="str">
        <f>VLOOKUP(O1318,Stores!$A$1:$D$6,2,0)</f>
        <v>MegaMart Peckmouth</v>
      </c>
      <c r="Q1318" t="str">
        <f>VLOOKUP(O1318,Stores!$A$1:$D$6,4,0)</f>
        <v>East</v>
      </c>
      <c r="R1318" s="6">
        <v>4</v>
      </c>
      <c r="S1318" s="6">
        <v>0.1</v>
      </c>
      <c r="T1318" t="s">
        <v>861</v>
      </c>
      <c r="U1318">
        <f t="shared" si="60"/>
        <v>6540.04</v>
      </c>
      <c r="V1318" s="7">
        <f t="shared" si="61"/>
        <v>4173.16</v>
      </c>
      <c r="W1318" s="7">
        <f t="shared" si="62"/>
        <v>2365.98</v>
      </c>
    </row>
    <row r="1319" spans="1:23" x14ac:dyDescent="0.25">
      <c r="A1319" t="s">
        <v>4240</v>
      </c>
      <c r="B1319" s="4">
        <v>45376</v>
      </c>
      <c r="C1319" t="s">
        <v>388</v>
      </c>
      <c r="D1319" t="str">
        <f>VLOOKUP(C1319,Customers!$A$1:$H$201,4,0)</f>
        <v>Brenda Dean</v>
      </c>
      <c r="E1319" t="str">
        <f>VLOOKUP(C1319,Customers!$A$1:$H$201,5,0)</f>
        <v>Male</v>
      </c>
      <c r="F1319" s="4">
        <f>VLOOKUP(C1319,Customers!$A$1:$H$201,6,0)</f>
        <v>23821</v>
      </c>
      <c r="G1319" s="4" t="str">
        <f>VLOOKUP(C1319,Customers!$A$1:$H$201,7,0)</f>
        <v>West Ann</v>
      </c>
      <c r="H1319" s="4">
        <f>VLOOKUP(C1319,Customers!$A$1:$H$201,8,0)</f>
        <v>45308</v>
      </c>
      <c r="I1319" t="s">
        <v>768</v>
      </c>
      <c r="J1319" t="str">
        <f>VLOOKUP(I1319,Products!$A$1:$F$51,2,0)</f>
        <v>And Footwear</v>
      </c>
      <c r="K1319" t="str">
        <f>VLOOKUP(I1319,Products!$A$1:$F$51,3,0)</f>
        <v>Fashion</v>
      </c>
      <c r="L1319" t="str">
        <f>VLOOKUP(I1319,Products!$A$1:$F$51,4,0)</f>
        <v>Footwear</v>
      </c>
      <c r="M1319" s="7">
        <f>VLOOKUP(I1319,Products!$A$1:$F$51,5,0)</f>
        <v>1878.47</v>
      </c>
      <c r="N1319" s="7">
        <f>VLOOKUP(I1319,Products!$A$1:$F$51,6,0)</f>
        <v>1014.91</v>
      </c>
      <c r="O1319" t="s">
        <v>831</v>
      </c>
      <c r="P1319" t="str">
        <f>VLOOKUP(O1319,Stores!$A$1:$D$6,2,0)</f>
        <v>MegaMart Peckmouth</v>
      </c>
      <c r="Q1319" t="str">
        <f>VLOOKUP(O1319,Stores!$A$1:$D$6,4,0)</f>
        <v>East</v>
      </c>
      <c r="R1319" s="6">
        <v>3</v>
      </c>
      <c r="S1319" s="6">
        <v>0.1</v>
      </c>
      <c r="T1319" t="s">
        <v>857</v>
      </c>
      <c r="U1319">
        <f t="shared" si="60"/>
        <v>5635.41</v>
      </c>
      <c r="V1319" s="7">
        <f t="shared" si="61"/>
        <v>3044.73</v>
      </c>
      <c r="W1319" s="7">
        <f t="shared" si="62"/>
        <v>2589.7799999999997</v>
      </c>
    </row>
    <row r="1320" spans="1:23" x14ac:dyDescent="0.25">
      <c r="A1320" t="s">
        <v>5064</v>
      </c>
      <c r="B1320" s="4">
        <v>45376</v>
      </c>
      <c r="C1320" t="s">
        <v>69</v>
      </c>
      <c r="D1320" t="str">
        <f>VLOOKUP(C1320,Customers!$A$1:$H$201,4,0)</f>
        <v>Vanessa Anderson</v>
      </c>
      <c r="E1320" t="str">
        <f>VLOOKUP(C1320,Customers!$A$1:$H$201,5,0)</f>
        <v>Female</v>
      </c>
      <c r="F1320" s="4">
        <f>VLOOKUP(C1320,Customers!$A$1:$H$201,6,0)</f>
        <v>30021</v>
      </c>
      <c r="G1320" s="4" t="str">
        <f>VLOOKUP(C1320,Customers!$A$1:$H$201,7,0)</f>
        <v>Peterside</v>
      </c>
      <c r="H1320" s="4">
        <f>VLOOKUP(C1320,Customers!$A$1:$H$201,8,0)</f>
        <v>45560</v>
      </c>
      <c r="I1320" t="s">
        <v>743</v>
      </c>
      <c r="J1320" t="str">
        <f>VLOOKUP(I1320,Products!$A$1:$F$51,2,0)</f>
        <v>World Watches</v>
      </c>
      <c r="K1320" t="str">
        <f>VLOOKUP(I1320,Products!$A$1:$F$51,3,0)</f>
        <v>Fashion</v>
      </c>
      <c r="L1320" t="str">
        <f>VLOOKUP(I1320,Products!$A$1:$F$51,4,0)</f>
        <v>Watches</v>
      </c>
      <c r="M1320" s="7">
        <f>VLOOKUP(I1320,Products!$A$1:$F$51,5,0)</f>
        <v>1134.8</v>
      </c>
      <c r="N1320" s="7">
        <f>VLOOKUP(I1320,Products!$A$1:$F$51,6,0)</f>
        <v>675.1</v>
      </c>
      <c r="O1320" t="s">
        <v>827</v>
      </c>
      <c r="P1320" t="str">
        <f>VLOOKUP(O1320,Stores!$A$1:$D$6,2,0)</f>
        <v>MegaMart Jimenezborough</v>
      </c>
      <c r="Q1320" t="str">
        <f>VLOOKUP(O1320,Stores!$A$1:$D$6,4,0)</f>
        <v>South</v>
      </c>
      <c r="R1320" s="6">
        <v>2</v>
      </c>
      <c r="S1320" s="6">
        <v>0.05</v>
      </c>
      <c r="T1320" t="s">
        <v>861</v>
      </c>
      <c r="U1320">
        <f t="shared" si="60"/>
        <v>2269.6</v>
      </c>
      <c r="V1320" s="7">
        <f t="shared" si="61"/>
        <v>1350.2</v>
      </c>
      <c r="W1320" s="7">
        <f t="shared" si="62"/>
        <v>918.44999999999982</v>
      </c>
    </row>
    <row r="1321" spans="1:23" x14ac:dyDescent="0.25">
      <c r="A1321" t="s">
        <v>5092</v>
      </c>
      <c r="B1321" s="4">
        <v>45377</v>
      </c>
      <c r="C1321" t="s">
        <v>436</v>
      </c>
      <c r="D1321" t="str">
        <f>VLOOKUP(C1321,Customers!$A$1:$H$201,4,0)</f>
        <v>Gina Bradford</v>
      </c>
      <c r="E1321" t="str">
        <f>VLOOKUP(C1321,Customers!$A$1:$H$201,5,0)</f>
        <v>Male</v>
      </c>
      <c r="F1321" s="4">
        <f>VLOOKUP(C1321,Customers!$A$1:$H$201,6,0)</f>
        <v>27633</v>
      </c>
      <c r="G1321" s="4" t="str">
        <f>VLOOKUP(C1321,Customers!$A$1:$H$201,7,0)</f>
        <v>Port William</v>
      </c>
      <c r="H1321" s="4">
        <f>VLOOKUP(C1321,Customers!$A$1:$H$201,8,0)</f>
        <v>45850</v>
      </c>
      <c r="I1321" t="s">
        <v>796</v>
      </c>
      <c r="J1321" t="str">
        <f>VLOOKUP(I1321,Products!$A$1:$F$51,2,0)</f>
        <v>Book Television</v>
      </c>
      <c r="K1321" t="str">
        <f>VLOOKUP(I1321,Products!$A$1:$F$51,3,0)</f>
        <v>Electronics</v>
      </c>
      <c r="L1321" t="str">
        <f>VLOOKUP(I1321,Products!$A$1:$F$51,4,0)</f>
        <v>Television</v>
      </c>
      <c r="M1321" s="7">
        <f>VLOOKUP(I1321,Products!$A$1:$F$51,5,0)</f>
        <v>1952.65</v>
      </c>
      <c r="N1321" s="7">
        <f>VLOOKUP(I1321,Products!$A$1:$F$51,6,0)</f>
        <v>1451.27</v>
      </c>
      <c r="O1321" t="s">
        <v>838</v>
      </c>
      <c r="P1321" t="str">
        <f>VLOOKUP(O1321,Stores!$A$1:$D$6,2,0)</f>
        <v>MegaMart Brianahaven</v>
      </c>
      <c r="Q1321" t="str">
        <f>VLOOKUP(O1321,Stores!$A$1:$D$6,4,0)</f>
        <v>North</v>
      </c>
      <c r="R1321" s="6">
        <v>2</v>
      </c>
      <c r="S1321" s="6">
        <v>0.05</v>
      </c>
      <c r="T1321" t="s">
        <v>857</v>
      </c>
      <c r="U1321">
        <f t="shared" si="60"/>
        <v>3905.3</v>
      </c>
      <c r="V1321" s="7">
        <f t="shared" si="61"/>
        <v>2902.54</v>
      </c>
      <c r="W1321" s="7">
        <f t="shared" si="62"/>
        <v>1001.8100000000002</v>
      </c>
    </row>
    <row r="1322" spans="1:23" x14ac:dyDescent="0.25">
      <c r="A1322" t="s">
        <v>4273</v>
      </c>
      <c r="B1322" s="4">
        <v>45377</v>
      </c>
      <c r="C1322" t="s">
        <v>380</v>
      </c>
      <c r="D1322" t="str">
        <f>VLOOKUP(C1322,Customers!$A$1:$H$201,4,0)</f>
        <v>Carolyn Perez</v>
      </c>
      <c r="E1322" t="str">
        <f>VLOOKUP(C1322,Customers!$A$1:$H$201,5,0)</f>
        <v>Female</v>
      </c>
      <c r="F1322" s="4">
        <f>VLOOKUP(C1322,Customers!$A$1:$H$201,6,0)</f>
        <v>35236</v>
      </c>
      <c r="G1322" s="4" t="str">
        <f>VLOOKUP(C1322,Customers!$A$1:$H$201,7,0)</f>
        <v>South Briantown</v>
      </c>
      <c r="H1322" s="4">
        <f>VLOOKUP(C1322,Customers!$A$1:$H$201,8,0)</f>
        <v>45242</v>
      </c>
      <c r="I1322" t="s">
        <v>768</v>
      </c>
      <c r="J1322" t="str">
        <f>VLOOKUP(I1322,Products!$A$1:$F$51,2,0)</f>
        <v>And Footwear</v>
      </c>
      <c r="K1322" t="str">
        <f>VLOOKUP(I1322,Products!$A$1:$F$51,3,0)</f>
        <v>Fashion</v>
      </c>
      <c r="L1322" t="str">
        <f>VLOOKUP(I1322,Products!$A$1:$F$51,4,0)</f>
        <v>Footwear</v>
      </c>
      <c r="M1322" s="7">
        <f>VLOOKUP(I1322,Products!$A$1:$F$51,5,0)</f>
        <v>1878.47</v>
      </c>
      <c r="N1322" s="7">
        <f>VLOOKUP(I1322,Products!$A$1:$F$51,6,0)</f>
        <v>1014.91</v>
      </c>
      <c r="O1322" t="s">
        <v>838</v>
      </c>
      <c r="P1322" t="str">
        <f>VLOOKUP(O1322,Stores!$A$1:$D$6,2,0)</f>
        <v>MegaMart Brianahaven</v>
      </c>
      <c r="Q1322" t="str">
        <f>VLOOKUP(O1322,Stores!$A$1:$D$6,4,0)</f>
        <v>North</v>
      </c>
      <c r="R1322" s="6">
        <v>4</v>
      </c>
      <c r="S1322" s="6">
        <v>0</v>
      </c>
      <c r="T1322" t="s">
        <v>861</v>
      </c>
      <c r="U1322">
        <f t="shared" si="60"/>
        <v>7513.88</v>
      </c>
      <c r="V1322" s="7">
        <f t="shared" si="61"/>
        <v>4059.64</v>
      </c>
      <c r="W1322" s="7">
        <f t="shared" si="62"/>
        <v>3453.2400000000002</v>
      </c>
    </row>
    <row r="1323" spans="1:23" x14ac:dyDescent="0.25">
      <c r="A1323" t="s">
        <v>4359</v>
      </c>
      <c r="B1323" s="4">
        <v>45377</v>
      </c>
      <c r="C1323" t="s">
        <v>18</v>
      </c>
      <c r="D1323" t="str">
        <f>VLOOKUP(C1323,Customers!$A$1:$H$201,4,0)</f>
        <v>Joseph Ward</v>
      </c>
      <c r="E1323" t="str">
        <f>VLOOKUP(C1323,Customers!$A$1:$H$201,5,0)</f>
        <v>Male</v>
      </c>
      <c r="F1323" s="4">
        <f>VLOOKUP(C1323,Customers!$A$1:$H$201,6,0)</f>
        <v>33771</v>
      </c>
      <c r="G1323" s="4" t="str">
        <f>VLOOKUP(C1323,Customers!$A$1:$H$201,7,0)</f>
        <v>East Edgarborough</v>
      </c>
      <c r="H1323" s="4">
        <f>VLOOKUP(C1323,Customers!$A$1:$H$201,8,0)</f>
        <v>45544</v>
      </c>
      <c r="I1323" t="s">
        <v>812</v>
      </c>
      <c r="J1323" t="str">
        <f>VLOOKUP(I1323,Products!$A$1:$F$51,2,0)</f>
        <v>Set Dairy</v>
      </c>
      <c r="K1323" t="str">
        <f>VLOOKUP(I1323,Products!$A$1:$F$51,3,0)</f>
        <v>Groceries</v>
      </c>
      <c r="L1323" t="str">
        <f>VLOOKUP(I1323,Products!$A$1:$F$51,4,0)</f>
        <v>Dairy</v>
      </c>
      <c r="M1323" s="7">
        <f>VLOOKUP(I1323,Products!$A$1:$F$51,5,0)</f>
        <v>1879.08</v>
      </c>
      <c r="N1323" s="7">
        <f>VLOOKUP(I1323,Products!$A$1:$F$51,6,0)</f>
        <v>1004.56</v>
      </c>
      <c r="O1323" t="s">
        <v>835</v>
      </c>
      <c r="P1323" t="str">
        <f>VLOOKUP(O1323,Stores!$A$1:$D$6,2,0)</f>
        <v>MegaMart New Michele</v>
      </c>
      <c r="Q1323" t="str">
        <f>VLOOKUP(O1323,Stores!$A$1:$D$6,4,0)</f>
        <v>West</v>
      </c>
      <c r="R1323" s="6">
        <v>5</v>
      </c>
      <c r="S1323" s="6">
        <v>0.15</v>
      </c>
      <c r="T1323" t="s">
        <v>861</v>
      </c>
      <c r="U1323">
        <f t="shared" si="60"/>
        <v>9395.4</v>
      </c>
      <c r="V1323" s="7">
        <f t="shared" si="61"/>
        <v>5022.7999999999993</v>
      </c>
      <c r="W1323" s="7">
        <f t="shared" si="62"/>
        <v>4371.75</v>
      </c>
    </row>
    <row r="1324" spans="1:23" x14ac:dyDescent="0.25">
      <c r="A1324" t="s">
        <v>1200</v>
      </c>
      <c r="B1324" s="4">
        <v>45377</v>
      </c>
      <c r="C1324" t="s">
        <v>384</v>
      </c>
      <c r="D1324" t="str">
        <f>VLOOKUP(C1324,Customers!$A$1:$H$201,4,0)</f>
        <v>David Burns</v>
      </c>
      <c r="E1324" t="str">
        <f>VLOOKUP(C1324,Customers!$A$1:$H$201,5,0)</f>
        <v>Female</v>
      </c>
      <c r="F1324" s="4">
        <f>VLOOKUP(C1324,Customers!$A$1:$H$201,6,0)</f>
        <v>23676</v>
      </c>
      <c r="G1324" s="4" t="str">
        <f>VLOOKUP(C1324,Customers!$A$1:$H$201,7,0)</f>
        <v>Joyceside</v>
      </c>
      <c r="H1324" s="4">
        <f>VLOOKUP(C1324,Customers!$A$1:$H$201,8,0)</f>
        <v>44351</v>
      </c>
      <c r="I1324" t="s">
        <v>782</v>
      </c>
      <c r="J1324" t="str">
        <f>VLOOKUP(I1324,Products!$A$1:$F$51,2,0)</f>
        <v>National Watches</v>
      </c>
      <c r="K1324" t="str">
        <f>VLOOKUP(I1324,Products!$A$1:$F$51,3,0)</f>
        <v>Fashion</v>
      </c>
      <c r="L1324" t="str">
        <f>VLOOKUP(I1324,Products!$A$1:$F$51,4,0)</f>
        <v>Watches</v>
      </c>
      <c r="M1324" s="7">
        <f>VLOOKUP(I1324,Products!$A$1:$F$51,5,0)</f>
        <v>29.24</v>
      </c>
      <c r="N1324" s="7">
        <f>VLOOKUP(I1324,Products!$A$1:$F$51,6,0)</f>
        <v>742.26521739130465</v>
      </c>
      <c r="O1324" t="s">
        <v>827</v>
      </c>
      <c r="P1324" t="str">
        <f>VLOOKUP(O1324,Stores!$A$1:$D$6,2,0)</f>
        <v>MegaMart Jimenezborough</v>
      </c>
      <c r="Q1324" t="str">
        <f>VLOOKUP(O1324,Stores!$A$1:$D$6,4,0)</f>
        <v>South</v>
      </c>
      <c r="R1324" s="6">
        <v>2</v>
      </c>
      <c r="S1324" s="6">
        <v>0.05</v>
      </c>
      <c r="T1324" t="s">
        <v>854</v>
      </c>
      <c r="U1324">
        <f t="shared" si="60"/>
        <v>58.48</v>
      </c>
      <c r="V1324" s="7">
        <f t="shared" si="61"/>
        <v>1484.5304347826093</v>
      </c>
      <c r="W1324" s="7">
        <f t="shared" si="62"/>
        <v>-1427.0004347826093</v>
      </c>
    </row>
    <row r="1325" spans="1:23" x14ac:dyDescent="0.25">
      <c r="A1325" t="s">
        <v>1629</v>
      </c>
      <c r="B1325" s="4">
        <v>45377</v>
      </c>
      <c r="C1325" t="s">
        <v>117</v>
      </c>
      <c r="D1325" t="str">
        <f>VLOOKUP(C1325,Customers!$A$1:$H$201,4,0)</f>
        <v>Lacey Hall</v>
      </c>
      <c r="E1325" t="str">
        <f>VLOOKUP(C1325,Customers!$A$1:$H$201,5,0)</f>
        <v>Male</v>
      </c>
      <c r="F1325" s="4">
        <f>VLOOKUP(C1325,Customers!$A$1:$H$201,6,0)</f>
        <v>37417</v>
      </c>
      <c r="G1325" s="4" t="str">
        <f>VLOOKUP(C1325,Customers!$A$1:$H$201,7,0)</f>
        <v>Thomashaven</v>
      </c>
      <c r="H1325" s="4">
        <f>VLOOKUP(C1325,Customers!$A$1:$H$201,8,0)</f>
        <v>44800</v>
      </c>
      <c r="I1325" t="s">
        <v>765</v>
      </c>
      <c r="J1325" t="str">
        <f>VLOOKUP(I1325,Products!$A$1:$F$51,2,0)</f>
        <v>How Vegetables</v>
      </c>
      <c r="K1325" t="str">
        <f>VLOOKUP(I1325,Products!$A$1:$F$51,3,0)</f>
        <v>Groceries</v>
      </c>
      <c r="L1325" t="str">
        <f>VLOOKUP(I1325,Products!$A$1:$F$51,4,0)</f>
        <v>Vegetables</v>
      </c>
      <c r="M1325" s="7">
        <f>VLOOKUP(I1325,Products!$A$1:$F$51,5,0)</f>
        <v>25.57</v>
      </c>
      <c r="N1325" s="7">
        <f>VLOOKUP(I1325,Products!$A$1:$F$51,6,0)</f>
        <v>19.05</v>
      </c>
      <c r="O1325" t="s">
        <v>835</v>
      </c>
      <c r="P1325" t="str">
        <f>VLOOKUP(O1325,Stores!$A$1:$D$6,2,0)</f>
        <v>MegaMart New Michele</v>
      </c>
      <c r="Q1325" t="str">
        <f>VLOOKUP(O1325,Stores!$A$1:$D$6,4,0)</f>
        <v>West</v>
      </c>
      <c r="R1325" s="6">
        <v>4</v>
      </c>
      <c r="S1325" s="6">
        <v>0.05</v>
      </c>
      <c r="T1325" t="s">
        <v>857</v>
      </c>
      <c r="U1325">
        <f t="shared" si="60"/>
        <v>102.28</v>
      </c>
      <c r="V1325" s="7">
        <f t="shared" si="61"/>
        <v>76.2</v>
      </c>
      <c r="W1325" s="7">
        <f t="shared" si="62"/>
        <v>25.13</v>
      </c>
    </row>
    <row r="1326" spans="1:23" x14ac:dyDescent="0.25">
      <c r="A1326" t="s">
        <v>1899</v>
      </c>
      <c r="B1326" s="4">
        <v>45377</v>
      </c>
      <c r="C1326" t="s">
        <v>671</v>
      </c>
      <c r="D1326" t="str">
        <f>VLOOKUP(C1326,Customers!$A$1:$H$201,4,0)</f>
        <v>Karen Quinn</v>
      </c>
      <c r="E1326" t="str">
        <f>VLOOKUP(C1326,Customers!$A$1:$H$201,5,0)</f>
        <v>Female</v>
      </c>
      <c r="F1326" s="4">
        <f>VLOOKUP(C1326,Customers!$A$1:$H$201,6,0)</f>
        <v>21380</v>
      </c>
      <c r="G1326" s="4" t="str">
        <f>VLOOKUP(C1326,Customers!$A$1:$H$201,7,0)</f>
        <v>Kristinemouth</v>
      </c>
      <c r="H1326" s="4">
        <f>VLOOKUP(C1326,Customers!$A$1:$H$201,8,0)</f>
        <v>44723</v>
      </c>
      <c r="I1326" t="s">
        <v>757</v>
      </c>
      <c r="J1326" t="str">
        <f>VLOOKUP(I1326,Products!$A$1:$F$51,2,0)</f>
        <v>Traditional Laptop</v>
      </c>
      <c r="K1326" t="str">
        <f>VLOOKUP(I1326,Products!$A$1:$F$51,3,0)</f>
        <v>Electronics</v>
      </c>
      <c r="L1326" t="str">
        <f>VLOOKUP(I1326,Products!$A$1:$F$51,4,0)</f>
        <v>Laptop</v>
      </c>
      <c r="M1326" s="7">
        <f>VLOOKUP(I1326,Products!$A$1:$F$51,5,0)</f>
        <v>1762.92</v>
      </c>
      <c r="N1326" s="7">
        <f>VLOOKUP(I1326,Products!$A$1:$F$51,6,0)</f>
        <v>1346.48</v>
      </c>
      <c r="O1326" t="s">
        <v>831</v>
      </c>
      <c r="P1326" t="str">
        <f>VLOOKUP(O1326,Stores!$A$1:$D$6,2,0)</f>
        <v>MegaMart Peckmouth</v>
      </c>
      <c r="Q1326" t="str">
        <f>VLOOKUP(O1326,Stores!$A$1:$D$6,4,0)</f>
        <v>East</v>
      </c>
      <c r="R1326" s="6">
        <v>2</v>
      </c>
      <c r="S1326" s="6">
        <v>0</v>
      </c>
      <c r="T1326" t="s">
        <v>857</v>
      </c>
      <c r="U1326">
        <f t="shared" si="60"/>
        <v>3525.84</v>
      </c>
      <c r="V1326" s="7">
        <f t="shared" si="61"/>
        <v>2692.96</v>
      </c>
      <c r="W1326" s="7">
        <f t="shared" si="62"/>
        <v>831.88000000000011</v>
      </c>
    </row>
    <row r="1327" spans="1:23" x14ac:dyDescent="0.25">
      <c r="A1327" t="s">
        <v>2269</v>
      </c>
      <c r="B1327" s="4">
        <v>45377</v>
      </c>
      <c r="C1327" t="s">
        <v>245</v>
      </c>
      <c r="D1327" t="str">
        <f>VLOOKUP(C1327,Customers!$A$1:$H$201,4,0)</f>
        <v>Scott Duke</v>
      </c>
      <c r="E1327" t="str">
        <f>VLOOKUP(C1327,Customers!$A$1:$H$201,5,0)</f>
        <v>Female</v>
      </c>
      <c r="F1327" s="4">
        <f>VLOOKUP(C1327,Customers!$A$1:$H$201,6,0)</f>
        <v>25547</v>
      </c>
      <c r="G1327" s="4" t="str">
        <f>VLOOKUP(C1327,Customers!$A$1:$H$201,7,0)</f>
        <v>Williamhaven</v>
      </c>
      <c r="H1327" s="4">
        <f>VLOOKUP(C1327,Customers!$A$1:$H$201,8,0)</f>
        <v>45312</v>
      </c>
      <c r="I1327" t="s">
        <v>774</v>
      </c>
      <c r="J1327" t="str">
        <f>VLOOKUP(I1327,Products!$A$1:$F$51,2,0)</f>
        <v>Behavior Dairy</v>
      </c>
      <c r="K1327" t="str">
        <f>VLOOKUP(I1327,Products!$A$1:$F$51,3,0)</f>
        <v>Groceries</v>
      </c>
      <c r="L1327" t="str">
        <f>VLOOKUP(I1327,Products!$A$1:$F$51,4,0)</f>
        <v>Dairy</v>
      </c>
      <c r="M1327" s="7">
        <f>VLOOKUP(I1327,Products!$A$1:$F$51,5,0)</f>
        <v>1015.76</v>
      </c>
      <c r="N1327" s="7">
        <f>VLOOKUP(I1327,Products!$A$1:$F$51,6,0)</f>
        <v>584.4</v>
      </c>
      <c r="O1327" t="s">
        <v>842</v>
      </c>
      <c r="P1327" t="str">
        <f>VLOOKUP(O1327,Stores!$A$1:$D$6,2,0)</f>
        <v>MegaMart Johnmouth</v>
      </c>
      <c r="Q1327" t="str">
        <f>VLOOKUP(O1327,Stores!$A$1:$D$6,4,0)</f>
        <v>East</v>
      </c>
      <c r="R1327" s="6">
        <v>4</v>
      </c>
      <c r="S1327" s="6">
        <v>0.1</v>
      </c>
      <c r="T1327" t="s">
        <v>851</v>
      </c>
      <c r="U1327">
        <f t="shared" si="60"/>
        <v>4063.04</v>
      </c>
      <c r="V1327" s="7">
        <f t="shared" si="61"/>
        <v>2337.6</v>
      </c>
      <c r="W1327" s="7">
        <f t="shared" si="62"/>
        <v>1724.54</v>
      </c>
    </row>
    <row r="1328" spans="1:23" x14ac:dyDescent="0.25">
      <c r="A1328" t="s">
        <v>2475</v>
      </c>
      <c r="B1328" s="4">
        <v>45378</v>
      </c>
      <c r="C1328" t="s">
        <v>11</v>
      </c>
      <c r="D1328" t="str">
        <f>VLOOKUP(C1328,Customers!$A$1:$H$201,4,0)</f>
        <v>Michael Miller</v>
      </c>
      <c r="E1328" t="str">
        <f>VLOOKUP(C1328,Customers!$A$1:$H$201,5,0)</f>
        <v>Male</v>
      </c>
      <c r="F1328" s="4">
        <f>VLOOKUP(C1328,Customers!$A$1:$H$201,6,0)</f>
        <v>21780</v>
      </c>
      <c r="G1328" s="4" t="str">
        <f>VLOOKUP(C1328,Customers!$A$1:$H$201,7,0)</f>
        <v>New Gabrielleport</v>
      </c>
      <c r="H1328" s="4">
        <f>VLOOKUP(C1328,Customers!$A$1:$H$201,8,0)</f>
        <v>44138</v>
      </c>
      <c r="I1328" t="s">
        <v>792</v>
      </c>
      <c r="J1328" t="str">
        <f>VLOOKUP(I1328,Products!$A$1:$F$51,2,0)</f>
        <v>Chair Laptop</v>
      </c>
      <c r="K1328" t="str">
        <f>VLOOKUP(I1328,Products!$A$1:$F$51,3,0)</f>
        <v>Electronics</v>
      </c>
      <c r="L1328" t="str">
        <f>VLOOKUP(I1328,Products!$A$1:$F$51,4,0)</f>
        <v>Laptop</v>
      </c>
      <c r="M1328" s="7">
        <f>VLOOKUP(I1328,Products!$A$1:$F$51,5,0)</f>
        <v>1562.43</v>
      </c>
      <c r="N1328" s="7">
        <f>VLOOKUP(I1328,Products!$A$1:$F$51,6,0)</f>
        <v>1195.6300000000001</v>
      </c>
      <c r="O1328" t="s">
        <v>838</v>
      </c>
      <c r="P1328" t="str">
        <f>VLOOKUP(O1328,Stores!$A$1:$D$6,2,0)</f>
        <v>MegaMart Brianahaven</v>
      </c>
      <c r="Q1328" t="str">
        <f>VLOOKUP(O1328,Stores!$A$1:$D$6,4,0)</f>
        <v>North</v>
      </c>
      <c r="R1328" s="6">
        <v>2</v>
      </c>
      <c r="S1328" s="6">
        <v>0.1</v>
      </c>
      <c r="T1328" t="s">
        <v>861</v>
      </c>
      <c r="U1328">
        <f t="shared" si="60"/>
        <v>3124.86</v>
      </c>
      <c r="V1328" s="7">
        <f t="shared" si="61"/>
        <v>2391.2600000000002</v>
      </c>
      <c r="W1328" s="7">
        <f t="shared" si="62"/>
        <v>732.69999999999993</v>
      </c>
    </row>
    <row r="1329" spans="1:23" x14ac:dyDescent="0.25">
      <c r="A1329" t="s">
        <v>2837</v>
      </c>
      <c r="B1329" s="4">
        <v>45378</v>
      </c>
      <c r="C1329" t="s">
        <v>645</v>
      </c>
      <c r="D1329" t="str">
        <f>VLOOKUP(C1329,Customers!$A$1:$H$201,4,0)</f>
        <v>Mary Dawson</v>
      </c>
      <c r="E1329" t="str">
        <f>VLOOKUP(C1329,Customers!$A$1:$H$201,5,0)</f>
        <v>Male</v>
      </c>
      <c r="F1329" s="4">
        <f>VLOOKUP(C1329,Customers!$A$1:$H$201,6,0)</f>
        <v>33196</v>
      </c>
      <c r="G1329" s="4" t="str">
        <f>VLOOKUP(C1329,Customers!$A$1:$H$201,7,0)</f>
        <v>New Tiffanyberg</v>
      </c>
      <c r="H1329" s="4">
        <f>VLOOKUP(C1329,Customers!$A$1:$H$201,8,0)</f>
        <v>44435</v>
      </c>
      <c r="I1329" t="s">
        <v>770</v>
      </c>
      <c r="J1329" t="str">
        <f>VLOOKUP(I1329,Products!$A$1:$F$51,2,0)</f>
        <v>Him Smartphone</v>
      </c>
      <c r="K1329" t="str">
        <f>VLOOKUP(I1329,Products!$A$1:$F$51,3,0)</f>
        <v>Electronics</v>
      </c>
      <c r="L1329" t="str">
        <f>VLOOKUP(I1329,Products!$A$1:$F$51,4,0)</f>
        <v>Smartphone</v>
      </c>
      <c r="M1329" s="7">
        <f>VLOOKUP(I1329,Products!$A$1:$F$51,5,0)</f>
        <v>1487.41</v>
      </c>
      <c r="N1329" s="7">
        <f>VLOOKUP(I1329,Products!$A$1:$F$51,6,0)</f>
        <v>813.07</v>
      </c>
      <c r="O1329" t="s">
        <v>827</v>
      </c>
      <c r="P1329" t="str">
        <f>VLOOKUP(O1329,Stores!$A$1:$D$6,2,0)</f>
        <v>MegaMart Jimenezborough</v>
      </c>
      <c r="Q1329" t="str">
        <f>VLOOKUP(O1329,Stores!$A$1:$D$6,4,0)</f>
        <v>South</v>
      </c>
      <c r="R1329" s="6">
        <v>1</v>
      </c>
      <c r="S1329" s="6">
        <v>0.05</v>
      </c>
      <c r="T1329" t="s">
        <v>857</v>
      </c>
      <c r="U1329">
        <f t="shared" si="60"/>
        <v>1487.41</v>
      </c>
      <c r="V1329" s="7">
        <f t="shared" si="61"/>
        <v>813.07</v>
      </c>
      <c r="W1329" s="7">
        <f t="shared" si="62"/>
        <v>673.39</v>
      </c>
    </row>
    <row r="1330" spans="1:23" x14ac:dyDescent="0.25">
      <c r="A1330" t="s">
        <v>4784</v>
      </c>
      <c r="B1330" s="4">
        <v>45378</v>
      </c>
      <c r="C1330" t="s">
        <v>580</v>
      </c>
      <c r="D1330" t="str">
        <f>VLOOKUP(C1330,Customers!$A$1:$H$201,4,0)</f>
        <v>Erin Rogers</v>
      </c>
      <c r="E1330" t="str">
        <f>VLOOKUP(C1330,Customers!$A$1:$H$201,5,0)</f>
        <v>Female</v>
      </c>
      <c r="F1330" s="4">
        <f>VLOOKUP(C1330,Customers!$A$1:$H$201,6,0)</f>
        <v>31328</v>
      </c>
      <c r="G1330" s="4" t="str">
        <f>VLOOKUP(C1330,Customers!$A$1:$H$201,7,0)</f>
        <v>Lake Lindsay</v>
      </c>
      <c r="H1330" s="4">
        <f>VLOOKUP(C1330,Customers!$A$1:$H$201,8,0)</f>
        <v>45889</v>
      </c>
      <c r="I1330" t="s">
        <v>794</v>
      </c>
      <c r="J1330" t="str">
        <f>VLOOKUP(I1330,Products!$A$1:$F$51,2,0)</f>
        <v>New Watches</v>
      </c>
      <c r="K1330" t="str">
        <f>VLOOKUP(I1330,Products!$A$1:$F$51,3,0)</f>
        <v>Fashion</v>
      </c>
      <c r="L1330" t="str">
        <f>VLOOKUP(I1330,Products!$A$1:$F$51,4,0)</f>
        <v>Watches</v>
      </c>
      <c r="M1330" s="7">
        <f>VLOOKUP(I1330,Products!$A$1:$F$51,5,0)</f>
        <v>1501.46</v>
      </c>
      <c r="N1330" s="7">
        <f>VLOOKUP(I1330,Products!$A$1:$F$51,6,0)</f>
        <v>1167.73</v>
      </c>
      <c r="O1330" t="s">
        <v>835</v>
      </c>
      <c r="P1330" t="str">
        <f>VLOOKUP(O1330,Stores!$A$1:$D$6,2,0)</f>
        <v>MegaMart New Michele</v>
      </c>
      <c r="Q1330" t="str">
        <f>VLOOKUP(O1330,Stores!$A$1:$D$6,4,0)</f>
        <v>West</v>
      </c>
      <c r="R1330" s="6">
        <v>1</v>
      </c>
      <c r="S1330" s="6">
        <v>0</v>
      </c>
      <c r="T1330" t="s">
        <v>854</v>
      </c>
      <c r="U1330">
        <f t="shared" si="60"/>
        <v>1501.46</v>
      </c>
      <c r="V1330" s="7">
        <f t="shared" si="61"/>
        <v>1167.73</v>
      </c>
      <c r="W1330" s="7">
        <f t="shared" si="62"/>
        <v>332.73</v>
      </c>
    </row>
    <row r="1331" spans="1:23" x14ac:dyDescent="0.25">
      <c r="A1331" t="s">
        <v>1588</v>
      </c>
      <c r="B1331" s="4">
        <v>45378</v>
      </c>
      <c r="C1331" t="s">
        <v>554</v>
      </c>
      <c r="D1331" t="str">
        <f>VLOOKUP(C1331,Customers!$A$1:$H$201,4,0)</f>
        <v>Jill Mcconnell</v>
      </c>
      <c r="E1331" t="str">
        <f>VLOOKUP(C1331,Customers!$A$1:$H$201,5,0)</f>
        <v>Male</v>
      </c>
      <c r="F1331" s="4">
        <f>VLOOKUP(C1331,Customers!$A$1:$H$201,6,0)</f>
        <v>24005</v>
      </c>
      <c r="G1331" s="4" t="str">
        <f>VLOOKUP(C1331,Customers!$A$1:$H$201,7,0)</f>
        <v>Kevinshire</v>
      </c>
      <c r="H1331" s="4">
        <f>VLOOKUP(C1331,Customers!$A$1:$H$201,8,0)</f>
        <v>45374</v>
      </c>
      <c r="I1331" t="s">
        <v>721</v>
      </c>
      <c r="J1331" t="str">
        <f>VLOOKUP(I1331,Products!$A$1:$F$51,2,0)</f>
        <v>Knowledge Bags</v>
      </c>
      <c r="K1331" t="str">
        <f>VLOOKUP(I1331,Products!$A$1:$F$51,3,0)</f>
        <v>Fashion</v>
      </c>
      <c r="L1331" t="str">
        <f>VLOOKUP(I1331,Products!$A$1:$F$51,4,0)</f>
        <v>Bags</v>
      </c>
      <c r="M1331" s="7">
        <f>VLOOKUP(I1331,Products!$A$1:$F$51,5,0)</f>
        <v>1396.22</v>
      </c>
      <c r="N1331" s="7">
        <f>VLOOKUP(I1331,Products!$A$1:$F$51,6,0)</f>
        <v>1004.09</v>
      </c>
      <c r="O1331" t="s">
        <v>842</v>
      </c>
      <c r="P1331" t="str">
        <f>VLOOKUP(O1331,Stores!$A$1:$D$6,2,0)</f>
        <v>MegaMart Johnmouth</v>
      </c>
      <c r="Q1331" t="str">
        <f>VLOOKUP(O1331,Stores!$A$1:$D$6,4,0)</f>
        <v>East</v>
      </c>
      <c r="R1331" s="6">
        <v>3</v>
      </c>
      <c r="S1331" s="6">
        <v>0.05</v>
      </c>
      <c r="T1331" t="s">
        <v>854</v>
      </c>
      <c r="U1331">
        <f t="shared" si="60"/>
        <v>4188.66</v>
      </c>
      <c r="V1331" s="7">
        <f t="shared" si="61"/>
        <v>3012.27</v>
      </c>
      <c r="W1331" s="7">
        <f t="shared" si="62"/>
        <v>1175.4399999999998</v>
      </c>
    </row>
    <row r="1332" spans="1:23" x14ac:dyDescent="0.25">
      <c r="A1332" t="s">
        <v>2417</v>
      </c>
      <c r="B1332" s="4">
        <v>45379</v>
      </c>
      <c r="C1332" t="s">
        <v>510</v>
      </c>
      <c r="D1332" t="str">
        <f>VLOOKUP(C1332,Customers!$A$1:$H$201,4,0)</f>
        <v>Adam Lucas</v>
      </c>
      <c r="E1332" t="str">
        <f>VLOOKUP(C1332,Customers!$A$1:$H$201,5,0)</f>
        <v>Female</v>
      </c>
      <c r="F1332" s="4">
        <f>VLOOKUP(C1332,Customers!$A$1:$H$201,6,0)</f>
        <v>28708</v>
      </c>
      <c r="G1332" s="4" t="str">
        <f>VLOOKUP(C1332,Customers!$A$1:$H$201,7,0)</f>
        <v>Allisonmouth</v>
      </c>
      <c r="H1332" s="4">
        <f>VLOOKUP(C1332,Customers!$A$1:$H$201,8,0)</f>
        <v>45298</v>
      </c>
      <c r="I1332" t="s">
        <v>782</v>
      </c>
      <c r="J1332" t="str">
        <f>VLOOKUP(I1332,Products!$A$1:$F$51,2,0)</f>
        <v>National Watches</v>
      </c>
      <c r="K1332" t="str">
        <f>VLOOKUP(I1332,Products!$A$1:$F$51,3,0)</f>
        <v>Fashion</v>
      </c>
      <c r="L1332" t="str">
        <f>VLOOKUP(I1332,Products!$A$1:$F$51,4,0)</f>
        <v>Watches</v>
      </c>
      <c r="M1332" s="7">
        <f>VLOOKUP(I1332,Products!$A$1:$F$51,5,0)</f>
        <v>29.24</v>
      </c>
      <c r="N1332" s="7">
        <f>VLOOKUP(I1332,Products!$A$1:$F$51,6,0)</f>
        <v>742.26521739130465</v>
      </c>
      <c r="O1332" t="s">
        <v>835</v>
      </c>
      <c r="P1332" t="str">
        <f>VLOOKUP(O1332,Stores!$A$1:$D$6,2,0)</f>
        <v>MegaMart New Michele</v>
      </c>
      <c r="Q1332" t="str">
        <f>VLOOKUP(O1332,Stores!$A$1:$D$6,4,0)</f>
        <v>West</v>
      </c>
      <c r="R1332" s="6">
        <v>1</v>
      </c>
      <c r="S1332" s="6">
        <v>0</v>
      </c>
      <c r="T1332" t="s">
        <v>854</v>
      </c>
      <c r="U1332">
        <f t="shared" si="60"/>
        <v>29.24</v>
      </c>
      <c r="V1332" s="7">
        <f t="shared" si="61"/>
        <v>742.26521739130465</v>
      </c>
      <c r="W1332" s="7">
        <f t="shared" si="62"/>
        <v>-714.02521739130464</v>
      </c>
    </row>
    <row r="1333" spans="1:23" x14ac:dyDescent="0.25">
      <c r="A1333" t="s">
        <v>2471</v>
      </c>
      <c r="B1333" s="4">
        <v>45379</v>
      </c>
      <c r="C1333" t="s">
        <v>7</v>
      </c>
      <c r="D1333" t="str">
        <f>VLOOKUP(C1333,Customers!$A$1:$H$201,4,0)</f>
        <v>Michael Davis</v>
      </c>
      <c r="E1333" t="str">
        <f>VLOOKUP(C1333,Customers!$A$1:$H$201,5,0)</f>
        <v>Male</v>
      </c>
      <c r="F1333" s="4">
        <f>VLOOKUP(C1333,Customers!$A$1:$H$201,6,0)</f>
        <v>35319</v>
      </c>
      <c r="G1333" s="4" t="str">
        <f>VLOOKUP(C1333,Customers!$A$1:$H$201,7,0)</f>
        <v>Osborneport</v>
      </c>
      <c r="H1333" s="4">
        <f>VLOOKUP(C1333,Customers!$A$1:$H$201,8,0)</f>
        <v>44829</v>
      </c>
      <c r="I1333" t="s">
        <v>714</v>
      </c>
      <c r="J1333" t="str">
        <f>VLOOKUP(I1333,Products!$A$1:$F$51,2,0)</f>
        <v>Here Footwear</v>
      </c>
      <c r="K1333" t="str">
        <f>VLOOKUP(I1333,Products!$A$1:$F$51,3,0)</f>
        <v>Fashion</v>
      </c>
      <c r="L1333" t="str">
        <f>VLOOKUP(I1333,Products!$A$1:$F$51,4,0)</f>
        <v>Footwear</v>
      </c>
      <c r="M1333" s="7">
        <f>VLOOKUP(I1333,Products!$A$1:$F$51,5,0)</f>
        <v>1102.791777777778</v>
      </c>
      <c r="N1333" s="7">
        <f>VLOOKUP(I1333,Products!$A$1:$F$51,6,0)</f>
        <v>169.03</v>
      </c>
      <c r="O1333" t="s">
        <v>838</v>
      </c>
      <c r="P1333" t="str">
        <f>VLOOKUP(O1333,Stores!$A$1:$D$6,2,0)</f>
        <v>MegaMart Brianahaven</v>
      </c>
      <c r="Q1333" t="str">
        <f>VLOOKUP(O1333,Stores!$A$1:$D$6,4,0)</f>
        <v>North</v>
      </c>
      <c r="R1333" s="6">
        <v>1</v>
      </c>
      <c r="S1333" s="6">
        <v>0.1</v>
      </c>
      <c r="T1333" t="s">
        <v>854</v>
      </c>
      <c r="U1333">
        <f t="shared" si="60"/>
        <v>1102.791777777778</v>
      </c>
      <c r="V1333" s="7">
        <f t="shared" si="61"/>
        <v>169.03</v>
      </c>
      <c r="W1333" s="7">
        <f t="shared" si="62"/>
        <v>932.861777777778</v>
      </c>
    </row>
    <row r="1334" spans="1:23" x14ac:dyDescent="0.25">
      <c r="A1334" t="s">
        <v>2803</v>
      </c>
      <c r="B1334" s="4">
        <v>45379</v>
      </c>
      <c r="C1334" t="s">
        <v>222</v>
      </c>
      <c r="D1334" t="str">
        <f>VLOOKUP(C1334,Customers!$A$1:$H$201,4,0)</f>
        <v>Lawrence Stewart</v>
      </c>
      <c r="E1334" t="str">
        <f>VLOOKUP(C1334,Customers!$A$1:$H$201,5,0)</f>
        <v>Male</v>
      </c>
      <c r="F1334" s="4">
        <f>VLOOKUP(C1334,Customers!$A$1:$H$201,6,0)</f>
        <v>38555</v>
      </c>
      <c r="G1334" s="4" t="str">
        <f>VLOOKUP(C1334,Customers!$A$1:$H$201,7,0)</f>
        <v>West Tinatown</v>
      </c>
      <c r="H1334" s="4">
        <f>VLOOKUP(C1334,Customers!$A$1:$H$201,8,0)</f>
        <v>44145</v>
      </c>
      <c r="I1334" t="s">
        <v>738</v>
      </c>
      <c r="J1334" t="str">
        <f>VLOOKUP(I1334,Products!$A$1:$F$51,2,0)</f>
        <v>Either Headphones</v>
      </c>
      <c r="K1334" t="str">
        <f>VLOOKUP(I1334,Products!$A$1:$F$51,3,0)</f>
        <v>Electronics</v>
      </c>
      <c r="L1334" t="str">
        <f>VLOOKUP(I1334,Products!$A$1:$F$51,4,0)</f>
        <v>Headphones</v>
      </c>
      <c r="M1334" s="7">
        <f>VLOOKUP(I1334,Products!$A$1:$F$51,5,0)</f>
        <v>248.57</v>
      </c>
      <c r="N1334" s="7">
        <f>VLOOKUP(I1334,Products!$A$1:$F$51,6,0)</f>
        <v>190.67</v>
      </c>
      <c r="O1334" t="s">
        <v>827</v>
      </c>
      <c r="P1334" t="str">
        <f>VLOOKUP(O1334,Stores!$A$1:$D$6,2,0)</f>
        <v>MegaMart Jimenezborough</v>
      </c>
      <c r="Q1334" t="str">
        <f>VLOOKUP(O1334,Stores!$A$1:$D$6,4,0)</f>
        <v>South</v>
      </c>
      <c r="R1334" s="6">
        <v>5</v>
      </c>
      <c r="S1334" s="6">
        <v>0.05</v>
      </c>
      <c r="T1334" t="s">
        <v>851</v>
      </c>
      <c r="U1334">
        <f t="shared" si="60"/>
        <v>1242.8499999999999</v>
      </c>
      <c r="V1334" s="7">
        <f t="shared" si="61"/>
        <v>953.34999999999991</v>
      </c>
      <c r="W1334" s="7">
        <f t="shared" si="62"/>
        <v>288.55</v>
      </c>
    </row>
    <row r="1335" spans="1:23" x14ac:dyDescent="0.25">
      <c r="A1335" t="s">
        <v>3756</v>
      </c>
      <c r="B1335" s="4">
        <v>45379</v>
      </c>
      <c r="C1335" t="s">
        <v>671</v>
      </c>
      <c r="D1335" t="str">
        <f>VLOOKUP(C1335,Customers!$A$1:$H$201,4,0)</f>
        <v>Karen Quinn</v>
      </c>
      <c r="E1335" t="str">
        <f>VLOOKUP(C1335,Customers!$A$1:$H$201,5,0)</f>
        <v>Female</v>
      </c>
      <c r="F1335" s="4">
        <f>VLOOKUP(C1335,Customers!$A$1:$H$201,6,0)</f>
        <v>21380</v>
      </c>
      <c r="G1335" s="4" t="str">
        <f>VLOOKUP(C1335,Customers!$A$1:$H$201,7,0)</f>
        <v>Kristinemouth</v>
      </c>
      <c r="H1335" s="4">
        <f>VLOOKUP(C1335,Customers!$A$1:$H$201,8,0)</f>
        <v>44723</v>
      </c>
      <c r="I1335" t="s">
        <v>798</v>
      </c>
      <c r="J1335" t="str">
        <f>VLOOKUP(I1335,Products!$A$1:$F$51,2,0)</f>
        <v>Stage Footwear</v>
      </c>
      <c r="K1335" t="str">
        <f>VLOOKUP(I1335,Products!$A$1:$F$51,3,0)</f>
        <v>Fashion</v>
      </c>
      <c r="L1335" t="str">
        <f>VLOOKUP(I1335,Products!$A$1:$F$51,4,0)</f>
        <v>Footwear</v>
      </c>
      <c r="M1335" s="7">
        <f>VLOOKUP(I1335,Products!$A$1:$F$51,5,0)</f>
        <v>1102.791777777778</v>
      </c>
      <c r="N1335" s="7">
        <f>VLOOKUP(I1335,Products!$A$1:$F$51,6,0)</f>
        <v>742.26521739130465</v>
      </c>
      <c r="O1335" t="s">
        <v>827</v>
      </c>
      <c r="P1335" t="str">
        <f>VLOOKUP(O1335,Stores!$A$1:$D$6,2,0)</f>
        <v>MegaMart Jimenezborough</v>
      </c>
      <c r="Q1335" t="str">
        <f>VLOOKUP(O1335,Stores!$A$1:$D$6,4,0)</f>
        <v>South</v>
      </c>
      <c r="R1335" s="6">
        <v>2</v>
      </c>
      <c r="S1335" s="6">
        <v>0</v>
      </c>
      <c r="T1335" t="s">
        <v>861</v>
      </c>
      <c r="U1335">
        <f t="shared" si="60"/>
        <v>2205.5835555555559</v>
      </c>
      <c r="V1335" s="7">
        <f t="shared" si="61"/>
        <v>1484.5304347826093</v>
      </c>
      <c r="W1335" s="7">
        <f t="shared" si="62"/>
        <v>720.05312077294661</v>
      </c>
    </row>
    <row r="1336" spans="1:23" x14ac:dyDescent="0.25">
      <c r="A1336" t="s">
        <v>4147</v>
      </c>
      <c r="B1336" s="4">
        <v>45379</v>
      </c>
      <c r="C1336" t="s">
        <v>417</v>
      </c>
      <c r="D1336" t="str">
        <f>VLOOKUP(C1336,Customers!$A$1:$H$201,4,0)</f>
        <v>Jeffrey Smith</v>
      </c>
      <c r="E1336" t="str">
        <f>VLOOKUP(C1336,Customers!$A$1:$H$201,5,0)</f>
        <v>Female</v>
      </c>
      <c r="F1336" s="4">
        <f>VLOOKUP(C1336,Customers!$A$1:$H$201,6,0)</f>
        <v>30679</v>
      </c>
      <c r="G1336" s="4" t="str">
        <f>VLOOKUP(C1336,Customers!$A$1:$H$201,7,0)</f>
        <v>Aaronmouth</v>
      </c>
      <c r="H1336" s="4">
        <f>VLOOKUP(C1336,Customers!$A$1:$H$201,8,0)</f>
        <v>45006</v>
      </c>
      <c r="I1336" t="s">
        <v>790</v>
      </c>
      <c r="J1336" t="str">
        <f>VLOOKUP(I1336,Products!$A$1:$F$51,2,0)</f>
        <v>Everything Laptop</v>
      </c>
      <c r="K1336" t="str">
        <f>VLOOKUP(I1336,Products!$A$1:$F$51,3,0)</f>
        <v>Electronics</v>
      </c>
      <c r="L1336" t="str">
        <f>VLOOKUP(I1336,Products!$A$1:$F$51,4,0)</f>
        <v>Laptop</v>
      </c>
      <c r="M1336" s="7">
        <f>VLOOKUP(I1336,Products!$A$1:$F$51,5,0)</f>
        <v>428.05</v>
      </c>
      <c r="N1336" s="7">
        <f>VLOOKUP(I1336,Products!$A$1:$F$51,6,0)</f>
        <v>246.07</v>
      </c>
      <c r="O1336" t="s">
        <v>827</v>
      </c>
      <c r="P1336" t="str">
        <f>VLOOKUP(O1336,Stores!$A$1:$D$6,2,0)</f>
        <v>MegaMart Jimenezborough</v>
      </c>
      <c r="Q1336" t="str">
        <f>VLOOKUP(O1336,Stores!$A$1:$D$6,4,0)</f>
        <v>South</v>
      </c>
      <c r="R1336" s="6">
        <v>3</v>
      </c>
      <c r="S1336" s="6">
        <v>0</v>
      </c>
      <c r="T1336" t="s">
        <v>854</v>
      </c>
      <c r="U1336">
        <f t="shared" si="60"/>
        <v>1284.1500000000001</v>
      </c>
      <c r="V1336" s="7">
        <f t="shared" si="61"/>
        <v>738.21</v>
      </c>
      <c r="W1336" s="7">
        <f t="shared" si="62"/>
        <v>544.94000000000005</v>
      </c>
    </row>
    <row r="1337" spans="1:23" x14ac:dyDescent="0.25">
      <c r="A1337" t="s">
        <v>4532</v>
      </c>
      <c r="B1337" s="4">
        <v>45379</v>
      </c>
      <c r="C1337" t="s">
        <v>125</v>
      </c>
      <c r="D1337" t="str">
        <f>VLOOKUP(C1337,Customers!$A$1:$H$201,4,0)</f>
        <v>Valerie Macdonald</v>
      </c>
      <c r="E1337" t="str">
        <f>VLOOKUP(C1337,Customers!$A$1:$H$201,5,0)</f>
        <v>Male</v>
      </c>
      <c r="F1337" s="4">
        <f>VLOOKUP(C1337,Customers!$A$1:$H$201,6,0)</f>
        <v>33917</v>
      </c>
      <c r="G1337" s="4" t="str">
        <f>VLOOKUP(C1337,Customers!$A$1:$H$201,7,0)</f>
        <v>East Shelby</v>
      </c>
      <c r="H1337" s="4">
        <f>VLOOKUP(C1337,Customers!$A$1:$H$201,8,0)</f>
        <v>44208</v>
      </c>
      <c r="I1337" t="s">
        <v>780</v>
      </c>
      <c r="J1337" t="str">
        <f>VLOOKUP(I1337,Products!$A$1:$F$51,2,0)</f>
        <v>Road Clothing</v>
      </c>
      <c r="K1337" t="str">
        <f>VLOOKUP(I1337,Products!$A$1:$F$51,3,0)</f>
        <v>Fashion</v>
      </c>
      <c r="L1337" t="str">
        <f>VLOOKUP(I1337,Products!$A$1:$F$51,4,0)</f>
        <v>Clothing</v>
      </c>
      <c r="M1337" s="7">
        <f>VLOOKUP(I1337,Products!$A$1:$F$51,5,0)</f>
        <v>1485.05</v>
      </c>
      <c r="N1337" s="7">
        <f>VLOOKUP(I1337,Products!$A$1:$F$51,6,0)</f>
        <v>988.31</v>
      </c>
      <c r="O1337" t="s">
        <v>835</v>
      </c>
      <c r="P1337" t="str">
        <f>VLOOKUP(O1337,Stores!$A$1:$D$6,2,0)</f>
        <v>MegaMart New Michele</v>
      </c>
      <c r="Q1337" t="str">
        <f>VLOOKUP(O1337,Stores!$A$1:$D$6,4,0)</f>
        <v>West</v>
      </c>
      <c r="R1337" s="6">
        <v>1</v>
      </c>
      <c r="S1337" s="6">
        <v>0</v>
      </c>
      <c r="T1337" t="s">
        <v>851</v>
      </c>
      <c r="U1337">
        <f t="shared" si="60"/>
        <v>1485.05</v>
      </c>
      <c r="V1337" s="7">
        <f t="shared" si="61"/>
        <v>988.31</v>
      </c>
      <c r="W1337" s="7">
        <f t="shared" si="62"/>
        <v>495.74</v>
      </c>
    </row>
    <row r="1338" spans="1:23" x14ac:dyDescent="0.25">
      <c r="A1338" t="s">
        <v>4744</v>
      </c>
      <c r="B1338" s="4">
        <v>45379</v>
      </c>
      <c r="C1338" t="s">
        <v>289</v>
      </c>
      <c r="D1338" t="str">
        <f>VLOOKUP(C1338,Customers!$A$1:$H$201,4,0)</f>
        <v>Matthew Juarez</v>
      </c>
      <c r="E1338" t="str">
        <f>VLOOKUP(C1338,Customers!$A$1:$H$201,5,0)</f>
        <v>Female</v>
      </c>
      <c r="F1338" s="4">
        <f>VLOOKUP(C1338,Customers!$A$1:$H$201,6,0)</f>
        <v>37614</v>
      </c>
      <c r="G1338" s="4" t="str">
        <f>VLOOKUP(C1338,Customers!$A$1:$H$201,7,0)</f>
        <v>North Meagan</v>
      </c>
      <c r="H1338" s="4">
        <f>VLOOKUP(C1338,Customers!$A$1:$H$201,8,0)</f>
        <v>44855</v>
      </c>
      <c r="I1338" t="s">
        <v>755</v>
      </c>
      <c r="J1338" t="str">
        <f>VLOOKUP(I1338,Products!$A$1:$F$51,2,0)</f>
        <v>Democratic Smartphone</v>
      </c>
      <c r="K1338" t="str">
        <f>VLOOKUP(I1338,Products!$A$1:$F$51,3,0)</f>
        <v>Electronics</v>
      </c>
      <c r="L1338" t="str">
        <f>VLOOKUP(I1338,Products!$A$1:$F$51,4,0)</f>
        <v>Smartphone</v>
      </c>
      <c r="M1338" s="7">
        <f>VLOOKUP(I1338,Products!$A$1:$F$51,5,0)</f>
        <v>1079.8900000000001</v>
      </c>
      <c r="N1338" s="7">
        <f>VLOOKUP(I1338,Products!$A$1:$F$51,6,0)</f>
        <v>703.83</v>
      </c>
      <c r="O1338" t="s">
        <v>842</v>
      </c>
      <c r="P1338" t="str">
        <f>VLOOKUP(O1338,Stores!$A$1:$D$6,2,0)</f>
        <v>MegaMart Johnmouth</v>
      </c>
      <c r="Q1338" t="str">
        <f>VLOOKUP(O1338,Stores!$A$1:$D$6,4,0)</f>
        <v>East</v>
      </c>
      <c r="R1338" s="6">
        <v>5</v>
      </c>
      <c r="S1338" s="6">
        <v>0.05</v>
      </c>
      <c r="T1338" t="s">
        <v>851</v>
      </c>
      <c r="U1338">
        <f t="shared" si="60"/>
        <v>5399.4500000000007</v>
      </c>
      <c r="V1338" s="7">
        <f t="shared" si="61"/>
        <v>3519.15</v>
      </c>
      <c r="W1338" s="7">
        <f t="shared" si="62"/>
        <v>1879.3500000000006</v>
      </c>
    </row>
    <row r="1339" spans="1:23" x14ac:dyDescent="0.25">
      <c r="A1339" t="s">
        <v>5119</v>
      </c>
      <c r="B1339" s="4">
        <v>45379</v>
      </c>
      <c r="C1339" t="s">
        <v>388</v>
      </c>
      <c r="D1339" t="str">
        <f>VLOOKUP(C1339,Customers!$A$1:$H$201,4,0)</f>
        <v>Brenda Dean</v>
      </c>
      <c r="E1339" t="str">
        <f>VLOOKUP(C1339,Customers!$A$1:$H$201,5,0)</f>
        <v>Male</v>
      </c>
      <c r="F1339" s="4">
        <f>VLOOKUP(C1339,Customers!$A$1:$H$201,6,0)</f>
        <v>23821</v>
      </c>
      <c r="G1339" s="4" t="str">
        <f>VLOOKUP(C1339,Customers!$A$1:$H$201,7,0)</f>
        <v>West Ann</v>
      </c>
      <c r="H1339" s="4">
        <f>VLOOKUP(C1339,Customers!$A$1:$H$201,8,0)</f>
        <v>45308</v>
      </c>
      <c r="I1339" t="s">
        <v>814</v>
      </c>
      <c r="J1339" t="str">
        <f>VLOOKUP(I1339,Products!$A$1:$F$51,2,0)</f>
        <v>Nature Clothing</v>
      </c>
      <c r="K1339" t="str">
        <f>VLOOKUP(I1339,Products!$A$1:$F$51,3,0)</f>
        <v>Fashion</v>
      </c>
      <c r="L1339" t="str">
        <f>VLOOKUP(I1339,Products!$A$1:$F$51,4,0)</f>
        <v>Clothing</v>
      </c>
      <c r="M1339" s="7">
        <f>VLOOKUP(I1339,Products!$A$1:$F$51,5,0)</f>
        <v>1165.3699999999999</v>
      </c>
      <c r="N1339" s="7">
        <f>VLOOKUP(I1339,Products!$A$1:$F$51,6,0)</f>
        <v>926.55</v>
      </c>
      <c r="O1339" t="s">
        <v>835</v>
      </c>
      <c r="P1339" t="str">
        <f>VLOOKUP(O1339,Stores!$A$1:$D$6,2,0)</f>
        <v>MegaMart New Michele</v>
      </c>
      <c r="Q1339" t="str">
        <f>VLOOKUP(O1339,Stores!$A$1:$D$6,4,0)</f>
        <v>West</v>
      </c>
      <c r="R1339" s="6">
        <v>1</v>
      </c>
      <c r="S1339" s="6">
        <v>0.05</v>
      </c>
      <c r="T1339" t="s">
        <v>851</v>
      </c>
      <c r="U1339">
        <f t="shared" si="60"/>
        <v>1165.3699999999999</v>
      </c>
      <c r="V1339" s="7">
        <f t="shared" si="61"/>
        <v>926.55</v>
      </c>
      <c r="W1339" s="7">
        <f t="shared" si="62"/>
        <v>237.86999999999995</v>
      </c>
    </row>
    <row r="1340" spans="1:23" x14ac:dyDescent="0.25">
      <c r="A1340" t="s">
        <v>5367</v>
      </c>
      <c r="B1340" s="4">
        <v>45380</v>
      </c>
      <c r="C1340" t="s">
        <v>462</v>
      </c>
      <c r="D1340" t="str">
        <f>VLOOKUP(C1340,Customers!$A$1:$H$201,4,0)</f>
        <v>Monique Johnson</v>
      </c>
      <c r="E1340" t="str">
        <f>VLOOKUP(C1340,Customers!$A$1:$H$201,5,0)</f>
        <v>Male</v>
      </c>
      <c r="F1340" s="4">
        <f>VLOOKUP(C1340,Customers!$A$1:$H$201,6,0)</f>
        <v>29315</v>
      </c>
      <c r="G1340" s="4" t="str">
        <f>VLOOKUP(C1340,Customers!$A$1:$H$201,7,0)</f>
        <v>West Paulfurt</v>
      </c>
      <c r="H1340" s="4">
        <f>VLOOKUP(C1340,Customers!$A$1:$H$201,8,0)</f>
        <v>45654</v>
      </c>
      <c r="I1340" t="s">
        <v>770</v>
      </c>
      <c r="J1340" t="str">
        <f>VLOOKUP(I1340,Products!$A$1:$F$51,2,0)</f>
        <v>Him Smartphone</v>
      </c>
      <c r="K1340" t="str">
        <f>VLOOKUP(I1340,Products!$A$1:$F$51,3,0)</f>
        <v>Electronics</v>
      </c>
      <c r="L1340" t="str">
        <f>VLOOKUP(I1340,Products!$A$1:$F$51,4,0)</f>
        <v>Smartphone</v>
      </c>
      <c r="M1340" s="7">
        <f>VLOOKUP(I1340,Products!$A$1:$F$51,5,0)</f>
        <v>1487.41</v>
      </c>
      <c r="N1340" s="7">
        <f>VLOOKUP(I1340,Products!$A$1:$F$51,6,0)</f>
        <v>813.07</v>
      </c>
      <c r="O1340" t="s">
        <v>838</v>
      </c>
      <c r="P1340" t="str">
        <f>VLOOKUP(O1340,Stores!$A$1:$D$6,2,0)</f>
        <v>MegaMart Brianahaven</v>
      </c>
      <c r="Q1340" t="str">
        <f>VLOOKUP(O1340,Stores!$A$1:$D$6,4,0)</f>
        <v>North</v>
      </c>
      <c r="R1340" s="6">
        <v>5</v>
      </c>
      <c r="S1340" s="6">
        <v>0.05</v>
      </c>
      <c r="T1340" t="s">
        <v>857</v>
      </c>
      <c r="U1340">
        <f t="shared" si="60"/>
        <v>7437.05</v>
      </c>
      <c r="V1340" s="7">
        <f t="shared" si="61"/>
        <v>4065.3500000000004</v>
      </c>
      <c r="W1340" s="7">
        <f t="shared" si="62"/>
        <v>3370.75</v>
      </c>
    </row>
    <row r="1341" spans="1:23" x14ac:dyDescent="0.25">
      <c r="A1341" t="s">
        <v>5526</v>
      </c>
      <c r="B1341" s="4">
        <v>45380</v>
      </c>
      <c r="C1341" t="s">
        <v>450</v>
      </c>
      <c r="D1341" t="str">
        <f>VLOOKUP(C1341,Customers!$A$1:$H$201,4,0)</f>
        <v>Amy Smith</v>
      </c>
      <c r="E1341" t="str">
        <f>VLOOKUP(C1341,Customers!$A$1:$H$201,5,0)</f>
        <v>Male</v>
      </c>
      <c r="F1341" s="4">
        <f>VLOOKUP(C1341,Customers!$A$1:$H$201,6,0)</f>
        <v>22556</v>
      </c>
      <c r="G1341" s="4" t="str">
        <f>VLOOKUP(C1341,Customers!$A$1:$H$201,7,0)</f>
        <v>Simonstad</v>
      </c>
      <c r="H1341" s="4">
        <f>VLOOKUP(C1341,Customers!$A$1:$H$201,8,0)</f>
        <v>45467</v>
      </c>
      <c r="I1341" t="s">
        <v>711</v>
      </c>
      <c r="J1341" t="str">
        <f>VLOOKUP(I1341,Products!$A$1:$F$51,2,0)</f>
        <v>Audience Television</v>
      </c>
      <c r="K1341" t="str">
        <f>VLOOKUP(I1341,Products!$A$1:$F$51,3,0)</f>
        <v>Electronics</v>
      </c>
      <c r="L1341" t="str">
        <f>VLOOKUP(I1341,Products!$A$1:$F$51,4,0)</f>
        <v>Television</v>
      </c>
      <c r="M1341" s="7">
        <f>VLOOKUP(I1341,Products!$A$1:$F$51,5,0)</f>
        <v>818.76</v>
      </c>
      <c r="N1341" s="7">
        <f>VLOOKUP(I1341,Products!$A$1:$F$51,6,0)</f>
        <v>527.62</v>
      </c>
      <c r="O1341" t="s">
        <v>835</v>
      </c>
      <c r="P1341" t="str">
        <f>VLOOKUP(O1341,Stores!$A$1:$D$6,2,0)</f>
        <v>MegaMart New Michele</v>
      </c>
      <c r="Q1341" t="str">
        <f>VLOOKUP(O1341,Stores!$A$1:$D$6,4,0)</f>
        <v>West</v>
      </c>
      <c r="R1341" s="6">
        <v>2</v>
      </c>
      <c r="S1341" s="6">
        <v>0.15</v>
      </c>
      <c r="T1341" t="s">
        <v>851</v>
      </c>
      <c r="U1341">
        <f t="shared" si="60"/>
        <v>1637.52</v>
      </c>
      <c r="V1341" s="7">
        <f t="shared" si="61"/>
        <v>1055.24</v>
      </c>
      <c r="W1341" s="7">
        <f t="shared" si="62"/>
        <v>581.42999999999995</v>
      </c>
    </row>
    <row r="1342" spans="1:23" x14ac:dyDescent="0.25">
      <c r="A1342" t="s">
        <v>1062</v>
      </c>
      <c r="B1342" s="4">
        <v>45380</v>
      </c>
      <c r="C1342" t="s">
        <v>46</v>
      </c>
      <c r="D1342" t="str">
        <f>VLOOKUP(C1342,Customers!$A$1:$H$201,4,0)</f>
        <v>Haley Williams</v>
      </c>
      <c r="E1342" t="str">
        <f>VLOOKUP(C1342,Customers!$A$1:$H$201,5,0)</f>
        <v>Male</v>
      </c>
      <c r="F1342" s="4">
        <f>VLOOKUP(C1342,Customers!$A$1:$H$201,6,0)</f>
        <v>35492</v>
      </c>
      <c r="G1342" s="4" t="str">
        <f>VLOOKUP(C1342,Customers!$A$1:$H$201,7,0)</f>
        <v>Leburgh</v>
      </c>
      <c r="H1342" s="4">
        <f>VLOOKUP(C1342,Customers!$A$1:$H$201,8,0)</f>
        <v>45058</v>
      </c>
      <c r="I1342" t="s">
        <v>778</v>
      </c>
      <c r="J1342" t="str">
        <f>VLOOKUP(I1342,Products!$A$1:$F$51,2,0)</f>
        <v>Deal Smartphone</v>
      </c>
      <c r="K1342" t="str">
        <f>VLOOKUP(I1342,Products!$A$1:$F$51,3,0)</f>
        <v>Electronics</v>
      </c>
      <c r="L1342" t="str">
        <f>VLOOKUP(I1342,Products!$A$1:$F$51,4,0)</f>
        <v>Smartphone</v>
      </c>
      <c r="M1342" s="7">
        <f>VLOOKUP(I1342,Products!$A$1:$F$51,5,0)</f>
        <v>673.78</v>
      </c>
      <c r="N1342" s="7">
        <f>VLOOKUP(I1342,Products!$A$1:$F$51,6,0)</f>
        <v>363.33</v>
      </c>
      <c r="O1342" t="s">
        <v>831</v>
      </c>
      <c r="P1342" t="str">
        <f>VLOOKUP(O1342,Stores!$A$1:$D$6,2,0)</f>
        <v>MegaMart Peckmouth</v>
      </c>
      <c r="Q1342" t="str">
        <f>VLOOKUP(O1342,Stores!$A$1:$D$6,4,0)</f>
        <v>East</v>
      </c>
      <c r="R1342" s="6">
        <v>4</v>
      </c>
      <c r="S1342" s="6">
        <v>0.15</v>
      </c>
      <c r="T1342" t="s">
        <v>857</v>
      </c>
      <c r="U1342">
        <f t="shared" si="60"/>
        <v>2695.12</v>
      </c>
      <c r="V1342" s="7">
        <f t="shared" si="61"/>
        <v>1453.32</v>
      </c>
      <c r="W1342" s="7">
        <f t="shared" si="62"/>
        <v>1240.95</v>
      </c>
    </row>
    <row r="1343" spans="1:23" x14ac:dyDescent="0.25">
      <c r="A1343" t="s">
        <v>1599</v>
      </c>
      <c r="B1343" s="4">
        <v>45380</v>
      </c>
      <c r="C1343" t="s">
        <v>11</v>
      </c>
      <c r="D1343" t="str">
        <f>VLOOKUP(C1343,Customers!$A$1:$H$201,4,0)</f>
        <v>Michael Miller</v>
      </c>
      <c r="E1343" t="str">
        <f>VLOOKUP(C1343,Customers!$A$1:$H$201,5,0)</f>
        <v>Male</v>
      </c>
      <c r="F1343" s="4">
        <f>VLOOKUP(C1343,Customers!$A$1:$H$201,6,0)</f>
        <v>21780</v>
      </c>
      <c r="G1343" s="4" t="str">
        <f>VLOOKUP(C1343,Customers!$A$1:$H$201,7,0)</f>
        <v>New Gabrielleport</v>
      </c>
      <c r="H1343" s="4">
        <f>VLOOKUP(C1343,Customers!$A$1:$H$201,8,0)</f>
        <v>44138</v>
      </c>
      <c r="I1343" t="s">
        <v>796</v>
      </c>
      <c r="J1343" t="str">
        <f>VLOOKUP(I1343,Products!$A$1:$F$51,2,0)</f>
        <v>Book Television</v>
      </c>
      <c r="K1343" t="str">
        <f>VLOOKUP(I1343,Products!$A$1:$F$51,3,0)</f>
        <v>Electronics</v>
      </c>
      <c r="L1343" t="str">
        <f>VLOOKUP(I1343,Products!$A$1:$F$51,4,0)</f>
        <v>Television</v>
      </c>
      <c r="M1343" s="7">
        <f>VLOOKUP(I1343,Products!$A$1:$F$51,5,0)</f>
        <v>1952.65</v>
      </c>
      <c r="N1343" s="7">
        <f>VLOOKUP(I1343,Products!$A$1:$F$51,6,0)</f>
        <v>1451.27</v>
      </c>
      <c r="O1343" t="s">
        <v>842</v>
      </c>
      <c r="P1343" t="str">
        <f>VLOOKUP(O1343,Stores!$A$1:$D$6,2,0)</f>
        <v>MegaMart Johnmouth</v>
      </c>
      <c r="Q1343" t="str">
        <f>VLOOKUP(O1343,Stores!$A$1:$D$6,4,0)</f>
        <v>East</v>
      </c>
      <c r="R1343" s="6">
        <v>1</v>
      </c>
      <c r="S1343" s="6">
        <v>0.15</v>
      </c>
      <c r="T1343" t="s">
        <v>854</v>
      </c>
      <c r="U1343">
        <f t="shared" si="60"/>
        <v>1952.65</v>
      </c>
      <c r="V1343" s="7">
        <f t="shared" si="61"/>
        <v>1451.27</v>
      </c>
      <c r="W1343" s="7">
        <f t="shared" si="62"/>
        <v>500.53000000000009</v>
      </c>
    </row>
    <row r="1344" spans="1:23" x14ac:dyDescent="0.25">
      <c r="A1344" t="s">
        <v>1673</v>
      </c>
      <c r="B1344" s="4">
        <v>45380</v>
      </c>
      <c r="C1344" t="s">
        <v>610</v>
      </c>
      <c r="D1344" t="str">
        <f>VLOOKUP(C1344,Customers!$A$1:$H$201,4,0)</f>
        <v>Michelle Smith</v>
      </c>
      <c r="E1344" t="str">
        <f>VLOOKUP(C1344,Customers!$A$1:$H$201,5,0)</f>
        <v>Female</v>
      </c>
      <c r="F1344" s="4">
        <f>VLOOKUP(C1344,Customers!$A$1:$H$201,6,0)</f>
        <v>28198</v>
      </c>
      <c r="G1344" s="4" t="str">
        <f>VLOOKUP(C1344,Customers!$A$1:$H$201,7,0)</f>
        <v>New Fred</v>
      </c>
      <c r="H1344" s="4">
        <f>VLOOKUP(C1344,Customers!$A$1:$H$201,8,0)</f>
        <v>45829</v>
      </c>
      <c r="I1344" t="s">
        <v>814</v>
      </c>
      <c r="J1344" t="str">
        <f>VLOOKUP(I1344,Products!$A$1:$F$51,2,0)</f>
        <v>Nature Clothing</v>
      </c>
      <c r="K1344" t="str">
        <f>VLOOKUP(I1344,Products!$A$1:$F$51,3,0)</f>
        <v>Fashion</v>
      </c>
      <c r="L1344" t="str">
        <f>VLOOKUP(I1344,Products!$A$1:$F$51,4,0)</f>
        <v>Clothing</v>
      </c>
      <c r="M1344" s="7">
        <f>VLOOKUP(I1344,Products!$A$1:$F$51,5,0)</f>
        <v>1165.3699999999999</v>
      </c>
      <c r="N1344" s="7">
        <f>VLOOKUP(I1344,Products!$A$1:$F$51,6,0)</f>
        <v>926.55</v>
      </c>
      <c r="O1344" t="s">
        <v>831</v>
      </c>
      <c r="P1344" t="str">
        <f>VLOOKUP(O1344,Stores!$A$1:$D$6,2,0)</f>
        <v>MegaMart Peckmouth</v>
      </c>
      <c r="Q1344" t="str">
        <f>VLOOKUP(O1344,Stores!$A$1:$D$6,4,0)</f>
        <v>East</v>
      </c>
      <c r="R1344" s="6">
        <v>5</v>
      </c>
      <c r="S1344" s="6">
        <v>0.1</v>
      </c>
      <c r="T1344" t="s">
        <v>854</v>
      </c>
      <c r="U1344">
        <f t="shared" si="60"/>
        <v>5826.8499999999995</v>
      </c>
      <c r="V1344" s="7">
        <f t="shared" si="61"/>
        <v>4632.75</v>
      </c>
      <c r="W1344" s="7">
        <f t="shared" si="62"/>
        <v>1193.1999999999994</v>
      </c>
    </row>
    <row r="1345" spans="1:23" x14ac:dyDescent="0.25">
      <c r="A1345" t="s">
        <v>1771</v>
      </c>
      <c r="B1345" s="4">
        <v>45380</v>
      </c>
      <c r="C1345" t="s">
        <v>597</v>
      </c>
      <c r="D1345" t="str">
        <f>VLOOKUP(C1345,Customers!$A$1:$H$201,4,0)</f>
        <v>Richard Jones</v>
      </c>
      <c r="E1345" t="str">
        <f>VLOOKUP(C1345,Customers!$A$1:$H$201,5,0)</f>
        <v>Male</v>
      </c>
      <c r="F1345" s="4">
        <f>VLOOKUP(C1345,Customers!$A$1:$H$201,6,0)</f>
        <v>25414</v>
      </c>
      <c r="G1345" s="4" t="str">
        <f>VLOOKUP(C1345,Customers!$A$1:$H$201,7,0)</f>
        <v>Lake Steventown</v>
      </c>
      <c r="H1345" s="4">
        <f>VLOOKUP(C1345,Customers!$A$1:$H$201,8,0)</f>
        <v>44835</v>
      </c>
      <c r="I1345" t="s">
        <v>770</v>
      </c>
      <c r="J1345" t="str">
        <f>VLOOKUP(I1345,Products!$A$1:$F$51,2,0)</f>
        <v>Him Smartphone</v>
      </c>
      <c r="K1345" t="str">
        <f>VLOOKUP(I1345,Products!$A$1:$F$51,3,0)</f>
        <v>Electronics</v>
      </c>
      <c r="L1345" t="str">
        <f>VLOOKUP(I1345,Products!$A$1:$F$51,4,0)</f>
        <v>Smartphone</v>
      </c>
      <c r="M1345" s="7">
        <f>VLOOKUP(I1345,Products!$A$1:$F$51,5,0)</f>
        <v>1487.41</v>
      </c>
      <c r="N1345" s="7">
        <f>VLOOKUP(I1345,Products!$A$1:$F$51,6,0)</f>
        <v>813.07</v>
      </c>
      <c r="O1345" t="s">
        <v>838</v>
      </c>
      <c r="P1345" t="str">
        <f>VLOOKUP(O1345,Stores!$A$1:$D$6,2,0)</f>
        <v>MegaMart Brianahaven</v>
      </c>
      <c r="Q1345" t="str">
        <f>VLOOKUP(O1345,Stores!$A$1:$D$6,4,0)</f>
        <v>North</v>
      </c>
      <c r="R1345" s="6">
        <v>3</v>
      </c>
      <c r="S1345" s="6">
        <v>0.05</v>
      </c>
      <c r="T1345" t="s">
        <v>857</v>
      </c>
      <c r="U1345">
        <f t="shared" si="60"/>
        <v>4462.2300000000005</v>
      </c>
      <c r="V1345" s="7">
        <f t="shared" si="61"/>
        <v>2439.21</v>
      </c>
      <c r="W1345" s="7">
        <f t="shared" si="62"/>
        <v>2022.0700000000004</v>
      </c>
    </row>
    <row r="1346" spans="1:23" x14ac:dyDescent="0.25">
      <c r="A1346" t="s">
        <v>1979</v>
      </c>
      <c r="B1346" s="4">
        <v>45380</v>
      </c>
      <c r="C1346" t="s">
        <v>691</v>
      </c>
      <c r="D1346" t="str">
        <f>VLOOKUP(C1346,Customers!$A$1:$H$201,4,0)</f>
        <v>Matthew Dixon</v>
      </c>
      <c r="E1346" t="str">
        <f>VLOOKUP(C1346,Customers!$A$1:$H$201,5,0)</f>
        <v>Male</v>
      </c>
      <c r="F1346" s="4">
        <f>VLOOKUP(C1346,Customers!$A$1:$H$201,6,0)</f>
        <v>21086</v>
      </c>
      <c r="G1346" s="4" t="str">
        <f>VLOOKUP(C1346,Customers!$A$1:$H$201,7,0)</f>
        <v>Lake Emily</v>
      </c>
      <c r="H1346" s="4">
        <f>VLOOKUP(C1346,Customers!$A$1:$H$201,8,0)</f>
        <v>44153</v>
      </c>
      <c r="I1346" t="s">
        <v>792</v>
      </c>
      <c r="J1346" t="str">
        <f>VLOOKUP(I1346,Products!$A$1:$F$51,2,0)</f>
        <v>Chair Laptop</v>
      </c>
      <c r="K1346" t="str">
        <f>VLOOKUP(I1346,Products!$A$1:$F$51,3,0)</f>
        <v>Electronics</v>
      </c>
      <c r="L1346" t="str">
        <f>VLOOKUP(I1346,Products!$A$1:$F$51,4,0)</f>
        <v>Laptop</v>
      </c>
      <c r="M1346" s="7">
        <f>VLOOKUP(I1346,Products!$A$1:$F$51,5,0)</f>
        <v>1562.43</v>
      </c>
      <c r="N1346" s="7">
        <f>VLOOKUP(I1346,Products!$A$1:$F$51,6,0)</f>
        <v>1195.6300000000001</v>
      </c>
      <c r="O1346" t="s">
        <v>835</v>
      </c>
      <c r="P1346" t="str">
        <f>VLOOKUP(O1346,Stores!$A$1:$D$6,2,0)</f>
        <v>MegaMart New Michele</v>
      </c>
      <c r="Q1346" t="str">
        <f>VLOOKUP(O1346,Stores!$A$1:$D$6,4,0)</f>
        <v>West</v>
      </c>
      <c r="R1346" s="6">
        <v>5</v>
      </c>
      <c r="S1346" s="6">
        <v>0.05</v>
      </c>
      <c r="T1346" t="s">
        <v>861</v>
      </c>
      <c r="U1346">
        <f t="shared" si="60"/>
        <v>7812.1500000000005</v>
      </c>
      <c r="V1346" s="7">
        <f t="shared" si="61"/>
        <v>5978.1500000000005</v>
      </c>
      <c r="W1346" s="7">
        <f t="shared" si="62"/>
        <v>1833.05</v>
      </c>
    </row>
    <row r="1347" spans="1:23" x14ac:dyDescent="0.25">
      <c r="A1347" t="s">
        <v>2809</v>
      </c>
      <c r="B1347" s="4">
        <v>45380</v>
      </c>
      <c r="C1347" t="s">
        <v>345</v>
      </c>
      <c r="D1347" t="str">
        <f>VLOOKUP(C1347,Customers!$A$1:$H$201,4,0)</f>
        <v>Lindsey Holder</v>
      </c>
      <c r="E1347" t="str">
        <f>VLOOKUP(C1347,Customers!$A$1:$H$201,5,0)</f>
        <v>Female</v>
      </c>
      <c r="F1347" s="4">
        <f>VLOOKUP(C1347,Customers!$A$1:$H$201,6,0)</f>
        <v>37223</v>
      </c>
      <c r="G1347" s="4" t="str">
        <f>VLOOKUP(C1347,Customers!$A$1:$H$201,7,0)</f>
        <v>Mendozaland</v>
      </c>
      <c r="H1347" s="4">
        <f>VLOOKUP(C1347,Customers!$A$1:$H$201,8,0)</f>
        <v>45277</v>
      </c>
      <c r="I1347" t="s">
        <v>798</v>
      </c>
      <c r="J1347" t="str">
        <f>VLOOKUP(I1347,Products!$A$1:$F$51,2,0)</f>
        <v>Stage Footwear</v>
      </c>
      <c r="K1347" t="str">
        <f>VLOOKUP(I1347,Products!$A$1:$F$51,3,0)</f>
        <v>Fashion</v>
      </c>
      <c r="L1347" t="str">
        <f>VLOOKUP(I1347,Products!$A$1:$F$51,4,0)</f>
        <v>Footwear</v>
      </c>
      <c r="M1347" s="7">
        <f>VLOOKUP(I1347,Products!$A$1:$F$51,5,0)</f>
        <v>1102.791777777778</v>
      </c>
      <c r="N1347" s="7">
        <f>VLOOKUP(I1347,Products!$A$1:$F$51,6,0)</f>
        <v>742.26521739130465</v>
      </c>
      <c r="O1347" t="s">
        <v>831</v>
      </c>
      <c r="P1347" t="str">
        <f>VLOOKUP(O1347,Stores!$A$1:$D$6,2,0)</f>
        <v>MegaMart Peckmouth</v>
      </c>
      <c r="Q1347" t="str">
        <f>VLOOKUP(O1347,Stores!$A$1:$D$6,4,0)</f>
        <v>East</v>
      </c>
      <c r="R1347" s="6">
        <v>3</v>
      </c>
      <c r="S1347" s="6">
        <v>0.05</v>
      </c>
      <c r="T1347" t="s">
        <v>851</v>
      </c>
      <c r="U1347">
        <f t="shared" ref="U1347:U1410" si="63">M1347*R1347</f>
        <v>3308.3753333333339</v>
      </c>
      <c r="V1347" s="7">
        <f t="shared" ref="V1347:V1410" si="64">N1347*R1347</f>
        <v>2226.7956521739138</v>
      </c>
      <c r="W1347" s="7">
        <f t="shared" ref="W1347:W1410" si="65">U1347-V1347-(1-S1347)</f>
        <v>1080.62968115942</v>
      </c>
    </row>
    <row r="1348" spans="1:23" x14ac:dyDescent="0.25">
      <c r="A1348" t="s">
        <v>5353</v>
      </c>
      <c r="B1348" s="4">
        <v>45381</v>
      </c>
      <c r="C1348" t="s">
        <v>440</v>
      </c>
      <c r="D1348" t="str">
        <f>VLOOKUP(C1348,Customers!$A$1:$H$201,4,0)</f>
        <v>Jason Lloyd</v>
      </c>
      <c r="E1348" t="str">
        <f>VLOOKUP(C1348,Customers!$A$1:$H$201,5,0)</f>
        <v>Male</v>
      </c>
      <c r="F1348" s="4">
        <f>VLOOKUP(C1348,Customers!$A$1:$H$201,6,0)</f>
        <v>33450</v>
      </c>
      <c r="G1348" s="4" t="str">
        <f>VLOOKUP(C1348,Customers!$A$1:$H$201,7,0)</f>
        <v>West Ralph</v>
      </c>
      <c r="H1348" s="4">
        <f>VLOOKUP(C1348,Customers!$A$1:$H$201,8,0)</f>
        <v>45747</v>
      </c>
      <c r="I1348" t="s">
        <v>812</v>
      </c>
      <c r="J1348" t="str">
        <f>VLOOKUP(I1348,Products!$A$1:$F$51,2,0)</f>
        <v>Set Dairy</v>
      </c>
      <c r="K1348" t="str">
        <f>VLOOKUP(I1348,Products!$A$1:$F$51,3,0)</f>
        <v>Groceries</v>
      </c>
      <c r="L1348" t="str">
        <f>VLOOKUP(I1348,Products!$A$1:$F$51,4,0)</f>
        <v>Dairy</v>
      </c>
      <c r="M1348" s="7">
        <f>VLOOKUP(I1348,Products!$A$1:$F$51,5,0)</f>
        <v>1879.08</v>
      </c>
      <c r="N1348" s="7">
        <f>VLOOKUP(I1348,Products!$A$1:$F$51,6,0)</f>
        <v>1004.56</v>
      </c>
      <c r="O1348" t="s">
        <v>842</v>
      </c>
      <c r="P1348" t="str">
        <f>VLOOKUP(O1348,Stores!$A$1:$D$6,2,0)</f>
        <v>MegaMart Johnmouth</v>
      </c>
      <c r="Q1348" t="str">
        <f>VLOOKUP(O1348,Stores!$A$1:$D$6,4,0)</f>
        <v>East</v>
      </c>
      <c r="R1348" s="6">
        <v>2</v>
      </c>
      <c r="S1348" s="6">
        <v>0.05</v>
      </c>
      <c r="T1348" t="s">
        <v>861</v>
      </c>
      <c r="U1348">
        <f t="shared" si="63"/>
        <v>3758.16</v>
      </c>
      <c r="V1348" s="7">
        <f t="shared" si="64"/>
        <v>2009.12</v>
      </c>
      <c r="W1348" s="7">
        <f t="shared" si="65"/>
        <v>1748.09</v>
      </c>
    </row>
    <row r="1349" spans="1:23" x14ac:dyDescent="0.25">
      <c r="A1349" t="s">
        <v>2703</v>
      </c>
      <c r="B1349" s="4">
        <v>45381</v>
      </c>
      <c r="C1349" t="s">
        <v>315</v>
      </c>
      <c r="D1349" t="str">
        <f>VLOOKUP(C1349,Customers!$A$1:$H$201,4,0)</f>
        <v>Amanda Lee</v>
      </c>
      <c r="E1349" t="str">
        <f>VLOOKUP(C1349,Customers!$A$1:$H$201,5,0)</f>
        <v>Male</v>
      </c>
      <c r="F1349" s="4">
        <f>VLOOKUP(C1349,Customers!$A$1:$H$201,6,0)</f>
        <v>26377</v>
      </c>
      <c r="G1349" s="4" t="str">
        <f>VLOOKUP(C1349,Customers!$A$1:$H$201,7,0)</f>
        <v>Meyersstad</v>
      </c>
      <c r="H1349" s="4">
        <f>VLOOKUP(C1349,Customers!$A$1:$H$201,8,0)</f>
        <v>45539</v>
      </c>
      <c r="I1349" t="s">
        <v>804</v>
      </c>
      <c r="J1349" t="str">
        <f>VLOOKUP(I1349,Products!$A$1:$F$51,2,0)</f>
        <v>Present Television</v>
      </c>
      <c r="K1349" t="str">
        <f>VLOOKUP(I1349,Products!$A$1:$F$51,3,0)</f>
        <v>Electronics</v>
      </c>
      <c r="L1349" t="str">
        <f>VLOOKUP(I1349,Products!$A$1:$F$51,4,0)</f>
        <v>Television</v>
      </c>
      <c r="M1349" s="7">
        <f>VLOOKUP(I1349,Products!$A$1:$F$51,5,0)</f>
        <v>1635.01</v>
      </c>
      <c r="N1349" s="7">
        <f>VLOOKUP(I1349,Products!$A$1:$F$51,6,0)</f>
        <v>1043.29</v>
      </c>
      <c r="O1349" t="s">
        <v>827</v>
      </c>
      <c r="P1349" t="str">
        <f>VLOOKUP(O1349,Stores!$A$1:$D$6,2,0)</f>
        <v>MegaMart Jimenezborough</v>
      </c>
      <c r="Q1349" t="str">
        <f>VLOOKUP(O1349,Stores!$A$1:$D$6,4,0)</f>
        <v>South</v>
      </c>
      <c r="R1349" s="6">
        <v>5</v>
      </c>
      <c r="S1349" s="6">
        <v>0.05</v>
      </c>
      <c r="T1349" t="s">
        <v>854</v>
      </c>
      <c r="U1349">
        <f t="shared" si="63"/>
        <v>8175.05</v>
      </c>
      <c r="V1349" s="7">
        <f t="shared" si="64"/>
        <v>5216.45</v>
      </c>
      <c r="W1349" s="7">
        <f t="shared" si="65"/>
        <v>2957.6500000000005</v>
      </c>
    </row>
    <row r="1350" spans="1:23" x14ac:dyDescent="0.25">
      <c r="A1350" t="s">
        <v>3181</v>
      </c>
      <c r="B1350" s="4">
        <v>45381</v>
      </c>
      <c r="C1350" t="s">
        <v>401</v>
      </c>
      <c r="D1350" t="str">
        <f>VLOOKUP(C1350,Customers!$A$1:$H$201,4,0)</f>
        <v>Samantha Hill</v>
      </c>
      <c r="E1350" t="str">
        <f>VLOOKUP(C1350,Customers!$A$1:$H$201,5,0)</f>
        <v>Male</v>
      </c>
      <c r="F1350" s="4">
        <f>VLOOKUP(C1350,Customers!$A$1:$H$201,6,0)</f>
        <v>22241</v>
      </c>
      <c r="G1350" s="4" t="str">
        <f>VLOOKUP(C1350,Customers!$A$1:$H$201,7,0)</f>
        <v>Georgetown</v>
      </c>
      <c r="H1350" s="4">
        <f>VLOOKUP(C1350,Customers!$A$1:$H$201,8,0)</f>
        <v>44720</v>
      </c>
      <c r="I1350" t="s">
        <v>765</v>
      </c>
      <c r="J1350" t="str">
        <f>VLOOKUP(I1350,Products!$A$1:$F$51,2,0)</f>
        <v>How Vegetables</v>
      </c>
      <c r="K1350" t="str">
        <f>VLOOKUP(I1350,Products!$A$1:$F$51,3,0)</f>
        <v>Groceries</v>
      </c>
      <c r="L1350" t="str">
        <f>VLOOKUP(I1350,Products!$A$1:$F$51,4,0)</f>
        <v>Vegetables</v>
      </c>
      <c r="M1350" s="7">
        <f>VLOOKUP(I1350,Products!$A$1:$F$51,5,0)</f>
        <v>25.57</v>
      </c>
      <c r="N1350" s="7">
        <f>VLOOKUP(I1350,Products!$A$1:$F$51,6,0)</f>
        <v>19.05</v>
      </c>
      <c r="O1350" t="s">
        <v>831</v>
      </c>
      <c r="P1350" t="str">
        <f>VLOOKUP(O1350,Stores!$A$1:$D$6,2,0)</f>
        <v>MegaMart Peckmouth</v>
      </c>
      <c r="Q1350" t="str">
        <f>VLOOKUP(O1350,Stores!$A$1:$D$6,4,0)</f>
        <v>East</v>
      </c>
      <c r="R1350" s="6">
        <v>5</v>
      </c>
      <c r="S1350" s="6">
        <v>0.05</v>
      </c>
      <c r="T1350" t="s">
        <v>857</v>
      </c>
      <c r="U1350">
        <f t="shared" si="63"/>
        <v>127.85</v>
      </c>
      <c r="V1350" s="7">
        <f t="shared" si="64"/>
        <v>95.25</v>
      </c>
      <c r="W1350" s="7">
        <f t="shared" si="65"/>
        <v>31.649999999999995</v>
      </c>
    </row>
    <row r="1351" spans="1:23" x14ac:dyDescent="0.25">
      <c r="A1351" t="s">
        <v>4301</v>
      </c>
      <c r="B1351" s="4">
        <v>45381</v>
      </c>
      <c r="C1351" t="s">
        <v>587</v>
      </c>
      <c r="D1351" t="str">
        <f>VLOOKUP(C1351,Customers!$A$1:$H$201,4,0)</f>
        <v>Tanya Mueller</v>
      </c>
      <c r="E1351" t="str">
        <f>VLOOKUP(C1351,Customers!$A$1:$H$201,5,0)</f>
        <v>Male</v>
      </c>
      <c r="F1351" s="4">
        <f>VLOOKUP(C1351,Customers!$A$1:$H$201,6,0)</f>
        <v>26659</v>
      </c>
      <c r="G1351" s="4" t="str">
        <f>VLOOKUP(C1351,Customers!$A$1:$H$201,7,0)</f>
        <v>West Tanner</v>
      </c>
      <c r="H1351" s="4">
        <f>VLOOKUP(C1351,Customers!$A$1:$H$201,8,0)</f>
        <v>45265</v>
      </c>
      <c r="I1351" t="s">
        <v>782</v>
      </c>
      <c r="J1351" t="str">
        <f>VLOOKUP(I1351,Products!$A$1:$F$51,2,0)</f>
        <v>National Watches</v>
      </c>
      <c r="K1351" t="str">
        <f>VLOOKUP(I1351,Products!$A$1:$F$51,3,0)</f>
        <v>Fashion</v>
      </c>
      <c r="L1351" t="str">
        <f>VLOOKUP(I1351,Products!$A$1:$F$51,4,0)</f>
        <v>Watches</v>
      </c>
      <c r="M1351" s="7">
        <f>VLOOKUP(I1351,Products!$A$1:$F$51,5,0)</f>
        <v>29.24</v>
      </c>
      <c r="N1351" s="7">
        <f>VLOOKUP(I1351,Products!$A$1:$F$51,6,0)</f>
        <v>742.26521739130465</v>
      </c>
      <c r="O1351" t="s">
        <v>838</v>
      </c>
      <c r="P1351" t="str">
        <f>VLOOKUP(O1351,Stores!$A$1:$D$6,2,0)</f>
        <v>MegaMart Brianahaven</v>
      </c>
      <c r="Q1351" t="str">
        <f>VLOOKUP(O1351,Stores!$A$1:$D$6,4,0)</f>
        <v>North</v>
      </c>
      <c r="R1351" s="6">
        <v>2</v>
      </c>
      <c r="S1351" s="6">
        <v>0.05</v>
      </c>
      <c r="T1351" t="s">
        <v>851</v>
      </c>
      <c r="U1351">
        <f t="shared" si="63"/>
        <v>58.48</v>
      </c>
      <c r="V1351" s="7">
        <f t="shared" si="64"/>
        <v>1484.5304347826093</v>
      </c>
      <c r="W1351" s="7">
        <f t="shared" si="65"/>
        <v>-1427.0004347826093</v>
      </c>
    </row>
    <row r="1352" spans="1:23" x14ac:dyDescent="0.25">
      <c r="A1352" t="s">
        <v>5250</v>
      </c>
      <c r="B1352" s="4">
        <v>45381</v>
      </c>
      <c r="C1352" t="s">
        <v>462</v>
      </c>
      <c r="D1352" t="str">
        <f>VLOOKUP(C1352,Customers!$A$1:$H$201,4,0)</f>
        <v>Monique Johnson</v>
      </c>
      <c r="E1352" t="str">
        <f>VLOOKUP(C1352,Customers!$A$1:$H$201,5,0)</f>
        <v>Male</v>
      </c>
      <c r="F1352" s="4">
        <f>VLOOKUP(C1352,Customers!$A$1:$H$201,6,0)</f>
        <v>29315</v>
      </c>
      <c r="G1352" s="4" t="str">
        <f>VLOOKUP(C1352,Customers!$A$1:$H$201,7,0)</f>
        <v>West Paulfurt</v>
      </c>
      <c r="H1352" s="4">
        <f>VLOOKUP(C1352,Customers!$A$1:$H$201,8,0)</f>
        <v>45654</v>
      </c>
      <c r="I1352" t="s">
        <v>765</v>
      </c>
      <c r="J1352" t="str">
        <f>VLOOKUP(I1352,Products!$A$1:$F$51,2,0)</f>
        <v>How Vegetables</v>
      </c>
      <c r="K1352" t="str">
        <f>VLOOKUP(I1352,Products!$A$1:$F$51,3,0)</f>
        <v>Groceries</v>
      </c>
      <c r="L1352" t="str">
        <f>VLOOKUP(I1352,Products!$A$1:$F$51,4,0)</f>
        <v>Vegetables</v>
      </c>
      <c r="M1352" s="7">
        <f>VLOOKUP(I1352,Products!$A$1:$F$51,5,0)</f>
        <v>25.57</v>
      </c>
      <c r="N1352" s="7">
        <f>VLOOKUP(I1352,Products!$A$1:$F$51,6,0)</f>
        <v>19.05</v>
      </c>
      <c r="O1352" t="s">
        <v>827</v>
      </c>
      <c r="P1352" t="str">
        <f>VLOOKUP(O1352,Stores!$A$1:$D$6,2,0)</f>
        <v>MegaMart Jimenezborough</v>
      </c>
      <c r="Q1352" t="str">
        <f>VLOOKUP(O1352,Stores!$A$1:$D$6,4,0)</f>
        <v>South</v>
      </c>
      <c r="R1352" s="6">
        <v>4</v>
      </c>
      <c r="S1352" s="6">
        <v>0.1</v>
      </c>
      <c r="T1352" t="s">
        <v>857</v>
      </c>
      <c r="U1352">
        <f t="shared" si="63"/>
        <v>102.28</v>
      </c>
      <c r="V1352" s="7">
        <f t="shared" si="64"/>
        <v>76.2</v>
      </c>
      <c r="W1352" s="7">
        <f t="shared" si="65"/>
        <v>25.18</v>
      </c>
    </row>
    <row r="1353" spans="1:23" x14ac:dyDescent="0.25">
      <c r="A1353" t="s">
        <v>1170</v>
      </c>
      <c r="B1353" s="4">
        <v>45381</v>
      </c>
      <c r="C1353" t="s">
        <v>256</v>
      </c>
      <c r="D1353" t="str">
        <f>VLOOKUP(C1353,Customers!$A$1:$H$201,4,0)</f>
        <v>Alexandra Montoya</v>
      </c>
      <c r="E1353" t="str">
        <f>VLOOKUP(C1353,Customers!$A$1:$H$201,5,0)</f>
        <v>Female</v>
      </c>
      <c r="F1353" s="4">
        <f>VLOOKUP(C1353,Customers!$A$1:$H$201,6,0)</f>
        <v>29746</v>
      </c>
      <c r="G1353" s="4" t="str">
        <f>VLOOKUP(C1353,Customers!$A$1:$H$201,7,0)</f>
        <v>New Julia</v>
      </c>
      <c r="H1353" s="4">
        <f>VLOOKUP(C1353,Customers!$A$1:$H$201,8,0)</f>
        <v>45456</v>
      </c>
      <c r="I1353" t="s">
        <v>816</v>
      </c>
      <c r="J1353" t="str">
        <f>VLOOKUP(I1353,Products!$A$1:$F$51,2,0)</f>
        <v>Or Smartphone</v>
      </c>
      <c r="K1353" t="str">
        <f>VLOOKUP(I1353,Products!$A$1:$F$51,3,0)</f>
        <v>Electronics</v>
      </c>
      <c r="L1353" t="str">
        <f>VLOOKUP(I1353,Products!$A$1:$F$51,4,0)</f>
        <v>Smartphone</v>
      </c>
      <c r="M1353" s="7">
        <f>VLOOKUP(I1353,Products!$A$1:$F$51,5,0)</f>
        <v>1197.18</v>
      </c>
      <c r="N1353" s="7">
        <f>VLOOKUP(I1353,Products!$A$1:$F$51,6,0)</f>
        <v>722.74</v>
      </c>
      <c r="O1353" t="s">
        <v>842</v>
      </c>
      <c r="P1353" t="str">
        <f>VLOOKUP(O1353,Stores!$A$1:$D$6,2,0)</f>
        <v>MegaMart Johnmouth</v>
      </c>
      <c r="Q1353" t="str">
        <f>VLOOKUP(O1353,Stores!$A$1:$D$6,4,0)</f>
        <v>East</v>
      </c>
      <c r="R1353" s="6">
        <v>5</v>
      </c>
      <c r="S1353" s="6">
        <v>0.05</v>
      </c>
      <c r="T1353" t="s">
        <v>861</v>
      </c>
      <c r="U1353">
        <f t="shared" si="63"/>
        <v>5985.9000000000005</v>
      </c>
      <c r="V1353" s="7">
        <f t="shared" si="64"/>
        <v>3613.7</v>
      </c>
      <c r="W1353" s="7">
        <f t="shared" si="65"/>
        <v>2371.2500000000009</v>
      </c>
    </row>
    <row r="1354" spans="1:23" x14ac:dyDescent="0.25">
      <c r="A1354" t="s">
        <v>4043</v>
      </c>
      <c r="B1354" s="4">
        <v>45381</v>
      </c>
      <c r="C1354" t="s">
        <v>87</v>
      </c>
      <c r="D1354" t="str">
        <f>VLOOKUP(C1354,Customers!$A$1:$H$201,4,0)</f>
        <v>Megan Velasquez</v>
      </c>
      <c r="E1354" t="str">
        <f>VLOOKUP(C1354,Customers!$A$1:$H$201,5,0)</f>
        <v>Male</v>
      </c>
      <c r="F1354" s="4">
        <f>VLOOKUP(C1354,Customers!$A$1:$H$201,6,0)</f>
        <v>20409</v>
      </c>
      <c r="G1354" s="4" t="str">
        <f>VLOOKUP(C1354,Customers!$A$1:$H$201,7,0)</f>
        <v>East James</v>
      </c>
      <c r="H1354" s="4">
        <f>VLOOKUP(C1354,Customers!$A$1:$H$201,8,0)</f>
        <v>44106</v>
      </c>
      <c r="I1354" t="s">
        <v>796</v>
      </c>
      <c r="J1354" t="str">
        <f>VLOOKUP(I1354,Products!$A$1:$F$51,2,0)</f>
        <v>Book Television</v>
      </c>
      <c r="K1354" t="str">
        <f>VLOOKUP(I1354,Products!$A$1:$F$51,3,0)</f>
        <v>Electronics</v>
      </c>
      <c r="L1354" t="str">
        <f>VLOOKUP(I1354,Products!$A$1:$F$51,4,0)</f>
        <v>Television</v>
      </c>
      <c r="M1354" s="7">
        <f>VLOOKUP(I1354,Products!$A$1:$F$51,5,0)</f>
        <v>1952.65</v>
      </c>
      <c r="N1354" s="7">
        <f>VLOOKUP(I1354,Products!$A$1:$F$51,6,0)</f>
        <v>1451.27</v>
      </c>
      <c r="O1354" t="s">
        <v>827</v>
      </c>
      <c r="P1354" t="str">
        <f>VLOOKUP(O1354,Stores!$A$1:$D$6,2,0)</f>
        <v>MegaMart Jimenezborough</v>
      </c>
      <c r="Q1354" t="str">
        <f>VLOOKUP(O1354,Stores!$A$1:$D$6,4,0)</f>
        <v>South</v>
      </c>
      <c r="R1354" s="6">
        <v>1</v>
      </c>
      <c r="S1354" s="6">
        <v>0</v>
      </c>
      <c r="T1354" t="s">
        <v>861</v>
      </c>
      <c r="U1354">
        <f t="shared" si="63"/>
        <v>1952.65</v>
      </c>
      <c r="V1354" s="7">
        <f t="shared" si="64"/>
        <v>1451.27</v>
      </c>
      <c r="W1354" s="7">
        <f t="shared" si="65"/>
        <v>500.38000000000011</v>
      </c>
    </row>
    <row r="1355" spans="1:23" x14ac:dyDescent="0.25">
      <c r="A1355" t="s">
        <v>4194</v>
      </c>
      <c r="B1355" s="4">
        <v>45381</v>
      </c>
      <c r="C1355" t="s">
        <v>405</v>
      </c>
      <c r="D1355" t="str">
        <f>VLOOKUP(C1355,Customers!$A$1:$H$201,4,0)</f>
        <v>Austin Hogan</v>
      </c>
      <c r="E1355" t="str">
        <f>VLOOKUP(C1355,Customers!$A$1:$H$201,5,0)</f>
        <v>Female</v>
      </c>
      <c r="F1355" s="4">
        <f>VLOOKUP(C1355,Customers!$A$1:$H$201,6,0)</f>
        <v>38779</v>
      </c>
      <c r="G1355" s="4" t="str">
        <f>VLOOKUP(C1355,Customers!$A$1:$H$201,7,0)</f>
        <v>Port Fernandohaven</v>
      </c>
      <c r="H1355" s="4">
        <f>VLOOKUP(C1355,Customers!$A$1:$H$201,8,0)</f>
        <v>44406</v>
      </c>
      <c r="I1355" t="s">
        <v>808</v>
      </c>
      <c r="J1355" t="str">
        <f>VLOOKUP(I1355,Products!$A$1:$F$51,2,0)</f>
        <v>Soon Accessories</v>
      </c>
      <c r="K1355" t="str">
        <f>VLOOKUP(I1355,Products!$A$1:$F$51,3,0)</f>
        <v>Fashion</v>
      </c>
      <c r="L1355" t="str">
        <f>VLOOKUP(I1355,Products!$A$1:$F$51,4,0)</f>
        <v>Accessories</v>
      </c>
      <c r="M1355" s="7">
        <f>VLOOKUP(I1355,Products!$A$1:$F$51,5,0)</f>
        <v>564.41999999999996</v>
      </c>
      <c r="N1355" s="7">
        <f>VLOOKUP(I1355,Products!$A$1:$F$51,6,0)</f>
        <v>293.95999999999998</v>
      </c>
      <c r="O1355" t="s">
        <v>831</v>
      </c>
      <c r="P1355" t="str">
        <f>VLOOKUP(O1355,Stores!$A$1:$D$6,2,0)</f>
        <v>MegaMart Peckmouth</v>
      </c>
      <c r="Q1355" t="str">
        <f>VLOOKUP(O1355,Stores!$A$1:$D$6,4,0)</f>
        <v>East</v>
      </c>
      <c r="R1355" s="6">
        <v>5</v>
      </c>
      <c r="S1355" s="6">
        <v>0.15</v>
      </c>
      <c r="T1355" t="s">
        <v>851</v>
      </c>
      <c r="U1355">
        <f t="shared" si="63"/>
        <v>2822.1</v>
      </c>
      <c r="V1355" s="7">
        <f t="shared" si="64"/>
        <v>1469.8</v>
      </c>
      <c r="W1355" s="7">
        <f t="shared" si="65"/>
        <v>1351.45</v>
      </c>
    </row>
    <row r="1356" spans="1:23" x14ac:dyDescent="0.25">
      <c r="A1356" t="s">
        <v>4379</v>
      </c>
      <c r="B1356" s="4">
        <v>45382</v>
      </c>
      <c r="C1356" t="s">
        <v>366</v>
      </c>
      <c r="D1356" t="str">
        <f>VLOOKUP(C1356,Customers!$A$1:$H$201,4,0)</f>
        <v>Lisa Vega</v>
      </c>
      <c r="E1356" t="str">
        <f>VLOOKUP(C1356,Customers!$A$1:$H$201,5,0)</f>
        <v>Female</v>
      </c>
      <c r="F1356" s="4">
        <f>VLOOKUP(C1356,Customers!$A$1:$H$201,6,0)</f>
        <v>38361</v>
      </c>
      <c r="G1356" s="4" t="str">
        <f>VLOOKUP(C1356,Customers!$A$1:$H$201,7,0)</f>
        <v>East Colinmouth</v>
      </c>
      <c r="H1356" s="4">
        <f>VLOOKUP(C1356,Customers!$A$1:$H$201,8,0)</f>
        <v>45068</v>
      </c>
      <c r="I1356" t="s">
        <v>792</v>
      </c>
      <c r="J1356" t="str">
        <f>VLOOKUP(I1356,Products!$A$1:$F$51,2,0)</f>
        <v>Chair Laptop</v>
      </c>
      <c r="K1356" t="str">
        <f>VLOOKUP(I1356,Products!$A$1:$F$51,3,0)</f>
        <v>Electronics</v>
      </c>
      <c r="L1356" t="str">
        <f>VLOOKUP(I1356,Products!$A$1:$F$51,4,0)</f>
        <v>Laptop</v>
      </c>
      <c r="M1356" s="7">
        <f>VLOOKUP(I1356,Products!$A$1:$F$51,5,0)</f>
        <v>1562.43</v>
      </c>
      <c r="N1356" s="7">
        <f>VLOOKUP(I1356,Products!$A$1:$F$51,6,0)</f>
        <v>1195.6300000000001</v>
      </c>
      <c r="O1356" t="s">
        <v>842</v>
      </c>
      <c r="P1356" t="str">
        <f>VLOOKUP(O1356,Stores!$A$1:$D$6,2,0)</f>
        <v>MegaMart Johnmouth</v>
      </c>
      <c r="Q1356" t="str">
        <f>VLOOKUP(O1356,Stores!$A$1:$D$6,4,0)</f>
        <v>East</v>
      </c>
      <c r="R1356" s="6">
        <v>3</v>
      </c>
      <c r="S1356" s="6">
        <v>0.15</v>
      </c>
      <c r="T1356" t="s">
        <v>861</v>
      </c>
      <c r="U1356">
        <f t="shared" si="63"/>
        <v>4687.29</v>
      </c>
      <c r="V1356" s="7">
        <f t="shared" si="64"/>
        <v>3586.8900000000003</v>
      </c>
      <c r="W1356" s="7">
        <f t="shared" si="65"/>
        <v>1099.5499999999997</v>
      </c>
    </row>
    <row r="1357" spans="1:23" x14ac:dyDescent="0.25">
      <c r="A1357" t="s">
        <v>5522</v>
      </c>
      <c r="B1357" s="4">
        <v>45382</v>
      </c>
      <c r="C1357" t="s">
        <v>525</v>
      </c>
      <c r="D1357" t="str">
        <f>VLOOKUP(C1357,Customers!$A$1:$H$201,4,0)</f>
        <v>Paige Osborne</v>
      </c>
      <c r="E1357" t="str">
        <f>VLOOKUP(C1357,Customers!$A$1:$H$201,5,0)</f>
        <v>Female</v>
      </c>
      <c r="F1357" s="4">
        <f>VLOOKUP(C1357,Customers!$A$1:$H$201,6,0)</f>
        <v>21861</v>
      </c>
      <c r="G1357" s="4" t="str">
        <f>VLOOKUP(C1357,Customers!$A$1:$H$201,7,0)</f>
        <v>Carlsonborough</v>
      </c>
      <c r="H1357" s="4">
        <f>VLOOKUP(C1357,Customers!$A$1:$H$201,8,0)</f>
        <v>44427</v>
      </c>
      <c r="I1357" t="s">
        <v>812</v>
      </c>
      <c r="J1357" t="str">
        <f>VLOOKUP(I1357,Products!$A$1:$F$51,2,0)</f>
        <v>Set Dairy</v>
      </c>
      <c r="K1357" t="str">
        <f>VLOOKUP(I1357,Products!$A$1:$F$51,3,0)</f>
        <v>Groceries</v>
      </c>
      <c r="L1357" t="str">
        <f>VLOOKUP(I1357,Products!$A$1:$F$51,4,0)</f>
        <v>Dairy</v>
      </c>
      <c r="M1357" s="7">
        <f>VLOOKUP(I1357,Products!$A$1:$F$51,5,0)</f>
        <v>1879.08</v>
      </c>
      <c r="N1357" s="7">
        <f>VLOOKUP(I1357,Products!$A$1:$F$51,6,0)</f>
        <v>1004.56</v>
      </c>
      <c r="O1357" t="s">
        <v>831</v>
      </c>
      <c r="P1357" t="str">
        <f>VLOOKUP(O1357,Stores!$A$1:$D$6,2,0)</f>
        <v>MegaMart Peckmouth</v>
      </c>
      <c r="Q1357" t="str">
        <f>VLOOKUP(O1357,Stores!$A$1:$D$6,4,0)</f>
        <v>East</v>
      </c>
      <c r="R1357" s="6">
        <v>4</v>
      </c>
      <c r="S1357" s="6">
        <v>0.1</v>
      </c>
      <c r="T1357" t="s">
        <v>861</v>
      </c>
      <c r="U1357">
        <f t="shared" si="63"/>
        <v>7516.32</v>
      </c>
      <c r="V1357" s="7">
        <f t="shared" si="64"/>
        <v>4018.24</v>
      </c>
      <c r="W1357" s="7">
        <f t="shared" si="65"/>
        <v>3497.18</v>
      </c>
    </row>
    <row r="1358" spans="1:23" x14ac:dyDescent="0.25">
      <c r="A1358" t="s">
        <v>5772</v>
      </c>
      <c r="B1358" s="4">
        <v>45382</v>
      </c>
      <c r="C1358" t="s">
        <v>534</v>
      </c>
      <c r="D1358" t="str">
        <f>VLOOKUP(C1358,Customers!$A$1:$H$201,4,0)</f>
        <v>John Foster</v>
      </c>
      <c r="E1358" t="str">
        <f>VLOOKUP(C1358,Customers!$A$1:$H$201,5,0)</f>
        <v>Female</v>
      </c>
      <c r="F1358" s="4">
        <f>VLOOKUP(C1358,Customers!$A$1:$H$201,6,0)</f>
        <v>38541</v>
      </c>
      <c r="G1358" s="4" t="str">
        <f>VLOOKUP(C1358,Customers!$A$1:$H$201,7,0)</f>
        <v>Charlesmouth</v>
      </c>
      <c r="H1358" s="4">
        <f>VLOOKUP(C1358,Customers!$A$1:$H$201,8,0)</f>
        <v>45601</v>
      </c>
      <c r="I1358" t="s">
        <v>738</v>
      </c>
      <c r="J1358" t="str">
        <f>VLOOKUP(I1358,Products!$A$1:$F$51,2,0)</f>
        <v>Either Headphones</v>
      </c>
      <c r="K1358" t="str">
        <f>VLOOKUP(I1358,Products!$A$1:$F$51,3,0)</f>
        <v>Electronics</v>
      </c>
      <c r="L1358" t="str">
        <f>VLOOKUP(I1358,Products!$A$1:$F$51,4,0)</f>
        <v>Headphones</v>
      </c>
      <c r="M1358" s="7">
        <f>VLOOKUP(I1358,Products!$A$1:$F$51,5,0)</f>
        <v>248.57</v>
      </c>
      <c r="N1358" s="7">
        <f>VLOOKUP(I1358,Products!$A$1:$F$51,6,0)</f>
        <v>190.67</v>
      </c>
      <c r="O1358" t="s">
        <v>831</v>
      </c>
      <c r="P1358" t="str">
        <f>VLOOKUP(O1358,Stores!$A$1:$D$6,2,0)</f>
        <v>MegaMart Peckmouth</v>
      </c>
      <c r="Q1358" t="str">
        <f>VLOOKUP(O1358,Stores!$A$1:$D$6,4,0)</f>
        <v>East</v>
      </c>
      <c r="R1358" s="6">
        <v>4</v>
      </c>
      <c r="S1358" s="6">
        <v>0</v>
      </c>
      <c r="T1358" t="s">
        <v>861</v>
      </c>
      <c r="U1358">
        <f t="shared" si="63"/>
        <v>994.28</v>
      </c>
      <c r="V1358" s="7">
        <f t="shared" si="64"/>
        <v>762.68</v>
      </c>
      <c r="W1358" s="7">
        <f t="shared" si="65"/>
        <v>230.60000000000002</v>
      </c>
    </row>
    <row r="1359" spans="1:23" x14ac:dyDescent="0.25">
      <c r="A1359" t="s">
        <v>5793</v>
      </c>
      <c r="B1359" s="4">
        <v>45382</v>
      </c>
      <c r="C1359" t="s">
        <v>248</v>
      </c>
      <c r="D1359" t="str">
        <f>VLOOKUP(C1359,Customers!$A$1:$H$201,4,0)</f>
        <v>Jason Jenkins</v>
      </c>
      <c r="E1359" t="str">
        <f>VLOOKUP(C1359,Customers!$A$1:$H$201,5,0)</f>
        <v>Female</v>
      </c>
      <c r="F1359" s="4">
        <f>VLOOKUP(C1359,Customers!$A$1:$H$201,6,0)</f>
        <v>31304</v>
      </c>
      <c r="G1359" s="4" t="str">
        <f>VLOOKUP(C1359,Customers!$A$1:$H$201,7,0)</f>
        <v>New Randychester</v>
      </c>
      <c r="H1359" s="4">
        <f>VLOOKUP(C1359,Customers!$A$1:$H$201,8,0)</f>
        <v>44186</v>
      </c>
      <c r="I1359" t="s">
        <v>768</v>
      </c>
      <c r="J1359" t="str">
        <f>VLOOKUP(I1359,Products!$A$1:$F$51,2,0)</f>
        <v>And Footwear</v>
      </c>
      <c r="K1359" t="str">
        <f>VLOOKUP(I1359,Products!$A$1:$F$51,3,0)</f>
        <v>Fashion</v>
      </c>
      <c r="L1359" t="str">
        <f>VLOOKUP(I1359,Products!$A$1:$F$51,4,0)</f>
        <v>Footwear</v>
      </c>
      <c r="M1359" s="7">
        <f>VLOOKUP(I1359,Products!$A$1:$F$51,5,0)</f>
        <v>1878.47</v>
      </c>
      <c r="N1359" s="7">
        <f>VLOOKUP(I1359,Products!$A$1:$F$51,6,0)</f>
        <v>1014.91</v>
      </c>
      <c r="O1359" t="s">
        <v>835</v>
      </c>
      <c r="P1359" t="str">
        <f>VLOOKUP(O1359,Stores!$A$1:$D$6,2,0)</f>
        <v>MegaMart New Michele</v>
      </c>
      <c r="Q1359" t="str">
        <f>VLOOKUP(O1359,Stores!$A$1:$D$6,4,0)</f>
        <v>West</v>
      </c>
      <c r="R1359" s="6">
        <v>1</v>
      </c>
      <c r="S1359" s="6">
        <v>0.05</v>
      </c>
      <c r="T1359" t="s">
        <v>857</v>
      </c>
      <c r="U1359">
        <f t="shared" si="63"/>
        <v>1878.47</v>
      </c>
      <c r="V1359" s="7">
        <f t="shared" si="64"/>
        <v>1014.91</v>
      </c>
      <c r="W1359" s="7">
        <f t="shared" si="65"/>
        <v>862.61</v>
      </c>
    </row>
    <row r="1360" spans="1:23" x14ac:dyDescent="0.25">
      <c r="A1360" t="s">
        <v>883</v>
      </c>
      <c r="B1360" s="4">
        <v>45382</v>
      </c>
      <c r="C1360" t="s">
        <v>547</v>
      </c>
      <c r="D1360" t="str">
        <f>VLOOKUP(C1360,Customers!$A$1:$H$201,4,0)</f>
        <v>Brittany Green</v>
      </c>
      <c r="E1360" t="str">
        <f>VLOOKUP(C1360,Customers!$A$1:$H$201,5,0)</f>
        <v>Male</v>
      </c>
      <c r="F1360" s="4">
        <f>VLOOKUP(C1360,Customers!$A$1:$H$201,6,0)</f>
        <v>31945</v>
      </c>
      <c r="G1360" s="4" t="str">
        <f>VLOOKUP(C1360,Customers!$A$1:$H$201,7,0)</f>
        <v>Port Jeffreyside</v>
      </c>
      <c r="H1360" s="4">
        <f>VLOOKUP(C1360,Customers!$A$1:$H$201,8,0)</f>
        <v>44261</v>
      </c>
      <c r="I1360" t="s">
        <v>778</v>
      </c>
      <c r="J1360" t="str">
        <f>VLOOKUP(I1360,Products!$A$1:$F$51,2,0)</f>
        <v>Deal Smartphone</v>
      </c>
      <c r="K1360" t="str">
        <f>VLOOKUP(I1360,Products!$A$1:$F$51,3,0)</f>
        <v>Electronics</v>
      </c>
      <c r="L1360" t="str">
        <f>VLOOKUP(I1360,Products!$A$1:$F$51,4,0)</f>
        <v>Smartphone</v>
      </c>
      <c r="M1360" s="7">
        <f>VLOOKUP(I1360,Products!$A$1:$F$51,5,0)</f>
        <v>673.78</v>
      </c>
      <c r="N1360" s="7">
        <f>VLOOKUP(I1360,Products!$A$1:$F$51,6,0)</f>
        <v>363.33</v>
      </c>
      <c r="O1360" t="s">
        <v>842</v>
      </c>
      <c r="P1360" t="str">
        <f>VLOOKUP(O1360,Stores!$A$1:$D$6,2,0)</f>
        <v>MegaMart Johnmouth</v>
      </c>
      <c r="Q1360" t="str">
        <f>VLOOKUP(O1360,Stores!$A$1:$D$6,4,0)</f>
        <v>East</v>
      </c>
      <c r="R1360" s="6">
        <v>1</v>
      </c>
      <c r="S1360" s="6">
        <v>0</v>
      </c>
      <c r="T1360" t="s">
        <v>854</v>
      </c>
      <c r="U1360">
        <f t="shared" si="63"/>
        <v>673.78</v>
      </c>
      <c r="V1360" s="7">
        <f t="shared" si="64"/>
        <v>363.33</v>
      </c>
      <c r="W1360" s="7">
        <f t="shared" si="65"/>
        <v>309.45</v>
      </c>
    </row>
    <row r="1361" spans="1:23" x14ac:dyDescent="0.25">
      <c r="A1361" t="s">
        <v>1113</v>
      </c>
      <c r="B1361" s="4">
        <v>45382</v>
      </c>
      <c r="C1361" t="s">
        <v>165</v>
      </c>
      <c r="D1361" t="str">
        <f>VLOOKUP(C1361,Customers!$A$1:$H$201,4,0)</f>
        <v>Kenneth Allen</v>
      </c>
      <c r="E1361" t="str">
        <f>VLOOKUP(C1361,Customers!$A$1:$H$201,5,0)</f>
        <v>Male</v>
      </c>
      <c r="F1361" s="4">
        <f>VLOOKUP(C1361,Customers!$A$1:$H$201,6,0)</f>
        <v>32400</v>
      </c>
      <c r="G1361" s="4" t="str">
        <f>VLOOKUP(C1361,Customers!$A$1:$H$201,7,0)</f>
        <v>North Jonathonhaven</v>
      </c>
      <c r="H1361" s="4">
        <f>VLOOKUP(C1361,Customers!$A$1:$H$201,8,0)</f>
        <v>45213</v>
      </c>
      <c r="I1361" t="s">
        <v>770</v>
      </c>
      <c r="J1361" t="str">
        <f>VLOOKUP(I1361,Products!$A$1:$F$51,2,0)</f>
        <v>Him Smartphone</v>
      </c>
      <c r="K1361" t="str">
        <f>VLOOKUP(I1361,Products!$A$1:$F$51,3,0)</f>
        <v>Electronics</v>
      </c>
      <c r="L1361" t="str">
        <f>VLOOKUP(I1361,Products!$A$1:$F$51,4,0)</f>
        <v>Smartphone</v>
      </c>
      <c r="M1361" s="7">
        <f>VLOOKUP(I1361,Products!$A$1:$F$51,5,0)</f>
        <v>1487.41</v>
      </c>
      <c r="N1361" s="7">
        <f>VLOOKUP(I1361,Products!$A$1:$F$51,6,0)</f>
        <v>813.07</v>
      </c>
      <c r="O1361" t="s">
        <v>838</v>
      </c>
      <c r="P1361" t="str">
        <f>VLOOKUP(O1361,Stores!$A$1:$D$6,2,0)</f>
        <v>MegaMart Brianahaven</v>
      </c>
      <c r="Q1361" t="str">
        <f>VLOOKUP(O1361,Stores!$A$1:$D$6,4,0)</f>
        <v>North</v>
      </c>
      <c r="R1361" s="6">
        <v>3</v>
      </c>
      <c r="S1361" s="6">
        <v>0.15</v>
      </c>
      <c r="T1361" t="s">
        <v>861</v>
      </c>
      <c r="U1361">
        <f t="shared" si="63"/>
        <v>4462.2300000000005</v>
      </c>
      <c r="V1361" s="7">
        <f t="shared" si="64"/>
        <v>2439.21</v>
      </c>
      <c r="W1361" s="7">
        <f t="shared" si="65"/>
        <v>2022.1700000000005</v>
      </c>
    </row>
    <row r="1362" spans="1:23" x14ac:dyDescent="0.25">
      <c r="A1362" t="s">
        <v>1236</v>
      </c>
      <c r="B1362" s="4">
        <v>45382</v>
      </c>
      <c r="C1362" t="s">
        <v>222</v>
      </c>
      <c r="D1362" t="str">
        <f>VLOOKUP(C1362,Customers!$A$1:$H$201,4,0)</f>
        <v>Lawrence Stewart</v>
      </c>
      <c r="E1362" t="str">
        <f>VLOOKUP(C1362,Customers!$A$1:$H$201,5,0)</f>
        <v>Male</v>
      </c>
      <c r="F1362" s="4">
        <f>VLOOKUP(C1362,Customers!$A$1:$H$201,6,0)</f>
        <v>38555</v>
      </c>
      <c r="G1362" s="4" t="str">
        <f>VLOOKUP(C1362,Customers!$A$1:$H$201,7,0)</f>
        <v>West Tinatown</v>
      </c>
      <c r="H1362" s="4">
        <f>VLOOKUP(C1362,Customers!$A$1:$H$201,8,0)</f>
        <v>44145</v>
      </c>
      <c r="I1362" t="s">
        <v>796</v>
      </c>
      <c r="J1362" t="str">
        <f>VLOOKUP(I1362,Products!$A$1:$F$51,2,0)</f>
        <v>Book Television</v>
      </c>
      <c r="K1362" t="str">
        <f>VLOOKUP(I1362,Products!$A$1:$F$51,3,0)</f>
        <v>Electronics</v>
      </c>
      <c r="L1362" t="str">
        <f>VLOOKUP(I1362,Products!$A$1:$F$51,4,0)</f>
        <v>Television</v>
      </c>
      <c r="M1362" s="7">
        <f>VLOOKUP(I1362,Products!$A$1:$F$51,5,0)</f>
        <v>1952.65</v>
      </c>
      <c r="N1362" s="7">
        <f>VLOOKUP(I1362,Products!$A$1:$F$51,6,0)</f>
        <v>1451.27</v>
      </c>
      <c r="O1362" t="s">
        <v>835</v>
      </c>
      <c r="P1362" t="str">
        <f>VLOOKUP(O1362,Stores!$A$1:$D$6,2,0)</f>
        <v>MegaMart New Michele</v>
      </c>
      <c r="Q1362" t="str">
        <f>VLOOKUP(O1362,Stores!$A$1:$D$6,4,0)</f>
        <v>West</v>
      </c>
      <c r="R1362" s="6">
        <v>2</v>
      </c>
      <c r="S1362" s="6">
        <v>0.15</v>
      </c>
      <c r="T1362" t="s">
        <v>861</v>
      </c>
      <c r="U1362">
        <f t="shared" si="63"/>
        <v>3905.3</v>
      </c>
      <c r="V1362" s="7">
        <f t="shared" si="64"/>
        <v>2902.54</v>
      </c>
      <c r="W1362" s="7">
        <f t="shared" si="65"/>
        <v>1001.9100000000002</v>
      </c>
    </row>
    <row r="1363" spans="1:23" x14ac:dyDescent="0.25">
      <c r="A1363" t="s">
        <v>2409</v>
      </c>
      <c r="B1363" s="4">
        <v>45383</v>
      </c>
      <c r="C1363" t="s">
        <v>638</v>
      </c>
      <c r="D1363" t="str">
        <f>VLOOKUP(C1363,Customers!$A$1:$H$201,4,0)</f>
        <v>Brittany Oneal</v>
      </c>
      <c r="E1363" t="str">
        <f>VLOOKUP(C1363,Customers!$A$1:$H$201,5,0)</f>
        <v>Female</v>
      </c>
      <c r="F1363" s="4">
        <f>VLOOKUP(C1363,Customers!$A$1:$H$201,6,0)</f>
        <v>26631</v>
      </c>
      <c r="G1363" s="4" t="str">
        <f>VLOOKUP(C1363,Customers!$A$1:$H$201,7,0)</f>
        <v>Port Bryce</v>
      </c>
      <c r="H1363" s="4">
        <f>VLOOKUP(C1363,Customers!$A$1:$H$201,8,0)</f>
        <v>45638</v>
      </c>
      <c r="I1363" t="s">
        <v>804</v>
      </c>
      <c r="J1363" t="str">
        <f>VLOOKUP(I1363,Products!$A$1:$F$51,2,0)</f>
        <v>Present Television</v>
      </c>
      <c r="K1363" t="str">
        <f>VLOOKUP(I1363,Products!$A$1:$F$51,3,0)</f>
        <v>Electronics</v>
      </c>
      <c r="L1363" t="str">
        <f>VLOOKUP(I1363,Products!$A$1:$F$51,4,0)</f>
        <v>Television</v>
      </c>
      <c r="M1363" s="7">
        <f>VLOOKUP(I1363,Products!$A$1:$F$51,5,0)</f>
        <v>1635.01</v>
      </c>
      <c r="N1363" s="7">
        <f>VLOOKUP(I1363,Products!$A$1:$F$51,6,0)</f>
        <v>1043.29</v>
      </c>
      <c r="O1363" t="s">
        <v>842</v>
      </c>
      <c r="P1363" t="str">
        <f>VLOOKUP(O1363,Stores!$A$1:$D$6,2,0)</f>
        <v>MegaMart Johnmouth</v>
      </c>
      <c r="Q1363" t="str">
        <f>VLOOKUP(O1363,Stores!$A$1:$D$6,4,0)</f>
        <v>East</v>
      </c>
      <c r="R1363" s="6">
        <v>5</v>
      </c>
      <c r="S1363" s="6">
        <v>0</v>
      </c>
      <c r="T1363" t="s">
        <v>857</v>
      </c>
      <c r="U1363">
        <f t="shared" si="63"/>
        <v>8175.05</v>
      </c>
      <c r="V1363" s="7">
        <f t="shared" si="64"/>
        <v>5216.45</v>
      </c>
      <c r="W1363" s="7">
        <f t="shared" si="65"/>
        <v>2957.6000000000004</v>
      </c>
    </row>
    <row r="1364" spans="1:23" x14ac:dyDescent="0.25">
      <c r="A1364" t="s">
        <v>2419</v>
      </c>
      <c r="B1364" s="4">
        <v>45383</v>
      </c>
      <c r="C1364" t="s">
        <v>362</v>
      </c>
      <c r="D1364" t="str">
        <f>VLOOKUP(C1364,Customers!$A$1:$H$201,4,0)</f>
        <v>Evelyn Gray</v>
      </c>
      <c r="E1364" t="str">
        <f>VLOOKUP(C1364,Customers!$A$1:$H$201,5,0)</f>
        <v>Male</v>
      </c>
      <c r="F1364" s="4">
        <f>VLOOKUP(C1364,Customers!$A$1:$H$201,6,0)</f>
        <v>34560</v>
      </c>
      <c r="G1364" s="4" t="str">
        <f>VLOOKUP(C1364,Customers!$A$1:$H$201,7,0)</f>
        <v>Wardfort</v>
      </c>
      <c r="H1364" s="4">
        <f>VLOOKUP(C1364,Customers!$A$1:$H$201,8,0)</f>
        <v>45822</v>
      </c>
      <c r="I1364" t="s">
        <v>780</v>
      </c>
      <c r="J1364" t="str">
        <f>VLOOKUP(I1364,Products!$A$1:$F$51,2,0)</f>
        <v>Road Clothing</v>
      </c>
      <c r="K1364" t="str">
        <f>VLOOKUP(I1364,Products!$A$1:$F$51,3,0)</f>
        <v>Fashion</v>
      </c>
      <c r="L1364" t="str">
        <f>VLOOKUP(I1364,Products!$A$1:$F$51,4,0)</f>
        <v>Clothing</v>
      </c>
      <c r="M1364" s="7">
        <f>VLOOKUP(I1364,Products!$A$1:$F$51,5,0)</f>
        <v>1485.05</v>
      </c>
      <c r="N1364" s="7">
        <f>VLOOKUP(I1364,Products!$A$1:$F$51,6,0)</f>
        <v>988.31</v>
      </c>
      <c r="O1364" t="s">
        <v>838</v>
      </c>
      <c r="P1364" t="str">
        <f>VLOOKUP(O1364,Stores!$A$1:$D$6,2,0)</f>
        <v>MegaMart Brianahaven</v>
      </c>
      <c r="Q1364" t="str">
        <f>VLOOKUP(O1364,Stores!$A$1:$D$6,4,0)</f>
        <v>North</v>
      </c>
      <c r="R1364" s="6">
        <v>5</v>
      </c>
      <c r="S1364" s="6">
        <v>0.05</v>
      </c>
      <c r="T1364" t="s">
        <v>857</v>
      </c>
      <c r="U1364">
        <f t="shared" si="63"/>
        <v>7425.25</v>
      </c>
      <c r="V1364" s="7">
        <f t="shared" si="64"/>
        <v>4941.5499999999993</v>
      </c>
      <c r="W1364" s="7">
        <f t="shared" si="65"/>
        <v>2482.7500000000009</v>
      </c>
    </row>
    <row r="1365" spans="1:23" x14ac:dyDescent="0.25">
      <c r="A1365" t="s">
        <v>2720</v>
      </c>
      <c r="B1365" s="4">
        <v>45383</v>
      </c>
      <c r="C1365" t="s">
        <v>75</v>
      </c>
      <c r="D1365" t="str">
        <f>VLOOKUP(C1365,Customers!$A$1:$H$201,4,0)</f>
        <v>John Smith</v>
      </c>
      <c r="E1365" t="str">
        <f>VLOOKUP(C1365,Customers!$A$1:$H$201,5,0)</f>
        <v>Female</v>
      </c>
      <c r="F1365" s="4">
        <f>VLOOKUP(C1365,Customers!$A$1:$H$201,6,0)</f>
        <v>35931</v>
      </c>
      <c r="G1365" s="4" t="str">
        <f>VLOOKUP(C1365,Customers!$A$1:$H$201,7,0)</f>
        <v>Stephaniechester</v>
      </c>
      <c r="H1365" s="4">
        <f>VLOOKUP(C1365,Customers!$A$1:$H$201,8,0)</f>
        <v>45063</v>
      </c>
      <c r="I1365" t="s">
        <v>788</v>
      </c>
      <c r="J1365" t="str">
        <f>VLOOKUP(I1365,Products!$A$1:$F$51,2,0)</f>
        <v>Beat Accessories</v>
      </c>
      <c r="K1365" t="str">
        <f>VLOOKUP(I1365,Products!$A$1:$F$51,3,0)</f>
        <v>Fashion</v>
      </c>
      <c r="L1365" t="str">
        <f>VLOOKUP(I1365,Products!$A$1:$F$51,4,0)</f>
        <v>Accessories</v>
      </c>
      <c r="M1365" s="7">
        <f>VLOOKUP(I1365,Products!$A$1:$F$51,5,0)</f>
        <v>1798.97</v>
      </c>
      <c r="N1365" s="7">
        <f>VLOOKUP(I1365,Products!$A$1:$F$51,6,0)</f>
        <v>1329.15</v>
      </c>
      <c r="O1365" t="s">
        <v>835</v>
      </c>
      <c r="P1365" t="str">
        <f>VLOOKUP(O1365,Stores!$A$1:$D$6,2,0)</f>
        <v>MegaMart New Michele</v>
      </c>
      <c r="Q1365" t="str">
        <f>VLOOKUP(O1365,Stores!$A$1:$D$6,4,0)</f>
        <v>West</v>
      </c>
      <c r="R1365" s="6">
        <v>2</v>
      </c>
      <c r="S1365" s="6">
        <v>0.1</v>
      </c>
      <c r="T1365" t="s">
        <v>857</v>
      </c>
      <c r="U1365">
        <f t="shared" si="63"/>
        <v>3597.94</v>
      </c>
      <c r="V1365" s="7">
        <f t="shared" si="64"/>
        <v>2658.3</v>
      </c>
      <c r="W1365" s="7">
        <f t="shared" si="65"/>
        <v>938.7399999999999</v>
      </c>
    </row>
    <row r="1366" spans="1:23" x14ac:dyDescent="0.25">
      <c r="A1366" t="s">
        <v>3465</v>
      </c>
      <c r="B1366" s="4">
        <v>45383</v>
      </c>
      <c r="C1366" t="s">
        <v>113</v>
      </c>
      <c r="D1366" t="str">
        <f>VLOOKUP(C1366,Customers!$A$1:$H$201,4,0)</f>
        <v>Tyler Levine</v>
      </c>
      <c r="E1366" t="str">
        <f>VLOOKUP(C1366,Customers!$A$1:$H$201,5,0)</f>
        <v>Male</v>
      </c>
      <c r="F1366" s="4">
        <f>VLOOKUP(C1366,Customers!$A$1:$H$201,6,0)</f>
        <v>28630</v>
      </c>
      <c r="G1366" s="4" t="str">
        <f>VLOOKUP(C1366,Customers!$A$1:$H$201,7,0)</f>
        <v>West Charles</v>
      </c>
      <c r="H1366" s="4">
        <f>VLOOKUP(C1366,Customers!$A$1:$H$201,8,0)</f>
        <v>44438</v>
      </c>
      <c r="I1366" t="s">
        <v>790</v>
      </c>
      <c r="J1366" t="str">
        <f>VLOOKUP(I1366,Products!$A$1:$F$51,2,0)</f>
        <v>Everything Laptop</v>
      </c>
      <c r="K1366" t="str">
        <f>VLOOKUP(I1366,Products!$A$1:$F$51,3,0)</f>
        <v>Electronics</v>
      </c>
      <c r="L1366" t="str">
        <f>VLOOKUP(I1366,Products!$A$1:$F$51,4,0)</f>
        <v>Laptop</v>
      </c>
      <c r="M1366" s="7">
        <f>VLOOKUP(I1366,Products!$A$1:$F$51,5,0)</f>
        <v>428.05</v>
      </c>
      <c r="N1366" s="7">
        <f>VLOOKUP(I1366,Products!$A$1:$F$51,6,0)</f>
        <v>246.07</v>
      </c>
      <c r="O1366" t="s">
        <v>831</v>
      </c>
      <c r="P1366" t="str">
        <f>VLOOKUP(O1366,Stores!$A$1:$D$6,2,0)</f>
        <v>MegaMart Peckmouth</v>
      </c>
      <c r="Q1366" t="str">
        <f>VLOOKUP(O1366,Stores!$A$1:$D$6,4,0)</f>
        <v>East</v>
      </c>
      <c r="R1366" s="6">
        <v>4</v>
      </c>
      <c r="S1366" s="6">
        <v>0</v>
      </c>
      <c r="T1366" t="s">
        <v>851</v>
      </c>
      <c r="U1366">
        <f t="shared" si="63"/>
        <v>1712.2</v>
      </c>
      <c r="V1366" s="7">
        <f t="shared" si="64"/>
        <v>984.28</v>
      </c>
      <c r="W1366" s="7">
        <f t="shared" si="65"/>
        <v>726.92000000000007</v>
      </c>
    </row>
    <row r="1367" spans="1:23" x14ac:dyDescent="0.25">
      <c r="A1367" t="s">
        <v>3690</v>
      </c>
      <c r="B1367" s="4">
        <v>45383</v>
      </c>
      <c r="C1367" t="s">
        <v>200</v>
      </c>
      <c r="D1367" t="str">
        <f>VLOOKUP(C1367,Customers!$A$1:$H$201,4,0)</f>
        <v>Billy Hernandez</v>
      </c>
      <c r="E1367" t="str">
        <f>VLOOKUP(C1367,Customers!$A$1:$H$201,5,0)</f>
        <v>Female</v>
      </c>
      <c r="F1367" s="4">
        <f>VLOOKUP(C1367,Customers!$A$1:$H$201,6,0)</f>
        <v>33492</v>
      </c>
      <c r="G1367" s="4" t="str">
        <f>VLOOKUP(C1367,Customers!$A$1:$H$201,7,0)</f>
        <v>Walkerfurt</v>
      </c>
      <c r="H1367" s="4">
        <f>VLOOKUP(C1367,Customers!$A$1:$H$201,8,0)</f>
        <v>45407</v>
      </c>
      <c r="I1367" t="s">
        <v>784</v>
      </c>
      <c r="J1367" t="str">
        <f>VLOOKUP(I1367,Products!$A$1:$F$51,2,0)</f>
        <v>Foot Snacks</v>
      </c>
      <c r="K1367" t="str">
        <f>VLOOKUP(I1367,Products!$A$1:$F$51,3,0)</f>
        <v>Groceries</v>
      </c>
      <c r="L1367" t="str">
        <f>VLOOKUP(I1367,Products!$A$1:$F$51,4,0)</f>
        <v>Snacks</v>
      </c>
      <c r="M1367" s="7">
        <f>VLOOKUP(I1367,Products!$A$1:$F$51,5,0)</f>
        <v>1095.72</v>
      </c>
      <c r="N1367" s="7">
        <f>VLOOKUP(I1367,Products!$A$1:$F$51,6,0)</f>
        <v>822.2</v>
      </c>
      <c r="O1367" t="s">
        <v>827</v>
      </c>
      <c r="P1367" t="str">
        <f>VLOOKUP(O1367,Stores!$A$1:$D$6,2,0)</f>
        <v>MegaMart Jimenezborough</v>
      </c>
      <c r="Q1367" t="str">
        <f>VLOOKUP(O1367,Stores!$A$1:$D$6,4,0)</f>
        <v>South</v>
      </c>
      <c r="R1367" s="6">
        <v>4</v>
      </c>
      <c r="S1367" s="6">
        <v>0.15</v>
      </c>
      <c r="T1367" t="s">
        <v>857</v>
      </c>
      <c r="U1367">
        <f t="shared" si="63"/>
        <v>4382.88</v>
      </c>
      <c r="V1367" s="7">
        <f t="shared" si="64"/>
        <v>3288.8</v>
      </c>
      <c r="W1367" s="7">
        <f t="shared" si="65"/>
        <v>1093.23</v>
      </c>
    </row>
    <row r="1368" spans="1:23" x14ac:dyDescent="0.25">
      <c r="A1368" t="s">
        <v>3718</v>
      </c>
      <c r="B1368" s="4">
        <v>45383</v>
      </c>
      <c r="C1368" t="s">
        <v>628</v>
      </c>
      <c r="D1368" t="str">
        <f>VLOOKUP(C1368,Customers!$A$1:$H$201,4,0)</f>
        <v>Mark Mcdonald</v>
      </c>
      <c r="E1368" t="str">
        <f>VLOOKUP(C1368,Customers!$A$1:$H$201,5,0)</f>
        <v>Female</v>
      </c>
      <c r="F1368" s="4">
        <f>VLOOKUP(C1368,Customers!$A$1:$H$201,6,0)</f>
        <v>22255</v>
      </c>
      <c r="G1368" s="4" t="str">
        <f>VLOOKUP(C1368,Customers!$A$1:$H$201,7,0)</f>
        <v>East Paulburgh</v>
      </c>
      <c r="H1368" s="4">
        <f>VLOOKUP(C1368,Customers!$A$1:$H$201,8,0)</f>
        <v>45465</v>
      </c>
      <c r="I1368" t="s">
        <v>814</v>
      </c>
      <c r="J1368" t="str">
        <f>VLOOKUP(I1368,Products!$A$1:$F$51,2,0)</f>
        <v>Nature Clothing</v>
      </c>
      <c r="K1368" t="str">
        <f>VLOOKUP(I1368,Products!$A$1:$F$51,3,0)</f>
        <v>Fashion</v>
      </c>
      <c r="L1368" t="str">
        <f>VLOOKUP(I1368,Products!$A$1:$F$51,4,0)</f>
        <v>Clothing</v>
      </c>
      <c r="M1368" s="7">
        <f>VLOOKUP(I1368,Products!$A$1:$F$51,5,0)</f>
        <v>1165.3699999999999</v>
      </c>
      <c r="N1368" s="7">
        <f>VLOOKUP(I1368,Products!$A$1:$F$51,6,0)</f>
        <v>926.55</v>
      </c>
      <c r="O1368" t="s">
        <v>831</v>
      </c>
      <c r="P1368" t="str">
        <f>VLOOKUP(O1368,Stores!$A$1:$D$6,2,0)</f>
        <v>MegaMart Peckmouth</v>
      </c>
      <c r="Q1368" t="str">
        <f>VLOOKUP(O1368,Stores!$A$1:$D$6,4,0)</f>
        <v>East</v>
      </c>
      <c r="R1368" s="6">
        <v>4</v>
      </c>
      <c r="S1368" s="6">
        <v>0.05</v>
      </c>
      <c r="T1368" t="s">
        <v>851</v>
      </c>
      <c r="U1368">
        <f t="shared" si="63"/>
        <v>4661.4799999999996</v>
      </c>
      <c r="V1368" s="7">
        <f t="shared" si="64"/>
        <v>3706.2</v>
      </c>
      <c r="W1368" s="7">
        <f t="shared" si="65"/>
        <v>954.3299999999997</v>
      </c>
    </row>
    <row r="1369" spans="1:23" x14ac:dyDescent="0.25">
      <c r="A1369" t="s">
        <v>4367</v>
      </c>
      <c r="B1369" s="4">
        <v>45383</v>
      </c>
      <c r="C1369" t="s">
        <v>664</v>
      </c>
      <c r="D1369" t="str">
        <f>VLOOKUP(C1369,Customers!$A$1:$H$201,4,0)</f>
        <v>Steve Flynn</v>
      </c>
      <c r="E1369" t="str">
        <f>VLOOKUP(C1369,Customers!$A$1:$H$201,5,0)</f>
        <v>Male</v>
      </c>
      <c r="F1369" s="4">
        <f>VLOOKUP(C1369,Customers!$A$1:$H$201,6,0)</f>
        <v>24326</v>
      </c>
      <c r="G1369" s="4" t="str">
        <f>VLOOKUP(C1369,Customers!$A$1:$H$201,7,0)</f>
        <v>East Walter</v>
      </c>
      <c r="H1369" s="4">
        <f>VLOOKUP(C1369,Customers!$A$1:$H$201,8,0)</f>
        <v>44260</v>
      </c>
      <c r="I1369" t="s">
        <v>790</v>
      </c>
      <c r="J1369" t="str">
        <f>VLOOKUP(I1369,Products!$A$1:$F$51,2,0)</f>
        <v>Everything Laptop</v>
      </c>
      <c r="K1369" t="str">
        <f>VLOOKUP(I1369,Products!$A$1:$F$51,3,0)</f>
        <v>Electronics</v>
      </c>
      <c r="L1369" t="str">
        <f>VLOOKUP(I1369,Products!$A$1:$F$51,4,0)</f>
        <v>Laptop</v>
      </c>
      <c r="M1369" s="7">
        <f>VLOOKUP(I1369,Products!$A$1:$F$51,5,0)</f>
        <v>428.05</v>
      </c>
      <c r="N1369" s="7">
        <f>VLOOKUP(I1369,Products!$A$1:$F$51,6,0)</f>
        <v>246.07</v>
      </c>
      <c r="O1369" t="s">
        <v>842</v>
      </c>
      <c r="P1369" t="str">
        <f>VLOOKUP(O1369,Stores!$A$1:$D$6,2,0)</f>
        <v>MegaMart Johnmouth</v>
      </c>
      <c r="Q1369" t="str">
        <f>VLOOKUP(O1369,Stores!$A$1:$D$6,4,0)</f>
        <v>East</v>
      </c>
      <c r="R1369" s="6">
        <v>5</v>
      </c>
      <c r="S1369" s="6">
        <v>0</v>
      </c>
      <c r="T1369" t="s">
        <v>861</v>
      </c>
      <c r="U1369">
        <f t="shared" si="63"/>
        <v>2140.25</v>
      </c>
      <c r="V1369" s="7">
        <f t="shared" si="64"/>
        <v>1230.3499999999999</v>
      </c>
      <c r="W1369" s="7">
        <f t="shared" si="65"/>
        <v>908.90000000000009</v>
      </c>
    </row>
    <row r="1370" spans="1:23" x14ac:dyDescent="0.25">
      <c r="A1370" t="s">
        <v>1680</v>
      </c>
      <c r="B1370" s="4">
        <v>45383</v>
      </c>
      <c r="C1370" t="s">
        <v>211</v>
      </c>
      <c r="D1370" t="str">
        <f>VLOOKUP(C1370,Customers!$A$1:$H$201,4,0)</f>
        <v>Deborah Moody</v>
      </c>
      <c r="E1370" t="str">
        <f>VLOOKUP(C1370,Customers!$A$1:$H$201,5,0)</f>
        <v>Male</v>
      </c>
      <c r="F1370" s="4">
        <f>VLOOKUP(C1370,Customers!$A$1:$H$201,6,0)</f>
        <v>27950</v>
      </c>
      <c r="G1370" s="4" t="str">
        <f>VLOOKUP(C1370,Customers!$A$1:$H$201,7,0)</f>
        <v>Andersonville</v>
      </c>
      <c r="H1370" s="4">
        <f>VLOOKUP(C1370,Customers!$A$1:$H$201,8,0)</f>
        <v>44232</v>
      </c>
      <c r="I1370" t="s">
        <v>774</v>
      </c>
      <c r="J1370" t="str">
        <f>VLOOKUP(I1370,Products!$A$1:$F$51,2,0)</f>
        <v>Behavior Dairy</v>
      </c>
      <c r="K1370" t="str">
        <f>VLOOKUP(I1370,Products!$A$1:$F$51,3,0)</f>
        <v>Groceries</v>
      </c>
      <c r="L1370" t="str">
        <f>VLOOKUP(I1370,Products!$A$1:$F$51,4,0)</f>
        <v>Dairy</v>
      </c>
      <c r="M1370" s="7">
        <f>VLOOKUP(I1370,Products!$A$1:$F$51,5,0)</f>
        <v>1015.76</v>
      </c>
      <c r="N1370" s="7">
        <f>VLOOKUP(I1370,Products!$A$1:$F$51,6,0)</f>
        <v>584.4</v>
      </c>
      <c r="O1370" t="s">
        <v>831</v>
      </c>
      <c r="P1370" t="str">
        <f>VLOOKUP(O1370,Stores!$A$1:$D$6,2,0)</f>
        <v>MegaMart Peckmouth</v>
      </c>
      <c r="Q1370" t="str">
        <f>VLOOKUP(O1370,Stores!$A$1:$D$6,4,0)</f>
        <v>East</v>
      </c>
      <c r="R1370" s="6">
        <v>2</v>
      </c>
      <c r="S1370" s="6">
        <v>0.05</v>
      </c>
      <c r="T1370" t="s">
        <v>851</v>
      </c>
      <c r="U1370">
        <f t="shared" si="63"/>
        <v>2031.52</v>
      </c>
      <c r="V1370" s="7">
        <f t="shared" si="64"/>
        <v>1168.8</v>
      </c>
      <c r="W1370" s="7">
        <f t="shared" si="65"/>
        <v>861.77</v>
      </c>
    </row>
    <row r="1371" spans="1:23" x14ac:dyDescent="0.25">
      <c r="A1371" t="s">
        <v>2792</v>
      </c>
      <c r="B1371" s="4">
        <v>45383</v>
      </c>
      <c r="C1371" t="s">
        <v>128</v>
      </c>
      <c r="D1371" t="str">
        <f>VLOOKUP(C1371,Customers!$A$1:$H$201,4,0)</f>
        <v>Jenny Beck</v>
      </c>
      <c r="E1371" t="str">
        <f>VLOOKUP(C1371,Customers!$A$1:$H$201,5,0)</f>
        <v>Female</v>
      </c>
      <c r="F1371" s="4">
        <f>VLOOKUP(C1371,Customers!$A$1:$H$201,6,0)</f>
        <v>28698</v>
      </c>
      <c r="G1371" s="4" t="str">
        <f>VLOOKUP(C1371,Customers!$A$1:$H$201,7,0)</f>
        <v>Lake Cody</v>
      </c>
      <c r="H1371" s="4">
        <f>VLOOKUP(C1371,Customers!$A$1:$H$201,8,0)</f>
        <v>45733</v>
      </c>
      <c r="I1371" t="s">
        <v>790</v>
      </c>
      <c r="J1371" t="str">
        <f>VLOOKUP(I1371,Products!$A$1:$F$51,2,0)</f>
        <v>Everything Laptop</v>
      </c>
      <c r="K1371" t="str">
        <f>VLOOKUP(I1371,Products!$A$1:$F$51,3,0)</f>
        <v>Electronics</v>
      </c>
      <c r="L1371" t="str">
        <f>VLOOKUP(I1371,Products!$A$1:$F$51,4,0)</f>
        <v>Laptop</v>
      </c>
      <c r="M1371" s="7">
        <f>VLOOKUP(I1371,Products!$A$1:$F$51,5,0)</f>
        <v>428.05</v>
      </c>
      <c r="N1371" s="7">
        <f>VLOOKUP(I1371,Products!$A$1:$F$51,6,0)</f>
        <v>246.07</v>
      </c>
      <c r="O1371" t="s">
        <v>831</v>
      </c>
      <c r="P1371" t="str">
        <f>VLOOKUP(O1371,Stores!$A$1:$D$6,2,0)</f>
        <v>MegaMart Peckmouth</v>
      </c>
      <c r="Q1371" t="str">
        <f>VLOOKUP(O1371,Stores!$A$1:$D$6,4,0)</f>
        <v>East</v>
      </c>
      <c r="R1371" s="6">
        <v>4</v>
      </c>
      <c r="S1371" s="6">
        <v>0.1</v>
      </c>
      <c r="T1371" t="s">
        <v>851</v>
      </c>
      <c r="U1371">
        <f t="shared" si="63"/>
        <v>1712.2</v>
      </c>
      <c r="V1371" s="7">
        <f t="shared" si="64"/>
        <v>984.28</v>
      </c>
      <c r="W1371" s="7">
        <f t="shared" si="65"/>
        <v>727.0200000000001</v>
      </c>
    </row>
    <row r="1372" spans="1:23" x14ac:dyDescent="0.25">
      <c r="A1372" t="s">
        <v>3033</v>
      </c>
      <c r="B1372" s="4">
        <v>45383</v>
      </c>
      <c r="C1372" t="s">
        <v>264</v>
      </c>
      <c r="D1372" t="str">
        <f>VLOOKUP(C1372,Customers!$A$1:$H$201,4,0)</f>
        <v>Eric Bryan</v>
      </c>
      <c r="E1372" t="str">
        <f>VLOOKUP(C1372,Customers!$A$1:$H$201,5,0)</f>
        <v>Male</v>
      </c>
      <c r="F1372" s="4">
        <f>VLOOKUP(C1372,Customers!$A$1:$H$201,6,0)</f>
        <v>26230</v>
      </c>
      <c r="G1372" s="4" t="str">
        <f>VLOOKUP(C1372,Customers!$A$1:$H$201,7,0)</f>
        <v>Taylorhaven</v>
      </c>
      <c r="H1372" s="4">
        <f>VLOOKUP(C1372,Customers!$A$1:$H$201,8,0)</f>
        <v>44259</v>
      </c>
      <c r="I1372" t="s">
        <v>768</v>
      </c>
      <c r="J1372" t="str">
        <f>VLOOKUP(I1372,Products!$A$1:$F$51,2,0)</f>
        <v>And Footwear</v>
      </c>
      <c r="K1372" t="str">
        <f>VLOOKUP(I1372,Products!$A$1:$F$51,3,0)</f>
        <v>Fashion</v>
      </c>
      <c r="L1372" t="str">
        <f>VLOOKUP(I1372,Products!$A$1:$F$51,4,0)</f>
        <v>Footwear</v>
      </c>
      <c r="M1372" s="7">
        <f>VLOOKUP(I1372,Products!$A$1:$F$51,5,0)</f>
        <v>1878.47</v>
      </c>
      <c r="N1372" s="7">
        <f>VLOOKUP(I1372,Products!$A$1:$F$51,6,0)</f>
        <v>1014.91</v>
      </c>
      <c r="O1372" t="s">
        <v>842</v>
      </c>
      <c r="P1372" t="str">
        <f>VLOOKUP(O1372,Stores!$A$1:$D$6,2,0)</f>
        <v>MegaMart Johnmouth</v>
      </c>
      <c r="Q1372" t="str">
        <f>VLOOKUP(O1372,Stores!$A$1:$D$6,4,0)</f>
        <v>East</v>
      </c>
      <c r="R1372" s="6">
        <v>1</v>
      </c>
      <c r="S1372" s="6">
        <v>0.05</v>
      </c>
      <c r="T1372" t="s">
        <v>854</v>
      </c>
      <c r="U1372">
        <f t="shared" si="63"/>
        <v>1878.47</v>
      </c>
      <c r="V1372" s="7">
        <f t="shared" si="64"/>
        <v>1014.91</v>
      </c>
      <c r="W1372" s="7">
        <f t="shared" si="65"/>
        <v>862.61</v>
      </c>
    </row>
    <row r="1373" spans="1:23" x14ac:dyDescent="0.25">
      <c r="A1373" t="s">
        <v>3155</v>
      </c>
      <c r="B1373" s="4">
        <v>45383</v>
      </c>
      <c r="C1373" t="s">
        <v>443</v>
      </c>
      <c r="D1373" t="str">
        <f>VLOOKUP(C1373,Customers!$A$1:$H$201,4,0)</f>
        <v>Curtis Faulkner</v>
      </c>
      <c r="E1373" t="str">
        <f>VLOOKUP(C1373,Customers!$A$1:$H$201,5,0)</f>
        <v>Female</v>
      </c>
      <c r="F1373" s="4">
        <f>VLOOKUP(C1373,Customers!$A$1:$H$201,6,0)</f>
        <v>23386</v>
      </c>
      <c r="G1373" s="4" t="str">
        <f>VLOOKUP(C1373,Customers!$A$1:$H$201,7,0)</f>
        <v>Annaborough</v>
      </c>
      <c r="H1373" s="4">
        <f>VLOOKUP(C1373,Customers!$A$1:$H$201,8,0)</f>
        <v>44122</v>
      </c>
      <c r="I1373" t="s">
        <v>796</v>
      </c>
      <c r="J1373" t="str">
        <f>VLOOKUP(I1373,Products!$A$1:$F$51,2,0)</f>
        <v>Book Television</v>
      </c>
      <c r="K1373" t="str">
        <f>VLOOKUP(I1373,Products!$A$1:$F$51,3,0)</f>
        <v>Electronics</v>
      </c>
      <c r="L1373" t="str">
        <f>VLOOKUP(I1373,Products!$A$1:$F$51,4,0)</f>
        <v>Television</v>
      </c>
      <c r="M1373" s="7">
        <f>VLOOKUP(I1373,Products!$A$1:$F$51,5,0)</f>
        <v>1952.65</v>
      </c>
      <c r="N1373" s="7">
        <f>VLOOKUP(I1373,Products!$A$1:$F$51,6,0)</f>
        <v>1451.27</v>
      </c>
      <c r="O1373" t="s">
        <v>827</v>
      </c>
      <c r="P1373" t="str">
        <f>VLOOKUP(O1373,Stores!$A$1:$D$6,2,0)</f>
        <v>MegaMart Jimenezborough</v>
      </c>
      <c r="Q1373" t="str">
        <f>VLOOKUP(O1373,Stores!$A$1:$D$6,4,0)</f>
        <v>South</v>
      </c>
      <c r="R1373" s="6">
        <v>3</v>
      </c>
      <c r="S1373" s="6">
        <v>0.15</v>
      </c>
      <c r="T1373" t="s">
        <v>857</v>
      </c>
      <c r="U1373">
        <f t="shared" si="63"/>
        <v>5857.9500000000007</v>
      </c>
      <c r="V1373" s="7">
        <f t="shared" si="64"/>
        <v>4353.8099999999995</v>
      </c>
      <c r="W1373" s="7">
        <f t="shared" si="65"/>
        <v>1503.2900000000013</v>
      </c>
    </row>
    <row r="1374" spans="1:23" x14ac:dyDescent="0.25">
      <c r="A1374" t="s">
        <v>3848</v>
      </c>
      <c r="B1374" s="4">
        <v>45383</v>
      </c>
      <c r="C1374" t="s">
        <v>57</v>
      </c>
      <c r="D1374" t="str">
        <f>VLOOKUP(C1374,Customers!$A$1:$H$201,4,0)</f>
        <v>Brittany Green</v>
      </c>
      <c r="E1374" t="str">
        <f>VLOOKUP(C1374,Customers!$A$1:$H$201,5,0)</f>
        <v>Male</v>
      </c>
      <c r="F1374" s="4">
        <f>VLOOKUP(C1374,Customers!$A$1:$H$201,6,0)</f>
        <v>27205</v>
      </c>
      <c r="G1374" s="4" t="str">
        <f>VLOOKUP(C1374,Customers!$A$1:$H$201,7,0)</f>
        <v>East Samantha</v>
      </c>
      <c r="H1374" s="4">
        <f>VLOOKUP(C1374,Customers!$A$1:$H$201,8,0)</f>
        <v>44509</v>
      </c>
      <c r="I1374" t="s">
        <v>792</v>
      </c>
      <c r="J1374" t="str">
        <f>VLOOKUP(I1374,Products!$A$1:$F$51,2,0)</f>
        <v>Chair Laptop</v>
      </c>
      <c r="K1374" t="str">
        <f>VLOOKUP(I1374,Products!$A$1:$F$51,3,0)</f>
        <v>Electronics</v>
      </c>
      <c r="L1374" t="str">
        <f>VLOOKUP(I1374,Products!$A$1:$F$51,4,0)</f>
        <v>Laptop</v>
      </c>
      <c r="M1374" s="7">
        <f>VLOOKUP(I1374,Products!$A$1:$F$51,5,0)</f>
        <v>1562.43</v>
      </c>
      <c r="N1374" s="7">
        <f>VLOOKUP(I1374,Products!$A$1:$F$51,6,0)</f>
        <v>1195.6300000000001</v>
      </c>
      <c r="O1374" t="s">
        <v>835</v>
      </c>
      <c r="P1374" t="str">
        <f>VLOOKUP(O1374,Stores!$A$1:$D$6,2,0)</f>
        <v>MegaMart New Michele</v>
      </c>
      <c r="Q1374" t="str">
        <f>VLOOKUP(O1374,Stores!$A$1:$D$6,4,0)</f>
        <v>West</v>
      </c>
      <c r="R1374" s="6">
        <v>2</v>
      </c>
      <c r="S1374" s="6">
        <v>0.05</v>
      </c>
      <c r="T1374" t="s">
        <v>854</v>
      </c>
      <c r="U1374">
        <f t="shared" si="63"/>
        <v>3124.86</v>
      </c>
      <c r="V1374" s="7">
        <f t="shared" si="64"/>
        <v>2391.2600000000002</v>
      </c>
      <c r="W1374" s="7">
        <f t="shared" si="65"/>
        <v>732.64999999999986</v>
      </c>
    </row>
    <row r="1375" spans="1:23" x14ac:dyDescent="0.25">
      <c r="A1375" t="s">
        <v>4219</v>
      </c>
      <c r="B1375" s="4">
        <v>45383</v>
      </c>
      <c r="C1375" t="s">
        <v>602</v>
      </c>
      <c r="D1375" t="str">
        <f>VLOOKUP(C1375,Customers!$A$1:$H$201,4,0)</f>
        <v>Amber Graham</v>
      </c>
      <c r="E1375" t="str">
        <f>VLOOKUP(C1375,Customers!$A$1:$H$201,5,0)</f>
        <v>Female</v>
      </c>
      <c r="F1375" s="4">
        <f>VLOOKUP(C1375,Customers!$A$1:$H$201,6,0)</f>
        <v>30807</v>
      </c>
      <c r="G1375" s="4" t="str">
        <f>VLOOKUP(C1375,Customers!$A$1:$H$201,7,0)</f>
        <v>Lake Melissaborough</v>
      </c>
      <c r="H1375" s="4">
        <f>VLOOKUP(C1375,Customers!$A$1:$H$201,8,0)</f>
        <v>45889</v>
      </c>
      <c r="I1375" t="s">
        <v>814</v>
      </c>
      <c r="J1375" t="str">
        <f>VLOOKUP(I1375,Products!$A$1:$F$51,2,0)</f>
        <v>Nature Clothing</v>
      </c>
      <c r="K1375" t="str">
        <f>VLOOKUP(I1375,Products!$A$1:$F$51,3,0)</f>
        <v>Fashion</v>
      </c>
      <c r="L1375" t="str">
        <f>VLOOKUP(I1375,Products!$A$1:$F$51,4,0)</f>
        <v>Clothing</v>
      </c>
      <c r="M1375" s="7">
        <f>VLOOKUP(I1375,Products!$A$1:$F$51,5,0)</f>
        <v>1165.3699999999999</v>
      </c>
      <c r="N1375" s="7">
        <f>VLOOKUP(I1375,Products!$A$1:$F$51,6,0)</f>
        <v>926.55</v>
      </c>
      <c r="O1375" t="s">
        <v>835</v>
      </c>
      <c r="P1375" t="str">
        <f>VLOOKUP(O1375,Stores!$A$1:$D$6,2,0)</f>
        <v>MegaMart New Michele</v>
      </c>
      <c r="Q1375" t="str">
        <f>VLOOKUP(O1375,Stores!$A$1:$D$6,4,0)</f>
        <v>West</v>
      </c>
      <c r="R1375" s="6">
        <v>2</v>
      </c>
      <c r="S1375" s="6">
        <v>0.15</v>
      </c>
      <c r="T1375" t="s">
        <v>851</v>
      </c>
      <c r="U1375">
        <f t="shared" si="63"/>
        <v>2330.7399999999998</v>
      </c>
      <c r="V1375" s="7">
        <f t="shared" si="64"/>
        <v>1853.1</v>
      </c>
      <c r="W1375" s="7">
        <f t="shared" si="65"/>
        <v>476.78999999999985</v>
      </c>
    </row>
    <row r="1376" spans="1:23" x14ac:dyDescent="0.25">
      <c r="A1376" t="s">
        <v>5254</v>
      </c>
      <c r="B1376" s="4">
        <v>45383</v>
      </c>
      <c r="C1376" t="s">
        <v>204</v>
      </c>
      <c r="D1376" t="str">
        <f>VLOOKUP(C1376,Customers!$A$1:$H$201,4,0)</f>
        <v>Felicia Morgan</v>
      </c>
      <c r="E1376" t="str">
        <f>VLOOKUP(C1376,Customers!$A$1:$H$201,5,0)</f>
        <v>Female</v>
      </c>
      <c r="F1376" s="4">
        <f>VLOOKUP(C1376,Customers!$A$1:$H$201,6,0)</f>
        <v>35905</v>
      </c>
      <c r="G1376" s="4" t="str">
        <f>VLOOKUP(C1376,Customers!$A$1:$H$201,7,0)</f>
        <v>Lake Michaelshire</v>
      </c>
      <c r="H1376" s="4">
        <f>VLOOKUP(C1376,Customers!$A$1:$H$201,8,0)</f>
        <v>45389</v>
      </c>
      <c r="I1376" t="s">
        <v>812</v>
      </c>
      <c r="J1376" t="str">
        <f>VLOOKUP(I1376,Products!$A$1:$F$51,2,0)</f>
        <v>Set Dairy</v>
      </c>
      <c r="K1376" t="str">
        <f>VLOOKUP(I1376,Products!$A$1:$F$51,3,0)</f>
        <v>Groceries</v>
      </c>
      <c r="L1376" t="str">
        <f>VLOOKUP(I1376,Products!$A$1:$F$51,4,0)</f>
        <v>Dairy</v>
      </c>
      <c r="M1376" s="7">
        <f>VLOOKUP(I1376,Products!$A$1:$F$51,5,0)</f>
        <v>1879.08</v>
      </c>
      <c r="N1376" s="7">
        <f>VLOOKUP(I1376,Products!$A$1:$F$51,6,0)</f>
        <v>1004.56</v>
      </c>
      <c r="O1376" t="s">
        <v>842</v>
      </c>
      <c r="P1376" t="str">
        <f>VLOOKUP(O1376,Stores!$A$1:$D$6,2,0)</f>
        <v>MegaMart Johnmouth</v>
      </c>
      <c r="Q1376" t="str">
        <f>VLOOKUP(O1376,Stores!$A$1:$D$6,4,0)</f>
        <v>East</v>
      </c>
      <c r="R1376" s="6">
        <v>4</v>
      </c>
      <c r="S1376" s="6">
        <v>0.15</v>
      </c>
      <c r="T1376" t="s">
        <v>851</v>
      </c>
      <c r="U1376">
        <f t="shared" si="63"/>
        <v>7516.32</v>
      </c>
      <c r="V1376" s="7">
        <f t="shared" si="64"/>
        <v>4018.24</v>
      </c>
      <c r="W1376" s="7">
        <f t="shared" si="65"/>
        <v>3497.23</v>
      </c>
    </row>
    <row r="1377" spans="1:23" x14ac:dyDescent="0.25">
      <c r="A1377" t="s">
        <v>2779</v>
      </c>
      <c r="B1377" s="4">
        <v>45383</v>
      </c>
      <c r="C1377" t="s">
        <v>478</v>
      </c>
      <c r="D1377" t="str">
        <f>VLOOKUP(C1377,Customers!$A$1:$H$201,4,0)</f>
        <v>Denise Jackson</v>
      </c>
      <c r="E1377" t="str">
        <f>VLOOKUP(C1377,Customers!$A$1:$H$201,5,0)</f>
        <v>Male</v>
      </c>
      <c r="F1377" s="4">
        <f>VLOOKUP(C1377,Customers!$A$1:$H$201,6,0)</f>
        <v>35356</v>
      </c>
      <c r="G1377" s="4" t="str">
        <f>VLOOKUP(C1377,Customers!$A$1:$H$201,7,0)</f>
        <v>Williamsport</v>
      </c>
      <c r="H1377" s="4">
        <f>VLOOKUP(C1377,Customers!$A$1:$H$201,8,0)</f>
        <v>44915</v>
      </c>
      <c r="I1377" t="s">
        <v>743</v>
      </c>
      <c r="J1377" t="str">
        <f>VLOOKUP(I1377,Products!$A$1:$F$51,2,0)</f>
        <v>World Watches</v>
      </c>
      <c r="K1377" t="str">
        <f>VLOOKUP(I1377,Products!$A$1:$F$51,3,0)</f>
        <v>Fashion</v>
      </c>
      <c r="L1377" t="str">
        <f>VLOOKUP(I1377,Products!$A$1:$F$51,4,0)</f>
        <v>Watches</v>
      </c>
      <c r="M1377" s="7">
        <f>VLOOKUP(I1377,Products!$A$1:$F$51,5,0)</f>
        <v>1134.8</v>
      </c>
      <c r="N1377" s="7">
        <f>VLOOKUP(I1377,Products!$A$1:$F$51,6,0)</f>
        <v>675.1</v>
      </c>
      <c r="O1377" t="s">
        <v>838</v>
      </c>
      <c r="P1377" t="str">
        <f>VLOOKUP(O1377,Stores!$A$1:$D$6,2,0)</f>
        <v>MegaMart Brianahaven</v>
      </c>
      <c r="Q1377" t="str">
        <f>VLOOKUP(O1377,Stores!$A$1:$D$6,4,0)</f>
        <v>North</v>
      </c>
      <c r="R1377" s="6">
        <v>1</v>
      </c>
      <c r="S1377" s="6">
        <v>0.1</v>
      </c>
      <c r="T1377" t="s">
        <v>861</v>
      </c>
      <c r="U1377">
        <f t="shared" si="63"/>
        <v>1134.8</v>
      </c>
      <c r="V1377" s="7">
        <f t="shared" si="64"/>
        <v>675.1</v>
      </c>
      <c r="W1377" s="7">
        <f t="shared" si="65"/>
        <v>458.79999999999995</v>
      </c>
    </row>
    <row r="1378" spans="1:23" x14ac:dyDescent="0.25">
      <c r="A1378" t="s">
        <v>3345</v>
      </c>
      <c r="B1378" s="4">
        <v>45384</v>
      </c>
      <c r="C1378" t="s">
        <v>200</v>
      </c>
      <c r="D1378" t="str">
        <f>VLOOKUP(C1378,Customers!$A$1:$H$201,4,0)</f>
        <v>Billy Hernandez</v>
      </c>
      <c r="E1378" t="str">
        <f>VLOOKUP(C1378,Customers!$A$1:$H$201,5,0)</f>
        <v>Female</v>
      </c>
      <c r="F1378" s="4">
        <f>VLOOKUP(C1378,Customers!$A$1:$H$201,6,0)</f>
        <v>33492</v>
      </c>
      <c r="G1378" s="4" t="str">
        <f>VLOOKUP(C1378,Customers!$A$1:$H$201,7,0)</f>
        <v>Walkerfurt</v>
      </c>
      <c r="H1378" s="4">
        <f>VLOOKUP(C1378,Customers!$A$1:$H$201,8,0)</f>
        <v>45407</v>
      </c>
      <c r="I1378" t="s">
        <v>782</v>
      </c>
      <c r="J1378" t="str">
        <f>VLOOKUP(I1378,Products!$A$1:$F$51,2,0)</f>
        <v>National Watches</v>
      </c>
      <c r="K1378" t="str">
        <f>VLOOKUP(I1378,Products!$A$1:$F$51,3,0)</f>
        <v>Fashion</v>
      </c>
      <c r="L1378" t="str">
        <f>VLOOKUP(I1378,Products!$A$1:$F$51,4,0)</f>
        <v>Watches</v>
      </c>
      <c r="M1378" s="7">
        <f>VLOOKUP(I1378,Products!$A$1:$F$51,5,0)</f>
        <v>29.24</v>
      </c>
      <c r="N1378" s="7">
        <f>VLOOKUP(I1378,Products!$A$1:$F$51,6,0)</f>
        <v>742.26521739130465</v>
      </c>
      <c r="O1378" t="s">
        <v>831</v>
      </c>
      <c r="P1378" t="str">
        <f>VLOOKUP(O1378,Stores!$A$1:$D$6,2,0)</f>
        <v>MegaMart Peckmouth</v>
      </c>
      <c r="Q1378" t="str">
        <f>VLOOKUP(O1378,Stores!$A$1:$D$6,4,0)</f>
        <v>East</v>
      </c>
      <c r="R1378" s="6">
        <v>3</v>
      </c>
      <c r="S1378" s="6">
        <v>0.1</v>
      </c>
      <c r="T1378" t="s">
        <v>861</v>
      </c>
      <c r="U1378">
        <f t="shared" si="63"/>
        <v>87.72</v>
      </c>
      <c r="V1378" s="7">
        <f t="shared" si="64"/>
        <v>2226.7956521739138</v>
      </c>
      <c r="W1378" s="7">
        <f t="shared" si="65"/>
        <v>-2139.9756521739141</v>
      </c>
    </row>
    <row r="1379" spans="1:23" x14ac:dyDescent="0.25">
      <c r="A1379" t="s">
        <v>4374</v>
      </c>
      <c r="B1379" s="4">
        <v>45384</v>
      </c>
      <c r="C1379" t="s">
        <v>370</v>
      </c>
      <c r="D1379" t="str">
        <f>VLOOKUP(C1379,Customers!$A$1:$H$201,4,0)</f>
        <v>Kimberly Jones</v>
      </c>
      <c r="E1379" t="str">
        <f>VLOOKUP(C1379,Customers!$A$1:$H$201,5,0)</f>
        <v>Male</v>
      </c>
      <c r="F1379" s="4">
        <f>VLOOKUP(C1379,Customers!$A$1:$H$201,6,0)</f>
        <v>23580</v>
      </c>
      <c r="G1379" s="4" t="str">
        <f>VLOOKUP(C1379,Customers!$A$1:$H$201,7,0)</f>
        <v>Hansonhaven</v>
      </c>
      <c r="H1379" s="4">
        <f>VLOOKUP(C1379,Customers!$A$1:$H$201,8,0)</f>
        <v>44213</v>
      </c>
      <c r="I1379" t="s">
        <v>822</v>
      </c>
      <c r="J1379" t="str">
        <f>VLOOKUP(I1379,Products!$A$1:$F$51,2,0)</f>
        <v>Maybe Footwear</v>
      </c>
      <c r="K1379" t="str">
        <f>VLOOKUP(I1379,Products!$A$1:$F$51,3,0)</f>
        <v>Fashion</v>
      </c>
      <c r="L1379" t="str">
        <f>VLOOKUP(I1379,Products!$A$1:$F$51,4,0)</f>
        <v>Footwear</v>
      </c>
      <c r="M1379" s="7">
        <f>VLOOKUP(I1379,Products!$A$1:$F$51,5,0)</f>
        <v>1044.6400000000001</v>
      </c>
      <c r="N1379" s="7">
        <f>VLOOKUP(I1379,Products!$A$1:$F$51,6,0)</f>
        <v>775.07</v>
      </c>
      <c r="O1379" t="s">
        <v>842</v>
      </c>
      <c r="P1379" t="str">
        <f>VLOOKUP(O1379,Stores!$A$1:$D$6,2,0)</f>
        <v>MegaMart Johnmouth</v>
      </c>
      <c r="Q1379" t="str">
        <f>VLOOKUP(O1379,Stores!$A$1:$D$6,4,0)</f>
        <v>East</v>
      </c>
      <c r="R1379" s="6">
        <v>2</v>
      </c>
      <c r="S1379" s="6">
        <v>0.15</v>
      </c>
      <c r="T1379" t="s">
        <v>854</v>
      </c>
      <c r="U1379">
        <f t="shared" si="63"/>
        <v>2089.2800000000002</v>
      </c>
      <c r="V1379" s="7">
        <f t="shared" si="64"/>
        <v>1550.14</v>
      </c>
      <c r="W1379" s="7">
        <f t="shared" si="65"/>
        <v>538.29000000000008</v>
      </c>
    </row>
    <row r="1380" spans="1:23" x14ac:dyDescent="0.25">
      <c r="A1380" t="s">
        <v>4833</v>
      </c>
      <c r="B1380" s="4">
        <v>45384</v>
      </c>
      <c r="C1380" t="s">
        <v>34</v>
      </c>
      <c r="D1380" t="str">
        <f>VLOOKUP(C1380,Customers!$A$1:$H$201,4,0)</f>
        <v>Isaiah Williams</v>
      </c>
      <c r="E1380" t="str">
        <f>VLOOKUP(C1380,Customers!$A$1:$H$201,5,0)</f>
        <v>Male</v>
      </c>
      <c r="F1380" s="4">
        <f>VLOOKUP(C1380,Customers!$A$1:$H$201,6,0)</f>
        <v>22233</v>
      </c>
      <c r="G1380" s="4" t="str">
        <f>VLOOKUP(C1380,Customers!$A$1:$H$201,7,0)</f>
        <v>New Michaelland</v>
      </c>
      <c r="H1380" s="4">
        <f>VLOOKUP(C1380,Customers!$A$1:$H$201,8,0)</f>
        <v>45720</v>
      </c>
      <c r="I1380" t="s">
        <v>792</v>
      </c>
      <c r="J1380" t="str">
        <f>VLOOKUP(I1380,Products!$A$1:$F$51,2,0)</f>
        <v>Chair Laptop</v>
      </c>
      <c r="K1380" t="str">
        <f>VLOOKUP(I1380,Products!$A$1:$F$51,3,0)</f>
        <v>Electronics</v>
      </c>
      <c r="L1380" t="str">
        <f>VLOOKUP(I1380,Products!$A$1:$F$51,4,0)</f>
        <v>Laptop</v>
      </c>
      <c r="M1380" s="7">
        <f>VLOOKUP(I1380,Products!$A$1:$F$51,5,0)</f>
        <v>1562.43</v>
      </c>
      <c r="N1380" s="7">
        <f>VLOOKUP(I1380,Products!$A$1:$F$51,6,0)</f>
        <v>1195.6300000000001</v>
      </c>
      <c r="O1380" t="s">
        <v>835</v>
      </c>
      <c r="P1380" t="str">
        <f>VLOOKUP(O1380,Stores!$A$1:$D$6,2,0)</f>
        <v>MegaMart New Michele</v>
      </c>
      <c r="Q1380" t="str">
        <f>VLOOKUP(O1380,Stores!$A$1:$D$6,4,0)</f>
        <v>West</v>
      </c>
      <c r="R1380" s="6">
        <v>2</v>
      </c>
      <c r="S1380" s="6">
        <v>0.1</v>
      </c>
      <c r="T1380" t="s">
        <v>861</v>
      </c>
      <c r="U1380">
        <f t="shared" si="63"/>
        <v>3124.86</v>
      </c>
      <c r="V1380" s="7">
        <f t="shared" si="64"/>
        <v>2391.2600000000002</v>
      </c>
      <c r="W1380" s="7">
        <f t="shared" si="65"/>
        <v>732.69999999999993</v>
      </c>
    </row>
    <row r="1381" spans="1:23" x14ac:dyDescent="0.25">
      <c r="A1381" t="s">
        <v>5788</v>
      </c>
      <c r="B1381" s="4">
        <v>45384</v>
      </c>
      <c r="C1381" t="s">
        <v>353</v>
      </c>
      <c r="D1381" t="str">
        <f>VLOOKUP(C1381,Customers!$A$1:$H$201,4,0)</f>
        <v>Kimberly Stokes</v>
      </c>
      <c r="E1381" t="str">
        <f>VLOOKUP(C1381,Customers!$A$1:$H$201,5,0)</f>
        <v>Male</v>
      </c>
      <c r="F1381" s="4">
        <f>VLOOKUP(C1381,Customers!$A$1:$H$201,6,0)</f>
        <v>22937</v>
      </c>
      <c r="G1381" s="4" t="str">
        <f>VLOOKUP(C1381,Customers!$A$1:$H$201,7,0)</f>
        <v>Seanland</v>
      </c>
      <c r="H1381" s="4">
        <f>VLOOKUP(C1381,Customers!$A$1:$H$201,8,0)</f>
        <v>45876</v>
      </c>
      <c r="I1381" t="s">
        <v>806</v>
      </c>
      <c r="J1381" t="str">
        <f>VLOOKUP(I1381,Products!$A$1:$F$51,2,0)</f>
        <v>Maybe Clothing</v>
      </c>
      <c r="K1381" t="str">
        <f>VLOOKUP(I1381,Products!$A$1:$F$51,3,0)</f>
        <v>Fashion</v>
      </c>
      <c r="L1381" t="str">
        <f>VLOOKUP(I1381,Products!$A$1:$F$51,4,0)</f>
        <v>Clothing</v>
      </c>
      <c r="M1381" s="7">
        <f>VLOOKUP(I1381,Products!$A$1:$F$51,5,0)</f>
        <v>1102.791777777778</v>
      </c>
      <c r="N1381" s="7">
        <f>VLOOKUP(I1381,Products!$A$1:$F$51,6,0)</f>
        <v>316.63</v>
      </c>
      <c r="O1381" t="s">
        <v>842</v>
      </c>
      <c r="P1381" t="str">
        <f>VLOOKUP(O1381,Stores!$A$1:$D$6,2,0)</f>
        <v>MegaMart Johnmouth</v>
      </c>
      <c r="Q1381" t="str">
        <f>VLOOKUP(O1381,Stores!$A$1:$D$6,4,0)</f>
        <v>East</v>
      </c>
      <c r="R1381" s="6">
        <v>3</v>
      </c>
      <c r="S1381" s="6">
        <v>0</v>
      </c>
      <c r="T1381" t="s">
        <v>861</v>
      </c>
      <c r="U1381">
        <f t="shared" si="63"/>
        <v>3308.3753333333339</v>
      </c>
      <c r="V1381" s="7">
        <f t="shared" si="64"/>
        <v>949.89</v>
      </c>
      <c r="W1381" s="7">
        <f t="shared" si="65"/>
        <v>2357.485333333334</v>
      </c>
    </row>
    <row r="1382" spans="1:23" x14ac:dyDescent="0.25">
      <c r="A1382" t="s">
        <v>1635</v>
      </c>
      <c r="B1382" s="4">
        <v>45384</v>
      </c>
      <c r="C1382" t="s">
        <v>208</v>
      </c>
      <c r="D1382" t="str">
        <f>VLOOKUP(C1382,Customers!$A$1:$H$201,4,0)</f>
        <v>Crystal Johnson</v>
      </c>
      <c r="E1382" t="str">
        <f>VLOOKUP(C1382,Customers!$A$1:$H$201,5,0)</f>
        <v>Female</v>
      </c>
      <c r="F1382" s="4">
        <f>VLOOKUP(C1382,Customers!$A$1:$H$201,6,0)</f>
        <v>37570</v>
      </c>
      <c r="G1382" s="4" t="str">
        <f>VLOOKUP(C1382,Customers!$A$1:$H$201,7,0)</f>
        <v>New Kathleentown</v>
      </c>
      <c r="H1382" s="4">
        <f>VLOOKUP(C1382,Customers!$A$1:$H$201,8,0)</f>
        <v>44274</v>
      </c>
      <c r="I1382" t="s">
        <v>810</v>
      </c>
      <c r="J1382" t="str">
        <f>VLOOKUP(I1382,Products!$A$1:$F$51,2,0)</f>
        <v>Least Accessories</v>
      </c>
      <c r="K1382" t="str">
        <f>VLOOKUP(I1382,Products!$A$1:$F$51,3,0)</f>
        <v>Fashion</v>
      </c>
      <c r="L1382" t="str">
        <f>VLOOKUP(I1382,Products!$A$1:$F$51,4,0)</f>
        <v>Accessories</v>
      </c>
      <c r="M1382" s="7">
        <f>VLOOKUP(I1382,Products!$A$1:$F$51,5,0)</f>
        <v>1286.55</v>
      </c>
      <c r="N1382" s="7">
        <f>VLOOKUP(I1382,Products!$A$1:$F$51,6,0)</f>
        <v>797.54</v>
      </c>
      <c r="O1382" t="s">
        <v>831</v>
      </c>
      <c r="P1382" t="str">
        <f>VLOOKUP(O1382,Stores!$A$1:$D$6,2,0)</f>
        <v>MegaMart Peckmouth</v>
      </c>
      <c r="Q1382" t="str">
        <f>VLOOKUP(O1382,Stores!$A$1:$D$6,4,0)</f>
        <v>East</v>
      </c>
      <c r="R1382" s="6">
        <v>4</v>
      </c>
      <c r="S1382" s="6">
        <v>0</v>
      </c>
      <c r="T1382" t="s">
        <v>857</v>
      </c>
      <c r="U1382">
        <f t="shared" si="63"/>
        <v>5146.2</v>
      </c>
      <c r="V1382" s="7">
        <f t="shared" si="64"/>
        <v>3190.16</v>
      </c>
      <c r="W1382" s="7">
        <f t="shared" si="65"/>
        <v>1955.04</v>
      </c>
    </row>
    <row r="1383" spans="1:23" x14ac:dyDescent="0.25">
      <c r="A1383" t="s">
        <v>1775</v>
      </c>
      <c r="B1383" s="4">
        <v>45384</v>
      </c>
      <c r="C1383" t="s">
        <v>135</v>
      </c>
      <c r="D1383" t="str">
        <f>VLOOKUP(C1383,Customers!$A$1:$H$201,4,0)</f>
        <v>Kimberly King</v>
      </c>
      <c r="E1383" t="str">
        <f>VLOOKUP(C1383,Customers!$A$1:$H$201,5,0)</f>
        <v>Female</v>
      </c>
      <c r="F1383" s="4">
        <f>VLOOKUP(C1383,Customers!$A$1:$H$201,6,0)</f>
        <v>33347</v>
      </c>
      <c r="G1383" s="4" t="str">
        <f>VLOOKUP(C1383,Customers!$A$1:$H$201,7,0)</f>
        <v>North George</v>
      </c>
      <c r="H1383" s="4">
        <f>VLOOKUP(C1383,Customers!$A$1:$H$201,8,0)</f>
        <v>45007</v>
      </c>
      <c r="I1383" t="s">
        <v>770</v>
      </c>
      <c r="J1383" t="str">
        <f>VLOOKUP(I1383,Products!$A$1:$F$51,2,0)</f>
        <v>Him Smartphone</v>
      </c>
      <c r="K1383" t="str">
        <f>VLOOKUP(I1383,Products!$A$1:$F$51,3,0)</f>
        <v>Electronics</v>
      </c>
      <c r="L1383" t="str">
        <f>VLOOKUP(I1383,Products!$A$1:$F$51,4,0)</f>
        <v>Smartphone</v>
      </c>
      <c r="M1383" s="7">
        <f>VLOOKUP(I1383,Products!$A$1:$F$51,5,0)</f>
        <v>1487.41</v>
      </c>
      <c r="N1383" s="7">
        <f>VLOOKUP(I1383,Products!$A$1:$F$51,6,0)</f>
        <v>813.07</v>
      </c>
      <c r="O1383" t="s">
        <v>842</v>
      </c>
      <c r="P1383" t="str">
        <f>VLOOKUP(O1383,Stores!$A$1:$D$6,2,0)</f>
        <v>MegaMart Johnmouth</v>
      </c>
      <c r="Q1383" t="str">
        <f>VLOOKUP(O1383,Stores!$A$1:$D$6,4,0)</f>
        <v>East</v>
      </c>
      <c r="R1383" s="6">
        <v>2</v>
      </c>
      <c r="S1383" s="6">
        <v>0.15</v>
      </c>
      <c r="T1383" t="s">
        <v>854</v>
      </c>
      <c r="U1383">
        <f t="shared" si="63"/>
        <v>2974.82</v>
      </c>
      <c r="V1383" s="7">
        <f t="shared" si="64"/>
        <v>1626.14</v>
      </c>
      <c r="W1383" s="7">
        <f t="shared" si="65"/>
        <v>1347.8300000000002</v>
      </c>
    </row>
    <row r="1384" spans="1:23" x14ac:dyDescent="0.25">
      <c r="A1384" t="s">
        <v>2105</v>
      </c>
      <c r="B1384" s="4">
        <v>45385</v>
      </c>
      <c r="C1384" t="s">
        <v>241</v>
      </c>
      <c r="D1384" t="str">
        <f>VLOOKUP(C1384,Customers!$A$1:$H$201,4,0)</f>
        <v>Amanda Hoover</v>
      </c>
      <c r="E1384" t="str">
        <f>VLOOKUP(C1384,Customers!$A$1:$H$201,5,0)</f>
        <v>Female</v>
      </c>
      <c r="F1384" s="4">
        <f>VLOOKUP(C1384,Customers!$A$1:$H$201,6,0)</f>
        <v>26908</v>
      </c>
      <c r="G1384" s="4" t="str">
        <f>VLOOKUP(C1384,Customers!$A$1:$H$201,7,0)</f>
        <v>Brittanyburgh</v>
      </c>
      <c r="H1384" s="4">
        <f>VLOOKUP(C1384,Customers!$A$1:$H$201,8,0)</f>
        <v>45561</v>
      </c>
      <c r="I1384" t="s">
        <v>804</v>
      </c>
      <c r="J1384" t="str">
        <f>VLOOKUP(I1384,Products!$A$1:$F$51,2,0)</f>
        <v>Present Television</v>
      </c>
      <c r="K1384" t="str">
        <f>VLOOKUP(I1384,Products!$A$1:$F$51,3,0)</f>
        <v>Electronics</v>
      </c>
      <c r="L1384" t="str">
        <f>VLOOKUP(I1384,Products!$A$1:$F$51,4,0)</f>
        <v>Television</v>
      </c>
      <c r="M1384" s="7">
        <f>VLOOKUP(I1384,Products!$A$1:$F$51,5,0)</f>
        <v>1635.01</v>
      </c>
      <c r="N1384" s="7">
        <f>VLOOKUP(I1384,Products!$A$1:$F$51,6,0)</f>
        <v>1043.29</v>
      </c>
      <c r="O1384" t="s">
        <v>835</v>
      </c>
      <c r="P1384" t="str">
        <f>VLOOKUP(O1384,Stores!$A$1:$D$6,2,0)</f>
        <v>MegaMart New Michele</v>
      </c>
      <c r="Q1384" t="str">
        <f>VLOOKUP(O1384,Stores!$A$1:$D$6,4,0)</f>
        <v>West</v>
      </c>
      <c r="R1384" s="6">
        <v>4</v>
      </c>
      <c r="S1384" s="6">
        <v>0.05</v>
      </c>
      <c r="T1384" t="s">
        <v>857</v>
      </c>
      <c r="U1384">
        <f t="shared" si="63"/>
        <v>6540.04</v>
      </c>
      <c r="V1384" s="7">
        <f t="shared" si="64"/>
        <v>4173.16</v>
      </c>
      <c r="W1384" s="7">
        <f t="shared" si="65"/>
        <v>2365.9300000000003</v>
      </c>
    </row>
    <row r="1385" spans="1:23" x14ac:dyDescent="0.25">
      <c r="A1385" t="s">
        <v>2465</v>
      </c>
      <c r="B1385" s="4">
        <v>45385</v>
      </c>
      <c r="C1385" t="s">
        <v>638</v>
      </c>
      <c r="D1385" t="str">
        <f>VLOOKUP(C1385,Customers!$A$1:$H$201,4,0)</f>
        <v>Brittany Oneal</v>
      </c>
      <c r="E1385" t="str">
        <f>VLOOKUP(C1385,Customers!$A$1:$H$201,5,0)</f>
        <v>Female</v>
      </c>
      <c r="F1385" s="4">
        <f>VLOOKUP(C1385,Customers!$A$1:$H$201,6,0)</f>
        <v>26631</v>
      </c>
      <c r="G1385" s="4" t="str">
        <f>VLOOKUP(C1385,Customers!$A$1:$H$201,7,0)</f>
        <v>Port Bryce</v>
      </c>
      <c r="H1385" s="4">
        <f>VLOOKUP(C1385,Customers!$A$1:$H$201,8,0)</f>
        <v>45638</v>
      </c>
      <c r="I1385" t="s">
        <v>800</v>
      </c>
      <c r="J1385" t="str">
        <f>VLOOKUP(I1385,Products!$A$1:$F$51,2,0)</f>
        <v>Church Clothing</v>
      </c>
      <c r="K1385" t="str">
        <f>VLOOKUP(I1385,Products!$A$1:$F$51,3,0)</f>
        <v>Fashion</v>
      </c>
      <c r="L1385" t="str">
        <f>VLOOKUP(I1385,Products!$A$1:$F$51,4,0)</f>
        <v>Clothing</v>
      </c>
      <c r="M1385" s="7">
        <f>VLOOKUP(I1385,Products!$A$1:$F$51,5,0)</f>
        <v>540.94000000000005</v>
      </c>
      <c r="N1385" s="7">
        <f>VLOOKUP(I1385,Products!$A$1:$F$51,6,0)</f>
        <v>398.25</v>
      </c>
      <c r="O1385" t="s">
        <v>842</v>
      </c>
      <c r="P1385" t="str">
        <f>VLOOKUP(O1385,Stores!$A$1:$D$6,2,0)</f>
        <v>MegaMart Johnmouth</v>
      </c>
      <c r="Q1385" t="str">
        <f>VLOOKUP(O1385,Stores!$A$1:$D$6,4,0)</f>
        <v>East</v>
      </c>
      <c r="R1385" s="6">
        <v>2</v>
      </c>
      <c r="S1385" s="6">
        <v>0</v>
      </c>
      <c r="T1385" t="s">
        <v>857</v>
      </c>
      <c r="U1385">
        <f t="shared" si="63"/>
        <v>1081.8800000000001</v>
      </c>
      <c r="V1385" s="7">
        <f t="shared" si="64"/>
        <v>796.5</v>
      </c>
      <c r="W1385" s="7">
        <f t="shared" si="65"/>
        <v>284.38000000000011</v>
      </c>
    </row>
    <row r="1386" spans="1:23" x14ac:dyDescent="0.25">
      <c r="A1386" t="s">
        <v>2677</v>
      </c>
      <c r="B1386" s="4">
        <v>45385</v>
      </c>
      <c r="C1386" t="s">
        <v>380</v>
      </c>
      <c r="D1386" t="str">
        <f>VLOOKUP(C1386,Customers!$A$1:$H$201,4,0)</f>
        <v>Carolyn Perez</v>
      </c>
      <c r="E1386" t="str">
        <f>VLOOKUP(C1386,Customers!$A$1:$H$201,5,0)</f>
        <v>Female</v>
      </c>
      <c r="F1386" s="4">
        <f>VLOOKUP(C1386,Customers!$A$1:$H$201,6,0)</f>
        <v>35236</v>
      </c>
      <c r="G1386" s="4" t="str">
        <f>VLOOKUP(C1386,Customers!$A$1:$H$201,7,0)</f>
        <v>South Briantown</v>
      </c>
      <c r="H1386" s="4">
        <f>VLOOKUP(C1386,Customers!$A$1:$H$201,8,0)</f>
        <v>45242</v>
      </c>
      <c r="I1386" t="s">
        <v>774</v>
      </c>
      <c r="J1386" t="str">
        <f>VLOOKUP(I1386,Products!$A$1:$F$51,2,0)</f>
        <v>Behavior Dairy</v>
      </c>
      <c r="K1386" t="str">
        <f>VLOOKUP(I1386,Products!$A$1:$F$51,3,0)</f>
        <v>Groceries</v>
      </c>
      <c r="L1386" t="str">
        <f>VLOOKUP(I1386,Products!$A$1:$F$51,4,0)</f>
        <v>Dairy</v>
      </c>
      <c r="M1386" s="7">
        <f>VLOOKUP(I1386,Products!$A$1:$F$51,5,0)</f>
        <v>1015.76</v>
      </c>
      <c r="N1386" s="7">
        <f>VLOOKUP(I1386,Products!$A$1:$F$51,6,0)</f>
        <v>584.4</v>
      </c>
      <c r="O1386" t="s">
        <v>827</v>
      </c>
      <c r="P1386" t="str">
        <f>VLOOKUP(O1386,Stores!$A$1:$D$6,2,0)</f>
        <v>MegaMart Jimenezborough</v>
      </c>
      <c r="Q1386" t="str">
        <f>VLOOKUP(O1386,Stores!$A$1:$D$6,4,0)</f>
        <v>South</v>
      </c>
      <c r="R1386" s="6">
        <v>5</v>
      </c>
      <c r="S1386" s="6">
        <v>0.15</v>
      </c>
      <c r="T1386" t="s">
        <v>851</v>
      </c>
      <c r="U1386">
        <f t="shared" si="63"/>
        <v>5078.8</v>
      </c>
      <c r="V1386" s="7">
        <f t="shared" si="64"/>
        <v>2922</v>
      </c>
      <c r="W1386" s="7">
        <f t="shared" si="65"/>
        <v>2155.9500000000003</v>
      </c>
    </row>
    <row r="1387" spans="1:23" x14ac:dyDescent="0.25">
      <c r="A1387" t="s">
        <v>2748</v>
      </c>
      <c r="B1387" s="4">
        <v>45385</v>
      </c>
      <c r="C1387" t="s">
        <v>289</v>
      </c>
      <c r="D1387" t="str">
        <f>VLOOKUP(C1387,Customers!$A$1:$H$201,4,0)</f>
        <v>Matthew Juarez</v>
      </c>
      <c r="E1387" t="str">
        <f>VLOOKUP(C1387,Customers!$A$1:$H$201,5,0)</f>
        <v>Female</v>
      </c>
      <c r="F1387" s="4">
        <f>VLOOKUP(C1387,Customers!$A$1:$H$201,6,0)</f>
        <v>37614</v>
      </c>
      <c r="G1387" s="4" t="str">
        <f>VLOOKUP(C1387,Customers!$A$1:$H$201,7,0)</f>
        <v>North Meagan</v>
      </c>
      <c r="H1387" s="4">
        <f>VLOOKUP(C1387,Customers!$A$1:$H$201,8,0)</f>
        <v>44855</v>
      </c>
      <c r="I1387" t="s">
        <v>778</v>
      </c>
      <c r="J1387" t="str">
        <f>VLOOKUP(I1387,Products!$A$1:$F$51,2,0)</f>
        <v>Deal Smartphone</v>
      </c>
      <c r="K1387" t="str">
        <f>VLOOKUP(I1387,Products!$A$1:$F$51,3,0)</f>
        <v>Electronics</v>
      </c>
      <c r="L1387" t="str">
        <f>VLOOKUP(I1387,Products!$A$1:$F$51,4,0)</f>
        <v>Smartphone</v>
      </c>
      <c r="M1387" s="7">
        <f>VLOOKUP(I1387,Products!$A$1:$F$51,5,0)</f>
        <v>673.78</v>
      </c>
      <c r="N1387" s="7">
        <f>VLOOKUP(I1387,Products!$A$1:$F$51,6,0)</f>
        <v>363.33</v>
      </c>
      <c r="O1387" t="s">
        <v>838</v>
      </c>
      <c r="P1387" t="str">
        <f>VLOOKUP(O1387,Stores!$A$1:$D$6,2,0)</f>
        <v>MegaMart Brianahaven</v>
      </c>
      <c r="Q1387" t="str">
        <f>VLOOKUP(O1387,Stores!$A$1:$D$6,4,0)</f>
        <v>North</v>
      </c>
      <c r="R1387" s="6">
        <v>3</v>
      </c>
      <c r="S1387" s="6">
        <v>0.1</v>
      </c>
      <c r="T1387" t="s">
        <v>857</v>
      </c>
      <c r="U1387">
        <f t="shared" si="63"/>
        <v>2021.34</v>
      </c>
      <c r="V1387" s="7">
        <f t="shared" si="64"/>
        <v>1089.99</v>
      </c>
      <c r="W1387" s="7">
        <f t="shared" si="65"/>
        <v>930.44999999999993</v>
      </c>
    </row>
    <row r="1388" spans="1:23" x14ac:dyDescent="0.25">
      <c r="A1388" t="s">
        <v>3007</v>
      </c>
      <c r="B1388" s="4">
        <v>45385</v>
      </c>
      <c r="C1388" t="s">
        <v>671</v>
      </c>
      <c r="D1388" t="str">
        <f>VLOOKUP(C1388,Customers!$A$1:$H$201,4,0)</f>
        <v>Karen Quinn</v>
      </c>
      <c r="E1388" t="str">
        <f>VLOOKUP(C1388,Customers!$A$1:$H$201,5,0)</f>
        <v>Female</v>
      </c>
      <c r="F1388" s="4">
        <f>VLOOKUP(C1388,Customers!$A$1:$H$201,6,0)</f>
        <v>21380</v>
      </c>
      <c r="G1388" s="4" t="str">
        <f>VLOOKUP(C1388,Customers!$A$1:$H$201,7,0)</f>
        <v>Kristinemouth</v>
      </c>
      <c r="H1388" s="4">
        <f>VLOOKUP(C1388,Customers!$A$1:$H$201,8,0)</f>
        <v>44723</v>
      </c>
      <c r="I1388" t="s">
        <v>800</v>
      </c>
      <c r="J1388" t="str">
        <f>VLOOKUP(I1388,Products!$A$1:$F$51,2,0)</f>
        <v>Church Clothing</v>
      </c>
      <c r="K1388" t="str">
        <f>VLOOKUP(I1388,Products!$A$1:$F$51,3,0)</f>
        <v>Fashion</v>
      </c>
      <c r="L1388" t="str">
        <f>VLOOKUP(I1388,Products!$A$1:$F$51,4,0)</f>
        <v>Clothing</v>
      </c>
      <c r="M1388" s="7">
        <f>VLOOKUP(I1388,Products!$A$1:$F$51,5,0)</f>
        <v>540.94000000000005</v>
      </c>
      <c r="N1388" s="7">
        <f>VLOOKUP(I1388,Products!$A$1:$F$51,6,0)</f>
        <v>398.25</v>
      </c>
      <c r="O1388" t="s">
        <v>827</v>
      </c>
      <c r="P1388" t="str">
        <f>VLOOKUP(O1388,Stores!$A$1:$D$6,2,0)</f>
        <v>MegaMart Jimenezborough</v>
      </c>
      <c r="Q1388" t="str">
        <f>VLOOKUP(O1388,Stores!$A$1:$D$6,4,0)</f>
        <v>South</v>
      </c>
      <c r="R1388" s="6">
        <v>2</v>
      </c>
      <c r="S1388" s="6">
        <v>0</v>
      </c>
      <c r="T1388" t="s">
        <v>854</v>
      </c>
      <c r="U1388">
        <f t="shared" si="63"/>
        <v>1081.8800000000001</v>
      </c>
      <c r="V1388" s="7">
        <f t="shared" si="64"/>
        <v>796.5</v>
      </c>
      <c r="W1388" s="7">
        <f t="shared" si="65"/>
        <v>284.38000000000011</v>
      </c>
    </row>
    <row r="1389" spans="1:23" x14ac:dyDescent="0.25">
      <c r="A1389" t="s">
        <v>3974</v>
      </c>
      <c r="B1389" s="4">
        <v>45385</v>
      </c>
      <c r="C1389" t="s">
        <v>645</v>
      </c>
      <c r="D1389" t="str">
        <f>VLOOKUP(C1389,Customers!$A$1:$H$201,4,0)</f>
        <v>Mary Dawson</v>
      </c>
      <c r="E1389" t="str">
        <f>VLOOKUP(C1389,Customers!$A$1:$H$201,5,0)</f>
        <v>Male</v>
      </c>
      <c r="F1389" s="4">
        <f>VLOOKUP(C1389,Customers!$A$1:$H$201,6,0)</f>
        <v>33196</v>
      </c>
      <c r="G1389" s="4" t="str">
        <f>VLOOKUP(C1389,Customers!$A$1:$H$201,7,0)</f>
        <v>New Tiffanyberg</v>
      </c>
      <c r="H1389" s="4">
        <f>VLOOKUP(C1389,Customers!$A$1:$H$201,8,0)</f>
        <v>44435</v>
      </c>
      <c r="I1389" t="s">
        <v>774</v>
      </c>
      <c r="J1389" t="str">
        <f>VLOOKUP(I1389,Products!$A$1:$F$51,2,0)</f>
        <v>Behavior Dairy</v>
      </c>
      <c r="K1389" t="str">
        <f>VLOOKUP(I1389,Products!$A$1:$F$51,3,0)</f>
        <v>Groceries</v>
      </c>
      <c r="L1389" t="str">
        <f>VLOOKUP(I1389,Products!$A$1:$F$51,4,0)</f>
        <v>Dairy</v>
      </c>
      <c r="M1389" s="7">
        <f>VLOOKUP(I1389,Products!$A$1:$F$51,5,0)</f>
        <v>1015.76</v>
      </c>
      <c r="N1389" s="7">
        <f>VLOOKUP(I1389,Products!$A$1:$F$51,6,0)</f>
        <v>584.4</v>
      </c>
      <c r="O1389" t="s">
        <v>827</v>
      </c>
      <c r="P1389" t="str">
        <f>VLOOKUP(O1389,Stores!$A$1:$D$6,2,0)</f>
        <v>MegaMart Jimenezborough</v>
      </c>
      <c r="Q1389" t="str">
        <f>VLOOKUP(O1389,Stores!$A$1:$D$6,4,0)</f>
        <v>South</v>
      </c>
      <c r="R1389" s="6">
        <v>4</v>
      </c>
      <c r="S1389" s="6">
        <v>0.1</v>
      </c>
      <c r="T1389" t="s">
        <v>851</v>
      </c>
      <c r="U1389">
        <f t="shared" si="63"/>
        <v>4063.04</v>
      </c>
      <c r="V1389" s="7">
        <f t="shared" si="64"/>
        <v>2337.6</v>
      </c>
      <c r="W1389" s="7">
        <f t="shared" si="65"/>
        <v>1724.54</v>
      </c>
    </row>
    <row r="1390" spans="1:23" x14ac:dyDescent="0.25">
      <c r="A1390" t="s">
        <v>4062</v>
      </c>
      <c r="B1390" s="4">
        <v>45385</v>
      </c>
      <c r="C1390" t="s">
        <v>417</v>
      </c>
      <c r="D1390" t="str">
        <f>VLOOKUP(C1390,Customers!$A$1:$H$201,4,0)</f>
        <v>Jeffrey Smith</v>
      </c>
      <c r="E1390" t="str">
        <f>VLOOKUP(C1390,Customers!$A$1:$H$201,5,0)</f>
        <v>Female</v>
      </c>
      <c r="F1390" s="4">
        <f>VLOOKUP(C1390,Customers!$A$1:$H$201,6,0)</f>
        <v>30679</v>
      </c>
      <c r="G1390" s="4" t="str">
        <f>VLOOKUP(C1390,Customers!$A$1:$H$201,7,0)</f>
        <v>Aaronmouth</v>
      </c>
      <c r="H1390" s="4">
        <f>VLOOKUP(C1390,Customers!$A$1:$H$201,8,0)</f>
        <v>45006</v>
      </c>
      <c r="I1390" t="s">
        <v>751</v>
      </c>
      <c r="J1390" t="str">
        <f>VLOOKUP(I1390,Products!$A$1:$F$51,2,0)</f>
        <v>House Accessories</v>
      </c>
      <c r="K1390" t="str">
        <f>VLOOKUP(I1390,Products!$A$1:$F$51,3,0)</f>
        <v>Fashion</v>
      </c>
      <c r="L1390" t="str">
        <f>VLOOKUP(I1390,Products!$A$1:$F$51,4,0)</f>
        <v>Accessories</v>
      </c>
      <c r="M1390" s="7">
        <f>VLOOKUP(I1390,Products!$A$1:$F$51,5,0)</f>
        <v>1858.75</v>
      </c>
      <c r="N1390" s="7">
        <f>VLOOKUP(I1390,Products!$A$1:$F$51,6,0)</f>
        <v>1451.16</v>
      </c>
      <c r="O1390" t="s">
        <v>838</v>
      </c>
      <c r="P1390" t="str">
        <f>VLOOKUP(O1390,Stores!$A$1:$D$6,2,0)</f>
        <v>MegaMart Brianahaven</v>
      </c>
      <c r="Q1390" t="str">
        <f>VLOOKUP(O1390,Stores!$A$1:$D$6,4,0)</f>
        <v>North</v>
      </c>
      <c r="R1390" s="6">
        <v>1</v>
      </c>
      <c r="S1390" s="6">
        <v>0.1</v>
      </c>
      <c r="T1390" t="s">
        <v>857</v>
      </c>
      <c r="U1390">
        <f t="shared" si="63"/>
        <v>1858.75</v>
      </c>
      <c r="V1390" s="7">
        <f t="shared" si="64"/>
        <v>1451.16</v>
      </c>
      <c r="W1390" s="7">
        <f t="shared" si="65"/>
        <v>406.68999999999994</v>
      </c>
    </row>
    <row r="1391" spans="1:23" x14ac:dyDescent="0.25">
      <c r="A1391" t="s">
        <v>4409</v>
      </c>
      <c r="B1391" s="4">
        <v>45385</v>
      </c>
      <c r="C1391" t="s">
        <v>161</v>
      </c>
      <c r="D1391" t="str">
        <f>VLOOKUP(C1391,Customers!$A$1:$H$201,4,0)</f>
        <v>Anna Andrews</v>
      </c>
      <c r="E1391" t="str">
        <f>VLOOKUP(C1391,Customers!$A$1:$H$201,5,0)</f>
        <v>Female</v>
      </c>
      <c r="F1391" s="4">
        <f>VLOOKUP(C1391,Customers!$A$1:$H$201,6,0)</f>
        <v>36564</v>
      </c>
      <c r="G1391" s="4" t="str">
        <f>VLOOKUP(C1391,Customers!$A$1:$H$201,7,0)</f>
        <v>North Teresashire</v>
      </c>
      <c r="H1391" s="4">
        <f>VLOOKUP(C1391,Customers!$A$1:$H$201,8,0)</f>
        <v>44509</v>
      </c>
      <c r="I1391" t="s">
        <v>780</v>
      </c>
      <c r="J1391" t="str">
        <f>VLOOKUP(I1391,Products!$A$1:$F$51,2,0)</f>
        <v>Road Clothing</v>
      </c>
      <c r="K1391" t="str">
        <f>VLOOKUP(I1391,Products!$A$1:$F$51,3,0)</f>
        <v>Fashion</v>
      </c>
      <c r="L1391" t="str">
        <f>VLOOKUP(I1391,Products!$A$1:$F$51,4,0)</f>
        <v>Clothing</v>
      </c>
      <c r="M1391" s="7">
        <f>VLOOKUP(I1391,Products!$A$1:$F$51,5,0)</f>
        <v>1485.05</v>
      </c>
      <c r="N1391" s="7">
        <f>VLOOKUP(I1391,Products!$A$1:$F$51,6,0)</f>
        <v>988.31</v>
      </c>
      <c r="O1391" t="s">
        <v>831</v>
      </c>
      <c r="P1391" t="str">
        <f>VLOOKUP(O1391,Stores!$A$1:$D$6,2,0)</f>
        <v>MegaMart Peckmouth</v>
      </c>
      <c r="Q1391" t="str">
        <f>VLOOKUP(O1391,Stores!$A$1:$D$6,4,0)</f>
        <v>East</v>
      </c>
      <c r="R1391" s="6">
        <v>3</v>
      </c>
      <c r="S1391" s="6">
        <v>0.15</v>
      </c>
      <c r="T1391" t="s">
        <v>854</v>
      </c>
      <c r="U1391">
        <f t="shared" si="63"/>
        <v>4455.1499999999996</v>
      </c>
      <c r="V1391" s="7">
        <f t="shared" si="64"/>
        <v>2964.93</v>
      </c>
      <c r="W1391" s="7">
        <f t="shared" si="65"/>
        <v>1489.37</v>
      </c>
    </row>
    <row r="1392" spans="1:23" x14ac:dyDescent="0.25">
      <c r="A1392" t="s">
        <v>4455</v>
      </c>
      <c r="B1392" s="4">
        <v>45385</v>
      </c>
      <c r="C1392" t="s">
        <v>72</v>
      </c>
      <c r="D1392" t="str">
        <f>VLOOKUP(C1392,Customers!$A$1:$H$201,4,0)</f>
        <v>Breanna Davis</v>
      </c>
      <c r="E1392" t="str">
        <f>VLOOKUP(C1392,Customers!$A$1:$H$201,5,0)</f>
        <v>Male</v>
      </c>
      <c r="F1392" s="4">
        <f>VLOOKUP(C1392,Customers!$A$1:$H$201,6,0)</f>
        <v>34565</v>
      </c>
      <c r="G1392" s="4" t="str">
        <f>VLOOKUP(C1392,Customers!$A$1:$H$201,7,0)</f>
        <v>East William</v>
      </c>
      <c r="H1392" s="4">
        <f>VLOOKUP(C1392,Customers!$A$1:$H$201,8,0)</f>
        <v>45608</v>
      </c>
      <c r="I1392" t="s">
        <v>724</v>
      </c>
      <c r="J1392" t="str">
        <f>VLOOKUP(I1392,Products!$A$1:$F$51,2,0)</f>
        <v>Company Fruits</v>
      </c>
      <c r="K1392" t="str">
        <f>VLOOKUP(I1392,Products!$A$1:$F$51,3,0)</f>
        <v>Groceries</v>
      </c>
      <c r="L1392" t="str">
        <f>VLOOKUP(I1392,Products!$A$1:$F$51,4,0)</f>
        <v>Fruits</v>
      </c>
      <c r="M1392" s="7">
        <f>VLOOKUP(I1392,Products!$A$1:$F$51,5,0)</f>
        <v>318.05</v>
      </c>
      <c r="N1392" s="7">
        <f>VLOOKUP(I1392,Products!$A$1:$F$51,6,0)</f>
        <v>742.26521739130465</v>
      </c>
      <c r="O1392" t="s">
        <v>831</v>
      </c>
      <c r="P1392" t="str">
        <f>VLOOKUP(O1392,Stores!$A$1:$D$6,2,0)</f>
        <v>MegaMart Peckmouth</v>
      </c>
      <c r="Q1392" t="str">
        <f>VLOOKUP(O1392,Stores!$A$1:$D$6,4,0)</f>
        <v>East</v>
      </c>
      <c r="R1392" s="6">
        <v>1</v>
      </c>
      <c r="S1392" s="6">
        <v>0.1</v>
      </c>
      <c r="T1392" t="s">
        <v>857</v>
      </c>
      <c r="U1392">
        <f t="shared" si="63"/>
        <v>318.05</v>
      </c>
      <c r="V1392" s="7">
        <f t="shared" si="64"/>
        <v>742.26521739130465</v>
      </c>
      <c r="W1392" s="7">
        <f t="shared" si="65"/>
        <v>-425.11521739130461</v>
      </c>
    </row>
    <row r="1393" spans="1:23" x14ac:dyDescent="0.25">
      <c r="A1393" t="s">
        <v>5237</v>
      </c>
      <c r="B1393" s="4">
        <v>45386</v>
      </c>
      <c r="C1393" t="s">
        <v>107</v>
      </c>
      <c r="D1393" t="str">
        <f>VLOOKUP(C1393,Customers!$A$1:$H$201,4,0)</f>
        <v>Jacqueline Martin</v>
      </c>
      <c r="E1393" t="str">
        <f>VLOOKUP(C1393,Customers!$A$1:$H$201,5,0)</f>
        <v>Male</v>
      </c>
      <c r="F1393" s="4">
        <f>VLOOKUP(C1393,Customers!$A$1:$H$201,6,0)</f>
        <v>21586</v>
      </c>
      <c r="G1393" s="4" t="str">
        <f>VLOOKUP(C1393,Customers!$A$1:$H$201,7,0)</f>
        <v>Robertmouth</v>
      </c>
      <c r="H1393" s="4">
        <f>VLOOKUP(C1393,Customers!$A$1:$H$201,8,0)</f>
        <v>45168</v>
      </c>
      <c r="I1393" t="s">
        <v>743</v>
      </c>
      <c r="J1393" t="str">
        <f>VLOOKUP(I1393,Products!$A$1:$F$51,2,0)</f>
        <v>World Watches</v>
      </c>
      <c r="K1393" t="str">
        <f>VLOOKUP(I1393,Products!$A$1:$F$51,3,0)</f>
        <v>Fashion</v>
      </c>
      <c r="L1393" t="str">
        <f>VLOOKUP(I1393,Products!$A$1:$F$51,4,0)</f>
        <v>Watches</v>
      </c>
      <c r="M1393" s="7">
        <f>VLOOKUP(I1393,Products!$A$1:$F$51,5,0)</f>
        <v>1134.8</v>
      </c>
      <c r="N1393" s="7">
        <f>VLOOKUP(I1393,Products!$A$1:$F$51,6,0)</f>
        <v>675.1</v>
      </c>
      <c r="O1393" t="s">
        <v>842</v>
      </c>
      <c r="P1393" t="str">
        <f>VLOOKUP(O1393,Stores!$A$1:$D$6,2,0)</f>
        <v>MegaMart Johnmouth</v>
      </c>
      <c r="Q1393" t="str">
        <f>VLOOKUP(O1393,Stores!$A$1:$D$6,4,0)</f>
        <v>East</v>
      </c>
      <c r="R1393" s="6">
        <v>4</v>
      </c>
      <c r="S1393" s="6">
        <v>0.1</v>
      </c>
      <c r="T1393" t="s">
        <v>857</v>
      </c>
      <c r="U1393">
        <f t="shared" si="63"/>
        <v>4539.2</v>
      </c>
      <c r="V1393" s="7">
        <f t="shared" si="64"/>
        <v>2700.4</v>
      </c>
      <c r="W1393" s="7">
        <f t="shared" si="65"/>
        <v>1837.8999999999996</v>
      </c>
    </row>
    <row r="1394" spans="1:23" x14ac:dyDescent="0.25">
      <c r="A1394" t="s">
        <v>5382</v>
      </c>
      <c r="B1394" s="4">
        <v>45386</v>
      </c>
      <c r="C1394" t="s">
        <v>275</v>
      </c>
      <c r="D1394" t="str">
        <f>VLOOKUP(C1394,Customers!$A$1:$H$201,4,0)</f>
        <v>Carl Armstrong</v>
      </c>
      <c r="E1394" t="str">
        <f>VLOOKUP(C1394,Customers!$A$1:$H$201,5,0)</f>
        <v>Female</v>
      </c>
      <c r="F1394" s="4">
        <f>VLOOKUP(C1394,Customers!$A$1:$H$201,6,0)</f>
        <v>23715</v>
      </c>
      <c r="G1394" s="4" t="str">
        <f>VLOOKUP(C1394,Customers!$A$1:$H$201,7,0)</f>
        <v>Port Angelabury</v>
      </c>
      <c r="H1394" s="4">
        <f>VLOOKUP(C1394,Customers!$A$1:$H$201,8,0)</f>
        <v>44601</v>
      </c>
      <c r="I1394" t="s">
        <v>728</v>
      </c>
      <c r="J1394" t="str">
        <f>VLOOKUP(I1394,Products!$A$1:$F$51,2,0)</f>
        <v>Understand Camera</v>
      </c>
      <c r="K1394" t="str">
        <f>VLOOKUP(I1394,Products!$A$1:$F$51,3,0)</f>
        <v>Electronics</v>
      </c>
      <c r="L1394" t="str">
        <f>VLOOKUP(I1394,Products!$A$1:$F$51,4,0)</f>
        <v>Camera</v>
      </c>
      <c r="M1394" s="7">
        <f>VLOOKUP(I1394,Products!$A$1:$F$51,5,0)</f>
        <v>1474.12</v>
      </c>
      <c r="N1394" s="7">
        <f>VLOOKUP(I1394,Products!$A$1:$F$51,6,0)</f>
        <v>764.02</v>
      </c>
      <c r="O1394" t="s">
        <v>827</v>
      </c>
      <c r="P1394" t="str">
        <f>VLOOKUP(O1394,Stores!$A$1:$D$6,2,0)</f>
        <v>MegaMart Jimenezborough</v>
      </c>
      <c r="Q1394" t="str">
        <f>VLOOKUP(O1394,Stores!$A$1:$D$6,4,0)</f>
        <v>South</v>
      </c>
      <c r="R1394" s="6">
        <v>1</v>
      </c>
      <c r="S1394" s="6">
        <v>0</v>
      </c>
      <c r="T1394" t="s">
        <v>854</v>
      </c>
      <c r="U1394">
        <f t="shared" si="63"/>
        <v>1474.12</v>
      </c>
      <c r="V1394" s="7">
        <f t="shared" si="64"/>
        <v>764.02</v>
      </c>
      <c r="W1394" s="7">
        <f t="shared" si="65"/>
        <v>709.09999999999991</v>
      </c>
    </row>
    <row r="1395" spans="1:23" x14ac:dyDescent="0.25">
      <c r="A1395" t="s">
        <v>1907</v>
      </c>
      <c r="B1395" s="4">
        <v>45386</v>
      </c>
      <c r="C1395" t="s">
        <v>285</v>
      </c>
      <c r="D1395" t="str">
        <f>VLOOKUP(C1395,Customers!$A$1:$H$201,4,0)</f>
        <v>Phyllis Durham</v>
      </c>
      <c r="E1395" t="str">
        <f>VLOOKUP(C1395,Customers!$A$1:$H$201,5,0)</f>
        <v>Male</v>
      </c>
      <c r="F1395" s="4">
        <f>VLOOKUP(C1395,Customers!$A$1:$H$201,6,0)</f>
        <v>38700</v>
      </c>
      <c r="G1395" s="4" t="str">
        <f>VLOOKUP(C1395,Customers!$A$1:$H$201,7,0)</f>
        <v>Nancyside</v>
      </c>
      <c r="H1395" s="4">
        <f>VLOOKUP(C1395,Customers!$A$1:$H$201,8,0)</f>
        <v>44688</v>
      </c>
      <c r="I1395" t="s">
        <v>741</v>
      </c>
      <c r="J1395" t="str">
        <f>VLOOKUP(I1395,Products!$A$1:$F$51,2,0)</f>
        <v>Above Camera</v>
      </c>
      <c r="K1395" t="str">
        <f>VLOOKUP(I1395,Products!$A$1:$F$51,3,0)</f>
        <v>Electronics</v>
      </c>
      <c r="L1395" t="str">
        <f>VLOOKUP(I1395,Products!$A$1:$F$51,4,0)</f>
        <v>Camera</v>
      </c>
      <c r="M1395" s="7">
        <f>VLOOKUP(I1395,Products!$A$1:$F$51,5,0)</f>
        <v>1193.0899999999999</v>
      </c>
      <c r="N1395" s="7">
        <f>VLOOKUP(I1395,Products!$A$1:$F$51,6,0)</f>
        <v>818.24</v>
      </c>
      <c r="O1395" t="s">
        <v>842</v>
      </c>
      <c r="P1395" t="str">
        <f>VLOOKUP(O1395,Stores!$A$1:$D$6,2,0)</f>
        <v>MegaMart Johnmouth</v>
      </c>
      <c r="Q1395" t="str">
        <f>VLOOKUP(O1395,Stores!$A$1:$D$6,4,0)</f>
        <v>East</v>
      </c>
      <c r="R1395" s="6">
        <v>1</v>
      </c>
      <c r="S1395" s="6">
        <v>0.05</v>
      </c>
      <c r="T1395" t="s">
        <v>854</v>
      </c>
      <c r="U1395">
        <f t="shared" si="63"/>
        <v>1193.0899999999999</v>
      </c>
      <c r="V1395" s="7">
        <f t="shared" si="64"/>
        <v>818.24</v>
      </c>
      <c r="W1395" s="7">
        <f t="shared" si="65"/>
        <v>373.89999999999992</v>
      </c>
    </row>
    <row r="1396" spans="1:23" x14ac:dyDescent="0.25">
      <c r="A1396" t="s">
        <v>2435</v>
      </c>
      <c r="B1396" s="4">
        <v>45386</v>
      </c>
      <c r="C1396" t="s">
        <v>565</v>
      </c>
      <c r="D1396" t="str">
        <f>VLOOKUP(C1396,Customers!$A$1:$H$201,4,0)</f>
        <v>Crystal Aguirre</v>
      </c>
      <c r="E1396" t="str">
        <f>VLOOKUP(C1396,Customers!$A$1:$H$201,5,0)</f>
        <v>Male</v>
      </c>
      <c r="F1396" s="4">
        <f>VLOOKUP(C1396,Customers!$A$1:$H$201,6,0)</f>
        <v>29791</v>
      </c>
      <c r="G1396" s="4" t="str">
        <f>VLOOKUP(C1396,Customers!$A$1:$H$201,7,0)</f>
        <v>Dylanmouth</v>
      </c>
      <c r="H1396" s="4">
        <f>VLOOKUP(C1396,Customers!$A$1:$H$201,8,0)</f>
        <v>45184</v>
      </c>
      <c r="I1396" t="s">
        <v>818</v>
      </c>
      <c r="J1396" t="str">
        <f>VLOOKUP(I1396,Products!$A$1:$F$51,2,0)</f>
        <v>Nor Bags</v>
      </c>
      <c r="K1396" t="str">
        <f>VLOOKUP(I1396,Products!$A$1:$F$51,3,0)</f>
        <v>Fashion</v>
      </c>
      <c r="L1396" t="str">
        <f>VLOOKUP(I1396,Products!$A$1:$F$51,4,0)</f>
        <v>Bags</v>
      </c>
      <c r="M1396" s="7">
        <f>VLOOKUP(I1396,Products!$A$1:$F$51,5,0)</f>
        <v>1216.3599999999999</v>
      </c>
      <c r="N1396" s="7">
        <f>VLOOKUP(I1396,Products!$A$1:$F$51,6,0)</f>
        <v>794.8</v>
      </c>
      <c r="O1396" t="s">
        <v>835</v>
      </c>
      <c r="P1396" t="str">
        <f>VLOOKUP(O1396,Stores!$A$1:$D$6,2,0)</f>
        <v>MegaMart New Michele</v>
      </c>
      <c r="Q1396" t="str">
        <f>VLOOKUP(O1396,Stores!$A$1:$D$6,4,0)</f>
        <v>West</v>
      </c>
      <c r="R1396" s="6">
        <v>2</v>
      </c>
      <c r="S1396" s="6">
        <v>0</v>
      </c>
      <c r="T1396" t="s">
        <v>861</v>
      </c>
      <c r="U1396">
        <f t="shared" si="63"/>
        <v>2432.7199999999998</v>
      </c>
      <c r="V1396" s="7">
        <f t="shared" si="64"/>
        <v>1589.6</v>
      </c>
      <c r="W1396" s="7">
        <f t="shared" si="65"/>
        <v>842.11999999999989</v>
      </c>
    </row>
    <row r="1397" spans="1:23" x14ac:dyDescent="0.25">
      <c r="A1397" t="s">
        <v>3691</v>
      </c>
      <c r="B1397" s="4">
        <v>45386</v>
      </c>
      <c r="C1397" t="s">
        <v>282</v>
      </c>
      <c r="D1397" t="str">
        <f>VLOOKUP(C1397,Customers!$A$1:$H$201,4,0)</f>
        <v>Seth Moore</v>
      </c>
      <c r="E1397" t="str">
        <f>VLOOKUP(C1397,Customers!$A$1:$H$201,5,0)</f>
        <v>Male</v>
      </c>
      <c r="F1397" s="4">
        <f>VLOOKUP(C1397,Customers!$A$1:$H$201,6,0)</f>
        <v>19984</v>
      </c>
      <c r="G1397" s="4" t="str">
        <f>VLOOKUP(C1397,Customers!$A$1:$H$201,7,0)</f>
        <v>New John</v>
      </c>
      <c r="H1397" s="4">
        <f>VLOOKUP(C1397,Customers!$A$1:$H$201,8,0)</f>
        <v>44328</v>
      </c>
      <c r="I1397" t="s">
        <v>818</v>
      </c>
      <c r="J1397" t="str">
        <f>VLOOKUP(I1397,Products!$A$1:$F$51,2,0)</f>
        <v>Nor Bags</v>
      </c>
      <c r="K1397" t="str">
        <f>VLOOKUP(I1397,Products!$A$1:$F$51,3,0)</f>
        <v>Fashion</v>
      </c>
      <c r="L1397" t="str">
        <f>VLOOKUP(I1397,Products!$A$1:$F$51,4,0)</f>
        <v>Bags</v>
      </c>
      <c r="M1397" s="7">
        <f>VLOOKUP(I1397,Products!$A$1:$F$51,5,0)</f>
        <v>1216.3599999999999</v>
      </c>
      <c r="N1397" s="7">
        <f>VLOOKUP(I1397,Products!$A$1:$F$51,6,0)</f>
        <v>794.8</v>
      </c>
      <c r="O1397" t="s">
        <v>842</v>
      </c>
      <c r="P1397" t="str">
        <f>VLOOKUP(O1397,Stores!$A$1:$D$6,2,0)</f>
        <v>MegaMart Johnmouth</v>
      </c>
      <c r="Q1397" t="str">
        <f>VLOOKUP(O1397,Stores!$A$1:$D$6,4,0)</f>
        <v>East</v>
      </c>
      <c r="R1397" s="6">
        <v>1</v>
      </c>
      <c r="S1397" s="6">
        <v>0.05</v>
      </c>
      <c r="T1397" t="s">
        <v>857</v>
      </c>
      <c r="U1397">
        <f t="shared" si="63"/>
        <v>1216.3599999999999</v>
      </c>
      <c r="V1397" s="7">
        <f t="shared" si="64"/>
        <v>794.8</v>
      </c>
      <c r="W1397" s="7">
        <f t="shared" si="65"/>
        <v>420.60999999999996</v>
      </c>
    </row>
    <row r="1398" spans="1:23" x14ac:dyDescent="0.25">
      <c r="A1398" t="s">
        <v>4096</v>
      </c>
      <c r="B1398" s="4">
        <v>45386</v>
      </c>
      <c r="C1398" t="s">
        <v>456</v>
      </c>
      <c r="D1398" t="str">
        <f>VLOOKUP(C1398,Customers!$A$1:$H$201,4,0)</f>
        <v>Chad Roberts</v>
      </c>
      <c r="E1398" t="str">
        <f>VLOOKUP(C1398,Customers!$A$1:$H$201,5,0)</f>
        <v>Female</v>
      </c>
      <c r="F1398" s="4">
        <f>VLOOKUP(C1398,Customers!$A$1:$H$201,6,0)</f>
        <v>22804</v>
      </c>
      <c r="G1398" s="4" t="str">
        <f>VLOOKUP(C1398,Customers!$A$1:$H$201,7,0)</f>
        <v>North Michelle</v>
      </c>
      <c r="H1398" s="4">
        <f>VLOOKUP(C1398,Customers!$A$1:$H$201,8,0)</f>
        <v>44237</v>
      </c>
      <c r="I1398" t="s">
        <v>822</v>
      </c>
      <c r="J1398" t="str">
        <f>VLOOKUP(I1398,Products!$A$1:$F$51,2,0)</f>
        <v>Maybe Footwear</v>
      </c>
      <c r="K1398" t="str">
        <f>VLOOKUP(I1398,Products!$A$1:$F$51,3,0)</f>
        <v>Fashion</v>
      </c>
      <c r="L1398" t="str">
        <f>VLOOKUP(I1398,Products!$A$1:$F$51,4,0)</f>
        <v>Footwear</v>
      </c>
      <c r="M1398" s="7">
        <f>VLOOKUP(I1398,Products!$A$1:$F$51,5,0)</f>
        <v>1044.6400000000001</v>
      </c>
      <c r="N1398" s="7">
        <f>VLOOKUP(I1398,Products!$A$1:$F$51,6,0)</f>
        <v>775.07</v>
      </c>
      <c r="O1398" t="s">
        <v>842</v>
      </c>
      <c r="P1398" t="str">
        <f>VLOOKUP(O1398,Stores!$A$1:$D$6,2,0)</f>
        <v>MegaMart Johnmouth</v>
      </c>
      <c r="Q1398" t="str">
        <f>VLOOKUP(O1398,Stores!$A$1:$D$6,4,0)</f>
        <v>East</v>
      </c>
      <c r="R1398" s="6">
        <v>3</v>
      </c>
      <c r="S1398" s="6">
        <v>0</v>
      </c>
      <c r="T1398" t="s">
        <v>851</v>
      </c>
      <c r="U1398">
        <f t="shared" si="63"/>
        <v>3133.92</v>
      </c>
      <c r="V1398" s="7">
        <f t="shared" si="64"/>
        <v>2325.21</v>
      </c>
      <c r="W1398" s="7">
        <f t="shared" si="65"/>
        <v>807.71</v>
      </c>
    </row>
    <row r="1399" spans="1:23" x14ac:dyDescent="0.25">
      <c r="A1399" t="s">
        <v>4393</v>
      </c>
      <c r="B1399" s="4">
        <v>45387</v>
      </c>
      <c r="C1399" t="s">
        <v>681</v>
      </c>
      <c r="D1399" t="str">
        <f>VLOOKUP(C1399,Customers!$A$1:$H$201,4,0)</f>
        <v>Ann West</v>
      </c>
      <c r="E1399" t="str">
        <f>VLOOKUP(C1399,Customers!$A$1:$H$201,5,0)</f>
        <v>Male</v>
      </c>
      <c r="F1399" s="4">
        <f>VLOOKUP(C1399,Customers!$A$1:$H$201,6,0)</f>
        <v>36771</v>
      </c>
      <c r="G1399" s="4" t="str">
        <f>VLOOKUP(C1399,Customers!$A$1:$H$201,7,0)</f>
        <v>Craigshire</v>
      </c>
      <c r="H1399" s="4">
        <f>VLOOKUP(C1399,Customers!$A$1:$H$201,8,0)</f>
        <v>44778</v>
      </c>
      <c r="I1399" t="s">
        <v>814</v>
      </c>
      <c r="J1399" t="str">
        <f>VLOOKUP(I1399,Products!$A$1:$F$51,2,0)</f>
        <v>Nature Clothing</v>
      </c>
      <c r="K1399" t="str">
        <f>VLOOKUP(I1399,Products!$A$1:$F$51,3,0)</f>
        <v>Fashion</v>
      </c>
      <c r="L1399" t="str">
        <f>VLOOKUP(I1399,Products!$A$1:$F$51,4,0)</f>
        <v>Clothing</v>
      </c>
      <c r="M1399" s="7">
        <f>VLOOKUP(I1399,Products!$A$1:$F$51,5,0)</f>
        <v>1165.3699999999999</v>
      </c>
      <c r="N1399" s="7">
        <f>VLOOKUP(I1399,Products!$A$1:$F$51,6,0)</f>
        <v>926.55</v>
      </c>
      <c r="O1399" t="s">
        <v>838</v>
      </c>
      <c r="P1399" t="str">
        <f>VLOOKUP(O1399,Stores!$A$1:$D$6,2,0)</f>
        <v>MegaMart Brianahaven</v>
      </c>
      <c r="Q1399" t="str">
        <f>VLOOKUP(O1399,Stores!$A$1:$D$6,4,0)</f>
        <v>North</v>
      </c>
      <c r="R1399" s="6">
        <v>3</v>
      </c>
      <c r="S1399" s="6">
        <v>0.1</v>
      </c>
      <c r="T1399" t="s">
        <v>857</v>
      </c>
      <c r="U1399">
        <f t="shared" si="63"/>
        <v>3496.1099999999997</v>
      </c>
      <c r="V1399" s="7">
        <f t="shared" si="64"/>
        <v>2779.6499999999996</v>
      </c>
      <c r="W1399" s="7">
        <f t="shared" si="65"/>
        <v>715.56000000000006</v>
      </c>
    </row>
    <row r="1400" spans="1:23" x14ac:dyDescent="0.25">
      <c r="A1400" t="s">
        <v>4747</v>
      </c>
      <c r="B1400" s="4">
        <v>45387</v>
      </c>
      <c r="C1400" t="s">
        <v>322</v>
      </c>
      <c r="D1400" t="str">
        <f>VLOOKUP(C1400,Customers!$A$1:$H$201,4,0)</f>
        <v>Lawrence Hunter</v>
      </c>
      <c r="E1400" t="str">
        <f>VLOOKUP(C1400,Customers!$A$1:$H$201,5,0)</f>
        <v>Female</v>
      </c>
      <c r="F1400" s="4">
        <f>VLOOKUP(C1400,Customers!$A$1:$H$201,6,0)</f>
        <v>27663</v>
      </c>
      <c r="G1400" s="4" t="str">
        <f>VLOOKUP(C1400,Customers!$A$1:$H$201,7,0)</f>
        <v>Port Stephanie</v>
      </c>
      <c r="H1400" s="4">
        <f>VLOOKUP(C1400,Customers!$A$1:$H$201,8,0)</f>
        <v>45133</v>
      </c>
      <c r="I1400" t="s">
        <v>786</v>
      </c>
      <c r="J1400" t="str">
        <f>VLOOKUP(I1400,Products!$A$1:$F$51,2,0)</f>
        <v>Difficult Vegetables</v>
      </c>
      <c r="K1400" t="str">
        <f>VLOOKUP(I1400,Products!$A$1:$F$51,3,0)</f>
        <v>Groceries</v>
      </c>
      <c r="L1400" t="str">
        <f>VLOOKUP(I1400,Products!$A$1:$F$51,4,0)</f>
        <v>Vegetables</v>
      </c>
      <c r="M1400" s="7">
        <f>VLOOKUP(I1400,Products!$A$1:$F$51,5,0)</f>
        <v>1102.791777777778</v>
      </c>
      <c r="N1400" s="7">
        <f>VLOOKUP(I1400,Products!$A$1:$F$51,6,0)</f>
        <v>164.01</v>
      </c>
      <c r="O1400" t="s">
        <v>827</v>
      </c>
      <c r="P1400" t="str">
        <f>VLOOKUP(O1400,Stores!$A$1:$D$6,2,0)</f>
        <v>MegaMart Jimenezborough</v>
      </c>
      <c r="Q1400" t="str">
        <f>VLOOKUP(O1400,Stores!$A$1:$D$6,4,0)</f>
        <v>South</v>
      </c>
      <c r="R1400" s="6">
        <v>4</v>
      </c>
      <c r="S1400" s="6">
        <v>0.15</v>
      </c>
      <c r="T1400" t="s">
        <v>851</v>
      </c>
      <c r="U1400">
        <f t="shared" si="63"/>
        <v>4411.1671111111118</v>
      </c>
      <c r="V1400" s="7">
        <f t="shared" si="64"/>
        <v>656.04</v>
      </c>
      <c r="W1400" s="7">
        <f t="shared" si="65"/>
        <v>3754.2771111111119</v>
      </c>
    </row>
    <row r="1401" spans="1:23" x14ac:dyDescent="0.25">
      <c r="A1401" t="s">
        <v>4980</v>
      </c>
      <c r="B1401" s="4">
        <v>45387</v>
      </c>
      <c r="C1401" t="s">
        <v>278</v>
      </c>
      <c r="D1401" t="str">
        <f>VLOOKUP(C1401,Customers!$A$1:$H$201,4,0)</f>
        <v>Jesus Singh</v>
      </c>
      <c r="E1401" t="str">
        <f>VLOOKUP(C1401,Customers!$A$1:$H$201,5,0)</f>
        <v>Female</v>
      </c>
      <c r="F1401" s="4">
        <f>VLOOKUP(C1401,Customers!$A$1:$H$201,6,0)</f>
        <v>21701</v>
      </c>
      <c r="G1401" s="4" t="str">
        <f>VLOOKUP(C1401,Customers!$A$1:$H$201,7,0)</f>
        <v>Port Michaelstad</v>
      </c>
      <c r="H1401" s="4">
        <f>VLOOKUP(C1401,Customers!$A$1:$H$201,8,0)</f>
        <v>44966</v>
      </c>
      <c r="I1401" t="s">
        <v>749</v>
      </c>
      <c r="J1401" t="str">
        <f>VLOOKUP(I1401,Products!$A$1:$F$51,2,0)</f>
        <v>Whether Bags</v>
      </c>
      <c r="K1401" t="str">
        <f>VLOOKUP(I1401,Products!$A$1:$F$51,3,0)</f>
        <v>Fashion</v>
      </c>
      <c r="L1401" t="str">
        <f>VLOOKUP(I1401,Products!$A$1:$F$51,4,0)</f>
        <v>Bags</v>
      </c>
      <c r="M1401" s="7">
        <f>VLOOKUP(I1401,Products!$A$1:$F$51,5,0)</f>
        <v>270.45</v>
      </c>
      <c r="N1401" s="7">
        <f>VLOOKUP(I1401,Products!$A$1:$F$51,6,0)</f>
        <v>742.26521739130465</v>
      </c>
      <c r="O1401" t="s">
        <v>838</v>
      </c>
      <c r="P1401" t="str">
        <f>VLOOKUP(O1401,Stores!$A$1:$D$6,2,0)</f>
        <v>MegaMart Brianahaven</v>
      </c>
      <c r="Q1401" t="str">
        <f>VLOOKUP(O1401,Stores!$A$1:$D$6,4,0)</f>
        <v>North</v>
      </c>
      <c r="R1401" s="6">
        <v>3</v>
      </c>
      <c r="S1401" s="6">
        <v>0.1</v>
      </c>
      <c r="T1401" t="s">
        <v>854</v>
      </c>
      <c r="U1401">
        <f t="shared" si="63"/>
        <v>811.34999999999991</v>
      </c>
      <c r="V1401" s="7">
        <f t="shared" si="64"/>
        <v>2226.7956521739138</v>
      </c>
      <c r="W1401" s="7">
        <f t="shared" si="65"/>
        <v>-1416.345652173914</v>
      </c>
    </row>
    <row r="1402" spans="1:23" x14ac:dyDescent="0.25">
      <c r="A1402" t="s">
        <v>1231</v>
      </c>
      <c r="B1402" s="4">
        <v>45387</v>
      </c>
      <c r="C1402" t="s">
        <v>292</v>
      </c>
      <c r="D1402" t="str">
        <f>VLOOKUP(C1402,Customers!$A$1:$H$201,4,0)</f>
        <v>Jeanne Young</v>
      </c>
      <c r="E1402" t="str">
        <f>VLOOKUP(C1402,Customers!$A$1:$H$201,5,0)</f>
        <v>Male</v>
      </c>
      <c r="F1402" s="4">
        <f>VLOOKUP(C1402,Customers!$A$1:$H$201,6,0)</f>
        <v>32411</v>
      </c>
      <c r="G1402" s="4" t="str">
        <f>VLOOKUP(C1402,Customers!$A$1:$H$201,7,0)</f>
        <v>Craigport</v>
      </c>
      <c r="H1402" s="4">
        <f>VLOOKUP(C1402,Customers!$A$1:$H$201,8,0)</f>
        <v>45671</v>
      </c>
      <c r="I1402" t="s">
        <v>790</v>
      </c>
      <c r="J1402" t="str">
        <f>VLOOKUP(I1402,Products!$A$1:$F$51,2,0)</f>
        <v>Everything Laptop</v>
      </c>
      <c r="K1402" t="str">
        <f>VLOOKUP(I1402,Products!$A$1:$F$51,3,0)</f>
        <v>Electronics</v>
      </c>
      <c r="L1402" t="str">
        <f>VLOOKUP(I1402,Products!$A$1:$F$51,4,0)</f>
        <v>Laptop</v>
      </c>
      <c r="M1402" s="7">
        <f>VLOOKUP(I1402,Products!$A$1:$F$51,5,0)</f>
        <v>428.05</v>
      </c>
      <c r="N1402" s="7">
        <f>VLOOKUP(I1402,Products!$A$1:$F$51,6,0)</f>
        <v>246.07</v>
      </c>
      <c r="O1402" t="s">
        <v>831</v>
      </c>
      <c r="P1402" t="str">
        <f>VLOOKUP(O1402,Stores!$A$1:$D$6,2,0)</f>
        <v>MegaMart Peckmouth</v>
      </c>
      <c r="Q1402" t="str">
        <f>VLOOKUP(O1402,Stores!$A$1:$D$6,4,0)</f>
        <v>East</v>
      </c>
      <c r="R1402" s="6">
        <v>5</v>
      </c>
      <c r="S1402" s="6">
        <v>0.05</v>
      </c>
      <c r="T1402" t="s">
        <v>854</v>
      </c>
      <c r="U1402">
        <f t="shared" si="63"/>
        <v>2140.25</v>
      </c>
      <c r="V1402" s="7">
        <f t="shared" si="64"/>
        <v>1230.3499999999999</v>
      </c>
      <c r="W1402" s="7">
        <f t="shared" si="65"/>
        <v>908.95</v>
      </c>
    </row>
    <row r="1403" spans="1:23" x14ac:dyDescent="0.25">
      <c r="A1403" t="s">
        <v>1287</v>
      </c>
      <c r="B1403" s="4">
        <v>45387</v>
      </c>
      <c r="C1403" t="s">
        <v>700</v>
      </c>
      <c r="D1403" t="str">
        <f>VLOOKUP(C1403,Customers!$A$1:$H$201,4,0)</f>
        <v>Ronald Haley</v>
      </c>
      <c r="E1403" t="str">
        <f>VLOOKUP(C1403,Customers!$A$1:$H$201,5,0)</f>
        <v>Male</v>
      </c>
      <c r="F1403" s="4">
        <f>VLOOKUP(C1403,Customers!$A$1:$H$201,6,0)</f>
        <v>37249</v>
      </c>
      <c r="G1403" s="4" t="str">
        <f>VLOOKUP(C1403,Customers!$A$1:$H$201,7,0)</f>
        <v>Jenniferbury</v>
      </c>
      <c r="H1403" s="4">
        <f>VLOOKUP(C1403,Customers!$A$1:$H$201,8,0)</f>
        <v>45832</v>
      </c>
      <c r="I1403" t="s">
        <v>782</v>
      </c>
      <c r="J1403" t="str">
        <f>VLOOKUP(I1403,Products!$A$1:$F$51,2,0)</f>
        <v>National Watches</v>
      </c>
      <c r="K1403" t="str">
        <f>VLOOKUP(I1403,Products!$A$1:$F$51,3,0)</f>
        <v>Fashion</v>
      </c>
      <c r="L1403" t="str">
        <f>VLOOKUP(I1403,Products!$A$1:$F$51,4,0)</f>
        <v>Watches</v>
      </c>
      <c r="M1403" s="7">
        <f>VLOOKUP(I1403,Products!$A$1:$F$51,5,0)</f>
        <v>29.24</v>
      </c>
      <c r="N1403" s="7">
        <f>VLOOKUP(I1403,Products!$A$1:$F$51,6,0)</f>
        <v>742.26521739130465</v>
      </c>
      <c r="O1403" t="s">
        <v>827</v>
      </c>
      <c r="P1403" t="str">
        <f>VLOOKUP(O1403,Stores!$A$1:$D$6,2,0)</f>
        <v>MegaMart Jimenezborough</v>
      </c>
      <c r="Q1403" t="str">
        <f>VLOOKUP(O1403,Stores!$A$1:$D$6,4,0)</f>
        <v>South</v>
      </c>
      <c r="R1403" s="6">
        <v>5</v>
      </c>
      <c r="S1403" s="6">
        <v>0.05</v>
      </c>
      <c r="T1403" t="s">
        <v>857</v>
      </c>
      <c r="U1403">
        <f t="shared" si="63"/>
        <v>146.19999999999999</v>
      </c>
      <c r="V1403" s="7">
        <f t="shared" si="64"/>
        <v>3711.3260869565233</v>
      </c>
      <c r="W1403" s="7">
        <f t="shared" si="65"/>
        <v>-3566.0760869565233</v>
      </c>
    </row>
    <row r="1404" spans="1:23" x14ac:dyDescent="0.25">
      <c r="A1404" t="s">
        <v>2100</v>
      </c>
      <c r="B1404" s="4">
        <v>45387</v>
      </c>
      <c r="C1404" t="s">
        <v>135</v>
      </c>
      <c r="D1404" t="str">
        <f>VLOOKUP(C1404,Customers!$A$1:$H$201,4,0)</f>
        <v>Kimberly King</v>
      </c>
      <c r="E1404" t="str">
        <f>VLOOKUP(C1404,Customers!$A$1:$H$201,5,0)</f>
        <v>Female</v>
      </c>
      <c r="F1404" s="4">
        <f>VLOOKUP(C1404,Customers!$A$1:$H$201,6,0)</f>
        <v>33347</v>
      </c>
      <c r="G1404" s="4" t="str">
        <f>VLOOKUP(C1404,Customers!$A$1:$H$201,7,0)</f>
        <v>North George</v>
      </c>
      <c r="H1404" s="4">
        <f>VLOOKUP(C1404,Customers!$A$1:$H$201,8,0)</f>
        <v>45007</v>
      </c>
      <c r="I1404" t="s">
        <v>749</v>
      </c>
      <c r="J1404" t="str">
        <f>VLOOKUP(I1404,Products!$A$1:$F$51,2,0)</f>
        <v>Whether Bags</v>
      </c>
      <c r="K1404" t="str">
        <f>VLOOKUP(I1404,Products!$A$1:$F$51,3,0)</f>
        <v>Fashion</v>
      </c>
      <c r="L1404" t="str">
        <f>VLOOKUP(I1404,Products!$A$1:$F$51,4,0)</f>
        <v>Bags</v>
      </c>
      <c r="M1404" s="7">
        <f>VLOOKUP(I1404,Products!$A$1:$F$51,5,0)</f>
        <v>270.45</v>
      </c>
      <c r="N1404" s="7">
        <f>VLOOKUP(I1404,Products!$A$1:$F$51,6,0)</f>
        <v>742.26521739130465</v>
      </c>
      <c r="O1404" t="s">
        <v>827</v>
      </c>
      <c r="P1404" t="str">
        <f>VLOOKUP(O1404,Stores!$A$1:$D$6,2,0)</f>
        <v>MegaMart Jimenezborough</v>
      </c>
      <c r="Q1404" t="str">
        <f>VLOOKUP(O1404,Stores!$A$1:$D$6,4,0)</f>
        <v>South</v>
      </c>
      <c r="R1404" s="6">
        <v>4</v>
      </c>
      <c r="S1404" s="6">
        <v>0.15</v>
      </c>
      <c r="T1404" t="s">
        <v>854</v>
      </c>
      <c r="U1404">
        <f t="shared" si="63"/>
        <v>1081.8</v>
      </c>
      <c r="V1404" s="7">
        <f t="shared" si="64"/>
        <v>2969.0608695652186</v>
      </c>
      <c r="W1404" s="7">
        <f t="shared" si="65"/>
        <v>-1888.1108695652185</v>
      </c>
    </row>
    <row r="1405" spans="1:23" x14ac:dyDescent="0.25">
      <c r="A1405" t="s">
        <v>2822</v>
      </c>
      <c r="B1405" s="4">
        <v>45387</v>
      </c>
      <c r="C1405" t="s">
        <v>694</v>
      </c>
      <c r="D1405" t="str">
        <f>VLOOKUP(C1405,Customers!$A$1:$H$201,4,0)</f>
        <v>Jessica Mullins</v>
      </c>
      <c r="E1405" t="str">
        <f>VLOOKUP(C1405,Customers!$A$1:$H$201,5,0)</f>
        <v>Male</v>
      </c>
      <c r="F1405" s="4">
        <f>VLOOKUP(C1405,Customers!$A$1:$H$201,6,0)</f>
        <v>31435</v>
      </c>
      <c r="G1405" s="4" t="str">
        <f>VLOOKUP(C1405,Customers!$A$1:$H$201,7,0)</f>
        <v>Jessicaside</v>
      </c>
      <c r="H1405" s="4">
        <f>VLOOKUP(C1405,Customers!$A$1:$H$201,8,0)</f>
        <v>44905</v>
      </c>
      <c r="I1405" t="s">
        <v>732</v>
      </c>
      <c r="J1405" t="str">
        <f>VLOOKUP(I1405,Products!$A$1:$F$51,2,0)</f>
        <v>Us Snacks</v>
      </c>
      <c r="K1405" t="str">
        <f>VLOOKUP(I1405,Products!$A$1:$F$51,3,0)</f>
        <v>Groceries</v>
      </c>
      <c r="L1405" t="str">
        <f>VLOOKUP(I1405,Products!$A$1:$F$51,4,0)</f>
        <v>Snacks</v>
      </c>
      <c r="M1405" s="7">
        <f>VLOOKUP(I1405,Products!$A$1:$F$51,5,0)</f>
        <v>123.19</v>
      </c>
      <c r="N1405" s="7">
        <f>VLOOKUP(I1405,Products!$A$1:$F$51,6,0)</f>
        <v>80.36</v>
      </c>
      <c r="O1405" t="s">
        <v>827</v>
      </c>
      <c r="P1405" t="str">
        <f>VLOOKUP(O1405,Stores!$A$1:$D$6,2,0)</f>
        <v>MegaMart Jimenezborough</v>
      </c>
      <c r="Q1405" t="str">
        <f>VLOOKUP(O1405,Stores!$A$1:$D$6,4,0)</f>
        <v>South</v>
      </c>
      <c r="R1405" s="6">
        <v>3</v>
      </c>
      <c r="S1405" s="6">
        <v>0.05</v>
      </c>
      <c r="T1405" t="s">
        <v>861</v>
      </c>
      <c r="U1405">
        <f t="shared" si="63"/>
        <v>369.57</v>
      </c>
      <c r="V1405" s="7">
        <f t="shared" si="64"/>
        <v>241.07999999999998</v>
      </c>
      <c r="W1405" s="7">
        <f t="shared" si="65"/>
        <v>127.54</v>
      </c>
    </row>
    <row r="1406" spans="1:23" x14ac:dyDescent="0.25">
      <c r="A1406" t="s">
        <v>3093</v>
      </c>
      <c r="B1406" s="4">
        <v>45387</v>
      </c>
      <c r="C1406" t="s">
        <v>659</v>
      </c>
      <c r="D1406" t="str">
        <f>VLOOKUP(C1406,Customers!$A$1:$H$201,4,0)</f>
        <v>Cynthia Cherry</v>
      </c>
      <c r="E1406" t="str">
        <f>VLOOKUP(C1406,Customers!$A$1:$H$201,5,0)</f>
        <v>Male</v>
      </c>
      <c r="F1406" s="4">
        <f>VLOOKUP(C1406,Customers!$A$1:$H$201,6,0)</f>
        <v>32522</v>
      </c>
      <c r="G1406" s="4" t="str">
        <f>VLOOKUP(C1406,Customers!$A$1:$H$201,7,0)</f>
        <v>Gomeztown</v>
      </c>
      <c r="H1406" s="4">
        <f>VLOOKUP(C1406,Customers!$A$1:$H$201,8,0)</f>
        <v>45231</v>
      </c>
      <c r="I1406" t="s">
        <v>757</v>
      </c>
      <c r="J1406" t="str">
        <f>VLOOKUP(I1406,Products!$A$1:$F$51,2,0)</f>
        <v>Traditional Laptop</v>
      </c>
      <c r="K1406" t="str">
        <f>VLOOKUP(I1406,Products!$A$1:$F$51,3,0)</f>
        <v>Electronics</v>
      </c>
      <c r="L1406" t="str">
        <f>VLOOKUP(I1406,Products!$A$1:$F$51,4,0)</f>
        <v>Laptop</v>
      </c>
      <c r="M1406" s="7">
        <f>VLOOKUP(I1406,Products!$A$1:$F$51,5,0)</f>
        <v>1762.92</v>
      </c>
      <c r="N1406" s="7">
        <f>VLOOKUP(I1406,Products!$A$1:$F$51,6,0)</f>
        <v>1346.48</v>
      </c>
      <c r="O1406" t="s">
        <v>838</v>
      </c>
      <c r="P1406" t="str">
        <f>VLOOKUP(O1406,Stores!$A$1:$D$6,2,0)</f>
        <v>MegaMart Brianahaven</v>
      </c>
      <c r="Q1406" t="str">
        <f>VLOOKUP(O1406,Stores!$A$1:$D$6,4,0)</f>
        <v>North</v>
      </c>
      <c r="R1406" s="6">
        <v>4</v>
      </c>
      <c r="S1406" s="6">
        <v>0</v>
      </c>
      <c r="T1406" t="s">
        <v>861</v>
      </c>
      <c r="U1406">
        <f t="shared" si="63"/>
        <v>7051.68</v>
      </c>
      <c r="V1406" s="7">
        <f t="shared" si="64"/>
        <v>5385.92</v>
      </c>
      <c r="W1406" s="7">
        <f t="shared" si="65"/>
        <v>1664.7600000000002</v>
      </c>
    </row>
    <row r="1407" spans="1:23" x14ac:dyDescent="0.25">
      <c r="A1407" t="s">
        <v>4336</v>
      </c>
      <c r="B1407" s="4">
        <v>45387</v>
      </c>
      <c r="C1407" t="s">
        <v>366</v>
      </c>
      <c r="D1407" t="str">
        <f>VLOOKUP(C1407,Customers!$A$1:$H$201,4,0)</f>
        <v>Lisa Vega</v>
      </c>
      <c r="E1407" t="str">
        <f>VLOOKUP(C1407,Customers!$A$1:$H$201,5,0)</f>
        <v>Female</v>
      </c>
      <c r="F1407" s="4">
        <f>VLOOKUP(C1407,Customers!$A$1:$H$201,6,0)</f>
        <v>38361</v>
      </c>
      <c r="G1407" s="4" t="str">
        <f>VLOOKUP(C1407,Customers!$A$1:$H$201,7,0)</f>
        <v>East Colinmouth</v>
      </c>
      <c r="H1407" s="4">
        <f>VLOOKUP(C1407,Customers!$A$1:$H$201,8,0)</f>
        <v>45068</v>
      </c>
      <c r="I1407" t="s">
        <v>798</v>
      </c>
      <c r="J1407" t="str">
        <f>VLOOKUP(I1407,Products!$A$1:$F$51,2,0)</f>
        <v>Stage Footwear</v>
      </c>
      <c r="K1407" t="str">
        <f>VLOOKUP(I1407,Products!$A$1:$F$51,3,0)</f>
        <v>Fashion</v>
      </c>
      <c r="L1407" t="str">
        <f>VLOOKUP(I1407,Products!$A$1:$F$51,4,0)</f>
        <v>Footwear</v>
      </c>
      <c r="M1407" s="7">
        <f>VLOOKUP(I1407,Products!$A$1:$F$51,5,0)</f>
        <v>1102.791777777778</v>
      </c>
      <c r="N1407" s="7">
        <f>VLOOKUP(I1407,Products!$A$1:$F$51,6,0)</f>
        <v>742.26521739130465</v>
      </c>
      <c r="O1407" t="s">
        <v>827</v>
      </c>
      <c r="P1407" t="str">
        <f>VLOOKUP(O1407,Stores!$A$1:$D$6,2,0)</f>
        <v>MegaMart Jimenezborough</v>
      </c>
      <c r="Q1407" t="str">
        <f>VLOOKUP(O1407,Stores!$A$1:$D$6,4,0)</f>
        <v>South</v>
      </c>
      <c r="R1407" s="6">
        <v>2</v>
      </c>
      <c r="S1407" s="6">
        <v>0.15</v>
      </c>
      <c r="T1407" t="s">
        <v>857</v>
      </c>
      <c r="U1407">
        <f t="shared" si="63"/>
        <v>2205.5835555555559</v>
      </c>
      <c r="V1407" s="7">
        <f t="shared" si="64"/>
        <v>1484.5304347826093</v>
      </c>
      <c r="W1407" s="7">
        <f t="shared" si="65"/>
        <v>720.20312077294659</v>
      </c>
    </row>
    <row r="1408" spans="1:23" x14ac:dyDescent="0.25">
      <c r="A1408" t="s">
        <v>4485</v>
      </c>
      <c r="B1408" s="4">
        <v>45387</v>
      </c>
      <c r="C1408" t="s">
        <v>275</v>
      </c>
      <c r="D1408" t="str">
        <f>VLOOKUP(C1408,Customers!$A$1:$H$201,4,0)</f>
        <v>Carl Armstrong</v>
      </c>
      <c r="E1408" t="str">
        <f>VLOOKUP(C1408,Customers!$A$1:$H$201,5,0)</f>
        <v>Female</v>
      </c>
      <c r="F1408" s="4">
        <f>VLOOKUP(C1408,Customers!$A$1:$H$201,6,0)</f>
        <v>23715</v>
      </c>
      <c r="G1408" s="4" t="str">
        <f>VLOOKUP(C1408,Customers!$A$1:$H$201,7,0)</f>
        <v>Port Angelabury</v>
      </c>
      <c r="H1408" s="4">
        <f>VLOOKUP(C1408,Customers!$A$1:$H$201,8,0)</f>
        <v>44601</v>
      </c>
      <c r="I1408" t="s">
        <v>782</v>
      </c>
      <c r="J1408" t="str">
        <f>VLOOKUP(I1408,Products!$A$1:$F$51,2,0)</f>
        <v>National Watches</v>
      </c>
      <c r="K1408" t="str">
        <f>VLOOKUP(I1408,Products!$A$1:$F$51,3,0)</f>
        <v>Fashion</v>
      </c>
      <c r="L1408" t="str">
        <f>VLOOKUP(I1408,Products!$A$1:$F$51,4,0)</f>
        <v>Watches</v>
      </c>
      <c r="M1408" s="7">
        <f>VLOOKUP(I1408,Products!$A$1:$F$51,5,0)</f>
        <v>29.24</v>
      </c>
      <c r="N1408" s="7">
        <f>VLOOKUP(I1408,Products!$A$1:$F$51,6,0)</f>
        <v>742.26521739130465</v>
      </c>
      <c r="O1408" t="s">
        <v>827</v>
      </c>
      <c r="P1408" t="str">
        <f>VLOOKUP(O1408,Stores!$A$1:$D$6,2,0)</f>
        <v>MegaMart Jimenezborough</v>
      </c>
      <c r="Q1408" t="str">
        <f>VLOOKUP(O1408,Stores!$A$1:$D$6,4,0)</f>
        <v>South</v>
      </c>
      <c r="R1408" s="6">
        <v>5</v>
      </c>
      <c r="S1408" s="6">
        <v>0.15</v>
      </c>
      <c r="T1408" t="s">
        <v>857</v>
      </c>
      <c r="U1408">
        <f t="shared" si="63"/>
        <v>146.19999999999999</v>
      </c>
      <c r="V1408" s="7">
        <f t="shared" si="64"/>
        <v>3711.3260869565233</v>
      </c>
      <c r="W1408" s="7">
        <f t="shared" si="65"/>
        <v>-3565.9760869565234</v>
      </c>
    </row>
    <row r="1409" spans="1:23" x14ac:dyDescent="0.25">
      <c r="A1409" t="s">
        <v>4795</v>
      </c>
      <c r="B1409" s="4">
        <v>45387</v>
      </c>
      <c r="C1409" t="s">
        <v>565</v>
      </c>
      <c r="D1409" t="str">
        <f>VLOOKUP(C1409,Customers!$A$1:$H$201,4,0)</f>
        <v>Crystal Aguirre</v>
      </c>
      <c r="E1409" t="str">
        <f>VLOOKUP(C1409,Customers!$A$1:$H$201,5,0)</f>
        <v>Male</v>
      </c>
      <c r="F1409" s="4">
        <f>VLOOKUP(C1409,Customers!$A$1:$H$201,6,0)</f>
        <v>29791</v>
      </c>
      <c r="G1409" s="4" t="str">
        <f>VLOOKUP(C1409,Customers!$A$1:$H$201,7,0)</f>
        <v>Dylanmouth</v>
      </c>
      <c r="H1409" s="4">
        <f>VLOOKUP(C1409,Customers!$A$1:$H$201,8,0)</f>
        <v>45184</v>
      </c>
      <c r="I1409" t="s">
        <v>707</v>
      </c>
      <c r="J1409" t="str">
        <f>VLOOKUP(I1409,Products!$A$1:$F$51,2,0)</f>
        <v>Like Camera</v>
      </c>
      <c r="K1409" t="str">
        <f>VLOOKUP(I1409,Products!$A$1:$F$51,3,0)</f>
        <v>Electronics</v>
      </c>
      <c r="L1409" t="str">
        <f>VLOOKUP(I1409,Products!$A$1:$F$51,4,0)</f>
        <v>Camera</v>
      </c>
      <c r="M1409" s="7">
        <f>VLOOKUP(I1409,Products!$A$1:$F$51,5,0)</f>
        <v>1673.69</v>
      </c>
      <c r="N1409" s="7">
        <f>VLOOKUP(I1409,Products!$A$1:$F$51,6,0)</f>
        <v>1323.38</v>
      </c>
      <c r="O1409" t="s">
        <v>827</v>
      </c>
      <c r="P1409" t="str">
        <f>VLOOKUP(O1409,Stores!$A$1:$D$6,2,0)</f>
        <v>MegaMart Jimenezborough</v>
      </c>
      <c r="Q1409" t="str">
        <f>VLOOKUP(O1409,Stores!$A$1:$D$6,4,0)</f>
        <v>South</v>
      </c>
      <c r="R1409" s="6">
        <v>3</v>
      </c>
      <c r="S1409" s="6">
        <v>0.1</v>
      </c>
      <c r="T1409" t="s">
        <v>854</v>
      </c>
      <c r="U1409">
        <f t="shared" si="63"/>
        <v>5021.07</v>
      </c>
      <c r="V1409" s="7">
        <f t="shared" si="64"/>
        <v>3970.1400000000003</v>
      </c>
      <c r="W1409" s="7">
        <f t="shared" si="65"/>
        <v>1050.0299999999993</v>
      </c>
    </row>
    <row r="1410" spans="1:23" x14ac:dyDescent="0.25">
      <c r="A1410" t="s">
        <v>5617</v>
      </c>
      <c r="B1410" s="4">
        <v>45387</v>
      </c>
      <c r="C1410" t="s">
        <v>470</v>
      </c>
      <c r="D1410" t="str">
        <f>VLOOKUP(C1410,Customers!$A$1:$H$201,4,0)</f>
        <v>Gary Taylor</v>
      </c>
      <c r="E1410" t="str">
        <f>VLOOKUP(C1410,Customers!$A$1:$H$201,5,0)</f>
        <v>Male</v>
      </c>
      <c r="F1410" s="4">
        <f>VLOOKUP(C1410,Customers!$A$1:$H$201,6,0)</f>
        <v>21466</v>
      </c>
      <c r="G1410" s="4" t="str">
        <f>VLOOKUP(C1410,Customers!$A$1:$H$201,7,0)</f>
        <v>New Michael</v>
      </c>
      <c r="H1410" s="4">
        <f>VLOOKUP(C1410,Customers!$A$1:$H$201,8,0)</f>
        <v>45636</v>
      </c>
      <c r="I1410" t="s">
        <v>808</v>
      </c>
      <c r="J1410" t="str">
        <f>VLOOKUP(I1410,Products!$A$1:$F$51,2,0)</f>
        <v>Soon Accessories</v>
      </c>
      <c r="K1410" t="str">
        <f>VLOOKUP(I1410,Products!$A$1:$F$51,3,0)</f>
        <v>Fashion</v>
      </c>
      <c r="L1410" t="str">
        <f>VLOOKUP(I1410,Products!$A$1:$F$51,4,0)</f>
        <v>Accessories</v>
      </c>
      <c r="M1410" s="7">
        <f>VLOOKUP(I1410,Products!$A$1:$F$51,5,0)</f>
        <v>564.41999999999996</v>
      </c>
      <c r="N1410" s="7">
        <f>VLOOKUP(I1410,Products!$A$1:$F$51,6,0)</f>
        <v>293.95999999999998</v>
      </c>
      <c r="O1410" t="s">
        <v>835</v>
      </c>
      <c r="P1410" t="str">
        <f>VLOOKUP(O1410,Stores!$A$1:$D$6,2,0)</f>
        <v>MegaMart New Michele</v>
      </c>
      <c r="Q1410" t="str">
        <f>VLOOKUP(O1410,Stores!$A$1:$D$6,4,0)</f>
        <v>West</v>
      </c>
      <c r="R1410" s="6">
        <v>5</v>
      </c>
      <c r="S1410" s="6">
        <v>0</v>
      </c>
      <c r="T1410" t="s">
        <v>854</v>
      </c>
      <c r="U1410">
        <f t="shared" si="63"/>
        <v>2822.1</v>
      </c>
      <c r="V1410" s="7">
        <f t="shared" si="64"/>
        <v>1469.8</v>
      </c>
      <c r="W1410" s="7">
        <f t="shared" si="65"/>
        <v>1351.3</v>
      </c>
    </row>
    <row r="1411" spans="1:23" x14ac:dyDescent="0.25">
      <c r="A1411" t="s">
        <v>1197</v>
      </c>
      <c r="B1411" s="4">
        <v>45388</v>
      </c>
      <c r="C1411" t="s">
        <v>318</v>
      </c>
      <c r="D1411" t="str">
        <f>VLOOKUP(C1411,Customers!$A$1:$H$201,4,0)</f>
        <v>Juan Ramirez</v>
      </c>
      <c r="E1411" t="str">
        <f>VLOOKUP(C1411,Customers!$A$1:$H$201,5,0)</f>
        <v>Male</v>
      </c>
      <c r="F1411" s="4">
        <f>VLOOKUP(C1411,Customers!$A$1:$H$201,6,0)</f>
        <v>28937</v>
      </c>
      <c r="G1411" s="4" t="str">
        <f>VLOOKUP(C1411,Customers!$A$1:$H$201,7,0)</f>
        <v>New Michaelview</v>
      </c>
      <c r="H1411" s="4">
        <f>VLOOKUP(C1411,Customers!$A$1:$H$201,8,0)</f>
        <v>45210</v>
      </c>
      <c r="I1411" t="s">
        <v>812</v>
      </c>
      <c r="J1411" t="str">
        <f>VLOOKUP(I1411,Products!$A$1:$F$51,2,0)</f>
        <v>Set Dairy</v>
      </c>
      <c r="K1411" t="str">
        <f>VLOOKUP(I1411,Products!$A$1:$F$51,3,0)</f>
        <v>Groceries</v>
      </c>
      <c r="L1411" t="str">
        <f>VLOOKUP(I1411,Products!$A$1:$F$51,4,0)</f>
        <v>Dairy</v>
      </c>
      <c r="M1411" s="7">
        <f>VLOOKUP(I1411,Products!$A$1:$F$51,5,0)</f>
        <v>1879.08</v>
      </c>
      <c r="N1411" s="7">
        <f>VLOOKUP(I1411,Products!$A$1:$F$51,6,0)</f>
        <v>1004.56</v>
      </c>
      <c r="O1411" t="s">
        <v>831</v>
      </c>
      <c r="P1411" t="str">
        <f>VLOOKUP(O1411,Stores!$A$1:$D$6,2,0)</f>
        <v>MegaMart Peckmouth</v>
      </c>
      <c r="Q1411" t="str">
        <f>VLOOKUP(O1411,Stores!$A$1:$D$6,4,0)</f>
        <v>East</v>
      </c>
      <c r="R1411" s="6">
        <v>4</v>
      </c>
      <c r="S1411" s="6">
        <v>0.1</v>
      </c>
      <c r="T1411" t="s">
        <v>857</v>
      </c>
      <c r="U1411">
        <f t="shared" ref="U1411:U1474" si="66">M1411*R1411</f>
        <v>7516.32</v>
      </c>
      <c r="V1411" s="7">
        <f t="shared" ref="V1411:V1474" si="67">N1411*R1411</f>
        <v>4018.24</v>
      </c>
      <c r="W1411" s="7">
        <f t="shared" ref="W1411:W1474" si="68">U1411-V1411-(1-S1411)</f>
        <v>3497.18</v>
      </c>
    </row>
    <row r="1412" spans="1:23" x14ac:dyDescent="0.25">
      <c r="A1412" t="s">
        <v>1288</v>
      </c>
      <c r="B1412" s="4">
        <v>45388</v>
      </c>
      <c r="C1412" t="s">
        <v>623</v>
      </c>
      <c r="D1412" t="str">
        <f>VLOOKUP(C1412,Customers!$A$1:$H$201,4,0)</f>
        <v>Peter Garcia</v>
      </c>
      <c r="E1412" t="str">
        <f>VLOOKUP(C1412,Customers!$A$1:$H$201,5,0)</f>
        <v>Male</v>
      </c>
      <c r="F1412" s="4">
        <f>VLOOKUP(C1412,Customers!$A$1:$H$201,6,0)</f>
        <v>29135</v>
      </c>
      <c r="G1412" s="4" t="str">
        <f>VLOOKUP(C1412,Customers!$A$1:$H$201,7,0)</f>
        <v>West Amymouth</v>
      </c>
      <c r="H1412" s="4">
        <f>VLOOKUP(C1412,Customers!$A$1:$H$201,8,0)</f>
        <v>44399</v>
      </c>
      <c r="I1412" t="s">
        <v>778</v>
      </c>
      <c r="J1412" t="str">
        <f>VLOOKUP(I1412,Products!$A$1:$F$51,2,0)</f>
        <v>Deal Smartphone</v>
      </c>
      <c r="K1412" t="str">
        <f>VLOOKUP(I1412,Products!$A$1:$F$51,3,0)</f>
        <v>Electronics</v>
      </c>
      <c r="L1412" t="str">
        <f>VLOOKUP(I1412,Products!$A$1:$F$51,4,0)</f>
        <v>Smartphone</v>
      </c>
      <c r="M1412" s="7">
        <f>VLOOKUP(I1412,Products!$A$1:$F$51,5,0)</f>
        <v>673.78</v>
      </c>
      <c r="N1412" s="7">
        <f>VLOOKUP(I1412,Products!$A$1:$F$51,6,0)</f>
        <v>363.33</v>
      </c>
      <c r="O1412" t="s">
        <v>838</v>
      </c>
      <c r="P1412" t="str">
        <f>VLOOKUP(O1412,Stores!$A$1:$D$6,2,0)</f>
        <v>MegaMart Brianahaven</v>
      </c>
      <c r="Q1412" t="str">
        <f>VLOOKUP(O1412,Stores!$A$1:$D$6,4,0)</f>
        <v>North</v>
      </c>
      <c r="R1412" s="6">
        <v>2</v>
      </c>
      <c r="S1412" s="6">
        <v>0.05</v>
      </c>
      <c r="T1412" t="s">
        <v>851</v>
      </c>
      <c r="U1412">
        <f t="shared" si="66"/>
        <v>1347.56</v>
      </c>
      <c r="V1412" s="7">
        <f t="shared" si="67"/>
        <v>726.66</v>
      </c>
      <c r="W1412" s="7">
        <f t="shared" si="68"/>
        <v>619.94999999999993</v>
      </c>
    </row>
    <row r="1413" spans="1:23" x14ac:dyDescent="0.25">
      <c r="A1413" t="s">
        <v>1926</v>
      </c>
      <c r="B1413" s="4">
        <v>45388</v>
      </c>
      <c r="C1413" t="s">
        <v>91</v>
      </c>
      <c r="D1413" t="str">
        <f>VLOOKUP(C1413,Customers!$A$1:$H$201,4,0)</f>
        <v>Mark Martinez</v>
      </c>
      <c r="E1413" t="str">
        <f>VLOOKUP(C1413,Customers!$A$1:$H$201,5,0)</f>
        <v>Female</v>
      </c>
      <c r="F1413" s="4">
        <f>VLOOKUP(C1413,Customers!$A$1:$H$201,6,0)</f>
        <v>26428</v>
      </c>
      <c r="G1413" s="4" t="str">
        <f>VLOOKUP(C1413,Customers!$A$1:$H$201,7,0)</f>
        <v>New Christophermouth</v>
      </c>
      <c r="H1413" s="4">
        <f>VLOOKUP(C1413,Customers!$A$1:$H$201,8,0)</f>
        <v>44123</v>
      </c>
      <c r="I1413" t="s">
        <v>804</v>
      </c>
      <c r="J1413" t="str">
        <f>VLOOKUP(I1413,Products!$A$1:$F$51,2,0)</f>
        <v>Present Television</v>
      </c>
      <c r="K1413" t="str">
        <f>VLOOKUP(I1413,Products!$A$1:$F$51,3,0)</f>
        <v>Electronics</v>
      </c>
      <c r="L1413" t="str">
        <f>VLOOKUP(I1413,Products!$A$1:$F$51,4,0)</f>
        <v>Television</v>
      </c>
      <c r="M1413" s="7">
        <f>VLOOKUP(I1413,Products!$A$1:$F$51,5,0)</f>
        <v>1635.01</v>
      </c>
      <c r="N1413" s="7">
        <f>VLOOKUP(I1413,Products!$A$1:$F$51,6,0)</f>
        <v>1043.29</v>
      </c>
      <c r="O1413" t="s">
        <v>827</v>
      </c>
      <c r="P1413" t="str">
        <f>VLOOKUP(O1413,Stores!$A$1:$D$6,2,0)</f>
        <v>MegaMart Jimenezborough</v>
      </c>
      <c r="Q1413" t="str">
        <f>VLOOKUP(O1413,Stores!$A$1:$D$6,4,0)</f>
        <v>South</v>
      </c>
      <c r="R1413" s="6">
        <v>1</v>
      </c>
      <c r="S1413" s="6">
        <v>0.15</v>
      </c>
      <c r="T1413" t="s">
        <v>857</v>
      </c>
      <c r="U1413">
        <f t="shared" si="66"/>
        <v>1635.01</v>
      </c>
      <c r="V1413" s="7">
        <f t="shared" si="67"/>
        <v>1043.29</v>
      </c>
      <c r="W1413" s="7">
        <f t="shared" si="68"/>
        <v>590.87</v>
      </c>
    </row>
    <row r="1414" spans="1:23" x14ac:dyDescent="0.25">
      <c r="A1414" t="s">
        <v>2686</v>
      </c>
      <c r="B1414" s="4">
        <v>45388</v>
      </c>
      <c r="C1414" t="s">
        <v>337</v>
      </c>
      <c r="D1414" t="str">
        <f>VLOOKUP(C1414,Customers!$A$1:$H$201,4,0)</f>
        <v>Carrie Peterson</v>
      </c>
      <c r="E1414" t="str">
        <f>VLOOKUP(C1414,Customers!$A$1:$H$201,5,0)</f>
        <v>Male</v>
      </c>
      <c r="F1414" s="4">
        <f>VLOOKUP(C1414,Customers!$A$1:$H$201,6,0)</f>
        <v>27624</v>
      </c>
      <c r="G1414" s="4" t="str">
        <f>VLOOKUP(C1414,Customers!$A$1:$H$201,7,0)</f>
        <v>Fergusonview</v>
      </c>
      <c r="H1414" s="4">
        <f>VLOOKUP(C1414,Customers!$A$1:$H$201,8,0)</f>
        <v>44577</v>
      </c>
      <c r="I1414" t="s">
        <v>718</v>
      </c>
      <c r="J1414" t="str">
        <f>VLOOKUP(I1414,Products!$A$1:$F$51,2,0)</f>
        <v>Four Accessories</v>
      </c>
      <c r="K1414" t="str">
        <f>VLOOKUP(I1414,Products!$A$1:$F$51,3,0)</f>
        <v>Fashion</v>
      </c>
      <c r="L1414" t="str">
        <f>VLOOKUP(I1414,Products!$A$1:$F$51,4,0)</f>
        <v>Accessories</v>
      </c>
      <c r="M1414" s="7">
        <f>VLOOKUP(I1414,Products!$A$1:$F$51,5,0)</f>
        <v>1853.77</v>
      </c>
      <c r="N1414" s="7">
        <f>VLOOKUP(I1414,Products!$A$1:$F$51,6,0)</f>
        <v>1363.52</v>
      </c>
      <c r="O1414" t="s">
        <v>838</v>
      </c>
      <c r="P1414" t="str">
        <f>VLOOKUP(O1414,Stores!$A$1:$D$6,2,0)</f>
        <v>MegaMart Brianahaven</v>
      </c>
      <c r="Q1414" t="str">
        <f>VLOOKUP(O1414,Stores!$A$1:$D$6,4,0)</f>
        <v>North</v>
      </c>
      <c r="R1414" s="6">
        <v>4</v>
      </c>
      <c r="S1414" s="6">
        <v>0</v>
      </c>
      <c r="T1414" t="s">
        <v>851</v>
      </c>
      <c r="U1414">
        <f t="shared" si="66"/>
        <v>7415.08</v>
      </c>
      <c r="V1414" s="7">
        <f t="shared" si="67"/>
        <v>5454.08</v>
      </c>
      <c r="W1414" s="7">
        <f t="shared" si="68"/>
        <v>1960</v>
      </c>
    </row>
    <row r="1415" spans="1:23" x14ac:dyDescent="0.25">
      <c r="A1415" t="s">
        <v>3227</v>
      </c>
      <c r="B1415" s="4">
        <v>45388</v>
      </c>
      <c r="C1415" t="s">
        <v>308</v>
      </c>
      <c r="D1415" t="str">
        <f>VLOOKUP(C1415,Customers!$A$1:$H$201,4,0)</f>
        <v>Amy Haley</v>
      </c>
      <c r="E1415" t="str">
        <f>VLOOKUP(C1415,Customers!$A$1:$H$201,5,0)</f>
        <v>Male</v>
      </c>
      <c r="F1415" s="4">
        <f>VLOOKUP(C1415,Customers!$A$1:$H$201,6,0)</f>
        <v>37752</v>
      </c>
      <c r="G1415" s="4" t="str">
        <f>VLOOKUP(C1415,Customers!$A$1:$H$201,7,0)</f>
        <v>Vasquezmouth</v>
      </c>
      <c r="H1415" s="4">
        <f>VLOOKUP(C1415,Customers!$A$1:$H$201,8,0)</f>
        <v>45472</v>
      </c>
      <c r="I1415" t="s">
        <v>802</v>
      </c>
      <c r="J1415" t="str">
        <f>VLOOKUP(I1415,Products!$A$1:$F$51,2,0)</f>
        <v>Piece Headphones</v>
      </c>
      <c r="K1415" t="str">
        <f>VLOOKUP(I1415,Products!$A$1:$F$51,3,0)</f>
        <v>Electronics</v>
      </c>
      <c r="L1415" t="str">
        <f>VLOOKUP(I1415,Products!$A$1:$F$51,4,0)</f>
        <v>Headphones</v>
      </c>
      <c r="M1415" s="7">
        <f>VLOOKUP(I1415,Products!$A$1:$F$51,5,0)</f>
        <v>1745.61</v>
      </c>
      <c r="N1415" s="7">
        <f>VLOOKUP(I1415,Products!$A$1:$F$51,6,0)</f>
        <v>1322.44</v>
      </c>
      <c r="O1415" t="s">
        <v>827</v>
      </c>
      <c r="P1415" t="str">
        <f>VLOOKUP(O1415,Stores!$A$1:$D$6,2,0)</f>
        <v>MegaMart Jimenezborough</v>
      </c>
      <c r="Q1415" t="str">
        <f>VLOOKUP(O1415,Stores!$A$1:$D$6,4,0)</f>
        <v>South</v>
      </c>
      <c r="R1415" s="6">
        <v>3</v>
      </c>
      <c r="S1415" s="6">
        <v>0.15</v>
      </c>
      <c r="T1415" t="s">
        <v>857</v>
      </c>
      <c r="U1415">
        <f t="shared" si="66"/>
        <v>5236.83</v>
      </c>
      <c r="V1415" s="7">
        <f t="shared" si="67"/>
        <v>3967.32</v>
      </c>
      <c r="W1415" s="7">
        <f t="shared" si="68"/>
        <v>1268.6599999999999</v>
      </c>
    </row>
    <row r="1416" spans="1:23" x14ac:dyDescent="0.25">
      <c r="A1416" t="s">
        <v>3773</v>
      </c>
      <c r="B1416" s="4">
        <v>45389</v>
      </c>
      <c r="C1416" t="s">
        <v>688</v>
      </c>
      <c r="D1416" t="str">
        <f>VLOOKUP(C1416,Customers!$A$1:$H$201,4,0)</f>
        <v>James Noble</v>
      </c>
      <c r="E1416" t="str">
        <f>VLOOKUP(C1416,Customers!$A$1:$H$201,5,0)</f>
        <v>Female</v>
      </c>
      <c r="F1416" s="4">
        <f>VLOOKUP(C1416,Customers!$A$1:$H$201,6,0)</f>
        <v>23491</v>
      </c>
      <c r="G1416" s="4" t="str">
        <f>VLOOKUP(C1416,Customers!$A$1:$H$201,7,0)</f>
        <v>Woodbury</v>
      </c>
      <c r="H1416" s="4">
        <f>VLOOKUP(C1416,Customers!$A$1:$H$201,8,0)</f>
        <v>45707</v>
      </c>
      <c r="I1416" t="s">
        <v>806</v>
      </c>
      <c r="J1416" t="str">
        <f>VLOOKUP(I1416,Products!$A$1:$F$51,2,0)</f>
        <v>Maybe Clothing</v>
      </c>
      <c r="K1416" t="str">
        <f>VLOOKUP(I1416,Products!$A$1:$F$51,3,0)</f>
        <v>Fashion</v>
      </c>
      <c r="L1416" t="str">
        <f>VLOOKUP(I1416,Products!$A$1:$F$51,4,0)</f>
        <v>Clothing</v>
      </c>
      <c r="M1416" s="7">
        <f>VLOOKUP(I1416,Products!$A$1:$F$51,5,0)</f>
        <v>1102.791777777778</v>
      </c>
      <c r="N1416" s="7">
        <f>VLOOKUP(I1416,Products!$A$1:$F$51,6,0)</f>
        <v>316.63</v>
      </c>
      <c r="O1416" t="s">
        <v>838</v>
      </c>
      <c r="P1416" t="str">
        <f>VLOOKUP(O1416,Stores!$A$1:$D$6,2,0)</f>
        <v>MegaMart Brianahaven</v>
      </c>
      <c r="Q1416" t="str">
        <f>VLOOKUP(O1416,Stores!$A$1:$D$6,4,0)</f>
        <v>North</v>
      </c>
      <c r="R1416" s="6">
        <v>3</v>
      </c>
      <c r="S1416" s="6">
        <v>0.05</v>
      </c>
      <c r="T1416" t="s">
        <v>857</v>
      </c>
      <c r="U1416">
        <f t="shared" si="66"/>
        <v>3308.3753333333339</v>
      </c>
      <c r="V1416" s="7">
        <f t="shared" si="67"/>
        <v>949.89</v>
      </c>
      <c r="W1416" s="7">
        <f t="shared" si="68"/>
        <v>2357.5353333333342</v>
      </c>
    </row>
    <row r="1417" spans="1:23" x14ac:dyDescent="0.25">
      <c r="A1417" t="s">
        <v>4769</v>
      </c>
      <c r="B1417" s="4">
        <v>45389</v>
      </c>
      <c r="C1417" t="s">
        <v>204</v>
      </c>
      <c r="D1417" t="str">
        <f>VLOOKUP(C1417,Customers!$A$1:$H$201,4,0)</f>
        <v>Felicia Morgan</v>
      </c>
      <c r="E1417" t="str">
        <f>VLOOKUP(C1417,Customers!$A$1:$H$201,5,0)</f>
        <v>Female</v>
      </c>
      <c r="F1417" s="4">
        <f>VLOOKUP(C1417,Customers!$A$1:$H$201,6,0)</f>
        <v>35905</v>
      </c>
      <c r="G1417" s="4" t="str">
        <f>VLOOKUP(C1417,Customers!$A$1:$H$201,7,0)</f>
        <v>Lake Michaelshire</v>
      </c>
      <c r="H1417" s="4">
        <f>VLOOKUP(C1417,Customers!$A$1:$H$201,8,0)</f>
        <v>45389</v>
      </c>
      <c r="I1417" t="s">
        <v>788</v>
      </c>
      <c r="J1417" t="str">
        <f>VLOOKUP(I1417,Products!$A$1:$F$51,2,0)</f>
        <v>Beat Accessories</v>
      </c>
      <c r="K1417" t="str">
        <f>VLOOKUP(I1417,Products!$A$1:$F$51,3,0)</f>
        <v>Fashion</v>
      </c>
      <c r="L1417" t="str">
        <f>VLOOKUP(I1417,Products!$A$1:$F$51,4,0)</f>
        <v>Accessories</v>
      </c>
      <c r="M1417" s="7">
        <f>VLOOKUP(I1417,Products!$A$1:$F$51,5,0)</f>
        <v>1798.97</v>
      </c>
      <c r="N1417" s="7">
        <f>VLOOKUP(I1417,Products!$A$1:$F$51,6,0)</f>
        <v>1329.15</v>
      </c>
      <c r="O1417" t="s">
        <v>842</v>
      </c>
      <c r="P1417" t="str">
        <f>VLOOKUP(O1417,Stores!$A$1:$D$6,2,0)</f>
        <v>MegaMart Johnmouth</v>
      </c>
      <c r="Q1417" t="str">
        <f>VLOOKUP(O1417,Stores!$A$1:$D$6,4,0)</f>
        <v>East</v>
      </c>
      <c r="R1417" s="6">
        <v>1</v>
      </c>
      <c r="S1417" s="6">
        <v>0</v>
      </c>
      <c r="T1417" t="s">
        <v>851</v>
      </c>
      <c r="U1417">
        <f t="shared" si="66"/>
        <v>1798.97</v>
      </c>
      <c r="V1417" s="7">
        <f t="shared" si="67"/>
        <v>1329.15</v>
      </c>
      <c r="W1417" s="7">
        <f t="shared" si="68"/>
        <v>468.81999999999994</v>
      </c>
    </row>
    <row r="1418" spans="1:23" x14ac:dyDescent="0.25">
      <c r="A1418" t="s">
        <v>4840</v>
      </c>
      <c r="B1418" s="4">
        <v>45389</v>
      </c>
      <c r="C1418" t="s">
        <v>349</v>
      </c>
      <c r="D1418" t="str">
        <f>VLOOKUP(C1418,Customers!$A$1:$H$201,4,0)</f>
        <v>Stanley Brown</v>
      </c>
      <c r="E1418" t="str">
        <f>VLOOKUP(C1418,Customers!$A$1:$H$201,5,0)</f>
        <v>Male</v>
      </c>
      <c r="F1418" s="4">
        <f>VLOOKUP(C1418,Customers!$A$1:$H$201,6,0)</f>
        <v>28594</v>
      </c>
      <c r="G1418" s="4" t="str">
        <f>VLOOKUP(C1418,Customers!$A$1:$H$201,7,0)</f>
        <v>Baldwinstad</v>
      </c>
      <c r="H1418" s="4">
        <f>VLOOKUP(C1418,Customers!$A$1:$H$201,8,0)</f>
        <v>44617</v>
      </c>
      <c r="I1418" t="s">
        <v>804</v>
      </c>
      <c r="J1418" t="str">
        <f>VLOOKUP(I1418,Products!$A$1:$F$51,2,0)</f>
        <v>Present Television</v>
      </c>
      <c r="K1418" t="str">
        <f>VLOOKUP(I1418,Products!$A$1:$F$51,3,0)</f>
        <v>Electronics</v>
      </c>
      <c r="L1418" t="str">
        <f>VLOOKUP(I1418,Products!$A$1:$F$51,4,0)</f>
        <v>Television</v>
      </c>
      <c r="M1418" s="7">
        <f>VLOOKUP(I1418,Products!$A$1:$F$51,5,0)</f>
        <v>1635.01</v>
      </c>
      <c r="N1418" s="7">
        <f>VLOOKUP(I1418,Products!$A$1:$F$51,6,0)</f>
        <v>1043.29</v>
      </c>
      <c r="O1418" t="s">
        <v>827</v>
      </c>
      <c r="P1418" t="str">
        <f>VLOOKUP(O1418,Stores!$A$1:$D$6,2,0)</f>
        <v>MegaMart Jimenezborough</v>
      </c>
      <c r="Q1418" t="str">
        <f>VLOOKUP(O1418,Stores!$A$1:$D$6,4,0)</f>
        <v>South</v>
      </c>
      <c r="R1418" s="6">
        <v>3</v>
      </c>
      <c r="S1418" s="6">
        <v>0.1</v>
      </c>
      <c r="T1418" t="s">
        <v>851</v>
      </c>
      <c r="U1418">
        <f t="shared" si="66"/>
        <v>4905.03</v>
      </c>
      <c r="V1418" s="7">
        <f t="shared" si="67"/>
        <v>3129.87</v>
      </c>
      <c r="W1418" s="7">
        <f t="shared" si="68"/>
        <v>1774.2599999999998</v>
      </c>
    </row>
    <row r="1419" spans="1:23" x14ac:dyDescent="0.25">
      <c r="A1419" t="s">
        <v>1117</v>
      </c>
      <c r="B1419" s="4">
        <v>45389</v>
      </c>
      <c r="C1419" t="s">
        <v>38</v>
      </c>
      <c r="D1419" t="str">
        <f>VLOOKUP(C1419,Customers!$A$1:$H$201,4,0)</f>
        <v>Richard Pacheco</v>
      </c>
      <c r="E1419" t="str">
        <f>VLOOKUP(C1419,Customers!$A$1:$H$201,5,0)</f>
        <v>Female</v>
      </c>
      <c r="F1419" s="4">
        <f>VLOOKUP(C1419,Customers!$A$1:$H$201,6,0)</f>
        <v>38214</v>
      </c>
      <c r="G1419" s="4" t="str">
        <f>VLOOKUP(C1419,Customers!$A$1:$H$201,7,0)</f>
        <v>West Lisaville</v>
      </c>
      <c r="H1419" s="4">
        <f>VLOOKUP(C1419,Customers!$A$1:$H$201,8,0)</f>
        <v>45764</v>
      </c>
      <c r="I1419" t="s">
        <v>796</v>
      </c>
      <c r="J1419" t="str">
        <f>VLOOKUP(I1419,Products!$A$1:$F$51,2,0)</f>
        <v>Book Television</v>
      </c>
      <c r="K1419" t="str">
        <f>VLOOKUP(I1419,Products!$A$1:$F$51,3,0)</f>
        <v>Electronics</v>
      </c>
      <c r="L1419" t="str">
        <f>VLOOKUP(I1419,Products!$A$1:$F$51,4,0)</f>
        <v>Television</v>
      </c>
      <c r="M1419" s="7">
        <f>VLOOKUP(I1419,Products!$A$1:$F$51,5,0)</f>
        <v>1952.65</v>
      </c>
      <c r="N1419" s="7">
        <f>VLOOKUP(I1419,Products!$A$1:$F$51,6,0)</f>
        <v>1451.27</v>
      </c>
      <c r="O1419" t="s">
        <v>831</v>
      </c>
      <c r="P1419" t="str">
        <f>VLOOKUP(O1419,Stores!$A$1:$D$6,2,0)</f>
        <v>MegaMart Peckmouth</v>
      </c>
      <c r="Q1419" t="str">
        <f>VLOOKUP(O1419,Stores!$A$1:$D$6,4,0)</f>
        <v>East</v>
      </c>
      <c r="R1419" s="6">
        <v>1</v>
      </c>
      <c r="S1419" s="6">
        <v>0.05</v>
      </c>
      <c r="T1419" t="s">
        <v>851</v>
      </c>
      <c r="U1419">
        <f t="shared" si="66"/>
        <v>1952.65</v>
      </c>
      <c r="V1419" s="7">
        <f t="shared" si="67"/>
        <v>1451.27</v>
      </c>
      <c r="W1419" s="7">
        <f t="shared" si="68"/>
        <v>500.43000000000012</v>
      </c>
    </row>
    <row r="1420" spans="1:23" x14ac:dyDescent="0.25">
      <c r="A1420" t="s">
        <v>3483</v>
      </c>
      <c r="B1420" s="4">
        <v>45389</v>
      </c>
      <c r="C1420" t="s">
        <v>568</v>
      </c>
      <c r="D1420" t="str">
        <f>VLOOKUP(C1420,Customers!$A$1:$H$201,4,0)</f>
        <v>Thomas Chung</v>
      </c>
      <c r="E1420" t="str">
        <f>VLOOKUP(C1420,Customers!$A$1:$H$201,5,0)</f>
        <v>Male</v>
      </c>
      <c r="F1420" s="4">
        <f>VLOOKUP(C1420,Customers!$A$1:$H$201,6,0)</f>
        <v>33160</v>
      </c>
      <c r="G1420" s="4" t="str">
        <f>VLOOKUP(C1420,Customers!$A$1:$H$201,7,0)</f>
        <v>Joshuamouth</v>
      </c>
      <c r="H1420" s="4">
        <f>VLOOKUP(C1420,Customers!$A$1:$H$201,8,0)</f>
        <v>44587</v>
      </c>
      <c r="I1420" t="s">
        <v>796</v>
      </c>
      <c r="J1420" t="str">
        <f>VLOOKUP(I1420,Products!$A$1:$F$51,2,0)</f>
        <v>Book Television</v>
      </c>
      <c r="K1420" t="str">
        <f>VLOOKUP(I1420,Products!$A$1:$F$51,3,0)</f>
        <v>Electronics</v>
      </c>
      <c r="L1420" t="str">
        <f>VLOOKUP(I1420,Products!$A$1:$F$51,4,0)</f>
        <v>Television</v>
      </c>
      <c r="M1420" s="7">
        <f>VLOOKUP(I1420,Products!$A$1:$F$51,5,0)</f>
        <v>1952.65</v>
      </c>
      <c r="N1420" s="7">
        <f>VLOOKUP(I1420,Products!$A$1:$F$51,6,0)</f>
        <v>1451.27</v>
      </c>
      <c r="O1420" t="s">
        <v>842</v>
      </c>
      <c r="P1420" t="str">
        <f>VLOOKUP(O1420,Stores!$A$1:$D$6,2,0)</f>
        <v>MegaMart Johnmouth</v>
      </c>
      <c r="Q1420" t="str">
        <f>VLOOKUP(O1420,Stores!$A$1:$D$6,4,0)</f>
        <v>East</v>
      </c>
      <c r="R1420" s="6">
        <v>4</v>
      </c>
      <c r="S1420" s="6">
        <v>0.1</v>
      </c>
      <c r="T1420" t="s">
        <v>861</v>
      </c>
      <c r="U1420">
        <f t="shared" si="66"/>
        <v>7810.6</v>
      </c>
      <c r="V1420" s="7">
        <f t="shared" si="67"/>
        <v>5805.08</v>
      </c>
      <c r="W1420" s="7">
        <f t="shared" si="68"/>
        <v>2004.6200000000003</v>
      </c>
    </row>
    <row r="1421" spans="1:23" x14ac:dyDescent="0.25">
      <c r="A1421" t="s">
        <v>5428</v>
      </c>
      <c r="B1421" s="4">
        <v>45389</v>
      </c>
      <c r="C1421" t="s">
        <v>552</v>
      </c>
      <c r="D1421" t="str">
        <f>VLOOKUP(C1421,Customers!$A$1:$H$201,4,0)</f>
        <v>Lisa Martinez</v>
      </c>
      <c r="E1421" t="str">
        <f>VLOOKUP(C1421,Customers!$A$1:$H$201,5,0)</f>
        <v>Male</v>
      </c>
      <c r="F1421" s="4">
        <f>VLOOKUP(C1421,Customers!$A$1:$H$201,6,0)</f>
        <v>26178</v>
      </c>
      <c r="G1421" s="4" t="str">
        <f>VLOOKUP(C1421,Customers!$A$1:$H$201,7,0)</f>
        <v>East Codyton</v>
      </c>
      <c r="H1421" s="4">
        <f>VLOOKUP(C1421,Customers!$A$1:$H$201,8,0)</f>
        <v>45251</v>
      </c>
      <c r="I1421" t="s">
        <v>822</v>
      </c>
      <c r="J1421" t="str">
        <f>VLOOKUP(I1421,Products!$A$1:$F$51,2,0)</f>
        <v>Maybe Footwear</v>
      </c>
      <c r="K1421" t="str">
        <f>VLOOKUP(I1421,Products!$A$1:$F$51,3,0)</f>
        <v>Fashion</v>
      </c>
      <c r="L1421" t="str">
        <f>VLOOKUP(I1421,Products!$A$1:$F$51,4,0)</f>
        <v>Footwear</v>
      </c>
      <c r="M1421" s="7">
        <f>VLOOKUP(I1421,Products!$A$1:$F$51,5,0)</f>
        <v>1044.6400000000001</v>
      </c>
      <c r="N1421" s="7">
        <f>VLOOKUP(I1421,Products!$A$1:$F$51,6,0)</f>
        <v>775.07</v>
      </c>
      <c r="O1421" t="s">
        <v>827</v>
      </c>
      <c r="P1421" t="str">
        <f>VLOOKUP(O1421,Stores!$A$1:$D$6,2,0)</f>
        <v>MegaMart Jimenezborough</v>
      </c>
      <c r="Q1421" t="str">
        <f>VLOOKUP(O1421,Stores!$A$1:$D$6,4,0)</f>
        <v>South</v>
      </c>
      <c r="R1421" s="6">
        <v>1</v>
      </c>
      <c r="S1421" s="6">
        <v>0.1</v>
      </c>
      <c r="T1421" t="s">
        <v>857</v>
      </c>
      <c r="U1421">
        <f t="shared" si="66"/>
        <v>1044.6400000000001</v>
      </c>
      <c r="V1421" s="7">
        <f t="shared" si="67"/>
        <v>775.07</v>
      </c>
      <c r="W1421" s="7">
        <f t="shared" si="68"/>
        <v>268.67000000000007</v>
      </c>
    </row>
    <row r="1422" spans="1:23" x14ac:dyDescent="0.25">
      <c r="A1422" t="s">
        <v>5465</v>
      </c>
      <c r="B1422" s="4">
        <v>45389</v>
      </c>
      <c r="C1422" t="s">
        <v>698</v>
      </c>
      <c r="D1422" t="str">
        <f>VLOOKUP(C1422,Customers!$A$1:$H$201,4,0)</f>
        <v>Juan Johnson</v>
      </c>
      <c r="E1422" t="str">
        <f>VLOOKUP(C1422,Customers!$A$1:$H$201,5,0)</f>
        <v>Female</v>
      </c>
      <c r="F1422" s="4">
        <f>VLOOKUP(C1422,Customers!$A$1:$H$201,6,0)</f>
        <v>25706</v>
      </c>
      <c r="G1422" s="4" t="str">
        <f>VLOOKUP(C1422,Customers!$A$1:$H$201,7,0)</f>
        <v>South Scottton</v>
      </c>
      <c r="H1422" s="4">
        <f>VLOOKUP(C1422,Customers!$A$1:$H$201,8,0)</f>
        <v>44405</v>
      </c>
      <c r="I1422" t="s">
        <v>784</v>
      </c>
      <c r="J1422" t="str">
        <f>VLOOKUP(I1422,Products!$A$1:$F$51,2,0)</f>
        <v>Foot Snacks</v>
      </c>
      <c r="K1422" t="str">
        <f>VLOOKUP(I1422,Products!$A$1:$F$51,3,0)</f>
        <v>Groceries</v>
      </c>
      <c r="L1422" t="str">
        <f>VLOOKUP(I1422,Products!$A$1:$F$51,4,0)</f>
        <v>Snacks</v>
      </c>
      <c r="M1422" s="7">
        <f>VLOOKUP(I1422,Products!$A$1:$F$51,5,0)</f>
        <v>1095.72</v>
      </c>
      <c r="N1422" s="7">
        <f>VLOOKUP(I1422,Products!$A$1:$F$51,6,0)</f>
        <v>822.2</v>
      </c>
      <c r="O1422" t="s">
        <v>827</v>
      </c>
      <c r="P1422" t="str">
        <f>VLOOKUP(O1422,Stores!$A$1:$D$6,2,0)</f>
        <v>MegaMart Jimenezborough</v>
      </c>
      <c r="Q1422" t="str">
        <f>VLOOKUP(O1422,Stores!$A$1:$D$6,4,0)</f>
        <v>South</v>
      </c>
      <c r="R1422" s="6">
        <v>3</v>
      </c>
      <c r="S1422" s="6">
        <v>0.05</v>
      </c>
      <c r="T1422" t="s">
        <v>851</v>
      </c>
      <c r="U1422">
        <f t="shared" si="66"/>
        <v>3287.16</v>
      </c>
      <c r="V1422" s="7">
        <f t="shared" si="67"/>
        <v>2466.6000000000004</v>
      </c>
      <c r="W1422" s="7">
        <f t="shared" si="68"/>
        <v>819.60999999999945</v>
      </c>
    </row>
    <row r="1423" spans="1:23" x14ac:dyDescent="0.25">
      <c r="A1423" t="s">
        <v>1408</v>
      </c>
      <c r="B1423" s="4">
        <v>45389</v>
      </c>
      <c r="C1423" t="s">
        <v>65</v>
      </c>
      <c r="D1423" t="str">
        <f>VLOOKUP(C1423,Customers!$A$1:$H$201,4,0)</f>
        <v>Miguel Johnson</v>
      </c>
      <c r="E1423" t="str">
        <f>VLOOKUP(C1423,Customers!$A$1:$H$201,5,0)</f>
        <v>Male</v>
      </c>
      <c r="F1423" s="4">
        <f>VLOOKUP(C1423,Customers!$A$1:$H$201,6,0)</f>
        <v>27877</v>
      </c>
      <c r="G1423" s="4" t="str">
        <f>VLOOKUP(C1423,Customers!$A$1:$H$201,7,0)</f>
        <v>Murrayborough</v>
      </c>
      <c r="H1423" s="4">
        <f>VLOOKUP(C1423,Customers!$A$1:$H$201,8,0)</f>
        <v>44613</v>
      </c>
      <c r="I1423" t="s">
        <v>814</v>
      </c>
      <c r="J1423" t="str">
        <f>VLOOKUP(I1423,Products!$A$1:$F$51,2,0)</f>
        <v>Nature Clothing</v>
      </c>
      <c r="K1423" t="str">
        <f>VLOOKUP(I1423,Products!$A$1:$F$51,3,0)</f>
        <v>Fashion</v>
      </c>
      <c r="L1423" t="str">
        <f>VLOOKUP(I1423,Products!$A$1:$F$51,4,0)</f>
        <v>Clothing</v>
      </c>
      <c r="M1423" s="7">
        <f>VLOOKUP(I1423,Products!$A$1:$F$51,5,0)</f>
        <v>1165.3699999999999</v>
      </c>
      <c r="N1423" s="7">
        <f>VLOOKUP(I1423,Products!$A$1:$F$51,6,0)</f>
        <v>926.55</v>
      </c>
      <c r="O1423" t="s">
        <v>831</v>
      </c>
      <c r="P1423" t="str">
        <f>VLOOKUP(O1423,Stores!$A$1:$D$6,2,0)</f>
        <v>MegaMart Peckmouth</v>
      </c>
      <c r="Q1423" t="str">
        <f>VLOOKUP(O1423,Stores!$A$1:$D$6,4,0)</f>
        <v>East</v>
      </c>
      <c r="R1423" s="6">
        <v>3</v>
      </c>
      <c r="S1423" s="6">
        <v>0</v>
      </c>
      <c r="T1423" t="s">
        <v>861</v>
      </c>
      <c r="U1423">
        <f t="shared" si="66"/>
        <v>3496.1099999999997</v>
      </c>
      <c r="V1423" s="7">
        <f t="shared" si="67"/>
        <v>2779.6499999999996</v>
      </c>
      <c r="W1423" s="7">
        <f t="shared" si="68"/>
        <v>715.46</v>
      </c>
    </row>
    <row r="1424" spans="1:23" x14ac:dyDescent="0.25">
      <c r="A1424" t="s">
        <v>2042</v>
      </c>
      <c r="B1424" s="4">
        <v>45390</v>
      </c>
      <c r="C1424" t="s">
        <v>602</v>
      </c>
      <c r="D1424" t="str">
        <f>VLOOKUP(C1424,Customers!$A$1:$H$201,4,0)</f>
        <v>Amber Graham</v>
      </c>
      <c r="E1424" t="str">
        <f>VLOOKUP(C1424,Customers!$A$1:$H$201,5,0)</f>
        <v>Female</v>
      </c>
      <c r="F1424" s="4">
        <f>VLOOKUP(C1424,Customers!$A$1:$H$201,6,0)</f>
        <v>30807</v>
      </c>
      <c r="G1424" s="4" t="str">
        <f>VLOOKUP(C1424,Customers!$A$1:$H$201,7,0)</f>
        <v>Lake Melissaborough</v>
      </c>
      <c r="H1424" s="4">
        <f>VLOOKUP(C1424,Customers!$A$1:$H$201,8,0)</f>
        <v>45889</v>
      </c>
      <c r="I1424" t="s">
        <v>792</v>
      </c>
      <c r="J1424" t="str">
        <f>VLOOKUP(I1424,Products!$A$1:$F$51,2,0)</f>
        <v>Chair Laptop</v>
      </c>
      <c r="K1424" t="str">
        <f>VLOOKUP(I1424,Products!$A$1:$F$51,3,0)</f>
        <v>Electronics</v>
      </c>
      <c r="L1424" t="str">
        <f>VLOOKUP(I1424,Products!$A$1:$F$51,4,0)</f>
        <v>Laptop</v>
      </c>
      <c r="M1424" s="7">
        <f>VLOOKUP(I1424,Products!$A$1:$F$51,5,0)</f>
        <v>1562.43</v>
      </c>
      <c r="N1424" s="7">
        <f>VLOOKUP(I1424,Products!$A$1:$F$51,6,0)</f>
        <v>1195.6300000000001</v>
      </c>
      <c r="O1424" t="s">
        <v>827</v>
      </c>
      <c r="P1424" t="str">
        <f>VLOOKUP(O1424,Stores!$A$1:$D$6,2,0)</f>
        <v>MegaMart Jimenezborough</v>
      </c>
      <c r="Q1424" t="str">
        <f>VLOOKUP(O1424,Stores!$A$1:$D$6,4,0)</f>
        <v>South</v>
      </c>
      <c r="R1424" s="6">
        <v>4</v>
      </c>
      <c r="S1424" s="6">
        <v>0.1</v>
      </c>
      <c r="T1424" t="s">
        <v>854</v>
      </c>
      <c r="U1424">
        <f t="shared" si="66"/>
        <v>6249.72</v>
      </c>
      <c r="V1424" s="7">
        <f t="shared" si="67"/>
        <v>4782.5200000000004</v>
      </c>
      <c r="W1424" s="7">
        <f t="shared" si="68"/>
        <v>1466.2999999999997</v>
      </c>
    </row>
    <row r="1425" spans="1:23" x14ac:dyDescent="0.25">
      <c r="A1425" t="s">
        <v>2520</v>
      </c>
      <c r="B1425" s="4">
        <v>45390</v>
      </c>
      <c r="C1425" t="s">
        <v>659</v>
      </c>
      <c r="D1425" t="str">
        <f>VLOOKUP(C1425,Customers!$A$1:$H$201,4,0)</f>
        <v>Cynthia Cherry</v>
      </c>
      <c r="E1425" t="str">
        <f>VLOOKUP(C1425,Customers!$A$1:$H$201,5,0)</f>
        <v>Male</v>
      </c>
      <c r="F1425" s="4">
        <f>VLOOKUP(C1425,Customers!$A$1:$H$201,6,0)</f>
        <v>32522</v>
      </c>
      <c r="G1425" s="4" t="str">
        <f>VLOOKUP(C1425,Customers!$A$1:$H$201,7,0)</f>
        <v>Gomeztown</v>
      </c>
      <c r="H1425" s="4">
        <f>VLOOKUP(C1425,Customers!$A$1:$H$201,8,0)</f>
        <v>45231</v>
      </c>
      <c r="I1425" t="s">
        <v>765</v>
      </c>
      <c r="J1425" t="str">
        <f>VLOOKUP(I1425,Products!$A$1:$F$51,2,0)</f>
        <v>How Vegetables</v>
      </c>
      <c r="K1425" t="str">
        <f>VLOOKUP(I1425,Products!$A$1:$F$51,3,0)</f>
        <v>Groceries</v>
      </c>
      <c r="L1425" t="str">
        <f>VLOOKUP(I1425,Products!$A$1:$F$51,4,0)</f>
        <v>Vegetables</v>
      </c>
      <c r="M1425" s="7">
        <f>VLOOKUP(I1425,Products!$A$1:$F$51,5,0)</f>
        <v>25.57</v>
      </c>
      <c r="N1425" s="7">
        <f>VLOOKUP(I1425,Products!$A$1:$F$51,6,0)</f>
        <v>19.05</v>
      </c>
      <c r="O1425" t="s">
        <v>827</v>
      </c>
      <c r="P1425" t="str">
        <f>VLOOKUP(O1425,Stores!$A$1:$D$6,2,0)</f>
        <v>MegaMart Jimenezborough</v>
      </c>
      <c r="Q1425" t="str">
        <f>VLOOKUP(O1425,Stores!$A$1:$D$6,4,0)</f>
        <v>South</v>
      </c>
      <c r="R1425" s="6">
        <v>4</v>
      </c>
      <c r="S1425" s="6">
        <v>0</v>
      </c>
      <c r="T1425" t="s">
        <v>857</v>
      </c>
      <c r="U1425">
        <f t="shared" si="66"/>
        <v>102.28</v>
      </c>
      <c r="V1425" s="7">
        <f t="shared" si="67"/>
        <v>76.2</v>
      </c>
      <c r="W1425" s="7">
        <f t="shared" si="68"/>
        <v>25.08</v>
      </c>
    </row>
    <row r="1426" spans="1:23" x14ac:dyDescent="0.25">
      <c r="A1426" t="s">
        <v>3004</v>
      </c>
      <c r="B1426" s="4">
        <v>45390</v>
      </c>
      <c r="C1426" t="s">
        <v>568</v>
      </c>
      <c r="D1426" t="str">
        <f>VLOOKUP(C1426,Customers!$A$1:$H$201,4,0)</f>
        <v>Thomas Chung</v>
      </c>
      <c r="E1426" t="str">
        <f>VLOOKUP(C1426,Customers!$A$1:$H$201,5,0)</f>
        <v>Male</v>
      </c>
      <c r="F1426" s="4">
        <f>VLOOKUP(C1426,Customers!$A$1:$H$201,6,0)</f>
        <v>33160</v>
      </c>
      <c r="G1426" s="4" t="str">
        <f>VLOOKUP(C1426,Customers!$A$1:$H$201,7,0)</f>
        <v>Joshuamouth</v>
      </c>
      <c r="H1426" s="4">
        <f>VLOOKUP(C1426,Customers!$A$1:$H$201,8,0)</f>
        <v>44587</v>
      </c>
      <c r="I1426" t="s">
        <v>730</v>
      </c>
      <c r="J1426" t="str">
        <f>VLOOKUP(I1426,Products!$A$1:$F$51,2,0)</f>
        <v>Recognize Footwear</v>
      </c>
      <c r="K1426" t="str">
        <f>VLOOKUP(I1426,Products!$A$1:$F$51,3,0)</f>
        <v>Fashion</v>
      </c>
      <c r="L1426" t="str">
        <f>VLOOKUP(I1426,Products!$A$1:$F$51,4,0)</f>
        <v>Footwear</v>
      </c>
      <c r="M1426" s="7">
        <f>VLOOKUP(I1426,Products!$A$1:$F$51,5,0)</f>
        <v>109.78</v>
      </c>
      <c r="N1426" s="7">
        <f>VLOOKUP(I1426,Products!$A$1:$F$51,6,0)</f>
        <v>70.59</v>
      </c>
      <c r="O1426" t="s">
        <v>842</v>
      </c>
      <c r="P1426" t="str">
        <f>VLOOKUP(O1426,Stores!$A$1:$D$6,2,0)</f>
        <v>MegaMart Johnmouth</v>
      </c>
      <c r="Q1426" t="str">
        <f>VLOOKUP(O1426,Stores!$A$1:$D$6,4,0)</f>
        <v>East</v>
      </c>
      <c r="R1426" s="6">
        <v>2</v>
      </c>
      <c r="S1426" s="6">
        <v>0.15</v>
      </c>
      <c r="T1426" t="s">
        <v>857</v>
      </c>
      <c r="U1426">
        <f t="shared" si="66"/>
        <v>219.56</v>
      </c>
      <c r="V1426" s="7">
        <f t="shared" si="67"/>
        <v>141.18</v>
      </c>
      <c r="W1426" s="7">
        <f t="shared" si="68"/>
        <v>77.53</v>
      </c>
    </row>
    <row r="1427" spans="1:23" x14ac:dyDescent="0.25">
      <c r="A1427" t="s">
        <v>3664</v>
      </c>
      <c r="B1427" s="4">
        <v>45390</v>
      </c>
      <c r="C1427" t="s">
        <v>668</v>
      </c>
      <c r="D1427" t="str">
        <f>VLOOKUP(C1427,Customers!$A$1:$H$201,4,0)</f>
        <v>Daniel Lawson</v>
      </c>
      <c r="E1427" t="str">
        <f>VLOOKUP(C1427,Customers!$A$1:$H$201,5,0)</f>
        <v>Male</v>
      </c>
      <c r="F1427" s="4">
        <f>VLOOKUP(C1427,Customers!$A$1:$H$201,6,0)</f>
        <v>24703</v>
      </c>
      <c r="G1427" s="4" t="str">
        <f>VLOOKUP(C1427,Customers!$A$1:$H$201,7,0)</f>
        <v>Conwayside</v>
      </c>
      <c r="H1427" s="4">
        <f>VLOOKUP(C1427,Customers!$A$1:$H$201,8,0)</f>
        <v>45026</v>
      </c>
      <c r="I1427" t="s">
        <v>774</v>
      </c>
      <c r="J1427" t="str">
        <f>VLOOKUP(I1427,Products!$A$1:$F$51,2,0)</f>
        <v>Behavior Dairy</v>
      </c>
      <c r="K1427" t="str">
        <f>VLOOKUP(I1427,Products!$A$1:$F$51,3,0)</f>
        <v>Groceries</v>
      </c>
      <c r="L1427" t="str">
        <f>VLOOKUP(I1427,Products!$A$1:$F$51,4,0)</f>
        <v>Dairy</v>
      </c>
      <c r="M1427" s="7">
        <f>VLOOKUP(I1427,Products!$A$1:$F$51,5,0)</f>
        <v>1015.76</v>
      </c>
      <c r="N1427" s="7">
        <f>VLOOKUP(I1427,Products!$A$1:$F$51,6,0)</f>
        <v>584.4</v>
      </c>
      <c r="O1427" t="s">
        <v>827</v>
      </c>
      <c r="P1427" t="str">
        <f>VLOOKUP(O1427,Stores!$A$1:$D$6,2,0)</f>
        <v>MegaMart Jimenezborough</v>
      </c>
      <c r="Q1427" t="str">
        <f>VLOOKUP(O1427,Stores!$A$1:$D$6,4,0)</f>
        <v>South</v>
      </c>
      <c r="R1427" s="6">
        <v>5</v>
      </c>
      <c r="S1427" s="6">
        <v>0</v>
      </c>
      <c r="T1427" t="s">
        <v>861</v>
      </c>
      <c r="U1427">
        <f t="shared" si="66"/>
        <v>5078.8</v>
      </c>
      <c r="V1427" s="7">
        <f t="shared" si="67"/>
        <v>2922</v>
      </c>
      <c r="W1427" s="7">
        <f t="shared" si="68"/>
        <v>2155.8000000000002</v>
      </c>
    </row>
    <row r="1428" spans="1:23" x14ac:dyDescent="0.25">
      <c r="A1428" t="s">
        <v>3845</v>
      </c>
      <c r="B1428" s="4">
        <v>45390</v>
      </c>
      <c r="C1428" t="s">
        <v>79</v>
      </c>
      <c r="D1428" t="str">
        <f>VLOOKUP(C1428,Customers!$A$1:$H$201,4,0)</f>
        <v>Ryan Cole</v>
      </c>
      <c r="E1428" t="str">
        <f>VLOOKUP(C1428,Customers!$A$1:$H$201,5,0)</f>
        <v>Female</v>
      </c>
      <c r="F1428" s="4">
        <f>VLOOKUP(C1428,Customers!$A$1:$H$201,6,0)</f>
        <v>30128</v>
      </c>
      <c r="G1428" s="4" t="str">
        <f>VLOOKUP(C1428,Customers!$A$1:$H$201,7,0)</f>
        <v>Travisstad</v>
      </c>
      <c r="H1428" s="4">
        <f>VLOOKUP(C1428,Customers!$A$1:$H$201,8,0)</f>
        <v>45401</v>
      </c>
      <c r="I1428" t="s">
        <v>751</v>
      </c>
      <c r="J1428" t="str">
        <f>VLOOKUP(I1428,Products!$A$1:$F$51,2,0)</f>
        <v>House Accessories</v>
      </c>
      <c r="K1428" t="str">
        <f>VLOOKUP(I1428,Products!$A$1:$F$51,3,0)</f>
        <v>Fashion</v>
      </c>
      <c r="L1428" t="str">
        <f>VLOOKUP(I1428,Products!$A$1:$F$51,4,0)</f>
        <v>Accessories</v>
      </c>
      <c r="M1428" s="7">
        <f>VLOOKUP(I1428,Products!$A$1:$F$51,5,0)</f>
        <v>1858.75</v>
      </c>
      <c r="N1428" s="7">
        <f>VLOOKUP(I1428,Products!$A$1:$F$51,6,0)</f>
        <v>1451.16</v>
      </c>
      <c r="O1428" t="s">
        <v>842</v>
      </c>
      <c r="P1428" t="str">
        <f>VLOOKUP(O1428,Stores!$A$1:$D$6,2,0)</f>
        <v>MegaMart Johnmouth</v>
      </c>
      <c r="Q1428" t="str">
        <f>VLOOKUP(O1428,Stores!$A$1:$D$6,4,0)</f>
        <v>East</v>
      </c>
      <c r="R1428" s="6">
        <v>1</v>
      </c>
      <c r="S1428" s="6">
        <v>0</v>
      </c>
      <c r="T1428" t="s">
        <v>861</v>
      </c>
      <c r="U1428">
        <f t="shared" si="66"/>
        <v>1858.75</v>
      </c>
      <c r="V1428" s="7">
        <f t="shared" si="67"/>
        <v>1451.16</v>
      </c>
      <c r="W1428" s="7">
        <f t="shared" si="68"/>
        <v>406.58999999999992</v>
      </c>
    </row>
    <row r="1429" spans="1:23" x14ac:dyDescent="0.25">
      <c r="A1429" t="s">
        <v>1744</v>
      </c>
      <c r="B1429" s="4">
        <v>45390</v>
      </c>
      <c r="C1429" t="s">
        <v>537</v>
      </c>
      <c r="D1429" t="str">
        <f>VLOOKUP(C1429,Customers!$A$1:$H$201,4,0)</f>
        <v>Melissa Torres</v>
      </c>
      <c r="E1429" t="str">
        <f>VLOOKUP(C1429,Customers!$A$1:$H$201,5,0)</f>
        <v>Male</v>
      </c>
      <c r="F1429" s="4">
        <f>VLOOKUP(C1429,Customers!$A$1:$H$201,6,0)</f>
        <v>28514</v>
      </c>
      <c r="G1429" s="4" t="str">
        <f>VLOOKUP(C1429,Customers!$A$1:$H$201,7,0)</f>
        <v>North Kathryn</v>
      </c>
      <c r="H1429" s="4">
        <f>VLOOKUP(C1429,Customers!$A$1:$H$201,8,0)</f>
        <v>45779</v>
      </c>
      <c r="I1429" t="s">
        <v>753</v>
      </c>
      <c r="J1429" t="str">
        <f>VLOOKUP(I1429,Products!$A$1:$F$51,2,0)</f>
        <v>Find Headphones</v>
      </c>
      <c r="K1429" t="str">
        <f>VLOOKUP(I1429,Products!$A$1:$F$51,3,0)</f>
        <v>Electronics</v>
      </c>
      <c r="L1429" t="str">
        <f>VLOOKUP(I1429,Products!$A$1:$F$51,4,0)</f>
        <v>Headphones</v>
      </c>
      <c r="M1429" s="7">
        <f>VLOOKUP(I1429,Products!$A$1:$F$51,5,0)</f>
        <v>1246.1099999999999</v>
      </c>
      <c r="N1429" s="7">
        <f>VLOOKUP(I1429,Products!$A$1:$F$51,6,0)</f>
        <v>833.52</v>
      </c>
      <c r="O1429" t="s">
        <v>827</v>
      </c>
      <c r="P1429" t="str">
        <f>VLOOKUP(O1429,Stores!$A$1:$D$6,2,0)</f>
        <v>MegaMart Jimenezborough</v>
      </c>
      <c r="Q1429" t="str">
        <f>VLOOKUP(O1429,Stores!$A$1:$D$6,4,0)</f>
        <v>South</v>
      </c>
      <c r="R1429" s="6">
        <v>3</v>
      </c>
      <c r="S1429" s="6">
        <v>0.1</v>
      </c>
      <c r="T1429" t="s">
        <v>851</v>
      </c>
      <c r="U1429">
        <f t="shared" si="66"/>
        <v>3738.33</v>
      </c>
      <c r="V1429" s="7">
        <f t="shared" si="67"/>
        <v>2500.56</v>
      </c>
      <c r="W1429" s="7">
        <f t="shared" si="68"/>
        <v>1236.8699999999999</v>
      </c>
    </row>
    <row r="1430" spans="1:23" x14ac:dyDescent="0.25">
      <c r="A1430" t="s">
        <v>2258</v>
      </c>
      <c r="B1430" s="4">
        <v>45390</v>
      </c>
      <c r="C1430" t="s">
        <v>87</v>
      </c>
      <c r="D1430" t="str">
        <f>VLOOKUP(C1430,Customers!$A$1:$H$201,4,0)</f>
        <v>Megan Velasquez</v>
      </c>
      <c r="E1430" t="str">
        <f>VLOOKUP(C1430,Customers!$A$1:$H$201,5,0)</f>
        <v>Male</v>
      </c>
      <c r="F1430" s="4">
        <f>VLOOKUP(C1430,Customers!$A$1:$H$201,6,0)</f>
        <v>20409</v>
      </c>
      <c r="G1430" s="4" t="str">
        <f>VLOOKUP(C1430,Customers!$A$1:$H$201,7,0)</f>
        <v>East James</v>
      </c>
      <c r="H1430" s="4">
        <f>VLOOKUP(C1430,Customers!$A$1:$H$201,8,0)</f>
        <v>44106</v>
      </c>
      <c r="I1430" t="s">
        <v>818</v>
      </c>
      <c r="J1430" t="str">
        <f>VLOOKUP(I1430,Products!$A$1:$F$51,2,0)</f>
        <v>Nor Bags</v>
      </c>
      <c r="K1430" t="str">
        <f>VLOOKUP(I1430,Products!$A$1:$F$51,3,0)</f>
        <v>Fashion</v>
      </c>
      <c r="L1430" t="str">
        <f>VLOOKUP(I1430,Products!$A$1:$F$51,4,0)</f>
        <v>Bags</v>
      </c>
      <c r="M1430" s="7">
        <f>VLOOKUP(I1430,Products!$A$1:$F$51,5,0)</f>
        <v>1216.3599999999999</v>
      </c>
      <c r="N1430" s="7">
        <f>VLOOKUP(I1430,Products!$A$1:$F$51,6,0)</f>
        <v>794.8</v>
      </c>
      <c r="O1430" t="s">
        <v>835</v>
      </c>
      <c r="P1430" t="str">
        <f>VLOOKUP(O1430,Stores!$A$1:$D$6,2,0)</f>
        <v>MegaMart New Michele</v>
      </c>
      <c r="Q1430" t="str">
        <f>VLOOKUP(O1430,Stores!$A$1:$D$6,4,0)</f>
        <v>West</v>
      </c>
      <c r="R1430" s="6">
        <v>5</v>
      </c>
      <c r="S1430" s="6">
        <v>0.1</v>
      </c>
      <c r="T1430" t="s">
        <v>861</v>
      </c>
      <c r="U1430">
        <f t="shared" si="66"/>
        <v>6081.7999999999993</v>
      </c>
      <c r="V1430" s="7">
        <f t="shared" si="67"/>
        <v>3974</v>
      </c>
      <c r="W1430" s="7">
        <f t="shared" si="68"/>
        <v>2106.8999999999992</v>
      </c>
    </row>
    <row r="1431" spans="1:23" x14ac:dyDescent="0.25">
      <c r="A1431" t="s">
        <v>3148</v>
      </c>
      <c r="B1431" s="4">
        <v>45390</v>
      </c>
      <c r="C1431" t="s">
        <v>498</v>
      </c>
      <c r="D1431" t="str">
        <f>VLOOKUP(C1431,Customers!$A$1:$H$201,4,0)</f>
        <v>Gary Lopez</v>
      </c>
      <c r="E1431" t="str">
        <f>VLOOKUP(C1431,Customers!$A$1:$H$201,5,0)</f>
        <v>Male</v>
      </c>
      <c r="F1431" s="4">
        <f>VLOOKUP(C1431,Customers!$A$1:$H$201,6,0)</f>
        <v>30899</v>
      </c>
      <c r="G1431" s="4" t="str">
        <f>VLOOKUP(C1431,Customers!$A$1:$H$201,7,0)</f>
        <v>Amandachester</v>
      </c>
      <c r="H1431" s="4">
        <f>VLOOKUP(C1431,Customers!$A$1:$H$201,8,0)</f>
        <v>45421</v>
      </c>
      <c r="I1431" t="s">
        <v>757</v>
      </c>
      <c r="J1431" t="str">
        <f>VLOOKUP(I1431,Products!$A$1:$F$51,2,0)</f>
        <v>Traditional Laptop</v>
      </c>
      <c r="K1431" t="str">
        <f>VLOOKUP(I1431,Products!$A$1:$F$51,3,0)</f>
        <v>Electronics</v>
      </c>
      <c r="L1431" t="str">
        <f>VLOOKUP(I1431,Products!$A$1:$F$51,4,0)</f>
        <v>Laptop</v>
      </c>
      <c r="M1431" s="7">
        <f>VLOOKUP(I1431,Products!$A$1:$F$51,5,0)</f>
        <v>1762.92</v>
      </c>
      <c r="N1431" s="7">
        <f>VLOOKUP(I1431,Products!$A$1:$F$51,6,0)</f>
        <v>1346.48</v>
      </c>
      <c r="O1431" t="s">
        <v>838</v>
      </c>
      <c r="P1431" t="str">
        <f>VLOOKUP(O1431,Stores!$A$1:$D$6,2,0)</f>
        <v>MegaMart Brianahaven</v>
      </c>
      <c r="Q1431" t="str">
        <f>VLOOKUP(O1431,Stores!$A$1:$D$6,4,0)</f>
        <v>North</v>
      </c>
      <c r="R1431" s="6">
        <v>4</v>
      </c>
      <c r="S1431" s="6">
        <v>0.1</v>
      </c>
      <c r="T1431" t="s">
        <v>857</v>
      </c>
      <c r="U1431">
        <f t="shared" si="66"/>
        <v>7051.68</v>
      </c>
      <c r="V1431" s="7">
        <f t="shared" si="67"/>
        <v>5385.92</v>
      </c>
      <c r="W1431" s="7">
        <f t="shared" si="68"/>
        <v>1664.8600000000001</v>
      </c>
    </row>
    <row r="1432" spans="1:23" x14ac:dyDescent="0.25">
      <c r="A1432" t="s">
        <v>4789</v>
      </c>
      <c r="B1432" s="4">
        <v>45391</v>
      </c>
      <c r="C1432" t="s">
        <v>296</v>
      </c>
      <c r="D1432" t="str">
        <f>VLOOKUP(C1432,Customers!$A$1:$H$201,4,0)</f>
        <v>Donald Marsh</v>
      </c>
      <c r="E1432" t="str">
        <f>VLOOKUP(C1432,Customers!$A$1:$H$201,5,0)</f>
        <v>Female</v>
      </c>
      <c r="F1432" s="4">
        <f>VLOOKUP(C1432,Customers!$A$1:$H$201,6,0)</f>
        <v>29021</v>
      </c>
      <c r="G1432" s="4" t="str">
        <f>VLOOKUP(C1432,Customers!$A$1:$H$201,7,0)</f>
        <v>North Bradleyfurt</v>
      </c>
      <c r="H1432" s="4">
        <f>VLOOKUP(C1432,Customers!$A$1:$H$201,8,0)</f>
        <v>45479</v>
      </c>
      <c r="I1432" t="s">
        <v>822</v>
      </c>
      <c r="J1432" t="str">
        <f>VLOOKUP(I1432,Products!$A$1:$F$51,2,0)</f>
        <v>Maybe Footwear</v>
      </c>
      <c r="K1432" t="str">
        <f>VLOOKUP(I1432,Products!$A$1:$F$51,3,0)</f>
        <v>Fashion</v>
      </c>
      <c r="L1432" t="str">
        <f>VLOOKUP(I1432,Products!$A$1:$F$51,4,0)</f>
        <v>Footwear</v>
      </c>
      <c r="M1432" s="7">
        <f>VLOOKUP(I1432,Products!$A$1:$F$51,5,0)</f>
        <v>1044.6400000000001</v>
      </c>
      <c r="N1432" s="7">
        <f>VLOOKUP(I1432,Products!$A$1:$F$51,6,0)</f>
        <v>775.07</v>
      </c>
      <c r="O1432" t="s">
        <v>835</v>
      </c>
      <c r="P1432" t="str">
        <f>VLOOKUP(O1432,Stores!$A$1:$D$6,2,0)</f>
        <v>MegaMart New Michele</v>
      </c>
      <c r="Q1432" t="str">
        <f>VLOOKUP(O1432,Stores!$A$1:$D$6,4,0)</f>
        <v>West</v>
      </c>
      <c r="R1432" s="6">
        <v>1</v>
      </c>
      <c r="S1432" s="6">
        <v>0</v>
      </c>
      <c r="T1432" t="s">
        <v>861</v>
      </c>
      <c r="U1432">
        <f t="shared" si="66"/>
        <v>1044.6400000000001</v>
      </c>
      <c r="V1432" s="7">
        <f t="shared" si="67"/>
        <v>775.07</v>
      </c>
      <c r="W1432" s="7">
        <f t="shared" si="68"/>
        <v>268.57000000000005</v>
      </c>
    </row>
    <row r="1433" spans="1:23" x14ac:dyDescent="0.25">
      <c r="A1433" t="s">
        <v>5241</v>
      </c>
      <c r="B1433" s="4">
        <v>45391</v>
      </c>
      <c r="C1433" t="s">
        <v>462</v>
      </c>
      <c r="D1433" t="str">
        <f>VLOOKUP(C1433,Customers!$A$1:$H$201,4,0)</f>
        <v>Monique Johnson</v>
      </c>
      <c r="E1433" t="str">
        <f>VLOOKUP(C1433,Customers!$A$1:$H$201,5,0)</f>
        <v>Male</v>
      </c>
      <c r="F1433" s="4">
        <f>VLOOKUP(C1433,Customers!$A$1:$H$201,6,0)</f>
        <v>29315</v>
      </c>
      <c r="G1433" s="4" t="str">
        <f>VLOOKUP(C1433,Customers!$A$1:$H$201,7,0)</f>
        <v>West Paulfurt</v>
      </c>
      <c r="H1433" s="4">
        <f>VLOOKUP(C1433,Customers!$A$1:$H$201,8,0)</f>
        <v>45654</v>
      </c>
      <c r="I1433" t="s">
        <v>778</v>
      </c>
      <c r="J1433" t="str">
        <f>VLOOKUP(I1433,Products!$A$1:$F$51,2,0)</f>
        <v>Deal Smartphone</v>
      </c>
      <c r="K1433" t="str">
        <f>VLOOKUP(I1433,Products!$A$1:$F$51,3,0)</f>
        <v>Electronics</v>
      </c>
      <c r="L1433" t="str">
        <f>VLOOKUP(I1433,Products!$A$1:$F$51,4,0)</f>
        <v>Smartphone</v>
      </c>
      <c r="M1433" s="7">
        <f>VLOOKUP(I1433,Products!$A$1:$F$51,5,0)</f>
        <v>673.78</v>
      </c>
      <c r="N1433" s="7">
        <f>VLOOKUP(I1433,Products!$A$1:$F$51,6,0)</f>
        <v>363.33</v>
      </c>
      <c r="O1433" t="s">
        <v>831</v>
      </c>
      <c r="P1433" t="str">
        <f>VLOOKUP(O1433,Stores!$A$1:$D$6,2,0)</f>
        <v>MegaMart Peckmouth</v>
      </c>
      <c r="Q1433" t="str">
        <f>VLOOKUP(O1433,Stores!$A$1:$D$6,4,0)</f>
        <v>East</v>
      </c>
      <c r="R1433" s="6">
        <v>1</v>
      </c>
      <c r="S1433" s="6">
        <v>0.1</v>
      </c>
      <c r="T1433" t="s">
        <v>857</v>
      </c>
      <c r="U1433">
        <f t="shared" si="66"/>
        <v>673.78</v>
      </c>
      <c r="V1433" s="7">
        <f t="shared" si="67"/>
        <v>363.33</v>
      </c>
      <c r="W1433" s="7">
        <f t="shared" si="68"/>
        <v>309.55</v>
      </c>
    </row>
    <row r="1434" spans="1:23" x14ac:dyDescent="0.25">
      <c r="A1434" t="s">
        <v>5442</v>
      </c>
      <c r="B1434" s="4">
        <v>45391</v>
      </c>
      <c r="C1434" t="s">
        <v>282</v>
      </c>
      <c r="D1434" t="str">
        <f>VLOOKUP(C1434,Customers!$A$1:$H$201,4,0)</f>
        <v>Seth Moore</v>
      </c>
      <c r="E1434" t="str">
        <f>VLOOKUP(C1434,Customers!$A$1:$H$201,5,0)</f>
        <v>Male</v>
      </c>
      <c r="F1434" s="4">
        <f>VLOOKUP(C1434,Customers!$A$1:$H$201,6,0)</f>
        <v>19984</v>
      </c>
      <c r="G1434" s="4" t="str">
        <f>VLOOKUP(C1434,Customers!$A$1:$H$201,7,0)</f>
        <v>New John</v>
      </c>
      <c r="H1434" s="4">
        <f>VLOOKUP(C1434,Customers!$A$1:$H$201,8,0)</f>
        <v>44328</v>
      </c>
      <c r="I1434" t="s">
        <v>810</v>
      </c>
      <c r="J1434" t="str">
        <f>VLOOKUP(I1434,Products!$A$1:$F$51,2,0)</f>
        <v>Least Accessories</v>
      </c>
      <c r="K1434" t="str">
        <f>VLOOKUP(I1434,Products!$A$1:$F$51,3,0)</f>
        <v>Fashion</v>
      </c>
      <c r="L1434" t="str">
        <f>VLOOKUP(I1434,Products!$A$1:$F$51,4,0)</f>
        <v>Accessories</v>
      </c>
      <c r="M1434" s="7">
        <f>VLOOKUP(I1434,Products!$A$1:$F$51,5,0)</f>
        <v>1286.55</v>
      </c>
      <c r="N1434" s="7">
        <f>VLOOKUP(I1434,Products!$A$1:$F$51,6,0)</f>
        <v>797.54</v>
      </c>
      <c r="O1434" t="s">
        <v>838</v>
      </c>
      <c r="P1434" t="str">
        <f>VLOOKUP(O1434,Stores!$A$1:$D$6,2,0)</f>
        <v>MegaMart Brianahaven</v>
      </c>
      <c r="Q1434" t="str">
        <f>VLOOKUP(O1434,Stores!$A$1:$D$6,4,0)</f>
        <v>North</v>
      </c>
      <c r="R1434" s="6">
        <v>3</v>
      </c>
      <c r="S1434" s="6">
        <v>0.1</v>
      </c>
      <c r="T1434" t="s">
        <v>854</v>
      </c>
      <c r="U1434">
        <f t="shared" si="66"/>
        <v>3859.6499999999996</v>
      </c>
      <c r="V1434" s="7">
        <f t="shared" si="67"/>
        <v>2392.62</v>
      </c>
      <c r="W1434" s="7">
        <f t="shared" si="68"/>
        <v>1466.1299999999997</v>
      </c>
    </row>
    <row r="1435" spans="1:23" x14ac:dyDescent="0.25">
      <c r="A1435" t="s">
        <v>920</v>
      </c>
      <c r="B1435" s="4">
        <v>45391</v>
      </c>
      <c r="C1435" t="s">
        <v>384</v>
      </c>
      <c r="D1435" t="str">
        <f>VLOOKUP(C1435,Customers!$A$1:$H$201,4,0)</f>
        <v>David Burns</v>
      </c>
      <c r="E1435" t="str">
        <f>VLOOKUP(C1435,Customers!$A$1:$H$201,5,0)</f>
        <v>Female</v>
      </c>
      <c r="F1435" s="4">
        <f>VLOOKUP(C1435,Customers!$A$1:$H$201,6,0)</f>
        <v>23676</v>
      </c>
      <c r="G1435" s="4" t="str">
        <f>VLOOKUP(C1435,Customers!$A$1:$H$201,7,0)</f>
        <v>Joyceside</v>
      </c>
      <c r="H1435" s="4">
        <f>VLOOKUP(C1435,Customers!$A$1:$H$201,8,0)</f>
        <v>44351</v>
      </c>
      <c r="I1435" t="s">
        <v>806</v>
      </c>
      <c r="J1435" t="str">
        <f>VLOOKUP(I1435,Products!$A$1:$F$51,2,0)</f>
        <v>Maybe Clothing</v>
      </c>
      <c r="K1435" t="str">
        <f>VLOOKUP(I1435,Products!$A$1:$F$51,3,0)</f>
        <v>Fashion</v>
      </c>
      <c r="L1435" t="str">
        <f>VLOOKUP(I1435,Products!$A$1:$F$51,4,0)</f>
        <v>Clothing</v>
      </c>
      <c r="M1435" s="7">
        <f>VLOOKUP(I1435,Products!$A$1:$F$51,5,0)</f>
        <v>1102.791777777778</v>
      </c>
      <c r="N1435" s="7">
        <f>VLOOKUP(I1435,Products!$A$1:$F$51,6,0)</f>
        <v>316.63</v>
      </c>
      <c r="O1435" t="s">
        <v>838</v>
      </c>
      <c r="P1435" t="str">
        <f>VLOOKUP(O1435,Stores!$A$1:$D$6,2,0)</f>
        <v>MegaMart Brianahaven</v>
      </c>
      <c r="Q1435" t="str">
        <f>VLOOKUP(O1435,Stores!$A$1:$D$6,4,0)</f>
        <v>North</v>
      </c>
      <c r="R1435" s="6">
        <v>1</v>
      </c>
      <c r="S1435" s="6">
        <v>0</v>
      </c>
      <c r="T1435" t="s">
        <v>857</v>
      </c>
      <c r="U1435">
        <f t="shared" si="66"/>
        <v>1102.791777777778</v>
      </c>
      <c r="V1435" s="7">
        <f t="shared" si="67"/>
        <v>316.63</v>
      </c>
      <c r="W1435" s="7">
        <f t="shared" si="68"/>
        <v>785.16177777777796</v>
      </c>
    </row>
    <row r="1436" spans="1:23" x14ac:dyDescent="0.25">
      <c r="A1436" t="s">
        <v>1233</v>
      </c>
      <c r="B1436" s="4">
        <v>45391</v>
      </c>
      <c r="C1436" t="s">
        <v>518</v>
      </c>
      <c r="D1436" t="str">
        <f>VLOOKUP(C1436,Customers!$A$1:$H$201,4,0)</f>
        <v>Cynthia Carlson</v>
      </c>
      <c r="E1436" t="str">
        <f>VLOOKUP(C1436,Customers!$A$1:$H$201,5,0)</f>
        <v>Male</v>
      </c>
      <c r="F1436" s="4">
        <f>VLOOKUP(C1436,Customers!$A$1:$H$201,6,0)</f>
        <v>22435</v>
      </c>
      <c r="G1436" s="4" t="str">
        <f>VLOOKUP(C1436,Customers!$A$1:$H$201,7,0)</f>
        <v>South Jameschester</v>
      </c>
      <c r="H1436" s="4">
        <f>VLOOKUP(C1436,Customers!$A$1:$H$201,8,0)</f>
        <v>45087</v>
      </c>
      <c r="I1436" t="s">
        <v>735</v>
      </c>
      <c r="J1436" t="str">
        <f>VLOOKUP(I1436,Products!$A$1:$F$51,2,0)</f>
        <v>Step Smartphone</v>
      </c>
      <c r="K1436" t="str">
        <f>VLOOKUP(I1436,Products!$A$1:$F$51,3,0)</f>
        <v>Electronics</v>
      </c>
      <c r="L1436" t="str">
        <f>VLOOKUP(I1436,Products!$A$1:$F$51,4,0)</f>
        <v>Smartphone</v>
      </c>
      <c r="M1436" s="7">
        <f>VLOOKUP(I1436,Products!$A$1:$F$51,5,0)</f>
        <v>1194.1199999999999</v>
      </c>
      <c r="N1436" s="7">
        <f>VLOOKUP(I1436,Products!$A$1:$F$51,6,0)</f>
        <v>838.95</v>
      </c>
      <c r="O1436" t="s">
        <v>838</v>
      </c>
      <c r="P1436" t="str">
        <f>VLOOKUP(O1436,Stores!$A$1:$D$6,2,0)</f>
        <v>MegaMart Brianahaven</v>
      </c>
      <c r="Q1436" t="str">
        <f>VLOOKUP(O1436,Stores!$A$1:$D$6,4,0)</f>
        <v>North</v>
      </c>
      <c r="R1436" s="6">
        <v>1</v>
      </c>
      <c r="S1436" s="6">
        <v>0.1</v>
      </c>
      <c r="T1436" t="s">
        <v>854</v>
      </c>
      <c r="U1436">
        <f t="shared" si="66"/>
        <v>1194.1199999999999</v>
      </c>
      <c r="V1436" s="7">
        <f t="shared" si="67"/>
        <v>838.95</v>
      </c>
      <c r="W1436" s="7">
        <f t="shared" si="68"/>
        <v>354.26999999999987</v>
      </c>
    </row>
    <row r="1437" spans="1:23" x14ac:dyDescent="0.25">
      <c r="A1437" t="s">
        <v>1780</v>
      </c>
      <c r="B1437" s="4">
        <v>45391</v>
      </c>
      <c r="C1437" t="s">
        <v>278</v>
      </c>
      <c r="D1437" t="str">
        <f>VLOOKUP(C1437,Customers!$A$1:$H$201,4,0)</f>
        <v>Jesus Singh</v>
      </c>
      <c r="E1437" t="str">
        <f>VLOOKUP(C1437,Customers!$A$1:$H$201,5,0)</f>
        <v>Female</v>
      </c>
      <c r="F1437" s="4">
        <f>VLOOKUP(C1437,Customers!$A$1:$H$201,6,0)</f>
        <v>21701</v>
      </c>
      <c r="G1437" s="4" t="str">
        <f>VLOOKUP(C1437,Customers!$A$1:$H$201,7,0)</f>
        <v>Port Michaelstad</v>
      </c>
      <c r="H1437" s="4">
        <f>VLOOKUP(C1437,Customers!$A$1:$H$201,8,0)</f>
        <v>44966</v>
      </c>
      <c r="I1437" t="s">
        <v>751</v>
      </c>
      <c r="J1437" t="str">
        <f>VLOOKUP(I1437,Products!$A$1:$F$51,2,0)</f>
        <v>House Accessories</v>
      </c>
      <c r="K1437" t="str">
        <f>VLOOKUP(I1437,Products!$A$1:$F$51,3,0)</f>
        <v>Fashion</v>
      </c>
      <c r="L1437" t="str">
        <f>VLOOKUP(I1437,Products!$A$1:$F$51,4,0)</f>
        <v>Accessories</v>
      </c>
      <c r="M1437" s="7">
        <f>VLOOKUP(I1437,Products!$A$1:$F$51,5,0)</f>
        <v>1858.75</v>
      </c>
      <c r="N1437" s="7">
        <f>VLOOKUP(I1437,Products!$A$1:$F$51,6,0)</f>
        <v>1451.16</v>
      </c>
      <c r="O1437" t="s">
        <v>838</v>
      </c>
      <c r="P1437" t="str">
        <f>VLOOKUP(O1437,Stores!$A$1:$D$6,2,0)</f>
        <v>MegaMart Brianahaven</v>
      </c>
      <c r="Q1437" t="str">
        <f>VLOOKUP(O1437,Stores!$A$1:$D$6,4,0)</f>
        <v>North</v>
      </c>
      <c r="R1437" s="6">
        <v>5</v>
      </c>
      <c r="S1437" s="6">
        <v>0</v>
      </c>
      <c r="T1437" t="s">
        <v>854</v>
      </c>
      <c r="U1437">
        <f t="shared" si="66"/>
        <v>9293.75</v>
      </c>
      <c r="V1437" s="7">
        <f t="shared" si="67"/>
        <v>7255.8</v>
      </c>
      <c r="W1437" s="7">
        <f t="shared" si="68"/>
        <v>2036.9499999999998</v>
      </c>
    </row>
    <row r="1438" spans="1:23" x14ac:dyDescent="0.25">
      <c r="A1438" t="s">
        <v>2424</v>
      </c>
      <c r="B1438" s="4">
        <v>45391</v>
      </c>
      <c r="C1438" t="s">
        <v>531</v>
      </c>
      <c r="D1438" t="str">
        <f>VLOOKUP(C1438,Customers!$A$1:$H$201,4,0)</f>
        <v>Crystal Garrison</v>
      </c>
      <c r="E1438" t="str">
        <f>VLOOKUP(C1438,Customers!$A$1:$H$201,5,0)</f>
        <v>Female</v>
      </c>
      <c r="F1438" s="4">
        <f>VLOOKUP(C1438,Customers!$A$1:$H$201,6,0)</f>
        <v>24506</v>
      </c>
      <c r="G1438" s="4" t="str">
        <f>VLOOKUP(C1438,Customers!$A$1:$H$201,7,0)</f>
        <v>New Jason</v>
      </c>
      <c r="H1438" s="4">
        <f>VLOOKUP(C1438,Customers!$A$1:$H$201,8,0)</f>
        <v>45066</v>
      </c>
      <c r="I1438" t="s">
        <v>730</v>
      </c>
      <c r="J1438" t="str">
        <f>VLOOKUP(I1438,Products!$A$1:$F$51,2,0)</f>
        <v>Recognize Footwear</v>
      </c>
      <c r="K1438" t="str">
        <f>VLOOKUP(I1438,Products!$A$1:$F$51,3,0)</f>
        <v>Fashion</v>
      </c>
      <c r="L1438" t="str">
        <f>VLOOKUP(I1438,Products!$A$1:$F$51,4,0)</f>
        <v>Footwear</v>
      </c>
      <c r="M1438" s="7">
        <f>VLOOKUP(I1438,Products!$A$1:$F$51,5,0)</f>
        <v>109.78</v>
      </c>
      <c r="N1438" s="7">
        <f>VLOOKUP(I1438,Products!$A$1:$F$51,6,0)</f>
        <v>70.59</v>
      </c>
      <c r="O1438" t="s">
        <v>835</v>
      </c>
      <c r="P1438" t="str">
        <f>VLOOKUP(O1438,Stores!$A$1:$D$6,2,0)</f>
        <v>MegaMart New Michele</v>
      </c>
      <c r="Q1438" t="str">
        <f>VLOOKUP(O1438,Stores!$A$1:$D$6,4,0)</f>
        <v>West</v>
      </c>
      <c r="R1438" s="6">
        <v>5</v>
      </c>
      <c r="S1438" s="6">
        <v>0</v>
      </c>
      <c r="T1438" t="s">
        <v>861</v>
      </c>
      <c r="U1438">
        <f t="shared" si="66"/>
        <v>548.9</v>
      </c>
      <c r="V1438" s="7">
        <f t="shared" si="67"/>
        <v>352.95000000000005</v>
      </c>
      <c r="W1438" s="7">
        <f t="shared" si="68"/>
        <v>194.94999999999993</v>
      </c>
    </row>
    <row r="1439" spans="1:23" x14ac:dyDescent="0.25">
      <c r="A1439" t="s">
        <v>2883</v>
      </c>
      <c r="B1439" s="4">
        <v>45391</v>
      </c>
      <c r="C1439" t="s">
        <v>142</v>
      </c>
      <c r="D1439" t="str">
        <f>VLOOKUP(C1439,Customers!$A$1:$H$201,4,0)</f>
        <v>Miranda Nelson</v>
      </c>
      <c r="E1439" t="str">
        <f>VLOOKUP(C1439,Customers!$A$1:$H$201,5,0)</f>
        <v>Female</v>
      </c>
      <c r="F1439" s="4">
        <f>VLOOKUP(C1439,Customers!$A$1:$H$201,6,0)</f>
        <v>30193</v>
      </c>
      <c r="G1439" s="4" t="str">
        <f>VLOOKUP(C1439,Customers!$A$1:$H$201,7,0)</f>
        <v>West Melissahaven</v>
      </c>
      <c r="H1439" s="4">
        <f>VLOOKUP(C1439,Customers!$A$1:$H$201,8,0)</f>
        <v>45322</v>
      </c>
      <c r="I1439" t="s">
        <v>772</v>
      </c>
      <c r="J1439" t="str">
        <f>VLOOKUP(I1439,Products!$A$1:$F$51,2,0)</f>
        <v>Little Watches</v>
      </c>
      <c r="K1439" t="str">
        <f>VLOOKUP(I1439,Products!$A$1:$F$51,3,0)</f>
        <v>Fashion</v>
      </c>
      <c r="L1439" t="str">
        <f>VLOOKUP(I1439,Products!$A$1:$F$51,4,0)</f>
        <v>Watches</v>
      </c>
      <c r="M1439" s="7">
        <f>VLOOKUP(I1439,Products!$A$1:$F$51,5,0)</f>
        <v>429.15</v>
      </c>
      <c r="N1439" s="7">
        <f>VLOOKUP(I1439,Products!$A$1:$F$51,6,0)</f>
        <v>258.72000000000003</v>
      </c>
      <c r="O1439" t="s">
        <v>835</v>
      </c>
      <c r="P1439" t="str">
        <f>VLOOKUP(O1439,Stores!$A$1:$D$6,2,0)</f>
        <v>MegaMart New Michele</v>
      </c>
      <c r="Q1439" t="str">
        <f>VLOOKUP(O1439,Stores!$A$1:$D$6,4,0)</f>
        <v>West</v>
      </c>
      <c r="R1439" s="6">
        <v>5</v>
      </c>
      <c r="S1439" s="6">
        <v>0</v>
      </c>
      <c r="T1439" t="s">
        <v>854</v>
      </c>
      <c r="U1439">
        <f t="shared" si="66"/>
        <v>2145.75</v>
      </c>
      <c r="V1439" s="7">
        <f t="shared" si="67"/>
        <v>1293.6000000000001</v>
      </c>
      <c r="W1439" s="7">
        <f t="shared" si="68"/>
        <v>851.14999999999986</v>
      </c>
    </row>
    <row r="1440" spans="1:23" x14ac:dyDescent="0.25">
      <c r="A1440" t="s">
        <v>3552</v>
      </c>
      <c r="B1440" s="4">
        <v>45391</v>
      </c>
      <c r="C1440" t="s">
        <v>333</v>
      </c>
      <c r="D1440" t="str">
        <f>VLOOKUP(C1440,Customers!$A$1:$H$201,4,0)</f>
        <v>William Warner</v>
      </c>
      <c r="E1440" t="str">
        <f>VLOOKUP(C1440,Customers!$A$1:$H$201,5,0)</f>
        <v>Female</v>
      </c>
      <c r="F1440" s="4">
        <f>VLOOKUP(C1440,Customers!$A$1:$H$201,6,0)</f>
        <v>25396</v>
      </c>
      <c r="G1440" s="4" t="str">
        <f>VLOOKUP(C1440,Customers!$A$1:$H$201,7,0)</f>
        <v>Geoffreystad</v>
      </c>
      <c r="H1440" s="4">
        <f>VLOOKUP(C1440,Customers!$A$1:$H$201,8,0)</f>
        <v>44890</v>
      </c>
      <c r="I1440" t="s">
        <v>730</v>
      </c>
      <c r="J1440" t="str">
        <f>VLOOKUP(I1440,Products!$A$1:$F$51,2,0)</f>
        <v>Recognize Footwear</v>
      </c>
      <c r="K1440" t="str">
        <f>VLOOKUP(I1440,Products!$A$1:$F$51,3,0)</f>
        <v>Fashion</v>
      </c>
      <c r="L1440" t="str">
        <f>VLOOKUP(I1440,Products!$A$1:$F$51,4,0)</f>
        <v>Footwear</v>
      </c>
      <c r="M1440" s="7">
        <f>VLOOKUP(I1440,Products!$A$1:$F$51,5,0)</f>
        <v>109.78</v>
      </c>
      <c r="N1440" s="7">
        <f>VLOOKUP(I1440,Products!$A$1:$F$51,6,0)</f>
        <v>70.59</v>
      </c>
      <c r="O1440" t="s">
        <v>831</v>
      </c>
      <c r="P1440" t="str">
        <f>VLOOKUP(O1440,Stores!$A$1:$D$6,2,0)</f>
        <v>MegaMart Peckmouth</v>
      </c>
      <c r="Q1440" t="str">
        <f>VLOOKUP(O1440,Stores!$A$1:$D$6,4,0)</f>
        <v>East</v>
      </c>
      <c r="R1440" s="6">
        <v>5</v>
      </c>
      <c r="S1440" s="6">
        <v>0.15</v>
      </c>
      <c r="T1440" t="s">
        <v>854</v>
      </c>
      <c r="U1440">
        <f t="shared" si="66"/>
        <v>548.9</v>
      </c>
      <c r="V1440" s="7">
        <f t="shared" si="67"/>
        <v>352.95000000000005</v>
      </c>
      <c r="W1440" s="7">
        <f t="shared" si="68"/>
        <v>195.09999999999994</v>
      </c>
    </row>
    <row r="1441" spans="1:23" x14ac:dyDescent="0.25">
      <c r="A1441" t="s">
        <v>4920</v>
      </c>
      <c r="B1441" s="4">
        <v>45392</v>
      </c>
      <c r="C1441" t="s">
        <v>380</v>
      </c>
      <c r="D1441" t="str">
        <f>VLOOKUP(C1441,Customers!$A$1:$H$201,4,0)</f>
        <v>Carolyn Perez</v>
      </c>
      <c r="E1441" t="str">
        <f>VLOOKUP(C1441,Customers!$A$1:$H$201,5,0)</f>
        <v>Female</v>
      </c>
      <c r="F1441" s="4">
        <f>VLOOKUP(C1441,Customers!$A$1:$H$201,6,0)</f>
        <v>35236</v>
      </c>
      <c r="G1441" s="4" t="str">
        <f>VLOOKUP(C1441,Customers!$A$1:$H$201,7,0)</f>
        <v>South Briantown</v>
      </c>
      <c r="H1441" s="4">
        <f>VLOOKUP(C1441,Customers!$A$1:$H$201,8,0)</f>
        <v>45242</v>
      </c>
      <c r="I1441" t="s">
        <v>802</v>
      </c>
      <c r="J1441" t="str">
        <f>VLOOKUP(I1441,Products!$A$1:$F$51,2,0)</f>
        <v>Piece Headphones</v>
      </c>
      <c r="K1441" t="str">
        <f>VLOOKUP(I1441,Products!$A$1:$F$51,3,0)</f>
        <v>Electronics</v>
      </c>
      <c r="L1441" t="str">
        <f>VLOOKUP(I1441,Products!$A$1:$F$51,4,0)</f>
        <v>Headphones</v>
      </c>
      <c r="M1441" s="7">
        <f>VLOOKUP(I1441,Products!$A$1:$F$51,5,0)</f>
        <v>1745.61</v>
      </c>
      <c r="N1441" s="7">
        <f>VLOOKUP(I1441,Products!$A$1:$F$51,6,0)</f>
        <v>1322.44</v>
      </c>
      <c r="O1441" t="s">
        <v>838</v>
      </c>
      <c r="P1441" t="str">
        <f>VLOOKUP(O1441,Stores!$A$1:$D$6,2,0)</f>
        <v>MegaMart Brianahaven</v>
      </c>
      <c r="Q1441" t="str">
        <f>VLOOKUP(O1441,Stores!$A$1:$D$6,4,0)</f>
        <v>North</v>
      </c>
      <c r="R1441" s="6">
        <v>3</v>
      </c>
      <c r="S1441" s="6">
        <v>0</v>
      </c>
      <c r="T1441" t="s">
        <v>857</v>
      </c>
      <c r="U1441">
        <f t="shared" si="66"/>
        <v>5236.83</v>
      </c>
      <c r="V1441" s="7">
        <f t="shared" si="67"/>
        <v>3967.32</v>
      </c>
      <c r="W1441" s="7">
        <f t="shared" si="68"/>
        <v>1268.5099999999998</v>
      </c>
    </row>
    <row r="1442" spans="1:23" x14ac:dyDescent="0.25">
      <c r="A1442" t="s">
        <v>3950</v>
      </c>
      <c r="B1442" s="4">
        <v>45392</v>
      </c>
      <c r="C1442" t="s">
        <v>450</v>
      </c>
      <c r="D1442" t="str">
        <f>VLOOKUP(C1442,Customers!$A$1:$H$201,4,0)</f>
        <v>Amy Smith</v>
      </c>
      <c r="E1442" t="str">
        <f>VLOOKUP(C1442,Customers!$A$1:$H$201,5,0)</f>
        <v>Male</v>
      </c>
      <c r="F1442" s="4">
        <f>VLOOKUP(C1442,Customers!$A$1:$H$201,6,0)</f>
        <v>22556</v>
      </c>
      <c r="G1442" s="4" t="str">
        <f>VLOOKUP(C1442,Customers!$A$1:$H$201,7,0)</f>
        <v>Simonstad</v>
      </c>
      <c r="H1442" s="4">
        <f>VLOOKUP(C1442,Customers!$A$1:$H$201,8,0)</f>
        <v>45467</v>
      </c>
      <c r="I1442" t="s">
        <v>822</v>
      </c>
      <c r="J1442" t="str">
        <f>VLOOKUP(I1442,Products!$A$1:$F$51,2,0)</f>
        <v>Maybe Footwear</v>
      </c>
      <c r="K1442" t="str">
        <f>VLOOKUP(I1442,Products!$A$1:$F$51,3,0)</f>
        <v>Fashion</v>
      </c>
      <c r="L1442" t="str">
        <f>VLOOKUP(I1442,Products!$A$1:$F$51,4,0)</f>
        <v>Footwear</v>
      </c>
      <c r="M1442" s="7">
        <f>VLOOKUP(I1442,Products!$A$1:$F$51,5,0)</f>
        <v>1044.6400000000001</v>
      </c>
      <c r="N1442" s="7">
        <f>VLOOKUP(I1442,Products!$A$1:$F$51,6,0)</f>
        <v>775.07</v>
      </c>
      <c r="O1442" t="s">
        <v>838</v>
      </c>
      <c r="P1442" t="str">
        <f>VLOOKUP(O1442,Stores!$A$1:$D$6,2,0)</f>
        <v>MegaMart Brianahaven</v>
      </c>
      <c r="Q1442" t="str">
        <f>VLOOKUP(O1442,Stores!$A$1:$D$6,4,0)</f>
        <v>North</v>
      </c>
      <c r="R1442" s="6">
        <v>4</v>
      </c>
      <c r="S1442" s="6">
        <v>0.1</v>
      </c>
      <c r="T1442" t="s">
        <v>861</v>
      </c>
      <c r="U1442">
        <f t="shared" si="66"/>
        <v>4178.5600000000004</v>
      </c>
      <c r="V1442" s="7">
        <f t="shared" si="67"/>
        <v>3100.28</v>
      </c>
      <c r="W1442" s="7">
        <f t="shared" si="68"/>
        <v>1077.3800000000001</v>
      </c>
    </row>
    <row r="1443" spans="1:23" x14ac:dyDescent="0.25">
      <c r="A1443" t="s">
        <v>4140</v>
      </c>
      <c r="B1443" s="4">
        <v>45392</v>
      </c>
      <c r="C1443" t="s">
        <v>268</v>
      </c>
      <c r="D1443" t="str">
        <f>VLOOKUP(C1443,Customers!$A$1:$H$201,4,0)</f>
        <v>Denise Gutierrez</v>
      </c>
      <c r="E1443" t="str">
        <f>VLOOKUP(C1443,Customers!$A$1:$H$201,5,0)</f>
        <v>Male</v>
      </c>
      <c r="F1443" s="4">
        <f>VLOOKUP(C1443,Customers!$A$1:$H$201,6,0)</f>
        <v>22815</v>
      </c>
      <c r="G1443" s="4" t="str">
        <f>VLOOKUP(C1443,Customers!$A$1:$H$201,7,0)</f>
        <v>New Manuelville</v>
      </c>
      <c r="H1443" s="4">
        <f>VLOOKUP(C1443,Customers!$A$1:$H$201,8,0)</f>
        <v>44340</v>
      </c>
      <c r="I1443" t="s">
        <v>790</v>
      </c>
      <c r="J1443" t="str">
        <f>VLOOKUP(I1443,Products!$A$1:$F$51,2,0)</f>
        <v>Everything Laptop</v>
      </c>
      <c r="K1443" t="str">
        <f>VLOOKUP(I1443,Products!$A$1:$F$51,3,0)</f>
        <v>Electronics</v>
      </c>
      <c r="L1443" t="str">
        <f>VLOOKUP(I1443,Products!$A$1:$F$51,4,0)</f>
        <v>Laptop</v>
      </c>
      <c r="M1443" s="7">
        <f>VLOOKUP(I1443,Products!$A$1:$F$51,5,0)</f>
        <v>428.05</v>
      </c>
      <c r="N1443" s="7">
        <f>VLOOKUP(I1443,Products!$A$1:$F$51,6,0)</f>
        <v>246.07</v>
      </c>
      <c r="O1443" t="s">
        <v>827</v>
      </c>
      <c r="P1443" t="str">
        <f>VLOOKUP(O1443,Stores!$A$1:$D$6,2,0)</f>
        <v>MegaMart Jimenezborough</v>
      </c>
      <c r="Q1443" t="str">
        <f>VLOOKUP(O1443,Stores!$A$1:$D$6,4,0)</f>
        <v>South</v>
      </c>
      <c r="R1443" s="6">
        <v>5</v>
      </c>
      <c r="S1443" s="6">
        <v>0</v>
      </c>
      <c r="T1443" t="s">
        <v>857</v>
      </c>
      <c r="U1443">
        <f t="shared" si="66"/>
        <v>2140.25</v>
      </c>
      <c r="V1443" s="7">
        <f t="shared" si="67"/>
        <v>1230.3499999999999</v>
      </c>
      <c r="W1443" s="7">
        <f t="shared" si="68"/>
        <v>908.90000000000009</v>
      </c>
    </row>
    <row r="1444" spans="1:23" x14ac:dyDescent="0.25">
      <c r="A1444" t="s">
        <v>4682</v>
      </c>
      <c r="B1444" s="4">
        <v>45392</v>
      </c>
      <c r="C1444" t="s">
        <v>38</v>
      </c>
      <c r="D1444" t="str">
        <f>VLOOKUP(C1444,Customers!$A$1:$H$201,4,0)</f>
        <v>Richard Pacheco</v>
      </c>
      <c r="E1444" t="str">
        <f>VLOOKUP(C1444,Customers!$A$1:$H$201,5,0)</f>
        <v>Female</v>
      </c>
      <c r="F1444" s="4">
        <f>VLOOKUP(C1444,Customers!$A$1:$H$201,6,0)</f>
        <v>38214</v>
      </c>
      <c r="G1444" s="4" t="str">
        <f>VLOOKUP(C1444,Customers!$A$1:$H$201,7,0)</f>
        <v>West Lisaville</v>
      </c>
      <c r="H1444" s="4">
        <f>VLOOKUP(C1444,Customers!$A$1:$H$201,8,0)</f>
        <v>45764</v>
      </c>
      <c r="I1444" t="s">
        <v>822</v>
      </c>
      <c r="J1444" t="str">
        <f>VLOOKUP(I1444,Products!$A$1:$F$51,2,0)</f>
        <v>Maybe Footwear</v>
      </c>
      <c r="K1444" t="str">
        <f>VLOOKUP(I1444,Products!$A$1:$F$51,3,0)</f>
        <v>Fashion</v>
      </c>
      <c r="L1444" t="str">
        <f>VLOOKUP(I1444,Products!$A$1:$F$51,4,0)</f>
        <v>Footwear</v>
      </c>
      <c r="M1444" s="7">
        <f>VLOOKUP(I1444,Products!$A$1:$F$51,5,0)</f>
        <v>1044.6400000000001</v>
      </c>
      <c r="N1444" s="7">
        <f>VLOOKUP(I1444,Products!$A$1:$F$51,6,0)</f>
        <v>775.07</v>
      </c>
      <c r="O1444" t="s">
        <v>827</v>
      </c>
      <c r="P1444" t="str">
        <f>VLOOKUP(O1444,Stores!$A$1:$D$6,2,0)</f>
        <v>MegaMart Jimenezborough</v>
      </c>
      <c r="Q1444" t="str">
        <f>VLOOKUP(O1444,Stores!$A$1:$D$6,4,0)</f>
        <v>South</v>
      </c>
      <c r="R1444" s="6">
        <v>2</v>
      </c>
      <c r="S1444" s="6">
        <v>0</v>
      </c>
      <c r="T1444" t="s">
        <v>854</v>
      </c>
      <c r="U1444">
        <f t="shared" si="66"/>
        <v>2089.2800000000002</v>
      </c>
      <c r="V1444" s="7">
        <f t="shared" si="67"/>
        <v>1550.14</v>
      </c>
      <c r="W1444" s="7">
        <f t="shared" si="68"/>
        <v>538.1400000000001</v>
      </c>
    </row>
    <row r="1445" spans="1:23" x14ac:dyDescent="0.25">
      <c r="A1445" t="s">
        <v>5457</v>
      </c>
      <c r="B1445" s="4">
        <v>45392</v>
      </c>
      <c r="C1445" t="s">
        <v>659</v>
      </c>
      <c r="D1445" t="str">
        <f>VLOOKUP(C1445,Customers!$A$1:$H$201,4,0)</f>
        <v>Cynthia Cherry</v>
      </c>
      <c r="E1445" t="str">
        <f>VLOOKUP(C1445,Customers!$A$1:$H$201,5,0)</f>
        <v>Male</v>
      </c>
      <c r="F1445" s="4">
        <f>VLOOKUP(C1445,Customers!$A$1:$H$201,6,0)</f>
        <v>32522</v>
      </c>
      <c r="G1445" s="4" t="str">
        <f>VLOOKUP(C1445,Customers!$A$1:$H$201,7,0)</f>
        <v>Gomeztown</v>
      </c>
      <c r="H1445" s="4">
        <f>VLOOKUP(C1445,Customers!$A$1:$H$201,8,0)</f>
        <v>45231</v>
      </c>
      <c r="I1445" t="s">
        <v>728</v>
      </c>
      <c r="J1445" t="str">
        <f>VLOOKUP(I1445,Products!$A$1:$F$51,2,0)</f>
        <v>Understand Camera</v>
      </c>
      <c r="K1445" t="str">
        <f>VLOOKUP(I1445,Products!$A$1:$F$51,3,0)</f>
        <v>Electronics</v>
      </c>
      <c r="L1445" t="str">
        <f>VLOOKUP(I1445,Products!$A$1:$F$51,4,0)</f>
        <v>Camera</v>
      </c>
      <c r="M1445" s="7">
        <f>VLOOKUP(I1445,Products!$A$1:$F$51,5,0)</f>
        <v>1474.12</v>
      </c>
      <c r="N1445" s="7">
        <f>VLOOKUP(I1445,Products!$A$1:$F$51,6,0)</f>
        <v>764.02</v>
      </c>
      <c r="O1445" t="s">
        <v>842</v>
      </c>
      <c r="P1445" t="str">
        <f>VLOOKUP(O1445,Stores!$A$1:$D$6,2,0)</f>
        <v>MegaMart Johnmouth</v>
      </c>
      <c r="Q1445" t="str">
        <f>VLOOKUP(O1445,Stores!$A$1:$D$6,4,0)</f>
        <v>East</v>
      </c>
      <c r="R1445" s="6">
        <v>4</v>
      </c>
      <c r="S1445" s="6">
        <v>0.15</v>
      </c>
      <c r="T1445" t="s">
        <v>854</v>
      </c>
      <c r="U1445">
        <f t="shared" si="66"/>
        <v>5896.48</v>
      </c>
      <c r="V1445" s="7">
        <f t="shared" si="67"/>
        <v>3056.08</v>
      </c>
      <c r="W1445" s="7">
        <f t="shared" si="68"/>
        <v>2839.5499999999997</v>
      </c>
    </row>
    <row r="1446" spans="1:23" x14ac:dyDescent="0.25">
      <c r="A1446" t="s">
        <v>912</v>
      </c>
      <c r="B1446" s="4">
        <v>45392</v>
      </c>
      <c r="C1446" t="s">
        <v>651</v>
      </c>
      <c r="D1446" t="str">
        <f>VLOOKUP(C1446,Customers!$A$1:$H$201,4,0)</f>
        <v>Joe Vincent</v>
      </c>
      <c r="E1446" t="str">
        <f>VLOOKUP(C1446,Customers!$A$1:$H$201,5,0)</f>
        <v>Female</v>
      </c>
      <c r="F1446" s="4">
        <f>VLOOKUP(C1446,Customers!$A$1:$H$201,6,0)</f>
        <v>27579</v>
      </c>
      <c r="G1446" s="4" t="str">
        <f>VLOOKUP(C1446,Customers!$A$1:$H$201,7,0)</f>
        <v>North Chaseborough</v>
      </c>
      <c r="H1446" s="4">
        <f>VLOOKUP(C1446,Customers!$A$1:$H$201,8,0)</f>
        <v>45571</v>
      </c>
      <c r="I1446" t="s">
        <v>776</v>
      </c>
      <c r="J1446" t="str">
        <f>VLOOKUP(I1446,Products!$A$1:$F$51,2,0)</f>
        <v>Hospital Smartphone</v>
      </c>
      <c r="K1446" t="str">
        <f>VLOOKUP(I1446,Products!$A$1:$F$51,3,0)</f>
        <v>Electronics</v>
      </c>
      <c r="L1446" t="str">
        <f>VLOOKUP(I1446,Products!$A$1:$F$51,4,0)</f>
        <v>Smartphone</v>
      </c>
      <c r="M1446" s="7">
        <f>VLOOKUP(I1446,Products!$A$1:$F$51,5,0)</f>
        <v>1272.23</v>
      </c>
      <c r="N1446" s="7">
        <f>VLOOKUP(I1446,Products!$A$1:$F$51,6,0)</f>
        <v>952.65</v>
      </c>
      <c r="O1446" t="s">
        <v>831</v>
      </c>
      <c r="P1446" t="str">
        <f>VLOOKUP(O1446,Stores!$A$1:$D$6,2,0)</f>
        <v>MegaMart Peckmouth</v>
      </c>
      <c r="Q1446" t="str">
        <f>VLOOKUP(O1446,Stores!$A$1:$D$6,4,0)</f>
        <v>East</v>
      </c>
      <c r="R1446" s="6">
        <v>3</v>
      </c>
      <c r="S1446" s="6">
        <v>0</v>
      </c>
      <c r="T1446" t="s">
        <v>857</v>
      </c>
      <c r="U1446">
        <f t="shared" si="66"/>
        <v>3816.69</v>
      </c>
      <c r="V1446" s="7">
        <f t="shared" si="67"/>
        <v>2857.95</v>
      </c>
      <c r="W1446" s="7">
        <f t="shared" si="68"/>
        <v>957.74000000000024</v>
      </c>
    </row>
    <row r="1447" spans="1:23" x14ac:dyDescent="0.25">
      <c r="A1447" t="s">
        <v>1405</v>
      </c>
      <c r="B1447" s="4">
        <v>45393</v>
      </c>
      <c r="C1447" t="s">
        <v>391</v>
      </c>
      <c r="D1447" t="str">
        <f>VLOOKUP(C1447,Customers!$A$1:$H$201,4,0)</f>
        <v>Kenneth Berg</v>
      </c>
      <c r="E1447" t="str">
        <f>VLOOKUP(C1447,Customers!$A$1:$H$201,5,0)</f>
        <v>Male</v>
      </c>
      <c r="F1447" s="4">
        <f>VLOOKUP(C1447,Customers!$A$1:$H$201,6,0)</f>
        <v>25566</v>
      </c>
      <c r="G1447" s="4" t="str">
        <f>VLOOKUP(C1447,Customers!$A$1:$H$201,7,0)</f>
        <v>Morrisborough</v>
      </c>
      <c r="H1447" s="4">
        <f>VLOOKUP(C1447,Customers!$A$1:$H$201,8,0)</f>
        <v>45113</v>
      </c>
      <c r="I1447" t="s">
        <v>732</v>
      </c>
      <c r="J1447" t="str">
        <f>VLOOKUP(I1447,Products!$A$1:$F$51,2,0)</f>
        <v>Us Snacks</v>
      </c>
      <c r="K1447" t="str">
        <f>VLOOKUP(I1447,Products!$A$1:$F$51,3,0)</f>
        <v>Groceries</v>
      </c>
      <c r="L1447" t="str">
        <f>VLOOKUP(I1447,Products!$A$1:$F$51,4,0)</f>
        <v>Snacks</v>
      </c>
      <c r="M1447" s="7">
        <f>VLOOKUP(I1447,Products!$A$1:$F$51,5,0)</f>
        <v>123.19</v>
      </c>
      <c r="N1447" s="7">
        <f>VLOOKUP(I1447,Products!$A$1:$F$51,6,0)</f>
        <v>80.36</v>
      </c>
      <c r="O1447" t="s">
        <v>827</v>
      </c>
      <c r="P1447" t="str">
        <f>VLOOKUP(O1447,Stores!$A$1:$D$6,2,0)</f>
        <v>MegaMart Jimenezborough</v>
      </c>
      <c r="Q1447" t="str">
        <f>VLOOKUP(O1447,Stores!$A$1:$D$6,4,0)</f>
        <v>South</v>
      </c>
      <c r="R1447" s="6">
        <v>2</v>
      </c>
      <c r="S1447" s="6">
        <v>0.1</v>
      </c>
      <c r="T1447" t="s">
        <v>861</v>
      </c>
      <c r="U1447">
        <f t="shared" si="66"/>
        <v>246.38</v>
      </c>
      <c r="V1447" s="7">
        <f t="shared" si="67"/>
        <v>160.72</v>
      </c>
      <c r="W1447" s="7">
        <f t="shared" si="68"/>
        <v>84.759999999999991</v>
      </c>
    </row>
    <row r="1448" spans="1:23" x14ac:dyDescent="0.25">
      <c r="A1448" t="s">
        <v>3320</v>
      </c>
      <c r="B1448" s="4">
        <v>45393</v>
      </c>
      <c r="C1448" t="s">
        <v>300</v>
      </c>
      <c r="D1448" t="str">
        <f>VLOOKUP(C1448,Customers!$A$1:$H$201,4,0)</f>
        <v>Grace Garcia</v>
      </c>
      <c r="E1448" t="str">
        <f>VLOOKUP(C1448,Customers!$A$1:$H$201,5,0)</f>
        <v>Female</v>
      </c>
      <c r="F1448" s="4">
        <f>VLOOKUP(C1448,Customers!$A$1:$H$201,6,0)</f>
        <v>37929</v>
      </c>
      <c r="G1448" s="4" t="str">
        <f>VLOOKUP(C1448,Customers!$A$1:$H$201,7,0)</f>
        <v>Markberg</v>
      </c>
      <c r="H1448" s="4">
        <f>VLOOKUP(C1448,Customers!$A$1:$H$201,8,0)</f>
        <v>44928</v>
      </c>
      <c r="I1448" t="s">
        <v>732</v>
      </c>
      <c r="J1448" t="str">
        <f>VLOOKUP(I1448,Products!$A$1:$F$51,2,0)</f>
        <v>Us Snacks</v>
      </c>
      <c r="K1448" t="str">
        <f>VLOOKUP(I1448,Products!$A$1:$F$51,3,0)</f>
        <v>Groceries</v>
      </c>
      <c r="L1448" t="str">
        <f>VLOOKUP(I1448,Products!$A$1:$F$51,4,0)</f>
        <v>Snacks</v>
      </c>
      <c r="M1448" s="7">
        <f>VLOOKUP(I1448,Products!$A$1:$F$51,5,0)</f>
        <v>123.19</v>
      </c>
      <c r="N1448" s="7">
        <f>VLOOKUP(I1448,Products!$A$1:$F$51,6,0)</f>
        <v>80.36</v>
      </c>
      <c r="O1448" t="s">
        <v>827</v>
      </c>
      <c r="P1448" t="str">
        <f>VLOOKUP(O1448,Stores!$A$1:$D$6,2,0)</f>
        <v>MegaMart Jimenezborough</v>
      </c>
      <c r="Q1448" t="str">
        <f>VLOOKUP(O1448,Stores!$A$1:$D$6,4,0)</f>
        <v>South</v>
      </c>
      <c r="R1448" s="6">
        <v>4</v>
      </c>
      <c r="S1448" s="6">
        <v>0.1</v>
      </c>
      <c r="T1448" t="s">
        <v>857</v>
      </c>
      <c r="U1448">
        <f t="shared" si="66"/>
        <v>492.76</v>
      </c>
      <c r="V1448" s="7">
        <f t="shared" si="67"/>
        <v>321.44</v>
      </c>
      <c r="W1448" s="7">
        <f t="shared" si="68"/>
        <v>170.42</v>
      </c>
    </row>
    <row r="1449" spans="1:23" x14ac:dyDescent="0.25">
      <c r="A1449" t="s">
        <v>3434</v>
      </c>
      <c r="B1449" s="4">
        <v>45393</v>
      </c>
      <c r="C1449" t="s">
        <v>356</v>
      </c>
      <c r="D1449" t="str">
        <f>VLOOKUP(C1449,Customers!$A$1:$H$201,4,0)</f>
        <v>Kevin Snyder</v>
      </c>
      <c r="E1449" t="str">
        <f>VLOOKUP(C1449,Customers!$A$1:$H$201,5,0)</f>
        <v>Male</v>
      </c>
      <c r="F1449" s="4">
        <f>VLOOKUP(C1449,Customers!$A$1:$H$201,6,0)</f>
        <v>30183</v>
      </c>
      <c r="G1449" s="4" t="str">
        <f>VLOOKUP(C1449,Customers!$A$1:$H$201,7,0)</f>
        <v>Seanville</v>
      </c>
      <c r="H1449" s="4">
        <f>VLOOKUP(C1449,Customers!$A$1:$H$201,8,0)</f>
        <v>44184</v>
      </c>
      <c r="I1449" t="s">
        <v>794</v>
      </c>
      <c r="J1449" t="str">
        <f>VLOOKUP(I1449,Products!$A$1:$F$51,2,0)</f>
        <v>New Watches</v>
      </c>
      <c r="K1449" t="str">
        <f>VLOOKUP(I1449,Products!$A$1:$F$51,3,0)</f>
        <v>Fashion</v>
      </c>
      <c r="L1449" t="str">
        <f>VLOOKUP(I1449,Products!$A$1:$F$51,4,0)</f>
        <v>Watches</v>
      </c>
      <c r="M1449" s="7">
        <f>VLOOKUP(I1449,Products!$A$1:$F$51,5,0)</f>
        <v>1501.46</v>
      </c>
      <c r="N1449" s="7">
        <f>VLOOKUP(I1449,Products!$A$1:$F$51,6,0)</f>
        <v>1167.73</v>
      </c>
      <c r="O1449" t="s">
        <v>842</v>
      </c>
      <c r="P1449" t="str">
        <f>VLOOKUP(O1449,Stores!$A$1:$D$6,2,0)</f>
        <v>MegaMart Johnmouth</v>
      </c>
      <c r="Q1449" t="str">
        <f>VLOOKUP(O1449,Stores!$A$1:$D$6,4,0)</f>
        <v>East</v>
      </c>
      <c r="R1449" s="6">
        <v>3</v>
      </c>
      <c r="S1449" s="6">
        <v>0.1</v>
      </c>
      <c r="T1449" t="s">
        <v>851</v>
      </c>
      <c r="U1449">
        <f t="shared" si="66"/>
        <v>4504.38</v>
      </c>
      <c r="V1449" s="7">
        <f t="shared" si="67"/>
        <v>3503.19</v>
      </c>
      <c r="W1449" s="7">
        <f t="shared" si="68"/>
        <v>1000.2900000000001</v>
      </c>
    </row>
    <row r="1450" spans="1:23" x14ac:dyDescent="0.25">
      <c r="A1450" t="s">
        <v>3926</v>
      </c>
      <c r="B1450" s="4">
        <v>45393</v>
      </c>
      <c r="C1450" t="s">
        <v>377</v>
      </c>
      <c r="D1450" t="str">
        <f>VLOOKUP(C1450,Customers!$A$1:$H$201,4,0)</f>
        <v>William Pope</v>
      </c>
      <c r="E1450" t="str">
        <f>VLOOKUP(C1450,Customers!$A$1:$H$201,5,0)</f>
        <v>Female</v>
      </c>
      <c r="F1450" s="4">
        <f>VLOOKUP(C1450,Customers!$A$1:$H$201,6,0)</f>
        <v>20604</v>
      </c>
      <c r="G1450" s="4" t="str">
        <f>VLOOKUP(C1450,Customers!$A$1:$H$201,7,0)</f>
        <v>North Gary</v>
      </c>
      <c r="H1450" s="4">
        <f>VLOOKUP(C1450,Customers!$A$1:$H$201,8,0)</f>
        <v>45543</v>
      </c>
      <c r="I1450" t="s">
        <v>822</v>
      </c>
      <c r="J1450" t="str">
        <f>VLOOKUP(I1450,Products!$A$1:$F$51,2,0)</f>
        <v>Maybe Footwear</v>
      </c>
      <c r="K1450" t="str">
        <f>VLOOKUP(I1450,Products!$A$1:$F$51,3,0)</f>
        <v>Fashion</v>
      </c>
      <c r="L1450" t="str">
        <f>VLOOKUP(I1450,Products!$A$1:$F$51,4,0)</f>
        <v>Footwear</v>
      </c>
      <c r="M1450" s="7">
        <f>VLOOKUP(I1450,Products!$A$1:$F$51,5,0)</f>
        <v>1044.6400000000001</v>
      </c>
      <c r="N1450" s="7">
        <f>VLOOKUP(I1450,Products!$A$1:$F$51,6,0)</f>
        <v>775.07</v>
      </c>
      <c r="O1450" t="s">
        <v>838</v>
      </c>
      <c r="P1450" t="str">
        <f>VLOOKUP(O1450,Stores!$A$1:$D$6,2,0)</f>
        <v>MegaMart Brianahaven</v>
      </c>
      <c r="Q1450" t="str">
        <f>VLOOKUP(O1450,Stores!$A$1:$D$6,4,0)</f>
        <v>North</v>
      </c>
      <c r="R1450" s="6">
        <v>5</v>
      </c>
      <c r="S1450" s="6">
        <v>0.05</v>
      </c>
      <c r="T1450" t="s">
        <v>857</v>
      </c>
      <c r="U1450">
        <f t="shared" si="66"/>
        <v>5223.2000000000007</v>
      </c>
      <c r="V1450" s="7">
        <f t="shared" si="67"/>
        <v>3875.3500000000004</v>
      </c>
      <c r="W1450" s="7">
        <f t="shared" si="68"/>
        <v>1346.9000000000003</v>
      </c>
    </row>
    <row r="1451" spans="1:23" x14ac:dyDescent="0.25">
      <c r="A1451" t="s">
        <v>4123</v>
      </c>
      <c r="B1451" s="4">
        <v>45394</v>
      </c>
      <c r="C1451" t="s">
        <v>95</v>
      </c>
      <c r="D1451" t="str">
        <f>VLOOKUP(C1451,Customers!$A$1:$H$201,4,0)</f>
        <v>Molly Murray</v>
      </c>
      <c r="E1451" t="str">
        <f>VLOOKUP(C1451,Customers!$A$1:$H$201,5,0)</f>
        <v>Female</v>
      </c>
      <c r="F1451" s="4">
        <f>VLOOKUP(C1451,Customers!$A$1:$H$201,6,0)</f>
        <v>22610</v>
      </c>
      <c r="G1451" s="4" t="str">
        <f>VLOOKUP(C1451,Customers!$A$1:$H$201,7,0)</f>
        <v>North April</v>
      </c>
      <c r="H1451" s="4">
        <f>VLOOKUP(C1451,Customers!$A$1:$H$201,8,0)</f>
        <v>45036</v>
      </c>
      <c r="I1451" t="s">
        <v>792</v>
      </c>
      <c r="J1451" t="str">
        <f>VLOOKUP(I1451,Products!$A$1:$F$51,2,0)</f>
        <v>Chair Laptop</v>
      </c>
      <c r="K1451" t="str">
        <f>VLOOKUP(I1451,Products!$A$1:$F$51,3,0)</f>
        <v>Electronics</v>
      </c>
      <c r="L1451" t="str">
        <f>VLOOKUP(I1451,Products!$A$1:$F$51,4,0)</f>
        <v>Laptop</v>
      </c>
      <c r="M1451" s="7">
        <f>VLOOKUP(I1451,Products!$A$1:$F$51,5,0)</f>
        <v>1562.43</v>
      </c>
      <c r="N1451" s="7">
        <f>VLOOKUP(I1451,Products!$A$1:$F$51,6,0)</f>
        <v>1195.6300000000001</v>
      </c>
      <c r="O1451" t="s">
        <v>835</v>
      </c>
      <c r="P1451" t="str">
        <f>VLOOKUP(O1451,Stores!$A$1:$D$6,2,0)</f>
        <v>MegaMart New Michele</v>
      </c>
      <c r="Q1451" t="str">
        <f>VLOOKUP(O1451,Stores!$A$1:$D$6,4,0)</f>
        <v>West</v>
      </c>
      <c r="R1451" s="6">
        <v>3</v>
      </c>
      <c r="S1451" s="6">
        <v>0</v>
      </c>
      <c r="T1451" t="s">
        <v>857</v>
      </c>
      <c r="U1451">
        <f t="shared" si="66"/>
        <v>4687.29</v>
      </c>
      <c r="V1451" s="7">
        <f t="shared" si="67"/>
        <v>3586.8900000000003</v>
      </c>
      <c r="W1451" s="7">
        <f t="shared" si="68"/>
        <v>1099.3999999999996</v>
      </c>
    </row>
    <row r="1452" spans="1:23" x14ac:dyDescent="0.25">
      <c r="A1452" t="s">
        <v>4270</v>
      </c>
      <c r="B1452" s="4">
        <v>45394</v>
      </c>
      <c r="C1452" t="s">
        <v>401</v>
      </c>
      <c r="D1452" t="str">
        <f>VLOOKUP(C1452,Customers!$A$1:$H$201,4,0)</f>
        <v>Samantha Hill</v>
      </c>
      <c r="E1452" t="str">
        <f>VLOOKUP(C1452,Customers!$A$1:$H$201,5,0)</f>
        <v>Male</v>
      </c>
      <c r="F1452" s="4">
        <f>VLOOKUP(C1452,Customers!$A$1:$H$201,6,0)</f>
        <v>22241</v>
      </c>
      <c r="G1452" s="4" t="str">
        <f>VLOOKUP(C1452,Customers!$A$1:$H$201,7,0)</f>
        <v>Georgetown</v>
      </c>
      <c r="H1452" s="4">
        <f>VLOOKUP(C1452,Customers!$A$1:$H$201,8,0)</f>
        <v>44720</v>
      </c>
      <c r="I1452" t="s">
        <v>774</v>
      </c>
      <c r="J1452" t="str">
        <f>VLOOKUP(I1452,Products!$A$1:$F$51,2,0)</f>
        <v>Behavior Dairy</v>
      </c>
      <c r="K1452" t="str">
        <f>VLOOKUP(I1452,Products!$A$1:$F$51,3,0)</f>
        <v>Groceries</v>
      </c>
      <c r="L1452" t="str">
        <f>VLOOKUP(I1452,Products!$A$1:$F$51,4,0)</f>
        <v>Dairy</v>
      </c>
      <c r="M1452" s="7">
        <f>VLOOKUP(I1452,Products!$A$1:$F$51,5,0)</f>
        <v>1015.76</v>
      </c>
      <c r="N1452" s="7">
        <f>VLOOKUP(I1452,Products!$A$1:$F$51,6,0)</f>
        <v>584.4</v>
      </c>
      <c r="O1452" t="s">
        <v>827</v>
      </c>
      <c r="P1452" t="str">
        <f>VLOOKUP(O1452,Stores!$A$1:$D$6,2,0)</f>
        <v>MegaMart Jimenezborough</v>
      </c>
      <c r="Q1452" t="str">
        <f>VLOOKUP(O1452,Stores!$A$1:$D$6,4,0)</f>
        <v>South</v>
      </c>
      <c r="R1452" s="6">
        <v>1</v>
      </c>
      <c r="S1452" s="6">
        <v>0.1</v>
      </c>
      <c r="T1452" t="s">
        <v>861</v>
      </c>
      <c r="U1452">
        <f t="shared" si="66"/>
        <v>1015.76</v>
      </c>
      <c r="V1452" s="7">
        <f t="shared" si="67"/>
        <v>584.4</v>
      </c>
      <c r="W1452" s="7">
        <f t="shared" si="68"/>
        <v>430.46000000000004</v>
      </c>
    </row>
    <row r="1453" spans="1:23" x14ac:dyDescent="0.25">
      <c r="A1453" t="s">
        <v>4302</v>
      </c>
      <c r="B1453" s="4">
        <v>45394</v>
      </c>
      <c r="C1453" t="s">
        <v>522</v>
      </c>
      <c r="D1453" t="str">
        <f>VLOOKUP(C1453,Customers!$A$1:$H$201,4,0)</f>
        <v>Betty Johnson</v>
      </c>
      <c r="E1453" t="str">
        <f>VLOOKUP(C1453,Customers!$A$1:$H$201,5,0)</f>
        <v>Female</v>
      </c>
      <c r="F1453" s="4">
        <f>VLOOKUP(C1453,Customers!$A$1:$H$201,6,0)</f>
        <v>23256</v>
      </c>
      <c r="G1453" s="4" t="str">
        <f>VLOOKUP(C1453,Customers!$A$1:$H$201,7,0)</f>
        <v>North Lisa</v>
      </c>
      <c r="H1453" s="4">
        <f>VLOOKUP(C1453,Customers!$A$1:$H$201,8,0)</f>
        <v>44258</v>
      </c>
      <c r="I1453" t="s">
        <v>800</v>
      </c>
      <c r="J1453" t="str">
        <f>VLOOKUP(I1453,Products!$A$1:$F$51,2,0)</f>
        <v>Church Clothing</v>
      </c>
      <c r="K1453" t="str">
        <f>VLOOKUP(I1453,Products!$A$1:$F$51,3,0)</f>
        <v>Fashion</v>
      </c>
      <c r="L1453" t="str">
        <f>VLOOKUP(I1453,Products!$A$1:$F$51,4,0)</f>
        <v>Clothing</v>
      </c>
      <c r="M1453" s="7">
        <f>VLOOKUP(I1453,Products!$A$1:$F$51,5,0)</f>
        <v>540.94000000000005</v>
      </c>
      <c r="N1453" s="7">
        <f>VLOOKUP(I1453,Products!$A$1:$F$51,6,0)</f>
        <v>398.25</v>
      </c>
      <c r="O1453" t="s">
        <v>831</v>
      </c>
      <c r="P1453" t="str">
        <f>VLOOKUP(O1453,Stores!$A$1:$D$6,2,0)</f>
        <v>MegaMart Peckmouth</v>
      </c>
      <c r="Q1453" t="str">
        <f>VLOOKUP(O1453,Stores!$A$1:$D$6,4,0)</f>
        <v>East</v>
      </c>
      <c r="R1453" s="6">
        <v>5</v>
      </c>
      <c r="S1453" s="6">
        <v>0.05</v>
      </c>
      <c r="T1453" t="s">
        <v>851</v>
      </c>
      <c r="U1453">
        <f t="shared" si="66"/>
        <v>2704.7000000000003</v>
      </c>
      <c r="V1453" s="7">
        <f t="shared" si="67"/>
        <v>1991.25</v>
      </c>
      <c r="W1453" s="7">
        <f t="shared" si="68"/>
        <v>712.50000000000023</v>
      </c>
    </row>
    <row r="1454" spans="1:23" x14ac:dyDescent="0.25">
      <c r="A1454" t="s">
        <v>4355</v>
      </c>
      <c r="B1454" s="4">
        <v>45395</v>
      </c>
      <c r="C1454" t="s">
        <v>388</v>
      </c>
      <c r="D1454" t="str">
        <f>VLOOKUP(C1454,Customers!$A$1:$H$201,4,0)</f>
        <v>Brenda Dean</v>
      </c>
      <c r="E1454" t="str">
        <f>VLOOKUP(C1454,Customers!$A$1:$H$201,5,0)</f>
        <v>Male</v>
      </c>
      <c r="F1454" s="4">
        <f>VLOOKUP(C1454,Customers!$A$1:$H$201,6,0)</f>
        <v>23821</v>
      </c>
      <c r="G1454" s="4" t="str">
        <f>VLOOKUP(C1454,Customers!$A$1:$H$201,7,0)</f>
        <v>West Ann</v>
      </c>
      <c r="H1454" s="4">
        <f>VLOOKUP(C1454,Customers!$A$1:$H$201,8,0)</f>
        <v>45308</v>
      </c>
      <c r="I1454" t="s">
        <v>820</v>
      </c>
      <c r="J1454" t="str">
        <f>VLOOKUP(I1454,Products!$A$1:$F$51,2,0)</f>
        <v>Possible Watches</v>
      </c>
      <c r="K1454" t="str">
        <f>VLOOKUP(I1454,Products!$A$1:$F$51,3,0)</f>
        <v>Fashion</v>
      </c>
      <c r="L1454" t="str">
        <f>VLOOKUP(I1454,Products!$A$1:$F$51,4,0)</f>
        <v>Watches</v>
      </c>
      <c r="M1454" s="7">
        <f>VLOOKUP(I1454,Products!$A$1:$F$51,5,0)</f>
        <v>388.26</v>
      </c>
      <c r="N1454" s="7">
        <f>VLOOKUP(I1454,Products!$A$1:$F$51,6,0)</f>
        <v>199.3</v>
      </c>
      <c r="O1454" t="s">
        <v>838</v>
      </c>
      <c r="P1454" t="str">
        <f>VLOOKUP(O1454,Stores!$A$1:$D$6,2,0)</f>
        <v>MegaMart Brianahaven</v>
      </c>
      <c r="Q1454" t="str">
        <f>VLOOKUP(O1454,Stores!$A$1:$D$6,4,0)</f>
        <v>North</v>
      </c>
      <c r="R1454" s="6">
        <v>2</v>
      </c>
      <c r="S1454" s="6">
        <v>0.15</v>
      </c>
      <c r="T1454" t="s">
        <v>857</v>
      </c>
      <c r="U1454">
        <f t="shared" si="66"/>
        <v>776.52</v>
      </c>
      <c r="V1454" s="7">
        <f t="shared" si="67"/>
        <v>398.6</v>
      </c>
      <c r="W1454" s="7">
        <f t="shared" si="68"/>
        <v>377.06999999999994</v>
      </c>
    </row>
    <row r="1455" spans="1:23" x14ac:dyDescent="0.25">
      <c r="A1455" t="s">
        <v>4611</v>
      </c>
      <c r="B1455" s="4">
        <v>45395</v>
      </c>
      <c r="C1455" t="s">
        <v>668</v>
      </c>
      <c r="D1455" t="str">
        <f>VLOOKUP(C1455,Customers!$A$1:$H$201,4,0)</f>
        <v>Daniel Lawson</v>
      </c>
      <c r="E1455" t="str">
        <f>VLOOKUP(C1455,Customers!$A$1:$H$201,5,0)</f>
        <v>Male</v>
      </c>
      <c r="F1455" s="4">
        <f>VLOOKUP(C1455,Customers!$A$1:$H$201,6,0)</f>
        <v>24703</v>
      </c>
      <c r="G1455" s="4" t="str">
        <f>VLOOKUP(C1455,Customers!$A$1:$H$201,7,0)</f>
        <v>Conwayside</v>
      </c>
      <c r="H1455" s="4">
        <f>VLOOKUP(C1455,Customers!$A$1:$H$201,8,0)</f>
        <v>45026</v>
      </c>
      <c r="I1455" t="s">
        <v>782</v>
      </c>
      <c r="J1455" t="str">
        <f>VLOOKUP(I1455,Products!$A$1:$F$51,2,0)</f>
        <v>National Watches</v>
      </c>
      <c r="K1455" t="str">
        <f>VLOOKUP(I1455,Products!$A$1:$F$51,3,0)</f>
        <v>Fashion</v>
      </c>
      <c r="L1455" t="str">
        <f>VLOOKUP(I1455,Products!$A$1:$F$51,4,0)</f>
        <v>Watches</v>
      </c>
      <c r="M1455" s="7">
        <f>VLOOKUP(I1455,Products!$A$1:$F$51,5,0)</f>
        <v>29.24</v>
      </c>
      <c r="N1455" s="7">
        <f>VLOOKUP(I1455,Products!$A$1:$F$51,6,0)</f>
        <v>742.26521739130465</v>
      </c>
      <c r="O1455" t="s">
        <v>842</v>
      </c>
      <c r="P1455" t="str">
        <f>VLOOKUP(O1455,Stores!$A$1:$D$6,2,0)</f>
        <v>MegaMart Johnmouth</v>
      </c>
      <c r="Q1455" t="str">
        <f>VLOOKUP(O1455,Stores!$A$1:$D$6,4,0)</f>
        <v>East</v>
      </c>
      <c r="R1455" s="6">
        <v>5</v>
      </c>
      <c r="S1455" s="6">
        <v>0.15</v>
      </c>
      <c r="T1455" t="s">
        <v>854</v>
      </c>
      <c r="U1455">
        <f t="shared" si="66"/>
        <v>146.19999999999999</v>
      </c>
      <c r="V1455" s="7">
        <f t="shared" si="67"/>
        <v>3711.3260869565233</v>
      </c>
      <c r="W1455" s="7">
        <f t="shared" si="68"/>
        <v>-3565.9760869565234</v>
      </c>
    </row>
    <row r="1456" spans="1:23" x14ac:dyDescent="0.25">
      <c r="A1456" t="s">
        <v>4905</v>
      </c>
      <c r="B1456" s="4">
        <v>45395</v>
      </c>
      <c r="C1456" t="s">
        <v>49</v>
      </c>
      <c r="D1456" t="str">
        <f>VLOOKUP(C1456,Customers!$A$1:$H$201,4,0)</f>
        <v>Dale Perry</v>
      </c>
      <c r="E1456" t="str">
        <f>VLOOKUP(C1456,Customers!$A$1:$H$201,5,0)</f>
        <v>Male</v>
      </c>
      <c r="F1456" s="4">
        <f>VLOOKUP(C1456,Customers!$A$1:$H$201,6,0)</f>
        <v>32850</v>
      </c>
      <c r="G1456" s="4" t="str">
        <f>VLOOKUP(C1456,Customers!$A$1:$H$201,7,0)</f>
        <v>Lake Dawn</v>
      </c>
      <c r="H1456" s="4">
        <f>VLOOKUP(C1456,Customers!$A$1:$H$201,8,0)</f>
        <v>44393</v>
      </c>
      <c r="I1456" t="s">
        <v>768</v>
      </c>
      <c r="J1456" t="str">
        <f>VLOOKUP(I1456,Products!$A$1:$F$51,2,0)</f>
        <v>And Footwear</v>
      </c>
      <c r="K1456" t="str">
        <f>VLOOKUP(I1456,Products!$A$1:$F$51,3,0)</f>
        <v>Fashion</v>
      </c>
      <c r="L1456" t="str">
        <f>VLOOKUP(I1456,Products!$A$1:$F$51,4,0)</f>
        <v>Footwear</v>
      </c>
      <c r="M1456" s="7">
        <f>VLOOKUP(I1456,Products!$A$1:$F$51,5,0)</f>
        <v>1878.47</v>
      </c>
      <c r="N1456" s="7">
        <f>VLOOKUP(I1456,Products!$A$1:$F$51,6,0)</f>
        <v>1014.91</v>
      </c>
      <c r="O1456" t="s">
        <v>842</v>
      </c>
      <c r="P1456" t="str">
        <f>VLOOKUP(O1456,Stores!$A$1:$D$6,2,0)</f>
        <v>MegaMart Johnmouth</v>
      </c>
      <c r="Q1456" t="str">
        <f>VLOOKUP(O1456,Stores!$A$1:$D$6,4,0)</f>
        <v>East</v>
      </c>
      <c r="R1456" s="6">
        <v>2</v>
      </c>
      <c r="S1456" s="6">
        <v>0.15</v>
      </c>
      <c r="T1456" t="s">
        <v>854</v>
      </c>
      <c r="U1456">
        <f t="shared" si="66"/>
        <v>3756.94</v>
      </c>
      <c r="V1456" s="7">
        <f t="shared" si="67"/>
        <v>2029.82</v>
      </c>
      <c r="W1456" s="7">
        <f t="shared" si="68"/>
        <v>1726.2700000000002</v>
      </c>
    </row>
    <row r="1457" spans="1:23" x14ac:dyDescent="0.25">
      <c r="A1457" t="s">
        <v>5086</v>
      </c>
      <c r="B1457" s="4">
        <v>45395</v>
      </c>
      <c r="C1457" t="s">
        <v>196</v>
      </c>
      <c r="D1457" t="str">
        <f>VLOOKUP(C1457,Customers!$A$1:$H$201,4,0)</f>
        <v>Madison Sellers</v>
      </c>
      <c r="E1457" t="str">
        <f>VLOOKUP(C1457,Customers!$A$1:$H$201,5,0)</f>
        <v>Female</v>
      </c>
      <c r="F1457" s="4">
        <f>VLOOKUP(C1457,Customers!$A$1:$H$201,6,0)</f>
        <v>38340</v>
      </c>
      <c r="G1457" s="4" t="str">
        <f>VLOOKUP(C1457,Customers!$A$1:$H$201,7,0)</f>
        <v>Boyerstad</v>
      </c>
      <c r="H1457" s="4">
        <f>VLOOKUP(C1457,Customers!$A$1:$H$201,8,0)</f>
        <v>45347</v>
      </c>
      <c r="I1457" t="s">
        <v>788</v>
      </c>
      <c r="J1457" t="str">
        <f>VLOOKUP(I1457,Products!$A$1:$F$51,2,0)</f>
        <v>Beat Accessories</v>
      </c>
      <c r="K1457" t="str">
        <f>VLOOKUP(I1457,Products!$A$1:$F$51,3,0)</f>
        <v>Fashion</v>
      </c>
      <c r="L1457" t="str">
        <f>VLOOKUP(I1457,Products!$A$1:$F$51,4,0)</f>
        <v>Accessories</v>
      </c>
      <c r="M1457" s="7">
        <f>VLOOKUP(I1457,Products!$A$1:$F$51,5,0)</f>
        <v>1798.97</v>
      </c>
      <c r="N1457" s="7">
        <f>VLOOKUP(I1457,Products!$A$1:$F$51,6,0)</f>
        <v>1329.15</v>
      </c>
      <c r="O1457" t="s">
        <v>831</v>
      </c>
      <c r="P1457" t="str">
        <f>VLOOKUP(O1457,Stores!$A$1:$D$6,2,0)</f>
        <v>MegaMart Peckmouth</v>
      </c>
      <c r="Q1457" t="str">
        <f>VLOOKUP(O1457,Stores!$A$1:$D$6,4,0)</f>
        <v>East</v>
      </c>
      <c r="R1457" s="6">
        <v>5</v>
      </c>
      <c r="S1457" s="6">
        <v>0.1</v>
      </c>
      <c r="T1457" t="s">
        <v>857</v>
      </c>
      <c r="U1457">
        <f t="shared" si="66"/>
        <v>8994.85</v>
      </c>
      <c r="V1457" s="7">
        <f t="shared" si="67"/>
        <v>6645.75</v>
      </c>
      <c r="W1457" s="7">
        <f t="shared" si="68"/>
        <v>2348.2000000000003</v>
      </c>
    </row>
    <row r="1458" spans="1:23" x14ac:dyDescent="0.25">
      <c r="A1458" t="s">
        <v>5607</v>
      </c>
      <c r="B1458" s="4">
        <v>45395</v>
      </c>
      <c r="C1458" t="s">
        <v>534</v>
      </c>
      <c r="D1458" t="str">
        <f>VLOOKUP(C1458,Customers!$A$1:$H$201,4,0)</f>
        <v>John Foster</v>
      </c>
      <c r="E1458" t="str">
        <f>VLOOKUP(C1458,Customers!$A$1:$H$201,5,0)</f>
        <v>Female</v>
      </c>
      <c r="F1458" s="4">
        <f>VLOOKUP(C1458,Customers!$A$1:$H$201,6,0)</f>
        <v>38541</v>
      </c>
      <c r="G1458" s="4" t="str">
        <f>VLOOKUP(C1458,Customers!$A$1:$H$201,7,0)</f>
        <v>Charlesmouth</v>
      </c>
      <c r="H1458" s="4">
        <f>VLOOKUP(C1458,Customers!$A$1:$H$201,8,0)</f>
        <v>45601</v>
      </c>
      <c r="I1458" t="s">
        <v>768</v>
      </c>
      <c r="J1458" t="str">
        <f>VLOOKUP(I1458,Products!$A$1:$F$51,2,0)</f>
        <v>And Footwear</v>
      </c>
      <c r="K1458" t="str">
        <f>VLOOKUP(I1458,Products!$A$1:$F$51,3,0)</f>
        <v>Fashion</v>
      </c>
      <c r="L1458" t="str">
        <f>VLOOKUP(I1458,Products!$A$1:$F$51,4,0)</f>
        <v>Footwear</v>
      </c>
      <c r="M1458" s="7">
        <f>VLOOKUP(I1458,Products!$A$1:$F$51,5,0)</f>
        <v>1878.47</v>
      </c>
      <c r="N1458" s="7">
        <f>VLOOKUP(I1458,Products!$A$1:$F$51,6,0)</f>
        <v>1014.91</v>
      </c>
      <c r="O1458" t="s">
        <v>827</v>
      </c>
      <c r="P1458" t="str">
        <f>VLOOKUP(O1458,Stores!$A$1:$D$6,2,0)</f>
        <v>MegaMart Jimenezborough</v>
      </c>
      <c r="Q1458" t="str">
        <f>VLOOKUP(O1458,Stores!$A$1:$D$6,4,0)</f>
        <v>South</v>
      </c>
      <c r="R1458" s="6">
        <v>1</v>
      </c>
      <c r="S1458" s="6">
        <v>0.1</v>
      </c>
      <c r="T1458" t="s">
        <v>851</v>
      </c>
      <c r="U1458">
        <f t="shared" si="66"/>
        <v>1878.47</v>
      </c>
      <c r="V1458" s="7">
        <f t="shared" si="67"/>
        <v>1014.91</v>
      </c>
      <c r="W1458" s="7">
        <f t="shared" si="68"/>
        <v>862.66000000000008</v>
      </c>
    </row>
    <row r="1459" spans="1:23" x14ac:dyDescent="0.25">
      <c r="A1459" t="s">
        <v>5725</v>
      </c>
      <c r="B1459" s="4">
        <v>45395</v>
      </c>
      <c r="C1459" t="s">
        <v>260</v>
      </c>
      <c r="D1459" t="str">
        <f>VLOOKUP(C1459,Customers!$A$1:$H$201,4,0)</f>
        <v>Gabriel Daugherty</v>
      </c>
      <c r="E1459" t="str">
        <f>VLOOKUP(C1459,Customers!$A$1:$H$201,5,0)</f>
        <v>Male</v>
      </c>
      <c r="F1459" s="4">
        <f>VLOOKUP(C1459,Customers!$A$1:$H$201,6,0)</f>
        <v>24029</v>
      </c>
      <c r="G1459" s="4" t="str">
        <f>VLOOKUP(C1459,Customers!$A$1:$H$201,7,0)</f>
        <v>New Reginald</v>
      </c>
      <c r="H1459" s="4">
        <f>VLOOKUP(C1459,Customers!$A$1:$H$201,8,0)</f>
        <v>44937</v>
      </c>
      <c r="I1459" t="s">
        <v>749</v>
      </c>
      <c r="J1459" t="str">
        <f>VLOOKUP(I1459,Products!$A$1:$F$51,2,0)</f>
        <v>Whether Bags</v>
      </c>
      <c r="K1459" t="str">
        <f>VLOOKUP(I1459,Products!$A$1:$F$51,3,0)</f>
        <v>Fashion</v>
      </c>
      <c r="L1459" t="str">
        <f>VLOOKUP(I1459,Products!$A$1:$F$51,4,0)</f>
        <v>Bags</v>
      </c>
      <c r="M1459" s="7">
        <f>VLOOKUP(I1459,Products!$A$1:$F$51,5,0)</f>
        <v>270.45</v>
      </c>
      <c r="N1459" s="7">
        <f>VLOOKUP(I1459,Products!$A$1:$F$51,6,0)</f>
        <v>742.26521739130465</v>
      </c>
      <c r="O1459" t="s">
        <v>835</v>
      </c>
      <c r="P1459" t="str">
        <f>VLOOKUP(O1459,Stores!$A$1:$D$6,2,0)</f>
        <v>MegaMart New Michele</v>
      </c>
      <c r="Q1459" t="str">
        <f>VLOOKUP(O1459,Stores!$A$1:$D$6,4,0)</f>
        <v>West</v>
      </c>
      <c r="R1459" s="6">
        <v>4</v>
      </c>
      <c r="S1459" s="6">
        <v>0.05</v>
      </c>
      <c r="T1459" t="s">
        <v>851</v>
      </c>
      <c r="U1459">
        <f t="shared" si="66"/>
        <v>1081.8</v>
      </c>
      <c r="V1459" s="7">
        <f t="shared" si="67"/>
        <v>2969.0608695652186</v>
      </c>
      <c r="W1459" s="7">
        <f t="shared" si="68"/>
        <v>-1888.2108695652187</v>
      </c>
    </row>
    <row r="1460" spans="1:23" x14ac:dyDescent="0.25">
      <c r="A1460" t="s">
        <v>1994</v>
      </c>
      <c r="B1460" s="4">
        <v>45395</v>
      </c>
      <c r="C1460" t="s">
        <v>128</v>
      </c>
      <c r="D1460" t="str">
        <f>VLOOKUP(C1460,Customers!$A$1:$H$201,4,0)</f>
        <v>Jenny Beck</v>
      </c>
      <c r="E1460" t="str">
        <f>VLOOKUP(C1460,Customers!$A$1:$H$201,5,0)</f>
        <v>Female</v>
      </c>
      <c r="F1460" s="4">
        <f>VLOOKUP(C1460,Customers!$A$1:$H$201,6,0)</f>
        <v>28698</v>
      </c>
      <c r="G1460" s="4" t="str">
        <f>VLOOKUP(C1460,Customers!$A$1:$H$201,7,0)</f>
        <v>Lake Cody</v>
      </c>
      <c r="H1460" s="4">
        <f>VLOOKUP(C1460,Customers!$A$1:$H$201,8,0)</f>
        <v>45733</v>
      </c>
      <c r="I1460" t="s">
        <v>757</v>
      </c>
      <c r="J1460" t="str">
        <f>VLOOKUP(I1460,Products!$A$1:$F$51,2,0)</f>
        <v>Traditional Laptop</v>
      </c>
      <c r="K1460" t="str">
        <f>VLOOKUP(I1460,Products!$A$1:$F$51,3,0)</f>
        <v>Electronics</v>
      </c>
      <c r="L1460" t="str">
        <f>VLOOKUP(I1460,Products!$A$1:$F$51,4,0)</f>
        <v>Laptop</v>
      </c>
      <c r="M1460" s="7">
        <f>VLOOKUP(I1460,Products!$A$1:$F$51,5,0)</f>
        <v>1762.92</v>
      </c>
      <c r="N1460" s="7">
        <f>VLOOKUP(I1460,Products!$A$1:$F$51,6,0)</f>
        <v>1346.48</v>
      </c>
      <c r="O1460" t="s">
        <v>835</v>
      </c>
      <c r="P1460" t="str">
        <f>VLOOKUP(O1460,Stores!$A$1:$D$6,2,0)</f>
        <v>MegaMart New Michele</v>
      </c>
      <c r="Q1460" t="str">
        <f>VLOOKUP(O1460,Stores!$A$1:$D$6,4,0)</f>
        <v>West</v>
      </c>
      <c r="R1460" s="6">
        <v>1</v>
      </c>
      <c r="S1460" s="6">
        <v>0.1</v>
      </c>
      <c r="T1460" t="s">
        <v>861</v>
      </c>
      <c r="U1460">
        <f t="shared" si="66"/>
        <v>1762.92</v>
      </c>
      <c r="V1460" s="7">
        <f t="shared" si="67"/>
        <v>1346.48</v>
      </c>
      <c r="W1460" s="7">
        <f t="shared" si="68"/>
        <v>415.54000000000008</v>
      </c>
    </row>
    <row r="1461" spans="1:23" x14ac:dyDescent="0.25">
      <c r="A1461" t="s">
        <v>3414</v>
      </c>
      <c r="B1461" s="4">
        <v>45395</v>
      </c>
      <c r="C1461" t="s">
        <v>529</v>
      </c>
      <c r="D1461" t="str">
        <f>VLOOKUP(C1461,Customers!$A$1:$H$201,4,0)</f>
        <v>John Johnson</v>
      </c>
      <c r="E1461" t="str">
        <f>VLOOKUP(C1461,Customers!$A$1:$H$201,5,0)</f>
        <v>Female</v>
      </c>
      <c r="F1461" s="4">
        <f>VLOOKUP(C1461,Customers!$A$1:$H$201,6,0)</f>
        <v>35515</v>
      </c>
      <c r="G1461" s="4" t="str">
        <f>VLOOKUP(C1461,Customers!$A$1:$H$201,7,0)</f>
        <v>North Jamesport</v>
      </c>
      <c r="H1461" s="4">
        <f>VLOOKUP(C1461,Customers!$A$1:$H$201,8,0)</f>
        <v>44804</v>
      </c>
      <c r="I1461" t="s">
        <v>786</v>
      </c>
      <c r="J1461" t="str">
        <f>VLOOKUP(I1461,Products!$A$1:$F$51,2,0)</f>
        <v>Difficult Vegetables</v>
      </c>
      <c r="K1461" t="str">
        <f>VLOOKUP(I1461,Products!$A$1:$F$51,3,0)</f>
        <v>Groceries</v>
      </c>
      <c r="L1461" t="str">
        <f>VLOOKUP(I1461,Products!$A$1:$F$51,4,0)</f>
        <v>Vegetables</v>
      </c>
      <c r="M1461" s="7">
        <f>VLOOKUP(I1461,Products!$A$1:$F$51,5,0)</f>
        <v>1102.791777777778</v>
      </c>
      <c r="N1461" s="7">
        <f>VLOOKUP(I1461,Products!$A$1:$F$51,6,0)</f>
        <v>164.01</v>
      </c>
      <c r="O1461" t="s">
        <v>838</v>
      </c>
      <c r="P1461" t="str">
        <f>VLOOKUP(O1461,Stores!$A$1:$D$6,2,0)</f>
        <v>MegaMart Brianahaven</v>
      </c>
      <c r="Q1461" t="str">
        <f>VLOOKUP(O1461,Stores!$A$1:$D$6,4,0)</f>
        <v>North</v>
      </c>
      <c r="R1461" s="6">
        <v>1</v>
      </c>
      <c r="S1461" s="6">
        <v>0.1</v>
      </c>
      <c r="T1461" t="s">
        <v>861</v>
      </c>
      <c r="U1461">
        <f t="shared" si="66"/>
        <v>1102.791777777778</v>
      </c>
      <c r="V1461" s="7">
        <f t="shared" si="67"/>
        <v>164.01</v>
      </c>
      <c r="W1461" s="7">
        <f t="shared" si="68"/>
        <v>937.88177777777798</v>
      </c>
    </row>
    <row r="1462" spans="1:23" x14ac:dyDescent="0.25">
      <c r="A1462" t="s">
        <v>4797</v>
      </c>
      <c r="B1462" s="4">
        <v>45395</v>
      </c>
      <c r="C1462" t="s">
        <v>525</v>
      </c>
      <c r="D1462" t="str">
        <f>VLOOKUP(C1462,Customers!$A$1:$H$201,4,0)</f>
        <v>Paige Osborne</v>
      </c>
      <c r="E1462" t="str">
        <f>VLOOKUP(C1462,Customers!$A$1:$H$201,5,0)</f>
        <v>Female</v>
      </c>
      <c r="F1462" s="4">
        <f>VLOOKUP(C1462,Customers!$A$1:$H$201,6,0)</f>
        <v>21861</v>
      </c>
      <c r="G1462" s="4" t="str">
        <f>VLOOKUP(C1462,Customers!$A$1:$H$201,7,0)</f>
        <v>Carlsonborough</v>
      </c>
      <c r="H1462" s="4">
        <f>VLOOKUP(C1462,Customers!$A$1:$H$201,8,0)</f>
        <v>44427</v>
      </c>
      <c r="I1462" t="s">
        <v>788</v>
      </c>
      <c r="J1462" t="str">
        <f>VLOOKUP(I1462,Products!$A$1:$F$51,2,0)</f>
        <v>Beat Accessories</v>
      </c>
      <c r="K1462" t="str">
        <f>VLOOKUP(I1462,Products!$A$1:$F$51,3,0)</f>
        <v>Fashion</v>
      </c>
      <c r="L1462" t="str">
        <f>VLOOKUP(I1462,Products!$A$1:$F$51,4,0)</f>
        <v>Accessories</v>
      </c>
      <c r="M1462" s="7">
        <f>VLOOKUP(I1462,Products!$A$1:$F$51,5,0)</f>
        <v>1798.97</v>
      </c>
      <c r="N1462" s="7">
        <f>VLOOKUP(I1462,Products!$A$1:$F$51,6,0)</f>
        <v>1329.15</v>
      </c>
      <c r="O1462" t="s">
        <v>831</v>
      </c>
      <c r="P1462" t="str">
        <f>VLOOKUP(O1462,Stores!$A$1:$D$6,2,0)</f>
        <v>MegaMart Peckmouth</v>
      </c>
      <c r="Q1462" t="str">
        <f>VLOOKUP(O1462,Stores!$A$1:$D$6,4,0)</f>
        <v>East</v>
      </c>
      <c r="R1462" s="6">
        <v>1</v>
      </c>
      <c r="S1462" s="6">
        <v>0.05</v>
      </c>
      <c r="T1462" t="s">
        <v>854</v>
      </c>
      <c r="U1462">
        <f t="shared" si="66"/>
        <v>1798.97</v>
      </c>
      <c r="V1462" s="7">
        <f t="shared" si="67"/>
        <v>1329.15</v>
      </c>
      <c r="W1462" s="7">
        <f t="shared" si="68"/>
        <v>468.86999999999995</v>
      </c>
    </row>
    <row r="1463" spans="1:23" x14ac:dyDescent="0.25">
      <c r="A1463" t="s">
        <v>4831</v>
      </c>
      <c r="B1463" s="4">
        <v>45395</v>
      </c>
      <c r="C1463" t="s">
        <v>397</v>
      </c>
      <c r="D1463" t="str">
        <f>VLOOKUP(C1463,Customers!$A$1:$H$201,4,0)</f>
        <v>Victoria Hansen</v>
      </c>
      <c r="E1463" t="str">
        <f>VLOOKUP(C1463,Customers!$A$1:$H$201,5,0)</f>
        <v>Female</v>
      </c>
      <c r="F1463" s="4">
        <f>VLOOKUP(C1463,Customers!$A$1:$H$201,6,0)</f>
        <v>34980</v>
      </c>
      <c r="G1463" s="4" t="str">
        <f>VLOOKUP(C1463,Customers!$A$1:$H$201,7,0)</f>
        <v>Lake Dale</v>
      </c>
      <c r="H1463" s="4">
        <f>VLOOKUP(C1463,Customers!$A$1:$H$201,8,0)</f>
        <v>45124</v>
      </c>
      <c r="I1463" t="s">
        <v>753</v>
      </c>
      <c r="J1463" t="str">
        <f>VLOOKUP(I1463,Products!$A$1:$F$51,2,0)</f>
        <v>Find Headphones</v>
      </c>
      <c r="K1463" t="str">
        <f>VLOOKUP(I1463,Products!$A$1:$F$51,3,0)</f>
        <v>Electronics</v>
      </c>
      <c r="L1463" t="str">
        <f>VLOOKUP(I1463,Products!$A$1:$F$51,4,0)</f>
        <v>Headphones</v>
      </c>
      <c r="M1463" s="7">
        <f>VLOOKUP(I1463,Products!$A$1:$F$51,5,0)</f>
        <v>1246.1099999999999</v>
      </c>
      <c r="N1463" s="7">
        <f>VLOOKUP(I1463,Products!$A$1:$F$51,6,0)</f>
        <v>833.52</v>
      </c>
      <c r="O1463" t="s">
        <v>827</v>
      </c>
      <c r="P1463" t="str">
        <f>VLOOKUP(O1463,Stores!$A$1:$D$6,2,0)</f>
        <v>MegaMart Jimenezborough</v>
      </c>
      <c r="Q1463" t="str">
        <f>VLOOKUP(O1463,Stores!$A$1:$D$6,4,0)</f>
        <v>South</v>
      </c>
      <c r="R1463" s="6">
        <v>4</v>
      </c>
      <c r="S1463" s="6">
        <v>0.1</v>
      </c>
      <c r="T1463" t="s">
        <v>854</v>
      </c>
      <c r="U1463">
        <f t="shared" si="66"/>
        <v>4984.4399999999996</v>
      </c>
      <c r="V1463" s="7">
        <f t="shared" si="67"/>
        <v>3334.08</v>
      </c>
      <c r="W1463" s="7">
        <f t="shared" si="68"/>
        <v>1649.4599999999996</v>
      </c>
    </row>
    <row r="1464" spans="1:23" x14ac:dyDescent="0.25">
      <c r="A1464" t="s">
        <v>4866</v>
      </c>
      <c r="B1464" s="4">
        <v>45396</v>
      </c>
      <c r="C1464" t="s">
        <v>478</v>
      </c>
      <c r="D1464" t="str">
        <f>VLOOKUP(C1464,Customers!$A$1:$H$201,4,0)</f>
        <v>Denise Jackson</v>
      </c>
      <c r="E1464" t="str">
        <f>VLOOKUP(C1464,Customers!$A$1:$H$201,5,0)</f>
        <v>Male</v>
      </c>
      <c r="F1464" s="4">
        <f>VLOOKUP(C1464,Customers!$A$1:$H$201,6,0)</f>
        <v>35356</v>
      </c>
      <c r="G1464" s="4" t="str">
        <f>VLOOKUP(C1464,Customers!$A$1:$H$201,7,0)</f>
        <v>Williamsport</v>
      </c>
      <c r="H1464" s="4">
        <f>VLOOKUP(C1464,Customers!$A$1:$H$201,8,0)</f>
        <v>44915</v>
      </c>
      <c r="I1464" t="s">
        <v>808</v>
      </c>
      <c r="J1464" t="str">
        <f>VLOOKUP(I1464,Products!$A$1:$F$51,2,0)</f>
        <v>Soon Accessories</v>
      </c>
      <c r="K1464" t="str">
        <f>VLOOKUP(I1464,Products!$A$1:$F$51,3,0)</f>
        <v>Fashion</v>
      </c>
      <c r="L1464" t="str">
        <f>VLOOKUP(I1464,Products!$A$1:$F$51,4,0)</f>
        <v>Accessories</v>
      </c>
      <c r="M1464" s="7">
        <f>VLOOKUP(I1464,Products!$A$1:$F$51,5,0)</f>
        <v>564.41999999999996</v>
      </c>
      <c r="N1464" s="7">
        <f>VLOOKUP(I1464,Products!$A$1:$F$51,6,0)</f>
        <v>293.95999999999998</v>
      </c>
      <c r="O1464" t="s">
        <v>827</v>
      </c>
      <c r="P1464" t="str">
        <f>VLOOKUP(O1464,Stores!$A$1:$D$6,2,0)</f>
        <v>MegaMart Jimenezborough</v>
      </c>
      <c r="Q1464" t="str">
        <f>VLOOKUP(O1464,Stores!$A$1:$D$6,4,0)</f>
        <v>South</v>
      </c>
      <c r="R1464" s="6">
        <v>3</v>
      </c>
      <c r="S1464" s="6">
        <v>0.05</v>
      </c>
      <c r="T1464" t="s">
        <v>854</v>
      </c>
      <c r="U1464">
        <f t="shared" si="66"/>
        <v>1693.2599999999998</v>
      </c>
      <c r="V1464" s="7">
        <f t="shared" si="67"/>
        <v>881.87999999999988</v>
      </c>
      <c r="W1464" s="7">
        <f t="shared" si="68"/>
        <v>810.42999999999984</v>
      </c>
    </row>
    <row r="1465" spans="1:23" x14ac:dyDescent="0.25">
      <c r="A1465" t="s">
        <v>5267</v>
      </c>
      <c r="B1465" s="4">
        <v>45396</v>
      </c>
      <c r="C1465" t="s">
        <v>572</v>
      </c>
      <c r="D1465" t="str">
        <f>VLOOKUP(C1465,Customers!$A$1:$H$201,4,0)</f>
        <v>Meagan Macdonald</v>
      </c>
      <c r="E1465" t="str">
        <f>VLOOKUP(C1465,Customers!$A$1:$H$201,5,0)</f>
        <v>Male</v>
      </c>
      <c r="F1465" s="4">
        <f>VLOOKUP(C1465,Customers!$A$1:$H$201,6,0)</f>
        <v>33491</v>
      </c>
      <c r="G1465" s="4" t="str">
        <f>VLOOKUP(C1465,Customers!$A$1:$H$201,7,0)</f>
        <v>Port Jacob</v>
      </c>
      <c r="H1465" s="4">
        <f>VLOOKUP(C1465,Customers!$A$1:$H$201,8,0)</f>
        <v>44496</v>
      </c>
      <c r="I1465" t="s">
        <v>718</v>
      </c>
      <c r="J1465" t="str">
        <f>VLOOKUP(I1465,Products!$A$1:$F$51,2,0)</f>
        <v>Four Accessories</v>
      </c>
      <c r="K1465" t="str">
        <f>VLOOKUP(I1465,Products!$A$1:$F$51,3,0)</f>
        <v>Fashion</v>
      </c>
      <c r="L1465" t="str">
        <f>VLOOKUP(I1465,Products!$A$1:$F$51,4,0)</f>
        <v>Accessories</v>
      </c>
      <c r="M1465" s="7">
        <f>VLOOKUP(I1465,Products!$A$1:$F$51,5,0)</f>
        <v>1853.77</v>
      </c>
      <c r="N1465" s="7">
        <f>VLOOKUP(I1465,Products!$A$1:$F$51,6,0)</f>
        <v>1363.52</v>
      </c>
      <c r="O1465" t="s">
        <v>838</v>
      </c>
      <c r="P1465" t="str">
        <f>VLOOKUP(O1465,Stores!$A$1:$D$6,2,0)</f>
        <v>MegaMart Brianahaven</v>
      </c>
      <c r="Q1465" t="str">
        <f>VLOOKUP(O1465,Stores!$A$1:$D$6,4,0)</f>
        <v>North</v>
      </c>
      <c r="R1465" s="6">
        <v>5</v>
      </c>
      <c r="S1465" s="6">
        <v>0.1</v>
      </c>
      <c r="T1465" t="s">
        <v>861</v>
      </c>
      <c r="U1465">
        <f t="shared" si="66"/>
        <v>9268.85</v>
      </c>
      <c r="V1465" s="7">
        <f t="shared" si="67"/>
        <v>6817.6</v>
      </c>
      <c r="W1465" s="7">
        <f t="shared" si="68"/>
        <v>2450.35</v>
      </c>
    </row>
    <row r="1466" spans="1:23" x14ac:dyDescent="0.25">
      <c r="A1466" t="s">
        <v>2502</v>
      </c>
      <c r="B1466" s="4">
        <v>45396</v>
      </c>
      <c r="C1466" t="s">
        <v>318</v>
      </c>
      <c r="D1466" t="str">
        <f>VLOOKUP(C1466,Customers!$A$1:$H$201,4,0)</f>
        <v>Juan Ramirez</v>
      </c>
      <c r="E1466" t="str">
        <f>VLOOKUP(C1466,Customers!$A$1:$H$201,5,0)</f>
        <v>Male</v>
      </c>
      <c r="F1466" s="4">
        <f>VLOOKUP(C1466,Customers!$A$1:$H$201,6,0)</f>
        <v>28937</v>
      </c>
      <c r="G1466" s="4" t="str">
        <f>VLOOKUP(C1466,Customers!$A$1:$H$201,7,0)</f>
        <v>New Michaelview</v>
      </c>
      <c r="H1466" s="4">
        <f>VLOOKUP(C1466,Customers!$A$1:$H$201,8,0)</f>
        <v>45210</v>
      </c>
      <c r="I1466" t="s">
        <v>802</v>
      </c>
      <c r="J1466" t="str">
        <f>VLOOKUP(I1466,Products!$A$1:$F$51,2,0)</f>
        <v>Piece Headphones</v>
      </c>
      <c r="K1466" t="str">
        <f>VLOOKUP(I1466,Products!$A$1:$F$51,3,0)</f>
        <v>Electronics</v>
      </c>
      <c r="L1466" t="str">
        <f>VLOOKUP(I1466,Products!$A$1:$F$51,4,0)</f>
        <v>Headphones</v>
      </c>
      <c r="M1466" s="7">
        <f>VLOOKUP(I1466,Products!$A$1:$F$51,5,0)</f>
        <v>1745.61</v>
      </c>
      <c r="N1466" s="7">
        <f>VLOOKUP(I1466,Products!$A$1:$F$51,6,0)</f>
        <v>1322.44</v>
      </c>
      <c r="O1466" t="s">
        <v>831</v>
      </c>
      <c r="P1466" t="str">
        <f>VLOOKUP(O1466,Stores!$A$1:$D$6,2,0)</f>
        <v>MegaMart Peckmouth</v>
      </c>
      <c r="Q1466" t="str">
        <f>VLOOKUP(O1466,Stores!$A$1:$D$6,4,0)</f>
        <v>East</v>
      </c>
      <c r="R1466" s="6">
        <v>1</v>
      </c>
      <c r="S1466" s="6">
        <v>0.15</v>
      </c>
      <c r="T1466" t="s">
        <v>861</v>
      </c>
      <c r="U1466">
        <f t="shared" si="66"/>
        <v>1745.61</v>
      </c>
      <c r="V1466" s="7">
        <f t="shared" si="67"/>
        <v>1322.44</v>
      </c>
      <c r="W1466" s="7">
        <f t="shared" si="68"/>
        <v>422.31999999999982</v>
      </c>
    </row>
    <row r="1467" spans="1:23" x14ac:dyDescent="0.25">
      <c r="A1467" t="s">
        <v>2563</v>
      </c>
      <c r="B1467" s="4">
        <v>45396</v>
      </c>
      <c r="C1467" t="s">
        <v>492</v>
      </c>
      <c r="D1467" t="str">
        <f>VLOOKUP(C1467,Customers!$A$1:$H$201,4,0)</f>
        <v>Mario Cuevas</v>
      </c>
      <c r="E1467" t="str">
        <f>VLOOKUP(C1467,Customers!$A$1:$H$201,5,0)</f>
        <v>Male</v>
      </c>
      <c r="F1467" s="4">
        <f>VLOOKUP(C1467,Customers!$A$1:$H$201,6,0)</f>
        <v>31478</v>
      </c>
      <c r="G1467" s="4" t="str">
        <f>VLOOKUP(C1467,Customers!$A$1:$H$201,7,0)</f>
        <v>North Charlesville</v>
      </c>
      <c r="H1467" s="4">
        <f>VLOOKUP(C1467,Customers!$A$1:$H$201,8,0)</f>
        <v>45172</v>
      </c>
      <c r="I1467" t="s">
        <v>772</v>
      </c>
      <c r="J1467" t="str">
        <f>VLOOKUP(I1467,Products!$A$1:$F$51,2,0)</f>
        <v>Little Watches</v>
      </c>
      <c r="K1467" t="str">
        <f>VLOOKUP(I1467,Products!$A$1:$F$51,3,0)</f>
        <v>Fashion</v>
      </c>
      <c r="L1467" t="str">
        <f>VLOOKUP(I1467,Products!$A$1:$F$51,4,0)</f>
        <v>Watches</v>
      </c>
      <c r="M1467" s="7">
        <f>VLOOKUP(I1467,Products!$A$1:$F$51,5,0)</f>
        <v>429.15</v>
      </c>
      <c r="N1467" s="7">
        <f>VLOOKUP(I1467,Products!$A$1:$F$51,6,0)</f>
        <v>258.72000000000003</v>
      </c>
      <c r="O1467" t="s">
        <v>835</v>
      </c>
      <c r="P1467" t="str">
        <f>VLOOKUP(O1467,Stores!$A$1:$D$6,2,0)</f>
        <v>MegaMart New Michele</v>
      </c>
      <c r="Q1467" t="str">
        <f>VLOOKUP(O1467,Stores!$A$1:$D$6,4,0)</f>
        <v>West</v>
      </c>
      <c r="R1467" s="6">
        <v>5</v>
      </c>
      <c r="S1467" s="6">
        <v>0.15</v>
      </c>
      <c r="T1467" t="s">
        <v>854</v>
      </c>
      <c r="U1467">
        <f t="shared" si="66"/>
        <v>2145.75</v>
      </c>
      <c r="V1467" s="7">
        <f t="shared" si="67"/>
        <v>1293.6000000000001</v>
      </c>
      <c r="W1467" s="7">
        <f t="shared" si="68"/>
        <v>851.29999999999984</v>
      </c>
    </row>
    <row r="1468" spans="1:23" x14ac:dyDescent="0.25">
      <c r="A1468" t="s">
        <v>4755</v>
      </c>
      <c r="B1468" s="4">
        <v>45396</v>
      </c>
      <c r="C1468" t="s">
        <v>552</v>
      </c>
      <c r="D1468" t="str">
        <f>VLOOKUP(C1468,Customers!$A$1:$H$201,4,0)</f>
        <v>Lisa Martinez</v>
      </c>
      <c r="E1468" t="str">
        <f>VLOOKUP(C1468,Customers!$A$1:$H$201,5,0)</f>
        <v>Male</v>
      </c>
      <c r="F1468" s="4">
        <f>VLOOKUP(C1468,Customers!$A$1:$H$201,6,0)</f>
        <v>26178</v>
      </c>
      <c r="G1468" s="4" t="str">
        <f>VLOOKUP(C1468,Customers!$A$1:$H$201,7,0)</f>
        <v>East Codyton</v>
      </c>
      <c r="H1468" s="4">
        <f>VLOOKUP(C1468,Customers!$A$1:$H$201,8,0)</f>
        <v>45251</v>
      </c>
      <c r="I1468" t="s">
        <v>762</v>
      </c>
      <c r="J1468" t="str">
        <f>VLOOKUP(I1468,Products!$A$1:$F$51,2,0)</f>
        <v>Firm Dairy</v>
      </c>
      <c r="K1468" t="str">
        <f>VLOOKUP(I1468,Products!$A$1:$F$51,3,0)</f>
        <v>Groceries</v>
      </c>
      <c r="L1468" t="str">
        <f>VLOOKUP(I1468,Products!$A$1:$F$51,4,0)</f>
        <v>Dairy</v>
      </c>
      <c r="M1468" s="7">
        <f>VLOOKUP(I1468,Products!$A$1:$F$51,5,0)</f>
        <v>1227.24</v>
      </c>
      <c r="N1468" s="7">
        <f>VLOOKUP(I1468,Products!$A$1:$F$51,6,0)</f>
        <v>977.09</v>
      </c>
      <c r="O1468" t="s">
        <v>827</v>
      </c>
      <c r="P1468" t="str">
        <f>VLOOKUP(O1468,Stores!$A$1:$D$6,2,0)</f>
        <v>MegaMart Jimenezborough</v>
      </c>
      <c r="Q1468" t="str">
        <f>VLOOKUP(O1468,Stores!$A$1:$D$6,4,0)</f>
        <v>South</v>
      </c>
      <c r="R1468" s="6">
        <v>2</v>
      </c>
      <c r="S1468" s="6">
        <v>0.1</v>
      </c>
      <c r="T1468" t="s">
        <v>851</v>
      </c>
      <c r="U1468">
        <f t="shared" si="66"/>
        <v>2454.48</v>
      </c>
      <c r="V1468" s="7">
        <f t="shared" si="67"/>
        <v>1954.18</v>
      </c>
      <c r="W1468" s="7">
        <f t="shared" si="68"/>
        <v>499.4</v>
      </c>
    </row>
    <row r="1469" spans="1:23" x14ac:dyDescent="0.25">
      <c r="A1469" t="s">
        <v>4849</v>
      </c>
      <c r="B1469" s="4">
        <v>45396</v>
      </c>
      <c r="C1469" t="s">
        <v>103</v>
      </c>
      <c r="D1469" t="str">
        <f>VLOOKUP(C1469,Customers!$A$1:$H$201,4,0)</f>
        <v>Justin Macdonald</v>
      </c>
      <c r="E1469" t="str">
        <f>VLOOKUP(C1469,Customers!$A$1:$H$201,5,0)</f>
        <v>Male</v>
      </c>
      <c r="F1469" s="4">
        <f>VLOOKUP(C1469,Customers!$A$1:$H$201,6,0)</f>
        <v>37990</v>
      </c>
      <c r="G1469" s="4" t="str">
        <f>VLOOKUP(C1469,Customers!$A$1:$H$201,7,0)</f>
        <v>Shepherdburgh</v>
      </c>
      <c r="H1469" s="4">
        <f>VLOOKUP(C1469,Customers!$A$1:$H$201,8,0)</f>
        <v>45538</v>
      </c>
      <c r="I1469" t="s">
        <v>780</v>
      </c>
      <c r="J1469" t="str">
        <f>VLOOKUP(I1469,Products!$A$1:$F$51,2,0)</f>
        <v>Road Clothing</v>
      </c>
      <c r="K1469" t="str">
        <f>VLOOKUP(I1469,Products!$A$1:$F$51,3,0)</f>
        <v>Fashion</v>
      </c>
      <c r="L1469" t="str">
        <f>VLOOKUP(I1469,Products!$A$1:$F$51,4,0)</f>
        <v>Clothing</v>
      </c>
      <c r="M1469" s="7">
        <f>VLOOKUP(I1469,Products!$A$1:$F$51,5,0)</f>
        <v>1485.05</v>
      </c>
      <c r="N1469" s="7">
        <f>VLOOKUP(I1469,Products!$A$1:$F$51,6,0)</f>
        <v>988.31</v>
      </c>
      <c r="O1469" t="s">
        <v>842</v>
      </c>
      <c r="P1469" t="str">
        <f>VLOOKUP(O1469,Stores!$A$1:$D$6,2,0)</f>
        <v>MegaMart Johnmouth</v>
      </c>
      <c r="Q1469" t="str">
        <f>VLOOKUP(O1469,Stores!$A$1:$D$6,4,0)</f>
        <v>East</v>
      </c>
      <c r="R1469" s="6">
        <v>5</v>
      </c>
      <c r="S1469" s="6">
        <v>0</v>
      </c>
      <c r="T1469" t="s">
        <v>854</v>
      </c>
      <c r="U1469">
        <f t="shared" si="66"/>
        <v>7425.25</v>
      </c>
      <c r="V1469" s="7">
        <f t="shared" si="67"/>
        <v>4941.5499999999993</v>
      </c>
      <c r="W1469" s="7">
        <f t="shared" si="68"/>
        <v>2482.7000000000007</v>
      </c>
    </row>
    <row r="1470" spans="1:23" x14ac:dyDescent="0.25">
      <c r="A1470" t="s">
        <v>5062</v>
      </c>
      <c r="B1470" s="4">
        <v>45396</v>
      </c>
      <c r="C1470" t="s">
        <v>193</v>
      </c>
      <c r="D1470" t="str">
        <f>VLOOKUP(C1470,Customers!$A$1:$H$201,4,0)</f>
        <v>Kelly Mcmillan</v>
      </c>
      <c r="E1470" t="str">
        <f>VLOOKUP(C1470,Customers!$A$1:$H$201,5,0)</f>
        <v>Male</v>
      </c>
      <c r="F1470" s="4">
        <f>VLOOKUP(C1470,Customers!$A$1:$H$201,6,0)</f>
        <v>25009</v>
      </c>
      <c r="G1470" s="4" t="str">
        <f>VLOOKUP(C1470,Customers!$A$1:$H$201,7,0)</f>
        <v>Erinland</v>
      </c>
      <c r="H1470" s="4">
        <f>VLOOKUP(C1470,Customers!$A$1:$H$201,8,0)</f>
        <v>44798</v>
      </c>
      <c r="I1470" t="s">
        <v>816</v>
      </c>
      <c r="J1470" t="str">
        <f>VLOOKUP(I1470,Products!$A$1:$F$51,2,0)</f>
        <v>Or Smartphone</v>
      </c>
      <c r="K1470" t="str">
        <f>VLOOKUP(I1470,Products!$A$1:$F$51,3,0)</f>
        <v>Electronics</v>
      </c>
      <c r="L1470" t="str">
        <f>VLOOKUP(I1470,Products!$A$1:$F$51,4,0)</f>
        <v>Smartphone</v>
      </c>
      <c r="M1470" s="7">
        <f>VLOOKUP(I1470,Products!$A$1:$F$51,5,0)</f>
        <v>1197.18</v>
      </c>
      <c r="N1470" s="7">
        <f>VLOOKUP(I1470,Products!$A$1:$F$51,6,0)</f>
        <v>722.74</v>
      </c>
      <c r="O1470" t="s">
        <v>831</v>
      </c>
      <c r="P1470" t="str">
        <f>VLOOKUP(O1470,Stores!$A$1:$D$6,2,0)</f>
        <v>MegaMart Peckmouth</v>
      </c>
      <c r="Q1470" t="str">
        <f>VLOOKUP(O1470,Stores!$A$1:$D$6,4,0)</f>
        <v>East</v>
      </c>
      <c r="R1470" s="6">
        <v>1</v>
      </c>
      <c r="S1470" s="6">
        <v>0.05</v>
      </c>
      <c r="T1470" t="s">
        <v>861</v>
      </c>
      <c r="U1470">
        <f t="shared" si="66"/>
        <v>1197.18</v>
      </c>
      <c r="V1470" s="7">
        <f t="shared" si="67"/>
        <v>722.74</v>
      </c>
      <c r="W1470" s="7">
        <f t="shared" si="68"/>
        <v>473.49000000000007</v>
      </c>
    </row>
    <row r="1471" spans="1:23" x14ac:dyDescent="0.25">
      <c r="A1471" t="s">
        <v>2868</v>
      </c>
      <c r="B1471" s="4">
        <v>45396</v>
      </c>
      <c r="C1471" t="s">
        <v>34</v>
      </c>
      <c r="D1471" t="str">
        <f>VLOOKUP(C1471,Customers!$A$1:$H$201,4,0)</f>
        <v>Isaiah Williams</v>
      </c>
      <c r="E1471" t="str">
        <f>VLOOKUP(C1471,Customers!$A$1:$H$201,5,0)</f>
        <v>Male</v>
      </c>
      <c r="F1471" s="4">
        <f>VLOOKUP(C1471,Customers!$A$1:$H$201,6,0)</f>
        <v>22233</v>
      </c>
      <c r="G1471" s="4" t="str">
        <f>VLOOKUP(C1471,Customers!$A$1:$H$201,7,0)</f>
        <v>New Michaelland</v>
      </c>
      <c r="H1471" s="4">
        <f>VLOOKUP(C1471,Customers!$A$1:$H$201,8,0)</f>
        <v>45720</v>
      </c>
      <c r="I1471" t="s">
        <v>772</v>
      </c>
      <c r="J1471" t="str">
        <f>VLOOKUP(I1471,Products!$A$1:$F$51,2,0)</f>
        <v>Little Watches</v>
      </c>
      <c r="K1471" t="str">
        <f>VLOOKUP(I1471,Products!$A$1:$F$51,3,0)</f>
        <v>Fashion</v>
      </c>
      <c r="L1471" t="str">
        <f>VLOOKUP(I1471,Products!$A$1:$F$51,4,0)</f>
        <v>Watches</v>
      </c>
      <c r="M1471" s="7">
        <f>VLOOKUP(I1471,Products!$A$1:$F$51,5,0)</f>
        <v>429.15</v>
      </c>
      <c r="N1471" s="7">
        <f>VLOOKUP(I1471,Products!$A$1:$F$51,6,0)</f>
        <v>258.72000000000003</v>
      </c>
      <c r="O1471" t="s">
        <v>831</v>
      </c>
      <c r="P1471" t="str">
        <f>VLOOKUP(O1471,Stores!$A$1:$D$6,2,0)</f>
        <v>MegaMart Peckmouth</v>
      </c>
      <c r="Q1471" t="str">
        <f>VLOOKUP(O1471,Stores!$A$1:$D$6,4,0)</f>
        <v>East</v>
      </c>
      <c r="R1471" s="6">
        <v>3</v>
      </c>
      <c r="S1471" s="6">
        <v>0.05</v>
      </c>
      <c r="T1471" t="s">
        <v>861</v>
      </c>
      <c r="U1471">
        <f t="shared" si="66"/>
        <v>1287.4499999999998</v>
      </c>
      <c r="V1471" s="7">
        <f t="shared" si="67"/>
        <v>776.16000000000008</v>
      </c>
      <c r="W1471" s="7">
        <f t="shared" si="68"/>
        <v>510.33999999999975</v>
      </c>
    </row>
    <row r="1472" spans="1:23" x14ac:dyDescent="0.25">
      <c r="A1472" t="s">
        <v>5776</v>
      </c>
      <c r="B1472" s="4">
        <v>45396</v>
      </c>
      <c r="C1472" t="s">
        <v>308</v>
      </c>
      <c r="D1472" t="str">
        <f>VLOOKUP(C1472,Customers!$A$1:$H$201,4,0)</f>
        <v>Amy Haley</v>
      </c>
      <c r="E1472" t="str">
        <f>VLOOKUP(C1472,Customers!$A$1:$H$201,5,0)</f>
        <v>Male</v>
      </c>
      <c r="F1472" s="4">
        <f>VLOOKUP(C1472,Customers!$A$1:$H$201,6,0)</f>
        <v>37752</v>
      </c>
      <c r="G1472" s="4" t="str">
        <f>VLOOKUP(C1472,Customers!$A$1:$H$201,7,0)</f>
        <v>Vasquezmouth</v>
      </c>
      <c r="H1472" s="4">
        <f>VLOOKUP(C1472,Customers!$A$1:$H$201,8,0)</f>
        <v>45472</v>
      </c>
      <c r="I1472" t="s">
        <v>714</v>
      </c>
      <c r="J1472" t="str">
        <f>VLOOKUP(I1472,Products!$A$1:$F$51,2,0)</f>
        <v>Here Footwear</v>
      </c>
      <c r="K1472" t="str">
        <f>VLOOKUP(I1472,Products!$A$1:$F$51,3,0)</f>
        <v>Fashion</v>
      </c>
      <c r="L1472" t="str">
        <f>VLOOKUP(I1472,Products!$A$1:$F$51,4,0)</f>
        <v>Footwear</v>
      </c>
      <c r="M1472" s="7">
        <f>VLOOKUP(I1472,Products!$A$1:$F$51,5,0)</f>
        <v>1102.791777777778</v>
      </c>
      <c r="N1472" s="7">
        <f>VLOOKUP(I1472,Products!$A$1:$F$51,6,0)</f>
        <v>169.03</v>
      </c>
      <c r="O1472" t="s">
        <v>835</v>
      </c>
      <c r="P1472" t="str">
        <f>VLOOKUP(O1472,Stores!$A$1:$D$6,2,0)</f>
        <v>MegaMart New Michele</v>
      </c>
      <c r="Q1472" t="str">
        <f>VLOOKUP(O1472,Stores!$A$1:$D$6,4,0)</f>
        <v>West</v>
      </c>
      <c r="R1472" s="6">
        <v>5</v>
      </c>
      <c r="S1472" s="6">
        <v>0.1</v>
      </c>
      <c r="T1472" t="s">
        <v>851</v>
      </c>
      <c r="U1472">
        <f t="shared" si="66"/>
        <v>5513.9588888888902</v>
      </c>
      <c r="V1472" s="7">
        <f t="shared" si="67"/>
        <v>845.15</v>
      </c>
      <c r="W1472" s="7">
        <f t="shared" si="68"/>
        <v>4667.9088888888909</v>
      </c>
    </row>
    <row r="1473" spans="1:23" x14ac:dyDescent="0.25">
      <c r="A1473" t="s">
        <v>5832</v>
      </c>
      <c r="B1473" s="4">
        <v>45396</v>
      </c>
      <c r="C1473" t="s">
        <v>264</v>
      </c>
      <c r="D1473" t="str">
        <f>VLOOKUP(C1473,Customers!$A$1:$H$201,4,0)</f>
        <v>Eric Bryan</v>
      </c>
      <c r="E1473" t="str">
        <f>VLOOKUP(C1473,Customers!$A$1:$H$201,5,0)</f>
        <v>Male</v>
      </c>
      <c r="F1473" s="4">
        <f>VLOOKUP(C1473,Customers!$A$1:$H$201,6,0)</f>
        <v>26230</v>
      </c>
      <c r="G1473" s="4" t="str">
        <f>VLOOKUP(C1473,Customers!$A$1:$H$201,7,0)</f>
        <v>Taylorhaven</v>
      </c>
      <c r="H1473" s="4">
        <f>VLOOKUP(C1473,Customers!$A$1:$H$201,8,0)</f>
        <v>44259</v>
      </c>
      <c r="I1473" t="s">
        <v>743</v>
      </c>
      <c r="J1473" t="str">
        <f>VLOOKUP(I1473,Products!$A$1:$F$51,2,0)</f>
        <v>World Watches</v>
      </c>
      <c r="K1473" t="str">
        <f>VLOOKUP(I1473,Products!$A$1:$F$51,3,0)</f>
        <v>Fashion</v>
      </c>
      <c r="L1473" t="str">
        <f>VLOOKUP(I1473,Products!$A$1:$F$51,4,0)</f>
        <v>Watches</v>
      </c>
      <c r="M1473" s="7">
        <f>VLOOKUP(I1473,Products!$A$1:$F$51,5,0)</f>
        <v>1134.8</v>
      </c>
      <c r="N1473" s="7">
        <f>VLOOKUP(I1473,Products!$A$1:$F$51,6,0)</f>
        <v>675.1</v>
      </c>
      <c r="O1473" t="s">
        <v>827</v>
      </c>
      <c r="P1473" t="str">
        <f>VLOOKUP(O1473,Stores!$A$1:$D$6,2,0)</f>
        <v>MegaMart Jimenezborough</v>
      </c>
      <c r="Q1473" t="str">
        <f>VLOOKUP(O1473,Stores!$A$1:$D$6,4,0)</f>
        <v>South</v>
      </c>
      <c r="R1473" s="6">
        <v>4</v>
      </c>
      <c r="S1473" s="6">
        <v>0.15</v>
      </c>
      <c r="T1473" t="s">
        <v>851</v>
      </c>
      <c r="U1473">
        <f t="shared" si="66"/>
        <v>4539.2</v>
      </c>
      <c r="V1473" s="7">
        <f t="shared" si="67"/>
        <v>2700.4</v>
      </c>
      <c r="W1473" s="7">
        <f t="shared" si="68"/>
        <v>1837.9499999999998</v>
      </c>
    </row>
    <row r="1474" spans="1:23" x14ac:dyDescent="0.25">
      <c r="A1474" t="s">
        <v>3357</v>
      </c>
      <c r="B1474" s="4">
        <v>45397</v>
      </c>
      <c r="C1474" t="s">
        <v>49</v>
      </c>
      <c r="D1474" t="str">
        <f>VLOOKUP(C1474,Customers!$A$1:$H$201,4,0)</f>
        <v>Dale Perry</v>
      </c>
      <c r="E1474" t="str">
        <f>VLOOKUP(C1474,Customers!$A$1:$H$201,5,0)</f>
        <v>Male</v>
      </c>
      <c r="F1474" s="4">
        <f>VLOOKUP(C1474,Customers!$A$1:$H$201,6,0)</f>
        <v>32850</v>
      </c>
      <c r="G1474" s="4" t="str">
        <f>VLOOKUP(C1474,Customers!$A$1:$H$201,7,0)</f>
        <v>Lake Dawn</v>
      </c>
      <c r="H1474" s="4">
        <f>VLOOKUP(C1474,Customers!$A$1:$H$201,8,0)</f>
        <v>44393</v>
      </c>
      <c r="I1474" t="s">
        <v>743</v>
      </c>
      <c r="J1474" t="str">
        <f>VLOOKUP(I1474,Products!$A$1:$F$51,2,0)</f>
        <v>World Watches</v>
      </c>
      <c r="K1474" t="str">
        <f>VLOOKUP(I1474,Products!$A$1:$F$51,3,0)</f>
        <v>Fashion</v>
      </c>
      <c r="L1474" t="str">
        <f>VLOOKUP(I1474,Products!$A$1:$F$51,4,0)</f>
        <v>Watches</v>
      </c>
      <c r="M1474" s="7">
        <f>VLOOKUP(I1474,Products!$A$1:$F$51,5,0)</f>
        <v>1134.8</v>
      </c>
      <c r="N1474" s="7">
        <f>VLOOKUP(I1474,Products!$A$1:$F$51,6,0)</f>
        <v>675.1</v>
      </c>
      <c r="O1474" t="s">
        <v>831</v>
      </c>
      <c r="P1474" t="str">
        <f>VLOOKUP(O1474,Stores!$A$1:$D$6,2,0)</f>
        <v>MegaMart Peckmouth</v>
      </c>
      <c r="Q1474" t="str">
        <f>VLOOKUP(O1474,Stores!$A$1:$D$6,4,0)</f>
        <v>East</v>
      </c>
      <c r="R1474" s="6">
        <v>3</v>
      </c>
      <c r="S1474" s="6">
        <v>0.15</v>
      </c>
      <c r="T1474" t="s">
        <v>861</v>
      </c>
      <c r="U1474">
        <f t="shared" si="66"/>
        <v>3404.3999999999996</v>
      </c>
      <c r="V1474" s="7">
        <f t="shared" si="67"/>
        <v>2025.3000000000002</v>
      </c>
      <c r="W1474" s="7">
        <f t="shared" si="68"/>
        <v>1378.2499999999995</v>
      </c>
    </row>
    <row r="1475" spans="1:23" x14ac:dyDescent="0.25">
      <c r="A1475" t="s">
        <v>4459</v>
      </c>
      <c r="B1475" s="4">
        <v>45397</v>
      </c>
      <c r="C1475" t="s">
        <v>353</v>
      </c>
      <c r="D1475" t="str">
        <f>VLOOKUP(C1475,Customers!$A$1:$H$201,4,0)</f>
        <v>Kimberly Stokes</v>
      </c>
      <c r="E1475" t="str">
        <f>VLOOKUP(C1475,Customers!$A$1:$H$201,5,0)</f>
        <v>Male</v>
      </c>
      <c r="F1475" s="4">
        <f>VLOOKUP(C1475,Customers!$A$1:$H$201,6,0)</f>
        <v>22937</v>
      </c>
      <c r="G1475" s="4" t="str">
        <f>VLOOKUP(C1475,Customers!$A$1:$H$201,7,0)</f>
        <v>Seanland</v>
      </c>
      <c r="H1475" s="4">
        <f>VLOOKUP(C1475,Customers!$A$1:$H$201,8,0)</f>
        <v>45876</v>
      </c>
      <c r="I1475" t="s">
        <v>770</v>
      </c>
      <c r="J1475" t="str">
        <f>VLOOKUP(I1475,Products!$A$1:$F$51,2,0)</f>
        <v>Him Smartphone</v>
      </c>
      <c r="K1475" t="str">
        <f>VLOOKUP(I1475,Products!$A$1:$F$51,3,0)</f>
        <v>Electronics</v>
      </c>
      <c r="L1475" t="str">
        <f>VLOOKUP(I1475,Products!$A$1:$F$51,4,0)</f>
        <v>Smartphone</v>
      </c>
      <c r="M1475" s="7">
        <f>VLOOKUP(I1475,Products!$A$1:$F$51,5,0)</f>
        <v>1487.41</v>
      </c>
      <c r="N1475" s="7">
        <f>VLOOKUP(I1475,Products!$A$1:$F$51,6,0)</f>
        <v>813.07</v>
      </c>
      <c r="O1475" t="s">
        <v>838</v>
      </c>
      <c r="P1475" t="str">
        <f>VLOOKUP(O1475,Stores!$A$1:$D$6,2,0)</f>
        <v>MegaMart Brianahaven</v>
      </c>
      <c r="Q1475" t="str">
        <f>VLOOKUP(O1475,Stores!$A$1:$D$6,4,0)</f>
        <v>North</v>
      </c>
      <c r="R1475" s="6">
        <v>1</v>
      </c>
      <c r="S1475" s="6">
        <v>0.05</v>
      </c>
      <c r="T1475" t="s">
        <v>857</v>
      </c>
      <c r="U1475">
        <f t="shared" ref="U1475:U1538" si="69">M1475*R1475</f>
        <v>1487.41</v>
      </c>
      <c r="V1475" s="7">
        <f t="shared" ref="V1475:V1538" si="70">N1475*R1475</f>
        <v>813.07</v>
      </c>
      <c r="W1475" s="7">
        <f t="shared" ref="W1475:W1538" si="71">U1475-V1475-(1-S1475)</f>
        <v>673.39</v>
      </c>
    </row>
    <row r="1476" spans="1:23" x14ac:dyDescent="0.25">
      <c r="A1476" t="s">
        <v>4581</v>
      </c>
      <c r="B1476" s="4">
        <v>45397</v>
      </c>
      <c r="C1476" t="s">
        <v>75</v>
      </c>
      <c r="D1476" t="str">
        <f>VLOOKUP(C1476,Customers!$A$1:$H$201,4,0)</f>
        <v>John Smith</v>
      </c>
      <c r="E1476" t="str">
        <f>VLOOKUP(C1476,Customers!$A$1:$H$201,5,0)</f>
        <v>Female</v>
      </c>
      <c r="F1476" s="4">
        <f>VLOOKUP(C1476,Customers!$A$1:$H$201,6,0)</f>
        <v>35931</v>
      </c>
      <c r="G1476" s="4" t="str">
        <f>VLOOKUP(C1476,Customers!$A$1:$H$201,7,0)</f>
        <v>Stephaniechester</v>
      </c>
      <c r="H1476" s="4">
        <f>VLOOKUP(C1476,Customers!$A$1:$H$201,8,0)</f>
        <v>45063</v>
      </c>
      <c r="I1476" t="s">
        <v>810</v>
      </c>
      <c r="J1476" t="str">
        <f>VLOOKUP(I1476,Products!$A$1:$F$51,2,0)</f>
        <v>Least Accessories</v>
      </c>
      <c r="K1476" t="str">
        <f>VLOOKUP(I1476,Products!$A$1:$F$51,3,0)</f>
        <v>Fashion</v>
      </c>
      <c r="L1476" t="str">
        <f>VLOOKUP(I1476,Products!$A$1:$F$51,4,0)</f>
        <v>Accessories</v>
      </c>
      <c r="M1476" s="7">
        <f>VLOOKUP(I1476,Products!$A$1:$F$51,5,0)</f>
        <v>1286.55</v>
      </c>
      <c r="N1476" s="7">
        <f>VLOOKUP(I1476,Products!$A$1:$F$51,6,0)</f>
        <v>797.54</v>
      </c>
      <c r="O1476" t="s">
        <v>831</v>
      </c>
      <c r="P1476" t="str">
        <f>VLOOKUP(O1476,Stores!$A$1:$D$6,2,0)</f>
        <v>MegaMart Peckmouth</v>
      </c>
      <c r="Q1476" t="str">
        <f>VLOOKUP(O1476,Stores!$A$1:$D$6,4,0)</f>
        <v>East</v>
      </c>
      <c r="R1476" s="6">
        <v>1</v>
      </c>
      <c r="S1476" s="6">
        <v>0.05</v>
      </c>
      <c r="T1476" t="s">
        <v>851</v>
      </c>
      <c r="U1476">
        <f t="shared" si="69"/>
        <v>1286.55</v>
      </c>
      <c r="V1476" s="7">
        <f t="shared" si="70"/>
        <v>797.54</v>
      </c>
      <c r="W1476" s="7">
        <f t="shared" si="71"/>
        <v>488.06</v>
      </c>
    </row>
    <row r="1477" spans="1:23" x14ac:dyDescent="0.25">
      <c r="A1477" t="s">
        <v>5472</v>
      </c>
      <c r="B1477" s="4">
        <v>45397</v>
      </c>
      <c r="C1477" t="s">
        <v>456</v>
      </c>
      <c r="D1477" t="str">
        <f>VLOOKUP(C1477,Customers!$A$1:$H$201,4,0)</f>
        <v>Chad Roberts</v>
      </c>
      <c r="E1477" t="str">
        <f>VLOOKUP(C1477,Customers!$A$1:$H$201,5,0)</f>
        <v>Female</v>
      </c>
      <c r="F1477" s="4">
        <f>VLOOKUP(C1477,Customers!$A$1:$H$201,6,0)</f>
        <v>22804</v>
      </c>
      <c r="G1477" s="4" t="str">
        <f>VLOOKUP(C1477,Customers!$A$1:$H$201,7,0)</f>
        <v>North Michelle</v>
      </c>
      <c r="H1477" s="4">
        <f>VLOOKUP(C1477,Customers!$A$1:$H$201,8,0)</f>
        <v>44237</v>
      </c>
      <c r="I1477" t="s">
        <v>718</v>
      </c>
      <c r="J1477" t="str">
        <f>VLOOKUP(I1477,Products!$A$1:$F$51,2,0)</f>
        <v>Four Accessories</v>
      </c>
      <c r="K1477" t="str">
        <f>VLOOKUP(I1477,Products!$A$1:$F$51,3,0)</f>
        <v>Fashion</v>
      </c>
      <c r="L1477" t="str">
        <f>VLOOKUP(I1477,Products!$A$1:$F$51,4,0)</f>
        <v>Accessories</v>
      </c>
      <c r="M1477" s="7">
        <f>VLOOKUP(I1477,Products!$A$1:$F$51,5,0)</f>
        <v>1853.77</v>
      </c>
      <c r="N1477" s="7">
        <f>VLOOKUP(I1477,Products!$A$1:$F$51,6,0)</f>
        <v>1363.52</v>
      </c>
      <c r="O1477" t="s">
        <v>827</v>
      </c>
      <c r="P1477" t="str">
        <f>VLOOKUP(O1477,Stores!$A$1:$D$6,2,0)</f>
        <v>MegaMart Jimenezborough</v>
      </c>
      <c r="Q1477" t="str">
        <f>VLOOKUP(O1477,Stores!$A$1:$D$6,4,0)</f>
        <v>South</v>
      </c>
      <c r="R1477" s="6">
        <v>1</v>
      </c>
      <c r="S1477" s="6">
        <v>0</v>
      </c>
      <c r="T1477" t="s">
        <v>854</v>
      </c>
      <c r="U1477">
        <f t="shared" si="69"/>
        <v>1853.77</v>
      </c>
      <c r="V1477" s="7">
        <f t="shared" si="70"/>
        <v>1363.52</v>
      </c>
      <c r="W1477" s="7">
        <f t="shared" si="71"/>
        <v>489.25</v>
      </c>
    </row>
    <row r="1478" spans="1:23" x14ac:dyDescent="0.25">
      <c r="A1478" t="s">
        <v>5614</v>
      </c>
      <c r="B1478" s="4">
        <v>45397</v>
      </c>
      <c r="C1478" t="s">
        <v>181</v>
      </c>
      <c r="D1478" t="str">
        <f>VLOOKUP(C1478,Customers!$A$1:$H$201,4,0)</f>
        <v>Mary Decker</v>
      </c>
      <c r="E1478" t="str">
        <f>VLOOKUP(C1478,Customers!$A$1:$H$201,5,0)</f>
        <v>Female</v>
      </c>
      <c r="F1478" s="4">
        <f>VLOOKUP(C1478,Customers!$A$1:$H$201,6,0)</f>
        <v>38901</v>
      </c>
      <c r="G1478" s="4" t="str">
        <f>VLOOKUP(C1478,Customers!$A$1:$H$201,7,0)</f>
        <v>Port Jessica</v>
      </c>
      <c r="H1478" s="4">
        <f>VLOOKUP(C1478,Customers!$A$1:$H$201,8,0)</f>
        <v>45713</v>
      </c>
      <c r="I1478" t="s">
        <v>778</v>
      </c>
      <c r="J1478" t="str">
        <f>VLOOKUP(I1478,Products!$A$1:$F$51,2,0)</f>
        <v>Deal Smartphone</v>
      </c>
      <c r="K1478" t="str">
        <f>VLOOKUP(I1478,Products!$A$1:$F$51,3,0)</f>
        <v>Electronics</v>
      </c>
      <c r="L1478" t="str">
        <f>VLOOKUP(I1478,Products!$A$1:$F$51,4,0)</f>
        <v>Smartphone</v>
      </c>
      <c r="M1478" s="7">
        <f>VLOOKUP(I1478,Products!$A$1:$F$51,5,0)</f>
        <v>673.78</v>
      </c>
      <c r="N1478" s="7">
        <f>VLOOKUP(I1478,Products!$A$1:$F$51,6,0)</f>
        <v>363.33</v>
      </c>
      <c r="O1478" t="s">
        <v>831</v>
      </c>
      <c r="P1478" t="str">
        <f>VLOOKUP(O1478,Stores!$A$1:$D$6,2,0)</f>
        <v>MegaMart Peckmouth</v>
      </c>
      <c r="Q1478" t="str">
        <f>VLOOKUP(O1478,Stores!$A$1:$D$6,4,0)</f>
        <v>East</v>
      </c>
      <c r="R1478" s="6">
        <v>4</v>
      </c>
      <c r="S1478" s="6">
        <v>0.15</v>
      </c>
      <c r="T1478" t="s">
        <v>854</v>
      </c>
      <c r="U1478">
        <f t="shared" si="69"/>
        <v>2695.12</v>
      </c>
      <c r="V1478" s="7">
        <f t="shared" si="70"/>
        <v>1453.32</v>
      </c>
      <c r="W1478" s="7">
        <f t="shared" si="71"/>
        <v>1240.95</v>
      </c>
    </row>
    <row r="1479" spans="1:23" x14ac:dyDescent="0.25">
      <c r="A1479" t="s">
        <v>2396</v>
      </c>
      <c r="B1479" s="4">
        <v>45397</v>
      </c>
      <c r="C1479" t="s">
        <v>698</v>
      </c>
      <c r="D1479" t="str">
        <f>VLOOKUP(C1479,Customers!$A$1:$H$201,4,0)</f>
        <v>Juan Johnson</v>
      </c>
      <c r="E1479" t="str">
        <f>VLOOKUP(C1479,Customers!$A$1:$H$201,5,0)</f>
        <v>Female</v>
      </c>
      <c r="F1479" s="4">
        <f>VLOOKUP(C1479,Customers!$A$1:$H$201,6,0)</f>
        <v>25706</v>
      </c>
      <c r="G1479" s="4" t="str">
        <f>VLOOKUP(C1479,Customers!$A$1:$H$201,7,0)</f>
        <v>South Scottton</v>
      </c>
      <c r="H1479" s="4">
        <f>VLOOKUP(C1479,Customers!$A$1:$H$201,8,0)</f>
        <v>44405</v>
      </c>
      <c r="I1479" t="s">
        <v>796</v>
      </c>
      <c r="J1479" t="str">
        <f>VLOOKUP(I1479,Products!$A$1:$F$51,2,0)</f>
        <v>Book Television</v>
      </c>
      <c r="K1479" t="str">
        <f>VLOOKUP(I1479,Products!$A$1:$F$51,3,0)</f>
        <v>Electronics</v>
      </c>
      <c r="L1479" t="str">
        <f>VLOOKUP(I1479,Products!$A$1:$F$51,4,0)</f>
        <v>Television</v>
      </c>
      <c r="M1479" s="7">
        <f>VLOOKUP(I1479,Products!$A$1:$F$51,5,0)</f>
        <v>1952.65</v>
      </c>
      <c r="N1479" s="7">
        <f>VLOOKUP(I1479,Products!$A$1:$F$51,6,0)</f>
        <v>1451.27</v>
      </c>
      <c r="O1479" t="s">
        <v>835</v>
      </c>
      <c r="P1479" t="str">
        <f>VLOOKUP(O1479,Stores!$A$1:$D$6,2,0)</f>
        <v>MegaMart New Michele</v>
      </c>
      <c r="Q1479" t="str">
        <f>VLOOKUP(O1479,Stores!$A$1:$D$6,4,0)</f>
        <v>West</v>
      </c>
      <c r="R1479" s="6">
        <v>4</v>
      </c>
      <c r="S1479" s="6">
        <v>0</v>
      </c>
      <c r="T1479" t="s">
        <v>861</v>
      </c>
      <c r="U1479">
        <f t="shared" si="69"/>
        <v>7810.6</v>
      </c>
      <c r="V1479" s="7">
        <f t="shared" si="70"/>
        <v>5805.08</v>
      </c>
      <c r="W1479" s="7">
        <f t="shared" si="71"/>
        <v>2004.5200000000004</v>
      </c>
    </row>
    <row r="1480" spans="1:23" x14ac:dyDescent="0.25">
      <c r="A1480" t="s">
        <v>2767</v>
      </c>
      <c r="B1480" s="4">
        <v>45397</v>
      </c>
      <c r="C1480" t="s">
        <v>333</v>
      </c>
      <c r="D1480" t="str">
        <f>VLOOKUP(C1480,Customers!$A$1:$H$201,4,0)</f>
        <v>William Warner</v>
      </c>
      <c r="E1480" t="str">
        <f>VLOOKUP(C1480,Customers!$A$1:$H$201,5,0)</f>
        <v>Female</v>
      </c>
      <c r="F1480" s="4">
        <f>VLOOKUP(C1480,Customers!$A$1:$H$201,6,0)</f>
        <v>25396</v>
      </c>
      <c r="G1480" s="4" t="str">
        <f>VLOOKUP(C1480,Customers!$A$1:$H$201,7,0)</f>
        <v>Geoffreystad</v>
      </c>
      <c r="H1480" s="4">
        <f>VLOOKUP(C1480,Customers!$A$1:$H$201,8,0)</f>
        <v>44890</v>
      </c>
      <c r="I1480" t="s">
        <v>786</v>
      </c>
      <c r="J1480" t="str">
        <f>VLOOKUP(I1480,Products!$A$1:$F$51,2,0)</f>
        <v>Difficult Vegetables</v>
      </c>
      <c r="K1480" t="str">
        <f>VLOOKUP(I1480,Products!$A$1:$F$51,3,0)</f>
        <v>Groceries</v>
      </c>
      <c r="L1480" t="str">
        <f>VLOOKUP(I1480,Products!$A$1:$F$51,4,0)</f>
        <v>Vegetables</v>
      </c>
      <c r="M1480" s="7">
        <f>VLOOKUP(I1480,Products!$A$1:$F$51,5,0)</f>
        <v>1102.791777777778</v>
      </c>
      <c r="N1480" s="7">
        <f>VLOOKUP(I1480,Products!$A$1:$F$51,6,0)</f>
        <v>164.01</v>
      </c>
      <c r="O1480" t="s">
        <v>842</v>
      </c>
      <c r="P1480" t="str">
        <f>VLOOKUP(O1480,Stores!$A$1:$D$6,2,0)</f>
        <v>MegaMart Johnmouth</v>
      </c>
      <c r="Q1480" t="str">
        <f>VLOOKUP(O1480,Stores!$A$1:$D$6,4,0)</f>
        <v>East</v>
      </c>
      <c r="R1480" s="6">
        <v>1</v>
      </c>
      <c r="S1480" s="6">
        <v>0.05</v>
      </c>
      <c r="T1480" t="s">
        <v>861</v>
      </c>
      <c r="U1480">
        <f t="shared" si="69"/>
        <v>1102.791777777778</v>
      </c>
      <c r="V1480" s="7">
        <f t="shared" si="70"/>
        <v>164.01</v>
      </c>
      <c r="W1480" s="7">
        <f t="shared" si="71"/>
        <v>937.83177777777792</v>
      </c>
    </row>
    <row r="1481" spans="1:23" x14ac:dyDescent="0.25">
      <c r="A1481" t="s">
        <v>3601</v>
      </c>
      <c r="B1481" s="4">
        <v>45398</v>
      </c>
      <c r="C1481" t="s">
        <v>296</v>
      </c>
      <c r="D1481" t="str">
        <f>VLOOKUP(C1481,Customers!$A$1:$H$201,4,0)</f>
        <v>Donald Marsh</v>
      </c>
      <c r="E1481" t="str">
        <f>VLOOKUP(C1481,Customers!$A$1:$H$201,5,0)</f>
        <v>Female</v>
      </c>
      <c r="F1481" s="4">
        <f>VLOOKUP(C1481,Customers!$A$1:$H$201,6,0)</f>
        <v>29021</v>
      </c>
      <c r="G1481" s="4" t="str">
        <f>VLOOKUP(C1481,Customers!$A$1:$H$201,7,0)</f>
        <v>North Bradleyfurt</v>
      </c>
      <c r="H1481" s="4">
        <f>VLOOKUP(C1481,Customers!$A$1:$H$201,8,0)</f>
        <v>45479</v>
      </c>
      <c r="I1481" t="s">
        <v>768</v>
      </c>
      <c r="J1481" t="str">
        <f>VLOOKUP(I1481,Products!$A$1:$F$51,2,0)</f>
        <v>And Footwear</v>
      </c>
      <c r="K1481" t="str">
        <f>VLOOKUP(I1481,Products!$A$1:$F$51,3,0)</f>
        <v>Fashion</v>
      </c>
      <c r="L1481" t="str">
        <f>VLOOKUP(I1481,Products!$A$1:$F$51,4,0)</f>
        <v>Footwear</v>
      </c>
      <c r="M1481" s="7">
        <f>VLOOKUP(I1481,Products!$A$1:$F$51,5,0)</f>
        <v>1878.47</v>
      </c>
      <c r="N1481" s="7">
        <f>VLOOKUP(I1481,Products!$A$1:$F$51,6,0)</f>
        <v>1014.91</v>
      </c>
      <c r="O1481" t="s">
        <v>827</v>
      </c>
      <c r="P1481" t="str">
        <f>VLOOKUP(O1481,Stores!$A$1:$D$6,2,0)</f>
        <v>MegaMart Jimenezborough</v>
      </c>
      <c r="Q1481" t="str">
        <f>VLOOKUP(O1481,Stores!$A$1:$D$6,4,0)</f>
        <v>South</v>
      </c>
      <c r="R1481" s="6">
        <v>1</v>
      </c>
      <c r="S1481" s="6">
        <v>0.15</v>
      </c>
      <c r="T1481" t="s">
        <v>851</v>
      </c>
      <c r="U1481">
        <f t="shared" si="69"/>
        <v>1878.47</v>
      </c>
      <c r="V1481" s="7">
        <f t="shared" si="70"/>
        <v>1014.91</v>
      </c>
      <c r="W1481" s="7">
        <f t="shared" si="71"/>
        <v>862.71</v>
      </c>
    </row>
    <row r="1482" spans="1:23" x14ac:dyDescent="0.25">
      <c r="A1482" t="s">
        <v>3759</v>
      </c>
      <c r="B1482" s="4">
        <v>45398</v>
      </c>
      <c r="C1482" t="s">
        <v>450</v>
      </c>
      <c r="D1482" t="str">
        <f>VLOOKUP(C1482,Customers!$A$1:$H$201,4,0)</f>
        <v>Amy Smith</v>
      </c>
      <c r="E1482" t="str">
        <f>VLOOKUP(C1482,Customers!$A$1:$H$201,5,0)</f>
        <v>Male</v>
      </c>
      <c r="F1482" s="4">
        <f>VLOOKUP(C1482,Customers!$A$1:$H$201,6,0)</f>
        <v>22556</v>
      </c>
      <c r="G1482" s="4" t="str">
        <f>VLOOKUP(C1482,Customers!$A$1:$H$201,7,0)</f>
        <v>Simonstad</v>
      </c>
      <c r="H1482" s="4">
        <f>VLOOKUP(C1482,Customers!$A$1:$H$201,8,0)</f>
        <v>45467</v>
      </c>
      <c r="I1482" t="s">
        <v>765</v>
      </c>
      <c r="J1482" t="str">
        <f>VLOOKUP(I1482,Products!$A$1:$F$51,2,0)</f>
        <v>How Vegetables</v>
      </c>
      <c r="K1482" t="str">
        <f>VLOOKUP(I1482,Products!$A$1:$F$51,3,0)</f>
        <v>Groceries</v>
      </c>
      <c r="L1482" t="str">
        <f>VLOOKUP(I1482,Products!$A$1:$F$51,4,0)</f>
        <v>Vegetables</v>
      </c>
      <c r="M1482" s="7">
        <f>VLOOKUP(I1482,Products!$A$1:$F$51,5,0)</f>
        <v>25.57</v>
      </c>
      <c r="N1482" s="7">
        <f>VLOOKUP(I1482,Products!$A$1:$F$51,6,0)</f>
        <v>19.05</v>
      </c>
      <c r="O1482" t="s">
        <v>831</v>
      </c>
      <c r="P1482" t="str">
        <f>VLOOKUP(O1482,Stores!$A$1:$D$6,2,0)</f>
        <v>MegaMart Peckmouth</v>
      </c>
      <c r="Q1482" t="str">
        <f>VLOOKUP(O1482,Stores!$A$1:$D$6,4,0)</f>
        <v>East</v>
      </c>
      <c r="R1482" s="6">
        <v>4</v>
      </c>
      <c r="S1482" s="6">
        <v>0.05</v>
      </c>
      <c r="T1482" t="s">
        <v>854</v>
      </c>
      <c r="U1482">
        <f t="shared" si="69"/>
        <v>102.28</v>
      </c>
      <c r="V1482" s="7">
        <f t="shared" si="70"/>
        <v>76.2</v>
      </c>
      <c r="W1482" s="7">
        <f t="shared" si="71"/>
        <v>25.13</v>
      </c>
    </row>
    <row r="1483" spans="1:23" x14ac:dyDescent="0.25">
      <c r="A1483" t="s">
        <v>4149</v>
      </c>
      <c r="B1483" s="4">
        <v>45398</v>
      </c>
      <c r="C1483" t="s">
        <v>492</v>
      </c>
      <c r="D1483" t="str">
        <f>VLOOKUP(C1483,Customers!$A$1:$H$201,4,0)</f>
        <v>Mario Cuevas</v>
      </c>
      <c r="E1483" t="str">
        <f>VLOOKUP(C1483,Customers!$A$1:$H$201,5,0)</f>
        <v>Male</v>
      </c>
      <c r="F1483" s="4">
        <f>VLOOKUP(C1483,Customers!$A$1:$H$201,6,0)</f>
        <v>31478</v>
      </c>
      <c r="G1483" s="4" t="str">
        <f>VLOOKUP(C1483,Customers!$A$1:$H$201,7,0)</f>
        <v>North Charlesville</v>
      </c>
      <c r="H1483" s="4">
        <f>VLOOKUP(C1483,Customers!$A$1:$H$201,8,0)</f>
        <v>45172</v>
      </c>
      <c r="I1483" t="s">
        <v>820</v>
      </c>
      <c r="J1483" t="str">
        <f>VLOOKUP(I1483,Products!$A$1:$F$51,2,0)</f>
        <v>Possible Watches</v>
      </c>
      <c r="K1483" t="str">
        <f>VLOOKUP(I1483,Products!$A$1:$F$51,3,0)</f>
        <v>Fashion</v>
      </c>
      <c r="L1483" t="str">
        <f>VLOOKUP(I1483,Products!$A$1:$F$51,4,0)</f>
        <v>Watches</v>
      </c>
      <c r="M1483" s="7">
        <f>VLOOKUP(I1483,Products!$A$1:$F$51,5,0)</f>
        <v>388.26</v>
      </c>
      <c r="N1483" s="7">
        <f>VLOOKUP(I1483,Products!$A$1:$F$51,6,0)</f>
        <v>199.3</v>
      </c>
      <c r="O1483" t="s">
        <v>835</v>
      </c>
      <c r="P1483" t="str">
        <f>VLOOKUP(O1483,Stores!$A$1:$D$6,2,0)</f>
        <v>MegaMart New Michele</v>
      </c>
      <c r="Q1483" t="str">
        <f>VLOOKUP(O1483,Stores!$A$1:$D$6,4,0)</f>
        <v>West</v>
      </c>
      <c r="R1483" s="6">
        <v>2</v>
      </c>
      <c r="S1483" s="6">
        <v>0.15</v>
      </c>
      <c r="T1483" t="s">
        <v>861</v>
      </c>
      <c r="U1483">
        <f t="shared" si="69"/>
        <v>776.52</v>
      </c>
      <c r="V1483" s="7">
        <f t="shared" si="70"/>
        <v>398.6</v>
      </c>
      <c r="W1483" s="7">
        <f t="shared" si="71"/>
        <v>377.06999999999994</v>
      </c>
    </row>
    <row r="1484" spans="1:23" x14ac:dyDescent="0.25">
      <c r="A1484" t="s">
        <v>4585</v>
      </c>
      <c r="B1484" s="4">
        <v>45399</v>
      </c>
      <c r="C1484" t="s">
        <v>248</v>
      </c>
      <c r="D1484" t="str">
        <f>VLOOKUP(C1484,Customers!$A$1:$H$201,4,0)</f>
        <v>Jason Jenkins</v>
      </c>
      <c r="E1484" t="str">
        <f>VLOOKUP(C1484,Customers!$A$1:$H$201,5,0)</f>
        <v>Female</v>
      </c>
      <c r="F1484" s="4">
        <f>VLOOKUP(C1484,Customers!$A$1:$H$201,6,0)</f>
        <v>31304</v>
      </c>
      <c r="G1484" s="4" t="str">
        <f>VLOOKUP(C1484,Customers!$A$1:$H$201,7,0)</f>
        <v>New Randychester</v>
      </c>
      <c r="H1484" s="4">
        <f>VLOOKUP(C1484,Customers!$A$1:$H$201,8,0)</f>
        <v>44186</v>
      </c>
      <c r="I1484" t="s">
        <v>790</v>
      </c>
      <c r="J1484" t="str">
        <f>VLOOKUP(I1484,Products!$A$1:$F$51,2,0)</f>
        <v>Everything Laptop</v>
      </c>
      <c r="K1484" t="str">
        <f>VLOOKUP(I1484,Products!$A$1:$F$51,3,0)</f>
        <v>Electronics</v>
      </c>
      <c r="L1484" t="str">
        <f>VLOOKUP(I1484,Products!$A$1:$F$51,4,0)</f>
        <v>Laptop</v>
      </c>
      <c r="M1484" s="7">
        <f>VLOOKUP(I1484,Products!$A$1:$F$51,5,0)</f>
        <v>428.05</v>
      </c>
      <c r="N1484" s="7">
        <f>VLOOKUP(I1484,Products!$A$1:$F$51,6,0)</f>
        <v>246.07</v>
      </c>
      <c r="O1484" t="s">
        <v>835</v>
      </c>
      <c r="P1484" t="str">
        <f>VLOOKUP(O1484,Stores!$A$1:$D$6,2,0)</f>
        <v>MegaMart New Michele</v>
      </c>
      <c r="Q1484" t="str">
        <f>VLOOKUP(O1484,Stores!$A$1:$D$6,4,0)</f>
        <v>West</v>
      </c>
      <c r="R1484" s="6">
        <v>5</v>
      </c>
      <c r="S1484" s="6">
        <v>0</v>
      </c>
      <c r="T1484" t="s">
        <v>854</v>
      </c>
      <c r="U1484">
        <f t="shared" si="69"/>
        <v>2140.25</v>
      </c>
      <c r="V1484" s="7">
        <f t="shared" si="70"/>
        <v>1230.3499999999999</v>
      </c>
      <c r="W1484" s="7">
        <f t="shared" si="71"/>
        <v>908.90000000000009</v>
      </c>
    </row>
    <row r="1485" spans="1:23" x14ac:dyDescent="0.25">
      <c r="A1485" t="s">
        <v>5486</v>
      </c>
      <c r="B1485" s="4">
        <v>45399</v>
      </c>
      <c r="C1485" t="s">
        <v>245</v>
      </c>
      <c r="D1485" t="str">
        <f>VLOOKUP(C1485,Customers!$A$1:$H$201,4,0)</f>
        <v>Scott Duke</v>
      </c>
      <c r="E1485" t="str">
        <f>VLOOKUP(C1485,Customers!$A$1:$H$201,5,0)</f>
        <v>Female</v>
      </c>
      <c r="F1485" s="4">
        <f>VLOOKUP(C1485,Customers!$A$1:$H$201,6,0)</f>
        <v>25547</v>
      </c>
      <c r="G1485" s="4" t="str">
        <f>VLOOKUP(C1485,Customers!$A$1:$H$201,7,0)</f>
        <v>Williamhaven</v>
      </c>
      <c r="H1485" s="4">
        <f>VLOOKUP(C1485,Customers!$A$1:$H$201,8,0)</f>
        <v>45312</v>
      </c>
      <c r="I1485" t="s">
        <v>810</v>
      </c>
      <c r="J1485" t="str">
        <f>VLOOKUP(I1485,Products!$A$1:$F$51,2,0)</f>
        <v>Least Accessories</v>
      </c>
      <c r="K1485" t="str">
        <f>VLOOKUP(I1485,Products!$A$1:$F$51,3,0)</f>
        <v>Fashion</v>
      </c>
      <c r="L1485" t="str">
        <f>VLOOKUP(I1485,Products!$A$1:$F$51,4,0)</f>
        <v>Accessories</v>
      </c>
      <c r="M1485" s="7">
        <f>VLOOKUP(I1485,Products!$A$1:$F$51,5,0)</f>
        <v>1286.55</v>
      </c>
      <c r="N1485" s="7">
        <f>VLOOKUP(I1485,Products!$A$1:$F$51,6,0)</f>
        <v>797.54</v>
      </c>
      <c r="O1485" t="s">
        <v>835</v>
      </c>
      <c r="P1485" t="str">
        <f>VLOOKUP(O1485,Stores!$A$1:$D$6,2,0)</f>
        <v>MegaMart New Michele</v>
      </c>
      <c r="Q1485" t="str">
        <f>VLOOKUP(O1485,Stores!$A$1:$D$6,4,0)</f>
        <v>West</v>
      </c>
      <c r="R1485" s="6">
        <v>4</v>
      </c>
      <c r="S1485" s="6">
        <v>0.05</v>
      </c>
      <c r="T1485" t="s">
        <v>861</v>
      </c>
      <c r="U1485">
        <f t="shared" si="69"/>
        <v>5146.2</v>
      </c>
      <c r="V1485" s="7">
        <f t="shared" si="70"/>
        <v>3190.16</v>
      </c>
      <c r="W1485" s="7">
        <f t="shared" si="71"/>
        <v>1955.09</v>
      </c>
    </row>
    <row r="1486" spans="1:23" x14ac:dyDescent="0.25">
      <c r="A1486" t="s">
        <v>3463</v>
      </c>
      <c r="B1486" s="4">
        <v>45399</v>
      </c>
      <c r="C1486" t="s">
        <v>591</v>
      </c>
      <c r="D1486" t="str">
        <f>VLOOKUP(C1486,Customers!$A$1:$H$201,4,0)</f>
        <v>Meagan Ali</v>
      </c>
      <c r="E1486" t="str">
        <f>VLOOKUP(C1486,Customers!$A$1:$H$201,5,0)</f>
        <v>Female</v>
      </c>
      <c r="F1486" s="4">
        <f>VLOOKUP(C1486,Customers!$A$1:$H$201,6,0)</f>
        <v>37024</v>
      </c>
      <c r="G1486" s="4" t="str">
        <f>VLOOKUP(C1486,Customers!$A$1:$H$201,7,0)</f>
        <v>South Markbury</v>
      </c>
      <c r="H1486" s="4">
        <f>VLOOKUP(C1486,Customers!$A$1:$H$201,8,0)</f>
        <v>45117</v>
      </c>
      <c r="I1486" t="s">
        <v>786</v>
      </c>
      <c r="J1486" t="str">
        <f>VLOOKUP(I1486,Products!$A$1:$F$51,2,0)</f>
        <v>Difficult Vegetables</v>
      </c>
      <c r="K1486" t="str">
        <f>VLOOKUP(I1486,Products!$A$1:$F$51,3,0)</f>
        <v>Groceries</v>
      </c>
      <c r="L1486" t="str">
        <f>VLOOKUP(I1486,Products!$A$1:$F$51,4,0)</f>
        <v>Vegetables</v>
      </c>
      <c r="M1486" s="7">
        <f>VLOOKUP(I1486,Products!$A$1:$F$51,5,0)</f>
        <v>1102.791777777778</v>
      </c>
      <c r="N1486" s="7">
        <f>VLOOKUP(I1486,Products!$A$1:$F$51,6,0)</f>
        <v>164.01</v>
      </c>
      <c r="O1486" t="s">
        <v>835</v>
      </c>
      <c r="P1486" t="str">
        <f>VLOOKUP(O1486,Stores!$A$1:$D$6,2,0)</f>
        <v>MegaMart New Michele</v>
      </c>
      <c r="Q1486" t="str">
        <f>VLOOKUP(O1486,Stores!$A$1:$D$6,4,0)</f>
        <v>West</v>
      </c>
      <c r="R1486" s="6">
        <v>3</v>
      </c>
      <c r="S1486" s="6">
        <v>0.05</v>
      </c>
      <c r="T1486" t="s">
        <v>851</v>
      </c>
      <c r="U1486">
        <f t="shared" si="69"/>
        <v>3308.3753333333339</v>
      </c>
      <c r="V1486" s="7">
        <f t="shared" si="70"/>
        <v>492.03</v>
      </c>
      <c r="W1486" s="7">
        <f t="shared" si="71"/>
        <v>2815.3953333333338</v>
      </c>
    </row>
    <row r="1487" spans="1:23" x14ac:dyDescent="0.25">
      <c r="A1487" t="s">
        <v>3666</v>
      </c>
      <c r="B1487" s="4">
        <v>45399</v>
      </c>
      <c r="C1487" t="s">
        <v>623</v>
      </c>
      <c r="D1487" t="str">
        <f>VLOOKUP(C1487,Customers!$A$1:$H$201,4,0)</f>
        <v>Peter Garcia</v>
      </c>
      <c r="E1487" t="str">
        <f>VLOOKUP(C1487,Customers!$A$1:$H$201,5,0)</f>
        <v>Male</v>
      </c>
      <c r="F1487" s="4">
        <f>VLOOKUP(C1487,Customers!$A$1:$H$201,6,0)</f>
        <v>29135</v>
      </c>
      <c r="G1487" s="4" t="str">
        <f>VLOOKUP(C1487,Customers!$A$1:$H$201,7,0)</f>
        <v>West Amymouth</v>
      </c>
      <c r="H1487" s="4">
        <f>VLOOKUP(C1487,Customers!$A$1:$H$201,8,0)</f>
        <v>44399</v>
      </c>
      <c r="I1487" t="s">
        <v>760</v>
      </c>
      <c r="J1487" t="str">
        <f>VLOOKUP(I1487,Products!$A$1:$F$51,2,0)</f>
        <v>Simple Accessories</v>
      </c>
      <c r="K1487" t="str">
        <f>VLOOKUP(I1487,Products!$A$1:$F$51,3,0)</f>
        <v>Fashion</v>
      </c>
      <c r="L1487" t="str">
        <f>VLOOKUP(I1487,Products!$A$1:$F$51,4,0)</f>
        <v>Accessories</v>
      </c>
      <c r="M1487" s="7">
        <f>VLOOKUP(I1487,Products!$A$1:$F$51,5,0)</f>
        <v>1102.791777777778</v>
      </c>
      <c r="N1487" s="7">
        <f>VLOOKUP(I1487,Products!$A$1:$F$51,6,0)</f>
        <v>242.98</v>
      </c>
      <c r="O1487" t="s">
        <v>838</v>
      </c>
      <c r="P1487" t="str">
        <f>VLOOKUP(O1487,Stores!$A$1:$D$6,2,0)</f>
        <v>MegaMart Brianahaven</v>
      </c>
      <c r="Q1487" t="str">
        <f>VLOOKUP(O1487,Stores!$A$1:$D$6,4,0)</f>
        <v>North</v>
      </c>
      <c r="R1487" s="6">
        <v>5</v>
      </c>
      <c r="S1487" s="6">
        <v>0.05</v>
      </c>
      <c r="T1487" t="s">
        <v>851</v>
      </c>
      <c r="U1487">
        <f t="shared" si="69"/>
        <v>5513.9588888888902</v>
      </c>
      <c r="V1487" s="7">
        <f t="shared" si="70"/>
        <v>1214.8999999999999</v>
      </c>
      <c r="W1487" s="7">
        <f t="shared" si="71"/>
        <v>4298.1088888888908</v>
      </c>
    </row>
    <row r="1488" spans="1:23" x14ac:dyDescent="0.25">
      <c r="A1488" t="s">
        <v>3674</v>
      </c>
      <c r="B1488" s="4">
        <v>45399</v>
      </c>
      <c r="C1488" t="s">
        <v>619</v>
      </c>
      <c r="D1488" t="str">
        <f>VLOOKUP(C1488,Customers!$A$1:$H$201,4,0)</f>
        <v>Stacey Thompson</v>
      </c>
      <c r="E1488" t="str">
        <f>VLOOKUP(C1488,Customers!$A$1:$H$201,5,0)</f>
        <v>Male</v>
      </c>
      <c r="F1488" s="4">
        <f>VLOOKUP(C1488,Customers!$A$1:$H$201,6,0)</f>
        <v>35802</v>
      </c>
      <c r="G1488" s="4" t="str">
        <f>VLOOKUP(C1488,Customers!$A$1:$H$201,7,0)</f>
        <v>Davidtown</v>
      </c>
      <c r="H1488" s="4">
        <f>VLOOKUP(C1488,Customers!$A$1:$H$201,8,0)</f>
        <v>44252</v>
      </c>
      <c r="I1488" t="s">
        <v>772</v>
      </c>
      <c r="J1488" t="str">
        <f>VLOOKUP(I1488,Products!$A$1:$F$51,2,0)</f>
        <v>Little Watches</v>
      </c>
      <c r="K1488" t="str">
        <f>VLOOKUP(I1488,Products!$A$1:$F$51,3,0)</f>
        <v>Fashion</v>
      </c>
      <c r="L1488" t="str">
        <f>VLOOKUP(I1488,Products!$A$1:$F$51,4,0)</f>
        <v>Watches</v>
      </c>
      <c r="M1488" s="7">
        <f>VLOOKUP(I1488,Products!$A$1:$F$51,5,0)</f>
        <v>429.15</v>
      </c>
      <c r="N1488" s="7">
        <f>VLOOKUP(I1488,Products!$A$1:$F$51,6,0)</f>
        <v>258.72000000000003</v>
      </c>
      <c r="O1488" t="s">
        <v>842</v>
      </c>
      <c r="P1488" t="str">
        <f>VLOOKUP(O1488,Stores!$A$1:$D$6,2,0)</f>
        <v>MegaMart Johnmouth</v>
      </c>
      <c r="Q1488" t="str">
        <f>VLOOKUP(O1488,Stores!$A$1:$D$6,4,0)</f>
        <v>East</v>
      </c>
      <c r="R1488" s="6">
        <v>3</v>
      </c>
      <c r="S1488" s="6">
        <v>0.05</v>
      </c>
      <c r="T1488" t="s">
        <v>851</v>
      </c>
      <c r="U1488">
        <f t="shared" si="69"/>
        <v>1287.4499999999998</v>
      </c>
      <c r="V1488" s="7">
        <f t="shared" si="70"/>
        <v>776.16000000000008</v>
      </c>
      <c r="W1488" s="7">
        <f t="shared" si="71"/>
        <v>510.33999999999975</v>
      </c>
    </row>
    <row r="1489" spans="1:23" x14ac:dyDescent="0.25">
      <c r="A1489" t="s">
        <v>4805</v>
      </c>
      <c r="B1489" s="4">
        <v>45400</v>
      </c>
      <c r="C1489" t="s">
        <v>72</v>
      </c>
      <c r="D1489" t="str">
        <f>VLOOKUP(C1489,Customers!$A$1:$H$201,4,0)</f>
        <v>Breanna Davis</v>
      </c>
      <c r="E1489" t="str">
        <f>VLOOKUP(C1489,Customers!$A$1:$H$201,5,0)</f>
        <v>Male</v>
      </c>
      <c r="F1489" s="4">
        <f>VLOOKUP(C1489,Customers!$A$1:$H$201,6,0)</f>
        <v>34565</v>
      </c>
      <c r="G1489" s="4" t="str">
        <f>VLOOKUP(C1489,Customers!$A$1:$H$201,7,0)</f>
        <v>East William</v>
      </c>
      <c r="H1489" s="4">
        <f>VLOOKUP(C1489,Customers!$A$1:$H$201,8,0)</f>
        <v>45608</v>
      </c>
      <c r="I1489" t="s">
        <v>804</v>
      </c>
      <c r="J1489" t="str">
        <f>VLOOKUP(I1489,Products!$A$1:$F$51,2,0)</f>
        <v>Present Television</v>
      </c>
      <c r="K1489" t="str">
        <f>VLOOKUP(I1489,Products!$A$1:$F$51,3,0)</f>
        <v>Electronics</v>
      </c>
      <c r="L1489" t="str">
        <f>VLOOKUP(I1489,Products!$A$1:$F$51,4,0)</f>
        <v>Television</v>
      </c>
      <c r="M1489" s="7">
        <f>VLOOKUP(I1489,Products!$A$1:$F$51,5,0)</f>
        <v>1635.01</v>
      </c>
      <c r="N1489" s="7">
        <f>VLOOKUP(I1489,Products!$A$1:$F$51,6,0)</f>
        <v>1043.29</v>
      </c>
      <c r="O1489" t="s">
        <v>835</v>
      </c>
      <c r="P1489" t="str">
        <f>VLOOKUP(O1489,Stores!$A$1:$D$6,2,0)</f>
        <v>MegaMart New Michele</v>
      </c>
      <c r="Q1489" t="str">
        <f>VLOOKUP(O1489,Stores!$A$1:$D$6,4,0)</f>
        <v>West</v>
      </c>
      <c r="R1489" s="6">
        <v>5</v>
      </c>
      <c r="S1489" s="6">
        <v>0</v>
      </c>
      <c r="T1489" t="s">
        <v>854</v>
      </c>
      <c r="U1489">
        <f t="shared" si="69"/>
        <v>8175.05</v>
      </c>
      <c r="V1489" s="7">
        <f t="shared" si="70"/>
        <v>5216.45</v>
      </c>
      <c r="W1489" s="7">
        <f t="shared" si="71"/>
        <v>2957.6000000000004</v>
      </c>
    </row>
    <row r="1490" spans="1:23" x14ac:dyDescent="0.25">
      <c r="A1490" t="s">
        <v>5200</v>
      </c>
      <c r="B1490" s="4">
        <v>45400</v>
      </c>
      <c r="C1490" t="s">
        <v>139</v>
      </c>
      <c r="D1490" t="str">
        <f>VLOOKUP(C1490,Customers!$A$1:$H$201,4,0)</f>
        <v>Michael Cervantes</v>
      </c>
      <c r="E1490" t="str">
        <f>VLOOKUP(C1490,Customers!$A$1:$H$201,5,0)</f>
        <v>Male</v>
      </c>
      <c r="F1490" s="4">
        <f>VLOOKUP(C1490,Customers!$A$1:$H$201,6,0)</f>
        <v>33546</v>
      </c>
      <c r="G1490" s="4" t="str">
        <f>VLOOKUP(C1490,Customers!$A$1:$H$201,7,0)</f>
        <v>Ashleyview</v>
      </c>
      <c r="H1490" s="4">
        <f>VLOOKUP(C1490,Customers!$A$1:$H$201,8,0)</f>
        <v>44104</v>
      </c>
      <c r="I1490" t="s">
        <v>757</v>
      </c>
      <c r="J1490" t="str">
        <f>VLOOKUP(I1490,Products!$A$1:$F$51,2,0)</f>
        <v>Traditional Laptop</v>
      </c>
      <c r="K1490" t="str">
        <f>VLOOKUP(I1490,Products!$A$1:$F$51,3,0)</f>
        <v>Electronics</v>
      </c>
      <c r="L1490" t="str">
        <f>VLOOKUP(I1490,Products!$A$1:$F$51,4,0)</f>
        <v>Laptop</v>
      </c>
      <c r="M1490" s="7">
        <f>VLOOKUP(I1490,Products!$A$1:$F$51,5,0)</f>
        <v>1762.92</v>
      </c>
      <c r="N1490" s="7">
        <f>VLOOKUP(I1490,Products!$A$1:$F$51,6,0)</f>
        <v>1346.48</v>
      </c>
      <c r="O1490" t="s">
        <v>835</v>
      </c>
      <c r="P1490" t="str">
        <f>VLOOKUP(O1490,Stores!$A$1:$D$6,2,0)</f>
        <v>MegaMart New Michele</v>
      </c>
      <c r="Q1490" t="str">
        <f>VLOOKUP(O1490,Stores!$A$1:$D$6,4,0)</f>
        <v>West</v>
      </c>
      <c r="R1490" s="6">
        <v>5</v>
      </c>
      <c r="S1490" s="6">
        <v>0.05</v>
      </c>
      <c r="T1490" t="s">
        <v>854</v>
      </c>
      <c r="U1490">
        <f t="shared" si="69"/>
        <v>8814.6</v>
      </c>
      <c r="V1490" s="7">
        <f t="shared" si="70"/>
        <v>6732.4</v>
      </c>
      <c r="W1490" s="7">
        <f t="shared" si="71"/>
        <v>2081.2500000000009</v>
      </c>
    </row>
    <row r="1491" spans="1:23" x14ac:dyDescent="0.25">
      <c r="A1491" t="s">
        <v>5422</v>
      </c>
      <c r="B1491" s="4">
        <v>45400</v>
      </c>
      <c r="C1491" t="s">
        <v>146</v>
      </c>
      <c r="D1491" t="str">
        <f>VLOOKUP(C1491,Customers!$A$1:$H$201,4,0)</f>
        <v>Tracey Davis</v>
      </c>
      <c r="E1491" t="str">
        <f>VLOOKUP(C1491,Customers!$A$1:$H$201,5,0)</f>
        <v>Male</v>
      </c>
      <c r="F1491" s="4">
        <f>VLOOKUP(C1491,Customers!$A$1:$H$201,6,0)</f>
        <v>27138</v>
      </c>
      <c r="G1491" s="4" t="str">
        <f>VLOOKUP(C1491,Customers!$A$1:$H$201,7,0)</f>
        <v>Wilsonbury</v>
      </c>
      <c r="H1491" s="4">
        <f>VLOOKUP(C1491,Customers!$A$1:$H$201,8,0)</f>
        <v>44326</v>
      </c>
      <c r="I1491" t="s">
        <v>746</v>
      </c>
      <c r="J1491" t="str">
        <f>VLOOKUP(I1491,Products!$A$1:$F$51,2,0)</f>
        <v>Add Clothing</v>
      </c>
      <c r="K1491" t="str">
        <f>VLOOKUP(I1491,Products!$A$1:$F$51,3,0)</f>
        <v>Fashion</v>
      </c>
      <c r="L1491" t="str">
        <f>VLOOKUP(I1491,Products!$A$1:$F$51,4,0)</f>
        <v>Clothing</v>
      </c>
      <c r="M1491" s="7">
        <f>VLOOKUP(I1491,Products!$A$1:$F$51,5,0)</f>
        <v>1342.75</v>
      </c>
      <c r="N1491" s="7">
        <f>VLOOKUP(I1491,Products!$A$1:$F$51,6,0)</f>
        <v>797.94</v>
      </c>
      <c r="O1491" t="s">
        <v>838</v>
      </c>
      <c r="P1491" t="str">
        <f>VLOOKUP(O1491,Stores!$A$1:$D$6,2,0)</f>
        <v>MegaMart Brianahaven</v>
      </c>
      <c r="Q1491" t="str">
        <f>VLOOKUP(O1491,Stores!$A$1:$D$6,4,0)</f>
        <v>North</v>
      </c>
      <c r="R1491" s="6">
        <v>1</v>
      </c>
      <c r="S1491" s="6">
        <v>0</v>
      </c>
      <c r="T1491" t="s">
        <v>854</v>
      </c>
      <c r="U1491">
        <f t="shared" si="69"/>
        <v>1342.75</v>
      </c>
      <c r="V1491" s="7">
        <f t="shared" si="70"/>
        <v>797.94</v>
      </c>
      <c r="W1491" s="7">
        <f t="shared" si="71"/>
        <v>543.80999999999995</v>
      </c>
    </row>
    <row r="1492" spans="1:23" x14ac:dyDescent="0.25">
      <c r="A1492" t="s">
        <v>2055</v>
      </c>
      <c r="B1492" s="4">
        <v>45400</v>
      </c>
      <c r="C1492" t="s">
        <v>322</v>
      </c>
      <c r="D1492" t="str">
        <f>VLOOKUP(C1492,Customers!$A$1:$H$201,4,0)</f>
        <v>Lawrence Hunter</v>
      </c>
      <c r="E1492" t="str">
        <f>VLOOKUP(C1492,Customers!$A$1:$H$201,5,0)</f>
        <v>Female</v>
      </c>
      <c r="F1492" s="4">
        <f>VLOOKUP(C1492,Customers!$A$1:$H$201,6,0)</f>
        <v>27663</v>
      </c>
      <c r="G1492" s="4" t="str">
        <f>VLOOKUP(C1492,Customers!$A$1:$H$201,7,0)</f>
        <v>Port Stephanie</v>
      </c>
      <c r="H1492" s="4">
        <f>VLOOKUP(C1492,Customers!$A$1:$H$201,8,0)</f>
        <v>45133</v>
      </c>
      <c r="I1492" t="s">
        <v>814</v>
      </c>
      <c r="J1492" t="str">
        <f>VLOOKUP(I1492,Products!$A$1:$F$51,2,0)</f>
        <v>Nature Clothing</v>
      </c>
      <c r="K1492" t="str">
        <f>VLOOKUP(I1492,Products!$A$1:$F$51,3,0)</f>
        <v>Fashion</v>
      </c>
      <c r="L1492" t="str">
        <f>VLOOKUP(I1492,Products!$A$1:$F$51,4,0)</f>
        <v>Clothing</v>
      </c>
      <c r="M1492" s="7">
        <f>VLOOKUP(I1492,Products!$A$1:$F$51,5,0)</f>
        <v>1165.3699999999999</v>
      </c>
      <c r="N1492" s="7">
        <f>VLOOKUP(I1492,Products!$A$1:$F$51,6,0)</f>
        <v>926.55</v>
      </c>
      <c r="O1492" t="s">
        <v>835</v>
      </c>
      <c r="P1492" t="str">
        <f>VLOOKUP(O1492,Stores!$A$1:$D$6,2,0)</f>
        <v>MegaMart New Michele</v>
      </c>
      <c r="Q1492" t="str">
        <f>VLOOKUP(O1492,Stores!$A$1:$D$6,4,0)</f>
        <v>West</v>
      </c>
      <c r="R1492" s="6">
        <v>4</v>
      </c>
      <c r="S1492" s="6">
        <v>0</v>
      </c>
      <c r="T1492" t="s">
        <v>861</v>
      </c>
      <c r="U1492">
        <f t="shared" si="69"/>
        <v>4661.4799999999996</v>
      </c>
      <c r="V1492" s="7">
        <f t="shared" si="70"/>
        <v>3706.2</v>
      </c>
      <c r="W1492" s="7">
        <f t="shared" si="71"/>
        <v>954.27999999999975</v>
      </c>
    </row>
    <row r="1493" spans="1:23" x14ac:dyDescent="0.25">
      <c r="A1493" t="s">
        <v>2943</v>
      </c>
      <c r="B1493" s="4">
        <v>45400</v>
      </c>
      <c r="C1493" t="s">
        <v>289</v>
      </c>
      <c r="D1493" t="str">
        <f>VLOOKUP(C1493,Customers!$A$1:$H$201,4,0)</f>
        <v>Matthew Juarez</v>
      </c>
      <c r="E1493" t="str">
        <f>VLOOKUP(C1493,Customers!$A$1:$H$201,5,0)</f>
        <v>Female</v>
      </c>
      <c r="F1493" s="4">
        <f>VLOOKUP(C1493,Customers!$A$1:$H$201,6,0)</f>
        <v>37614</v>
      </c>
      <c r="G1493" s="4" t="str">
        <f>VLOOKUP(C1493,Customers!$A$1:$H$201,7,0)</f>
        <v>North Meagan</v>
      </c>
      <c r="H1493" s="4">
        <f>VLOOKUP(C1493,Customers!$A$1:$H$201,8,0)</f>
        <v>44855</v>
      </c>
      <c r="I1493" t="s">
        <v>812</v>
      </c>
      <c r="J1493" t="str">
        <f>VLOOKUP(I1493,Products!$A$1:$F$51,2,0)</f>
        <v>Set Dairy</v>
      </c>
      <c r="K1493" t="str">
        <f>VLOOKUP(I1493,Products!$A$1:$F$51,3,0)</f>
        <v>Groceries</v>
      </c>
      <c r="L1493" t="str">
        <f>VLOOKUP(I1493,Products!$A$1:$F$51,4,0)</f>
        <v>Dairy</v>
      </c>
      <c r="M1493" s="7">
        <f>VLOOKUP(I1493,Products!$A$1:$F$51,5,0)</f>
        <v>1879.08</v>
      </c>
      <c r="N1493" s="7">
        <f>VLOOKUP(I1493,Products!$A$1:$F$51,6,0)</f>
        <v>1004.56</v>
      </c>
      <c r="O1493" t="s">
        <v>831</v>
      </c>
      <c r="P1493" t="str">
        <f>VLOOKUP(O1493,Stores!$A$1:$D$6,2,0)</f>
        <v>MegaMart Peckmouth</v>
      </c>
      <c r="Q1493" t="str">
        <f>VLOOKUP(O1493,Stores!$A$1:$D$6,4,0)</f>
        <v>East</v>
      </c>
      <c r="R1493" s="6">
        <v>5</v>
      </c>
      <c r="S1493" s="6">
        <v>0.05</v>
      </c>
      <c r="T1493" t="s">
        <v>854</v>
      </c>
      <c r="U1493">
        <f t="shared" si="69"/>
        <v>9395.4</v>
      </c>
      <c r="V1493" s="7">
        <f t="shared" si="70"/>
        <v>5022.7999999999993</v>
      </c>
      <c r="W1493" s="7">
        <f t="shared" si="71"/>
        <v>4371.6500000000005</v>
      </c>
    </row>
    <row r="1494" spans="1:23" x14ac:dyDescent="0.25">
      <c r="A1494" t="s">
        <v>4444</v>
      </c>
      <c r="B1494" s="4">
        <v>45400</v>
      </c>
      <c r="C1494" t="s">
        <v>525</v>
      </c>
      <c r="D1494" t="str">
        <f>VLOOKUP(C1494,Customers!$A$1:$H$201,4,0)</f>
        <v>Paige Osborne</v>
      </c>
      <c r="E1494" t="str">
        <f>VLOOKUP(C1494,Customers!$A$1:$H$201,5,0)</f>
        <v>Female</v>
      </c>
      <c r="F1494" s="4">
        <f>VLOOKUP(C1494,Customers!$A$1:$H$201,6,0)</f>
        <v>21861</v>
      </c>
      <c r="G1494" s="4" t="str">
        <f>VLOOKUP(C1494,Customers!$A$1:$H$201,7,0)</f>
        <v>Carlsonborough</v>
      </c>
      <c r="H1494" s="4">
        <f>VLOOKUP(C1494,Customers!$A$1:$H$201,8,0)</f>
        <v>44427</v>
      </c>
      <c r="I1494" t="s">
        <v>743</v>
      </c>
      <c r="J1494" t="str">
        <f>VLOOKUP(I1494,Products!$A$1:$F$51,2,0)</f>
        <v>World Watches</v>
      </c>
      <c r="K1494" t="str">
        <f>VLOOKUP(I1494,Products!$A$1:$F$51,3,0)</f>
        <v>Fashion</v>
      </c>
      <c r="L1494" t="str">
        <f>VLOOKUP(I1494,Products!$A$1:$F$51,4,0)</f>
        <v>Watches</v>
      </c>
      <c r="M1494" s="7">
        <f>VLOOKUP(I1494,Products!$A$1:$F$51,5,0)</f>
        <v>1134.8</v>
      </c>
      <c r="N1494" s="7">
        <f>VLOOKUP(I1494,Products!$A$1:$F$51,6,0)</f>
        <v>675.1</v>
      </c>
      <c r="O1494" t="s">
        <v>842</v>
      </c>
      <c r="P1494" t="str">
        <f>VLOOKUP(O1494,Stores!$A$1:$D$6,2,0)</f>
        <v>MegaMart Johnmouth</v>
      </c>
      <c r="Q1494" t="str">
        <f>VLOOKUP(O1494,Stores!$A$1:$D$6,4,0)</f>
        <v>East</v>
      </c>
      <c r="R1494" s="6">
        <v>2</v>
      </c>
      <c r="S1494" s="6">
        <v>0</v>
      </c>
      <c r="T1494" t="s">
        <v>851</v>
      </c>
      <c r="U1494">
        <f t="shared" si="69"/>
        <v>2269.6</v>
      </c>
      <c r="V1494" s="7">
        <f t="shared" si="70"/>
        <v>1350.2</v>
      </c>
      <c r="W1494" s="7">
        <f t="shared" si="71"/>
        <v>918.39999999999986</v>
      </c>
    </row>
    <row r="1495" spans="1:23" x14ac:dyDescent="0.25">
      <c r="A1495" t="s">
        <v>5252</v>
      </c>
      <c r="B1495" s="4">
        <v>45400</v>
      </c>
      <c r="C1495" t="s">
        <v>681</v>
      </c>
      <c r="D1495" t="str">
        <f>VLOOKUP(C1495,Customers!$A$1:$H$201,4,0)</f>
        <v>Ann West</v>
      </c>
      <c r="E1495" t="str">
        <f>VLOOKUP(C1495,Customers!$A$1:$H$201,5,0)</f>
        <v>Male</v>
      </c>
      <c r="F1495" s="4">
        <f>VLOOKUP(C1495,Customers!$A$1:$H$201,6,0)</f>
        <v>36771</v>
      </c>
      <c r="G1495" s="4" t="str">
        <f>VLOOKUP(C1495,Customers!$A$1:$H$201,7,0)</f>
        <v>Craigshire</v>
      </c>
      <c r="H1495" s="4">
        <f>VLOOKUP(C1495,Customers!$A$1:$H$201,8,0)</f>
        <v>44778</v>
      </c>
      <c r="I1495" t="s">
        <v>743</v>
      </c>
      <c r="J1495" t="str">
        <f>VLOOKUP(I1495,Products!$A$1:$F$51,2,0)</f>
        <v>World Watches</v>
      </c>
      <c r="K1495" t="str">
        <f>VLOOKUP(I1495,Products!$A$1:$F$51,3,0)</f>
        <v>Fashion</v>
      </c>
      <c r="L1495" t="str">
        <f>VLOOKUP(I1495,Products!$A$1:$F$51,4,0)</f>
        <v>Watches</v>
      </c>
      <c r="M1495" s="7">
        <f>VLOOKUP(I1495,Products!$A$1:$F$51,5,0)</f>
        <v>1134.8</v>
      </c>
      <c r="N1495" s="7">
        <f>VLOOKUP(I1495,Products!$A$1:$F$51,6,0)</f>
        <v>675.1</v>
      </c>
      <c r="O1495" t="s">
        <v>838</v>
      </c>
      <c r="P1495" t="str">
        <f>VLOOKUP(O1495,Stores!$A$1:$D$6,2,0)</f>
        <v>MegaMart Brianahaven</v>
      </c>
      <c r="Q1495" t="str">
        <f>VLOOKUP(O1495,Stores!$A$1:$D$6,4,0)</f>
        <v>North</v>
      </c>
      <c r="R1495" s="6">
        <v>3</v>
      </c>
      <c r="S1495" s="6">
        <v>0</v>
      </c>
      <c r="T1495" t="s">
        <v>857</v>
      </c>
      <c r="U1495">
        <f t="shared" si="69"/>
        <v>3404.3999999999996</v>
      </c>
      <c r="V1495" s="7">
        <f t="shared" si="70"/>
        <v>2025.3000000000002</v>
      </c>
      <c r="W1495" s="7">
        <f t="shared" si="71"/>
        <v>1378.0999999999995</v>
      </c>
    </row>
    <row r="1496" spans="1:23" x14ac:dyDescent="0.25">
      <c r="A1496" t="s">
        <v>1888</v>
      </c>
      <c r="B1496" s="4">
        <v>45401</v>
      </c>
      <c r="C1496" t="s">
        <v>597</v>
      </c>
      <c r="D1496" t="str">
        <f>VLOOKUP(C1496,Customers!$A$1:$H$201,4,0)</f>
        <v>Richard Jones</v>
      </c>
      <c r="E1496" t="str">
        <f>VLOOKUP(C1496,Customers!$A$1:$H$201,5,0)</f>
        <v>Male</v>
      </c>
      <c r="F1496" s="4">
        <f>VLOOKUP(C1496,Customers!$A$1:$H$201,6,0)</f>
        <v>25414</v>
      </c>
      <c r="G1496" s="4" t="str">
        <f>VLOOKUP(C1496,Customers!$A$1:$H$201,7,0)</f>
        <v>Lake Steventown</v>
      </c>
      <c r="H1496" s="4">
        <f>VLOOKUP(C1496,Customers!$A$1:$H$201,8,0)</f>
        <v>44835</v>
      </c>
      <c r="I1496" t="s">
        <v>768</v>
      </c>
      <c r="J1496" t="str">
        <f>VLOOKUP(I1496,Products!$A$1:$F$51,2,0)</f>
        <v>And Footwear</v>
      </c>
      <c r="K1496" t="str">
        <f>VLOOKUP(I1496,Products!$A$1:$F$51,3,0)</f>
        <v>Fashion</v>
      </c>
      <c r="L1496" t="str">
        <f>VLOOKUP(I1496,Products!$A$1:$F$51,4,0)</f>
        <v>Footwear</v>
      </c>
      <c r="M1496" s="7">
        <f>VLOOKUP(I1496,Products!$A$1:$F$51,5,0)</f>
        <v>1878.47</v>
      </c>
      <c r="N1496" s="7">
        <f>VLOOKUP(I1496,Products!$A$1:$F$51,6,0)</f>
        <v>1014.91</v>
      </c>
      <c r="O1496" t="s">
        <v>842</v>
      </c>
      <c r="P1496" t="str">
        <f>VLOOKUP(O1496,Stores!$A$1:$D$6,2,0)</f>
        <v>MegaMart Johnmouth</v>
      </c>
      <c r="Q1496" t="str">
        <f>VLOOKUP(O1496,Stores!$A$1:$D$6,4,0)</f>
        <v>East</v>
      </c>
      <c r="R1496" s="6">
        <v>2</v>
      </c>
      <c r="S1496" s="6">
        <v>0.1</v>
      </c>
      <c r="T1496" t="s">
        <v>861</v>
      </c>
      <c r="U1496">
        <f t="shared" si="69"/>
        <v>3756.94</v>
      </c>
      <c r="V1496" s="7">
        <f t="shared" si="70"/>
        <v>2029.82</v>
      </c>
      <c r="W1496" s="7">
        <f t="shared" si="71"/>
        <v>1726.22</v>
      </c>
    </row>
    <row r="1497" spans="1:23" x14ac:dyDescent="0.25">
      <c r="A1497" t="s">
        <v>2291</v>
      </c>
      <c r="B1497" s="4">
        <v>45401</v>
      </c>
      <c r="C1497" t="s">
        <v>278</v>
      </c>
      <c r="D1497" t="str">
        <f>VLOOKUP(C1497,Customers!$A$1:$H$201,4,0)</f>
        <v>Jesus Singh</v>
      </c>
      <c r="E1497" t="str">
        <f>VLOOKUP(C1497,Customers!$A$1:$H$201,5,0)</f>
        <v>Female</v>
      </c>
      <c r="F1497" s="4">
        <f>VLOOKUP(C1497,Customers!$A$1:$H$201,6,0)</f>
        <v>21701</v>
      </c>
      <c r="G1497" s="4" t="str">
        <f>VLOOKUP(C1497,Customers!$A$1:$H$201,7,0)</f>
        <v>Port Michaelstad</v>
      </c>
      <c r="H1497" s="4">
        <f>VLOOKUP(C1497,Customers!$A$1:$H$201,8,0)</f>
        <v>44966</v>
      </c>
      <c r="I1497" t="s">
        <v>780</v>
      </c>
      <c r="J1497" t="str">
        <f>VLOOKUP(I1497,Products!$A$1:$F$51,2,0)</f>
        <v>Road Clothing</v>
      </c>
      <c r="K1497" t="str">
        <f>VLOOKUP(I1497,Products!$A$1:$F$51,3,0)</f>
        <v>Fashion</v>
      </c>
      <c r="L1497" t="str">
        <f>VLOOKUP(I1497,Products!$A$1:$F$51,4,0)</f>
        <v>Clothing</v>
      </c>
      <c r="M1497" s="7">
        <f>VLOOKUP(I1497,Products!$A$1:$F$51,5,0)</f>
        <v>1485.05</v>
      </c>
      <c r="N1497" s="7">
        <f>VLOOKUP(I1497,Products!$A$1:$F$51,6,0)</f>
        <v>988.31</v>
      </c>
      <c r="O1497" t="s">
        <v>838</v>
      </c>
      <c r="P1497" t="str">
        <f>VLOOKUP(O1497,Stores!$A$1:$D$6,2,0)</f>
        <v>MegaMart Brianahaven</v>
      </c>
      <c r="Q1497" t="str">
        <f>VLOOKUP(O1497,Stores!$A$1:$D$6,4,0)</f>
        <v>North</v>
      </c>
      <c r="R1497" s="6">
        <v>4</v>
      </c>
      <c r="S1497" s="6">
        <v>0.05</v>
      </c>
      <c r="T1497" t="s">
        <v>854</v>
      </c>
      <c r="U1497">
        <f t="shared" si="69"/>
        <v>5940.2</v>
      </c>
      <c r="V1497" s="7">
        <f t="shared" si="70"/>
        <v>3953.24</v>
      </c>
      <c r="W1497" s="7">
        <f t="shared" si="71"/>
        <v>1986.01</v>
      </c>
    </row>
    <row r="1498" spans="1:23" x14ac:dyDescent="0.25">
      <c r="A1498" t="s">
        <v>3525</v>
      </c>
      <c r="B1498" s="4">
        <v>45401</v>
      </c>
      <c r="C1498" t="s">
        <v>366</v>
      </c>
      <c r="D1498" t="str">
        <f>VLOOKUP(C1498,Customers!$A$1:$H$201,4,0)</f>
        <v>Lisa Vega</v>
      </c>
      <c r="E1498" t="str">
        <f>VLOOKUP(C1498,Customers!$A$1:$H$201,5,0)</f>
        <v>Female</v>
      </c>
      <c r="F1498" s="4">
        <f>VLOOKUP(C1498,Customers!$A$1:$H$201,6,0)</f>
        <v>38361</v>
      </c>
      <c r="G1498" s="4" t="str">
        <f>VLOOKUP(C1498,Customers!$A$1:$H$201,7,0)</f>
        <v>East Colinmouth</v>
      </c>
      <c r="H1498" s="4">
        <f>VLOOKUP(C1498,Customers!$A$1:$H$201,8,0)</f>
        <v>45068</v>
      </c>
      <c r="I1498" t="s">
        <v>746</v>
      </c>
      <c r="J1498" t="str">
        <f>VLOOKUP(I1498,Products!$A$1:$F$51,2,0)</f>
        <v>Add Clothing</v>
      </c>
      <c r="K1498" t="str">
        <f>VLOOKUP(I1498,Products!$A$1:$F$51,3,0)</f>
        <v>Fashion</v>
      </c>
      <c r="L1498" t="str">
        <f>VLOOKUP(I1498,Products!$A$1:$F$51,4,0)</f>
        <v>Clothing</v>
      </c>
      <c r="M1498" s="7">
        <f>VLOOKUP(I1498,Products!$A$1:$F$51,5,0)</f>
        <v>1342.75</v>
      </c>
      <c r="N1498" s="7">
        <f>VLOOKUP(I1498,Products!$A$1:$F$51,6,0)</f>
        <v>797.94</v>
      </c>
      <c r="O1498" t="s">
        <v>838</v>
      </c>
      <c r="P1498" t="str">
        <f>VLOOKUP(O1498,Stores!$A$1:$D$6,2,0)</f>
        <v>MegaMart Brianahaven</v>
      </c>
      <c r="Q1498" t="str">
        <f>VLOOKUP(O1498,Stores!$A$1:$D$6,4,0)</f>
        <v>North</v>
      </c>
      <c r="R1498" s="6">
        <v>4</v>
      </c>
      <c r="S1498" s="6">
        <v>0</v>
      </c>
      <c r="T1498" t="s">
        <v>851</v>
      </c>
      <c r="U1498">
        <f t="shared" si="69"/>
        <v>5371</v>
      </c>
      <c r="V1498" s="7">
        <f t="shared" si="70"/>
        <v>3191.76</v>
      </c>
      <c r="W1498" s="7">
        <f t="shared" si="71"/>
        <v>2178.2399999999998</v>
      </c>
    </row>
    <row r="1499" spans="1:23" x14ac:dyDescent="0.25">
      <c r="A1499" t="s">
        <v>4631</v>
      </c>
      <c r="B1499" s="4">
        <v>45401</v>
      </c>
      <c r="C1499" t="s">
        <v>534</v>
      </c>
      <c r="D1499" t="str">
        <f>VLOOKUP(C1499,Customers!$A$1:$H$201,4,0)</f>
        <v>John Foster</v>
      </c>
      <c r="E1499" t="str">
        <f>VLOOKUP(C1499,Customers!$A$1:$H$201,5,0)</f>
        <v>Female</v>
      </c>
      <c r="F1499" s="4">
        <f>VLOOKUP(C1499,Customers!$A$1:$H$201,6,0)</f>
        <v>38541</v>
      </c>
      <c r="G1499" s="4" t="str">
        <f>VLOOKUP(C1499,Customers!$A$1:$H$201,7,0)</f>
        <v>Charlesmouth</v>
      </c>
      <c r="H1499" s="4">
        <f>VLOOKUP(C1499,Customers!$A$1:$H$201,8,0)</f>
        <v>45601</v>
      </c>
      <c r="I1499" t="s">
        <v>818</v>
      </c>
      <c r="J1499" t="str">
        <f>VLOOKUP(I1499,Products!$A$1:$F$51,2,0)</f>
        <v>Nor Bags</v>
      </c>
      <c r="K1499" t="str">
        <f>VLOOKUP(I1499,Products!$A$1:$F$51,3,0)</f>
        <v>Fashion</v>
      </c>
      <c r="L1499" t="str">
        <f>VLOOKUP(I1499,Products!$A$1:$F$51,4,0)</f>
        <v>Bags</v>
      </c>
      <c r="M1499" s="7">
        <f>VLOOKUP(I1499,Products!$A$1:$F$51,5,0)</f>
        <v>1216.3599999999999</v>
      </c>
      <c r="N1499" s="7">
        <f>VLOOKUP(I1499,Products!$A$1:$F$51,6,0)</f>
        <v>794.8</v>
      </c>
      <c r="O1499" t="s">
        <v>842</v>
      </c>
      <c r="P1499" t="str">
        <f>VLOOKUP(O1499,Stores!$A$1:$D$6,2,0)</f>
        <v>MegaMart Johnmouth</v>
      </c>
      <c r="Q1499" t="str">
        <f>VLOOKUP(O1499,Stores!$A$1:$D$6,4,0)</f>
        <v>East</v>
      </c>
      <c r="R1499" s="6">
        <v>3</v>
      </c>
      <c r="S1499" s="6">
        <v>0.15</v>
      </c>
      <c r="T1499" t="s">
        <v>861</v>
      </c>
      <c r="U1499">
        <f t="shared" si="69"/>
        <v>3649.08</v>
      </c>
      <c r="V1499" s="7">
        <f t="shared" si="70"/>
        <v>2384.3999999999996</v>
      </c>
      <c r="W1499" s="7">
        <f t="shared" si="71"/>
        <v>1263.8300000000004</v>
      </c>
    </row>
    <row r="1500" spans="1:23" x14ac:dyDescent="0.25">
      <c r="A1500" t="s">
        <v>5328</v>
      </c>
      <c r="B1500" s="4">
        <v>45401</v>
      </c>
      <c r="C1500" t="s">
        <v>668</v>
      </c>
      <c r="D1500" t="str">
        <f>VLOOKUP(C1500,Customers!$A$1:$H$201,4,0)</f>
        <v>Daniel Lawson</v>
      </c>
      <c r="E1500" t="str">
        <f>VLOOKUP(C1500,Customers!$A$1:$H$201,5,0)</f>
        <v>Male</v>
      </c>
      <c r="F1500" s="4">
        <f>VLOOKUP(C1500,Customers!$A$1:$H$201,6,0)</f>
        <v>24703</v>
      </c>
      <c r="G1500" s="4" t="str">
        <f>VLOOKUP(C1500,Customers!$A$1:$H$201,7,0)</f>
        <v>Conwayside</v>
      </c>
      <c r="H1500" s="4">
        <f>VLOOKUP(C1500,Customers!$A$1:$H$201,8,0)</f>
        <v>45026</v>
      </c>
      <c r="I1500" t="s">
        <v>707</v>
      </c>
      <c r="J1500" t="str">
        <f>VLOOKUP(I1500,Products!$A$1:$F$51,2,0)</f>
        <v>Like Camera</v>
      </c>
      <c r="K1500" t="str">
        <f>VLOOKUP(I1500,Products!$A$1:$F$51,3,0)</f>
        <v>Electronics</v>
      </c>
      <c r="L1500" t="str">
        <f>VLOOKUP(I1500,Products!$A$1:$F$51,4,0)</f>
        <v>Camera</v>
      </c>
      <c r="M1500" s="7">
        <f>VLOOKUP(I1500,Products!$A$1:$F$51,5,0)</f>
        <v>1673.69</v>
      </c>
      <c r="N1500" s="7">
        <f>VLOOKUP(I1500,Products!$A$1:$F$51,6,0)</f>
        <v>1323.38</v>
      </c>
      <c r="O1500" t="s">
        <v>842</v>
      </c>
      <c r="P1500" t="str">
        <f>VLOOKUP(O1500,Stores!$A$1:$D$6,2,0)</f>
        <v>MegaMart Johnmouth</v>
      </c>
      <c r="Q1500" t="str">
        <f>VLOOKUP(O1500,Stores!$A$1:$D$6,4,0)</f>
        <v>East</v>
      </c>
      <c r="R1500" s="6">
        <v>1</v>
      </c>
      <c r="S1500" s="6">
        <v>0.15</v>
      </c>
      <c r="T1500" t="s">
        <v>861</v>
      </c>
      <c r="U1500">
        <f t="shared" si="69"/>
        <v>1673.69</v>
      </c>
      <c r="V1500" s="7">
        <f t="shared" si="70"/>
        <v>1323.38</v>
      </c>
      <c r="W1500" s="7">
        <f t="shared" si="71"/>
        <v>349.45999999999992</v>
      </c>
    </row>
    <row r="1501" spans="1:23" x14ac:dyDescent="0.25">
      <c r="A1501" t="s">
        <v>5430</v>
      </c>
      <c r="B1501" s="4">
        <v>45401</v>
      </c>
      <c r="C1501" t="s">
        <v>362</v>
      </c>
      <c r="D1501" t="str">
        <f>VLOOKUP(C1501,Customers!$A$1:$H$201,4,0)</f>
        <v>Evelyn Gray</v>
      </c>
      <c r="E1501" t="str">
        <f>VLOOKUP(C1501,Customers!$A$1:$H$201,5,0)</f>
        <v>Male</v>
      </c>
      <c r="F1501" s="4">
        <f>VLOOKUP(C1501,Customers!$A$1:$H$201,6,0)</f>
        <v>34560</v>
      </c>
      <c r="G1501" s="4" t="str">
        <f>VLOOKUP(C1501,Customers!$A$1:$H$201,7,0)</f>
        <v>Wardfort</v>
      </c>
      <c r="H1501" s="4">
        <f>VLOOKUP(C1501,Customers!$A$1:$H$201,8,0)</f>
        <v>45822</v>
      </c>
      <c r="I1501" t="s">
        <v>784</v>
      </c>
      <c r="J1501" t="str">
        <f>VLOOKUP(I1501,Products!$A$1:$F$51,2,0)</f>
        <v>Foot Snacks</v>
      </c>
      <c r="K1501" t="str">
        <f>VLOOKUP(I1501,Products!$A$1:$F$51,3,0)</f>
        <v>Groceries</v>
      </c>
      <c r="L1501" t="str">
        <f>VLOOKUP(I1501,Products!$A$1:$F$51,4,0)</f>
        <v>Snacks</v>
      </c>
      <c r="M1501" s="7">
        <f>VLOOKUP(I1501,Products!$A$1:$F$51,5,0)</f>
        <v>1095.72</v>
      </c>
      <c r="N1501" s="7">
        <f>VLOOKUP(I1501,Products!$A$1:$F$51,6,0)</f>
        <v>822.2</v>
      </c>
      <c r="O1501" t="s">
        <v>838</v>
      </c>
      <c r="P1501" t="str">
        <f>VLOOKUP(O1501,Stores!$A$1:$D$6,2,0)</f>
        <v>MegaMart Brianahaven</v>
      </c>
      <c r="Q1501" t="str">
        <f>VLOOKUP(O1501,Stores!$A$1:$D$6,4,0)</f>
        <v>North</v>
      </c>
      <c r="R1501" s="6">
        <v>3</v>
      </c>
      <c r="S1501" s="6">
        <v>0.15</v>
      </c>
      <c r="T1501" t="s">
        <v>851</v>
      </c>
      <c r="U1501">
        <f t="shared" si="69"/>
        <v>3287.16</v>
      </c>
      <c r="V1501" s="7">
        <f t="shared" si="70"/>
        <v>2466.6000000000004</v>
      </c>
      <c r="W1501" s="7">
        <f t="shared" si="71"/>
        <v>819.70999999999947</v>
      </c>
    </row>
    <row r="1502" spans="1:23" x14ac:dyDescent="0.25">
      <c r="A1502" t="s">
        <v>1133</v>
      </c>
      <c r="B1502" s="4">
        <v>45401</v>
      </c>
      <c r="C1502" t="s">
        <v>430</v>
      </c>
      <c r="D1502" t="str">
        <f>VLOOKUP(C1502,Customers!$A$1:$H$201,4,0)</f>
        <v>Jamie Webb</v>
      </c>
      <c r="E1502" t="str">
        <f>VLOOKUP(C1502,Customers!$A$1:$H$201,5,0)</f>
        <v>Male</v>
      </c>
      <c r="F1502" s="4">
        <f>VLOOKUP(C1502,Customers!$A$1:$H$201,6,0)</f>
        <v>20358</v>
      </c>
      <c r="G1502" s="4" t="str">
        <f>VLOOKUP(C1502,Customers!$A$1:$H$201,7,0)</f>
        <v>Zacharyberg</v>
      </c>
      <c r="H1502" s="4">
        <f>VLOOKUP(C1502,Customers!$A$1:$H$201,8,0)</f>
        <v>45869</v>
      </c>
      <c r="I1502" t="s">
        <v>760</v>
      </c>
      <c r="J1502" t="str">
        <f>VLOOKUP(I1502,Products!$A$1:$F$51,2,0)</f>
        <v>Simple Accessories</v>
      </c>
      <c r="K1502" t="str">
        <f>VLOOKUP(I1502,Products!$A$1:$F$51,3,0)</f>
        <v>Fashion</v>
      </c>
      <c r="L1502" t="str">
        <f>VLOOKUP(I1502,Products!$A$1:$F$51,4,0)</f>
        <v>Accessories</v>
      </c>
      <c r="M1502" s="7">
        <f>VLOOKUP(I1502,Products!$A$1:$F$51,5,0)</f>
        <v>1102.791777777778</v>
      </c>
      <c r="N1502" s="7">
        <f>VLOOKUP(I1502,Products!$A$1:$F$51,6,0)</f>
        <v>242.98</v>
      </c>
      <c r="O1502" t="s">
        <v>838</v>
      </c>
      <c r="P1502" t="str">
        <f>VLOOKUP(O1502,Stores!$A$1:$D$6,2,0)</f>
        <v>MegaMart Brianahaven</v>
      </c>
      <c r="Q1502" t="str">
        <f>VLOOKUP(O1502,Stores!$A$1:$D$6,4,0)</f>
        <v>North</v>
      </c>
      <c r="R1502" s="6">
        <v>5</v>
      </c>
      <c r="S1502" s="6">
        <v>0.1</v>
      </c>
      <c r="T1502" t="s">
        <v>857</v>
      </c>
      <c r="U1502">
        <f t="shared" si="69"/>
        <v>5513.9588888888902</v>
      </c>
      <c r="V1502" s="7">
        <f t="shared" si="70"/>
        <v>1214.8999999999999</v>
      </c>
      <c r="W1502" s="7">
        <f t="shared" si="71"/>
        <v>4298.1588888888909</v>
      </c>
    </row>
    <row r="1503" spans="1:23" x14ac:dyDescent="0.25">
      <c r="A1503" t="s">
        <v>1172</v>
      </c>
      <c r="B1503" s="4">
        <v>45402</v>
      </c>
      <c r="C1503" t="s">
        <v>619</v>
      </c>
      <c r="D1503" t="str">
        <f>VLOOKUP(C1503,Customers!$A$1:$H$201,4,0)</f>
        <v>Stacey Thompson</v>
      </c>
      <c r="E1503" t="str">
        <f>VLOOKUP(C1503,Customers!$A$1:$H$201,5,0)</f>
        <v>Male</v>
      </c>
      <c r="F1503" s="4">
        <f>VLOOKUP(C1503,Customers!$A$1:$H$201,6,0)</f>
        <v>35802</v>
      </c>
      <c r="G1503" s="4" t="str">
        <f>VLOOKUP(C1503,Customers!$A$1:$H$201,7,0)</f>
        <v>Davidtown</v>
      </c>
      <c r="H1503" s="4">
        <f>VLOOKUP(C1503,Customers!$A$1:$H$201,8,0)</f>
        <v>44252</v>
      </c>
      <c r="I1503" t="s">
        <v>746</v>
      </c>
      <c r="J1503" t="str">
        <f>VLOOKUP(I1503,Products!$A$1:$F$51,2,0)</f>
        <v>Add Clothing</v>
      </c>
      <c r="K1503" t="str">
        <f>VLOOKUP(I1503,Products!$A$1:$F$51,3,0)</f>
        <v>Fashion</v>
      </c>
      <c r="L1503" t="str">
        <f>VLOOKUP(I1503,Products!$A$1:$F$51,4,0)</f>
        <v>Clothing</v>
      </c>
      <c r="M1503" s="7">
        <f>VLOOKUP(I1503,Products!$A$1:$F$51,5,0)</f>
        <v>1342.75</v>
      </c>
      <c r="N1503" s="7">
        <f>VLOOKUP(I1503,Products!$A$1:$F$51,6,0)</f>
        <v>797.94</v>
      </c>
      <c r="O1503" t="s">
        <v>831</v>
      </c>
      <c r="P1503" t="str">
        <f>VLOOKUP(O1503,Stores!$A$1:$D$6,2,0)</f>
        <v>MegaMart Peckmouth</v>
      </c>
      <c r="Q1503" t="str">
        <f>VLOOKUP(O1503,Stores!$A$1:$D$6,4,0)</f>
        <v>East</v>
      </c>
      <c r="R1503" s="6">
        <v>1</v>
      </c>
      <c r="S1503" s="6">
        <v>0</v>
      </c>
      <c r="T1503" t="s">
        <v>857</v>
      </c>
      <c r="U1503">
        <f t="shared" si="69"/>
        <v>1342.75</v>
      </c>
      <c r="V1503" s="7">
        <f t="shared" si="70"/>
        <v>797.94</v>
      </c>
      <c r="W1503" s="7">
        <f t="shared" si="71"/>
        <v>543.80999999999995</v>
      </c>
    </row>
    <row r="1504" spans="1:23" x14ac:dyDescent="0.25">
      <c r="A1504" t="s">
        <v>1996</v>
      </c>
      <c r="B1504" s="4">
        <v>45402</v>
      </c>
      <c r="C1504" t="s">
        <v>34</v>
      </c>
      <c r="D1504" t="str">
        <f>VLOOKUP(C1504,Customers!$A$1:$H$201,4,0)</f>
        <v>Isaiah Williams</v>
      </c>
      <c r="E1504" t="str">
        <f>VLOOKUP(C1504,Customers!$A$1:$H$201,5,0)</f>
        <v>Male</v>
      </c>
      <c r="F1504" s="4">
        <f>VLOOKUP(C1504,Customers!$A$1:$H$201,6,0)</f>
        <v>22233</v>
      </c>
      <c r="G1504" s="4" t="str">
        <f>VLOOKUP(C1504,Customers!$A$1:$H$201,7,0)</f>
        <v>New Michaelland</v>
      </c>
      <c r="H1504" s="4">
        <f>VLOOKUP(C1504,Customers!$A$1:$H$201,8,0)</f>
        <v>45720</v>
      </c>
      <c r="I1504" t="s">
        <v>768</v>
      </c>
      <c r="J1504" t="str">
        <f>VLOOKUP(I1504,Products!$A$1:$F$51,2,0)</f>
        <v>And Footwear</v>
      </c>
      <c r="K1504" t="str">
        <f>VLOOKUP(I1504,Products!$A$1:$F$51,3,0)</f>
        <v>Fashion</v>
      </c>
      <c r="L1504" t="str">
        <f>VLOOKUP(I1504,Products!$A$1:$F$51,4,0)</f>
        <v>Footwear</v>
      </c>
      <c r="M1504" s="7">
        <f>VLOOKUP(I1504,Products!$A$1:$F$51,5,0)</f>
        <v>1878.47</v>
      </c>
      <c r="N1504" s="7">
        <f>VLOOKUP(I1504,Products!$A$1:$F$51,6,0)</f>
        <v>1014.91</v>
      </c>
      <c r="O1504" t="s">
        <v>831</v>
      </c>
      <c r="P1504" t="str">
        <f>VLOOKUP(O1504,Stores!$A$1:$D$6,2,0)</f>
        <v>MegaMart Peckmouth</v>
      </c>
      <c r="Q1504" t="str">
        <f>VLOOKUP(O1504,Stores!$A$1:$D$6,4,0)</f>
        <v>East</v>
      </c>
      <c r="R1504" s="6">
        <v>4</v>
      </c>
      <c r="S1504" s="6">
        <v>0.15</v>
      </c>
      <c r="T1504" t="s">
        <v>851</v>
      </c>
      <c r="U1504">
        <f t="shared" si="69"/>
        <v>7513.88</v>
      </c>
      <c r="V1504" s="7">
        <f t="shared" si="70"/>
        <v>4059.64</v>
      </c>
      <c r="W1504" s="7">
        <f t="shared" si="71"/>
        <v>3453.3900000000003</v>
      </c>
    </row>
    <row r="1505" spans="1:23" x14ac:dyDescent="0.25">
      <c r="A1505" t="s">
        <v>2751</v>
      </c>
      <c r="B1505" s="4">
        <v>45402</v>
      </c>
      <c r="C1505" t="s">
        <v>61</v>
      </c>
      <c r="D1505" t="str">
        <f>VLOOKUP(C1505,Customers!$A$1:$H$201,4,0)</f>
        <v>Matthew Molina</v>
      </c>
      <c r="E1505" t="str">
        <f>VLOOKUP(C1505,Customers!$A$1:$H$201,5,0)</f>
        <v>Male</v>
      </c>
      <c r="F1505" s="4">
        <f>VLOOKUP(C1505,Customers!$A$1:$H$201,6,0)</f>
        <v>34315</v>
      </c>
      <c r="G1505" s="4" t="str">
        <f>VLOOKUP(C1505,Customers!$A$1:$H$201,7,0)</f>
        <v>Quinnville</v>
      </c>
      <c r="H1505" s="4">
        <f>VLOOKUP(C1505,Customers!$A$1:$H$201,8,0)</f>
        <v>44892</v>
      </c>
      <c r="I1505" t="s">
        <v>755</v>
      </c>
      <c r="J1505" t="str">
        <f>VLOOKUP(I1505,Products!$A$1:$F$51,2,0)</f>
        <v>Democratic Smartphone</v>
      </c>
      <c r="K1505" t="str">
        <f>VLOOKUP(I1505,Products!$A$1:$F$51,3,0)</f>
        <v>Electronics</v>
      </c>
      <c r="L1505" t="str">
        <f>VLOOKUP(I1505,Products!$A$1:$F$51,4,0)</f>
        <v>Smartphone</v>
      </c>
      <c r="M1505" s="7">
        <f>VLOOKUP(I1505,Products!$A$1:$F$51,5,0)</f>
        <v>1079.8900000000001</v>
      </c>
      <c r="N1505" s="7">
        <f>VLOOKUP(I1505,Products!$A$1:$F$51,6,0)</f>
        <v>703.83</v>
      </c>
      <c r="O1505" t="s">
        <v>835</v>
      </c>
      <c r="P1505" t="str">
        <f>VLOOKUP(O1505,Stores!$A$1:$D$6,2,0)</f>
        <v>MegaMart New Michele</v>
      </c>
      <c r="Q1505" t="str">
        <f>VLOOKUP(O1505,Stores!$A$1:$D$6,4,0)</f>
        <v>West</v>
      </c>
      <c r="R1505" s="6">
        <v>1</v>
      </c>
      <c r="S1505" s="6">
        <v>0.15</v>
      </c>
      <c r="T1505" t="s">
        <v>851</v>
      </c>
      <c r="U1505">
        <f t="shared" si="69"/>
        <v>1079.8900000000001</v>
      </c>
      <c r="V1505" s="7">
        <f t="shared" si="70"/>
        <v>703.83</v>
      </c>
      <c r="W1505" s="7">
        <f t="shared" si="71"/>
        <v>375.21000000000004</v>
      </c>
    </row>
    <row r="1506" spans="1:23" x14ac:dyDescent="0.25">
      <c r="A1506" t="s">
        <v>4085</v>
      </c>
      <c r="B1506" s="4">
        <v>45402</v>
      </c>
      <c r="C1506" t="s">
        <v>470</v>
      </c>
      <c r="D1506" t="str">
        <f>VLOOKUP(C1506,Customers!$A$1:$H$201,4,0)</f>
        <v>Gary Taylor</v>
      </c>
      <c r="E1506" t="str">
        <f>VLOOKUP(C1506,Customers!$A$1:$H$201,5,0)</f>
        <v>Male</v>
      </c>
      <c r="F1506" s="4">
        <f>VLOOKUP(C1506,Customers!$A$1:$H$201,6,0)</f>
        <v>21466</v>
      </c>
      <c r="G1506" s="4" t="str">
        <f>VLOOKUP(C1506,Customers!$A$1:$H$201,7,0)</f>
        <v>New Michael</v>
      </c>
      <c r="H1506" s="4">
        <f>VLOOKUP(C1506,Customers!$A$1:$H$201,8,0)</f>
        <v>45636</v>
      </c>
      <c r="I1506" t="s">
        <v>749</v>
      </c>
      <c r="J1506" t="str">
        <f>VLOOKUP(I1506,Products!$A$1:$F$51,2,0)</f>
        <v>Whether Bags</v>
      </c>
      <c r="K1506" t="str">
        <f>VLOOKUP(I1506,Products!$A$1:$F$51,3,0)</f>
        <v>Fashion</v>
      </c>
      <c r="L1506" t="str">
        <f>VLOOKUP(I1506,Products!$A$1:$F$51,4,0)</f>
        <v>Bags</v>
      </c>
      <c r="M1506" s="7">
        <f>VLOOKUP(I1506,Products!$A$1:$F$51,5,0)</f>
        <v>270.45</v>
      </c>
      <c r="N1506" s="7">
        <f>VLOOKUP(I1506,Products!$A$1:$F$51,6,0)</f>
        <v>742.26521739130465</v>
      </c>
      <c r="O1506" t="s">
        <v>835</v>
      </c>
      <c r="P1506" t="str">
        <f>VLOOKUP(O1506,Stores!$A$1:$D$6,2,0)</f>
        <v>MegaMart New Michele</v>
      </c>
      <c r="Q1506" t="str">
        <f>VLOOKUP(O1506,Stores!$A$1:$D$6,4,0)</f>
        <v>West</v>
      </c>
      <c r="R1506" s="6">
        <v>5</v>
      </c>
      <c r="S1506" s="6">
        <v>0</v>
      </c>
      <c r="T1506" t="s">
        <v>854</v>
      </c>
      <c r="U1506">
        <f t="shared" si="69"/>
        <v>1352.25</v>
      </c>
      <c r="V1506" s="7">
        <f t="shared" si="70"/>
        <v>3711.3260869565233</v>
      </c>
      <c r="W1506" s="7">
        <f t="shared" si="71"/>
        <v>-2360.0760869565233</v>
      </c>
    </row>
    <row r="1507" spans="1:23" x14ac:dyDescent="0.25">
      <c r="A1507" t="s">
        <v>4673</v>
      </c>
      <c r="B1507" s="4">
        <v>45402</v>
      </c>
      <c r="C1507" t="s">
        <v>185</v>
      </c>
      <c r="D1507" t="str">
        <f>VLOOKUP(C1507,Customers!$A$1:$H$201,4,0)</f>
        <v>Alexis Crane</v>
      </c>
      <c r="E1507" t="str">
        <f>VLOOKUP(C1507,Customers!$A$1:$H$201,5,0)</f>
        <v>Male</v>
      </c>
      <c r="F1507" s="4">
        <f>VLOOKUP(C1507,Customers!$A$1:$H$201,6,0)</f>
        <v>38351</v>
      </c>
      <c r="G1507" s="4" t="str">
        <f>VLOOKUP(C1507,Customers!$A$1:$H$201,7,0)</f>
        <v>Newtonborough</v>
      </c>
      <c r="H1507" s="4">
        <f>VLOOKUP(C1507,Customers!$A$1:$H$201,8,0)</f>
        <v>44661</v>
      </c>
      <c r="I1507" t="s">
        <v>780</v>
      </c>
      <c r="J1507" t="str">
        <f>VLOOKUP(I1507,Products!$A$1:$F$51,2,0)</f>
        <v>Road Clothing</v>
      </c>
      <c r="K1507" t="str">
        <f>VLOOKUP(I1507,Products!$A$1:$F$51,3,0)</f>
        <v>Fashion</v>
      </c>
      <c r="L1507" t="str">
        <f>VLOOKUP(I1507,Products!$A$1:$F$51,4,0)</f>
        <v>Clothing</v>
      </c>
      <c r="M1507" s="7">
        <f>VLOOKUP(I1507,Products!$A$1:$F$51,5,0)</f>
        <v>1485.05</v>
      </c>
      <c r="N1507" s="7">
        <f>VLOOKUP(I1507,Products!$A$1:$F$51,6,0)</f>
        <v>988.31</v>
      </c>
      <c r="O1507" t="s">
        <v>831</v>
      </c>
      <c r="P1507" t="str">
        <f>VLOOKUP(O1507,Stores!$A$1:$D$6,2,0)</f>
        <v>MegaMart Peckmouth</v>
      </c>
      <c r="Q1507" t="str">
        <f>VLOOKUP(O1507,Stores!$A$1:$D$6,4,0)</f>
        <v>East</v>
      </c>
      <c r="R1507" s="6">
        <v>2</v>
      </c>
      <c r="S1507" s="6">
        <v>0</v>
      </c>
      <c r="T1507" t="s">
        <v>861</v>
      </c>
      <c r="U1507">
        <f t="shared" si="69"/>
        <v>2970.1</v>
      </c>
      <c r="V1507" s="7">
        <f t="shared" si="70"/>
        <v>1976.62</v>
      </c>
      <c r="W1507" s="7">
        <f t="shared" si="71"/>
        <v>992.48</v>
      </c>
    </row>
    <row r="1508" spans="1:23" x14ac:dyDescent="0.25">
      <c r="A1508" t="s">
        <v>1652</v>
      </c>
      <c r="B1508" s="4">
        <v>45402</v>
      </c>
      <c r="C1508" t="s">
        <v>181</v>
      </c>
      <c r="D1508" t="str">
        <f>VLOOKUP(C1508,Customers!$A$1:$H$201,4,0)</f>
        <v>Mary Decker</v>
      </c>
      <c r="E1508" t="str">
        <f>VLOOKUP(C1508,Customers!$A$1:$H$201,5,0)</f>
        <v>Female</v>
      </c>
      <c r="F1508" s="4">
        <f>VLOOKUP(C1508,Customers!$A$1:$H$201,6,0)</f>
        <v>38901</v>
      </c>
      <c r="G1508" s="4" t="str">
        <f>VLOOKUP(C1508,Customers!$A$1:$H$201,7,0)</f>
        <v>Port Jessica</v>
      </c>
      <c r="H1508" s="4">
        <f>VLOOKUP(C1508,Customers!$A$1:$H$201,8,0)</f>
        <v>45713</v>
      </c>
      <c r="I1508" t="s">
        <v>711</v>
      </c>
      <c r="J1508" t="str">
        <f>VLOOKUP(I1508,Products!$A$1:$F$51,2,0)</f>
        <v>Audience Television</v>
      </c>
      <c r="K1508" t="str">
        <f>VLOOKUP(I1508,Products!$A$1:$F$51,3,0)</f>
        <v>Electronics</v>
      </c>
      <c r="L1508" t="str">
        <f>VLOOKUP(I1508,Products!$A$1:$F$51,4,0)</f>
        <v>Television</v>
      </c>
      <c r="M1508" s="7">
        <f>VLOOKUP(I1508,Products!$A$1:$F$51,5,0)</f>
        <v>818.76</v>
      </c>
      <c r="N1508" s="7">
        <f>VLOOKUP(I1508,Products!$A$1:$F$51,6,0)</f>
        <v>527.62</v>
      </c>
      <c r="O1508" t="s">
        <v>842</v>
      </c>
      <c r="P1508" t="str">
        <f>VLOOKUP(O1508,Stores!$A$1:$D$6,2,0)</f>
        <v>MegaMart Johnmouth</v>
      </c>
      <c r="Q1508" t="str">
        <f>VLOOKUP(O1508,Stores!$A$1:$D$6,4,0)</f>
        <v>East</v>
      </c>
      <c r="R1508" s="6">
        <v>1</v>
      </c>
      <c r="S1508" s="6">
        <v>0.15</v>
      </c>
      <c r="T1508" t="s">
        <v>861</v>
      </c>
      <c r="U1508">
        <f t="shared" si="69"/>
        <v>818.76</v>
      </c>
      <c r="V1508" s="7">
        <f t="shared" si="70"/>
        <v>527.62</v>
      </c>
      <c r="W1508" s="7">
        <f t="shared" si="71"/>
        <v>290.28999999999996</v>
      </c>
    </row>
    <row r="1509" spans="1:23" x14ac:dyDescent="0.25">
      <c r="A1509" t="s">
        <v>4640</v>
      </c>
      <c r="B1509" s="4">
        <v>45402</v>
      </c>
      <c r="C1509" t="s">
        <v>349</v>
      </c>
      <c r="D1509" t="str">
        <f>VLOOKUP(C1509,Customers!$A$1:$H$201,4,0)</f>
        <v>Stanley Brown</v>
      </c>
      <c r="E1509" t="str">
        <f>VLOOKUP(C1509,Customers!$A$1:$H$201,5,0)</f>
        <v>Male</v>
      </c>
      <c r="F1509" s="4">
        <f>VLOOKUP(C1509,Customers!$A$1:$H$201,6,0)</f>
        <v>28594</v>
      </c>
      <c r="G1509" s="4" t="str">
        <f>VLOOKUP(C1509,Customers!$A$1:$H$201,7,0)</f>
        <v>Baldwinstad</v>
      </c>
      <c r="H1509" s="4">
        <f>VLOOKUP(C1509,Customers!$A$1:$H$201,8,0)</f>
        <v>44617</v>
      </c>
      <c r="I1509" t="s">
        <v>806</v>
      </c>
      <c r="J1509" t="str">
        <f>VLOOKUP(I1509,Products!$A$1:$F$51,2,0)</f>
        <v>Maybe Clothing</v>
      </c>
      <c r="K1509" t="str">
        <f>VLOOKUP(I1509,Products!$A$1:$F$51,3,0)</f>
        <v>Fashion</v>
      </c>
      <c r="L1509" t="str">
        <f>VLOOKUP(I1509,Products!$A$1:$F$51,4,0)</f>
        <v>Clothing</v>
      </c>
      <c r="M1509" s="7">
        <f>VLOOKUP(I1509,Products!$A$1:$F$51,5,0)</f>
        <v>1102.791777777778</v>
      </c>
      <c r="N1509" s="7">
        <f>VLOOKUP(I1509,Products!$A$1:$F$51,6,0)</f>
        <v>316.63</v>
      </c>
      <c r="O1509" t="s">
        <v>835</v>
      </c>
      <c r="P1509" t="str">
        <f>VLOOKUP(O1509,Stores!$A$1:$D$6,2,0)</f>
        <v>MegaMart New Michele</v>
      </c>
      <c r="Q1509" t="str">
        <f>VLOOKUP(O1509,Stores!$A$1:$D$6,4,0)</f>
        <v>West</v>
      </c>
      <c r="R1509" s="6">
        <v>1</v>
      </c>
      <c r="S1509" s="6">
        <v>0</v>
      </c>
      <c r="T1509" t="s">
        <v>854</v>
      </c>
      <c r="U1509">
        <f t="shared" si="69"/>
        <v>1102.791777777778</v>
      </c>
      <c r="V1509" s="7">
        <f t="shared" si="70"/>
        <v>316.63</v>
      </c>
      <c r="W1509" s="7">
        <f t="shared" si="71"/>
        <v>785.16177777777796</v>
      </c>
    </row>
    <row r="1510" spans="1:23" x14ac:dyDescent="0.25">
      <c r="A1510" t="s">
        <v>5102</v>
      </c>
      <c r="B1510" s="4">
        <v>45402</v>
      </c>
      <c r="C1510" t="s">
        <v>370</v>
      </c>
      <c r="D1510" t="str">
        <f>VLOOKUP(C1510,Customers!$A$1:$H$201,4,0)</f>
        <v>Kimberly Jones</v>
      </c>
      <c r="E1510" t="str">
        <f>VLOOKUP(C1510,Customers!$A$1:$H$201,5,0)</f>
        <v>Male</v>
      </c>
      <c r="F1510" s="4">
        <f>VLOOKUP(C1510,Customers!$A$1:$H$201,6,0)</f>
        <v>23580</v>
      </c>
      <c r="G1510" s="4" t="str">
        <f>VLOOKUP(C1510,Customers!$A$1:$H$201,7,0)</f>
        <v>Hansonhaven</v>
      </c>
      <c r="H1510" s="4">
        <f>VLOOKUP(C1510,Customers!$A$1:$H$201,8,0)</f>
        <v>44213</v>
      </c>
      <c r="I1510" t="s">
        <v>802</v>
      </c>
      <c r="J1510" t="str">
        <f>VLOOKUP(I1510,Products!$A$1:$F$51,2,0)</f>
        <v>Piece Headphones</v>
      </c>
      <c r="K1510" t="str">
        <f>VLOOKUP(I1510,Products!$A$1:$F$51,3,0)</f>
        <v>Electronics</v>
      </c>
      <c r="L1510" t="str">
        <f>VLOOKUP(I1510,Products!$A$1:$F$51,4,0)</f>
        <v>Headphones</v>
      </c>
      <c r="M1510" s="7">
        <f>VLOOKUP(I1510,Products!$A$1:$F$51,5,0)</f>
        <v>1745.61</v>
      </c>
      <c r="N1510" s="7">
        <f>VLOOKUP(I1510,Products!$A$1:$F$51,6,0)</f>
        <v>1322.44</v>
      </c>
      <c r="O1510" t="s">
        <v>827</v>
      </c>
      <c r="P1510" t="str">
        <f>VLOOKUP(O1510,Stores!$A$1:$D$6,2,0)</f>
        <v>MegaMart Jimenezborough</v>
      </c>
      <c r="Q1510" t="str">
        <f>VLOOKUP(O1510,Stores!$A$1:$D$6,4,0)</f>
        <v>South</v>
      </c>
      <c r="R1510" s="6">
        <v>1</v>
      </c>
      <c r="S1510" s="6">
        <v>0.15</v>
      </c>
      <c r="T1510" t="s">
        <v>851</v>
      </c>
      <c r="U1510">
        <f t="shared" si="69"/>
        <v>1745.61</v>
      </c>
      <c r="V1510" s="7">
        <f t="shared" si="70"/>
        <v>1322.44</v>
      </c>
      <c r="W1510" s="7">
        <f t="shared" si="71"/>
        <v>422.31999999999982</v>
      </c>
    </row>
    <row r="1511" spans="1:23" x14ac:dyDescent="0.25">
      <c r="A1511" t="s">
        <v>5426</v>
      </c>
      <c r="B1511" s="4">
        <v>45402</v>
      </c>
      <c r="C1511" t="s">
        <v>278</v>
      </c>
      <c r="D1511" t="str">
        <f>VLOOKUP(C1511,Customers!$A$1:$H$201,4,0)</f>
        <v>Jesus Singh</v>
      </c>
      <c r="E1511" t="str">
        <f>VLOOKUP(C1511,Customers!$A$1:$H$201,5,0)</f>
        <v>Female</v>
      </c>
      <c r="F1511" s="4">
        <f>VLOOKUP(C1511,Customers!$A$1:$H$201,6,0)</f>
        <v>21701</v>
      </c>
      <c r="G1511" s="4" t="str">
        <f>VLOOKUP(C1511,Customers!$A$1:$H$201,7,0)</f>
        <v>Port Michaelstad</v>
      </c>
      <c r="H1511" s="4">
        <f>VLOOKUP(C1511,Customers!$A$1:$H$201,8,0)</f>
        <v>44966</v>
      </c>
      <c r="I1511" t="s">
        <v>822</v>
      </c>
      <c r="J1511" t="str">
        <f>VLOOKUP(I1511,Products!$A$1:$F$51,2,0)</f>
        <v>Maybe Footwear</v>
      </c>
      <c r="K1511" t="str">
        <f>VLOOKUP(I1511,Products!$A$1:$F$51,3,0)</f>
        <v>Fashion</v>
      </c>
      <c r="L1511" t="str">
        <f>VLOOKUP(I1511,Products!$A$1:$F$51,4,0)</f>
        <v>Footwear</v>
      </c>
      <c r="M1511" s="7">
        <f>VLOOKUP(I1511,Products!$A$1:$F$51,5,0)</f>
        <v>1044.6400000000001</v>
      </c>
      <c r="N1511" s="7">
        <f>VLOOKUP(I1511,Products!$A$1:$F$51,6,0)</f>
        <v>775.07</v>
      </c>
      <c r="O1511" t="s">
        <v>842</v>
      </c>
      <c r="P1511" t="str">
        <f>VLOOKUP(O1511,Stores!$A$1:$D$6,2,0)</f>
        <v>MegaMart Johnmouth</v>
      </c>
      <c r="Q1511" t="str">
        <f>VLOOKUP(O1511,Stores!$A$1:$D$6,4,0)</f>
        <v>East</v>
      </c>
      <c r="R1511" s="6">
        <v>3</v>
      </c>
      <c r="S1511" s="6">
        <v>0</v>
      </c>
      <c r="T1511" t="s">
        <v>857</v>
      </c>
      <c r="U1511">
        <f t="shared" si="69"/>
        <v>3133.92</v>
      </c>
      <c r="V1511" s="7">
        <f t="shared" si="70"/>
        <v>2325.21</v>
      </c>
      <c r="W1511" s="7">
        <f t="shared" si="71"/>
        <v>807.71</v>
      </c>
    </row>
    <row r="1512" spans="1:23" x14ac:dyDescent="0.25">
      <c r="A1512" t="s">
        <v>993</v>
      </c>
      <c r="B1512" s="4">
        <v>45402</v>
      </c>
      <c r="C1512" t="s">
        <v>594</v>
      </c>
      <c r="D1512" t="str">
        <f>VLOOKUP(C1512,Customers!$A$1:$H$201,4,0)</f>
        <v>Kimberly Lin</v>
      </c>
      <c r="E1512" t="str">
        <f>VLOOKUP(C1512,Customers!$A$1:$H$201,5,0)</f>
        <v>Female</v>
      </c>
      <c r="F1512" s="4">
        <f>VLOOKUP(C1512,Customers!$A$1:$H$201,6,0)</f>
        <v>32848</v>
      </c>
      <c r="G1512" s="4" t="str">
        <f>VLOOKUP(C1512,Customers!$A$1:$H$201,7,0)</f>
        <v>Wilsonland</v>
      </c>
      <c r="H1512" s="4">
        <f>VLOOKUP(C1512,Customers!$A$1:$H$201,8,0)</f>
        <v>44709</v>
      </c>
      <c r="I1512" t="s">
        <v>782</v>
      </c>
      <c r="J1512" t="str">
        <f>VLOOKUP(I1512,Products!$A$1:$F$51,2,0)</f>
        <v>National Watches</v>
      </c>
      <c r="K1512" t="str">
        <f>VLOOKUP(I1512,Products!$A$1:$F$51,3,0)</f>
        <v>Fashion</v>
      </c>
      <c r="L1512" t="str">
        <f>VLOOKUP(I1512,Products!$A$1:$F$51,4,0)</f>
        <v>Watches</v>
      </c>
      <c r="M1512" s="7">
        <f>VLOOKUP(I1512,Products!$A$1:$F$51,5,0)</f>
        <v>29.24</v>
      </c>
      <c r="N1512" s="7">
        <f>VLOOKUP(I1512,Products!$A$1:$F$51,6,0)</f>
        <v>742.26521739130465</v>
      </c>
      <c r="O1512" t="s">
        <v>838</v>
      </c>
      <c r="P1512" t="str">
        <f>VLOOKUP(O1512,Stores!$A$1:$D$6,2,0)</f>
        <v>MegaMart Brianahaven</v>
      </c>
      <c r="Q1512" t="str">
        <f>VLOOKUP(O1512,Stores!$A$1:$D$6,4,0)</f>
        <v>North</v>
      </c>
      <c r="R1512" s="6">
        <v>1</v>
      </c>
      <c r="S1512" s="6">
        <v>0.05</v>
      </c>
      <c r="T1512" t="s">
        <v>861</v>
      </c>
      <c r="U1512">
        <f t="shared" si="69"/>
        <v>29.24</v>
      </c>
      <c r="V1512" s="7">
        <f t="shared" si="70"/>
        <v>742.26521739130465</v>
      </c>
      <c r="W1512" s="7">
        <f t="shared" si="71"/>
        <v>-713.97521739130468</v>
      </c>
    </row>
    <row r="1513" spans="1:23" x14ac:dyDescent="0.25">
      <c r="A1513" t="s">
        <v>1409</v>
      </c>
      <c r="B1513" s="4">
        <v>45403</v>
      </c>
      <c r="C1513" t="s">
        <v>228</v>
      </c>
      <c r="D1513" t="str">
        <f>VLOOKUP(C1513,Customers!$A$1:$H$201,4,0)</f>
        <v>Anthony Conway</v>
      </c>
      <c r="E1513" t="str">
        <f>VLOOKUP(C1513,Customers!$A$1:$H$201,5,0)</f>
        <v>Male</v>
      </c>
      <c r="F1513" s="4">
        <f>VLOOKUP(C1513,Customers!$A$1:$H$201,6,0)</f>
        <v>35712</v>
      </c>
      <c r="G1513" s="4" t="str">
        <f>VLOOKUP(C1513,Customers!$A$1:$H$201,7,0)</f>
        <v>Carlyberg</v>
      </c>
      <c r="H1513" s="4">
        <f>VLOOKUP(C1513,Customers!$A$1:$H$201,8,0)</f>
        <v>45823</v>
      </c>
      <c r="I1513" t="s">
        <v>770</v>
      </c>
      <c r="J1513" t="str">
        <f>VLOOKUP(I1513,Products!$A$1:$F$51,2,0)</f>
        <v>Him Smartphone</v>
      </c>
      <c r="K1513" t="str">
        <f>VLOOKUP(I1513,Products!$A$1:$F$51,3,0)</f>
        <v>Electronics</v>
      </c>
      <c r="L1513" t="str">
        <f>VLOOKUP(I1513,Products!$A$1:$F$51,4,0)</f>
        <v>Smartphone</v>
      </c>
      <c r="M1513" s="7">
        <f>VLOOKUP(I1513,Products!$A$1:$F$51,5,0)</f>
        <v>1487.41</v>
      </c>
      <c r="N1513" s="7">
        <f>VLOOKUP(I1513,Products!$A$1:$F$51,6,0)</f>
        <v>813.07</v>
      </c>
      <c r="O1513" t="s">
        <v>842</v>
      </c>
      <c r="P1513" t="str">
        <f>VLOOKUP(O1513,Stores!$A$1:$D$6,2,0)</f>
        <v>MegaMart Johnmouth</v>
      </c>
      <c r="Q1513" t="str">
        <f>VLOOKUP(O1513,Stores!$A$1:$D$6,4,0)</f>
        <v>East</v>
      </c>
      <c r="R1513" s="6">
        <v>4</v>
      </c>
      <c r="S1513" s="6">
        <v>0.1</v>
      </c>
      <c r="T1513" t="s">
        <v>854</v>
      </c>
      <c r="U1513">
        <f t="shared" si="69"/>
        <v>5949.64</v>
      </c>
      <c r="V1513" s="7">
        <f t="shared" si="70"/>
        <v>3252.28</v>
      </c>
      <c r="W1513" s="7">
        <f t="shared" si="71"/>
        <v>2696.46</v>
      </c>
    </row>
    <row r="1514" spans="1:23" x14ac:dyDescent="0.25">
      <c r="A1514" t="s">
        <v>1787</v>
      </c>
      <c r="B1514" s="4">
        <v>45403</v>
      </c>
      <c r="C1514" t="s">
        <v>72</v>
      </c>
      <c r="D1514" t="str">
        <f>VLOOKUP(C1514,Customers!$A$1:$H$201,4,0)</f>
        <v>Breanna Davis</v>
      </c>
      <c r="E1514" t="str">
        <f>VLOOKUP(C1514,Customers!$A$1:$H$201,5,0)</f>
        <v>Male</v>
      </c>
      <c r="F1514" s="4">
        <f>VLOOKUP(C1514,Customers!$A$1:$H$201,6,0)</f>
        <v>34565</v>
      </c>
      <c r="G1514" s="4" t="str">
        <f>VLOOKUP(C1514,Customers!$A$1:$H$201,7,0)</f>
        <v>East William</v>
      </c>
      <c r="H1514" s="4">
        <f>VLOOKUP(C1514,Customers!$A$1:$H$201,8,0)</f>
        <v>45608</v>
      </c>
      <c r="I1514" t="s">
        <v>806</v>
      </c>
      <c r="J1514" t="str">
        <f>VLOOKUP(I1514,Products!$A$1:$F$51,2,0)</f>
        <v>Maybe Clothing</v>
      </c>
      <c r="K1514" t="str">
        <f>VLOOKUP(I1514,Products!$A$1:$F$51,3,0)</f>
        <v>Fashion</v>
      </c>
      <c r="L1514" t="str">
        <f>VLOOKUP(I1514,Products!$A$1:$F$51,4,0)</f>
        <v>Clothing</v>
      </c>
      <c r="M1514" s="7">
        <f>VLOOKUP(I1514,Products!$A$1:$F$51,5,0)</f>
        <v>1102.791777777778</v>
      </c>
      <c r="N1514" s="7">
        <f>VLOOKUP(I1514,Products!$A$1:$F$51,6,0)</f>
        <v>316.63</v>
      </c>
      <c r="O1514" t="s">
        <v>831</v>
      </c>
      <c r="P1514" t="str">
        <f>VLOOKUP(O1514,Stores!$A$1:$D$6,2,0)</f>
        <v>MegaMart Peckmouth</v>
      </c>
      <c r="Q1514" t="str">
        <f>VLOOKUP(O1514,Stores!$A$1:$D$6,4,0)</f>
        <v>East</v>
      </c>
      <c r="R1514" s="6">
        <v>2</v>
      </c>
      <c r="S1514" s="6">
        <v>0.1</v>
      </c>
      <c r="T1514" t="s">
        <v>861</v>
      </c>
      <c r="U1514">
        <f t="shared" si="69"/>
        <v>2205.5835555555559</v>
      </c>
      <c r="V1514" s="7">
        <f t="shared" si="70"/>
        <v>633.26</v>
      </c>
      <c r="W1514" s="7">
        <f t="shared" si="71"/>
        <v>1571.4235555555558</v>
      </c>
    </row>
    <row r="1515" spans="1:23" x14ac:dyDescent="0.25">
      <c r="A1515" t="s">
        <v>2086</v>
      </c>
      <c r="B1515" s="4">
        <v>45403</v>
      </c>
      <c r="C1515" t="s">
        <v>440</v>
      </c>
      <c r="D1515" t="str">
        <f>VLOOKUP(C1515,Customers!$A$1:$H$201,4,0)</f>
        <v>Jason Lloyd</v>
      </c>
      <c r="E1515" t="str">
        <f>VLOOKUP(C1515,Customers!$A$1:$H$201,5,0)</f>
        <v>Male</v>
      </c>
      <c r="F1515" s="4">
        <f>VLOOKUP(C1515,Customers!$A$1:$H$201,6,0)</f>
        <v>33450</v>
      </c>
      <c r="G1515" s="4" t="str">
        <f>VLOOKUP(C1515,Customers!$A$1:$H$201,7,0)</f>
        <v>West Ralph</v>
      </c>
      <c r="H1515" s="4">
        <f>VLOOKUP(C1515,Customers!$A$1:$H$201,8,0)</f>
        <v>45747</v>
      </c>
      <c r="I1515" t="s">
        <v>743</v>
      </c>
      <c r="J1515" t="str">
        <f>VLOOKUP(I1515,Products!$A$1:$F$51,2,0)</f>
        <v>World Watches</v>
      </c>
      <c r="K1515" t="str">
        <f>VLOOKUP(I1515,Products!$A$1:$F$51,3,0)</f>
        <v>Fashion</v>
      </c>
      <c r="L1515" t="str">
        <f>VLOOKUP(I1515,Products!$A$1:$F$51,4,0)</f>
        <v>Watches</v>
      </c>
      <c r="M1515" s="7">
        <f>VLOOKUP(I1515,Products!$A$1:$F$51,5,0)</f>
        <v>1134.8</v>
      </c>
      <c r="N1515" s="7">
        <f>VLOOKUP(I1515,Products!$A$1:$F$51,6,0)</f>
        <v>675.1</v>
      </c>
      <c r="O1515" t="s">
        <v>831</v>
      </c>
      <c r="P1515" t="str">
        <f>VLOOKUP(O1515,Stores!$A$1:$D$6,2,0)</f>
        <v>MegaMart Peckmouth</v>
      </c>
      <c r="Q1515" t="str">
        <f>VLOOKUP(O1515,Stores!$A$1:$D$6,4,0)</f>
        <v>East</v>
      </c>
      <c r="R1515" s="6">
        <v>3</v>
      </c>
      <c r="S1515" s="6">
        <v>0</v>
      </c>
      <c r="T1515" t="s">
        <v>857</v>
      </c>
      <c r="U1515">
        <f t="shared" si="69"/>
        <v>3404.3999999999996</v>
      </c>
      <c r="V1515" s="7">
        <f t="shared" si="70"/>
        <v>2025.3000000000002</v>
      </c>
      <c r="W1515" s="7">
        <f t="shared" si="71"/>
        <v>1378.0999999999995</v>
      </c>
    </row>
    <row r="1516" spans="1:23" x14ac:dyDescent="0.25">
      <c r="A1516" t="s">
        <v>3583</v>
      </c>
      <c r="B1516" s="4">
        <v>45403</v>
      </c>
      <c r="C1516" t="s">
        <v>583</v>
      </c>
      <c r="D1516" t="str">
        <f>VLOOKUP(C1516,Customers!$A$1:$H$201,4,0)</f>
        <v>Linda Vasquez</v>
      </c>
      <c r="E1516" t="str">
        <f>VLOOKUP(C1516,Customers!$A$1:$H$201,5,0)</f>
        <v>Male</v>
      </c>
      <c r="F1516" s="4">
        <f>VLOOKUP(C1516,Customers!$A$1:$H$201,6,0)</f>
        <v>25047</v>
      </c>
      <c r="G1516" s="4" t="str">
        <f>VLOOKUP(C1516,Customers!$A$1:$H$201,7,0)</f>
        <v>North Rodney</v>
      </c>
      <c r="H1516" s="4">
        <f>VLOOKUP(C1516,Customers!$A$1:$H$201,8,0)</f>
        <v>44186</v>
      </c>
      <c r="I1516" t="s">
        <v>798</v>
      </c>
      <c r="J1516" t="str">
        <f>VLOOKUP(I1516,Products!$A$1:$F$51,2,0)</f>
        <v>Stage Footwear</v>
      </c>
      <c r="K1516" t="str">
        <f>VLOOKUP(I1516,Products!$A$1:$F$51,3,0)</f>
        <v>Fashion</v>
      </c>
      <c r="L1516" t="str">
        <f>VLOOKUP(I1516,Products!$A$1:$F$51,4,0)</f>
        <v>Footwear</v>
      </c>
      <c r="M1516" s="7">
        <f>VLOOKUP(I1516,Products!$A$1:$F$51,5,0)</f>
        <v>1102.791777777778</v>
      </c>
      <c r="N1516" s="7">
        <f>VLOOKUP(I1516,Products!$A$1:$F$51,6,0)</f>
        <v>742.26521739130465</v>
      </c>
      <c r="O1516" t="s">
        <v>827</v>
      </c>
      <c r="P1516" t="str">
        <f>VLOOKUP(O1516,Stores!$A$1:$D$6,2,0)</f>
        <v>MegaMart Jimenezborough</v>
      </c>
      <c r="Q1516" t="str">
        <f>VLOOKUP(O1516,Stores!$A$1:$D$6,4,0)</f>
        <v>South</v>
      </c>
      <c r="R1516" s="6">
        <v>3</v>
      </c>
      <c r="S1516" s="6">
        <v>0.1</v>
      </c>
      <c r="T1516" t="s">
        <v>851</v>
      </c>
      <c r="U1516">
        <f t="shared" si="69"/>
        <v>3308.3753333333339</v>
      </c>
      <c r="V1516" s="7">
        <f t="shared" si="70"/>
        <v>2226.7956521739138</v>
      </c>
      <c r="W1516" s="7">
        <f t="shared" si="71"/>
        <v>1080.6796811594199</v>
      </c>
    </row>
    <row r="1517" spans="1:23" x14ac:dyDescent="0.25">
      <c r="A1517" t="s">
        <v>4852</v>
      </c>
      <c r="B1517" s="4">
        <v>45403</v>
      </c>
      <c r="C1517" t="s">
        <v>256</v>
      </c>
      <c r="D1517" t="str">
        <f>VLOOKUP(C1517,Customers!$A$1:$H$201,4,0)</f>
        <v>Alexandra Montoya</v>
      </c>
      <c r="E1517" t="str">
        <f>VLOOKUP(C1517,Customers!$A$1:$H$201,5,0)</f>
        <v>Female</v>
      </c>
      <c r="F1517" s="4">
        <f>VLOOKUP(C1517,Customers!$A$1:$H$201,6,0)</f>
        <v>29746</v>
      </c>
      <c r="G1517" s="4" t="str">
        <f>VLOOKUP(C1517,Customers!$A$1:$H$201,7,0)</f>
        <v>New Julia</v>
      </c>
      <c r="H1517" s="4">
        <f>VLOOKUP(C1517,Customers!$A$1:$H$201,8,0)</f>
        <v>45456</v>
      </c>
      <c r="I1517" t="s">
        <v>746</v>
      </c>
      <c r="J1517" t="str">
        <f>VLOOKUP(I1517,Products!$A$1:$F$51,2,0)</f>
        <v>Add Clothing</v>
      </c>
      <c r="K1517" t="str">
        <f>VLOOKUP(I1517,Products!$A$1:$F$51,3,0)</f>
        <v>Fashion</v>
      </c>
      <c r="L1517" t="str">
        <f>VLOOKUP(I1517,Products!$A$1:$F$51,4,0)</f>
        <v>Clothing</v>
      </c>
      <c r="M1517" s="7">
        <f>VLOOKUP(I1517,Products!$A$1:$F$51,5,0)</f>
        <v>1342.75</v>
      </c>
      <c r="N1517" s="7">
        <f>VLOOKUP(I1517,Products!$A$1:$F$51,6,0)</f>
        <v>797.94</v>
      </c>
      <c r="O1517" t="s">
        <v>831</v>
      </c>
      <c r="P1517" t="str">
        <f>VLOOKUP(O1517,Stores!$A$1:$D$6,2,0)</f>
        <v>MegaMart Peckmouth</v>
      </c>
      <c r="Q1517" t="str">
        <f>VLOOKUP(O1517,Stores!$A$1:$D$6,4,0)</f>
        <v>East</v>
      </c>
      <c r="R1517" s="6">
        <v>2</v>
      </c>
      <c r="S1517" s="6">
        <v>0.1</v>
      </c>
      <c r="T1517" t="s">
        <v>857</v>
      </c>
      <c r="U1517">
        <f t="shared" si="69"/>
        <v>2685.5</v>
      </c>
      <c r="V1517" s="7">
        <f t="shared" si="70"/>
        <v>1595.88</v>
      </c>
      <c r="W1517" s="7">
        <f t="shared" si="71"/>
        <v>1088.7199999999998</v>
      </c>
    </row>
    <row r="1518" spans="1:23" x14ac:dyDescent="0.25">
      <c r="A1518" t="s">
        <v>4922</v>
      </c>
      <c r="B1518" s="4">
        <v>45403</v>
      </c>
      <c r="C1518" t="s">
        <v>694</v>
      </c>
      <c r="D1518" t="str">
        <f>VLOOKUP(C1518,Customers!$A$1:$H$201,4,0)</f>
        <v>Jessica Mullins</v>
      </c>
      <c r="E1518" t="str">
        <f>VLOOKUP(C1518,Customers!$A$1:$H$201,5,0)</f>
        <v>Male</v>
      </c>
      <c r="F1518" s="4">
        <f>VLOOKUP(C1518,Customers!$A$1:$H$201,6,0)</f>
        <v>31435</v>
      </c>
      <c r="G1518" s="4" t="str">
        <f>VLOOKUP(C1518,Customers!$A$1:$H$201,7,0)</f>
        <v>Jessicaside</v>
      </c>
      <c r="H1518" s="4">
        <f>VLOOKUP(C1518,Customers!$A$1:$H$201,8,0)</f>
        <v>44905</v>
      </c>
      <c r="I1518" t="s">
        <v>792</v>
      </c>
      <c r="J1518" t="str">
        <f>VLOOKUP(I1518,Products!$A$1:$F$51,2,0)</f>
        <v>Chair Laptop</v>
      </c>
      <c r="K1518" t="str">
        <f>VLOOKUP(I1518,Products!$A$1:$F$51,3,0)</f>
        <v>Electronics</v>
      </c>
      <c r="L1518" t="str">
        <f>VLOOKUP(I1518,Products!$A$1:$F$51,4,0)</f>
        <v>Laptop</v>
      </c>
      <c r="M1518" s="7">
        <f>VLOOKUP(I1518,Products!$A$1:$F$51,5,0)</f>
        <v>1562.43</v>
      </c>
      <c r="N1518" s="7">
        <f>VLOOKUP(I1518,Products!$A$1:$F$51,6,0)</f>
        <v>1195.6300000000001</v>
      </c>
      <c r="O1518" t="s">
        <v>827</v>
      </c>
      <c r="P1518" t="str">
        <f>VLOOKUP(O1518,Stores!$A$1:$D$6,2,0)</f>
        <v>MegaMart Jimenezborough</v>
      </c>
      <c r="Q1518" t="str">
        <f>VLOOKUP(O1518,Stores!$A$1:$D$6,4,0)</f>
        <v>South</v>
      </c>
      <c r="R1518" s="6">
        <v>5</v>
      </c>
      <c r="S1518" s="6">
        <v>0.1</v>
      </c>
      <c r="T1518" t="s">
        <v>857</v>
      </c>
      <c r="U1518">
        <f t="shared" si="69"/>
        <v>7812.1500000000005</v>
      </c>
      <c r="V1518" s="7">
        <f t="shared" si="70"/>
        <v>5978.1500000000005</v>
      </c>
      <c r="W1518" s="7">
        <f t="shared" si="71"/>
        <v>1833.1</v>
      </c>
    </row>
    <row r="1519" spans="1:23" x14ac:dyDescent="0.25">
      <c r="A1519" t="s">
        <v>5124</v>
      </c>
      <c r="B1519" s="4">
        <v>45403</v>
      </c>
      <c r="C1519" t="s">
        <v>282</v>
      </c>
      <c r="D1519" t="str">
        <f>VLOOKUP(C1519,Customers!$A$1:$H$201,4,0)</f>
        <v>Seth Moore</v>
      </c>
      <c r="E1519" t="str">
        <f>VLOOKUP(C1519,Customers!$A$1:$H$201,5,0)</f>
        <v>Male</v>
      </c>
      <c r="F1519" s="4">
        <f>VLOOKUP(C1519,Customers!$A$1:$H$201,6,0)</f>
        <v>19984</v>
      </c>
      <c r="G1519" s="4" t="str">
        <f>VLOOKUP(C1519,Customers!$A$1:$H$201,7,0)</f>
        <v>New John</v>
      </c>
      <c r="H1519" s="4">
        <f>VLOOKUP(C1519,Customers!$A$1:$H$201,8,0)</f>
        <v>44328</v>
      </c>
      <c r="I1519" t="s">
        <v>774</v>
      </c>
      <c r="J1519" t="str">
        <f>VLOOKUP(I1519,Products!$A$1:$F$51,2,0)</f>
        <v>Behavior Dairy</v>
      </c>
      <c r="K1519" t="str">
        <f>VLOOKUP(I1519,Products!$A$1:$F$51,3,0)</f>
        <v>Groceries</v>
      </c>
      <c r="L1519" t="str">
        <f>VLOOKUP(I1519,Products!$A$1:$F$51,4,0)</f>
        <v>Dairy</v>
      </c>
      <c r="M1519" s="7">
        <f>VLOOKUP(I1519,Products!$A$1:$F$51,5,0)</f>
        <v>1015.76</v>
      </c>
      <c r="N1519" s="7">
        <f>VLOOKUP(I1519,Products!$A$1:$F$51,6,0)</f>
        <v>584.4</v>
      </c>
      <c r="O1519" t="s">
        <v>835</v>
      </c>
      <c r="P1519" t="str">
        <f>VLOOKUP(O1519,Stores!$A$1:$D$6,2,0)</f>
        <v>MegaMart New Michele</v>
      </c>
      <c r="Q1519" t="str">
        <f>VLOOKUP(O1519,Stores!$A$1:$D$6,4,0)</f>
        <v>West</v>
      </c>
      <c r="R1519" s="6">
        <v>1</v>
      </c>
      <c r="S1519" s="6">
        <v>0.05</v>
      </c>
      <c r="T1519" t="s">
        <v>854</v>
      </c>
      <c r="U1519">
        <f t="shared" si="69"/>
        <v>1015.76</v>
      </c>
      <c r="V1519" s="7">
        <f t="shared" si="70"/>
        <v>584.4</v>
      </c>
      <c r="W1519" s="7">
        <f t="shared" si="71"/>
        <v>430.41</v>
      </c>
    </row>
    <row r="1520" spans="1:23" x14ac:dyDescent="0.25">
      <c r="A1520" t="s">
        <v>5656</v>
      </c>
      <c r="B1520" s="4">
        <v>45403</v>
      </c>
      <c r="C1520" t="s">
        <v>518</v>
      </c>
      <c r="D1520" t="str">
        <f>VLOOKUP(C1520,Customers!$A$1:$H$201,4,0)</f>
        <v>Cynthia Carlson</v>
      </c>
      <c r="E1520" t="str">
        <f>VLOOKUP(C1520,Customers!$A$1:$H$201,5,0)</f>
        <v>Male</v>
      </c>
      <c r="F1520" s="4">
        <f>VLOOKUP(C1520,Customers!$A$1:$H$201,6,0)</f>
        <v>22435</v>
      </c>
      <c r="G1520" s="4" t="str">
        <f>VLOOKUP(C1520,Customers!$A$1:$H$201,7,0)</f>
        <v>South Jameschester</v>
      </c>
      <c r="H1520" s="4">
        <f>VLOOKUP(C1520,Customers!$A$1:$H$201,8,0)</f>
        <v>45087</v>
      </c>
      <c r="I1520" t="s">
        <v>721</v>
      </c>
      <c r="J1520" t="str">
        <f>VLOOKUP(I1520,Products!$A$1:$F$51,2,0)</f>
        <v>Knowledge Bags</v>
      </c>
      <c r="K1520" t="str">
        <f>VLOOKUP(I1520,Products!$A$1:$F$51,3,0)</f>
        <v>Fashion</v>
      </c>
      <c r="L1520" t="str">
        <f>VLOOKUP(I1520,Products!$A$1:$F$51,4,0)</f>
        <v>Bags</v>
      </c>
      <c r="M1520" s="7">
        <f>VLOOKUP(I1520,Products!$A$1:$F$51,5,0)</f>
        <v>1396.22</v>
      </c>
      <c r="N1520" s="7">
        <f>VLOOKUP(I1520,Products!$A$1:$F$51,6,0)</f>
        <v>1004.09</v>
      </c>
      <c r="O1520" t="s">
        <v>827</v>
      </c>
      <c r="P1520" t="str">
        <f>VLOOKUP(O1520,Stores!$A$1:$D$6,2,0)</f>
        <v>MegaMart Jimenezborough</v>
      </c>
      <c r="Q1520" t="str">
        <f>VLOOKUP(O1520,Stores!$A$1:$D$6,4,0)</f>
        <v>South</v>
      </c>
      <c r="R1520" s="6">
        <v>5</v>
      </c>
      <c r="S1520" s="6">
        <v>0.05</v>
      </c>
      <c r="T1520" t="s">
        <v>861</v>
      </c>
      <c r="U1520">
        <f t="shared" si="69"/>
        <v>6981.1</v>
      </c>
      <c r="V1520" s="7">
        <f t="shared" si="70"/>
        <v>5020.45</v>
      </c>
      <c r="W1520" s="7">
        <f t="shared" si="71"/>
        <v>1959.7000000000005</v>
      </c>
    </row>
    <row r="1521" spans="1:23" x14ac:dyDescent="0.25">
      <c r="A1521" t="s">
        <v>1102</v>
      </c>
      <c r="B1521" s="4">
        <v>45404</v>
      </c>
      <c r="C1521" t="s">
        <v>700</v>
      </c>
      <c r="D1521" t="str">
        <f>VLOOKUP(C1521,Customers!$A$1:$H$201,4,0)</f>
        <v>Ronald Haley</v>
      </c>
      <c r="E1521" t="str">
        <f>VLOOKUP(C1521,Customers!$A$1:$H$201,5,0)</f>
        <v>Male</v>
      </c>
      <c r="F1521" s="4">
        <f>VLOOKUP(C1521,Customers!$A$1:$H$201,6,0)</f>
        <v>37249</v>
      </c>
      <c r="G1521" s="4" t="str">
        <f>VLOOKUP(C1521,Customers!$A$1:$H$201,7,0)</f>
        <v>Jenniferbury</v>
      </c>
      <c r="H1521" s="4">
        <f>VLOOKUP(C1521,Customers!$A$1:$H$201,8,0)</f>
        <v>45832</v>
      </c>
      <c r="I1521" t="s">
        <v>800</v>
      </c>
      <c r="J1521" t="str">
        <f>VLOOKUP(I1521,Products!$A$1:$F$51,2,0)</f>
        <v>Church Clothing</v>
      </c>
      <c r="K1521" t="str">
        <f>VLOOKUP(I1521,Products!$A$1:$F$51,3,0)</f>
        <v>Fashion</v>
      </c>
      <c r="L1521" t="str">
        <f>VLOOKUP(I1521,Products!$A$1:$F$51,4,0)</f>
        <v>Clothing</v>
      </c>
      <c r="M1521" s="7">
        <f>VLOOKUP(I1521,Products!$A$1:$F$51,5,0)</f>
        <v>540.94000000000005</v>
      </c>
      <c r="N1521" s="7">
        <f>VLOOKUP(I1521,Products!$A$1:$F$51,6,0)</f>
        <v>398.25</v>
      </c>
      <c r="O1521" t="s">
        <v>838</v>
      </c>
      <c r="P1521" t="str">
        <f>VLOOKUP(O1521,Stores!$A$1:$D$6,2,0)</f>
        <v>MegaMart Brianahaven</v>
      </c>
      <c r="Q1521" t="str">
        <f>VLOOKUP(O1521,Stores!$A$1:$D$6,4,0)</f>
        <v>North</v>
      </c>
      <c r="R1521" s="6">
        <v>4</v>
      </c>
      <c r="S1521" s="6">
        <v>0.05</v>
      </c>
      <c r="T1521" t="s">
        <v>857</v>
      </c>
      <c r="U1521">
        <f t="shared" si="69"/>
        <v>2163.7600000000002</v>
      </c>
      <c r="V1521" s="7">
        <f t="shared" si="70"/>
        <v>1593</v>
      </c>
      <c r="W1521" s="7">
        <f t="shared" si="71"/>
        <v>569.81000000000017</v>
      </c>
    </row>
    <row r="1522" spans="1:23" x14ac:dyDescent="0.25">
      <c r="A1522" t="s">
        <v>2633</v>
      </c>
      <c r="B1522" s="4">
        <v>45404</v>
      </c>
      <c r="C1522" t="s">
        <v>619</v>
      </c>
      <c r="D1522" t="str">
        <f>VLOOKUP(C1522,Customers!$A$1:$H$201,4,0)</f>
        <v>Stacey Thompson</v>
      </c>
      <c r="E1522" t="str">
        <f>VLOOKUP(C1522,Customers!$A$1:$H$201,5,0)</f>
        <v>Male</v>
      </c>
      <c r="F1522" s="4">
        <f>VLOOKUP(C1522,Customers!$A$1:$H$201,6,0)</f>
        <v>35802</v>
      </c>
      <c r="G1522" s="4" t="str">
        <f>VLOOKUP(C1522,Customers!$A$1:$H$201,7,0)</f>
        <v>Davidtown</v>
      </c>
      <c r="H1522" s="4">
        <f>VLOOKUP(C1522,Customers!$A$1:$H$201,8,0)</f>
        <v>44252</v>
      </c>
      <c r="I1522" t="s">
        <v>798</v>
      </c>
      <c r="J1522" t="str">
        <f>VLOOKUP(I1522,Products!$A$1:$F$51,2,0)</f>
        <v>Stage Footwear</v>
      </c>
      <c r="K1522" t="str">
        <f>VLOOKUP(I1522,Products!$A$1:$F$51,3,0)</f>
        <v>Fashion</v>
      </c>
      <c r="L1522" t="str">
        <f>VLOOKUP(I1522,Products!$A$1:$F$51,4,0)</f>
        <v>Footwear</v>
      </c>
      <c r="M1522" s="7">
        <f>VLOOKUP(I1522,Products!$A$1:$F$51,5,0)</f>
        <v>1102.791777777778</v>
      </c>
      <c r="N1522" s="7">
        <f>VLOOKUP(I1522,Products!$A$1:$F$51,6,0)</f>
        <v>742.26521739130465</v>
      </c>
      <c r="O1522" t="s">
        <v>831</v>
      </c>
      <c r="P1522" t="str">
        <f>VLOOKUP(O1522,Stores!$A$1:$D$6,2,0)</f>
        <v>MegaMart Peckmouth</v>
      </c>
      <c r="Q1522" t="str">
        <f>VLOOKUP(O1522,Stores!$A$1:$D$6,4,0)</f>
        <v>East</v>
      </c>
      <c r="R1522" s="6">
        <v>3</v>
      </c>
      <c r="S1522" s="6">
        <v>0.05</v>
      </c>
      <c r="T1522" t="s">
        <v>857</v>
      </c>
      <c r="U1522">
        <f t="shared" si="69"/>
        <v>3308.3753333333339</v>
      </c>
      <c r="V1522" s="7">
        <f t="shared" si="70"/>
        <v>2226.7956521739138</v>
      </c>
      <c r="W1522" s="7">
        <f t="shared" si="71"/>
        <v>1080.62968115942</v>
      </c>
    </row>
    <row r="1523" spans="1:23" x14ac:dyDescent="0.25">
      <c r="A1523" t="s">
        <v>2839</v>
      </c>
      <c r="B1523" s="4">
        <v>45404</v>
      </c>
      <c r="C1523" t="s">
        <v>72</v>
      </c>
      <c r="D1523" t="str">
        <f>VLOOKUP(C1523,Customers!$A$1:$H$201,4,0)</f>
        <v>Breanna Davis</v>
      </c>
      <c r="E1523" t="str">
        <f>VLOOKUP(C1523,Customers!$A$1:$H$201,5,0)</f>
        <v>Male</v>
      </c>
      <c r="F1523" s="4">
        <f>VLOOKUP(C1523,Customers!$A$1:$H$201,6,0)</f>
        <v>34565</v>
      </c>
      <c r="G1523" s="4" t="str">
        <f>VLOOKUP(C1523,Customers!$A$1:$H$201,7,0)</f>
        <v>East William</v>
      </c>
      <c r="H1523" s="4">
        <f>VLOOKUP(C1523,Customers!$A$1:$H$201,8,0)</f>
        <v>45608</v>
      </c>
      <c r="I1523" t="s">
        <v>786</v>
      </c>
      <c r="J1523" t="str">
        <f>VLOOKUP(I1523,Products!$A$1:$F$51,2,0)</f>
        <v>Difficult Vegetables</v>
      </c>
      <c r="K1523" t="str">
        <f>VLOOKUP(I1523,Products!$A$1:$F$51,3,0)</f>
        <v>Groceries</v>
      </c>
      <c r="L1523" t="str">
        <f>VLOOKUP(I1523,Products!$A$1:$F$51,4,0)</f>
        <v>Vegetables</v>
      </c>
      <c r="M1523" s="7">
        <f>VLOOKUP(I1523,Products!$A$1:$F$51,5,0)</f>
        <v>1102.791777777778</v>
      </c>
      <c r="N1523" s="7">
        <f>VLOOKUP(I1523,Products!$A$1:$F$51,6,0)</f>
        <v>164.01</v>
      </c>
      <c r="O1523" t="s">
        <v>827</v>
      </c>
      <c r="P1523" t="str">
        <f>VLOOKUP(O1523,Stores!$A$1:$D$6,2,0)</f>
        <v>MegaMart Jimenezborough</v>
      </c>
      <c r="Q1523" t="str">
        <f>VLOOKUP(O1523,Stores!$A$1:$D$6,4,0)</f>
        <v>South</v>
      </c>
      <c r="R1523" s="6">
        <v>5</v>
      </c>
      <c r="S1523" s="6">
        <v>0.15</v>
      </c>
      <c r="T1523" t="s">
        <v>851</v>
      </c>
      <c r="U1523">
        <f t="shared" si="69"/>
        <v>5513.9588888888902</v>
      </c>
      <c r="V1523" s="7">
        <f t="shared" si="70"/>
        <v>820.05</v>
      </c>
      <c r="W1523" s="7">
        <f t="shared" si="71"/>
        <v>4693.0588888888897</v>
      </c>
    </row>
    <row r="1524" spans="1:23" x14ac:dyDescent="0.25">
      <c r="A1524" t="s">
        <v>3581</v>
      </c>
      <c r="B1524" s="4">
        <v>45404</v>
      </c>
      <c r="C1524" t="s">
        <v>489</v>
      </c>
      <c r="D1524" t="str">
        <f>VLOOKUP(C1524,Customers!$A$1:$H$201,4,0)</f>
        <v>Emily Hart</v>
      </c>
      <c r="E1524" t="str">
        <f>VLOOKUP(C1524,Customers!$A$1:$H$201,5,0)</f>
        <v>Female</v>
      </c>
      <c r="F1524" s="4">
        <f>VLOOKUP(C1524,Customers!$A$1:$H$201,6,0)</f>
        <v>31076</v>
      </c>
      <c r="G1524" s="4" t="str">
        <f>VLOOKUP(C1524,Customers!$A$1:$H$201,7,0)</f>
        <v>Angelaland</v>
      </c>
      <c r="H1524" s="4">
        <f>VLOOKUP(C1524,Customers!$A$1:$H$201,8,0)</f>
        <v>45799</v>
      </c>
      <c r="I1524" t="s">
        <v>786</v>
      </c>
      <c r="J1524" t="str">
        <f>VLOOKUP(I1524,Products!$A$1:$F$51,2,0)</f>
        <v>Difficult Vegetables</v>
      </c>
      <c r="K1524" t="str">
        <f>VLOOKUP(I1524,Products!$A$1:$F$51,3,0)</f>
        <v>Groceries</v>
      </c>
      <c r="L1524" t="str">
        <f>VLOOKUP(I1524,Products!$A$1:$F$51,4,0)</f>
        <v>Vegetables</v>
      </c>
      <c r="M1524" s="7">
        <f>VLOOKUP(I1524,Products!$A$1:$F$51,5,0)</f>
        <v>1102.791777777778</v>
      </c>
      <c r="N1524" s="7">
        <f>VLOOKUP(I1524,Products!$A$1:$F$51,6,0)</f>
        <v>164.01</v>
      </c>
      <c r="O1524" t="s">
        <v>827</v>
      </c>
      <c r="P1524" t="str">
        <f>VLOOKUP(O1524,Stores!$A$1:$D$6,2,0)</f>
        <v>MegaMart Jimenezborough</v>
      </c>
      <c r="Q1524" t="str">
        <f>VLOOKUP(O1524,Stores!$A$1:$D$6,4,0)</f>
        <v>South</v>
      </c>
      <c r="R1524" s="6">
        <v>1</v>
      </c>
      <c r="S1524" s="6">
        <v>0.1</v>
      </c>
      <c r="T1524" t="s">
        <v>857</v>
      </c>
      <c r="U1524">
        <f t="shared" si="69"/>
        <v>1102.791777777778</v>
      </c>
      <c r="V1524" s="7">
        <f t="shared" si="70"/>
        <v>164.01</v>
      </c>
      <c r="W1524" s="7">
        <f t="shared" si="71"/>
        <v>937.88177777777798</v>
      </c>
    </row>
    <row r="1525" spans="1:23" x14ac:dyDescent="0.25">
      <c r="A1525" t="s">
        <v>5275</v>
      </c>
      <c r="B1525" s="4">
        <v>45404</v>
      </c>
      <c r="C1525" t="s">
        <v>193</v>
      </c>
      <c r="D1525" t="str">
        <f>VLOOKUP(C1525,Customers!$A$1:$H$201,4,0)</f>
        <v>Kelly Mcmillan</v>
      </c>
      <c r="E1525" t="str">
        <f>VLOOKUP(C1525,Customers!$A$1:$H$201,5,0)</f>
        <v>Male</v>
      </c>
      <c r="F1525" s="4">
        <f>VLOOKUP(C1525,Customers!$A$1:$H$201,6,0)</f>
        <v>25009</v>
      </c>
      <c r="G1525" s="4" t="str">
        <f>VLOOKUP(C1525,Customers!$A$1:$H$201,7,0)</f>
        <v>Erinland</v>
      </c>
      <c r="H1525" s="4">
        <f>VLOOKUP(C1525,Customers!$A$1:$H$201,8,0)</f>
        <v>44798</v>
      </c>
      <c r="I1525" t="s">
        <v>762</v>
      </c>
      <c r="J1525" t="str">
        <f>VLOOKUP(I1525,Products!$A$1:$F$51,2,0)</f>
        <v>Firm Dairy</v>
      </c>
      <c r="K1525" t="str">
        <f>VLOOKUP(I1525,Products!$A$1:$F$51,3,0)</f>
        <v>Groceries</v>
      </c>
      <c r="L1525" t="str">
        <f>VLOOKUP(I1525,Products!$A$1:$F$51,4,0)</f>
        <v>Dairy</v>
      </c>
      <c r="M1525" s="7">
        <f>VLOOKUP(I1525,Products!$A$1:$F$51,5,0)</f>
        <v>1227.24</v>
      </c>
      <c r="N1525" s="7">
        <f>VLOOKUP(I1525,Products!$A$1:$F$51,6,0)</f>
        <v>977.09</v>
      </c>
      <c r="O1525" t="s">
        <v>835</v>
      </c>
      <c r="P1525" t="str">
        <f>VLOOKUP(O1525,Stores!$A$1:$D$6,2,0)</f>
        <v>MegaMart New Michele</v>
      </c>
      <c r="Q1525" t="str">
        <f>VLOOKUP(O1525,Stores!$A$1:$D$6,4,0)</f>
        <v>West</v>
      </c>
      <c r="R1525" s="6">
        <v>4</v>
      </c>
      <c r="S1525" s="6">
        <v>0.15</v>
      </c>
      <c r="T1525" t="s">
        <v>861</v>
      </c>
      <c r="U1525">
        <f t="shared" si="69"/>
        <v>4908.96</v>
      </c>
      <c r="V1525" s="7">
        <f t="shared" si="70"/>
        <v>3908.36</v>
      </c>
      <c r="W1525" s="7">
        <f t="shared" si="71"/>
        <v>999.74999999999989</v>
      </c>
    </row>
    <row r="1526" spans="1:23" x14ac:dyDescent="0.25">
      <c r="A1526" t="s">
        <v>5707</v>
      </c>
      <c r="B1526" s="4">
        <v>45404</v>
      </c>
      <c r="C1526" t="s">
        <v>531</v>
      </c>
      <c r="D1526" t="str">
        <f>VLOOKUP(C1526,Customers!$A$1:$H$201,4,0)</f>
        <v>Crystal Garrison</v>
      </c>
      <c r="E1526" t="str">
        <f>VLOOKUP(C1526,Customers!$A$1:$H$201,5,0)</f>
        <v>Female</v>
      </c>
      <c r="F1526" s="4">
        <f>VLOOKUP(C1526,Customers!$A$1:$H$201,6,0)</f>
        <v>24506</v>
      </c>
      <c r="G1526" s="4" t="str">
        <f>VLOOKUP(C1526,Customers!$A$1:$H$201,7,0)</f>
        <v>New Jason</v>
      </c>
      <c r="H1526" s="4">
        <f>VLOOKUP(C1526,Customers!$A$1:$H$201,8,0)</f>
        <v>45066</v>
      </c>
      <c r="I1526" t="s">
        <v>760</v>
      </c>
      <c r="J1526" t="str">
        <f>VLOOKUP(I1526,Products!$A$1:$F$51,2,0)</f>
        <v>Simple Accessories</v>
      </c>
      <c r="K1526" t="str">
        <f>VLOOKUP(I1526,Products!$A$1:$F$51,3,0)</f>
        <v>Fashion</v>
      </c>
      <c r="L1526" t="str">
        <f>VLOOKUP(I1526,Products!$A$1:$F$51,4,0)</f>
        <v>Accessories</v>
      </c>
      <c r="M1526" s="7">
        <f>VLOOKUP(I1526,Products!$A$1:$F$51,5,0)</f>
        <v>1102.791777777778</v>
      </c>
      <c r="N1526" s="7">
        <f>VLOOKUP(I1526,Products!$A$1:$F$51,6,0)</f>
        <v>242.98</v>
      </c>
      <c r="O1526" t="s">
        <v>835</v>
      </c>
      <c r="P1526" t="str">
        <f>VLOOKUP(O1526,Stores!$A$1:$D$6,2,0)</f>
        <v>MegaMart New Michele</v>
      </c>
      <c r="Q1526" t="str">
        <f>VLOOKUP(O1526,Stores!$A$1:$D$6,4,0)</f>
        <v>West</v>
      </c>
      <c r="R1526" s="6">
        <v>4</v>
      </c>
      <c r="S1526" s="6">
        <v>0.05</v>
      </c>
      <c r="T1526" t="s">
        <v>851</v>
      </c>
      <c r="U1526">
        <f t="shared" si="69"/>
        <v>4411.1671111111118</v>
      </c>
      <c r="V1526" s="7">
        <f t="shared" si="70"/>
        <v>971.92</v>
      </c>
      <c r="W1526" s="7">
        <f t="shared" si="71"/>
        <v>3438.2971111111119</v>
      </c>
    </row>
    <row r="1527" spans="1:23" x14ac:dyDescent="0.25">
      <c r="A1527" t="s">
        <v>5806</v>
      </c>
      <c r="B1527" s="4">
        <v>45404</v>
      </c>
      <c r="C1527" t="s">
        <v>236</v>
      </c>
      <c r="D1527" t="str">
        <f>VLOOKUP(C1527,Customers!$A$1:$H$201,4,0)</f>
        <v>Susan Salinas</v>
      </c>
      <c r="E1527" t="str">
        <f>VLOOKUP(C1527,Customers!$A$1:$H$201,5,0)</f>
        <v>Male</v>
      </c>
      <c r="F1527" s="4">
        <f>VLOOKUP(C1527,Customers!$A$1:$H$201,6,0)</f>
        <v>36698</v>
      </c>
      <c r="G1527" s="4" t="str">
        <f>VLOOKUP(C1527,Customers!$A$1:$H$201,7,0)</f>
        <v>Turnerberg</v>
      </c>
      <c r="H1527" s="4">
        <f>VLOOKUP(C1527,Customers!$A$1:$H$201,8,0)</f>
        <v>44462</v>
      </c>
      <c r="I1527" t="s">
        <v>814</v>
      </c>
      <c r="J1527" t="str">
        <f>VLOOKUP(I1527,Products!$A$1:$F$51,2,0)</f>
        <v>Nature Clothing</v>
      </c>
      <c r="K1527" t="str">
        <f>VLOOKUP(I1527,Products!$A$1:$F$51,3,0)</f>
        <v>Fashion</v>
      </c>
      <c r="L1527" t="str">
        <f>VLOOKUP(I1527,Products!$A$1:$F$51,4,0)</f>
        <v>Clothing</v>
      </c>
      <c r="M1527" s="7">
        <f>VLOOKUP(I1527,Products!$A$1:$F$51,5,0)</f>
        <v>1165.3699999999999</v>
      </c>
      <c r="N1527" s="7">
        <f>VLOOKUP(I1527,Products!$A$1:$F$51,6,0)</f>
        <v>926.55</v>
      </c>
      <c r="O1527" t="s">
        <v>831</v>
      </c>
      <c r="P1527" t="str">
        <f>VLOOKUP(O1527,Stores!$A$1:$D$6,2,0)</f>
        <v>MegaMart Peckmouth</v>
      </c>
      <c r="Q1527" t="str">
        <f>VLOOKUP(O1527,Stores!$A$1:$D$6,4,0)</f>
        <v>East</v>
      </c>
      <c r="R1527" s="6">
        <v>2</v>
      </c>
      <c r="S1527" s="6">
        <v>0.05</v>
      </c>
      <c r="T1527" t="s">
        <v>854</v>
      </c>
      <c r="U1527">
        <f t="shared" si="69"/>
        <v>2330.7399999999998</v>
      </c>
      <c r="V1527" s="7">
        <f t="shared" si="70"/>
        <v>1853.1</v>
      </c>
      <c r="W1527" s="7">
        <f t="shared" si="71"/>
        <v>476.68999999999988</v>
      </c>
    </row>
    <row r="1528" spans="1:23" x14ac:dyDescent="0.25">
      <c r="A1528" t="s">
        <v>3123</v>
      </c>
      <c r="B1528" s="4">
        <v>45404</v>
      </c>
      <c r="C1528" t="s">
        <v>117</v>
      </c>
      <c r="D1528" t="str">
        <f>VLOOKUP(C1528,Customers!$A$1:$H$201,4,0)</f>
        <v>Lacey Hall</v>
      </c>
      <c r="E1528" t="str">
        <f>VLOOKUP(C1528,Customers!$A$1:$H$201,5,0)</f>
        <v>Male</v>
      </c>
      <c r="F1528" s="4">
        <f>VLOOKUP(C1528,Customers!$A$1:$H$201,6,0)</f>
        <v>37417</v>
      </c>
      <c r="G1528" s="4" t="str">
        <f>VLOOKUP(C1528,Customers!$A$1:$H$201,7,0)</f>
        <v>Thomashaven</v>
      </c>
      <c r="H1528" s="4">
        <f>VLOOKUP(C1528,Customers!$A$1:$H$201,8,0)</f>
        <v>44800</v>
      </c>
      <c r="I1528" t="s">
        <v>735</v>
      </c>
      <c r="J1528" t="str">
        <f>VLOOKUP(I1528,Products!$A$1:$F$51,2,0)</f>
        <v>Step Smartphone</v>
      </c>
      <c r="K1528" t="str">
        <f>VLOOKUP(I1528,Products!$A$1:$F$51,3,0)</f>
        <v>Electronics</v>
      </c>
      <c r="L1528" t="str">
        <f>VLOOKUP(I1528,Products!$A$1:$F$51,4,0)</f>
        <v>Smartphone</v>
      </c>
      <c r="M1528" s="7">
        <f>VLOOKUP(I1528,Products!$A$1:$F$51,5,0)</f>
        <v>1194.1199999999999</v>
      </c>
      <c r="N1528" s="7">
        <f>VLOOKUP(I1528,Products!$A$1:$F$51,6,0)</f>
        <v>838.95</v>
      </c>
      <c r="O1528" t="s">
        <v>838</v>
      </c>
      <c r="P1528" t="str">
        <f>VLOOKUP(O1528,Stores!$A$1:$D$6,2,0)</f>
        <v>MegaMart Brianahaven</v>
      </c>
      <c r="Q1528" t="str">
        <f>VLOOKUP(O1528,Stores!$A$1:$D$6,4,0)</f>
        <v>North</v>
      </c>
      <c r="R1528" s="6">
        <v>1</v>
      </c>
      <c r="S1528" s="6">
        <v>0.1</v>
      </c>
      <c r="T1528" t="s">
        <v>851</v>
      </c>
      <c r="U1528">
        <f t="shared" si="69"/>
        <v>1194.1199999999999</v>
      </c>
      <c r="V1528" s="7">
        <f t="shared" si="70"/>
        <v>838.95</v>
      </c>
      <c r="W1528" s="7">
        <f t="shared" si="71"/>
        <v>354.26999999999987</v>
      </c>
    </row>
    <row r="1529" spans="1:23" x14ac:dyDescent="0.25">
      <c r="A1529" t="s">
        <v>3229</v>
      </c>
      <c r="B1529" s="4">
        <v>45405</v>
      </c>
      <c r="C1529" t="s">
        <v>34</v>
      </c>
      <c r="D1529" t="str">
        <f>VLOOKUP(C1529,Customers!$A$1:$H$201,4,0)</f>
        <v>Isaiah Williams</v>
      </c>
      <c r="E1529" t="str">
        <f>VLOOKUP(C1529,Customers!$A$1:$H$201,5,0)</f>
        <v>Male</v>
      </c>
      <c r="F1529" s="4">
        <f>VLOOKUP(C1529,Customers!$A$1:$H$201,6,0)</f>
        <v>22233</v>
      </c>
      <c r="G1529" s="4" t="str">
        <f>VLOOKUP(C1529,Customers!$A$1:$H$201,7,0)</f>
        <v>New Michaelland</v>
      </c>
      <c r="H1529" s="4">
        <f>VLOOKUP(C1529,Customers!$A$1:$H$201,8,0)</f>
        <v>45720</v>
      </c>
      <c r="I1529" t="s">
        <v>802</v>
      </c>
      <c r="J1529" t="str">
        <f>VLOOKUP(I1529,Products!$A$1:$F$51,2,0)</f>
        <v>Piece Headphones</v>
      </c>
      <c r="K1529" t="str">
        <f>VLOOKUP(I1529,Products!$A$1:$F$51,3,0)</f>
        <v>Electronics</v>
      </c>
      <c r="L1529" t="str">
        <f>VLOOKUP(I1529,Products!$A$1:$F$51,4,0)</f>
        <v>Headphones</v>
      </c>
      <c r="M1529" s="7">
        <f>VLOOKUP(I1529,Products!$A$1:$F$51,5,0)</f>
        <v>1745.61</v>
      </c>
      <c r="N1529" s="7">
        <f>VLOOKUP(I1529,Products!$A$1:$F$51,6,0)</f>
        <v>1322.44</v>
      </c>
      <c r="O1529" t="s">
        <v>835</v>
      </c>
      <c r="P1529" t="str">
        <f>VLOOKUP(O1529,Stores!$A$1:$D$6,2,0)</f>
        <v>MegaMart New Michele</v>
      </c>
      <c r="Q1529" t="str">
        <f>VLOOKUP(O1529,Stores!$A$1:$D$6,4,0)</f>
        <v>West</v>
      </c>
      <c r="R1529" s="6">
        <v>3</v>
      </c>
      <c r="S1529" s="6">
        <v>0.05</v>
      </c>
      <c r="T1529" t="s">
        <v>854</v>
      </c>
      <c r="U1529">
        <f t="shared" si="69"/>
        <v>5236.83</v>
      </c>
      <c r="V1529" s="7">
        <f t="shared" si="70"/>
        <v>3967.32</v>
      </c>
      <c r="W1529" s="7">
        <f t="shared" si="71"/>
        <v>1268.5599999999997</v>
      </c>
    </row>
    <row r="1530" spans="1:23" x14ac:dyDescent="0.25">
      <c r="A1530" t="s">
        <v>4544</v>
      </c>
      <c r="B1530" s="4">
        <v>45405</v>
      </c>
      <c r="C1530" t="s">
        <v>664</v>
      </c>
      <c r="D1530" t="str">
        <f>VLOOKUP(C1530,Customers!$A$1:$H$201,4,0)</f>
        <v>Steve Flynn</v>
      </c>
      <c r="E1530" t="str">
        <f>VLOOKUP(C1530,Customers!$A$1:$H$201,5,0)</f>
        <v>Male</v>
      </c>
      <c r="F1530" s="4">
        <f>VLOOKUP(C1530,Customers!$A$1:$H$201,6,0)</f>
        <v>24326</v>
      </c>
      <c r="G1530" s="4" t="str">
        <f>VLOOKUP(C1530,Customers!$A$1:$H$201,7,0)</f>
        <v>East Walter</v>
      </c>
      <c r="H1530" s="4">
        <f>VLOOKUP(C1530,Customers!$A$1:$H$201,8,0)</f>
        <v>44260</v>
      </c>
      <c r="I1530" t="s">
        <v>757</v>
      </c>
      <c r="J1530" t="str">
        <f>VLOOKUP(I1530,Products!$A$1:$F$51,2,0)</f>
        <v>Traditional Laptop</v>
      </c>
      <c r="K1530" t="str">
        <f>VLOOKUP(I1530,Products!$A$1:$F$51,3,0)</f>
        <v>Electronics</v>
      </c>
      <c r="L1530" t="str">
        <f>VLOOKUP(I1530,Products!$A$1:$F$51,4,0)</f>
        <v>Laptop</v>
      </c>
      <c r="M1530" s="7">
        <f>VLOOKUP(I1530,Products!$A$1:$F$51,5,0)</f>
        <v>1762.92</v>
      </c>
      <c r="N1530" s="7">
        <f>VLOOKUP(I1530,Products!$A$1:$F$51,6,0)</f>
        <v>1346.48</v>
      </c>
      <c r="O1530" t="s">
        <v>842</v>
      </c>
      <c r="P1530" t="str">
        <f>VLOOKUP(O1530,Stores!$A$1:$D$6,2,0)</f>
        <v>MegaMart Johnmouth</v>
      </c>
      <c r="Q1530" t="str">
        <f>VLOOKUP(O1530,Stores!$A$1:$D$6,4,0)</f>
        <v>East</v>
      </c>
      <c r="R1530" s="6">
        <v>5</v>
      </c>
      <c r="S1530" s="6">
        <v>0.1</v>
      </c>
      <c r="T1530" t="s">
        <v>861</v>
      </c>
      <c r="U1530">
        <f t="shared" si="69"/>
        <v>8814.6</v>
      </c>
      <c r="V1530" s="7">
        <f t="shared" si="70"/>
        <v>6732.4</v>
      </c>
      <c r="W1530" s="7">
        <f t="shared" si="71"/>
        <v>2081.3000000000006</v>
      </c>
    </row>
    <row r="1531" spans="1:23" x14ac:dyDescent="0.25">
      <c r="A1531" t="s">
        <v>942</v>
      </c>
      <c r="B1531" s="4">
        <v>45405</v>
      </c>
      <c r="C1531" t="s">
        <v>433</v>
      </c>
      <c r="D1531" t="str">
        <f>VLOOKUP(C1531,Customers!$A$1:$H$201,4,0)</f>
        <v>Timothy Beck</v>
      </c>
      <c r="E1531" t="str">
        <f>VLOOKUP(C1531,Customers!$A$1:$H$201,5,0)</f>
        <v>Female</v>
      </c>
      <c r="F1531" s="4">
        <f>VLOOKUP(C1531,Customers!$A$1:$H$201,6,0)</f>
        <v>32027</v>
      </c>
      <c r="G1531" s="4" t="str">
        <f>VLOOKUP(C1531,Customers!$A$1:$H$201,7,0)</f>
        <v>Lauraborough</v>
      </c>
      <c r="H1531" s="4">
        <f>VLOOKUP(C1531,Customers!$A$1:$H$201,8,0)</f>
        <v>44913</v>
      </c>
      <c r="I1531" t="s">
        <v>820</v>
      </c>
      <c r="J1531" t="str">
        <f>VLOOKUP(I1531,Products!$A$1:$F$51,2,0)</f>
        <v>Possible Watches</v>
      </c>
      <c r="K1531" t="str">
        <f>VLOOKUP(I1531,Products!$A$1:$F$51,3,0)</f>
        <v>Fashion</v>
      </c>
      <c r="L1531" t="str">
        <f>VLOOKUP(I1531,Products!$A$1:$F$51,4,0)</f>
        <v>Watches</v>
      </c>
      <c r="M1531" s="7">
        <f>VLOOKUP(I1531,Products!$A$1:$F$51,5,0)</f>
        <v>388.26</v>
      </c>
      <c r="N1531" s="7">
        <f>VLOOKUP(I1531,Products!$A$1:$F$51,6,0)</f>
        <v>199.3</v>
      </c>
      <c r="O1531" t="s">
        <v>827</v>
      </c>
      <c r="P1531" t="str">
        <f>VLOOKUP(O1531,Stores!$A$1:$D$6,2,0)</f>
        <v>MegaMart Jimenezborough</v>
      </c>
      <c r="Q1531" t="str">
        <f>VLOOKUP(O1531,Stores!$A$1:$D$6,4,0)</f>
        <v>South</v>
      </c>
      <c r="R1531" s="6">
        <v>3</v>
      </c>
      <c r="S1531" s="6">
        <v>0.1</v>
      </c>
      <c r="T1531" t="s">
        <v>851</v>
      </c>
      <c r="U1531">
        <f t="shared" si="69"/>
        <v>1164.78</v>
      </c>
      <c r="V1531" s="7">
        <f t="shared" si="70"/>
        <v>597.90000000000009</v>
      </c>
      <c r="W1531" s="7">
        <f t="shared" si="71"/>
        <v>565.9799999999999</v>
      </c>
    </row>
    <row r="1532" spans="1:23" x14ac:dyDescent="0.25">
      <c r="A1532" t="s">
        <v>1360</v>
      </c>
      <c r="B1532" s="4">
        <v>45405</v>
      </c>
      <c r="C1532" t="s">
        <v>575</v>
      </c>
      <c r="D1532" t="str">
        <f>VLOOKUP(C1532,Customers!$A$1:$H$201,4,0)</f>
        <v>Michael Perez</v>
      </c>
      <c r="E1532" t="str">
        <f>VLOOKUP(C1532,Customers!$A$1:$H$201,5,0)</f>
        <v>Male</v>
      </c>
      <c r="F1532" s="4">
        <f>VLOOKUP(C1532,Customers!$A$1:$H$201,6,0)</f>
        <v>23030</v>
      </c>
      <c r="G1532" s="4" t="str">
        <f>VLOOKUP(C1532,Customers!$A$1:$H$201,7,0)</f>
        <v>Shannontown</v>
      </c>
      <c r="H1532" s="4">
        <f>VLOOKUP(C1532,Customers!$A$1:$H$201,8,0)</f>
        <v>44957</v>
      </c>
      <c r="I1532" t="s">
        <v>812</v>
      </c>
      <c r="J1532" t="str">
        <f>VLOOKUP(I1532,Products!$A$1:$F$51,2,0)</f>
        <v>Set Dairy</v>
      </c>
      <c r="K1532" t="str">
        <f>VLOOKUP(I1532,Products!$A$1:$F$51,3,0)</f>
        <v>Groceries</v>
      </c>
      <c r="L1532" t="str">
        <f>VLOOKUP(I1532,Products!$A$1:$F$51,4,0)</f>
        <v>Dairy</v>
      </c>
      <c r="M1532" s="7">
        <f>VLOOKUP(I1532,Products!$A$1:$F$51,5,0)</f>
        <v>1879.08</v>
      </c>
      <c r="N1532" s="7">
        <f>VLOOKUP(I1532,Products!$A$1:$F$51,6,0)</f>
        <v>1004.56</v>
      </c>
      <c r="O1532" t="s">
        <v>835</v>
      </c>
      <c r="P1532" t="str">
        <f>VLOOKUP(O1532,Stores!$A$1:$D$6,2,0)</f>
        <v>MegaMart New Michele</v>
      </c>
      <c r="Q1532" t="str">
        <f>VLOOKUP(O1532,Stores!$A$1:$D$6,4,0)</f>
        <v>West</v>
      </c>
      <c r="R1532" s="6">
        <v>2</v>
      </c>
      <c r="S1532" s="6">
        <v>0.15</v>
      </c>
      <c r="T1532" t="s">
        <v>861</v>
      </c>
      <c r="U1532">
        <f t="shared" si="69"/>
        <v>3758.16</v>
      </c>
      <c r="V1532" s="7">
        <f t="shared" si="70"/>
        <v>2009.12</v>
      </c>
      <c r="W1532" s="7">
        <f t="shared" si="71"/>
        <v>1748.19</v>
      </c>
    </row>
    <row r="1533" spans="1:23" x14ac:dyDescent="0.25">
      <c r="A1533" t="s">
        <v>4369</v>
      </c>
      <c r="B1533" s="4">
        <v>45405</v>
      </c>
      <c r="C1533" t="s">
        <v>628</v>
      </c>
      <c r="D1533" t="str">
        <f>VLOOKUP(C1533,Customers!$A$1:$H$201,4,0)</f>
        <v>Mark Mcdonald</v>
      </c>
      <c r="E1533" t="str">
        <f>VLOOKUP(C1533,Customers!$A$1:$H$201,5,0)</f>
        <v>Female</v>
      </c>
      <c r="F1533" s="4">
        <f>VLOOKUP(C1533,Customers!$A$1:$H$201,6,0)</f>
        <v>22255</v>
      </c>
      <c r="G1533" s="4" t="str">
        <f>VLOOKUP(C1533,Customers!$A$1:$H$201,7,0)</f>
        <v>East Paulburgh</v>
      </c>
      <c r="H1533" s="4">
        <f>VLOOKUP(C1533,Customers!$A$1:$H$201,8,0)</f>
        <v>45465</v>
      </c>
      <c r="I1533" t="s">
        <v>776</v>
      </c>
      <c r="J1533" t="str">
        <f>VLOOKUP(I1533,Products!$A$1:$F$51,2,0)</f>
        <v>Hospital Smartphone</v>
      </c>
      <c r="K1533" t="str">
        <f>VLOOKUP(I1533,Products!$A$1:$F$51,3,0)</f>
        <v>Electronics</v>
      </c>
      <c r="L1533" t="str">
        <f>VLOOKUP(I1533,Products!$A$1:$F$51,4,0)</f>
        <v>Smartphone</v>
      </c>
      <c r="M1533" s="7">
        <f>VLOOKUP(I1533,Products!$A$1:$F$51,5,0)</f>
        <v>1272.23</v>
      </c>
      <c r="N1533" s="7">
        <f>VLOOKUP(I1533,Products!$A$1:$F$51,6,0)</f>
        <v>952.65</v>
      </c>
      <c r="O1533" t="s">
        <v>838</v>
      </c>
      <c r="P1533" t="str">
        <f>VLOOKUP(O1533,Stores!$A$1:$D$6,2,0)</f>
        <v>MegaMart Brianahaven</v>
      </c>
      <c r="Q1533" t="str">
        <f>VLOOKUP(O1533,Stores!$A$1:$D$6,4,0)</f>
        <v>North</v>
      </c>
      <c r="R1533" s="6">
        <v>1</v>
      </c>
      <c r="S1533" s="6">
        <v>0.1</v>
      </c>
      <c r="T1533" t="s">
        <v>857</v>
      </c>
      <c r="U1533">
        <f t="shared" si="69"/>
        <v>1272.23</v>
      </c>
      <c r="V1533" s="7">
        <f t="shared" si="70"/>
        <v>952.65</v>
      </c>
      <c r="W1533" s="7">
        <f t="shared" si="71"/>
        <v>318.68000000000006</v>
      </c>
    </row>
    <row r="1534" spans="1:23" x14ac:dyDescent="0.25">
      <c r="A1534" t="s">
        <v>5312</v>
      </c>
      <c r="B1534" s="4">
        <v>45406</v>
      </c>
      <c r="C1534" t="s">
        <v>462</v>
      </c>
      <c r="D1534" t="str">
        <f>VLOOKUP(C1534,Customers!$A$1:$H$201,4,0)</f>
        <v>Monique Johnson</v>
      </c>
      <c r="E1534" t="str">
        <f>VLOOKUP(C1534,Customers!$A$1:$H$201,5,0)</f>
        <v>Male</v>
      </c>
      <c r="F1534" s="4">
        <f>VLOOKUP(C1534,Customers!$A$1:$H$201,6,0)</f>
        <v>29315</v>
      </c>
      <c r="G1534" s="4" t="str">
        <f>VLOOKUP(C1534,Customers!$A$1:$H$201,7,0)</f>
        <v>West Paulfurt</v>
      </c>
      <c r="H1534" s="4">
        <f>VLOOKUP(C1534,Customers!$A$1:$H$201,8,0)</f>
        <v>45654</v>
      </c>
      <c r="I1534" t="s">
        <v>757</v>
      </c>
      <c r="J1534" t="str">
        <f>VLOOKUP(I1534,Products!$A$1:$F$51,2,0)</f>
        <v>Traditional Laptop</v>
      </c>
      <c r="K1534" t="str">
        <f>VLOOKUP(I1534,Products!$A$1:$F$51,3,0)</f>
        <v>Electronics</v>
      </c>
      <c r="L1534" t="str">
        <f>VLOOKUP(I1534,Products!$A$1:$F$51,4,0)</f>
        <v>Laptop</v>
      </c>
      <c r="M1534" s="7">
        <f>VLOOKUP(I1534,Products!$A$1:$F$51,5,0)</f>
        <v>1762.92</v>
      </c>
      <c r="N1534" s="7">
        <f>VLOOKUP(I1534,Products!$A$1:$F$51,6,0)</f>
        <v>1346.48</v>
      </c>
      <c r="O1534" t="s">
        <v>835</v>
      </c>
      <c r="P1534" t="str">
        <f>VLOOKUP(O1534,Stores!$A$1:$D$6,2,0)</f>
        <v>MegaMart New Michele</v>
      </c>
      <c r="Q1534" t="str">
        <f>VLOOKUP(O1534,Stores!$A$1:$D$6,4,0)</f>
        <v>West</v>
      </c>
      <c r="R1534" s="6">
        <v>5</v>
      </c>
      <c r="S1534" s="6">
        <v>0.05</v>
      </c>
      <c r="T1534" t="s">
        <v>861</v>
      </c>
      <c r="U1534">
        <f t="shared" si="69"/>
        <v>8814.6</v>
      </c>
      <c r="V1534" s="7">
        <f t="shared" si="70"/>
        <v>6732.4</v>
      </c>
      <c r="W1534" s="7">
        <f t="shared" si="71"/>
        <v>2081.2500000000009</v>
      </c>
    </row>
    <row r="1535" spans="1:23" x14ac:dyDescent="0.25">
      <c r="A1535" t="s">
        <v>2882</v>
      </c>
      <c r="B1535" s="4">
        <v>45406</v>
      </c>
      <c r="C1535" t="s">
        <v>153</v>
      </c>
      <c r="D1535" t="str">
        <f>VLOOKUP(C1535,Customers!$A$1:$H$201,4,0)</f>
        <v>Scott Powell</v>
      </c>
      <c r="E1535" t="str">
        <f>VLOOKUP(C1535,Customers!$A$1:$H$201,5,0)</f>
        <v>Male</v>
      </c>
      <c r="F1535" s="4">
        <f>VLOOKUP(C1535,Customers!$A$1:$H$201,6,0)</f>
        <v>27339</v>
      </c>
      <c r="G1535" s="4" t="str">
        <f>VLOOKUP(C1535,Customers!$A$1:$H$201,7,0)</f>
        <v>Port Miguel</v>
      </c>
      <c r="H1535" s="4">
        <f>VLOOKUP(C1535,Customers!$A$1:$H$201,8,0)</f>
        <v>44754</v>
      </c>
      <c r="I1535" t="s">
        <v>786</v>
      </c>
      <c r="J1535" t="str">
        <f>VLOOKUP(I1535,Products!$A$1:$F$51,2,0)</f>
        <v>Difficult Vegetables</v>
      </c>
      <c r="K1535" t="str">
        <f>VLOOKUP(I1535,Products!$A$1:$F$51,3,0)</f>
        <v>Groceries</v>
      </c>
      <c r="L1535" t="str">
        <f>VLOOKUP(I1535,Products!$A$1:$F$51,4,0)</f>
        <v>Vegetables</v>
      </c>
      <c r="M1535" s="7">
        <f>VLOOKUP(I1535,Products!$A$1:$F$51,5,0)</f>
        <v>1102.791777777778</v>
      </c>
      <c r="N1535" s="7">
        <f>VLOOKUP(I1535,Products!$A$1:$F$51,6,0)</f>
        <v>164.01</v>
      </c>
      <c r="O1535" t="s">
        <v>842</v>
      </c>
      <c r="P1535" t="str">
        <f>VLOOKUP(O1535,Stores!$A$1:$D$6,2,0)</f>
        <v>MegaMart Johnmouth</v>
      </c>
      <c r="Q1535" t="str">
        <f>VLOOKUP(O1535,Stores!$A$1:$D$6,4,0)</f>
        <v>East</v>
      </c>
      <c r="R1535" s="6">
        <v>4</v>
      </c>
      <c r="S1535" s="6">
        <v>0</v>
      </c>
      <c r="T1535" t="s">
        <v>861</v>
      </c>
      <c r="U1535">
        <f t="shared" si="69"/>
        <v>4411.1671111111118</v>
      </c>
      <c r="V1535" s="7">
        <f t="shared" si="70"/>
        <v>656.04</v>
      </c>
      <c r="W1535" s="7">
        <f t="shared" si="71"/>
        <v>3754.1271111111118</v>
      </c>
    </row>
    <row r="1536" spans="1:23" x14ac:dyDescent="0.25">
      <c r="A1536" t="s">
        <v>3137</v>
      </c>
      <c r="B1536" s="4">
        <v>45406</v>
      </c>
      <c r="C1536" t="s">
        <v>668</v>
      </c>
      <c r="D1536" t="str">
        <f>VLOOKUP(C1536,Customers!$A$1:$H$201,4,0)</f>
        <v>Daniel Lawson</v>
      </c>
      <c r="E1536" t="str">
        <f>VLOOKUP(C1536,Customers!$A$1:$H$201,5,0)</f>
        <v>Male</v>
      </c>
      <c r="F1536" s="4">
        <f>VLOOKUP(C1536,Customers!$A$1:$H$201,6,0)</f>
        <v>24703</v>
      </c>
      <c r="G1536" s="4" t="str">
        <f>VLOOKUP(C1536,Customers!$A$1:$H$201,7,0)</f>
        <v>Conwayside</v>
      </c>
      <c r="H1536" s="4">
        <f>VLOOKUP(C1536,Customers!$A$1:$H$201,8,0)</f>
        <v>45026</v>
      </c>
      <c r="I1536" t="s">
        <v>751</v>
      </c>
      <c r="J1536" t="str">
        <f>VLOOKUP(I1536,Products!$A$1:$F$51,2,0)</f>
        <v>House Accessories</v>
      </c>
      <c r="K1536" t="str">
        <f>VLOOKUP(I1536,Products!$A$1:$F$51,3,0)</f>
        <v>Fashion</v>
      </c>
      <c r="L1536" t="str">
        <f>VLOOKUP(I1536,Products!$A$1:$F$51,4,0)</f>
        <v>Accessories</v>
      </c>
      <c r="M1536" s="7">
        <f>VLOOKUP(I1536,Products!$A$1:$F$51,5,0)</f>
        <v>1858.75</v>
      </c>
      <c r="N1536" s="7">
        <f>VLOOKUP(I1536,Products!$A$1:$F$51,6,0)</f>
        <v>1451.16</v>
      </c>
      <c r="O1536" t="s">
        <v>842</v>
      </c>
      <c r="P1536" t="str">
        <f>VLOOKUP(O1536,Stores!$A$1:$D$6,2,0)</f>
        <v>MegaMart Johnmouth</v>
      </c>
      <c r="Q1536" t="str">
        <f>VLOOKUP(O1536,Stores!$A$1:$D$6,4,0)</f>
        <v>East</v>
      </c>
      <c r="R1536" s="6">
        <v>2</v>
      </c>
      <c r="S1536" s="6">
        <v>0</v>
      </c>
      <c r="T1536" t="s">
        <v>851</v>
      </c>
      <c r="U1536">
        <f t="shared" si="69"/>
        <v>3717.5</v>
      </c>
      <c r="V1536" s="7">
        <f t="shared" si="70"/>
        <v>2902.32</v>
      </c>
      <c r="W1536" s="7">
        <f t="shared" si="71"/>
        <v>814.17999999999984</v>
      </c>
    </row>
    <row r="1537" spans="1:23" x14ac:dyDescent="0.25">
      <c r="A1537" t="s">
        <v>3707</v>
      </c>
      <c r="B1537" s="4">
        <v>45406</v>
      </c>
      <c r="C1537" t="s">
        <v>46</v>
      </c>
      <c r="D1537" t="str">
        <f>VLOOKUP(C1537,Customers!$A$1:$H$201,4,0)</f>
        <v>Haley Williams</v>
      </c>
      <c r="E1537" t="str">
        <f>VLOOKUP(C1537,Customers!$A$1:$H$201,5,0)</f>
        <v>Male</v>
      </c>
      <c r="F1537" s="4">
        <f>VLOOKUP(C1537,Customers!$A$1:$H$201,6,0)</f>
        <v>35492</v>
      </c>
      <c r="G1537" s="4" t="str">
        <f>VLOOKUP(C1537,Customers!$A$1:$H$201,7,0)</f>
        <v>Leburgh</v>
      </c>
      <c r="H1537" s="4">
        <f>VLOOKUP(C1537,Customers!$A$1:$H$201,8,0)</f>
        <v>45058</v>
      </c>
      <c r="I1537" t="s">
        <v>765</v>
      </c>
      <c r="J1537" t="str">
        <f>VLOOKUP(I1537,Products!$A$1:$F$51,2,0)</f>
        <v>How Vegetables</v>
      </c>
      <c r="K1537" t="str">
        <f>VLOOKUP(I1537,Products!$A$1:$F$51,3,0)</f>
        <v>Groceries</v>
      </c>
      <c r="L1537" t="str">
        <f>VLOOKUP(I1537,Products!$A$1:$F$51,4,0)</f>
        <v>Vegetables</v>
      </c>
      <c r="M1537" s="7">
        <f>VLOOKUP(I1537,Products!$A$1:$F$51,5,0)</f>
        <v>25.57</v>
      </c>
      <c r="N1537" s="7">
        <f>VLOOKUP(I1537,Products!$A$1:$F$51,6,0)</f>
        <v>19.05</v>
      </c>
      <c r="O1537" t="s">
        <v>838</v>
      </c>
      <c r="P1537" t="str">
        <f>VLOOKUP(O1537,Stores!$A$1:$D$6,2,0)</f>
        <v>MegaMart Brianahaven</v>
      </c>
      <c r="Q1537" t="str">
        <f>VLOOKUP(O1537,Stores!$A$1:$D$6,4,0)</f>
        <v>North</v>
      </c>
      <c r="R1537" s="6">
        <v>4</v>
      </c>
      <c r="S1537" s="6">
        <v>0.05</v>
      </c>
      <c r="T1537" t="s">
        <v>854</v>
      </c>
      <c r="U1537">
        <f t="shared" si="69"/>
        <v>102.28</v>
      </c>
      <c r="V1537" s="7">
        <f t="shared" si="70"/>
        <v>76.2</v>
      </c>
      <c r="W1537" s="7">
        <f t="shared" si="71"/>
        <v>25.13</v>
      </c>
    </row>
    <row r="1538" spans="1:23" x14ac:dyDescent="0.25">
      <c r="A1538" t="s">
        <v>3742</v>
      </c>
      <c r="B1538" s="4">
        <v>45406</v>
      </c>
      <c r="C1538" t="s">
        <v>325</v>
      </c>
      <c r="D1538" t="str">
        <f>VLOOKUP(C1538,Customers!$A$1:$H$201,4,0)</f>
        <v>Laurie Mason</v>
      </c>
      <c r="E1538" t="str">
        <f>VLOOKUP(C1538,Customers!$A$1:$H$201,5,0)</f>
        <v>Female</v>
      </c>
      <c r="F1538" s="4">
        <f>VLOOKUP(C1538,Customers!$A$1:$H$201,6,0)</f>
        <v>27567</v>
      </c>
      <c r="G1538" s="4" t="str">
        <f>VLOOKUP(C1538,Customers!$A$1:$H$201,7,0)</f>
        <v>Berrymouth</v>
      </c>
      <c r="H1538" s="4">
        <f>VLOOKUP(C1538,Customers!$A$1:$H$201,8,0)</f>
        <v>45840</v>
      </c>
      <c r="I1538" t="s">
        <v>751</v>
      </c>
      <c r="J1538" t="str">
        <f>VLOOKUP(I1538,Products!$A$1:$F$51,2,0)</f>
        <v>House Accessories</v>
      </c>
      <c r="K1538" t="str">
        <f>VLOOKUP(I1538,Products!$A$1:$F$51,3,0)</f>
        <v>Fashion</v>
      </c>
      <c r="L1538" t="str">
        <f>VLOOKUP(I1538,Products!$A$1:$F$51,4,0)</f>
        <v>Accessories</v>
      </c>
      <c r="M1538" s="7">
        <f>VLOOKUP(I1538,Products!$A$1:$F$51,5,0)</f>
        <v>1858.75</v>
      </c>
      <c r="N1538" s="7">
        <f>VLOOKUP(I1538,Products!$A$1:$F$51,6,0)</f>
        <v>1451.16</v>
      </c>
      <c r="O1538" t="s">
        <v>827</v>
      </c>
      <c r="P1538" t="str">
        <f>VLOOKUP(O1538,Stores!$A$1:$D$6,2,0)</f>
        <v>MegaMart Jimenezborough</v>
      </c>
      <c r="Q1538" t="str">
        <f>VLOOKUP(O1538,Stores!$A$1:$D$6,4,0)</f>
        <v>South</v>
      </c>
      <c r="R1538" s="6">
        <v>3</v>
      </c>
      <c r="S1538" s="6">
        <v>0.15</v>
      </c>
      <c r="T1538" t="s">
        <v>861</v>
      </c>
      <c r="U1538">
        <f t="shared" si="69"/>
        <v>5576.25</v>
      </c>
      <c r="V1538" s="7">
        <f t="shared" si="70"/>
        <v>4353.4800000000005</v>
      </c>
      <c r="W1538" s="7">
        <f t="shared" si="71"/>
        <v>1221.9199999999996</v>
      </c>
    </row>
    <row r="1539" spans="1:23" x14ac:dyDescent="0.25">
      <c r="A1539" t="s">
        <v>3875</v>
      </c>
      <c r="B1539" s="4">
        <v>45406</v>
      </c>
      <c r="C1539" t="s">
        <v>462</v>
      </c>
      <c r="D1539" t="str">
        <f>VLOOKUP(C1539,Customers!$A$1:$H$201,4,0)</f>
        <v>Monique Johnson</v>
      </c>
      <c r="E1539" t="str">
        <f>VLOOKUP(C1539,Customers!$A$1:$H$201,5,0)</f>
        <v>Male</v>
      </c>
      <c r="F1539" s="4">
        <f>VLOOKUP(C1539,Customers!$A$1:$H$201,6,0)</f>
        <v>29315</v>
      </c>
      <c r="G1539" s="4" t="str">
        <f>VLOOKUP(C1539,Customers!$A$1:$H$201,7,0)</f>
        <v>West Paulfurt</v>
      </c>
      <c r="H1539" s="4">
        <f>VLOOKUP(C1539,Customers!$A$1:$H$201,8,0)</f>
        <v>45654</v>
      </c>
      <c r="I1539" t="s">
        <v>749</v>
      </c>
      <c r="J1539" t="str">
        <f>VLOOKUP(I1539,Products!$A$1:$F$51,2,0)</f>
        <v>Whether Bags</v>
      </c>
      <c r="K1539" t="str">
        <f>VLOOKUP(I1539,Products!$A$1:$F$51,3,0)</f>
        <v>Fashion</v>
      </c>
      <c r="L1539" t="str">
        <f>VLOOKUP(I1539,Products!$A$1:$F$51,4,0)</f>
        <v>Bags</v>
      </c>
      <c r="M1539" s="7">
        <f>VLOOKUP(I1539,Products!$A$1:$F$51,5,0)</f>
        <v>270.45</v>
      </c>
      <c r="N1539" s="7">
        <f>VLOOKUP(I1539,Products!$A$1:$F$51,6,0)</f>
        <v>742.26521739130465</v>
      </c>
      <c r="O1539" t="s">
        <v>827</v>
      </c>
      <c r="P1539" t="str">
        <f>VLOOKUP(O1539,Stores!$A$1:$D$6,2,0)</f>
        <v>MegaMart Jimenezborough</v>
      </c>
      <c r="Q1539" t="str">
        <f>VLOOKUP(O1539,Stores!$A$1:$D$6,4,0)</f>
        <v>South</v>
      </c>
      <c r="R1539" s="6">
        <v>3</v>
      </c>
      <c r="S1539" s="6">
        <v>0.1</v>
      </c>
      <c r="T1539" t="s">
        <v>854</v>
      </c>
      <c r="U1539">
        <f t="shared" ref="U1539:U1602" si="72">M1539*R1539</f>
        <v>811.34999999999991</v>
      </c>
      <c r="V1539" s="7">
        <f t="shared" ref="V1539:V1602" si="73">N1539*R1539</f>
        <v>2226.7956521739138</v>
      </c>
      <c r="W1539" s="7">
        <f t="shared" ref="W1539:W1602" si="74">U1539-V1539-(1-S1539)</f>
        <v>-1416.345652173914</v>
      </c>
    </row>
    <row r="1540" spans="1:23" x14ac:dyDescent="0.25">
      <c r="A1540" t="s">
        <v>4659</v>
      </c>
      <c r="B1540" s="4">
        <v>45406</v>
      </c>
      <c r="C1540" t="s">
        <v>638</v>
      </c>
      <c r="D1540" t="str">
        <f>VLOOKUP(C1540,Customers!$A$1:$H$201,4,0)</f>
        <v>Brittany Oneal</v>
      </c>
      <c r="E1540" t="str">
        <f>VLOOKUP(C1540,Customers!$A$1:$H$201,5,0)</f>
        <v>Female</v>
      </c>
      <c r="F1540" s="4">
        <f>VLOOKUP(C1540,Customers!$A$1:$H$201,6,0)</f>
        <v>26631</v>
      </c>
      <c r="G1540" s="4" t="str">
        <f>VLOOKUP(C1540,Customers!$A$1:$H$201,7,0)</f>
        <v>Port Bryce</v>
      </c>
      <c r="H1540" s="4">
        <f>VLOOKUP(C1540,Customers!$A$1:$H$201,8,0)</f>
        <v>45638</v>
      </c>
      <c r="I1540" t="s">
        <v>814</v>
      </c>
      <c r="J1540" t="str">
        <f>VLOOKUP(I1540,Products!$A$1:$F$51,2,0)</f>
        <v>Nature Clothing</v>
      </c>
      <c r="K1540" t="str">
        <f>VLOOKUP(I1540,Products!$A$1:$F$51,3,0)</f>
        <v>Fashion</v>
      </c>
      <c r="L1540" t="str">
        <f>VLOOKUP(I1540,Products!$A$1:$F$51,4,0)</f>
        <v>Clothing</v>
      </c>
      <c r="M1540" s="7">
        <f>VLOOKUP(I1540,Products!$A$1:$F$51,5,0)</f>
        <v>1165.3699999999999</v>
      </c>
      <c r="N1540" s="7">
        <f>VLOOKUP(I1540,Products!$A$1:$F$51,6,0)</f>
        <v>926.55</v>
      </c>
      <c r="O1540" t="s">
        <v>842</v>
      </c>
      <c r="P1540" t="str">
        <f>VLOOKUP(O1540,Stores!$A$1:$D$6,2,0)</f>
        <v>MegaMart Johnmouth</v>
      </c>
      <c r="Q1540" t="str">
        <f>VLOOKUP(O1540,Stores!$A$1:$D$6,4,0)</f>
        <v>East</v>
      </c>
      <c r="R1540" s="6">
        <v>1</v>
      </c>
      <c r="S1540" s="6">
        <v>0</v>
      </c>
      <c r="T1540" t="s">
        <v>851</v>
      </c>
      <c r="U1540">
        <f t="shared" si="72"/>
        <v>1165.3699999999999</v>
      </c>
      <c r="V1540" s="7">
        <f t="shared" si="73"/>
        <v>926.55</v>
      </c>
      <c r="W1540" s="7">
        <f t="shared" si="74"/>
        <v>237.81999999999994</v>
      </c>
    </row>
    <row r="1541" spans="1:23" x14ac:dyDescent="0.25">
      <c r="A1541" t="s">
        <v>959</v>
      </c>
      <c r="B1541" s="4">
        <v>45406</v>
      </c>
      <c r="C1541" t="s">
        <v>638</v>
      </c>
      <c r="D1541" t="str">
        <f>VLOOKUP(C1541,Customers!$A$1:$H$201,4,0)</f>
        <v>Brittany Oneal</v>
      </c>
      <c r="E1541" t="str">
        <f>VLOOKUP(C1541,Customers!$A$1:$H$201,5,0)</f>
        <v>Female</v>
      </c>
      <c r="F1541" s="4">
        <f>VLOOKUP(C1541,Customers!$A$1:$H$201,6,0)</f>
        <v>26631</v>
      </c>
      <c r="G1541" s="4" t="str">
        <f>VLOOKUP(C1541,Customers!$A$1:$H$201,7,0)</f>
        <v>Port Bryce</v>
      </c>
      <c r="H1541" s="4">
        <f>VLOOKUP(C1541,Customers!$A$1:$H$201,8,0)</f>
        <v>45638</v>
      </c>
      <c r="I1541" t="s">
        <v>820</v>
      </c>
      <c r="J1541" t="str">
        <f>VLOOKUP(I1541,Products!$A$1:$F$51,2,0)</f>
        <v>Possible Watches</v>
      </c>
      <c r="K1541" t="str">
        <f>VLOOKUP(I1541,Products!$A$1:$F$51,3,0)</f>
        <v>Fashion</v>
      </c>
      <c r="L1541" t="str">
        <f>VLOOKUP(I1541,Products!$A$1:$F$51,4,0)</f>
        <v>Watches</v>
      </c>
      <c r="M1541" s="7">
        <f>VLOOKUP(I1541,Products!$A$1:$F$51,5,0)</f>
        <v>388.26</v>
      </c>
      <c r="N1541" s="7">
        <f>VLOOKUP(I1541,Products!$A$1:$F$51,6,0)</f>
        <v>199.3</v>
      </c>
      <c r="O1541" t="s">
        <v>838</v>
      </c>
      <c r="P1541" t="str">
        <f>VLOOKUP(O1541,Stores!$A$1:$D$6,2,0)</f>
        <v>MegaMart Brianahaven</v>
      </c>
      <c r="Q1541" t="str">
        <f>VLOOKUP(O1541,Stores!$A$1:$D$6,4,0)</f>
        <v>North</v>
      </c>
      <c r="R1541" s="6">
        <v>2.9905584572117316</v>
      </c>
      <c r="S1541" s="6">
        <v>0.05</v>
      </c>
      <c r="T1541" t="s">
        <v>854</v>
      </c>
      <c r="U1541">
        <f t="shared" si="72"/>
        <v>1161.1142265970268</v>
      </c>
      <c r="V1541" s="7">
        <f t="shared" si="73"/>
        <v>596.0183005222982</v>
      </c>
      <c r="W1541" s="7">
        <f t="shared" si="74"/>
        <v>564.14592607472855</v>
      </c>
    </row>
    <row r="1542" spans="1:23" x14ac:dyDescent="0.25">
      <c r="A1542" t="s">
        <v>980</v>
      </c>
      <c r="B1542" s="4">
        <v>45406</v>
      </c>
      <c r="C1542" t="s">
        <v>558</v>
      </c>
      <c r="D1542" t="str">
        <f>VLOOKUP(C1542,Customers!$A$1:$H$201,4,0)</f>
        <v>George Young</v>
      </c>
      <c r="E1542" t="str">
        <f>VLOOKUP(C1542,Customers!$A$1:$H$201,5,0)</f>
        <v>Male</v>
      </c>
      <c r="F1542" s="4">
        <f>VLOOKUP(C1542,Customers!$A$1:$H$201,6,0)</f>
        <v>20787</v>
      </c>
      <c r="G1542" s="4" t="str">
        <f>VLOOKUP(C1542,Customers!$A$1:$H$201,7,0)</f>
        <v>Lisatown</v>
      </c>
      <c r="H1542" s="4">
        <f>VLOOKUP(C1542,Customers!$A$1:$H$201,8,0)</f>
        <v>45295</v>
      </c>
      <c r="I1542" t="s">
        <v>765</v>
      </c>
      <c r="J1542" t="str">
        <f>VLOOKUP(I1542,Products!$A$1:$F$51,2,0)</f>
        <v>How Vegetables</v>
      </c>
      <c r="K1542" t="str">
        <f>VLOOKUP(I1542,Products!$A$1:$F$51,3,0)</f>
        <v>Groceries</v>
      </c>
      <c r="L1542" t="str">
        <f>VLOOKUP(I1542,Products!$A$1:$F$51,4,0)</f>
        <v>Vegetables</v>
      </c>
      <c r="M1542" s="7">
        <f>VLOOKUP(I1542,Products!$A$1:$F$51,5,0)</f>
        <v>25.57</v>
      </c>
      <c r="N1542" s="7">
        <f>VLOOKUP(I1542,Products!$A$1:$F$51,6,0)</f>
        <v>19.05</v>
      </c>
      <c r="O1542" t="s">
        <v>838</v>
      </c>
      <c r="P1542" t="str">
        <f>VLOOKUP(O1542,Stores!$A$1:$D$6,2,0)</f>
        <v>MegaMart Brianahaven</v>
      </c>
      <c r="Q1542" t="str">
        <f>VLOOKUP(O1542,Stores!$A$1:$D$6,4,0)</f>
        <v>North</v>
      </c>
      <c r="R1542" s="6">
        <v>3</v>
      </c>
      <c r="S1542" s="6">
        <v>0.05</v>
      </c>
      <c r="T1542" t="s">
        <v>851</v>
      </c>
      <c r="U1542">
        <f t="shared" si="72"/>
        <v>76.710000000000008</v>
      </c>
      <c r="V1542" s="7">
        <f t="shared" si="73"/>
        <v>57.150000000000006</v>
      </c>
      <c r="W1542" s="7">
        <f t="shared" si="74"/>
        <v>18.610000000000003</v>
      </c>
    </row>
    <row r="1543" spans="1:23" x14ac:dyDescent="0.25">
      <c r="A1543" t="s">
        <v>2381</v>
      </c>
      <c r="B1543" s="4">
        <v>45406</v>
      </c>
      <c r="C1543" t="s">
        <v>260</v>
      </c>
      <c r="D1543" t="str">
        <f>VLOOKUP(C1543,Customers!$A$1:$H$201,4,0)</f>
        <v>Gabriel Daugherty</v>
      </c>
      <c r="E1543" t="str">
        <f>VLOOKUP(C1543,Customers!$A$1:$H$201,5,0)</f>
        <v>Male</v>
      </c>
      <c r="F1543" s="4">
        <f>VLOOKUP(C1543,Customers!$A$1:$H$201,6,0)</f>
        <v>24029</v>
      </c>
      <c r="G1543" s="4" t="str">
        <f>VLOOKUP(C1543,Customers!$A$1:$H$201,7,0)</f>
        <v>New Reginald</v>
      </c>
      <c r="H1543" s="4">
        <f>VLOOKUP(C1543,Customers!$A$1:$H$201,8,0)</f>
        <v>44937</v>
      </c>
      <c r="I1543" t="s">
        <v>755</v>
      </c>
      <c r="J1543" t="str">
        <f>VLOOKUP(I1543,Products!$A$1:$F$51,2,0)</f>
        <v>Democratic Smartphone</v>
      </c>
      <c r="K1543" t="str">
        <f>VLOOKUP(I1543,Products!$A$1:$F$51,3,0)</f>
        <v>Electronics</v>
      </c>
      <c r="L1543" t="str">
        <f>VLOOKUP(I1543,Products!$A$1:$F$51,4,0)</f>
        <v>Smartphone</v>
      </c>
      <c r="M1543" s="7">
        <f>VLOOKUP(I1543,Products!$A$1:$F$51,5,0)</f>
        <v>1079.8900000000001</v>
      </c>
      <c r="N1543" s="7">
        <f>VLOOKUP(I1543,Products!$A$1:$F$51,6,0)</f>
        <v>703.83</v>
      </c>
      <c r="O1543" t="s">
        <v>835</v>
      </c>
      <c r="P1543" t="str">
        <f>VLOOKUP(O1543,Stores!$A$1:$D$6,2,0)</f>
        <v>MegaMart New Michele</v>
      </c>
      <c r="Q1543" t="str">
        <f>VLOOKUP(O1543,Stores!$A$1:$D$6,4,0)</f>
        <v>West</v>
      </c>
      <c r="R1543" s="6">
        <v>4</v>
      </c>
      <c r="S1543" s="6">
        <v>0.1</v>
      </c>
      <c r="T1543" t="s">
        <v>857</v>
      </c>
      <c r="U1543">
        <f t="shared" si="72"/>
        <v>4319.5600000000004</v>
      </c>
      <c r="V1543" s="7">
        <f t="shared" si="73"/>
        <v>2815.32</v>
      </c>
      <c r="W1543" s="7">
        <f t="shared" si="74"/>
        <v>1503.3400000000001</v>
      </c>
    </row>
    <row r="1544" spans="1:23" x14ac:dyDescent="0.25">
      <c r="A1544" t="s">
        <v>3609</v>
      </c>
      <c r="B1544" s="4">
        <v>45406</v>
      </c>
      <c r="C1544" t="s">
        <v>648</v>
      </c>
      <c r="D1544" t="str">
        <f>VLOOKUP(C1544,Customers!$A$1:$H$201,4,0)</f>
        <v>Daniel Mcintyre</v>
      </c>
      <c r="E1544" t="str">
        <f>VLOOKUP(C1544,Customers!$A$1:$H$201,5,0)</f>
        <v>Male</v>
      </c>
      <c r="F1544" s="4">
        <f>VLOOKUP(C1544,Customers!$A$1:$H$201,6,0)</f>
        <v>37724</v>
      </c>
      <c r="G1544" s="4" t="str">
        <f>VLOOKUP(C1544,Customers!$A$1:$H$201,7,0)</f>
        <v>West Katrina</v>
      </c>
      <c r="H1544" s="4">
        <f>VLOOKUP(C1544,Customers!$A$1:$H$201,8,0)</f>
        <v>44305</v>
      </c>
      <c r="I1544" t="s">
        <v>735</v>
      </c>
      <c r="J1544" t="str">
        <f>VLOOKUP(I1544,Products!$A$1:$F$51,2,0)</f>
        <v>Step Smartphone</v>
      </c>
      <c r="K1544" t="str">
        <f>VLOOKUP(I1544,Products!$A$1:$F$51,3,0)</f>
        <v>Electronics</v>
      </c>
      <c r="L1544" t="str">
        <f>VLOOKUP(I1544,Products!$A$1:$F$51,4,0)</f>
        <v>Smartphone</v>
      </c>
      <c r="M1544" s="7">
        <f>VLOOKUP(I1544,Products!$A$1:$F$51,5,0)</f>
        <v>1194.1199999999999</v>
      </c>
      <c r="N1544" s="7">
        <f>VLOOKUP(I1544,Products!$A$1:$F$51,6,0)</f>
        <v>838.95</v>
      </c>
      <c r="O1544" t="s">
        <v>835</v>
      </c>
      <c r="P1544" t="str">
        <f>VLOOKUP(O1544,Stores!$A$1:$D$6,2,0)</f>
        <v>MegaMart New Michele</v>
      </c>
      <c r="Q1544" t="str">
        <f>VLOOKUP(O1544,Stores!$A$1:$D$6,4,0)</f>
        <v>West</v>
      </c>
      <c r="R1544" s="6">
        <v>5</v>
      </c>
      <c r="S1544" s="6">
        <v>0.1</v>
      </c>
      <c r="T1544" t="s">
        <v>854</v>
      </c>
      <c r="U1544">
        <f t="shared" si="72"/>
        <v>5970.5999999999995</v>
      </c>
      <c r="V1544" s="7">
        <f t="shared" si="73"/>
        <v>4194.75</v>
      </c>
      <c r="W1544" s="7">
        <f t="shared" si="74"/>
        <v>1774.9499999999994</v>
      </c>
    </row>
    <row r="1545" spans="1:23" x14ac:dyDescent="0.25">
      <c r="A1545" t="s">
        <v>3693</v>
      </c>
      <c r="B1545" s="4">
        <v>45407</v>
      </c>
      <c r="C1545" t="s">
        <v>420</v>
      </c>
      <c r="D1545" t="str">
        <f>VLOOKUP(C1545,Customers!$A$1:$H$201,4,0)</f>
        <v>Heidi Wilson</v>
      </c>
      <c r="E1545" t="str">
        <f>VLOOKUP(C1545,Customers!$A$1:$H$201,5,0)</f>
        <v>Male</v>
      </c>
      <c r="F1545" s="4">
        <f>VLOOKUP(C1545,Customers!$A$1:$H$201,6,0)</f>
        <v>28268</v>
      </c>
      <c r="G1545" s="4" t="str">
        <f>VLOOKUP(C1545,Customers!$A$1:$H$201,7,0)</f>
        <v>Ramosbury</v>
      </c>
      <c r="H1545" s="4">
        <f>VLOOKUP(C1545,Customers!$A$1:$H$201,8,0)</f>
        <v>44926</v>
      </c>
      <c r="I1545" t="s">
        <v>798</v>
      </c>
      <c r="J1545" t="str">
        <f>VLOOKUP(I1545,Products!$A$1:$F$51,2,0)</f>
        <v>Stage Footwear</v>
      </c>
      <c r="K1545" t="str">
        <f>VLOOKUP(I1545,Products!$A$1:$F$51,3,0)</f>
        <v>Fashion</v>
      </c>
      <c r="L1545" t="str">
        <f>VLOOKUP(I1545,Products!$A$1:$F$51,4,0)</f>
        <v>Footwear</v>
      </c>
      <c r="M1545" s="7">
        <f>VLOOKUP(I1545,Products!$A$1:$F$51,5,0)</f>
        <v>1102.791777777778</v>
      </c>
      <c r="N1545" s="7">
        <f>VLOOKUP(I1545,Products!$A$1:$F$51,6,0)</f>
        <v>742.26521739130465</v>
      </c>
      <c r="O1545" t="s">
        <v>827</v>
      </c>
      <c r="P1545" t="str">
        <f>VLOOKUP(O1545,Stores!$A$1:$D$6,2,0)</f>
        <v>MegaMart Jimenezborough</v>
      </c>
      <c r="Q1545" t="str">
        <f>VLOOKUP(O1545,Stores!$A$1:$D$6,4,0)</f>
        <v>South</v>
      </c>
      <c r="R1545" s="6">
        <v>2</v>
      </c>
      <c r="S1545" s="6">
        <v>0.1</v>
      </c>
      <c r="T1545" t="s">
        <v>857</v>
      </c>
      <c r="U1545">
        <f t="shared" si="72"/>
        <v>2205.5835555555559</v>
      </c>
      <c r="V1545" s="7">
        <f t="shared" si="73"/>
        <v>1484.5304347826093</v>
      </c>
      <c r="W1545" s="7">
        <f t="shared" si="74"/>
        <v>720.15312077294664</v>
      </c>
    </row>
    <row r="1546" spans="1:23" x14ac:dyDescent="0.25">
      <c r="A1546" t="s">
        <v>4508</v>
      </c>
      <c r="B1546" s="4">
        <v>45407</v>
      </c>
      <c r="C1546" t="s">
        <v>110</v>
      </c>
      <c r="D1546" t="str">
        <f>VLOOKUP(C1546,Customers!$A$1:$H$201,4,0)</f>
        <v>John Carr</v>
      </c>
      <c r="E1546" t="str">
        <f>VLOOKUP(C1546,Customers!$A$1:$H$201,5,0)</f>
        <v>Female</v>
      </c>
      <c r="F1546" s="4">
        <f>VLOOKUP(C1546,Customers!$A$1:$H$201,6,0)</f>
        <v>21956</v>
      </c>
      <c r="G1546" s="4" t="str">
        <f>VLOOKUP(C1546,Customers!$A$1:$H$201,7,0)</f>
        <v>New David</v>
      </c>
      <c r="H1546" s="4">
        <f>VLOOKUP(C1546,Customers!$A$1:$H$201,8,0)</f>
        <v>44911</v>
      </c>
      <c r="I1546" t="s">
        <v>816</v>
      </c>
      <c r="J1546" t="str">
        <f>VLOOKUP(I1546,Products!$A$1:$F$51,2,0)</f>
        <v>Or Smartphone</v>
      </c>
      <c r="K1546" t="str">
        <f>VLOOKUP(I1546,Products!$A$1:$F$51,3,0)</f>
        <v>Electronics</v>
      </c>
      <c r="L1546" t="str">
        <f>VLOOKUP(I1546,Products!$A$1:$F$51,4,0)</f>
        <v>Smartphone</v>
      </c>
      <c r="M1546" s="7">
        <f>VLOOKUP(I1546,Products!$A$1:$F$51,5,0)</f>
        <v>1197.18</v>
      </c>
      <c r="N1546" s="7">
        <f>VLOOKUP(I1546,Products!$A$1:$F$51,6,0)</f>
        <v>722.74</v>
      </c>
      <c r="O1546" t="s">
        <v>831</v>
      </c>
      <c r="P1546" t="str">
        <f>VLOOKUP(O1546,Stores!$A$1:$D$6,2,0)</f>
        <v>MegaMart Peckmouth</v>
      </c>
      <c r="Q1546" t="str">
        <f>VLOOKUP(O1546,Stores!$A$1:$D$6,4,0)</f>
        <v>East</v>
      </c>
      <c r="R1546" s="6">
        <v>3</v>
      </c>
      <c r="S1546" s="6">
        <v>0.15</v>
      </c>
      <c r="T1546" t="s">
        <v>854</v>
      </c>
      <c r="U1546">
        <f t="shared" si="72"/>
        <v>3591.54</v>
      </c>
      <c r="V1546" s="7">
        <f t="shared" si="73"/>
        <v>2168.2200000000003</v>
      </c>
      <c r="W1546" s="7">
        <f t="shared" si="74"/>
        <v>1422.4699999999998</v>
      </c>
    </row>
    <row r="1547" spans="1:23" x14ac:dyDescent="0.25">
      <c r="A1547" t="s">
        <v>4603</v>
      </c>
      <c r="B1547" s="4">
        <v>45407</v>
      </c>
      <c r="C1547" t="s">
        <v>117</v>
      </c>
      <c r="D1547" t="str">
        <f>VLOOKUP(C1547,Customers!$A$1:$H$201,4,0)</f>
        <v>Lacey Hall</v>
      </c>
      <c r="E1547" t="str">
        <f>VLOOKUP(C1547,Customers!$A$1:$H$201,5,0)</f>
        <v>Male</v>
      </c>
      <c r="F1547" s="4">
        <f>VLOOKUP(C1547,Customers!$A$1:$H$201,6,0)</f>
        <v>37417</v>
      </c>
      <c r="G1547" s="4" t="str">
        <f>VLOOKUP(C1547,Customers!$A$1:$H$201,7,0)</f>
        <v>Thomashaven</v>
      </c>
      <c r="H1547" s="4">
        <f>VLOOKUP(C1547,Customers!$A$1:$H$201,8,0)</f>
        <v>44800</v>
      </c>
      <c r="I1547" t="s">
        <v>798</v>
      </c>
      <c r="J1547" t="str">
        <f>VLOOKUP(I1547,Products!$A$1:$F$51,2,0)</f>
        <v>Stage Footwear</v>
      </c>
      <c r="K1547" t="str">
        <f>VLOOKUP(I1547,Products!$A$1:$F$51,3,0)</f>
        <v>Fashion</v>
      </c>
      <c r="L1547" t="str">
        <f>VLOOKUP(I1547,Products!$A$1:$F$51,4,0)</f>
        <v>Footwear</v>
      </c>
      <c r="M1547" s="7">
        <f>VLOOKUP(I1547,Products!$A$1:$F$51,5,0)</f>
        <v>1102.791777777778</v>
      </c>
      <c r="N1547" s="7">
        <f>VLOOKUP(I1547,Products!$A$1:$F$51,6,0)</f>
        <v>742.26521739130465</v>
      </c>
      <c r="O1547" t="s">
        <v>827</v>
      </c>
      <c r="P1547" t="str">
        <f>VLOOKUP(O1547,Stores!$A$1:$D$6,2,0)</f>
        <v>MegaMart Jimenezborough</v>
      </c>
      <c r="Q1547" t="str">
        <f>VLOOKUP(O1547,Stores!$A$1:$D$6,4,0)</f>
        <v>South</v>
      </c>
      <c r="R1547" s="6">
        <v>4</v>
      </c>
      <c r="S1547" s="6">
        <v>0</v>
      </c>
      <c r="T1547" t="s">
        <v>854</v>
      </c>
      <c r="U1547">
        <f t="shared" si="72"/>
        <v>4411.1671111111118</v>
      </c>
      <c r="V1547" s="7">
        <f t="shared" si="73"/>
        <v>2969.0608695652186</v>
      </c>
      <c r="W1547" s="7">
        <f t="shared" si="74"/>
        <v>1441.1062415458932</v>
      </c>
    </row>
    <row r="1548" spans="1:23" x14ac:dyDescent="0.25">
      <c r="A1548" t="s">
        <v>1019</v>
      </c>
      <c r="B1548" s="4">
        <v>45407</v>
      </c>
      <c r="C1548" t="s">
        <v>384</v>
      </c>
      <c r="D1548" t="str">
        <f>VLOOKUP(C1548,Customers!$A$1:$H$201,4,0)</f>
        <v>David Burns</v>
      </c>
      <c r="E1548" t="str">
        <f>VLOOKUP(C1548,Customers!$A$1:$H$201,5,0)</f>
        <v>Female</v>
      </c>
      <c r="F1548" s="4">
        <f>VLOOKUP(C1548,Customers!$A$1:$H$201,6,0)</f>
        <v>23676</v>
      </c>
      <c r="G1548" s="4" t="str">
        <f>VLOOKUP(C1548,Customers!$A$1:$H$201,7,0)</f>
        <v>Joyceside</v>
      </c>
      <c r="H1548" s="4">
        <f>VLOOKUP(C1548,Customers!$A$1:$H$201,8,0)</f>
        <v>44351</v>
      </c>
      <c r="I1548" t="s">
        <v>782</v>
      </c>
      <c r="J1548" t="str">
        <f>VLOOKUP(I1548,Products!$A$1:$F$51,2,0)</f>
        <v>National Watches</v>
      </c>
      <c r="K1548" t="str">
        <f>VLOOKUP(I1548,Products!$A$1:$F$51,3,0)</f>
        <v>Fashion</v>
      </c>
      <c r="L1548" t="str">
        <f>VLOOKUP(I1548,Products!$A$1:$F$51,4,0)</f>
        <v>Watches</v>
      </c>
      <c r="M1548" s="7">
        <f>VLOOKUP(I1548,Products!$A$1:$F$51,5,0)</f>
        <v>29.24</v>
      </c>
      <c r="N1548" s="7">
        <f>VLOOKUP(I1548,Products!$A$1:$F$51,6,0)</f>
        <v>742.26521739130465</v>
      </c>
      <c r="O1548" t="s">
        <v>838</v>
      </c>
      <c r="P1548" t="str">
        <f>VLOOKUP(O1548,Stores!$A$1:$D$6,2,0)</f>
        <v>MegaMart Brianahaven</v>
      </c>
      <c r="Q1548" t="str">
        <f>VLOOKUP(O1548,Stores!$A$1:$D$6,4,0)</f>
        <v>North</v>
      </c>
      <c r="R1548" s="6">
        <v>1</v>
      </c>
      <c r="S1548" s="6">
        <v>0.1</v>
      </c>
      <c r="T1548" t="s">
        <v>854</v>
      </c>
      <c r="U1548">
        <f t="shared" si="72"/>
        <v>29.24</v>
      </c>
      <c r="V1548" s="7">
        <f t="shared" si="73"/>
        <v>742.26521739130465</v>
      </c>
      <c r="W1548" s="7">
        <f t="shared" si="74"/>
        <v>-713.92521739130461</v>
      </c>
    </row>
    <row r="1549" spans="1:23" x14ac:dyDescent="0.25">
      <c r="A1549" t="s">
        <v>1928</v>
      </c>
      <c r="B1549" s="4">
        <v>45407</v>
      </c>
      <c r="C1549" t="s">
        <v>675</v>
      </c>
      <c r="D1549" t="str">
        <f>VLOOKUP(C1549,Customers!$A$1:$H$201,4,0)</f>
        <v>James Wilson</v>
      </c>
      <c r="E1549" t="str">
        <f>VLOOKUP(C1549,Customers!$A$1:$H$201,5,0)</f>
        <v>Male</v>
      </c>
      <c r="F1549" s="4">
        <f>VLOOKUP(C1549,Customers!$A$1:$H$201,6,0)</f>
        <v>38926</v>
      </c>
      <c r="G1549" s="4" t="str">
        <f>VLOOKUP(C1549,Customers!$A$1:$H$201,7,0)</f>
        <v>Franklinview</v>
      </c>
      <c r="H1549" s="4">
        <f>VLOOKUP(C1549,Customers!$A$1:$H$201,8,0)</f>
        <v>45195</v>
      </c>
      <c r="I1549" t="s">
        <v>724</v>
      </c>
      <c r="J1549" t="str">
        <f>VLOOKUP(I1549,Products!$A$1:$F$51,2,0)</f>
        <v>Company Fruits</v>
      </c>
      <c r="K1549" t="str">
        <f>VLOOKUP(I1549,Products!$A$1:$F$51,3,0)</f>
        <v>Groceries</v>
      </c>
      <c r="L1549" t="str">
        <f>VLOOKUP(I1549,Products!$A$1:$F$51,4,0)</f>
        <v>Fruits</v>
      </c>
      <c r="M1549" s="7">
        <f>VLOOKUP(I1549,Products!$A$1:$F$51,5,0)</f>
        <v>318.05</v>
      </c>
      <c r="N1549" s="7">
        <f>VLOOKUP(I1549,Products!$A$1:$F$51,6,0)</f>
        <v>742.26521739130465</v>
      </c>
      <c r="O1549" t="s">
        <v>842</v>
      </c>
      <c r="P1549" t="str">
        <f>VLOOKUP(O1549,Stores!$A$1:$D$6,2,0)</f>
        <v>MegaMart Johnmouth</v>
      </c>
      <c r="Q1549" t="str">
        <f>VLOOKUP(O1549,Stores!$A$1:$D$6,4,0)</f>
        <v>East</v>
      </c>
      <c r="R1549" s="6">
        <v>3</v>
      </c>
      <c r="S1549" s="6">
        <v>0</v>
      </c>
      <c r="T1549" t="s">
        <v>861</v>
      </c>
      <c r="U1549">
        <f t="shared" si="72"/>
        <v>954.15000000000009</v>
      </c>
      <c r="V1549" s="7">
        <f t="shared" si="73"/>
        <v>2226.7956521739138</v>
      </c>
      <c r="W1549" s="7">
        <f t="shared" si="74"/>
        <v>-1273.6456521739137</v>
      </c>
    </row>
    <row r="1550" spans="1:23" x14ac:dyDescent="0.25">
      <c r="A1550" t="s">
        <v>2091</v>
      </c>
      <c r="B1550" s="4">
        <v>45407</v>
      </c>
      <c r="C1550" t="s">
        <v>34</v>
      </c>
      <c r="D1550" t="str">
        <f>VLOOKUP(C1550,Customers!$A$1:$H$201,4,0)</f>
        <v>Isaiah Williams</v>
      </c>
      <c r="E1550" t="str">
        <f>VLOOKUP(C1550,Customers!$A$1:$H$201,5,0)</f>
        <v>Male</v>
      </c>
      <c r="F1550" s="4">
        <f>VLOOKUP(C1550,Customers!$A$1:$H$201,6,0)</f>
        <v>22233</v>
      </c>
      <c r="G1550" s="4" t="str">
        <f>VLOOKUP(C1550,Customers!$A$1:$H$201,7,0)</f>
        <v>New Michaelland</v>
      </c>
      <c r="H1550" s="4">
        <f>VLOOKUP(C1550,Customers!$A$1:$H$201,8,0)</f>
        <v>45720</v>
      </c>
      <c r="I1550" t="s">
        <v>746</v>
      </c>
      <c r="J1550" t="str">
        <f>VLOOKUP(I1550,Products!$A$1:$F$51,2,0)</f>
        <v>Add Clothing</v>
      </c>
      <c r="K1550" t="str">
        <f>VLOOKUP(I1550,Products!$A$1:$F$51,3,0)</f>
        <v>Fashion</v>
      </c>
      <c r="L1550" t="str">
        <f>VLOOKUP(I1550,Products!$A$1:$F$51,4,0)</f>
        <v>Clothing</v>
      </c>
      <c r="M1550" s="7">
        <f>VLOOKUP(I1550,Products!$A$1:$F$51,5,0)</f>
        <v>1342.75</v>
      </c>
      <c r="N1550" s="7">
        <f>VLOOKUP(I1550,Products!$A$1:$F$51,6,0)</f>
        <v>797.94</v>
      </c>
      <c r="O1550" t="s">
        <v>838</v>
      </c>
      <c r="P1550" t="str">
        <f>VLOOKUP(O1550,Stores!$A$1:$D$6,2,0)</f>
        <v>MegaMart Brianahaven</v>
      </c>
      <c r="Q1550" t="str">
        <f>VLOOKUP(O1550,Stores!$A$1:$D$6,4,0)</f>
        <v>North</v>
      </c>
      <c r="R1550" s="6">
        <v>5</v>
      </c>
      <c r="S1550" s="6">
        <v>0</v>
      </c>
      <c r="T1550" t="s">
        <v>861</v>
      </c>
      <c r="U1550">
        <f t="shared" si="72"/>
        <v>6713.75</v>
      </c>
      <c r="V1550" s="7">
        <f t="shared" si="73"/>
        <v>3989.7000000000003</v>
      </c>
      <c r="W1550" s="7">
        <f t="shared" si="74"/>
        <v>2723.0499999999997</v>
      </c>
    </row>
    <row r="1551" spans="1:23" x14ac:dyDescent="0.25">
      <c r="A1551" t="s">
        <v>2251</v>
      </c>
      <c r="B1551" s="4">
        <v>45408</v>
      </c>
      <c r="C1551" t="s">
        <v>308</v>
      </c>
      <c r="D1551" t="str">
        <f>VLOOKUP(C1551,Customers!$A$1:$H$201,4,0)</f>
        <v>Amy Haley</v>
      </c>
      <c r="E1551" t="str">
        <f>VLOOKUP(C1551,Customers!$A$1:$H$201,5,0)</f>
        <v>Male</v>
      </c>
      <c r="F1551" s="4">
        <f>VLOOKUP(C1551,Customers!$A$1:$H$201,6,0)</f>
        <v>37752</v>
      </c>
      <c r="G1551" s="4" t="str">
        <f>VLOOKUP(C1551,Customers!$A$1:$H$201,7,0)</f>
        <v>Vasquezmouth</v>
      </c>
      <c r="H1551" s="4">
        <f>VLOOKUP(C1551,Customers!$A$1:$H$201,8,0)</f>
        <v>45472</v>
      </c>
      <c r="I1551" t="s">
        <v>760</v>
      </c>
      <c r="J1551" t="str">
        <f>VLOOKUP(I1551,Products!$A$1:$F$51,2,0)</f>
        <v>Simple Accessories</v>
      </c>
      <c r="K1551" t="str">
        <f>VLOOKUP(I1551,Products!$A$1:$F$51,3,0)</f>
        <v>Fashion</v>
      </c>
      <c r="L1551" t="str">
        <f>VLOOKUP(I1551,Products!$A$1:$F$51,4,0)</f>
        <v>Accessories</v>
      </c>
      <c r="M1551" s="7">
        <f>VLOOKUP(I1551,Products!$A$1:$F$51,5,0)</f>
        <v>1102.791777777778</v>
      </c>
      <c r="N1551" s="7">
        <f>VLOOKUP(I1551,Products!$A$1:$F$51,6,0)</f>
        <v>242.98</v>
      </c>
      <c r="O1551" t="s">
        <v>827</v>
      </c>
      <c r="P1551" t="str">
        <f>VLOOKUP(O1551,Stores!$A$1:$D$6,2,0)</f>
        <v>MegaMart Jimenezborough</v>
      </c>
      <c r="Q1551" t="str">
        <f>VLOOKUP(O1551,Stores!$A$1:$D$6,4,0)</f>
        <v>South</v>
      </c>
      <c r="R1551" s="6">
        <v>2</v>
      </c>
      <c r="S1551" s="6">
        <v>0.15</v>
      </c>
      <c r="T1551" t="s">
        <v>851</v>
      </c>
      <c r="U1551">
        <f t="shared" si="72"/>
        <v>2205.5835555555559</v>
      </c>
      <c r="V1551" s="7">
        <f t="shared" si="73"/>
        <v>485.96</v>
      </c>
      <c r="W1551" s="7">
        <f t="shared" si="74"/>
        <v>1718.773555555556</v>
      </c>
    </row>
    <row r="1552" spans="1:23" x14ac:dyDescent="0.25">
      <c r="A1552" t="s">
        <v>2529</v>
      </c>
      <c r="B1552" s="4">
        <v>45408</v>
      </c>
      <c r="C1552" t="s">
        <v>226</v>
      </c>
      <c r="D1552" t="str">
        <f>VLOOKUP(C1552,Customers!$A$1:$H$201,4,0)</f>
        <v>Scott Wyatt</v>
      </c>
      <c r="E1552" t="str">
        <f>VLOOKUP(C1552,Customers!$A$1:$H$201,5,0)</f>
        <v>Female</v>
      </c>
      <c r="F1552" s="4">
        <f>VLOOKUP(C1552,Customers!$A$1:$H$201,6,0)</f>
        <v>23142</v>
      </c>
      <c r="G1552" s="4" t="str">
        <f>VLOOKUP(C1552,Customers!$A$1:$H$201,7,0)</f>
        <v>New Meagan</v>
      </c>
      <c r="H1552" s="4">
        <f>VLOOKUP(C1552,Customers!$A$1:$H$201,8,0)</f>
        <v>45562</v>
      </c>
      <c r="I1552" t="s">
        <v>798</v>
      </c>
      <c r="J1552" t="str">
        <f>VLOOKUP(I1552,Products!$A$1:$F$51,2,0)</f>
        <v>Stage Footwear</v>
      </c>
      <c r="K1552" t="str">
        <f>VLOOKUP(I1552,Products!$A$1:$F$51,3,0)</f>
        <v>Fashion</v>
      </c>
      <c r="L1552" t="str">
        <f>VLOOKUP(I1552,Products!$A$1:$F$51,4,0)</f>
        <v>Footwear</v>
      </c>
      <c r="M1552" s="7">
        <f>VLOOKUP(I1552,Products!$A$1:$F$51,5,0)</f>
        <v>1102.791777777778</v>
      </c>
      <c r="N1552" s="7">
        <f>VLOOKUP(I1552,Products!$A$1:$F$51,6,0)</f>
        <v>742.26521739130465</v>
      </c>
      <c r="O1552" t="s">
        <v>842</v>
      </c>
      <c r="P1552" t="str">
        <f>VLOOKUP(O1552,Stores!$A$1:$D$6,2,0)</f>
        <v>MegaMart Johnmouth</v>
      </c>
      <c r="Q1552" t="str">
        <f>VLOOKUP(O1552,Stores!$A$1:$D$6,4,0)</f>
        <v>East</v>
      </c>
      <c r="R1552" s="6">
        <v>1</v>
      </c>
      <c r="S1552" s="6">
        <v>0.15</v>
      </c>
      <c r="T1552" t="s">
        <v>851</v>
      </c>
      <c r="U1552">
        <f t="shared" si="72"/>
        <v>1102.791777777778</v>
      </c>
      <c r="V1552" s="7">
        <f t="shared" si="73"/>
        <v>742.26521739130465</v>
      </c>
      <c r="W1552" s="7">
        <f t="shared" si="74"/>
        <v>359.67656038647328</v>
      </c>
    </row>
    <row r="1553" spans="1:23" x14ac:dyDescent="0.25">
      <c r="A1553" t="s">
        <v>2833</v>
      </c>
      <c r="B1553" s="4">
        <v>45408</v>
      </c>
      <c r="C1553" t="s">
        <v>349</v>
      </c>
      <c r="D1553" t="str">
        <f>VLOOKUP(C1553,Customers!$A$1:$H$201,4,0)</f>
        <v>Stanley Brown</v>
      </c>
      <c r="E1553" t="str">
        <f>VLOOKUP(C1553,Customers!$A$1:$H$201,5,0)</f>
        <v>Male</v>
      </c>
      <c r="F1553" s="4">
        <f>VLOOKUP(C1553,Customers!$A$1:$H$201,6,0)</f>
        <v>28594</v>
      </c>
      <c r="G1553" s="4" t="str">
        <f>VLOOKUP(C1553,Customers!$A$1:$H$201,7,0)</f>
        <v>Baldwinstad</v>
      </c>
      <c r="H1553" s="4">
        <f>VLOOKUP(C1553,Customers!$A$1:$H$201,8,0)</f>
        <v>44617</v>
      </c>
      <c r="I1553" t="s">
        <v>755</v>
      </c>
      <c r="J1553" t="str">
        <f>VLOOKUP(I1553,Products!$A$1:$F$51,2,0)</f>
        <v>Democratic Smartphone</v>
      </c>
      <c r="K1553" t="str">
        <f>VLOOKUP(I1553,Products!$A$1:$F$51,3,0)</f>
        <v>Electronics</v>
      </c>
      <c r="L1553" t="str">
        <f>VLOOKUP(I1553,Products!$A$1:$F$51,4,0)</f>
        <v>Smartphone</v>
      </c>
      <c r="M1553" s="7">
        <f>VLOOKUP(I1553,Products!$A$1:$F$51,5,0)</f>
        <v>1079.8900000000001</v>
      </c>
      <c r="N1553" s="7">
        <f>VLOOKUP(I1553,Products!$A$1:$F$51,6,0)</f>
        <v>703.83</v>
      </c>
      <c r="O1553" t="s">
        <v>827</v>
      </c>
      <c r="P1553" t="str">
        <f>VLOOKUP(O1553,Stores!$A$1:$D$6,2,0)</f>
        <v>MegaMart Jimenezborough</v>
      </c>
      <c r="Q1553" t="str">
        <f>VLOOKUP(O1553,Stores!$A$1:$D$6,4,0)</f>
        <v>South</v>
      </c>
      <c r="R1553" s="6">
        <v>1</v>
      </c>
      <c r="S1553" s="6">
        <v>0.05</v>
      </c>
      <c r="T1553" t="s">
        <v>857</v>
      </c>
      <c r="U1553">
        <f t="shared" si="72"/>
        <v>1079.8900000000001</v>
      </c>
      <c r="V1553" s="7">
        <f t="shared" si="73"/>
        <v>703.83</v>
      </c>
      <c r="W1553" s="7">
        <f t="shared" si="74"/>
        <v>375.11000000000007</v>
      </c>
    </row>
    <row r="1554" spans="1:23" x14ac:dyDescent="0.25">
      <c r="A1554" t="s">
        <v>3024</v>
      </c>
      <c r="B1554" s="4">
        <v>45408</v>
      </c>
      <c r="C1554" t="s">
        <v>18</v>
      </c>
      <c r="D1554" t="str">
        <f>VLOOKUP(C1554,Customers!$A$1:$H$201,4,0)</f>
        <v>Joseph Ward</v>
      </c>
      <c r="E1554" t="str">
        <f>VLOOKUP(C1554,Customers!$A$1:$H$201,5,0)</f>
        <v>Male</v>
      </c>
      <c r="F1554" s="4">
        <f>VLOOKUP(C1554,Customers!$A$1:$H$201,6,0)</f>
        <v>33771</v>
      </c>
      <c r="G1554" s="4" t="str">
        <f>VLOOKUP(C1554,Customers!$A$1:$H$201,7,0)</f>
        <v>East Edgarborough</v>
      </c>
      <c r="H1554" s="4">
        <f>VLOOKUP(C1554,Customers!$A$1:$H$201,8,0)</f>
        <v>45544</v>
      </c>
      <c r="I1554" t="s">
        <v>778</v>
      </c>
      <c r="J1554" t="str">
        <f>VLOOKUP(I1554,Products!$A$1:$F$51,2,0)</f>
        <v>Deal Smartphone</v>
      </c>
      <c r="K1554" t="str">
        <f>VLOOKUP(I1554,Products!$A$1:$F$51,3,0)</f>
        <v>Electronics</v>
      </c>
      <c r="L1554" t="str">
        <f>VLOOKUP(I1554,Products!$A$1:$F$51,4,0)</f>
        <v>Smartphone</v>
      </c>
      <c r="M1554" s="7">
        <f>VLOOKUP(I1554,Products!$A$1:$F$51,5,0)</f>
        <v>673.78</v>
      </c>
      <c r="N1554" s="7">
        <f>VLOOKUP(I1554,Products!$A$1:$F$51,6,0)</f>
        <v>363.33</v>
      </c>
      <c r="O1554" t="s">
        <v>838</v>
      </c>
      <c r="P1554" t="str">
        <f>VLOOKUP(O1554,Stores!$A$1:$D$6,2,0)</f>
        <v>MegaMart Brianahaven</v>
      </c>
      <c r="Q1554" t="str">
        <f>VLOOKUP(O1554,Stores!$A$1:$D$6,4,0)</f>
        <v>North</v>
      </c>
      <c r="R1554" s="6">
        <v>4</v>
      </c>
      <c r="S1554" s="6">
        <v>0.1</v>
      </c>
      <c r="T1554" t="s">
        <v>861</v>
      </c>
      <c r="U1554">
        <f t="shared" si="72"/>
        <v>2695.12</v>
      </c>
      <c r="V1554" s="7">
        <f t="shared" si="73"/>
        <v>1453.32</v>
      </c>
      <c r="W1554" s="7">
        <f t="shared" si="74"/>
        <v>1240.8999999999999</v>
      </c>
    </row>
    <row r="1555" spans="1:23" x14ac:dyDescent="0.25">
      <c r="A1555" t="s">
        <v>5745</v>
      </c>
      <c r="B1555" s="4">
        <v>45408</v>
      </c>
      <c r="C1555" t="s">
        <v>503</v>
      </c>
      <c r="D1555" t="str">
        <f>VLOOKUP(C1555,Customers!$A$1:$H$201,4,0)</f>
        <v>Alexander Mcfarland</v>
      </c>
      <c r="E1555" t="str">
        <f>VLOOKUP(C1555,Customers!$A$1:$H$201,5,0)</f>
        <v>Male</v>
      </c>
      <c r="F1555" s="4">
        <f>VLOOKUP(C1555,Customers!$A$1:$H$201,6,0)</f>
        <v>21996</v>
      </c>
      <c r="G1555" s="4" t="str">
        <f>VLOOKUP(C1555,Customers!$A$1:$H$201,7,0)</f>
        <v>Whiteside</v>
      </c>
      <c r="H1555" s="4">
        <f>VLOOKUP(C1555,Customers!$A$1:$H$201,8,0)</f>
        <v>44455</v>
      </c>
      <c r="I1555" t="s">
        <v>760</v>
      </c>
      <c r="J1555" t="str">
        <f>VLOOKUP(I1555,Products!$A$1:$F$51,2,0)</f>
        <v>Simple Accessories</v>
      </c>
      <c r="K1555" t="str">
        <f>VLOOKUP(I1555,Products!$A$1:$F$51,3,0)</f>
        <v>Fashion</v>
      </c>
      <c r="L1555" t="str">
        <f>VLOOKUP(I1555,Products!$A$1:$F$51,4,0)</f>
        <v>Accessories</v>
      </c>
      <c r="M1555" s="7">
        <f>VLOOKUP(I1555,Products!$A$1:$F$51,5,0)</f>
        <v>1102.791777777778</v>
      </c>
      <c r="N1555" s="7">
        <f>VLOOKUP(I1555,Products!$A$1:$F$51,6,0)</f>
        <v>242.98</v>
      </c>
      <c r="O1555" t="s">
        <v>835</v>
      </c>
      <c r="P1555" t="str">
        <f>VLOOKUP(O1555,Stores!$A$1:$D$6,2,0)</f>
        <v>MegaMart New Michele</v>
      </c>
      <c r="Q1555" t="str">
        <f>VLOOKUP(O1555,Stores!$A$1:$D$6,4,0)</f>
        <v>West</v>
      </c>
      <c r="R1555" s="6">
        <v>2</v>
      </c>
      <c r="S1555" s="6">
        <v>0</v>
      </c>
      <c r="T1555" t="s">
        <v>861</v>
      </c>
      <c r="U1555">
        <f t="shared" si="72"/>
        <v>2205.5835555555559</v>
      </c>
      <c r="V1555" s="7">
        <f t="shared" si="73"/>
        <v>485.96</v>
      </c>
      <c r="W1555" s="7">
        <f t="shared" si="74"/>
        <v>1718.6235555555559</v>
      </c>
    </row>
    <row r="1556" spans="1:23" x14ac:dyDescent="0.25">
      <c r="A1556" t="s">
        <v>2717</v>
      </c>
      <c r="B1556" s="4">
        <v>45408</v>
      </c>
      <c r="C1556" t="s">
        <v>128</v>
      </c>
      <c r="D1556" t="str">
        <f>VLOOKUP(C1556,Customers!$A$1:$H$201,4,0)</f>
        <v>Jenny Beck</v>
      </c>
      <c r="E1556" t="str">
        <f>VLOOKUP(C1556,Customers!$A$1:$H$201,5,0)</f>
        <v>Female</v>
      </c>
      <c r="F1556" s="4">
        <f>VLOOKUP(C1556,Customers!$A$1:$H$201,6,0)</f>
        <v>28698</v>
      </c>
      <c r="G1556" s="4" t="str">
        <f>VLOOKUP(C1556,Customers!$A$1:$H$201,7,0)</f>
        <v>Lake Cody</v>
      </c>
      <c r="H1556" s="4">
        <f>VLOOKUP(C1556,Customers!$A$1:$H$201,8,0)</f>
        <v>45733</v>
      </c>
      <c r="I1556" t="s">
        <v>802</v>
      </c>
      <c r="J1556" t="str">
        <f>VLOOKUP(I1556,Products!$A$1:$F$51,2,0)</f>
        <v>Piece Headphones</v>
      </c>
      <c r="K1556" t="str">
        <f>VLOOKUP(I1556,Products!$A$1:$F$51,3,0)</f>
        <v>Electronics</v>
      </c>
      <c r="L1556" t="str">
        <f>VLOOKUP(I1556,Products!$A$1:$F$51,4,0)</f>
        <v>Headphones</v>
      </c>
      <c r="M1556" s="7">
        <f>VLOOKUP(I1556,Products!$A$1:$F$51,5,0)</f>
        <v>1745.61</v>
      </c>
      <c r="N1556" s="7">
        <f>VLOOKUP(I1556,Products!$A$1:$F$51,6,0)</f>
        <v>1322.44</v>
      </c>
      <c r="O1556" t="s">
        <v>842</v>
      </c>
      <c r="P1556" t="str">
        <f>VLOOKUP(O1556,Stores!$A$1:$D$6,2,0)</f>
        <v>MegaMart Johnmouth</v>
      </c>
      <c r="Q1556" t="str">
        <f>VLOOKUP(O1556,Stores!$A$1:$D$6,4,0)</f>
        <v>East</v>
      </c>
      <c r="R1556" s="6">
        <v>4</v>
      </c>
      <c r="S1556" s="6">
        <v>0</v>
      </c>
      <c r="T1556" t="s">
        <v>851</v>
      </c>
      <c r="U1556">
        <f t="shared" si="72"/>
        <v>6982.44</v>
      </c>
      <c r="V1556" s="7">
        <f t="shared" si="73"/>
        <v>5289.76</v>
      </c>
      <c r="W1556" s="7">
        <f t="shared" si="74"/>
        <v>1691.6799999999994</v>
      </c>
    </row>
    <row r="1557" spans="1:23" x14ac:dyDescent="0.25">
      <c r="A1557" t="s">
        <v>3255</v>
      </c>
      <c r="B1557" s="4">
        <v>45408</v>
      </c>
      <c r="C1557" t="s">
        <v>694</v>
      </c>
      <c r="D1557" t="str">
        <f>VLOOKUP(C1557,Customers!$A$1:$H$201,4,0)</f>
        <v>Jessica Mullins</v>
      </c>
      <c r="E1557" t="str">
        <f>VLOOKUP(C1557,Customers!$A$1:$H$201,5,0)</f>
        <v>Male</v>
      </c>
      <c r="F1557" s="4">
        <f>VLOOKUP(C1557,Customers!$A$1:$H$201,6,0)</f>
        <v>31435</v>
      </c>
      <c r="G1557" s="4" t="str">
        <f>VLOOKUP(C1557,Customers!$A$1:$H$201,7,0)</f>
        <v>Jessicaside</v>
      </c>
      <c r="H1557" s="4">
        <f>VLOOKUP(C1557,Customers!$A$1:$H$201,8,0)</f>
        <v>44905</v>
      </c>
      <c r="I1557" t="s">
        <v>786</v>
      </c>
      <c r="J1557" t="str">
        <f>VLOOKUP(I1557,Products!$A$1:$F$51,2,0)</f>
        <v>Difficult Vegetables</v>
      </c>
      <c r="K1557" t="str">
        <f>VLOOKUP(I1557,Products!$A$1:$F$51,3,0)</f>
        <v>Groceries</v>
      </c>
      <c r="L1557" t="str">
        <f>VLOOKUP(I1557,Products!$A$1:$F$51,4,0)</f>
        <v>Vegetables</v>
      </c>
      <c r="M1557" s="7">
        <f>VLOOKUP(I1557,Products!$A$1:$F$51,5,0)</f>
        <v>1102.791777777778</v>
      </c>
      <c r="N1557" s="7">
        <f>VLOOKUP(I1557,Products!$A$1:$F$51,6,0)</f>
        <v>164.01</v>
      </c>
      <c r="O1557" t="s">
        <v>831</v>
      </c>
      <c r="P1557" t="str">
        <f>VLOOKUP(O1557,Stores!$A$1:$D$6,2,0)</f>
        <v>MegaMart Peckmouth</v>
      </c>
      <c r="Q1557" t="str">
        <f>VLOOKUP(O1557,Stores!$A$1:$D$6,4,0)</f>
        <v>East</v>
      </c>
      <c r="R1557" s="6">
        <v>4</v>
      </c>
      <c r="S1557" s="6">
        <v>0.1</v>
      </c>
      <c r="T1557" t="s">
        <v>854</v>
      </c>
      <c r="U1557">
        <f t="shared" si="72"/>
        <v>4411.1671111111118</v>
      </c>
      <c r="V1557" s="7">
        <f t="shared" si="73"/>
        <v>656.04</v>
      </c>
      <c r="W1557" s="7">
        <f t="shared" si="74"/>
        <v>3754.2271111111118</v>
      </c>
    </row>
    <row r="1558" spans="1:23" x14ac:dyDescent="0.25">
      <c r="A1558" t="s">
        <v>3961</v>
      </c>
      <c r="B1558" s="4">
        <v>45408</v>
      </c>
      <c r="C1558" t="s">
        <v>236</v>
      </c>
      <c r="D1558" t="str">
        <f>VLOOKUP(C1558,Customers!$A$1:$H$201,4,0)</f>
        <v>Susan Salinas</v>
      </c>
      <c r="E1558" t="str">
        <f>VLOOKUP(C1558,Customers!$A$1:$H$201,5,0)</f>
        <v>Male</v>
      </c>
      <c r="F1558" s="4">
        <f>VLOOKUP(C1558,Customers!$A$1:$H$201,6,0)</f>
        <v>36698</v>
      </c>
      <c r="G1558" s="4" t="str">
        <f>VLOOKUP(C1558,Customers!$A$1:$H$201,7,0)</f>
        <v>Turnerberg</v>
      </c>
      <c r="H1558" s="4">
        <f>VLOOKUP(C1558,Customers!$A$1:$H$201,8,0)</f>
        <v>44462</v>
      </c>
      <c r="I1558" t="s">
        <v>721</v>
      </c>
      <c r="J1558" t="str">
        <f>VLOOKUP(I1558,Products!$A$1:$F$51,2,0)</f>
        <v>Knowledge Bags</v>
      </c>
      <c r="K1558" t="str">
        <f>VLOOKUP(I1558,Products!$A$1:$F$51,3,0)</f>
        <v>Fashion</v>
      </c>
      <c r="L1558" t="str">
        <f>VLOOKUP(I1558,Products!$A$1:$F$51,4,0)</f>
        <v>Bags</v>
      </c>
      <c r="M1558" s="7">
        <f>VLOOKUP(I1558,Products!$A$1:$F$51,5,0)</f>
        <v>1396.22</v>
      </c>
      <c r="N1558" s="7">
        <f>VLOOKUP(I1558,Products!$A$1:$F$51,6,0)</f>
        <v>1004.09</v>
      </c>
      <c r="O1558" t="s">
        <v>838</v>
      </c>
      <c r="P1558" t="str">
        <f>VLOOKUP(O1558,Stores!$A$1:$D$6,2,0)</f>
        <v>MegaMart Brianahaven</v>
      </c>
      <c r="Q1558" t="str">
        <f>VLOOKUP(O1558,Stores!$A$1:$D$6,4,0)</f>
        <v>North</v>
      </c>
      <c r="R1558" s="6">
        <v>5</v>
      </c>
      <c r="S1558" s="6">
        <v>0.05</v>
      </c>
      <c r="T1558" t="s">
        <v>857</v>
      </c>
      <c r="U1558">
        <f t="shared" si="72"/>
        <v>6981.1</v>
      </c>
      <c r="V1558" s="7">
        <f t="shared" si="73"/>
        <v>5020.45</v>
      </c>
      <c r="W1558" s="7">
        <f t="shared" si="74"/>
        <v>1959.7000000000005</v>
      </c>
    </row>
    <row r="1559" spans="1:23" x14ac:dyDescent="0.25">
      <c r="A1559" t="s">
        <v>5089</v>
      </c>
      <c r="B1559" s="4">
        <v>45409</v>
      </c>
      <c r="C1559" t="s">
        <v>239</v>
      </c>
      <c r="D1559" t="str">
        <f>VLOOKUP(C1559,Customers!$A$1:$H$201,4,0)</f>
        <v>Michael Johnson</v>
      </c>
      <c r="E1559" t="str">
        <f>VLOOKUP(C1559,Customers!$A$1:$H$201,5,0)</f>
        <v>Male</v>
      </c>
      <c r="F1559" s="4">
        <f>VLOOKUP(C1559,Customers!$A$1:$H$201,6,0)</f>
        <v>26671</v>
      </c>
      <c r="G1559" s="4" t="str">
        <f>VLOOKUP(C1559,Customers!$A$1:$H$201,7,0)</f>
        <v>West Amandashire</v>
      </c>
      <c r="H1559" s="4">
        <f>VLOOKUP(C1559,Customers!$A$1:$H$201,8,0)</f>
        <v>45075</v>
      </c>
      <c r="I1559" t="s">
        <v>765</v>
      </c>
      <c r="J1559" t="str">
        <f>VLOOKUP(I1559,Products!$A$1:$F$51,2,0)</f>
        <v>How Vegetables</v>
      </c>
      <c r="K1559" t="str">
        <f>VLOOKUP(I1559,Products!$A$1:$F$51,3,0)</f>
        <v>Groceries</v>
      </c>
      <c r="L1559" t="str">
        <f>VLOOKUP(I1559,Products!$A$1:$F$51,4,0)</f>
        <v>Vegetables</v>
      </c>
      <c r="M1559" s="7">
        <f>VLOOKUP(I1559,Products!$A$1:$F$51,5,0)</f>
        <v>25.57</v>
      </c>
      <c r="N1559" s="7">
        <f>VLOOKUP(I1559,Products!$A$1:$F$51,6,0)</f>
        <v>19.05</v>
      </c>
      <c r="O1559" t="s">
        <v>842</v>
      </c>
      <c r="P1559" t="str">
        <f>VLOOKUP(O1559,Stores!$A$1:$D$6,2,0)</f>
        <v>MegaMart Johnmouth</v>
      </c>
      <c r="Q1559" t="str">
        <f>VLOOKUP(O1559,Stores!$A$1:$D$6,4,0)</f>
        <v>East</v>
      </c>
      <c r="R1559" s="6">
        <v>2</v>
      </c>
      <c r="S1559" s="6">
        <v>0</v>
      </c>
      <c r="T1559" t="s">
        <v>851</v>
      </c>
      <c r="U1559">
        <f t="shared" si="72"/>
        <v>51.14</v>
      </c>
      <c r="V1559" s="7">
        <f t="shared" si="73"/>
        <v>38.1</v>
      </c>
      <c r="W1559" s="7">
        <f t="shared" si="74"/>
        <v>12.04</v>
      </c>
    </row>
    <row r="1560" spans="1:23" x14ac:dyDescent="0.25">
      <c r="A1560" t="s">
        <v>1085</v>
      </c>
      <c r="B1560" s="4">
        <v>45409</v>
      </c>
      <c r="C1560" t="s">
        <v>380</v>
      </c>
      <c r="D1560" t="str">
        <f>VLOOKUP(C1560,Customers!$A$1:$H$201,4,0)</f>
        <v>Carolyn Perez</v>
      </c>
      <c r="E1560" t="str">
        <f>VLOOKUP(C1560,Customers!$A$1:$H$201,5,0)</f>
        <v>Female</v>
      </c>
      <c r="F1560" s="4">
        <f>VLOOKUP(C1560,Customers!$A$1:$H$201,6,0)</f>
        <v>35236</v>
      </c>
      <c r="G1560" s="4" t="str">
        <f>VLOOKUP(C1560,Customers!$A$1:$H$201,7,0)</f>
        <v>South Briantown</v>
      </c>
      <c r="H1560" s="4">
        <f>VLOOKUP(C1560,Customers!$A$1:$H$201,8,0)</f>
        <v>45242</v>
      </c>
      <c r="I1560" t="s">
        <v>798</v>
      </c>
      <c r="J1560" t="str">
        <f>VLOOKUP(I1560,Products!$A$1:$F$51,2,0)</f>
        <v>Stage Footwear</v>
      </c>
      <c r="K1560" t="str">
        <f>VLOOKUP(I1560,Products!$A$1:$F$51,3,0)</f>
        <v>Fashion</v>
      </c>
      <c r="L1560" t="str">
        <f>VLOOKUP(I1560,Products!$A$1:$F$51,4,0)</f>
        <v>Footwear</v>
      </c>
      <c r="M1560" s="7">
        <f>VLOOKUP(I1560,Products!$A$1:$F$51,5,0)</f>
        <v>1102.791777777778</v>
      </c>
      <c r="N1560" s="7">
        <f>VLOOKUP(I1560,Products!$A$1:$F$51,6,0)</f>
        <v>742.26521739130465</v>
      </c>
      <c r="O1560" t="s">
        <v>842</v>
      </c>
      <c r="P1560" t="str">
        <f>VLOOKUP(O1560,Stores!$A$1:$D$6,2,0)</f>
        <v>MegaMart Johnmouth</v>
      </c>
      <c r="Q1560" t="str">
        <f>VLOOKUP(O1560,Stores!$A$1:$D$6,4,0)</f>
        <v>East</v>
      </c>
      <c r="R1560" s="6">
        <v>3</v>
      </c>
      <c r="S1560" s="6">
        <v>0.05</v>
      </c>
      <c r="T1560" t="s">
        <v>854</v>
      </c>
      <c r="U1560">
        <f t="shared" si="72"/>
        <v>3308.3753333333339</v>
      </c>
      <c r="V1560" s="7">
        <f t="shared" si="73"/>
        <v>2226.7956521739138</v>
      </c>
      <c r="W1560" s="7">
        <f t="shared" si="74"/>
        <v>1080.62968115942</v>
      </c>
    </row>
    <row r="1561" spans="1:23" x14ac:dyDescent="0.25">
      <c r="A1561" t="s">
        <v>1760</v>
      </c>
      <c r="B1561" s="4">
        <v>45410</v>
      </c>
      <c r="C1561" t="s">
        <v>83</v>
      </c>
      <c r="D1561" t="str">
        <f>VLOOKUP(C1561,Customers!$A$1:$H$201,4,0)</f>
        <v>Debbie Martin</v>
      </c>
      <c r="E1561" t="str">
        <f>VLOOKUP(C1561,Customers!$A$1:$H$201,5,0)</f>
        <v>Male</v>
      </c>
      <c r="F1561" s="4">
        <f>VLOOKUP(C1561,Customers!$A$1:$H$201,6,0)</f>
        <v>34290</v>
      </c>
      <c r="G1561" s="4" t="str">
        <f>VLOOKUP(C1561,Customers!$A$1:$H$201,7,0)</f>
        <v>Meganmouth</v>
      </c>
      <c r="H1561" s="4">
        <f>VLOOKUP(C1561,Customers!$A$1:$H$201,8,0)</f>
        <v>44583</v>
      </c>
      <c r="I1561" t="s">
        <v>812</v>
      </c>
      <c r="J1561" t="str">
        <f>VLOOKUP(I1561,Products!$A$1:$F$51,2,0)</f>
        <v>Set Dairy</v>
      </c>
      <c r="K1561" t="str">
        <f>VLOOKUP(I1561,Products!$A$1:$F$51,3,0)</f>
        <v>Groceries</v>
      </c>
      <c r="L1561" t="str">
        <f>VLOOKUP(I1561,Products!$A$1:$F$51,4,0)</f>
        <v>Dairy</v>
      </c>
      <c r="M1561" s="7">
        <f>VLOOKUP(I1561,Products!$A$1:$F$51,5,0)</f>
        <v>1879.08</v>
      </c>
      <c r="N1561" s="7">
        <f>VLOOKUP(I1561,Products!$A$1:$F$51,6,0)</f>
        <v>1004.56</v>
      </c>
      <c r="O1561" t="s">
        <v>838</v>
      </c>
      <c r="P1561" t="str">
        <f>VLOOKUP(O1561,Stores!$A$1:$D$6,2,0)</f>
        <v>MegaMart Brianahaven</v>
      </c>
      <c r="Q1561" t="str">
        <f>VLOOKUP(O1561,Stores!$A$1:$D$6,4,0)</f>
        <v>North</v>
      </c>
      <c r="R1561" s="6">
        <v>5</v>
      </c>
      <c r="S1561" s="6">
        <v>0.1</v>
      </c>
      <c r="T1561" t="s">
        <v>854</v>
      </c>
      <c r="U1561">
        <f t="shared" si="72"/>
        <v>9395.4</v>
      </c>
      <c r="V1561" s="7">
        <f t="shared" si="73"/>
        <v>5022.7999999999993</v>
      </c>
      <c r="W1561" s="7">
        <f t="shared" si="74"/>
        <v>4371.7000000000007</v>
      </c>
    </row>
    <row r="1562" spans="1:23" x14ac:dyDescent="0.25">
      <c r="A1562" t="s">
        <v>2013</v>
      </c>
      <c r="B1562" s="4">
        <v>45410</v>
      </c>
      <c r="C1562" t="s">
        <v>481</v>
      </c>
      <c r="D1562" t="str">
        <f>VLOOKUP(C1562,Customers!$A$1:$H$201,4,0)</f>
        <v>Jared Ochoa</v>
      </c>
      <c r="E1562" t="str">
        <f>VLOOKUP(C1562,Customers!$A$1:$H$201,5,0)</f>
        <v>Male</v>
      </c>
      <c r="F1562" s="4">
        <f>VLOOKUP(C1562,Customers!$A$1:$H$201,6,0)</f>
        <v>21543</v>
      </c>
      <c r="G1562" s="4" t="str">
        <f>VLOOKUP(C1562,Customers!$A$1:$H$201,7,0)</f>
        <v>Cisnerosville</v>
      </c>
      <c r="H1562" s="4">
        <f>VLOOKUP(C1562,Customers!$A$1:$H$201,8,0)</f>
        <v>45035</v>
      </c>
      <c r="I1562" t="s">
        <v>812</v>
      </c>
      <c r="J1562" t="str">
        <f>VLOOKUP(I1562,Products!$A$1:$F$51,2,0)</f>
        <v>Set Dairy</v>
      </c>
      <c r="K1562" t="str">
        <f>VLOOKUP(I1562,Products!$A$1:$F$51,3,0)</f>
        <v>Groceries</v>
      </c>
      <c r="L1562" t="str">
        <f>VLOOKUP(I1562,Products!$A$1:$F$51,4,0)</f>
        <v>Dairy</v>
      </c>
      <c r="M1562" s="7">
        <f>VLOOKUP(I1562,Products!$A$1:$F$51,5,0)</f>
        <v>1879.08</v>
      </c>
      <c r="N1562" s="7">
        <f>VLOOKUP(I1562,Products!$A$1:$F$51,6,0)</f>
        <v>1004.56</v>
      </c>
      <c r="O1562" t="s">
        <v>838</v>
      </c>
      <c r="P1562" t="str">
        <f>VLOOKUP(O1562,Stores!$A$1:$D$6,2,0)</f>
        <v>MegaMart Brianahaven</v>
      </c>
      <c r="Q1562" t="str">
        <f>VLOOKUP(O1562,Stores!$A$1:$D$6,4,0)</f>
        <v>North</v>
      </c>
      <c r="R1562" s="6">
        <v>5</v>
      </c>
      <c r="S1562" s="6">
        <v>0.1</v>
      </c>
      <c r="T1562" t="s">
        <v>854</v>
      </c>
      <c r="U1562">
        <f t="shared" si="72"/>
        <v>9395.4</v>
      </c>
      <c r="V1562" s="7">
        <f t="shared" si="73"/>
        <v>5022.7999999999993</v>
      </c>
      <c r="W1562" s="7">
        <f t="shared" si="74"/>
        <v>4371.7000000000007</v>
      </c>
    </row>
    <row r="1563" spans="1:23" x14ac:dyDescent="0.25">
      <c r="A1563" t="s">
        <v>2522</v>
      </c>
      <c r="B1563" s="4">
        <v>45410</v>
      </c>
      <c r="C1563" t="s">
        <v>485</v>
      </c>
      <c r="D1563" t="str">
        <f>VLOOKUP(C1563,Customers!$A$1:$H$201,4,0)</f>
        <v>Yvette Roth</v>
      </c>
      <c r="E1563" t="str">
        <f>VLOOKUP(C1563,Customers!$A$1:$H$201,5,0)</f>
        <v>Male</v>
      </c>
      <c r="F1563" s="4">
        <f>VLOOKUP(C1563,Customers!$A$1:$H$201,6,0)</f>
        <v>22750</v>
      </c>
      <c r="G1563" s="4" t="str">
        <f>VLOOKUP(C1563,Customers!$A$1:$H$201,7,0)</f>
        <v>East Melissashire</v>
      </c>
      <c r="H1563" s="4">
        <f>VLOOKUP(C1563,Customers!$A$1:$H$201,8,0)</f>
        <v>45831</v>
      </c>
      <c r="I1563" t="s">
        <v>711</v>
      </c>
      <c r="J1563" t="str">
        <f>VLOOKUP(I1563,Products!$A$1:$F$51,2,0)</f>
        <v>Audience Television</v>
      </c>
      <c r="K1563" t="str">
        <f>VLOOKUP(I1563,Products!$A$1:$F$51,3,0)</f>
        <v>Electronics</v>
      </c>
      <c r="L1563" t="str">
        <f>VLOOKUP(I1563,Products!$A$1:$F$51,4,0)</f>
        <v>Television</v>
      </c>
      <c r="M1563" s="7">
        <f>VLOOKUP(I1563,Products!$A$1:$F$51,5,0)</f>
        <v>818.76</v>
      </c>
      <c r="N1563" s="7">
        <f>VLOOKUP(I1563,Products!$A$1:$F$51,6,0)</f>
        <v>527.62</v>
      </c>
      <c r="O1563" t="s">
        <v>838</v>
      </c>
      <c r="P1563" t="str">
        <f>VLOOKUP(O1563,Stores!$A$1:$D$6,2,0)</f>
        <v>MegaMart Brianahaven</v>
      </c>
      <c r="Q1563" t="str">
        <f>VLOOKUP(O1563,Stores!$A$1:$D$6,4,0)</f>
        <v>North</v>
      </c>
      <c r="R1563" s="6">
        <v>2</v>
      </c>
      <c r="S1563" s="6">
        <v>0.1</v>
      </c>
      <c r="T1563" t="s">
        <v>851</v>
      </c>
      <c r="U1563">
        <f t="shared" si="72"/>
        <v>1637.52</v>
      </c>
      <c r="V1563" s="7">
        <f t="shared" si="73"/>
        <v>1055.24</v>
      </c>
      <c r="W1563" s="7">
        <f t="shared" si="74"/>
        <v>581.38</v>
      </c>
    </row>
    <row r="1564" spans="1:23" x14ac:dyDescent="0.25">
      <c r="A1564" t="s">
        <v>4010</v>
      </c>
      <c r="B1564" s="4">
        <v>45411</v>
      </c>
      <c r="C1564" t="s">
        <v>481</v>
      </c>
      <c r="D1564" t="str">
        <f>VLOOKUP(C1564,Customers!$A$1:$H$201,4,0)</f>
        <v>Jared Ochoa</v>
      </c>
      <c r="E1564" t="str">
        <f>VLOOKUP(C1564,Customers!$A$1:$H$201,5,0)</f>
        <v>Male</v>
      </c>
      <c r="F1564" s="4">
        <f>VLOOKUP(C1564,Customers!$A$1:$H$201,6,0)</f>
        <v>21543</v>
      </c>
      <c r="G1564" s="4" t="str">
        <f>VLOOKUP(C1564,Customers!$A$1:$H$201,7,0)</f>
        <v>Cisnerosville</v>
      </c>
      <c r="H1564" s="4">
        <f>VLOOKUP(C1564,Customers!$A$1:$H$201,8,0)</f>
        <v>45035</v>
      </c>
      <c r="I1564" t="s">
        <v>778</v>
      </c>
      <c r="J1564" t="str">
        <f>VLOOKUP(I1564,Products!$A$1:$F$51,2,0)</f>
        <v>Deal Smartphone</v>
      </c>
      <c r="K1564" t="str">
        <f>VLOOKUP(I1564,Products!$A$1:$F$51,3,0)</f>
        <v>Electronics</v>
      </c>
      <c r="L1564" t="str">
        <f>VLOOKUP(I1564,Products!$A$1:$F$51,4,0)</f>
        <v>Smartphone</v>
      </c>
      <c r="M1564" s="7">
        <f>VLOOKUP(I1564,Products!$A$1:$F$51,5,0)</f>
        <v>673.78</v>
      </c>
      <c r="N1564" s="7">
        <f>VLOOKUP(I1564,Products!$A$1:$F$51,6,0)</f>
        <v>363.33</v>
      </c>
      <c r="O1564" t="s">
        <v>842</v>
      </c>
      <c r="P1564" t="str">
        <f>VLOOKUP(O1564,Stores!$A$1:$D$6,2,0)</f>
        <v>MegaMart Johnmouth</v>
      </c>
      <c r="Q1564" t="str">
        <f>VLOOKUP(O1564,Stores!$A$1:$D$6,4,0)</f>
        <v>East</v>
      </c>
      <c r="R1564" s="6">
        <v>4</v>
      </c>
      <c r="S1564" s="6">
        <v>0</v>
      </c>
      <c r="T1564" t="s">
        <v>854</v>
      </c>
      <c r="U1564">
        <f t="shared" si="72"/>
        <v>2695.12</v>
      </c>
      <c r="V1564" s="7">
        <f t="shared" si="73"/>
        <v>1453.32</v>
      </c>
      <c r="W1564" s="7">
        <f t="shared" si="74"/>
        <v>1240.8</v>
      </c>
    </row>
    <row r="1565" spans="1:23" x14ac:dyDescent="0.25">
      <c r="A1565" t="s">
        <v>4507</v>
      </c>
      <c r="B1565" s="4">
        <v>45411</v>
      </c>
      <c r="C1565" t="s">
        <v>405</v>
      </c>
      <c r="D1565" t="str">
        <f>VLOOKUP(C1565,Customers!$A$1:$H$201,4,0)</f>
        <v>Austin Hogan</v>
      </c>
      <c r="E1565" t="str">
        <f>VLOOKUP(C1565,Customers!$A$1:$H$201,5,0)</f>
        <v>Female</v>
      </c>
      <c r="F1565" s="4">
        <f>VLOOKUP(C1565,Customers!$A$1:$H$201,6,0)</f>
        <v>38779</v>
      </c>
      <c r="G1565" s="4" t="str">
        <f>VLOOKUP(C1565,Customers!$A$1:$H$201,7,0)</f>
        <v>Port Fernandohaven</v>
      </c>
      <c r="H1565" s="4">
        <f>VLOOKUP(C1565,Customers!$A$1:$H$201,8,0)</f>
        <v>44406</v>
      </c>
      <c r="I1565" t="s">
        <v>730</v>
      </c>
      <c r="J1565" t="str">
        <f>VLOOKUP(I1565,Products!$A$1:$F$51,2,0)</f>
        <v>Recognize Footwear</v>
      </c>
      <c r="K1565" t="str">
        <f>VLOOKUP(I1565,Products!$A$1:$F$51,3,0)</f>
        <v>Fashion</v>
      </c>
      <c r="L1565" t="str">
        <f>VLOOKUP(I1565,Products!$A$1:$F$51,4,0)</f>
        <v>Footwear</v>
      </c>
      <c r="M1565" s="7">
        <f>VLOOKUP(I1565,Products!$A$1:$F$51,5,0)</f>
        <v>109.78</v>
      </c>
      <c r="N1565" s="7">
        <f>VLOOKUP(I1565,Products!$A$1:$F$51,6,0)</f>
        <v>70.59</v>
      </c>
      <c r="O1565" t="s">
        <v>831</v>
      </c>
      <c r="P1565" t="str">
        <f>VLOOKUP(O1565,Stores!$A$1:$D$6,2,0)</f>
        <v>MegaMart Peckmouth</v>
      </c>
      <c r="Q1565" t="str">
        <f>VLOOKUP(O1565,Stores!$A$1:$D$6,4,0)</f>
        <v>East</v>
      </c>
      <c r="R1565" s="6">
        <v>2</v>
      </c>
      <c r="S1565" s="6">
        <v>0.1</v>
      </c>
      <c r="T1565" t="s">
        <v>854</v>
      </c>
      <c r="U1565">
        <f t="shared" si="72"/>
        <v>219.56</v>
      </c>
      <c r="V1565" s="7">
        <f t="shared" si="73"/>
        <v>141.18</v>
      </c>
      <c r="W1565" s="7">
        <f t="shared" si="74"/>
        <v>77.47999999999999</v>
      </c>
    </row>
    <row r="1566" spans="1:23" x14ac:dyDescent="0.25">
      <c r="A1566" t="s">
        <v>5594</v>
      </c>
      <c r="B1566" s="4">
        <v>45411</v>
      </c>
      <c r="C1566" t="s">
        <v>549</v>
      </c>
      <c r="D1566" t="str">
        <f>VLOOKUP(C1566,Customers!$A$1:$H$201,4,0)</f>
        <v>Nancy Gordon</v>
      </c>
      <c r="E1566" t="str">
        <f>VLOOKUP(C1566,Customers!$A$1:$H$201,5,0)</f>
        <v>Female</v>
      </c>
      <c r="F1566" s="4">
        <f>VLOOKUP(C1566,Customers!$A$1:$H$201,6,0)</f>
        <v>32240</v>
      </c>
      <c r="G1566" s="4" t="str">
        <f>VLOOKUP(C1566,Customers!$A$1:$H$201,7,0)</f>
        <v>Port Alex</v>
      </c>
      <c r="H1566" s="4">
        <f>VLOOKUP(C1566,Customers!$A$1:$H$201,8,0)</f>
        <v>44962</v>
      </c>
      <c r="I1566" t="s">
        <v>757</v>
      </c>
      <c r="J1566" t="str">
        <f>VLOOKUP(I1566,Products!$A$1:$F$51,2,0)</f>
        <v>Traditional Laptop</v>
      </c>
      <c r="K1566" t="str">
        <f>VLOOKUP(I1566,Products!$A$1:$F$51,3,0)</f>
        <v>Electronics</v>
      </c>
      <c r="L1566" t="str">
        <f>VLOOKUP(I1566,Products!$A$1:$F$51,4,0)</f>
        <v>Laptop</v>
      </c>
      <c r="M1566" s="7">
        <f>VLOOKUP(I1566,Products!$A$1:$F$51,5,0)</f>
        <v>1762.92</v>
      </c>
      <c r="N1566" s="7">
        <f>VLOOKUP(I1566,Products!$A$1:$F$51,6,0)</f>
        <v>1346.48</v>
      </c>
      <c r="O1566" t="s">
        <v>835</v>
      </c>
      <c r="P1566" t="str">
        <f>VLOOKUP(O1566,Stores!$A$1:$D$6,2,0)</f>
        <v>MegaMart New Michele</v>
      </c>
      <c r="Q1566" t="str">
        <f>VLOOKUP(O1566,Stores!$A$1:$D$6,4,0)</f>
        <v>West</v>
      </c>
      <c r="R1566" s="6">
        <v>2</v>
      </c>
      <c r="S1566" s="6">
        <v>0.1</v>
      </c>
      <c r="T1566" t="s">
        <v>851</v>
      </c>
      <c r="U1566">
        <f t="shared" si="72"/>
        <v>3525.84</v>
      </c>
      <c r="V1566" s="7">
        <f t="shared" si="73"/>
        <v>2692.96</v>
      </c>
      <c r="W1566" s="7">
        <f t="shared" si="74"/>
        <v>831.98000000000013</v>
      </c>
    </row>
    <row r="1567" spans="1:23" x14ac:dyDescent="0.25">
      <c r="A1567" t="s">
        <v>901</v>
      </c>
      <c r="B1567" s="4">
        <v>45412</v>
      </c>
      <c r="C1567" t="s">
        <v>91</v>
      </c>
      <c r="D1567" t="str">
        <f>VLOOKUP(C1567,Customers!$A$1:$H$201,4,0)</f>
        <v>Mark Martinez</v>
      </c>
      <c r="E1567" t="str">
        <f>VLOOKUP(C1567,Customers!$A$1:$H$201,5,0)</f>
        <v>Female</v>
      </c>
      <c r="F1567" s="4">
        <f>VLOOKUP(C1567,Customers!$A$1:$H$201,6,0)</f>
        <v>26428</v>
      </c>
      <c r="G1567" s="4" t="str">
        <f>VLOOKUP(C1567,Customers!$A$1:$H$201,7,0)</f>
        <v>New Christophermouth</v>
      </c>
      <c r="H1567" s="4">
        <f>VLOOKUP(C1567,Customers!$A$1:$H$201,8,0)</f>
        <v>44123</v>
      </c>
      <c r="I1567" t="s">
        <v>738</v>
      </c>
      <c r="J1567" t="str">
        <f>VLOOKUP(I1567,Products!$A$1:$F$51,2,0)</f>
        <v>Either Headphones</v>
      </c>
      <c r="K1567" t="str">
        <f>VLOOKUP(I1567,Products!$A$1:$F$51,3,0)</f>
        <v>Electronics</v>
      </c>
      <c r="L1567" t="str">
        <f>VLOOKUP(I1567,Products!$A$1:$F$51,4,0)</f>
        <v>Headphones</v>
      </c>
      <c r="M1567" s="7">
        <f>VLOOKUP(I1567,Products!$A$1:$F$51,5,0)</f>
        <v>248.57</v>
      </c>
      <c r="N1567" s="7">
        <f>VLOOKUP(I1567,Products!$A$1:$F$51,6,0)</f>
        <v>190.67</v>
      </c>
      <c r="O1567" t="s">
        <v>835</v>
      </c>
      <c r="P1567" t="str">
        <f>VLOOKUP(O1567,Stores!$A$1:$D$6,2,0)</f>
        <v>MegaMart New Michele</v>
      </c>
      <c r="Q1567" t="str">
        <f>VLOOKUP(O1567,Stores!$A$1:$D$6,4,0)</f>
        <v>West</v>
      </c>
      <c r="R1567" s="6">
        <v>4</v>
      </c>
      <c r="S1567" s="6">
        <v>0.05</v>
      </c>
      <c r="T1567" t="s">
        <v>854</v>
      </c>
      <c r="U1567">
        <f t="shared" si="72"/>
        <v>994.28</v>
      </c>
      <c r="V1567" s="7">
        <f t="shared" si="73"/>
        <v>762.68</v>
      </c>
      <c r="W1567" s="7">
        <f t="shared" si="74"/>
        <v>230.65000000000003</v>
      </c>
    </row>
    <row r="1568" spans="1:23" x14ac:dyDescent="0.25">
      <c r="A1568" t="s">
        <v>2517</v>
      </c>
      <c r="B1568" s="4">
        <v>45412</v>
      </c>
      <c r="C1568" t="s">
        <v>580</v>
      </c>
      <c r="D1568" t="str">
        <f>VLOOKUP(C1568,Customers!$A$1:$H$201,4,0)</f>
        <v>Erin Rogers</v>
      </c>
      <c r="E1568" t="str">
        <f>VLOOKUP(C1568,Customers!$A$1:$H$201,5,0)</f>
        <v>Female</v>
      </c>
      <c r="F1568" s="4">
        <f>VLOOKUP(C1568,Customers!$A$1:$H$201,6,0)</f>
        <v>31328</v>
      </c>
      <c r="G1568" s="4" t="str">
        <f>VLOOKUP(C1568,Customers!$A$1:$H$201,7,0)</f>
        <v>Lake Lindsay</v>
      </c>
      <c r="H1568" s="4">
        <f>VLOOKUP(C1568,Customers!$A$1:$H$201,8,0)</f>
        <v>45889</v>
      </c>
      <c r="I1568" t="s">
        <v>760</v>
      </c>
      <c r="J1568" t="str">
        <f>VLOOKUP(I1568,Products!$A$1:$F$51,2,0)</f>
        <v>Simple Accessories</v>
      </c>
      <c r="K1568" t="str">
        <f>VLOOKUP(I1568,Products!$A$1:$F$51,3,0)</f>
        <v>Fashion</v>
      </c>
      <c r="L1568" t="str">
        <f>VLOOKUP(I1568,Products!$A$1:$F$51,4,0)</f>
        <v>Accessories</v>
      </c>
      <c r="M1568" s="7">
        <f>VLOOKUP(I1568,Products!$A$1:$F$51,5,0)</f>
        <v>1102.791777777778</v>
      </c>
      <c r="N1568" s="7">
        <f>VLOOKUP(I1568,Products!$A$1:$F$51,6,0)</f>
        <v>242.98</v>
      </c>
      <c r="O1568" t="s">
        <v>831</v>
      </c>
      <c r="P1568" t="str">
        <f>VLOOKUP(O1568,Stores!$A$1:$D$6,2,0)</f>
        <v>MegaMart Peckmouth</v>
      </c>
      <c r="Q1568" t="str">
        <f>VLOOKUP(O1568,Stores!$A$1:$D$6,4,0)</f>
        <v>East</v>
      </c>
      <c r="R1568" s="6">
        <v>1</v>
      </c>
      <c r="S1568" s="6">
        <v>0.05</v>
      </c>
      <c r="T1568" t="s">
        <v>851</v>
      </c>
      <c r="U1568">
        <f t="shared" si="72"/>
        <v>1102.791777777778</v>
      </c>
      <c r="V1568" s="7">
        <f t="shared" si="73"/>
        <v>242.98</v>
      </c>
      <c r="W1568" s="7">
        <f t="shared" si="74"/>
        <v>858.86177777777789</v>
      </c>
    </row>
    <row r="1569" spans="1:23" x14ac:dyDescent="0.25">
      <c r="A1569" t="s">
        <v>4008</v>
      </c>
      <c r="B1569" s="4">
        <v>45413</v>
      </c>
      <c r="C1569" t="s">
        <v>360</v>
      </c>
      <c r="D1569" t="str">
        <f>VLOOKUP(C1569,Customers!$A$1:$H$201,4,0)</f>
        <v>Eric King</v>
      </c>
      <c r="E1569" t="str">
        <f>VLOOKUP(C1569,Customers!$A$1:$H$201,5,0)</f>
        <v>Male</v>
      </c>
      <c r="F1569" s="4">
        <f>VLOOKUP(C1569,Customers!$A$1:$H$201,6,0)</f>
        <v>32514</v>
      </c>
      <c r="G1569" s="4" t="str">
        <f>VLOOKUP(C1569,Customers!$A$1:$H$201,7,0)</f>
        <v>Lake Amanda</v>
      </c>
      <c r="H1569" s="4">
        <f>VLOOKUP(C1569,Customers!$A$1:$H$201,8,0)</f>
        <v>44496</v>
      </c>
      <c r="I1569" t="s">
        <v>776</v>
      </c>
      <c r="J1569" t="str">
        <f>VLOOKUP(I1569,Products!$A$1:$F$51,2,0)</f>
        <v>Hospital Smartphone</v>
      </c>
      <c r="K1569" t="str">
        <f>VLOOKUP(I1569,Products!$A$1:$F$51,3,0)</f>
        <v>Electronics</v>
      </c>
      <c r="L1569" t="str">
        <f>VLOOKUP(I1569,Products!$A$1:$F$51,4,0)</f>
        <v>Smartphone</v>
      </c>
      <c r="M1569" s="7">
        <f>VLOOKUP(I1569,Products!$A$1:$F$51,5,0)</f>
        <v>1272.23</v>
      </c>
      <c r="N1569" s="7">
        <f>VLOOKUP(I1569,Products!$A$1:$F$51,6,0)</f>
        <v>952.65</v>
      </c>
      <c r="O1569" t="s">
        <v>827</v>
      </c>
      <c r="P1569" t="str">
        <f>VLOOKUP(O1569,Stores!$A$1:$D$6,2,0)</f>
        <v>MegaMart Jimenezborough</v>
      </c>
      <c r="Q1569" t="str">
        <f>VLOOKUP(O1569,Stores!$A$1:$D$6,4,0)</f>
        <v>South</v>
      </c>
      <c r="R1569" s="6">
        <v>3</v>
      </c>
      <c r="S1569" s="6">
        <v>0.15</v>
      </c>
      <c r="T1569" t="s">
        <v>854</v>
      </c>
      <c r="U1569">
        <f t="shared" si="72"/>
        <v>3816.69</v>
      </c>
      <c r="V1569" s="7">
        <f t="shared" si="73"/>
        <v>2857.95</v>
      </c>
      <c r="W1569" s="7">
        <f t="shared" si="74"/>
        <v>957.89000000000021</v>
      </c>
    </row>
    <row r="1570" spans="1:23" x14ac:dyDescent="0.25">
      <c r="A1570" t="s">
        <v>4045</v>
      </c>
      <c r="B1570" s="4">
        <v>45413</v>
      </c>
      <c r="C1570" t="s">
        <v>631</v>
      </c>
      <c r="D1570" t="str">
        <f>VLOOKUP(C1570,Customers!$A$1:$H$201,4,0)</f>
        <v>Dennis Wallace</v>
      </c>
      <c r="E1570" t="str">
        <f>VLOOKUP(C1570,Customers!$A$1:$H$201,5,0)</f>
        <v>Female</v>
      </c>
      <c r="F1570" s="4">
        <f>VLOOKUP(C1570,Customers!$A$1:$H$201,6,0)</f>
        <v>31092</v>
      </c>
      <c r="G1570" s="4" t="str">
        <f>VLOOKUP(C1570,Customers!$A$1:$H$201,7,0)</f>
        <v>Bennettburgh</v>
      </c>
      <c r="H1570" s="4">
        <f>VLOOKUP(C1570,Customers!$A$1:$H$201,8,0)</f>
        <v>45888</v>
      </c>
      <c r="I1570" t="s">
        <v>732</v>
      </c>
      <c r="J1570" t="str">
        <f>VLOOKUP(I1570,Products!$A$1:$F$51,2,0)</f>
        <v>Us Snacks</v>
      </c>
      <c r="K1570" t="str">
        <f>VLOOKUP(I1570,Products!$A$1:$F$51,3,0)</f>
        <v>Groceries</v>
      </c>
      <c r="L1570" t="str">
        <f>VLOOKUP(I1570,Products!$A$1:$F$51,4,0)</f>
        <v>Snacks</v>
      </c>
      <c r="M1570" s="7">
        <f>VLOOKUP(I1570,Products!$A$1:$F$51,5,0)</f>
        <v>123.19</v>
      </c>
      <c r="N1570" s="7">
        <f>VLOOKUP(I1570,Products!$A$1:$F$51,6,0)</f>
        <v>80.36</v>
      </c>
      <c r="O1570" t="s">
        <v>831</v>
      </c>
      <c r="P1570" t="str">
        <f>VLOOKUP(O1570,Stores!$A$1:$D$6,2,0)</f>
        <v>MegaMart Peckmouth</v>
      </c>
      <c r="Q1570" t="str">
        <f>VLOOKUP(O1570,Stores!$A$1:$D$6,4,0)</f>
        <v>East</v>
      </c>
      <c r="R1570" s="6">
        <v>1</v>
      </c>
      <c r="S1570" s="6">
        <v>0</v>
      </c>
      <c r="T1570" t="s">
        <v>854</v>
      </c>
      <c r="U1570">
        <f t="shared" si="72"/>
        <v>123.19</v>
      </c>
      <c r="V1570" s="7">
        <f t="shared" si="73"/>
        <v>80.36</v>
      </c>
      <c r="W1570" s="7">
        <f t="shared" si="74"/>
        <v>41.83</v>
      </c>
    </row>
    <row r="1571" spans="1:23" x14ac:dyDescent="0.25">
      <c r="A1571" t="s">
        <v>5108</v>
      </c>
      <c r="B1571" s="4">
        <v>45413</v>
      </c>
      <c r="C1571" t="s">
        <v>664</v>
      </c>
      <c r="D1571" t="str">
        <f>VLOOKUP(C1571,Customers!$A$1:$H$201,4,0)</f>
        <v>Steve Flynn</v>
      </c>
      <c r="E1571" t="str">
        <f>VLOOKUP(C1571,Customers!$A$1:$H$201,5,0)</f>
        <v>Male</v>
      </c>
      <c r="F1571" s="4">
        <f>VLOOKUP(C1571,Customers!$A$1:$H$201,6,0)</f>
        <v>24326</v>
      </c>
      <c r="G1571" s="4" t="str">
        <f>VLOOKUP(C1571,Customers!$A$1:$H$201,7,0)</f>
        <v>East Walter</v>
      </c>
      <c r="H1571" s="4">
        <f>VLOOKUP(C1571,Customers!$A$1:$H$201,8,0)</f>
        <v>44260</v>
      </c>
      <c r="I1571" t="s">
        <v>808</v>
      </c>
      <c r="J1571" t="str">
        <f>VLOOKUP(I1571,Products!$A$1:$F$51,2,0)</f>
        <v>Soon Accessories</v>
      </c>
      <c r="K1571" t="str">
        <f>VLOOKUP(I1571,Products!$A$1:$F$51,3,0)</f>
        <v>Fashion</v>
      </c>
      <c r="L1571" t="str">
        <f>VLOOKUP(I1571,Products!$A$1:$F$51,4,0)</f>
        <v>Accessories</v>
      </c>
      <c r="M1571" s="7">
        <f>VLOOKUP(I1571,Products!$A$1:$F$51,5,0)</f>
        <v>564.41999999999996</v>
      </c>
      <c r="N1571" s="7">
        <f>VLOOKUP(I1571,Products!$A$1:$F$51,6,0)</f>
        <v>293.95999999999998</v>
      </c>
      <c r="O1571" t="s">
        <v>827</v>
      </c>
      <c r="P1571" t="str">
        <f>VLOOKUP(O1571,Stores!$A$1:$D$6,2,0)</f>
        <v>MegaMart Jimenezborough</v>
      </c>
      <c r="Q1571" t="str">
        <f>VLOOKUP(O1571,Stores!$A$1:$D$6,4,0)</f>
        <v>South</v>
      </c>
      <c r="R1571" s="6">
        <v>2</v>
      </c>
      <c r="S1571" s="6">
        <v>0.15</v>
      </c>
      <c r="T1571" t="s">
        <v>854</v>
      </c>
      <c r="U1571">
        <f t="shared" si="72"/>
        <v>1128.8399999999999</v>
      </c>
      <c r="V1571" s="7">
        <f t="shared" si="73"/>
        <v>587.91999999999996</v>
      </c>
      <c r="W1571" s="7">
        <f t="shared" si="74"/>
        <v>540.06999999999994</v>
      </c>
    </row>
    <row r="1572" spans="1:23" x14ac:dyDescent="0.25">
      <c r="A1572" t="s">
        <v>2178</v>
      </c>
      <c r="B1572" s="4">
        <v>45413</v>
      </c>
      <c r="C1572" t="s">
        <v>139</v>
      </c>
      <c r="D1572" t="str">
        <f>VLOOKUP(C1572,Customers!$A$1:$H$201,4,0)</f>
        <v>Michael Cervantes</v>
      </c>
      <c r="E1572" t="str">
        <f>VLOOKUP(C1572,Customers!$A$1:$H$201,5,0)</f>
        <v>Male</v>
      </c>
      <c r="F1572" s="4">
        <f>VLOOKUP(C1572,Customers!$A$1:$H$201,6,0)</f>
        <v>33546</v>
      </c>
      <c r="G1572" s="4" t="str">
        <f>VLOOKUP(C1572,Customers!$A$1:$H$201,7,0)</f>
        <v>Ashleyview</v>
      </c>
      <c r="H1572" s="4">
        <f>VLOOKUP(C1572,Customers!$A$1:$H$201,8,0)</f>
        <v>44104</v>
      </c>
      <c r="I1572" t="s">
        <v>806</v>
      </c>
      <c r="J1572" t="str">
        <f>VLOOKUP(I1572,Products!$A$1:$F$51,2,0)</f>
        <v>Maybe Clothing</v>
      </c>
      <c r="K1572" t="str">
        <f>VLOOKUP(I1572,Products!$A$1:$F$51,3,0)</f>
        <v>Fashion</v>
      </c>
      <c r="L1572" t="str">
        <f>VLOOKUP(I1572,Products!$A$1:$F$51,4,0)</f>
        <v>Clothing</v>
      </c>
      <c r="M1572" s="7">
        <f>VLOOKUP(I1572,Products!$A$1:$F$51,5,0)</f>
        <v>1102.791777777778</v>
      </c>
      <c r="N1572" s="7">
        <f>VLOOKUP(I1572,Products!$A$1:$F$51,6,0)</f>
        <v>316.63</v>
      </c>
      <c r="O1572" t="s">
        <v>842</v>
      </c>
      <c r="P1572" t="str">
        <f>VLOOKUP(O1572,Stores!$A$1:$D$6,2,0)</f>
        <v>MegaMart Johnmouth</v>
      </c>
      <c r="Q1572" t="str">
        <f>VLOOKUP(O1572,Stores!$A$1:$D$6,4,0)</f>
        <v>East</v>
      </c>
      <c r="R1572" s="6">
        <v>3</v>
      </c>
      <c r="S1572" s="6">
        <v>0.1</v>
      </c>
      <c r="T1572" t="s">
        <v>854</v>
      </c>
      <c r="U1572">
        <f t="shared" si="72"/>
        <v>3308.3753333333339</v>
      </c>
      <c r="V1572" s="7">
        <f t="shared" si="73"/>
        <v>949.89</v>
      </c>
      <c r="W1572" s="7">
        <f t="shared" si="74"/>
        <v>2357.5853333333339</v>
      </c>
    </row>
    <row r="1573" spans="1:23" x14ac:dyDescent="0.25">
      <c r="A1573" t="s">
        <v>2193</v>
      </c>
      <c r="B1573" s="4">
        <v>45413</v>
      </c>
      <c r="C1573" t="s">
        <v>161</v>
      </c>
      <c r="D1573" t="str">
        <f>VLOOKUP(C1573,Customers!$A$1:$H$201,4,0)</f>
        <v>Anna Andrews</v>
      </c>
      <c r="E1573" t="str">
        <f>VLOOKUP(C1573,Customers!$A$1:$H$201,5,0)</f>
        <v>Female</v>
      </c>
      <c r="F1573" s="4">
        <f>VLOOKUP(C1573,Customers!$A$1:$H$201,6,0)</f>
        <v>36564</v>
      </c>
      <c r="G1573" s="4" t="str">
        <f>VLOOKUP(C1573,Customers!$A$1:$H$201,7,0)</f>
        <v>North Teresashire</v>
      </c>
      <c r="H1573" s="4">
        <f>VLOOKUP(C1573,Customers!$A$1:$H$201,8,0)</f>
        <v>44509</v>
      </c>
      <c r="I1573" t="s">
        <v>707</v>
      </c>
      <c r="J1573" t="str">
        <f>VLOOKUP(I1573,Products!$A$1:$F$51,2,0)</f>
        <v>Like Camera</v>
      </c>
      <c r="K1573" t="str">
        <f>VLOOKUP(I1573,Products!$A$1:$F$51,3,0)</f>
        <v>Electronics</v>
      </c>
      <c r="L1573" t="str">
        <f>VLOOKUP(I1573,Products!$A$1:$F$51,4,0)</f>
        <v>Camera</v>
      </c>
      <c r="M1573" s="7">
        <f>VLOOKUP(I1573,Products!$A$1:$F$51,5,0)</f>
        <v>1673.69</v>
      </c>
      <c r="N1573" s="7">
        <f>VLOOKUP(I1573,Products!$A$1:$F$51,6,0)</f>
        <v>1323.38</v>
      </c>
      <c r="O1573" t="s">
        <v>842</v>
      </c>
      <c r="P1573" t="str">
        <f>VLOOKUP(O1573,Stores!$A$1:$D$6,2,0)</f>
        <v>MegaMart Johnmouth</v>
      </c>
      <c r="Q1573" t="str">
        <f>VLOOKUP(O1573,Stores!$A$1:$D$6,4,0)</f>
        <v>East</v>
      </c>
      <c r="R1573" s="6">
        <v>5</v>
      </c>
      <c r="S1573" s="6">
        <v>0.05</v>
      </c>
      <c r="T1573" t="s">
        <v>861</v>
      </c>
      <c r="U1573">
        <f t="shared" si="72"/>
        <v>8368.4500000000007</v>
      </c>
      <c r="V1573" s="7">
        <f t="shared" si="73"/>
        <v>6616.9000000000005</v>
      </c>
      <c r="W1573" s="7">
        <f t="shared" si="74"/>
        <v>1750.6000000000001</v>
      </c>
    </row>
    <row r="1574" spans="1:23" x14ac:dyDescent="0.25">
      <c r="A1574" t="s">
        <v>2377</v>
      </c>
      <c r="B1574" s="4">
        <v>45413</v>
      </c>
      <c r="C1574" t="s">
        <v>659</v>
      </c>
      <c r="D1574" t="str">
        <f>VLOOKUP(C1574,Customers!$A$1:$H$201,4,0)</f>
        <v>Cynthia Cherry</v>
      </c>
      <c r="E1574" t="str">
        <f>VLOOKUP(C1574,Customers!$A$1:$H$201,5,0)</f>
        <v>Male</v>
      </c>
      <c r="F1574" s="4">
        <f>VLOOKUP(C1574,Customers!$A$1:$H$201,6,0)</f>
        <v>32522</v>
      </c>
      <c r="G1574" s="4" t="str">
        <f>VLOOKUP(C1574,Customers!$A$1:$H$201,7,0)</f>
        <v>Gomeztown</v>
      </c>
      <c r="H1574" s="4">
        <f>VLOOKUP(C1574,Customers!$A$1:$H$201,8,0)</f>
        <v>45231</v>
      </c>
      <c r="I1574" t="s">
        <v>743</v>
      </c>
      <c r="J1574" t="str">
        <f>VLOOKUP(I1574,Products!$A$1:$F$51,2,0)</f>
        <v>World Watches</v>
      </c>
      <c r="K1574" t="str">
        <f>VLOOKUP(I1574,Products!$A$1:$F$51,3,0)</f>
        <v>Fashion</v>
      </c>
      <c r="L1574" t="str">
        <f>VLOOKUP(I1574,Products!$A$1:$F$51,4,0)</f>
        <v>Watches</v>
      </c>
      <c r="M1574" s="7">
        <f>VLOOKUP(I1574,Products!$A$1:$F$51,5,0)</f>
        <v>1134.8</v>
      </c>
      <c r="N1574" s="7">
        <f>VLOOKUP(I1574,Products!$A$1:$F$51,6,0)</f>
        <v>675.1</v>
      </c>
      <c r="O1574" t="s">
        <v>835</v>
      </c>
      <c r="P1574" t="str">
        <f>VLOOKUP(O1574,Stores!$A$1:$D$6,2,0)</f>
        <v>MegaMart New Michele</v>
      </c>
      <c r="Q1574" t="str">
        <f>VLOOKUP(O1574,Stores!$A$1:$D$6,4,0)</f>
        <v>West</v>
      </c>
      <c r="R1574" s="6">
        <v>4</v>
      </c>
      <c r="S1574" s="6">
        <v>0.15</v>
      </c>
      <c r="T1574" t="s">
        <v>861</v>
      </c>
      <c r="U1574">
        <f t="shared" si="72"/>
        <v>4539.2</v>
      </c>
      <c r="V1574" s="7">
        <f t="shared" si="73"/>
        <v>2700.4</v>
      </c>
      <c r="W1574" s="7">
        <f t="shared" si="74"/>
        <v>1837.9499999999998</v>
      </c>
    </row>
    <row r="1575" spans="1:23" x14ac:dyDescent="0.25">
      <c r="A1575" t="s">
        <v>2906</v>
      </c>
      <c r="B1575" s="4">
        <v>45413</v>
      </c>
      <c r="C1575" t="s">
        <v>83</v>
      </c>
      <c r="D1575" t="str">
        <f>VLOOKUP(C1575,Customers!$A$1:$H$201,4,0)</f>
        <v>Debbie Martin</v>
      </c>
      <c r="E1575" t="str">
        <f>VLOOKUP(C1575,Customers!$A$1:$H$201,5,0)</f>
        <v>Male</v>
      </c>
      <c r="F1575" s="4">
        <f>VLOOKUP(C1575,Customers!$A$1:$H$201,6,0)</f>
        <v>34290</v>
      </c>
      <c r="G1575" s="4" t="str">
        <f>VLOOKUP(C1575,Customers!$A$1:$H$201,7,0)</f>
        <v>Meganmouth</v>
      </c>
      <c r="H1575" s="4">
        <f>VLOOKUP(C1575,Customers!$A$1:$H$201,8,0)</f>
        <v>44583</v>
      </c>
      <c r="I1575" t="s">
        <v>757</v>
      </c>
      <c r="J1575" t="str">
        <f>VLOOKUP(I1575,Products!$A$1:$F$51,2,0)</f>
        <v>Traditional Laptop</v>
      </c>
      <c r="K1575" t="str">
        <f>VLOOKUP(I1575,Products!$A$1:$F$51,3,0)</f>
        <v>Electronics</v>
      </c>
      <c r="L1575" t="str">
        <f>VLOOKUP(I1575,Products!$A$1:$F$51,4,0)</f>
        <v>Laptop</v>
      </c>
      <c r="M1575" s="7">
        <f>VLOOKUP(I1575,Products!$A$1:$F$51,5,0)</f>
        <v>1762.92</v>
      </c>
      <c r="N1575" s="7">
        <f>VLOOKUP(I1575,Products!$A$1:$F$51,6,0)</f>
        <v>1346.48</v>
      </c>
      <c r="O1575" t="s">
        <v>835</v>
      </c>
      <c r="P1575" t="str">
        <f>VLOOKUP(O1575,Stores!$A$1:$D$6,2,0)</f>
        <v>MegaMart New Michele</v>
      </c>
      <c r="Q1575" t="str">
        <f>VLOOKUP(O1575,Stores!$A$1:$D$6,4,0)</f>
        <v>West</v>
      </c>
      <c r="R1575" s="6">
        <v>4</v>
      </c>
      <c r="S1575" s="6">
        <v>0.15</v>
      </c>
      <c r="T1575" t="s">
        <v>857</v>
      </c>
      <c r="U1575">
        <f t="shared" si="72"/>
        <v>7051.68</v>
      </c>
      <c r="V1575" s="7">
        <f t="shared" si="73"/>
        <v>5385.92</v>
      </c>
      <c r="W1575" s="7">
        <f t="shared" si="74"/>
        <v>1664.9100000000003</v>
      </c>
    </row>
    <row r="1576" spans="1:23" x14ac:dyDescent="0.25">
      <c r="A1576" t="s">
        <v>3086</v>
      </c>
      <c r="B1576" s="4">
        <v>45413</v>
      </c>
      <c r="C1576" t="s">
        <v>648</v>
      </c>
      <c r="D1576" t="str">
        <f>VLOOKUP(C1576,Customers!$A$1:$H$201,4,0)</f>
        <v>Daniel Mcintyre</v>
      </c>
      <c r="E1576" t="str">
        <f>VLOOKUP(C1576,Customers!$A$1:$H$201,5,0)</f>
        <v>Male</v>
      </c>
      <c r="F1576" s="4">
        <f>VLOOKUP(C1576,Customers!$A$1:$H$201,6,0)</f>
        <v>37724</v>
      </c>
      <c r="G1576" s="4" t="str">
        <f>VLOOKUP(C1576,Customers!$A$1:$H$201,7,0)</f>
        <v>West Katrina</v>
      </c>
      <c r="H1576" s="4">
        <f>VLOOKUP(C1576,Customers!$A$1:$H$201,8,0)</f>
        <v>44305</v>
      </c>
      <c r="I1576" t="s">
        <v>780</v>
      </c>
      <c r="J1576" t="str">
        <f>VLOOKUP(I1576,Products!$A$1:$F$51,2,0)</f>
        <v>Road Clothing</v>
      </c>
      <c r="K1576" t="str">
        <f>VLOOKUP(I1576,Products!$A$1:$F$51,3,0)</f>
        <v>Fashion</v>
      </c>
      <c r="L1576" t="str">
        <f>VLOOKUP(I1576,Products!$A$1:$F$51,4,0)</f>
        <v>Clothing</v>
      </c>
      <c r="M1576" s="7">
        <f>VLOOKUP(I1576,Products!$A$1:$F$51,5,0)</f>
        <v>1485.05</v>
      </c>
      <c r="N1576" s="7">
        <f>VLOOKUP(I1576,Products!$A$1:$F$51,6,0)</f>
        <v>988.31</v>
      </c>
      <c r="O1576" t="s">
        <v>831</v>
      </c>
      <c r="P1576" t="str">
        <f>VLOOKUP(O1576,Stores!$A$1:$D$6,2,0)</f>
        <v>MegaMart Peckmouth</v>
      </c>
      <c r="Q1576" t="str">
        <f>VLOOKUP(O1576,Stores!$A$1:$D$6,4,0)</f>
        <v>East</v>
      </c>
      <c r="R1576" s="6">
        <v>3</v>
      </c>
      <c r="S1576" s="6">
        <v>0.1</v>
      </c>
      <c r="T1576" t="s">
        <v>854</v>
      </c>
      <c r="U1576">
        <f t="shared" si="72"/>
        <v>4455.1499999999996</v>
      </c>
      <c r="V1576" s="7">
        <f t="shared" si="73"/>
        <v>2964.93</v>
      </c>
      <c r="W1576" s="7">
        <f t="shared" si="74"/>
        <v>1489.3199999999997</v>
      </c>
    </row>
    <row r="1577" spans="1:23" x14ac:dyDescent="0.25">
      <c r="A1577" t="s">
        <v>3616</v>
      </c>
      <c r="B1577" s="4">
        <v>45414</v>
      </c>
      <c r="C1577" t="s">
        <v>397</v>
      </c>
      <c r="D1577" t="str">
        <f>VLOOKUP(C1577,Customers!$A$1:$H$201,4,0)</f>
        <v>Victoria Hansen</v>
      </c>
      <c r="E1577" t="str">
        <f>VLOOKUP(C1577,Customers!$A$1:$H$201,5,0)</f>
        <v>Female</v>
      </c>
      <c r="F1577" s="4">
        <f>VLOOKUP(C1577,Customers!$A$1:$H$201,6,0)</f>
        <v>34980</v>
      </c>
      <c r="G1577" s="4" t="str">
        <f>VLOOKUP(C1577,Customers!$A$1:$H$201,7,0)</f>
        <v>Lake Dale</v>
      </c>
      <c r="H1577" s="4">
        <f>VLOOKUP(C1577,Customers!$A$1:$H$201,8,0)</f>
        <v>45124</v>
      </c>
      <c r="I1577" t="s">
        <v>711</v>
      </c>
      <c r="J1577" t="str">
        <f>VLOOKUP(I1577,Products!$A$1:$F$51,2,0)</f>
        <v>Audience Television</v>
      </c>
      <c r="K1577" t="str">
        <f>VLOOKUP(I1577,Products!$A$1:$F$51,3,0)</f>
        <v>Electronics</v>
      </c>
      <c r="L1577" t="str">
        <f>VLOOKUP(I1577,Products!$A$1:$F$51,4,0)</f>
        <v>Television</v>
      </c>
      <c r="M1577" s="7">
        <f>VLOOKUP(I1577,Products!$A$1:$F$51,5,0)</f>
        <v>818.76</v>
      </c>
      <c r="N1577" s="7">
        <f>VLOOKUP(I1577,Products!$A$1:$F$51,6,0)</f>
        <v>527.62</v>
      </c>
      <c r="O1577" t="s">
        <v>842</v>
      </c>
      <c r="P1577" t="str">
        <f>VLOOKUP(O1577,Stores!$A$1:$D$6,2,0)</f>
        <v>MegaMart Johnmouth</v>
      </c>
      <c r="Q1577" t="str">
        <f>VLOOKUP(O1577,Stores!$A$1:$D$6,4,0)</f>
        <v>East</v>
      </c>
      <c r="R1577" s="6">
        <v>5</v>
      </c>
      <c r="S1577" s="6">
        <v>0.05</v>
      </c>
      <c r="T1577" t="s">
        <v>854</v>
      </c>
      <c r="U1577">
        <f t="shared" si="72"/>
        <v>4093.8</v>
      </c>
      <c r="V1577" s="7">
        <f t="shared" si="73"/>
        <v>2638.1</v>
      </c>
      <c r="W1577" s="7">
        <f t="shared" si="74"/>
        <v>1454.7500000000002</v>
      </c>
    </row>
    <row r="1578" spans="1:23" x14ac:dyDescent="0.25">
      <c r="A1578" t="s">
        <v>3637</v>
      </c>
      <c r="B1578" s="4">
        <v>45414</v>
      </c>
      <c r="C1578" t="s">
        <v>366</v>
      </c>
      <c r="D1578" t="str">
        <f>VLOOKUP(C1578,Customers!$A$1:$H$201,4,0)</f>
        <v>Lisa Vega</v>
      </c>
      <c r="E1578" t="str">
        <f>VLOOKUP(C1578,Customers!$A$1:$H$201,5,0)</f>
        <v>Female</v>
      </c>
      <c r="F1578" s="4">
        <f>VLOOKUP(C1578,Customers!$A$1:$H$201,6,0)</f>
        <v>38361</v>
      </c>
      <c r="G1578" s="4" t="str">
        <f>VLOOKUP(C1578,Customers!$A$1:$H$201,7,0)</f>
        <v>East Colinmouth</v>
      </c>
      <c r="H1578" s="4">
        <f>VLOOKUP(C1578,Customers!$A$1:$H$201,8,0)</f>
        <v>45068</v>
      </c>
      <c r="I1578" t="s">
        <v>732</v>
      </c>
      <c r="J1578" t="str">
        <f>VLOOKUP(I1578,Products!$A$1:$F$51,2,0)</f>
        <v>Us Snacks</v>
      </c>
      <c r="K1578" t="str">
        <f>VLOOKUP(I1578,Products!$A$1:$F$51,3,0)</f>
        <v>Groceries</v>
      </c>
      <c r="L1578" t="str">
        <f>VLOOKUP(I1578,Products!$A$1:$F$51,4,0)</f>
        <v>Snacks</v>
      </c>
      <c r="M1578" s="7">
        <f>VLOOKUP(I1578,Products!$A$1:$F$51,5,0)</f>
        <v>123.19</v>
      </c>
      <c r="N1578" s="7">
        <f>VLOOKUP(I1578,Products!$A$1:$F$51,6,0)</f>
        <v>80.36</v>
      </c>
      <c r="O1578" t="s">
        <v>838</v>
      </c>
      <c r="P1578" t="str">
        <f>VLOOKUP(O1578,Stores!$A$1:$D$6,2,0)</f>
        <v>MegaMart Brianahaven</v>
      </c>
      <c r="Q1578" t="str">
        <f>VLOOKUP(O1578,Stores!$A$1:$D$6,4,0)</f>
        <v>North</v>
      </c>
      <c r="R1578" s="6">
        <v>2</v>
      </c>
      <c r="S1578" s="6">
        <v>0.1</v>
      </c>
      <c r="T1578" t="s">
        <v>857</v>
      </c>
      <c r="U1578">
        <f t="shared" si="72"/>
        <v>246.38</v>
      </c>
      <c r="V1578" s="7">
        <f t="shared" si="73"/>
        <v>160.72</v>
      </c>
      <c r="W1578" s="7">
        <f t="shared" si="74"/>
        <v>84.759999999999991</v>
      </c>
    </row>
    <row r="1579" spans="1:23" x14ac:dyDescent="0.25">
      <c r="A1579" t="s">
        <v>4212</v>
      </c>
      <c r="B1579" s="4">
        <v>45414</v>
      </c>
      <c r="C1579" t="s">
        <v>341</v>
      </c>
      <c r="D1579" t="str">
        <f>VLOOKUP(C1579,Customers!$A$1:$H$201,4,0)</f>
        <v>Brian Fowler</v>
      </c>
      <c r="E1579" t="str">
        <f>VLOOKUP(C1579,Customers!$A$1:$H$201,5,0)</f>
        <v>Male</v>
      </c>
      <c r="F1579" s="4">
        <f>VLOOKUP(C1579,Customers!$A$1:$H$201,6,0)</f>
        <v>23046</v>
      </c>
      <c r="G1579" s="4" t="str">
        <f>VLOOKUP(C1579,Customers!$A$1:$H$201,7,0)</f>
        <v>Port Williamhaven</v>
      </c>
      <c r="H1579" s="4">
        <f>VLOOKUP(C1579,Customers!$A$1:$H$201,8,0)</f>
        <v>44431</v>
      </c>
      <c r="I1579" t="s">
        <v>728</v>
      </c>
      <c r="J1579" t="str">
        <f>VLOOKUP(I1579,Products!$A$1:$F$51,2,0)</f>
        <v>Understand Camera</v>
      </c>
      <c r="K1579" t="str">
        <f>VLOOKUP(I1579,Products!$A$1:$F$51,3,0)</f>
        <v>Electronics</v>
      </c>
      <c r="L1579" t="str">
        <f>VLOOKUP(I1579,Products!$A$1:$F$51,4,0)</f>
        <v>Camera</v>
      </c>
      <c r="M1579" s="7">
        <f>VLOOKUP(I1579,Products!$A$1:$F$51,5,0)</f>
        <v>1474.12</v>
      </c>
      <c r="N1579" s="7">
        <f>VLOOKUP(I1579,Products!$A$1:$F$51,6,0)</f>
        <v>764.02</v>
      </c>
      <c r="O1579" t="s">
        <v>835</v>
      </c>
      <c r="P1579" t="str">
        <f>VLOOKUP(O1579,Stores!$A$1:$D$6,2,0)</f>
        <v>MegaMart New Michele</v>
      </c>
      <c r="Q1579" t="str">
        <f>VLOOKUP(O1579,Stores!$A$1:$D$6,4,0)</f>
        <v>West</v>
      </c>
      <c r="R1579" s="6">
        <v>4</v>
      </c>
      <c r="S1579" s="6">
        <v>0</v>
      </c>
      <c r="T1579" t="s">
        <v>851</v>
      </c>
      <c r="U1579">
        <f t="shared" si="72"/>
        <v>5896.48</v>
      </c>
      <c r="V1579" s="7">
        <f t="shared" si="73"/>
        <v>3056.08</v>
      </c>
      <c r="W1579" s="7">
        <f t="shared" si="74"/>
        <v>2839.3999999999996</v>
      </c>
    </row>
    <row r="1580" spans="1:23" x14ac:dyDescent="0.25">
      <c r="A1580" t="s">
        <v>5077</v>
      </c>
      <c r="B1580" s="4">
        <v>45414</v>
      </c>
      <c r="C1580" t="s">
        <v>193</v>
      </c>
      <c r="D1580" t="str">
        <f>VLOOKUP(C1580,Customers!$A$1:$H$201,4,0)</f>
        <v>Kelly Mcmillan</v>
      </c>
      <c r="E1580" t="str">
        <f>VLOOKUP(C1580,Customers!$A$1:$H$201,5,0)</f>
        <v>Male</v>
      </c>
      <c r="F1580" s="4">
        <f>VLOOKUP(C1580,Customers!$A$1:$H$201,6,0)</f>
        <v>25009</v>
      </c>
      <c r="G1580" s="4" t="str">
        <f>VLOOKUP(C1580,Customers!$A$1:$H$201,7,0)</f>
        <v>Erinland</v>
      </c>
      <c r="H1580" s="4">
        <f>VLOOKUP(C1580,Customers!$A$1:$H$201,8,0)</f>
        <v>44798</v>
      </c>
      <c r="I1580" t="s">
        <v>753</v>
      </c>
      <c r="J1580" t="str">
        <f>VLOOKUP(I1580,Products!$A$1:$F$51,2,0)</f>
        <v>Find Headphones</v>
      </c>
      <c r="K1580" t="str">
        <f>VLOOKUP(I1580,Products!$A$1:$F$51,3,0)</f>
        <v>Electronics</v>
      </c>
      <c r="L1580" t="str">
        <f>VLOOKUP(I1580,Products!$A$1:$F$51,4,0)</f>
        <v>Headphones</v>
      </c>
      <c r="M1580" s="7">
        <f>VLOOKUP(I1580,Products!$A$1:$F$51,5,0)</f>
        <v>1246.1099999999999</v>
      </c>
      <c r="N1580" s="7">
        <f>VLOOKUP(I1580,Products!$A$1:$F$51,6,0)</f>
        <v>833.52</v>
      </c>
      <c r="O1580" t="s">
        <v>831</v>
      </c>
      <c r="P1580" t="str">
        <f>VLOOKUP(O1580,Stores!$A$1:$D$6,2,0)</f>
        <v>MegaMart Peckmouth</v>
      </c>
      <c r="Q1580" t="str">
        <f>VLOOKUP(O1580,Stores!$A$1:$D$6,4,0)</f>
        <v>East</v>
      </c>
      <c r="R1580" s="6">
        <v>1</v>
      </c>
      <c r="S1580" s="6">
        <v>0.1</v>
      </c>
      <c r="T1580" t="s">
        <v>861</v>
      </c>
      <c r="U1580">
        <f t="shared" si="72"/>
        <v>1246.1099999999999</v>
      </c>
      <c r="V1580" s="7">
        <f t="shared" si="73"/>
        <v>833.52</v>
      </c>
      <c r="W1580" s="7">
        <f t="shared" si="74"/>
        <v>411.68999999999994</v>
      </c>
    </row>
    <row r="1581" spans="1:23" x14ac:dyDescent="0.25">
      <c r="A1581" t="s">
        <v>5534</v>
      </c>
      <c r="B1581" s="4">
        <v>45414</v>
      </c>
      <c r="C1581" t="s">
        <v>289</v>
      </c>
      <c r="D1581" t="str">
        <f>VLOOKUP(C1581,Customers!$A$1:$H$201,4,0)</f>
        <v>Matthew Juarez</v>
      </c>
      <c r="E1581" t="str">
        <f>VLOOKUP(C1581,Customers!$A$1:$H$201,5,0)</f>
        <v>Female</v>
      </c>
      <c r="F1581" s="4">
        <f>VLOOKUP(C1581,Customers!$A$1:$H$201,6,0)</f>
        <v>37614</v>
      </c>
      <c r="G1581" s="4" t="str">
        <f>VLOOKUP(C1581,Customers!$A$1:$H$201,7,0)</f>
        <v>North Meagan</v>
      </c>
      <c r="H1581" s="4">
        <f>VLOOKUP(C1581,Customers!$A$1:$H$201,8,0)</f>
        <v>44855</v>
      </c>
      <c r="I1581" t="s">
        <v>707</v>
      </c>
      <c r="J1581" t="str">
        <f>VLOOKUP(I1581,Products!$A$1:$F$51,2,0)</f>
        <v>Like Camera</v>
      </c>
      <c r="K1581" t="str">
        <f>VLOOKUP(I1581,Products!$A$1:$F$51,3,0)</f>
        <v>Electronics</v>
      </c>
      <c r="L1581" t="str">
        <f>VLOOKUP(I1581,Products!$A$1:$F$51,4,0)</f>
        <v>Camera</v>
      </c>
      <c r="M1581" s="7">
        <f>VLOOKUP(I1581,Products!$A$1:$F$51,5,0)</f>
        <v>1673.69</v>
      </c>
      <c r="N1581" s="7">
        <f>VLOOKUP(I1581,Products!$A$1:$F$51,6,0)</f>
        <v>1323.38</v>
      </c>
      <c r="O1581" t="s">
        <v>831</v>
      </c>
      <c r="P1581" t="str">
        <f>VLOOKUP(O1581,Stores!$A$1:$D$6,2,0)</f>
        <v>MegaMart Peckmouth</v>
      </c>
      <c r="Q1581" t="str">
        <f>VLOOKUP(O1581,Stores!$A$1:$D$6,4,0)</f>
        <v>East</v>
      </c>
      <c r="R1581" s="6">
        <v>1</v>
      </c>
      <c r="S1581" s="6">
        <v>0.15</v>
      </c>
      <c r="T1581" t="s">
        <v>854</v>
      </c>
      <c r="U1581">
        <f t="shared" si="72"/>
        <v>1673.69</v>
      </c>
      <c r="V1581" s="7">
        <f t="shared" si="73"/>
        <v>1323.38</v>
      </c>
      <c r="W1581" s="7">
        <f t="shared" si="74"/>
        <v>349.45999999999992</v>
      </c>
    </row>
    <row r="1582" spans="1:23" x14ac:dyDescent="0.25">
      <c r="A1582" t="s">
        <v>5801</v>
      </c>
      <c r="B1582" s="4">
        <v>45415</v>
      </c>
      <c r="C1582" t="s">
        <v>380</v>
      </c>
      <c r="D1582" t="str">
        <f>VLOOKUP(C1582,Customers!$A$1:$H$201,4,0)</f>
        <v>Carolyn Perez</v>
      </c>
      <c r="E1582" t="str">
        <f>VLOOKUP(C1582,Customers!$A$1:$H$201,5,0)</f>
        <v>Female</v>
      </c>
      <c r="F1582" s="4">
        <f>VLOOKUP(C1582,Customers!$A$1:$H$201,6,0)</f>
        <v>35236</v>
      </c>
      <c r="G1582" s="4" t="str">
        <f>VLOOKUP(C1582,Customers!$A$1:$H$201,7,0)</f>
        <v>South Briantown</v>
      </c>
      <c r="H1582" s="4">
        <f>VLOOKUP(C1582,Customers!$A$1:$H$201,8,0)</f>
        <v>45242</v>
      </c>
      <c r="I1582" t="s">
        <v>751</v>
      </c>
      <c r="J1582" t="str">
        <f>VLOOKUP(I1582,Products!$A$1:$F$51,2,0)</f>
        <v>House Accessories</v>
      </c>
      <c r="K1582" t="str">
        <f>VLOOKUP(I1582,Products!$A$1:$F$51,3,0)</f>
        <v>Fashion</v>
      </c>
      <c r="L1582" t="str">
        <f>VLOOKUP(I1582,Products!$A$1:$F$51,4,0)</f>
        <v>Accessories</v>
      </c>
      <c r="M1582" s="7">
        <f>VLOOKUP(I1582,Products!$A$1:$F$51,5,0)</f>
        <v>1858.75</v>
      </c>
      <c r="N1582" s="7">
        <f>VLOOKUP(I1582,Products!$A$1:$F$51,6,0)</f>
        <v>1451.16</v>
      </c>
      <c r="O1582" t="s">
        <v>842</v>
      </c>
      <c r="P1582" t="str">
        <f>VLOOKUP(O1582,Stores!$A$1:$D$6,2,0)</f>
        <v>MegaMart Johnmouth</v>
      </c>
      <c r="Q1582" t="str">
        <f>VLOOKUP(O1582,Stores!$A$1:$D$6,4,0)</f>
        <v>East</v>
      </c>
      <c r="R1582" s="6">
        <v>1</v>
      </c>
      <c r="S1582" s="6">
        <v>0.1</v>
      </c>
      <c r="T1582" t="s">
        <v>854</v>
      </c>
      <c r="U1582">
        <f t="shared" si="72"/>
        <v>1858.75</v>
      </c>
      <c r="V1582" s="7">
        <f t="shared" si="73"/>
        <v>1451.16</v>
      </c>
      <c r="W1582" s="7">
        <f t="shared" si="74"/>
        <v>406.68999999999994</v>
      </c>
    </row>
    <row r="1583" spans="1:23" x14ac:dyDescent="0.25">
      <c r="A1583" t="s">
        <v>1121</v>
      </c>
      <c r="B1583" s="4">
        <v>45415</v>
      </c>
      <c r="C1583" t="s">
        <v>380</v>
      </c>
      <c r="D1583" t="str">
        <f>VLOOKUP(C1583,Customers!$A$1:$H$201,4,0)</f>
        <v>Carolyn Perez</v>
      </c>
      <c r="E1583" t="str">
        <f>VLOOKUP(C1583,Customers!$A$1:$H$201,5,0)</f>
        <v>Female</v>
      </c>
      <c r="F1583" s="4">
        <f>VLOOKUP(C1583,Customers!$A$1:$H$201,6,0)</f>
        <v>35236</v>
      </c>
      <c r="G1583" s="4" t="str">
        <f>VLOOKUP(C1583,Customers!$A$1:$H$201,7,0)</f>
        <v>South Briantown</v>
      </c>
      <c r="H1583" s="4">
        <f>VLOOKUP(C1583,Customers!$A$1:$H$201,8,0)</f>
        <v>45242</v>
      </c>
      <c r="I1583" t="s">
        <v>751</v>
      </c>
      <c r="J1583" t="str">
        <f>VLOOKUP(I1583,Products!$A$1:$F$51,2,0)</f>
        <v>House Accessories</v>
      </c>
      <c r="K1583" t="str">
        <f>VLOOKUP(I1583,Products!$A$1:$F$51,3,0)</f>
        <v>Fashion</v>
      </c>
      <c r="L1583" t="str">
        <f>VLOOKUP(I1583,Products!$A$1:$F$51,4,0)</f>
        <v>Accessories</v>
      </c>
      <c r="M1583" s="7">
        <f>VLOOKUP(I1583,Products!$A$1:$F$51,5,0)</f>
        <v>1858.75</v>
      </c>
      <c r="N1583" s="7">
        <f>VLOOKUP(I1583,Products!$A$1:$F$51,6,0)</f>
        <v>1451.16</v>
      </c>
      <c r="O1583" t="s">
        <v>835</v>
      </c>
      <c r="P1583" t="str">
        <f>VLOOKUP(O1583,Stores!$A$1:$D$6,2,0)</f>
        <v>MegaMart New Michele</v>
      </c>
      <c r="Q1583" t="str">
        <f>VLOOKUP(O1583,Stores!$A$1:$D$6,4,0)</f>
        <v>West</v>
      </c>
      <c r="R1583" s="6">
        <v>3</v>
      </c>
      <c r="S1583" s="6">
        <v>0.05</v>
      </c>
      <c r="T1583" t="s">
        <v>861</v>
      </c>
      <c r="U1583">
        <f t="shared" si="72"/>
        <v>5576.25</v>
      </c>
      <c r="V1583" s="7">
        <f t="shared" si="73"/>
        <v>4353.4800000000005</v>
      </c>
      <c r="W1583" s="7">
        <f t="shared" si="74"/>
        <v>1221.8199999999995</v>
      </c>
    </row>
    <row r="1584" spans="1:23" x14ac:dyDescent="0.25">
      <c r="A1584" t="s">
        <v>1944</v>
      </c>
      <c r="B1584" s="4">
        <v>45415</v>
      </c>
      <c r="C1584" t="s">
        <v>173</v>
      </c>
      <c r="D1584" t="str">
        <f>VLOOKUP(C1584,Customers!$A$1:$H$201,4,0)</f>
        <v>Kelly Shaw</v>
      </c>
      <c r="E1584" t="str">
        <f>VLOOKUP(C1584,Customers!$A$1:$H$201,5,0)</f>
        <v>Male</v>
      </c>
      <c r="F1584" s="4">
        <f>VLOOKUP(C1584,Customers!$A$1:$H$201,6,0)</f>
        <v>27756</v>
      </c>
      <c r="G1584" s="4" t="str">
        <f>VLOOKUP(C1584,Customers!$A$1:$H$201,7,0)</f>
        <v>Zacharyfort</v>
      </c>
      <c r="H1584" s="4">
        <f>VLOOKUP(C1584,Customers!$A$1:$H$201,8,0)</f>
        <v>45208</v>
      </c>
      <c r="I1584" t="s">
        <v>802</v>
      </c>
      <c r="J1584" t="str">
        <f>VLOOKUP(I1584,Products!$A$1:$F$51,2,0)</f>
        <v>Piece Headphones</v>
      </c>
      <c r="K1584" t="str">
        <f>VLOOKUP(I1584,Products!$A$1:$F$51,3,0)</f>
        <v>Electronics</v>
      </c>
      <c r="L1584" t="str">
        <f>VLOOKUP(I1584,Products!$A$1:$F$51,4,0)</f>
        <v>Headphones</v>
      </c>
      <c r="M1584" s="7">
        <f>VLOOKUP(I1584,Products!$A$1:$F$51,5,0)</f>
        <v>1745.61</v>
      </c>
      <c r="N1584" s="7">
        <f>VLOOKUP(I1584,Products!$A$1:$F$51,6,0)</f>
        <v>1322.44</v>
      </c>
      <c r="O1584" t="s">
        <v>831</v>
      </c>
      <c r="P1584" t="str">
        <f>VLOOKUP(O1584,Stores!$A$1:$D$6,2,0)</f>
        <v>MegaMart Peckmouth</v>
      </c>
      <c r="Q1584" t="str">
        <f>VLOOKUP(O1584,Stores!$A$1:$D$6,4,0)</f>
        <v>East</v>
      </c>
      <c r="R1584" s="6">
        <v>3</v>
      </c>
      <c r="S1584" s="6">
        <v>0.1</v>
      </c>
      <c r="T1584" t="s">
        <v>854</v>
      </c>
      <c r="U1584">
        <f t="shared" si="72"/>
        <v>5236.83</v>
      </c>
      <c r="V1584" s="7">
        <f t="shared" si="73"/>
        <v>3967.32</v>
      </c>
      <c r="W1584" s="7">
        <f t="shared" si="74"/>
        <v>1268.6099999999997</v>
      </c>
    </row>
    <row r="1585" spans="1:23" x14ac:dyDescent="0.25">
      <c r="A1585" t="s">
        <v>3278</v>
      </c>
      <c r="B1585" s="4">
        <v>45415</v>
      </c>
      <c r="C1585" t="s">
        <v>318</v>
      </c>
      <c r="D1585" t="str">
        <f>VLOOKUP(C1585,Customers!$A$1:$H$201,4,0)</f>
        <v>Juan Ramirez</v>
      </c>
      <c r="E1585" t="str">
        <f>VLOOKUP(C1585,Customers!$A$1:$H$201,5,0)</f>
        <v>Male</v>
      </c>
      <c r="F1585" s="4">
        <f>VLOOKUP(C1585,Customers!$A$1:$H$201,6,0)</f>
        <v>28937</v>
      </c>
      <c r="G1585" s="4" t="str">
        <f>VLOOKUP(C1585,Customers!$A$1:$H$201,7,0)</f>
        <v>New Michaelview</v>
      </c>
      <c r="H1585" s="4">
        <f>VLOOKUP(C1585,Customers!$A$1:$H$201,8,0)</f>
        <v>45210</v>
      </c>
      <c r="I1585" t="s">
        <v>732</v>
      </c>
      <c r="J1585" t="str">
        <f>VLOOKUP(I1585,Products!$A$1:$F$51,2,0)</f>
        <v>Us Snacks</v>
      </c>
      <c r="K1585" t="str">
        <f>VLOOKUP(I1585,Products!$A$1:$F$51,3,0)</f>
        <v>Groceries</v>
      </c>
      <c r="L1585" t="str">
        <f>VLOOKUP(I1585,Products!$A$1:$F$51,4,0)</f>
        <v>Snacks</v>
      </c>
      <c r="M1585" s="7">
        <f>VLOOKUP(I1585,Products!$A$1:$F$51,5,0)</f>
        <v>123.19</v>
      </c>
      <c r="N1585" s="7">
        <f>VLOOKUP(I1585,Products!$A$1:$F$51,6,0)</f>
        <v>80.36</v>
      </c>
      <c r="O1585" t="s">
        <v>827</v>
      </c>
      <c r="P1585" t="str">
        <f>VLOOKUP(O1585,Stores!$A$1:$D$6,2,0)</f>
        <v>MegaMart Jimenezborough</v>
      </c>
      <c r="Q1585" t="str">
        <f>VLOOKUP(O1585,Stores!$A$1:$D$6,4,0)</f>
        <v>South</v>
      </c>
      <c r="R1585" s="6">
        <v>1</v>
      </c>
      <c r="S1585" s="6">
        <v>0.15</v>
      </c>
      <c r="T1585" t="s">
        <v>857</v>
      </c>
      <c r="U1585">
        <f t="shared" si="72"/>
        <v>123.19</v>
      </c>
      <c r="V1585" s="7">
        <f t="shared" si="73"/>
        <v>80.36</v>
      </c>
      <c r="W1585" s="7">
        <f t="shared" si="74"/>
        <v>41.98</v>
      </c>
    </row>
    <row r="1586" spans="1:23" x14ac:dyDescent="0.25">
      <c r="A1586" t="s">
        <v>3352</v>
      </c>
      <c r="B1586" s="4">
        <v>45415</v>
      </c>
      <c r="C1586" t="s">
        <v>613</v>
      </c>
      <c r="D1586" t="str">
        <f>VLOOKUP(C1586,Customers!$A$1:$H$201,4,0)</f>
        <v>Lisa Ruiz</v>
      </c>
      <c r="E1586" t="str">
        <f>VLOOKUP(C1586,Customers!$A$1:$H$201,5,0)</f>
        <v>Female</v>
      </c>
      <c r="F1586" s="4">
        <f>VLOOKUP(C1586,Customers!$A$1:$H$201,6,0)</f>
        <v>21425</v>
      </c>
      <c r="G1586" s="4" t="str">
        <f>VLOOKUP(C1586,Customers!$A$1:$H$201,7,0)</f>
        <v>South Marcusberg</v>
      </c>
      <c r="H1586" s="4">
        <f>VLOOKUP(C1586,Customers!$A$1:$H$201,8,0)</f>
        <v>45891</v>
      </c>
      <c r="I1586" t="s">
        <v>794</v>
      </c>
      <c r="J1586" t="str">
        <f>VLOOKUP(I1586,Products!$A$1:$F$51,2,0)</f>
        <v>New Watches</v>
      </c>
      <c r="K1586" t="str">
        <f>VLOOKUP(I1586,Products!$A$1:$F$51,3,0)</f>
        <v>Fashion</v>
      </c>
      <c r="L1586" t="str">
        <f>VLOOKUP(I1586,Products!$A$1:$F$51,4,0)</f>
        <v>Watches</v>
      </c>
      <c r="M1586" s="7">
        <f>VLOOKUP(I1586,Products!$A$1:$F$51,5,0)</f>
        <v>1501.46</v>
      </c>
      <c r="N1586" s="7">
        <f>VLOOKUP(I1586,Products!$A$1:$F$51,6,0)</f>
        <v>1167.73</v>
      </c>
      <c r="O1586" t="s">
        <v>838</v>
      </c>
      <c r="P1586" t="str">
        <f>VLOOKUP(O1586,Stores!$A$1:$D$6,2,0)</f>
        <v>MegaMart Brianahaven</v>
      </c>
      <c r="Q1586" t="str">
        <f>VLOOKUP(O1586,Stores!$A$1:$D$6,4,0)</f>
        <v>North</v>
      </c>
      <c r="R1586" s="6">
        <v>5</v>
      </c>
      <c r="S1586" s="6">
        <v>0.15</v>
      </c>
      <c r="T1586" t="s">
        <v>861</v>
      </c>
      <c r="U1586">
        <f t="shared" si="72"/>
        <v>7507.3</v>
      </c>
      <c r="V1586" s="7">
        <f t="shared" si="73"/>
        <v>5838.65</v>
      </c>
      <c r="W1586" s="7">
        <f t="shared" si="74"/>
        <v>1667.8000000000006</v>
      </c>
    </row>
    <row r="1587" spans="1:23" x14ac:dyDescent="0.25">
      <c r="A1587" t="s">
        <v>3658</v>
      </c>
      <c r="B1587" s="4">
        <v>45415</v>
      </c>
      <c r="C1587" t="s">
        <v>275</v>
      </c>
      <c r="D1587" t="str">
        <f>VLOOKUP(C1587,Customers!$A$1:$H$201,4,0)</f>
        <v>Carl Armstrong</v>
      </c>
      <c r="E1587" t="str">
        <f>VLOOKUP(C1587,Customers!$A$1:$H$201,5,0)</f>
        <v>Female</v>
      </c>
      <c r="F1587" s="4">
        <f>VLOOKUP(C1587,Customers!$A$1:$H$201,6,0)</f>
        <v>23715</v>
      </c>
      <c r="G1587" s="4" t="str">
        <f>VLOOKUP(C1587,Customers!$A$1:$H$201,7,0)</f>
        <v>Port Angelabury</v>
      </c>
      <c r="H1587" s="4">
        <f>VLOOKUP(C1587,Customers!$A$1:$H$201,8,0)</f>
        <v>44601</v>
      </c>
      <c r="I1587" t="s">
        <v>790</v>
      </c>
      <c r="J1587" t="str">
        <f>VLOOKUP(I1587,Products!$A$1:$F$51,2,0)</f>
        <v>Everything Laptop</v>
      </c>
      <c r="K1587" t="str">
        <f>VLOOKUP(I1587,Products!$A$1:$F$51,3,0)</f>
        <v>Electronics</v>
      </c>
      <c r="L1587" t="str">
        <f>VLOOKUP(I1587,Products!$A$1:$F$51,4,0)</f>
        <v>Laptop</v>
      </c>
      <c r="M1587" s="7">
        <f>VLOOKUP(I1587,Products!$A$1:$F$51,5,0)</f>
        <v>428.05</v>
      </c>
      <c r="N1587" s="7">
        <f>VLOOKUP(I1587,Products!$A$1:$F$51,6,0)</f>
        <v>246.07</v>
      </c>
      <c r="O1587" t="s">
        <v>835</v>
      </c>
      <c r="P1587" t="str">
        <f>VLOOKUP(O1587,Stores!$A$1:$D$6,2,0)</f>
        <v>MegaMart New Michele</v>
      </c>
      <c r="Q1587" t="str">
        <f>VLOOKUP(O1587,Stores!$A$1:$D$6,4,0)</f>
        <v>West</v>
      </c>
      <c r="R1587" s="6">
        <v>2</v>
      </c>
      <c r="S1587" s="6">
        <v>0.15</v>
      </c>
      <c r="T1587" t="s">
        <v>857</v>
      </c>
      <c r="U1587">
        <f t="shared" si="72"/>
        <v>856.1</v>
      </c>
      <c r="V1587" s="7">
        <f t="shared" si="73"/>
        <v>492.14</v>
      </c>
      <c r="W1587" s="7">
        <f t="shared" si="74"/>
        <v>363.11</v>
      </c>
    </row>
    <row r="1588" spans="1:23" x14ac:dyDescent="0.25">
      <c r="A1588" t="s">
        <v>3798</v>
      </c>
      <c r="B1588" s="4">
        <v>45415</v>
      </c>
      <c r="C1588" t="s">
        <v>83</v>
      </c>
      <c r="D1588" t="str">
        <f>VLOOKUP(C1588,Customers!$A$1:$H$201,4,0)</f>
        <v>Debbie Martin</v>
      </c>
      <c r="E1588" t="str">
        <f>VLOOKUP(C1588,Customers!$A$1:$H$201,5,0)</f>
        <v>Male</v>
      </c>
      <c r="F1588" s="4">
        <f>VLOOKUP(C1588,Customers!$A$1:$H$201,6,0)</f>
        <v>34290</v>
      </c>
      <c r="G1588" s="4" t="str">
        <f>VLOOKUP(C1588,Customers!$A$1:$H$201,7,0)</f>
        <v>Meganmouth</v>
      </c>
      <c r="H1588" s="4">
        <f>VLOOKUP(C1588,Customers!$A$1:$H$201,8,0)</f>
        <v>44583</v>
      </c>
      <c r="I1588" t="s">
        <v>784</v>
      </c>
      <c r="J1588" t="str">
        <f>VLOOKUP(I1588,Products!$A$1:$F$51,2,0)</f>
        <v>Foot Snacks</v>
      </c>
      <c r="K1588" t="str">
        <f>VLOOKUP(I1588,Products!$A$1:$F$51,3,0)</f>
        <v>Groceries</v>
      </c>
      <c r="L1588" t="str">
        <f>VLOOKUP(I1588,Products!$A$1:$F$51,4,0)</f>
        <v>Snacks</v>
      </c>
      <c r="M1588" s="7">
        <f>VLOOKUP(I1588,Products!$A$1:$F$51,5,0)</f>
        <v>1095.72</v>
      </c>
      <c r="N1588" s="7">
        <f>VLOOKUP(I1588,Products!$A$1:$F$51,6,0)</f>
        <v>822.2</v>
      </c>
      <c r="O1588" t="s">
        <v>842</v>
      </c>
      <c r="P1588" t="str">
        <f>VLOOKUP(O1588,Stores!$A$1:$D$6,2,0)</f>
        <v>MegaMart Johnmouth</v>
      </c>
      <c r="Q1588" t="str">
        <f>VLOOKUP(O1588,Stores!$A$1:$D$6,4,0)</f>
        <v>East</v>
      </c>
      <c r="R1588" s="6">
        <v>4</v>
      </c>
      <c r="S1588" s="6">
        <v>0.15</v>
      </c>
      <c r="T1588" t="s">
        <v>851</v>
      </c>
      <c r="U1588">
        <f t="shared" si="72"/>
        <v>4382.88</v>
      </c>
      <c r="V1588" s="7">
        <f t="shared" si="73"/>
        <v>3288.8</v>
      </c>
      <c r="W1588" s="7">
        <f t="shared" si="74"/>
        <v>1093.23</v>
      </c>
    </row>
    <row r="1589" spans="1:23" x14ac:dyDescent="0.25">
      <c r="A1589" t="s">
        <v>4248</v>
      </c>
      <c r="B1589" s="4">
        <v>45416</v>
      </c>
      <c r="C1589" t="s">
        <v>688</v>
      </c>
      <c r="D1589" t="str">
        <f>VLOOKUP(C1589,Customers!$A$1:$H$201,4,0)</f>
        <v>James Noble</v>
      </c>
      <c r="E1589" t="str">
        <f>VLOOKUP(C1589,Customers!$A$1:$H$201,5,0)</f>
        <v>Female</v>
      </c>
      <c r="F1589" s="4">
        <f>VLOOKUP(C1589,Customers!$A$1:$H$201,6,0)</f>
        <v>23491</v>
      </c>
      <c r="G1589" s="4" t="str">
        <f>VLOOKUP(C1589,Customers!$A$1:$H$201,7,0)</f>
        <v>Woodbury</v>
      </c>
      <c r="H1589" s="4">
        <f>VLOOKUP(C1589,Customers!$A$1:$H$201,8,0)</f>
        <v>45707</v>
      </c>
      <c r="I1589" t="s">
        <v>714</v>
      </c>
      <c r="J1589" t="str">
        <f>VLOOKUP(I1589,Products!$A$1:$F$51,2,0)</f>
        <v>Here Footwear</v>
      </c>
      <c r="K1589" t="str">
        <f>VLOOKUP(I1589,Products!$A$1:$F$51,3,0)</f>
        <v>Fashion</v>
      </c>
      <c r="L1589" t="str">
        <f>VLOOKUP(I1589,Products!$A$1:$F$51,4,0)</f>
        <v>Footwear</v>
      </c>
      <c r="M1589" s="7">
        <f>VLOOKUP(I1589,Products!$A$1:$F$51,5,0)</f>
        <v>1102.791777777778</v>
      </c>
      <c r="N1589" s="7">
        <f>VLOOKUP(I1589,Products!$A$1:$F$51,6,0)</f>
        <v>169.03</v>
      </c>
      <c r="O1589" t="s">
        <v>835</v>
      </c>
      <c r="P1589" t="str">
        <f>VLOOKUP(O1589,Stores!$A$1:$D$6,2,0)</f>
        <v>MegaMart New Michele</v>
      </c>
      <c r="Q1589" t="str">
        <f>VLOOKUP(O1589,Stores!$A$1:$D$6,4,0)</f>
        <v>West</v>
      </c>
      <c r="R1589" s="6">
        <v>2</v>
      </c>
      <c r="S1589" s="6">
        <v>0.1</v>
      </c>
      <c r="T1589" t="s">
        <v>851</v>
      </c>
      <c r="U1589">
        <f t="shared" si="72"/>
        <v>2205.5835555555559</v>
      </c>
      <c r="V1589" s="7">
        <f t="shared" si="73"/>
        <v>338.06</v>
      </c>
      <c r="W1589" s="7">
        <f t="shared" si="74"/>
        <v>1866.6235555555559</v>
      </c>
    </row>
    <row r="1590" spans="1:23" x14ac:dyDescent="0.25">
      <c r="A1590" t="s">
        <v>5034</v>
      </c>
      <c r="B1590" s="4">
        <v>45416</v>
      </c>
      <c r="C1590" t="s">
        <v>282</v>
      </c>
      <c r="D1590" t="str">
        <f>VLOOKUP(C1590,Customers!$A$1:$H$201,4,0)</f>
        <v>Seth Moore</v>
      </c>
      <c r="E1590" t="str">
        <f>VLOOKUP(C1590,Customers!$A$1:$H$201,5,0)</f>
        <v>Male</v>
      </c>
      <c r="F1590" s="4">
        <f>VLOOKUP(C1590,Customers!$A$1:$H$201,6,0)</f>
        <v>19984</v>
      </c>
      <c r="G1590" s="4" t="str">
        <f>VLOOKUP(C1590,Customers!$A$1:$H$201,7,0)</f>
        <v>New John</v>
      </c>
      <c r="H1590" s="4">
        <f>VLOOKUP(C1590,Customers!$A$1:$H$201,8,0)</f>
        <v>44328</v>
      </c>
      <c r="I1590" t="s">
        <v>762</v>
      </c>
      <c r="J1590" t="str">
        <f>VLOOKUP(I1590,Products!$A$1:$F$51,2,0)</f>
        <v>Firm Dairy</v>
      </c>
      <c r="K1590" t="str">
        <f>VLOOKUP(I1590,Products!$A$1:$F$51,3,0)</f>
        <v>Groceries</v>
      </c>
      <c r="L1590" t="str">
        <f>VLOOKUP(I1590,Products!$A$1:$F$51,4,0)</f>
        <v>Dairy</v>
      </c>
      <c r="M1590" s="7">
        <f>VLOOKUP(I1590,Products!$A$1:$F$51,5,0)</f>
        <v>1227.24</v>
      </c>
      <c r="N1590" s="7">
        <f>VLOOKUP(I1590,Products!$A$1:$F$51,6,0)</f>
        <v>977.09</v>
      </c>
      <c r="O1590" t="s">
        <v>827</v>
      </c>
      <c r="P1590" t="str">
        <f>VLOOKUP(O1590,Stores!$A$1:$D$6,2,0)</f>
        <v>MegaMart Jimenezborough</v>
      </c>
      <c r="Q1590" t="str">
        <f>VLOOKUP(O1590,Stores!$A$1:$D$6,4,0)</f>
        <v>South</v>
      </c>
      <c r="R1590" s="6">
        <v>2</v>
      </c>
      <c r="S1590" s="6">
        <v>0.05</v>
      </c>
      <c r="T1590" t="s">
        <v>851</v>
      </c>
      <c r="U1590">
        <f t="shared" si="72"/>
        <v>2454.48</v>
      </c>
      <c r="V1590" s="7">
        <f t="shared" si="73"/>
        <v>1954.18</v>
      </c>
      <c r="W1590" s="7">
        <f t="shared" si="74"/>
        <v>499.34999999999997</v>
      </c>
    </row>
    <row r="1591" spans="1:23" x14ac:dyDescent="0.25">
      <c r="A1591" t="s">
        <v>975</v>
      </c>
      <c r="B1591" s="4">
        <v>45416</v>
      </c>
      <c r="C1591" t="s">
        <v>424</v>
      </c>
      <c r="D1591" t="str">
        <f>VLOOKUP(C1591,Customers!$A$1:$H$201,4,0)</f>
        <v>Miranda Rodriguez</v>
      </c>
      <c r="E1591" t="str">
        <f>VLOOKUP(C1591,Customers!$A$1:$H$201,5,0)</f>
        <v>Female</v>
      </c>
      <c r="F1591" s="4">
        <f>VLOOKUP(C1591,Customers!$A$1:$H$201,6,0)</f>
        <v>29406</v>
      </c>
      <c r="G1591" s="4" t="str">
        <f>VLOOKUP(C1591,Customers!$A$1:$H$201,7,0)</f>
        <v>Adkinsport</v>
      </c>
      <c r="H1591" s="4">
        <f>VLOOKUP(C1591,Customers!$A$1:$H$201,8,0)</f>
        <v>45892</v>
      </c>
      <c r="I1591" t="s">
        <v>782</v>
      </c>
      <c r="J1591" t="str">
        <f>VLOOKUP(I1591,Products!$A$1:$F$51,2,0)</f>
        <v>National Watches</v>
      </c>
      <c r="K1591" t="str">
        <f>VLOOKUP(I1591,Products!$A$1:$F$51,3,0)</f>
        <v>Fashion</v>
      </c>
      <c r="L1591" t="str">
        <f>VLOOKUP(I1591,Products!$A$1:$F$51,4,0)</f>
        <v>Watches</v>
      </c>
      <c r="M1591" s="7">
        <f>VLOOKUP(I1591,Products!$A$1:$F$51,5,0)</f>
        <v>29.24</v>
      </c>
      <c r="N1591" s="7">
        <f>VLOOKUP(I1591,Products!$A$1:$F$51,6,0)</f>
        <v>742.26521739130465</v>
      </c>
      <c r="O1591" t="s">
        <v>835</v>
      </c>
      <c r="P1591" t="str">
        <f>VLOOKUP(O1591,Stores!$A$1:$D$6,2,0)</f>
        <v>MegaMart New Michele</v>
      </c>
      <c r="Q1591" t="str">
        <f>VLOOKUP(O1591,Stores!$A$1:$D$6,4,0)</f>
        <v>West</v>
      </c>
      <c r="R1591" s="6">
        <v>5</v>
      </c>
      <c r="S1591" s="6">
        <v>0.1</v>
      </c>
      <c r="T1591" t="s">
        <v>854</v>
      </c>
      <c r="U1591">
        <f t="shared" si="72"/>
        <v>146.19999999999999</v>
      </c>
      <c r="V1591" s="7">
        <f t="shared" si="73"/>
        <v>3711.3260869565233</v>
      </c>
      <c r="W1591" s="7">
        <f t="shared" si="74"/>
        <v>-3566.0260869565236</v>
      </c>
    </row>
    <row r="1592" spans="1:23" x14ac:dyDescent="0.25">
      <c r="A1592" t="s">
        <v>1482</v>
      </c>
      <c r="B1592" s="4">
        <v>45416</v>
      </c>
      <c r="C1592" t="s">
        <v>678</v>
      </c>
      <c r="D1592" t="str">
        <f>VLOOKUP(C1592,Customers!$A$1:$H$201,4,0)</f>
        <v>Donald Meza</v>
      </c>
      <c r="E1592" t="str">
        <f>VLOOKUP(C1592,Customers!$A$1:$H$201,5,0)</f>
        <v>Female</v>
      </c>
      <c r="F1592" s="4">
        <f>VLOOKUP(C1592,Customers!$A$1:$H$201,6,0)</f>
        <v>25513</v>
      </c>
      <c r="G1592" s="4" t="str">
        <f>VLOOKUP(C1592,Customers!$A$1:$H$201,7,0)</f>
        <v>North Kelly</v>
      </c>
      <c r="H1592" s="4">
        <f>VLOOKUP(C1592,Customers!$A$1:$H$201,8,0)</f>
        <v>44173</v>
      </c>
      <c r="I1592" t="s">
        <v>784</v>
      </c>
      <c r="J1592" t="str">
        <f>VLOOKUP(I1592,Products!$A$1:$F$51,2,0)</f>
        <v>Foot Snacks</v>
      </c>
      <c r="K1592" t="str">
        <f>VLOOKUP(I1592,Products!$A$1:$F$51,3,0)</f>
        <v>Groceries</v>
      </c>
      <c r="L1592" t="str">
        <f>VLOOKUP(I1592,Products!$A$1:$F$51,4,0)</f>
        <v>Snacks</v>
      </c>
      <c r="M1592" s="7">
        <f>VLOOKUP(I1592,Products!$A$1:$F$51,5,0)</f>
        <v>1095.72</v>
      </c>
      <c r="N1592" s="7">
        <f>VLOOKUP(I1592,Products!$A$1:$F$51,6,0)</f>
        <v>822.2</v>
      </c>
      <c r="O1592" t="s">
        <v>827</v>
      </c>
      <c r="P1592" t="str">
        <f>VLOOKUP(O1592,Stores!$A$1:$D$6,2,0)</f>
        <v>MegaMart Jimenezborough</v>
      </c>
      <c r="Q1592" t="str">
        <f>VLOOKUP(O1592,Stores!$A$1:$D$6,4,0)</f>
        <v>South</v>
      </c>
      <c r="R1592" s="6">
        <v>1</v>
      </c>
      <c r="S1592" s="6">
        <v>0.1</v>
      </c>
      <c r="T1592" t="s">
        <v>854</v>
      </c>
      <c r="U1592">
        <f t="shared" si="72"/>
        <v>1095.72</v>
      </c>
      <c r="V1592" s="7">
        <f t="shared" si="73"/>
        <v>822.2</v>
      </c>
      <c r="W1592" s="7">
        <f t="shared" si="74"/>
        <v>272.62</v>
      </c>
    </row>
    <row r="1593" spans="1:23" x14ac:dyDescent="0.25">
      <c r="A1593" t="s">
        <v>1778</v>
      </c>
      <c r="B1593" s="4">
        <v>45416</v>
      </c>
      <c r="C1593" t="s">
        <v>353</v>
      </c>
      <c r="D1593" t="str">
        <f>VLOOKUP(C1593,Customers!$A$1:$H$201,4,0)</f>
        <v>Kimberly Stokes</v>
      </c>
      <c r="E1593" t="str">
        <f>VLOOKUP(C1593,Customers!$A$1:$H$201,5,0)</f>
        <v>Male</v>
      </c>
      <c r="F1593" s="4">
        <f>VLOOKUP(C1593,Customers!$A$1:$H$201,6,0)</f>
        <v>22937</v>
      </c>
      <c r="G1593" s="4" t="str">
        <f>VLOOKUP(C1593,Customers!$A$1:$H$201,7,0)</f>
        <v>Seanland</v>
      </c>
      <c r="H1593" s="4">
        <f>VLOOKUP(C1593,Customers!$A$1:$H$201,8,0)</f>
        <v>45876</v>
      </c>
      <c r="I1593" t="s">
        <v>776</v>
      </c>
      <c r="J1593" t="str">
        <f>VLOOKUP(I1593,Products!$A$1:$F$51,2,0)</f>
        <v>Hospital Smartphone</v>
      </c>
      <c r="K1593" t="str">
        <f>VLOOKUP(I1593,Products!$A$1:$F$51,3,0)</f>
        <v>Electronics</v>
      </c>
      <c r="L1593" t="str">
        <f>VLOOKUP(I1593,Products!$A$1:$F$51,4,0)</f>
        <v>Smartphone</v>
      </c>
      <c r="M1593" s="7">
        <f>VLOOKUP(I1593,Products!$A$1:$F$51,5,0)</f>
        <v>1272.23</v>
      </c>
      <c r="N1593" s="7">
        <f>VLOOKUP(I1593,Products!$A$1:$F$51,6,0)</f>
        <v>952.65</v>
      </c>
      <c r="O1593" t="s">
        <v>838</v>
      </c>
      <c r="P1593" t="str">
        <f>VLOOKUP(O1593,Stores!$A$1:$D$6,2,0)</f>
        <v>MegaMart Brianahaven</v>
      </c>
      <c r="Q1593" t="str">
        <f>VLOOKUP(O1593,Stores!$A$1:$D$6,4,0)</f>
        <v>North</v>
      </c>
      <c r="R1593" s="6">
        <v>3</v>
      </c>
      <c r="S1593" s="6">
        <v>0.05</v>
      </c>
      <c r="T1593" t="s">
        <v>851</v>
      </c>
      <c r="U1593">
        <f t="shared" si="72"/>
        <v>3816.69</v>
      </c>
      <c r="V1593" s="7">
        <f t="shared" si="73"/>
        <v>2857.95</v>
      </c>
      <c r="W1593" s="7">
        <f t="shared" si="74"/>
        <v>957.79000000000019</v>
      </c>
    </row>
    <row r="1594" spans="1:23" x14ac:dyDescent="0.25">
      <c r="A1594" t="s">
        <v>2407</v>
      </c>
      <c r="B1594" s="4">
        <v>45416</v>
      </c>
      <c r="C1594" t="s">
        <v>625</v>
      </c>
      <c r="D1594" t="str">
        <f>VLOOKUP(C1594,Customers!$A$1:$H$201,4,0)</f>
        <v>Anthony Gould</v>
      </c>
      <c r="E1594" t="str">
        <f>VLOOKUP(C1594,Customers!$A$1:$H$201,5,0)</f>
        <v>Female</v>
      </c>
      <c r="F1594" s="4">
        <f>VLOOKUP(C1594,Customers!$A$1:$H$201,6,0)</f>
        <v>31052</v>
      </c>
      <c r="G1594" s="4" t="str">
        <f>VLOOKUP(C1594,Customers!$A$1:$H$201,7,0)</f>
        <v>South James</v>
      </c>
      <c r="H1594" s="4">
        <f>VLOOKUP(C1594,Customers!$A$1:$H$201,8,0)</f>
        <v>44584</v>
      </c>
      <c r="I1594" t="s">
        <v>784</v>
      </c>
      <c r="J1594" t="str">
        <f>VLOOKUP(I1594,Products!$A$1:$F$51,2,0)</f>
        <v>Foot Snacks</v>
      </c>
      <c r="K1594" t="str">
        <f>VLOOKUP(I1594,Products!$A$1:$F$51,3,0)</f>
        <v>Groceries</v>
      </c>
      <c r="L1594" t="str">
        <f>VLOOKUP(I1594,Products!$A$1:$F$51,4,0)</f>
        <v>Snacks</v>
      </c>
      <c r="M1594" s="7">
        <f>VLOOKUP(I1594,Products!$A$1:$F$51,5,0)</f>
        <v>1095.72</v>
      </c>
      <c r="N1594" s="7">
        <f>VLOOKUP(I1594,Products!$A$1:$F$51,6,0)</f>
        <v>822.2</v>
      </c>
      <c r="O1594" t="s">
        <v>838</v>
      </c>
      <c r="P1594" t="str">
        <f>VLOOKUP(O1594,Stores!$A$1:$D$6,2,0)</f>
        <v>MegaMart Brianahaven</v>
      </c>
      <c r="Q1594" t="str">
        <f>VLOOKUP(O1594,Stores!$A$1:$D$6,4,0)</f>
        <v>North</v>
      </c>
      <c r="R1594" s="6">
        <v>4</v>
      </c>
      <c r="S1594" s="6">
        <v>0.05</v>
      </c>
      <c r="T1594" t="s">
        <v>857</v>
      </c>
      <c r="U1594">
        <f t="shared" si="72"/>
        <v>4382.88</v>
      </c>
      <c r="V1594" s="7">
        <f t="shared" si="73"/>
        <v>3288.8</v>
      </c>
      <c r="W1594" s="7">
        <f t="shared" si="74"/>
        <v>1093.1299999999999</v>
      </c>
    </row>
    <row r="1595" spans="1:23" x14ac:dyDescent="0.25">
      <c r="A1595" t="s">
        <v>2556</v>
      </c>
      <c r="B1595" s="4">
        <v>45416</v>
      </c>
      <c r="C1595" t="s">
        <v>61</v>
      </c>
      <c r="D1595" t="str">
        <f>VLOOKUP(C1595,Customers!$A$1:$H$201,4,0)</f>
        <v>Matthew Molina</v>
      </c>
      <c r="E1595" t="str">
        <f>VLOOKUP(C1595,Customers!$A$1:$H$201,5,0)</f>
        <v>Male</v>
      </c>
      <c r="F1595" s="4">
        <f>VLOOKUP(C1595,Customers!$A$1:$H$201,6,0)</f>
        <v>34315</v>
      </c>
      <c r="G1595" s="4" t="str">
        <f>VLOOKUP(C1595,Customers!$A$1:$H$201,7,0)</f>
        <v>Quinnville</v>
      </c>
      <c r="H1595" s="4">
        <f>VLOOKUP(C1595,Customers!$A$1:$H$201,8,0)</f>
        <v>44892</v>
      </c>
      <c r="I1595" t="s">
        <v>794</v>
      </c>
      <c r="J1595" t="str">
        <f>VLOOKUP(I1595,Products!$A$1:$F$51,2,0)</f>
        <v>New Watches</v>
      </c>
      <c r="K1595" t="str">
        <f>VLOOKUP(I1595,Products!$A$1:$F$51,3,0)</f>
        <v>Fashion</v>
      </c>
      <c r="L1595" t="str">
        <f>VLOOKUP(I1595,Products!$A$1:$F$51,4,0)</f>
        <v>Watches</v>
      </c>
      <c r="M1595" s="7">
        <f>VLOOKUP(I1595,Products!$A$1:$F$51,5,0)</f>
        <v>1501.46</v>
      </c>
      <c r="N1595" s="7">
        <f>VLOOKUP(I1595,Products!$A$1:$F$51,6,0)</f>
        <v>1167.73</v>
      </c>
      <c r="O1595" t="s">
        <v>835</v>
      </c>
      <c r="P1595" t="str">
        <f>VLOOKUP(O1595,Stores!$A$1:$D$6,2,0)</f>
        <v>MegaMart New Michele</v>
      </c>
      <c r="Q1595" t="str">
        <f>VLOOKUP(O1595,Stores!$A$1:$D$6,4,0)</f>
        <v>West</v>
      </c>
      <c r="R1595" s="6">
        <v>5</v>
      </c>
      <c r="S1595" s="6">
        <v>0</v>
      </c>
      <c r="T1595" t="s">
        <v>857</v>
      </c>
      <c r="U1595">
        <f t="shared" si="72"/>
        <v>7507.3</v>
      </c>
      <c r="V1595" s="7">
        <f t="shared" si="73"/>
        <v>5838.65</v>
      </c>
      <c r="W1595" s="7">
        <f t="shared" si="74"/>
        <v>1667.6500000000005</v>
      </c>
    </row>
    <row r="1596" spans="1:23" x14ac:dyDescent="0.25">
      <c r="A1596" t="s">
        <v>2690</v>
      </c>
      <c r="B1596" s="4">
        <v>45417</v>
      </c>
      <c r="C1596" t="s">
        <v>631</v>
      </c>
      <c r="D1596" t="str">
        <f>VLOOKUP(C1596,Customers!$A$1:$H$201,4,0)</f>
        <v>Dennis Wallace</v>
      </c>
      <c r="E1596" t="str">
        <f>VLOOKUP(C1596,Customers!$A$1:$H$201,5,0)</f>
        <v>Female</v>
      </c>
      <c r="F1596" s="4">
        <f>VLOOKUP(C1596,Customers!$A$1:$H$201,6,0)</f>
        <v>31092</v>
      </c>
      <c r="G1596" s="4" t="str">
        <f>VLOOKUP(C1596,Customers!$A$1:$H$201,7,0)</f>
        <v>Bennettburgh</v>
      </c>
      <c r="H1596" s="4">
        <f>VLOOKUP(C1596,Customers!$A$1:$H$201,8,0)</f>
        <v>45888</v>
      </c>
      <c r="I1596" t="s">
        <v>820</v>
      </c>
      <c r="J1596" t="str">
        <f>VLOOKUP(I1596,Products!$A$1:$F$51,2,0)</f>
        <v>Possible Watches</v>
      </c>
      <c r="K1596" t="str">
        <f>VLOOKUP(I1596,Products!$A$1:$F$51,3,0)</f>
        <v>Fashion</v>
      </c>
      <c r="L1596" t="str">
        <f>VLOOKUP(I1596,Products!$A$1:$F$51,4,0)</f>
        <v>Watches</v>
      </c>
      <c r="M1596" s="7">
        <f>VLOOKUP(I1596,Products!$A$1:$F$51,5,0)</f>
        <v>388.26</v>
      </c>
      <c r="N1596" s="7">
        <f>VLOOKUP(I1596,Products!$A$1:$F$51,6,0)</f>
        <v>199.3</v>
      </c>
      <c r="O1596" t="s">
        <v>838</v>
      </c>
      <c r="P1596" t="str">
        <f>VLOOKUP(O1596,Stores!$A$1:$D$6,2,0)</f>
        <v>MegaMart Brianahaven</v>
      </c>
      <c r="Q1596" t="str">
        <f>VLOOKUP(O1596,Stores!$A$1:$D$6,4,0)</f>
        <v>North</v>
      </c>
      <c r="R1596" s="6">
        <v>3</v>
      </c>
      <c r="S1596" s="6">
        <v>0.05</v>
      </c>
      <c r="T1596" t="s">
        <v>857</v>
      </c>
      <c r="U1596">
        <f t="shared" si="72"/>
        <v>1164.78</v>
      </c>
      <c r="V1596" s="7">
        <f t="shared" si="73"/>
        <v>597.90000000000009</v>
      </c>
      <c r="W1596" s="7">
        <f t="shared" si="74"/>
        <v>565.92999999999984</v>
      </c>
    </row>
    <row r="1597" spans="1:23" x14ac:dyDescent="0.25">
      <c r="A1597" t="s">
        <v>3853</v>
      </c>
      <c r="B1597" s="4">
        <v>45417</v>
      </c>
      <c r="C1597" t="s">
        <v>113</v>
      </c>
      <c r="D1597" t="str">
        <f>VLOOKUP(C1597,Customers!$A$1:$H$201,4,0)</f>
        <v>Tyler Levine</v>
      </c>
      <c r="E1597" t="str">
        <f>VLOOKUP(C1597,Customers!$A$1:$H$201,5,0)</f>
        <v>Male</v>
      </c>
      <c r="F1597" s="4">
        <f>VLOOKUP(C1597,Customers!$A$1:$H$201,6,0)</f>
        <v>28630</v>
      </c>
      <c r="G1597" s="4" t="str">
        <f>VLOOKUP(C1597,Customers!$A$1:$H$201,7,0)</f>
        <v>West Charles</v>
      </c>
      <c r="H1597" s="4">
        <f>VLOOKUP(C1597,Customers!$A$1:$H$201,8,0)</f>
        <v>44438</v>
      </c>
      <c r="I1597" t="s">
        <v>765</v>
      </c>
      <c r="J1597" t="str">
        <f>VLOOKUP(I1597,Products!$A$1:$F$51,2,0)</f>
        <v>How Vegetables</v>
      </c>
      <c r="K1597" t="str">
        <f>VLOOKUP(I1597,Products!$A$1:$F$51,3,0)</f>
        <v>Groceries</v>
      </c>
      <c r="L1597" t="str">
        <f>VLOOKUP(I1597,Products!$A$1:$F$51,4,0)</f>
        <v>Vegetables</v>
      </c>
      <c r="M1597" s="7">
        <f>VLOOKUP(I1597,Products!$A$1:$F$51,5,0)</f>
        <v>25.57</v>
      </c>
      <c r="N1597" s="7">
        <f>VLOOKUP(I1597,Products!$A$1:$F$51,6,0)</f>
        <v>19.05</v>
      </c>
      <c r="O1597" t="s">
        <v>827</v>
      </c>
      <c r="P1597" t="str">
        <f>VLOOKUP(O1597,Stores!$A$1:$D$6,2,0)</f>
        <v>MegaMart Jimenezborough</v>
      </c>
      <c r="Q1597" t="str">
        <f>VLOOKUP(O1597,Stores!$A$1:$D$6,4,0)</f>
        <v>South</v>
      </c>
      <c r="R1597" s="6">
        <v>2</v>
      </c>
      <c r="S1597" s="6">
        <v>0.15</v>
      </c>
      <c r="T1597" t="s">
        <v>851</v>
      </c>
      <c r="U1597">
        <f t="shared" si="72"/>
        <v>51.14</v>
      </c>
      <c r="V1597" s="7">
        <f t="shared" si="73"/>
        <v>38.1</v>
      </c>
      <c r="W1597" s="7">
        <f t="shared" si="74"/>
        <v>12.19</v>
      </c>
    </row>
    <row r="1598" spans="1:23" x14ac:dyDescent="0.25">
      <c r="A1598" t="s">
        <v>5605</v>
      </c>
      <c r="B1598" s="4">
        <v>45417</v>
      </c>
      <c r="C1598" t="s">
        <v>599</v>
      </c>
      <c r="D1598" t="str">
        <f>VLOOKUP(C1598,Customers!$A$1:$H$201,4,0)</f>
        <v>Travis Watson</v>
      </c>
      <c r="E1598" t="str">
        <f>VLOOKUP(C1598,Customers!$A$1:$H$201,5,0)</f>
        <v>Male</v>
      </c>
      <c r="F1598" s="4">
        <f>VLOOKUP(C1598,Customers!$A$1:$H$201,6,0)</f>
        <v>24638</v>
      </c>
      <c r="G1598" s="4" t="str">
        <f>VLOOKUP(C1598,Customers!$A$1:$H$201,7,0)</f>
        <v>Christopherburgh</v>
      </c>
      <c r="H1598" s="4">
        <f>VLOOKUP(C1598,Customers!$A$1:$H$201,8,0)</f>
        <v>44553</v>
      </c>
      <c r="I1598" t="s">
        <v>760</v>
      </c>
      <c r="J1598" t="str">
        <f>VLOOKUP(I1598,Products!$A$1:$F$51,2,0)</f>
        <v>Simple Accessories</v>
      </c>
      <c r="K1598" t="str">
        <f>VLOOKUP(I1598,Products!$A$1:$F$51,3,0)</f>
        <v>Fashion</v>
      </c>
      <c r="L1598" t="str">
        <f>VLOOKUP(I1598,Products!$A$1:$F$51,4,0)</f>
        <v>Accessories</v>
      </c>
      <c r="M1598" s="7">
        <f>VLOOKUP(I1598,Products!$A$1:$F$51,5,0)</f>
        <v>1102.791777777778</v>
      </c>
      <c r="N1598" s="7">
        <f>VLOOKUP(I1598,Products!$A$1:$F$51,6,0)</f>
        <v>242.98</v>
      </c>
      <c r="O1598" t="s">
        <v>835</v>
      </c>
      <c r="P1598" t="str">
        <f>VLOOKUP(O1598,Stores!$A$1:$D$6,2,0)</f>
        <v>MegaMart New Michele</v>
      </c>
      <c r="Q1598" t="str">
        <f>VLOOKUP(O1598,Stores!$A$1:$D$6,4,0)</f>
        <v>West</v>
      </c>
      <c r="R1598" s="6">
        <v>1</v>
      </c>
      <c r="S1598" s="6">
        <v>0.1</v>
      </c>
      <c r="T1598" t="s">
        <v>861</v>
      </c>
      <c r="U1598">
        <f t="shared" si="72"/>
        <v>1102.791777777778</v>
      </c>
      <c r="V1598" s="7">
        <f t="shared" si="73"/>
        <v>242.98</v>
      </c>
      <c r="W1598" s="7">
        <f t="shared" si="74"/>
        <v>858.91177777777796</v>
      </c>
    </row>
    <row r="1599" spans="1:23" x14ac:dyDescent="0.25">
      <c r="A1599" t="s">
        <v>1262</v>
      </c>
      <c r="B1599" s="4">
        <v>45417</v>
      </c>
      <c r="C1599" t="s">
        <v>492</v>
      </c>
      <c r="D1599" t="str">
        <f>VLOOKUP(C1599,Customers!$A$1:$H$201,4,0)</f>
        <v>Mario Cuevas</v>
      </c>
      <c r="E1599" t="str">
        <f>VLOOKUP(C1599,Customers!$A$1:$H$201,5,0)</f>
        <v>Male</v>
      </c>
      <c r="F1599" s="4">
        <f>VLOOKUP(C1599,Customers!$A$1:$H$201,6,0)</f>
        <v>31478</v>
      </c>
      <c r="G1599" s="4" t="str">
        <f>VLOOKUP(C1599,Customers!$A$1:$H$201,7,0)</f>
        <v>North Charlesville</v>
      </c>
      <c r="H1599" s="4">
        <f>VLOOKUP(C1599,Customers!$A$1:$H$201,8,0)</f>
        <v>45172</v>
      </c>
      <c r="I1599" t="s">
        <v>796</v>
      </c>
      <c r="J1599" t="str">
        <f>VLOOKUP(I1599,Products!$A$1:$F$51,2,0)</f>
        <v>Book Television</v>
      </c>
      <c r="K1599" t="str">
        <f>VLOOKUP(I1599,Products!$A$1:$F$51,3,0)</f>
        <v>Electronics</v>
      </c>
      <c r="L1599" t="str">
        <f>VLOOKUP(I1599,Products!$A$1:$F$51,4,0)</f>
        <v>Television</v>
      </c>
      <c r="M1599" s="7">
        <f>VLOOKUP(I1599,Products!$A$1:$F$51,5,0)</f>
        <v>1952.65</v>
      </c>
      <c r="N1599" s="7">
        <f>VLOOKUP(I1599,Products!$A$1:$F$51,6,0)</f>
        <v>1451.27</v>
      </c>
      <c r="O1599" t="s">
        <v>831</v>
      </c>
      <c r="P1599" t="str">
        <f>VLOOKUP(O1599,Stores!$A$1:$D$6,2,0)</f>
        <v>MegaMart Peckmouth</v>
      </c>
      <c r="Q1599" t="str">
        <f>VLOOKUP(O1599,Stores!$A$1:$D$6,4,0)</f>
        <v>East</v>
      </c>
      <c r="R1599" s="6">
        <v>2</v>
      </c>
      <c r="S1599" s="6">
        <v>0.05</v>
      </c>
      <c r="T1599" t="s">
        <v>851</v>
      </c>
      <c r="U1599">
        <f t="shared" si="72"/>
        <v>3905.3</v>
      </c>
      <c r="V1599" s="7">
        <f t="shared" si="73"/>
        <v>2902.54</v>
      </c>
      <c r="W1599" s="7">
        <f t="shared" si="74"/>
        <v>1001.8100000000002</v>
      </c>
    </row>
    <row r="1600" spans="1:23" x14ac:dyDescent="0.25">
      <c r="A1600" t="s">
        <v>1743</v>
      </c>
      <c r="B1600" s="4">
        <v>45417</v>
      </c>
      <c r="C1600" t="s">
        <v>304</v>
      </c>
      <c r="D1600" t="str">
        <f>VLOOKUP(C1600,Customers!$A$1:$H$201,4,0)</f>
        <v>Sarah Reynolds</v>
      </c>
      <c r="E1600" t="str">
        <f>VLOOKUP(C1600,Customers!$A$1:$H$201,5,0)</f>
        <v>Female</v>
      </c>
      <c r="F1600" s="4">
        <f>VLOOKUP(C1600,Customers!$A$1:$H$201,6,0)</f>
        <v>32344</v>
      </c>
      <c r="G1600" s="4" t="str">
        <f>VLOOKUP(C1600,Customers!$A$1:$H$201,7,0)</f>
        <v>South Christinabury</v>
      </c>
      <c r="H1600" s="4">
        <f>VLOOKUP(C1600,Customers!$A$1:$H$201,8,0)</f>
        <v>44826</v>
      </c>
      <c r="I1600" t="s">
        <v>762</v>
      </c>
      <c r="J1600" t="str">
        <f>VLOOKUP(I1600,Products!$A$1:$F$51,2,0)</f>
        <v>Firm Dairy</v>
      </c>
      <c r="K1600" t="str">
        <f>VLOOKUP(I1600,Products!$A$1:$F$51,3,0)</f>
        <v>Groceries</v>
      </c>
      <c r="L1600" t="str">
        <f>VLOOKUP(I1600,Products!$A$1:$F$51,4,0)</f>
        <v>Dairy</v>
      </c>
      <c r="M1600" s="7">
        <f>VLOOKUP(I1600,Products!$A$1:$F$51,5,0)</f>
        <v>1227.24</v>
      </c>
      <c r="N1600" s="7">
        <f>VLOOKUP(I1600,Products!$A$1:$F$51,6,0)</f>
        <v>977.09</v>
      </c>
      <c r="O1600" t="s">
        <v>827</v>
      </c>
      <c r="P1600" t="str">
        <f>VLOOKUP(O1600,Stores!$A$1:$D$6,2,0)</f>
        <v>MegaMart Jimenezborough</v>
      </c>
      <c r="Q1600" t="str">
        <f>VLOOKUP(O1600,Stores!$A$1:$D$6,4,0)</f>
        <v>South</v>
      </c>
      <c r="R1600" s="6">
        <v>1</v>
      </c>
      <c r="S1600" s="6">
        <v>0.05</v>
      </c>
      <c r="T1600" t="s">
        <v>854</v>
      </c>
      <c r="U1600">
        <f t="shared" si="72"/>
        <v>1227.24</v>
      </c>
      <c r="V1600" s="7">
        <f t="shared" si="73"/>
        <v>977.09</v>
      </c>
      <c r="W1600" s="7">
        <f t="shared" si="74"/>
        <v>249.2</v>
      </c>
    </row>
    <row r="1601" spans="1:23" x14ac:dyDescent="0.25">
      <c r="A1601" t="s">
        <v>2168</v>
      </c>
      <c r="B1601" s="4">
        <v>45418</v>
      </c>
      <c r="C1601" t="s">
        <v>688</v>
      </c>
      <c r="D1601" t="str">
        <f>VLOOKUP(C1601,Customers!$A$1:$H$201,4,0)</f>
        <v>James Noble</v>
      </c>
      <c r="E1601" t="str">
        <f>VLOOKUP(C1601,Customers!$A$1:$H$201,5,0)</f>
        <v>Female</v>
      </c>
      <c r="F1601" s="4">
        <f>VLOOKUP(C1601,Customers!$A$1:$H$201,6,0)</f>
        <v>23491</v>
      </c>
      <c r="G1601" s="4" t="str">
        <f>VLOOKUP(C1601,Customers!$A$1:$H$201,7,0)</f>
        <v>Woodbury</v>
      </c>
      <c r="H1601" s="4">
        <f>VLOOKUP(C1601,Customers!$A$1:$H$201,8,0)</f>
        <v>45707</v>
      </c>
      <c r="I1601" t="s">
        <v>765</v>
      </c>
      <c r="J1601" t="str">
        <f>VLOOKUP(I1601,Products!$A$1:$F$51,2,0)</f>
        <v>How Vegetables</v>
      </c>
      <c r="K1601" t="str">
        <f>VLOOKUP(I1601,Products!$A$1:$F$51,3,0)</f>
        <v>Groceries</v>
      </c>
      <c r="L1601" t="str">
        <f>VLOOKUP(I1601,Products!$A$1:$F$51,4,0)</f>
        <v>Vegetables</v>
      </c>
      <c r="M1601" s="7">
        <f>VLOOKUP(I1601,Products!$A$1:$F$51,5,0)</f>
        <v>25.57</v>
      </c>
      <c r="N1601" s="7">
        <f>VLOOKUP(I1601,Products!$A$1:$F$51,6,0)</f>
        <v>19.05</v>
      </c>
      <c r="O1601" t="s">
        <v>835</v>
      </c>
      <c r="P1601" t="str">
        <f>VLOOKUP(O1601,Stores!$A$1:$D$6,2,0)</f>
        <v>MegaMart New Michele</v>
      </c>
      <c r="Q1601" t="str">
        <f>VLOOKUP(O1601,Stores!$A$1:$D$6,4,0)</f>
        <v>West</v>
      </c>
      <c r="R1601" s="6">
        <v>4</v>
      </c>
      <c r="S1601" s="6">
        <v>0</v>
      </c>
      <c r="T1601" t="s">
        <v>851</v>
      </c>
      <c r="U1601">
        <f t="shared" si="72"/>
        <v>102.28</v>
      </c>
      <c r="V1601" s="7">
        <f t="shared" si="73"/>
        <v>76.2</v>
      </c>
      <c r="W1601" s="7">
        <f t="shared" si="74"/>
        <v>25.08</v>
      </c>
    </row>
    <row r="1602" spans="1:23" x14ac:dyDescent="0.25">
      <c r="A1602" t="s">
        <v>4042</v>
      </c>
      <c r="B1602" s="4">
        <v>45418</v>
      </c>
      <c r="C1602" t="s">
        <v>325</v>
      </c>
      <c r="D1602" t="str">
        <f>VLOOKUP(C1602,Customers!$A$1:$H$201,4,0)</f>
        <v>Laurie Mason</v>
      </c>
      <c r="E1602" t="str">
        <f>VLOOKUP(C1602,Customers!$A$1:$H$201,5,0)</f>
        <v>Female</v>
      </c>
      <c r="F1602" s="4">
        <f>VLOOKUP(C1602,Customers!$A$1:$H$201,6,0)</f>
        <v>27567</v>
      </c>
      <c r="G1602" s="4" t="str">
        <f>VLOOKUP(C1602,Customers!$A$1:$H$201,7,0)</f>
        <v>Berrymouth</v>
      </c>
      <c r="H1602" s="4">
        <f>VLOOKUP(C1602,Customers!$A$1:$H$201,8,0)</f>
        <v>45840</v>
      </c>
      <c r="I1602" t="s">
        <v>732</v>
      </c>
      <c r="J1602" t="str">
        <f>VLOOKUP(I1602,Products!$A$1:$F$51,2,0)</f>
        <v>Us Snacks</v>
      </c>
      <c r="K1602" t="str">
        <f>VLOOKUP(I1602,Products!$A$1:$F$51,3,0)</f>
        <v>Groceries</v>
      </c>
      <c r="L1602" t="str">
        <f>VLOOKUP(I1602,Products!$A$1:$F$51,4,0)</f>
        <v>Snacks</v>
      </c>
      <c r="M1602" s="7">
        <f>VLOOKUP(I1602,Products!$A$1:$F$51,5,0)</f>
        <v>123.19</v>
      </c>
      <c r="N1602" s="7">
        <f>VLOOKUP(I1602,Products!$A$1:$F$51,6,0)</f>
        <v>80.36</v>
      </c>
      <c r="O1602" t="s">
        <v>831</v>
      </c>
      <c r="P1602" t="str">
        <f>VLOOKUP(O1602,Stores!$A$1:$D$6,2,0)</f>
        <v>MegaMart Peckmouth</v>
      </c>
      <c r="Q1602" t="str">
        <f>VLOOKUP(O1602,Stores!$A$1:$D$6,4,0)</f>
        <v>East</v>
      </c>
      <c r="R1602" s="6">
        <v>5</v>
      </c>
      <c r="S1602" s="6">
        <v>0.1</v>
      </c>
      <c r="T1602" t="s">
        <v>854</v>
      </c>
      <c r="U1602">
        <f t="shared" si="72"/>
        <v>615.95000000000005</v>
      </c>
      <c r="V1602" s="7">
        <f t="shared" si="73"/>
        <v>401.8</v>
      </c>
      <c r="W1602" s="7">
        <f t="shared" si="74"/>
        <v>213.25000000000003</v>
      </c>
    </row>
    <row r="1603" spans="1:23" x14ac:dyDescent="0.25">
      <c r="A1603" t="s">
        <v>4894</v>
      </c>
      <c r="B1603" s="4">
        <v>45418</v>
      </c>
      <c r="C1603" t="s">
        <v>465</v>
      </c>
      <c r="D1603" t="str">
        <f>VLOOKUP(C1603,Customers!$A$1:$H$201,4,0)</f>
        <v>John Allen</v>
      </c>
      <c r="E1603" t="str">
        <f>VLOOKUP(C1603,Customers!$A$1:$H$201,5,0)</f>
        <v>Female</v>
      </c>
      <c r="F1603" s="4">
        <f>VLOOKUP(C1603,Customers!$A$1:$H$201,6,0)</f>
        <v>30272</v>
      </c>
      <c r="G1603" s="4" t="str">
        <f>VLOOKUP(C1603,Customers!$A$1:$H$201,7,0)</f>
        <v>Kimland</v>
      </c>
      <c r="H1603" s="4">
        <f>VLOOKUP(C1603,Customers!$A$1:$H$201,8,0)</f>
        <v>44218</v>
      </c>
      <c r="I1603" t="s">
        <v>776</v>
      </c>
      <c r="J1603" t="str">
        <f>VLOOKUP(I1603,Products!$A$1:$F$51,2,0)</f>
        <v>Hospital Smartphone</v>
      </c>
      <c r="K1603" t="str">
        <f>VLOOKUP(I1603,Products!$A$1:$F$51,3,0)</f>
        <v>Electronics</v>
      </c>
      <c r="L1603" t="str">
        <f>VLOOKUP(I1603,Products!$A$1:$F$51,4,0)</f>
        <v>Smartphone</v>
      </c>
      <c r="M1603" s="7">
        <f>VLOOKUP(I1603,Products!$A$1:$F$51,5,0)</f>
        <v>1272.23</v>
      </c>
      <c r="N1603" s="7">
        <f>VLOOKUP(I1603,Products!$A$1:$F$51,6,0)</f>
        <v>952.65</v>
      </c>
      <c r="O1603" t="s">
        <v>831</v>
      </c>
      <c r="P1603" t="str">
        <f>VLOOKUP(O1603,Stores!$A$1:$D$6,2,0)</f>
        <v>MegaMart Peckmouth</v>
      </c>
      <c r="Q1603" t="str">
        <f>VLOOKUP(O1603,Stores!$A$1:$D$6,4,0)</f>
        <v>East</v>
      </c>
      <c r="R1603" s="6">
        <v>1</v>
      </c>
      <c r="S1603" s="6">
        <v>0.05</v>
      </c>
      <c r="T1603" t="s">
        <v>861</v>
      </c>
      <c r="U1603">
        <f t="shared" ref="U1603:U1666" si="75">M1603*R1603</f>
        <v>1272.23</v>
      </c>
      <c r="V1603" s="7">
        <f t="shared" ref="V1603:V1666" si="76">N1603*R1603</f>
        <v>952.65</v>
      </c>
      <c r="W1603" s="7">
        <f t="shared" ref="W1603:W1666" si="77">U1603-V1603-(1-S1603)</f>
        <v>318.63000000000005</v>
      </c>
    </row>
    <row r="1604" spans="1:23" x14ac:dyDescent="0.25">
      <c r="A1604" t="s">
        <v>1257</v>
      </c>
      <c r="B1604" s="4">
        <v>45418</v>
      </c>
      <c r="C1604" t="s">
        <v>215</v>
      </c>
      <c r="D1604" t="str">
        <f>VLOOKUP(C1604,Customers!$A$1:$H$201,4,0)</f>
        <v>Carl Wyatt</v>
      </c>
      <c r="E1604" t="str">
        <f>VLOOKUP(C1604,Customers!$A$1:$H$201,5,0)</f>
        <v>Female</v>
      </c>
      <c r="F1604" s="4">
        <f>VLOOKUP(C1604,Customers!$A$1:$H$201,6,0)</f>
        <v>38253</v>
      </c>
      <c r="G1604" s="4" t="str">
        <f>VLOOKUP(C1604,Customers!$A$1:$H$201,7,0)</f>
        <v>North Tracey</v>
      </c>
      <c r="H1604" s="4">
        <f>VLOOKUP(C1604,Customers!$A$1:$H$201,8,0)</f>
        <v>44366</v>
      </c>
      <c r="I1604" t="s">
        <v>818</v>
      </c>
      <c r="J1604" t="str">
        <f>VLOOKUP(I1604,Products!$A$1:$F$51,2,0)</f>
        <v>Nor Bags</v>
      </c>
      <c r="K1604" t="str">
        <f>VLOOKUP(I1604,Products!$A$1:$F$51,3,0)</f>
        <v>Fashion</v>
      </c>
      <c r="L1604" t="str">
        <f>VLOOKUP(I1604,Products!$A$1:$F$51,4,0)</f>
        <v>Bags</v>
      </c>
      <c r="M1604" s="7">
        <f>VLOOKUP(I1604,Products!$A$1:$F$51,5,0)</f>
        <v>1216.3599999999999</v>
      </c>
      <c r="N1604" s="7">
        <f>VLOOKUP(I1604,Products!$A$1:$F$51,6,0)</f>
        <v>794.8</v>
      </c>
      <c r="O1604" t="s">
        <v>842</v>
      </c>
      <c r="P1604" t="str">
        <f>VLOOKUP(O1604,Stores!$A$1:$D$6,2,0)</f>
        <v>MegaMart Johnmouth</v>
      </c>
      <c r="Q1604" t="str">
        <f>VLOOKUP(O1604,Stores!$A$1:$D$6,4,0)</f>
        <v>East</v>
      </c>
      <c r="R1604" s="6">
        <v>4</v>
      </c>
      <c r="S1604" s="6">
        <v>0.1</v>
      </c>
      <c r="T1604" t="s">
        <v>861</v>
      </c>
      <c r="U1604">
        <f t="shared" si="75"/>
        <v>4865.4399999999996</v>
      </c>
      <c r="V1604" s="7">
        <f t="shared" si="76"/>
        <v>3179.2</v>
      </c>
      <c r="W1604" s="7">
        <f t="shared" si="77"/>
        <v>1685.3399999999997</v>
      </c>
    </row>
    <row r="1605" spans="1:23" x14ac:dyDescent="0.25">
      <c r="A1605" t="s">
        <v>1821</v>
      </c>
      <c r="B1605" s="4">
        <v>45418</v>
      </c>
      <c r="C1605" t="s">
        <v>311</v>
      </c>
      <c r="D1605" t="str">
        <f>VLOOKUP(C1605,Customers!$A$1:$H$201,4,0)</f>
        <v>Jeremy Robles</v>
      </c>
      <c r="E1605" t="str">
        <f>VLOOKUP(C1605,Customers!$A$1:$H$201,5,0)</f>
        <v>Female</v>
      </c>
      <c r="F1605" s="4">
        <f>VLOOKUP(C1605,Customers!$A$1:$H$201,6,0)</f>
        <v>29674</v>
      </c>
      <c r="G1605" s="4" t="str">
        <f>VLOOKUP(C1605,Customers!$A$1:$H$201,7,0)</f>
        <v>West Josephport</v>
      </c>
      <c r="H1605" s="4">
        <f>VLOOKUP(C1605,Customers!$A$1:$H$201,8,0)</f>
        <v>44600</v>
      </c>
      <c r="I1605" t="s">
        <v>784</v>
      </c>
      <c r="J1605" t="str">
        <f>VLOOKUP(I1605,Products!$A$1:$F$51,2,0)</f>
        <v>Foot Snacks</v>
      </c>
      <c r="K1605" t="str">
        <f>VLOOKUP(I1605,Products!$A$1:$F$51,3,0)</f>
        <v>Groceries</v>
      </c>
      <c r="L1605" t="str">
        <f>VLOOKUP(I1605,Products!$A$1:$F$51,4,0)</f>
        <v>Snacks</v>
      </c>
      <c r="M1605" s="7">
        <f>VLOOKUP(I1605,Products!$A$1:$F$51,5,0)</f>
        <v>1095.72</v>
      </c>
      <c r="N1605" s="7">
        <f>VLOOKUP(I1605,Products!$A$1:$F$51,6,0)</f>
        <v>822.2</v>
      </c>
      <c r="O1605" t="s">
        <v>838</v>
      </c>
      <c r="P1605" t="str">
        <f>VLOOKUP(O1605,Stores!$A$1:$D$6,2,0)</f>
        <v>MegaMart Brianahaven</v>
      </c>
      <c r="Q1605" t="str">
        <f>VLOOKUP(O1605,Stores!$A$1:$D$6,4,0)</f>
        <v>North</v>
      </c>
      <c r="R1605" s="6">
        <v>3</v>
      </c>
      <c r="S1605" s="6">
        <v>0</v>
      </c>
      <c r="T1605" t="s">
        <v>861</v>
      </c>
      <c r="U1605">
        <f t="shared" si="75"/>
        <v>3287.16</v>
      </c>
      <c r="V1605" s="7">
        <f t="shared" si="76"/>
        <v>2466.6000000000004</v>
      </c>
      <c r="W1605" s="7">
        <f t="shared" si="77"/>
        <v>819.55999999999949</v>
      </c>
    </row>
    <row r="1606" spans="1:23" x14ac:dyDescent="0.25">
      <c r="A1606" t="s">
        <v>3068</v>
      </c>
      <c r="B1606" s="4">
        <v>45418</v>
      </c>
      <c r="C1606" t="s">
        <v>222</v>
      </c>
      <c r="D1606" t="str">
        <f>VLOOKUP(C1606,Customers!$A$1:$H$201,4,0)</f>
        <v>Lawrence Stewart</v>
      </c>
      <c r="E1606" t="str">
        <f>VLOOKUP(C1606,Customers!$A$1:$H$201,5,0)</f>
        <v>Male</v>
      </c>
      <c r="F1606" s="4">
        <f>VLOOKUP(C1606,Customers!$A$1:$H$201,6,0)</f>
        <v>38555</v>
      </c>
      <c r="G1606" s="4" t="str">
        <f>VLOOKUP(C1606,Customers!$A$1:$H$201,7,0)</f>
        <v>West Tinatown</v>
      </c>
      <c r="H1606" s="4">
        <f>VLOOKUP(C1606,Customers!$A$1:$H$201,8,0)</f>
        <v>44145</v>
      </c>
      <c r="I1606" t="s">
        <v>746</v>
      </c>
      <c r="J1606" t="str">
        <f>VLOOKUP(I1606,Products!$A$1:$F$51,2,0)</f>
        <v>Add Clothing</v>
      </c>
      <c r="K1606" t="str">
        <f>VLOOKUP(I1606,Products!$A$1:$F$51,3,0)</f>
        <v>Fashion</v>
      </c>
      <c r="L1606" t="str">
        <f>VLOOKUP(I1606,Products!$A$1:$F$51,4,0)</f>
        <v>Clothing</v>
      </c>
      <c r="M1606" s="7">
        <f>VLOOKUP(I1606,Products!$A$1:$F$51,5,0)</f>
        <v>1342.75</v>
      </c>
      <c r="N1606" s="7">
        <f>VLOOKUP(I1606,Products!$A$1:$F$51,6,0)</f>
        <v>797.94</v>
      </c>
      <c r="O1606" t="s">
        <v>831</v>
      </c>
      <c r="P1606" t="str">
        <f>VLOOKUP(O1606,Stores!$A$1:$D$6,2,0)</f>
        <v>MegaMart Peckmouth</v>
      </c>
      <c r="Q1606" t="str">
        <f>VLOOKUP(O1606,Stores!$A$1:$D$6,4,0)</f>
        <v>East</v>
      </c>
      <c r="R1606" s="6">
        <v>3</v>
      </c>
      <c r="S1606" s="6">
        <v>0.1</v>
      </c>
      <c r="T1606" t="s">
        <v>861</v>
      </c>
      <c r="U1606">
        <f t="shared" si="75"/>
        <v>4028.25</v>
      </c>
      <c r="V1606" s="7">
        <f t="shared" si="76"/>
        <v>2393.8200000000002</v>
      </c>
      <c r="W1606" s="7">
        <f t="shared" si="77"/>
        <v>1633.5299999999997</v>
      </c>
    </row>
    <row r="1607" spans="1:23" x14ac:dyDescent="0.25">
      <c r="A1607" t="s">
        <v>4291</v>
      </c>
      <c r="B1607" s="4">
        <v>45419</v>
      </c>
      <c r="C1607" t="s">
        <v>681</v>
      </c>
      <c r="D1607" t="str">
        <f>VLOOKUP(C1607,Customers!$A$1:$H$201,4,0)</f>
        <v>Ann West</v>
      </c>
      <c r="E1607" t="str">
        <f>VLOOKUP(C1607,Customers!$A$1:$H$201,5,0)</f>
        <v>Male</v>
      </c>
      <c r="F1607" s="4">
        <f>VLOOKUP(C1607,Customers!$A$1:$H$201,6,0)</f>
        <v>36771</v>
      </c>
      <c r="G1607" s="4" t="str">
        <f>VLOOKUP(C1607,Customers!$A$1:$H$201,7,0)</f>
        <v>Craigshire</v>
      </c>
      <c r="H1607" s="4">
        <f>VLOOKUP(C1607,Customers!$A$1:$H$201,8,0)</f>
        <v>44778</v>
      </c>
      <c r="I1607" t="s">
        <v>714</v>
      </c>
      <c r="J1607" t="str">
        <f>VLOOKUP(I1607,Products!$A$1:$F$51,2,0)</f>
        <v>Here Footwear</v>
      </c>
      <c r="K1607" t="str">
        <f>VLOOKUP(I1607,Products!$A$1:$F$51,3,0)</f>
        <v>Fashion</v>
      </c>
      <c r="L1607" t="str">
        <f>VLOOKUP(I1607,Products!$A$1:$F$51,4,0)</f>
        <v>Footwear</v>
      </c>
      <c r="M1607" s="7">
        <f>VLOOKUP(I1607,Products!$A$1:$F$51,5,0)</f>
        <v>1102.791777777778</v>
      </c>
      <c r="N1607" s="7">
        <f>VLOOKUP(I1607,Products!$A$1:$F$51,6,0)</f>
        <v>169.03</v>
      </c>
      <c r="O1607" t="s">
        <v>842</v>
      </c>
      <c r="P1607" t="str">
        <f>VLOOKUP(O1607,Stores!$A$1:$D$6,2,0)</f>
        <v>MegaMart Johnmouth</v>
      </c>
      <c r="Q1607" t="str">
        <f>VLOOKUP(O1607,Stores!$A$1:$D$6,4,0)</f>
        <v>East</v>
      </c>
      <c r="R1607" s="6">
        <v>5</v>
      </c>
      <c r="S1607" s="6">
        <v>0.15</v>
      </c>
      <c r="T1607" t="s">
        <v>854</v>
      </c>
      <c r="U1607">
        <f t="shared" si="75"/>
        <v>5513.9588888888902</v>
      </c>
      <c r="V1607" s="7">
        <f t="shared" si="76"/>
        <v>845.15</v>
      </c>
      <c r="W1607" s="7">
        <f t="shared" si="77"/>
        <v>4667.9588888888902</v>
      </c>
    </row>
    <row r="1608" spans="1:23" x14ac:dyDescent="0.25">
      <c r="A1608" t="s">
        <v>4551</v>
      </c>
      <c r="B1608" s="4">
        <v>45419</v>
      </c>
      <c r="C1608" t="s">
        <v>113</v>
      </c>
      <c r="D1608" t="str">
        <f>VLOOKUP(C1608,Customers!$A$1:$H$201,4,0)</f>
        <v>Tyler Levine</v>
      </c>
      <c r="E1608" t="str">
        <f>VLOOKUP(C1608,Customers!$A$1:$H$201,5,0)</f>
        <v>Male</v>
      </c>
      <c r="F1608" s="4">
        <f>VLOOKUP(C1608,Customers!$A$1:$H$201,6,0)</f>
        <v>28630</v>
      </c>
      <c r="G1608" s="4" t="str">
        <f>VLOOKUP(C1608,Customers!$A$1:$H$201,7,0)</f>
        <v>West Charles</v>
      </c>
      <c r="H1608" s="4">
        <f>VLOOKUP(C1608,Customers!$A$1:$H$201,8,0)</f>
        <v>44438</v>
      </c>
      <c r="I1608" t="s">
        <v>812</v>
      </c>
      <c r="J1608" t="str">
        <f>VLOOKUP(I1608,Products!$A$1:$F$51,2,0)</f>
        <v>Set Dairy</v>
      </c>
      <c r="K1608" t="str">
        <f>VLOOKUP(I1608,Products!$A$1:$F$51,3,0)</f>
        <v>Groceries</v>
      </c>
      <c r="L1608" t="str">
        <f>VLOOKUP(I1608,Products!$A$1:$F$51,4,0)</f>
        <v>Dairy</v>
      </c>
      <c r="M1608" s="7">
        <f>VLOOKUP(I1608,Products!$A$1:$F$51,5,0)</f>
        <v>1879.08</v>
      </c>
      <c r="N1608" s="7">
        <f>VLOOKUP(I1608,Products!$A$1:$F$51,6,0)</f>
        <v>1004.56</v>
      </c>
      <c r="O1608" t="s">
        <v>827</v>
      </c>
      <c r="P1608" t="str">
        <f>VLOOKUP(O1608,Stores!$A$1:$D$6,2,0)</f>
        <v>MegaMart Jimenezborough</v>
      </c>
      <c r="Q1608" t="str">
        <f>VLOOKUP(O1608,Stores!$A$1:$D$6,4,0)</f>
        <v>South</v>
      </c>
      <c r="R1608" s="6">
        <v>4</v>
      </c>
      <c r="S1608" s="6">
        <v>0</v>
      </c>
      <c r="T1608" t="s">
        <v>851</v>
      </c>
      <c r="U1608">
        <f t="shared" si="75"/>
        <v>7516.32</v>
      </c>
      <c r="V1608" s="7">
        <f t="shared" si="76"/>
        <v>4018.24</v>
      </c>
      <c r="W1608" s="7">
        <f t="shared" si="77"/>
        <v>3497.08</v>
      </c>
    </row>
    <row r="1609" spans="1:23" x14ac:dyDescent="0.25">
      <c r="A1609" t="s">
        <v>4704</v>
      </c>
      <c r="B1609" s="4">
        <v>45419</v>
      </c>
      <c r="C1609" t="s">
        <v>478</v>
      </c>
      <c r="D1609" t="str">
        <f>VLOOKUP(C1609,Customers!$A$1:$H$201,4,0)</f>
        <v>Denise Jackson</v>
      </c>
      <c r="E1609" t="str">
        <f>VLOOKUP(C1609,Customers!$A$1:$H$201,5,0)</f>
        <v>Male</v>
      </c>
      <c r="F1609" s="4">
        <f>VLOOKUP(C1609,Customers!$A$1:$H$201,6,0)</f>
        <v>35356</v>
      </c>
      <c r="G1609" s="4" t="str">
        <f>VLOOKUP(C1609,Customers!$A$1:$H$201,7,0)</f>
        <v>Williamsport</v>
      </c>
      <c r="H1609" s="4">
        <f>VLOOKUP(C1609,Customers!$A$1:$H$201,8,0)</f>
        <v>44915</v>
      </c>
      <c r="I1609" t="s">
        <v>782</v>
      </c>
      <c r="J1609" t="str">
        <f>VLOOKUP(I1609,Products!$A$1:$F$51,2,0)</f>
        <v>National Watches</v>
      </c>
      <c r="K1609" t="str">
        <f>VLOOKUP(I1609,Products!$A$1:$F$51,3,0)</f>
        <v>Fashion</v>
      </c>
      <c r="L1609" t="str">
        <f>VLOOKUP(I1609,Products!$A$1:$F$51,4,0)</f>
        <v>Watches</v>
      </c>
      <c r="M1609" s="7">
        <f>VLOOKUP(I1609,Products!$A$1:$F$51,5,0)</f>
        <v>29.24</v>
      </c>
      <c r="N1609" s="7">
        <f>VLOOKUP(I1609,Products!$A$1:$F$51,6,0)</f>
        <v>742.26521739130465</v>
      </c>
      <c r="O1609" t="s">
        <v>835</v>
      </c>
      <c r="P1609" t="str">
        <f>VLOOKUP(O1609,Stores!$A$1:$D$6,2,0)</f>
        <v>MegaMart New Michele</v>
      </c>
      <c r="Q1609" t="str">
        <f>VLOOKUP(O1609,Stores!$A$1:$D$6,4,0)</f>
        <v>West</v>
      </c>
      <c r="R1609" s="6">
        <v>1</v>
      </c>
      <c r="S1609" s="6">
        <v>0.15</v>
      </c>
      <c r="T1609" t="s">
        <v>854</v>
      </c>
      <c r="U1609">
        <f t="shared" si="75"/>
        <v>29.24</v>
      </c>
      <c r="V1609" s="7">
        <f t="shared" si="76"/>
        <v>742.26521739130465</v>
      </c>
      <c r="W1609" s="7">
        <f t="shared" si="77"/>
        <v>-713.87521739130466</v>
      </c>
    </row>
    <row r="1610" spans="1:23" x14ac:dyDescent="0.25">
      <c r="A1610" t="s">
        <v>4810</v>
      </c>
      <c r="B1610" s="4">
        <v>45419</v>
      </c>
      <c r="C1610" t="s">
        <v>366</v>
      </c>
      <c r="D1610" t="str">
        <f>VLOOKUP(C1610,Customers!$A$1:$H$201,4,0)</f>
        <v>Lisa Vega</v>
      </c>
      <c r="E1610" t="str">
        <f>VLOOKUP(C1610,Customers!$A$1:$H$201,5,0)</f>
        <v>Female</v>
      </c>
      <c r="F1610" s="4">
        <f>VLOOKUP(C1610,Customers!$A$1:$H$201,6,0)</f>
        <v>38361</v>
      </c>
      <c r="G1610" s="4" t="str">
        <f>VLOOKUP(C1610,Customers!$A$1:$H$201,7,0)</f>
        <v>East Colinmouth</v>
      </c>
      <c r="H1610" s="4">
        <f>VLOOKUP(C1610,Customers!$A$1:$H$201,8,0)</f>
        <v>45068</v>
      </c>
      <c r="I1610" t="s">
        <v>755</v>
      </c>
      <c r="J1610" t="str">
        <f>VLOOKUP(I1610,Products!$A$1:$F$51,2,0)</f>
        <v>Democratic Smartphone</v>
      </c>
      <c r="K1610" t="str">
        <f>VLOOKUP(I1610,Products!$A$1:$F$51,3,0)</f>
        <v>Electronics</v>
      </c>
      <c r="L1610" t="str">
        <f>VLOOKUP(I1610,Products!$A$1:$F$51,4,0)</f>
        <v>Smartphone</v>
      </c>
      <c r="M1610" s="7">
        <f>VLOOKUP(I1610,Products!$A$1:$F$51,5,0)</f>
        <v>1079.8900000000001</v>
      </c>
      <c r="N1610" s="7">
        <f>VLOOKUP(I1610,Products!$A$1:$F$51,6,0)</f>
        <v>703.83</v>
      </c>
      <c r="O1610" t="s">
        <v>842</v>
      </c>
      <c r="P1610" t="str">
        <f>VLOOKUP(O1610,Stores!$A$1:$D$6,2,0)</f>
        <v>MegaMart Johnmouth</v>
      </c>
      <c r="Q1610" t="str">
        <f>VLOOKUP(O1610,Stores!$A$1:$D$6,4,0)</f>
        <v>East</v>
      </c>
      <c r="R1610" s="6">
        <v>5</v>
      </c>
      <c r="S1610" s="6">
        <v>0</v>
      </c>
      <c r="T1610" t="s">
        <v>861</v>
      </c>
      <c r="U1610">
        <f t="shared" si="75"/>
        <v>5399.4500000000007</v>
      </c>
      <c r="V1610" s="7">
        <f t="shared" si="76"/>
        <v>3519.15</v>
      </c>
      <c r="W1610" s="7">
        <f t="shared" si="77"/>
        <v>1879.3000000000006</v>
      </c>
    </row>
    <row r="1611" spans="1:23" x14ac:dyDescent="0.25">
      <c r="A1611" t="s">
        <v>5020</v>
      </c>
      <c r="B1611" s="4">
        <v>45419</v>
      </c>
      <c r="C1611" t="s">
        <v>57</v>
      </c>
      <c r="D1611" t="str">
        <f>VLOOKUP(C1611,Customers!$A$1:$H$201,4,0)</f>
        <v>Brittany Green</v>
      </c>
      <c r="E1611" t="str">
        <f>VLOOKUP(C1611,Customers!$A$1:$H$201,5,0)</f>
        <v>Male</v>
      </c>
      <c r="F1611" s="4">
        <f>VLOOKUP(C1611,Customers!$A$1:$H$201,6,0)</f>
        <v>27205</v>
      </c>
      <c r="G1611" s="4" t="str">
        <f>VLOOKUP(C1611,Customers!$A$1:$H$201,7,0)</f>
        <v>East Samantha</v>
      </c>
      <c r="H1611" s="4">
        <f>VLOOKUP(C1611,Customers!$A$1:$H$201,8,0)</f>
        <v>44509</v>
      </c>
      <c r="I1611" t="s">
        <v>796</v>
      </c>
      <c r="J1611" t="str">
        <f>VLOOKUP(I1611,Products!$A$1:$F$51,2,0)</f>
        <v>Book Television</v>
      </c>
      <c r="K1611" t="str">
        <f>VLOOKUP(I1611,Products!$A$1:$F$51,3,0)</f>
        <v>Electronics</v>
      </c>
      <c r="L1611" t="str">
        <f>VLOOKUP(I1611,Products!$A$1:$F$51,4,0)</f>
        <v>Television</v>
      </c>
      <c r="M1611" s="7">
        <f>VLOOKUP(I1611,Products!$A$1:$F$51,5,0)</f>
        <v>1952.65</v>
      </c>
      <c r="N1611" s="7">
        <f>VLOOKUP(I1611,Products!$A$1:$F$51,6,0)</f>
        <v>1451.27</v>
      </c>
      <c r="O1611" t="s">
        <v>835</v>
      </c>
      <c r="P1611" t="str">
        <f>VLOOKUP(O1611,Stores!$A$1:$D$6,2,0)</f>
        <v>MegaMart New Michele</v>
      </c>
      <c r="Q1611" t="str">
        <f>VLOOKUP(O1611,Stores!$A$1:$D$6,4,0)</f>
        <v>West</v>
      </c>
      <c r="R1611" s="6">
        <v>1</v>
      </c>
      <c r="S1611" s="6">
        <v>0.15</v>
      </c>
      <c r="T1611" t="s">
        <v>854</v>
      </c>
      <c r="U1611">
        <f t="shared" si="75"/>
        <v>1952.65</v>
      </c>
      <c r="V1611" s="7">
        <f t="shared" si="76"/>
        <v>1451.27</v>
      </c>
      <c r="W1611" s="7">
        <f t="shared" si="77"/>
        <v>500.53000000000009</v>
      </c>
    </row>
    <row r="1612" spans="1:23" x14ac:dyDescent="0.25">
      <c r="A1612" t="s">
        <v>2307</v>
      </c>
      <c r="B1612" s="4">
        <v>45419</v>
      </c>
      <c r="C1612" t="s">
        <v>417</v>
      </c>
      <c r="D1612" t="str">
        <f>VLOOKUP(C1612,Customers!$A$1:$H$201,4,0)</f>
        <v>Jeffrey Smith</v>
      </c>
      <c r="E1612" t="str">
        <f>VLOOKUP(C1612,Customers!$A$1:$H$201,5,0)</f>
        <v>Female</v>
      </c>
      <c r="F1612" s="4">
        <f>VLOOKUP(C1612,Customers!$A$1:$H$201,6,0)</f>
        <v>30679</v>
      </c>
      <c r="G1612" s="4" t="str">
        <f>VLOOKUP(C1612,Customers!$A$1:$H$201,7,0)</f>
        <v>Aaronmouth</v>
      </c>
      <c r="H1612" s="4">
        <f>VLOOKUP(C1612,Customers!$A$1:$H$201,8,0)</f>
        <v>45006</v>
      </c>
      <c r="I1612" t="s">
        <v>751</v>
      </c>
      <c r="J1612" t="str">
        <f>VLOOKUP(I1612,Products!$A$1:$F$51,2,0)</f>
        <v>House Accessories</v>
      </c>
      <c r="K1612" t="str">
        <f>VLOOKUP(I1612,Products!$A$1:$F$51,3,0)</f>
        <v>Fashion</v>
      </c>
      <c r="L1612" t="str">
        <f>VLOOKUP(I1612,Products!$A$1:$F$51,4,0)</f>
        <v>Accessories</v>
      </c>
      <c r="M1612" s="7">
        <f>VLOOKUP(I1612,Products!$A$1:$F$51,5,0)</f>
        <v>1858.75</v>
      </c>
      <c r="N1612" s="7">
        <f>VLOOKUP(I1612,Products!$A$1:$F$51,6,0)</f>
        <v>1451.16</v>
      </c>
      <c r="O1612" t="s">
        <v>831</v>
      </c>
      <c r="P1612" t="str">
        <f>VLOOKUP(O1612,Stores!$A$1:$D$6,2,0)</f>
        <v>MegaMart Peckmouth</v>
      </c>
      <c r="Q1612" t="str">
        <f>VLOOKUP(O1612,Stores!$A$1:$D$6,4,0)</f>
        <v>East</v>
      </c>
      <c r="R1612" s="6">
        <v>3</v>
      </c>
      <c r="S1612" s="6">
        <v>0.15</v>
      </c>
      <c r="T1612" t="s">
        <v>857</v>
      </c>
      <c r="U1612">
        <f t="shared" si="75"/>
        <v>5576.25</v>
      </c>
      <c r="V1612" s="7">
        <f t="shared" si="76"/>
        <v>4353.4800000000005</v>
      </c>
      <c r="W1612" s="7">
        <f t="shared" si="77"/>
        <v>1221.9199999999996</v>
      </c>
    </row>
    <row r="1613" spans="1:23" x14ac:dyDescent="0.25">
      <c r="A1613" t="s">
        <v>2552</v>
      </c>
      <c r="B1613" s="4">
        <v>45419</v>
      </c>
      <c r="C1613" t="s">
        <v>95</v>
      </c>
      <c r="D1613" t="str">
        <f>VLOOKUP(C1613,Customers!$A$1:$H$201,4,0)</f>
        <v>Molly Murray</v>
      </c>
      <c r="E1613" t="str">
        <f>VLOOKUP(C1613,Customers!$A$1:$H$201,5,0)</f>
        <v>Female</v>
      </c>
      <c r="F1613" s="4">
        <f>VLOOKUP(C1613,Customers!$A$1:$H$201,6,0)</f>
        <v>22610</v>
      </c>
      <c r="G1613" s="4" t="str">
        <f>VLOOKUP(C1613,Customers!$A$1:$H$201,7,0)</f>
        <v>North April</v>
      </c>
      <c r="H1613" s="4">
        <f>VLOOKUP(C1613,Customers!$A$1:$H$201,8,0)</f>
        <v>45036</v>
      </c>
      <c r="I1613" t="s">
        <v>790</v>
      </c>
      <c r="J1613" t="str">
        <f>VLOOKUP(I1613,Products!$A$1:$F$51,2,0)</f>
        <v>Everything Laptop</v>
      </c>
      <c r="K1613" t="str">
        <f>VLOOKUP(I1613,Products!$A$1:$F$51,3,0)</f>
        <v>Electronics</v>
      </c>
      <c r="L1613" t="str">
        <f>VLOOKUP(I1613,Products!$A$1:$F$51,4,0)</f>
        <v>Laptop</v>
      </c>
      <c r="M1613" s="7">
        <f>VLOOKUP(I1613,Products!$A$1:$F$51,5,0)</f>
        <v>428.05</v>
      </c>
      <c r="N1613" s="7">
        <f>VLOOKUP(I1613,Products!$A$1:$F$51,6,0)</f>
        <v>246.07</v>
      </c>
      <c r="O1613" t="s">
        <v>831</v>
      </c>
      <c r="P1613" t="str">
        <f>VLOOKUP(O1613,Stores!$A$1:$D$6,2,0)</f>
        <v>MegaMart Peckmouth</v>
      </c>
      <c r="Q1613" t="str">
        <f>VLOOKUP(O1613,Stores!$A$1:$D$6,4,0)</f>
        <v>East</v>
      </c>
      <c r="R1613" s="6">
        <v>1</v>
      </c>
      <c r="S1613" s="6">
        <v>0.05</v>
      </c>
      <c r="T1613" t="s">
        <v>861</v>
      </c>
      <c r="U1613">
        <f t="shared" si="75"/>
        <v>428.05</v>
      </c>
      <c r="V1613" s="7">
        <f t="shared" si="76"/>
        <v>246.07</v>
      </c>
      <c r="W1613" s="7">
        <f t="shared" si="77"/>
        <v>181.03000000000003</v>
      </c>
    </row>
    <row r="1614" spans="1:23" x14ac:dyDescent="0.25">
      <c r="A1614" t="s">
        <v>2679</v>
      </c>
      <c r="B1614" s="4">
        <v>45419</v>
      </c>
      <c r="C1614" t="s">
        <v>146</v>
      </c>
      <c r="D1614" t="str">
        <f>VLOOKUP(C1614,Customers!$A$1:$H$201,4,0)</f>
        <v>Tracey Davis</v>
      </c>
      <c r="E1614" t="str">
        <f>VLOOKUP(C1614,Customers!$A$1:$H$201,5,0)</f>
        <v>Male</v>
      </c>
      <c r="F1614" s="4">
        <f>VLOOKUP(C1614,Customers!$A$1:$H$201,6,0)</f>
        <v>27138</v>
      </c>
      <c r="G1614" s="4" t="str">
        <f>VLOOKUP(C1614,Customers!$A$1:$H$201,7,0)</f>
        <v>Wilsonbury</v>
      </c>
      <c r="H1614" s="4">
        <f>VLOOKUP(C1614,Customers!$A$1:$H$201,8,0)</f>
        <v>44326</v>
      </c>
      <c r="I1614" t="s">
        <v>711</v>
      </c>
      <c r="J1614" t="str">
        <f>VLOOKUP(I1614,Products!$A$1:$F$51,2,0)</f>
        <v>Audience Television</v>
      </c>
      <c r="K1614" t="str">
        <f>VLOOKUP(I1614,Products!$A$1:$F$51,3,0)</f>
        <v>Electronics</v>
      </c>
      <c r="L1614" t="str">
        <f>VLOOKUP(I1614,Products!$A$1:$F$51,4,0)</f>
        <v>Television</v>
      </c>
      <c r="M1614" s="7">
        <f>VLOOKUP(I1614,Products!$A$1:$F$51,5,0)</f>
        <v>818.76</v>
      </c>
      <c r="N1614" s="7">
        <f>VLOOKUP(I1614,Products!$A$1:$F$51,6,0)</f>
        <v>527.62</v>
      </c>
      <c r="O1614" t="s">
        <v>842</v>
      </c>
      <c r="P1614" t="str">
        <f>VLOOKUP(O1614,Stores!$A$1:$D$6,2,0)</f>
        <v>MegaMart Johnmouth</v>
      </c>
      <c r="Q1614" t="str">
        <f>VLOOKUP(O1614,Stores!$A$1:$D$6,4,0)</f>
        <v>East</v>
      </c>
      <c r="R1614" s="6">
        <v>3</v>
      </c>
      <c r="S1614" s="6">
        <v>0.05</v>
      </c>
      <c r="T1614" t="s">
        <v>861</v>
      </c>
      <c r="U1614">
        <f t="shared" si="75"/>
        <v>2456.2799999999997</v>
      </c>
      <c r="V1614" s="7">
        <f t="shared" si="76"/>
        <v>1582.8600000000001</v>
      </c>
      <c r="W1614" s="7">
        <f t="shared" si="77"/>
        <v>872.46999999999957</v>
      </c>
    </row>
    <row r="1615" spans="1:23" x14ac:dyDescent="0.25">
      <c r="A1615" t="s">
        <v>4489</v>
      </c>
      <c r="B1615" s="4">
        <v>45420</v>
      </c>
      <c r="C1615" t="s">
        <v>651</v>
      </c>
      <c r="D1615" t="str">
        <f>VLOOKUP(C1615,Customers!$A$1:$H$201,4,0)</f>
        <v>Joe Vincent</v>
      </c>
      <c r="E1615" t="str">
        <f>VLOOKUP(C1615,Customers!$A$1:$H$201,5,0)</f>
        <v>Female</v>
      </c>
      <c r="F1615" s="4">
        <f>VLOOKUP(C1615,Customers!$A$1:$H$201,6,0)</f>
        <v>27579</v>
      </c>
      <c r="G1615" s="4" t="str">
        <f>VLOOKUP(C1615,Customers!$A$1:$H$201,7,0)</f>
        <v>North Chaseborough</v>
      </c>
      <c r="H1615" s="4">
        <f>VLOOKUP(C1615,Customers!$A$1:$H$201,8,0)</f>
        <v>45571</v>
      </c>
      <c r="I1615" t="s">
        <v>743</v>
      </c>
      <c r="J1615" t="str">
        <f>VLOOKUP(I1615,Products!$A$1:$F$51,2,0)</f>
        <v>World Watches</v>
      </c>
      <c r="K1615" t="str">
        <f>VLOOKUP(I1615,Products!$A$1:$F$51,3,0)</f>
        <v>Fashion</v>
      </c>
      <c r="L1615" t="str">
        <f>VLOOKUP(I1615,Products!$A$1:$F$51,4,0)</f>
        <v>Watches</v>
      </c>
      <c r="M1615" s="7">
        <f>VLOOKUP(I1615,Products!$A$1:$F$51,5,0)</f>
        <v>1134.8</v>
      </c>
      <c r="N1615" s="7">
        <f>VLOOKUP(I1615,Products!$A$1:$F$51,6,0)</f>
        <v>675.1</v>
      </c>
      <c r="O1615" t="s">
        <v>838</v>
      </c>
      <c r="P1615" t="str">
        <f>VLOOKUP(O1615,Stores!$A$1:$D$6,2,0)</f>
        <v>MegaMart Brianahaven</v>
      </c>
      <c r="Q1615" t="str">
        <f>VLOOKUP(O1615,Stores!$A$1:$D$6,4,0)</f>
        <v>North</v>
      </c>
      <c r="R1615" s="6">
        <v>1</v>
      </c>
      <c r="S1615" s="6">
        <v>0</v>
      </c>
      <c r="T1615" t="s">
        <v>857</v>
      </c>
      <c r="U1615">
        <f t="shared" si="75"/>
        <v>1134.8</v>
      </c>
      <c r="V1615" s="7">
        <f t="shared" si="76"/>
        <v>675.1</v>
      </c>
      <c r="W1615" s="7">
        <f t="shared" si="77"/>
        <v>458.69999999999993</v>
      </c>
    </row>
    <row r="1616" spans="1:23" x14ac:dyDescent="0.25">
      <c r="A1616" t="s">
        <v>5304</v>
      </c>
      <c r="B1616" s="4">
        <v>45420</v>
      </c>
      <c r="C1616" t="s">
        <v>366</v>
      </c>
      <c r="D1616" t="str">
        <f>VLOOKUP(C1616,Customers!$A$1:$H$201,4,0)</f>
        <v>Lisa Vega</v>
      </c>
      <c r="E1616" t="str">
        <f>VLOOKUP(C1616,Customers!$A$1:$H$201,5,0)</f>
        <v>Female</v>
      </c>
      <c r="F1616" s="4">
        <f>VLOOKUP(C1616,Customers!$A$1:$H$201,6,0)</f>
        <v>38361</v>
      </c>
      <c r="G1616" s="4" t="str">
        <f>VLOOKUP(C1616,Customers!$A$1:$H$201,7,0)</f>
        <v>East Colinmouth</v>
      </c>
      <c r="H1616" s="4">
        <f>VLOOKUP(C1616,Customers!$A$1:$H$201,8,0)</f>
        <v>45068</v>
      </c>
      <c r="I1616" t="s">
        <v>760</v>
      </c>
      <c r="J1616" t="str">
        <f>VLOOKUP(I1616,Products!$A$1:$F$51,2,0)</f>
        <v>Simple Accessories</v>
      </c>
      <c r="K1616" t="str">
        <f>VLOOKUP(I1616,Products!$A$1:$F$51,3,0)</f>
        <v>Fashion</v>
      </c>
      <c r="L1616" t="str">
        <f>VLOOKUP(I1616,Products!$A$1:$F$51,4,0)</f>
        <v>Accessories</v>
      </c>
      <c r="M1616" s="7">
        <f>VLOOKUP(I1616,Products!$A$1:$F$51,5,0)</f>
        <v>1102.791777777778</v>
      </c>
      <c r="N1616" s="7">
        <f>VLOOKUP(I1616,Products!$A$1:$F$51,6,0)</f>
        <v>242.98</v>
      </c>
      <c r="O1616" t="s">
        <v>827</v>
      </c>
      <c r="P1616" t="str">
        <f>VLOOKUP(O1616,Stores!$A$1:$D$6,2,0)</f>
        <v>MegaMart Jimenezborough</v>
      </c>
      <c r="Q1616" t="str">
        <f>VLOOKUP(O1616,Stores!$A$1:$D$6,4,0)</f>
        <v>South</v>
      </c>
      <c r="R1616" s="6">
        <v>2</v>
      </c>
      <c r="S1616" s="6">
        <v>0</v>
      </c>
      <c r="T1616" t="s">
        <v>861</v>
      </c>
      <c r="U1616">
        <f t="shared" si="75"/>
        <v>2205.5835555555559</v>
      </c>
      <c r="V1616" s="7">
        <f t="shared" si="76"/>
        <v>485.96</v>
      </c>
      <c r="W1616" s="7">
        <f t="shared" si="77"/>
        <v>1718.6235555555559</v>
      </c>
    </row>
    <row r="1617" spans="1:23" x14ac:dyDescent="0.25">
      <c r="A1617" t="s">
        <v>957</v>
      </c>
      <c r="B1617" s="4">
        <v>45420</v>
      </c>
      <c r="C1617" t="s">
        <v>189</v>
      </c>
      <c r="D1617" t="str">
        <f>VLOOKUP(C1617,Customers!$A$1:$H$201,4,0)</f>
        <v>Antonio Hamilton</v>
      </c>
      <c r="E1617" t="str">
        <f>VLOOKUP(C1617,Customers!$A$1:$H$201,5,0)</f>
        <v>Male</v>
      </c>
      <c r="F1617" s="4">
        <f>VLOOKUP(C1617,Customers!$A$1:$H$201,6,0)</f>
        <v>35433</v>
      </c>
      <c r="G1617" s="4" t="str">
        <f>VLOOKUP(C1617,Customers!$A$1:$H$201,7,0)</f>
        <v>Chambersview</v>
      </c>
      <c r="H1617" s="4">
        <f>VLOOKUP(C1617,Customers!$A$1:$H$201,8,0)</f>
        <v>44735</v>
      </c>
      <c r="I1617" t="s">
        <v>786</v>
      </c>
      <c r="J1617" t="str">
        <f>VLOOKUP(I1617,Products!$A$1:$F$51,2,0)</f>
        <v>Difficult Vegetables</v>
      </c>
      <c r="K1617" t="str">
        <f>VLOOKUP(I1617,Products!$A$1:$F$51,3,0)</f>
        <v>Groceries</v>
      </c>
      <c r="L1617" t="str">
        <f>VLOOKUP(I1617,Products!$A$1:$F$51,4,0)</f>
        <v>Vegetables</v>
      </c>
      <c r="M1617" s="7">
        <f>VLOOKUP(I1617,Products!$A$1:$F$51,5,0)</f>
        <v>1102.791777777778</v>
      </c>
      <c r="N1617" s="7">
        <f>VLOOKUP(I1617,Products!$A$1:$F$51,6,0)</f>
        <v>164.01</v>
      </c>
      <c r="O1617" t="s">
        <v>831</v>
      </c>
      <c r="P1617" t="str">
        <f>VLOOKUP(O1617,Stores!$A$1:$D$6,2,0)</f>
        <v>MegaMart Peckmouth</v>
      </c>
      <c r="Q1617" t="str">
        <f>VLOOKUP(O1617,Stores!$A$1:$D$6,4,0)</f>
        <v>East</v>
      </c>
      <c r="R1617" s="6">
        <v>5</v>
      </c>
      <c r="S1617" s="6">
        <v>0.15</v>
      </c>
      <c r="T1617" t="s">
        <v>857</v>
      </c>
      <c r="U1617">
        <f t="shared" si="75"/>
        <v>5513.9588888888902</v>
      </c>
      <c r="V1617" s="7">
        <f t="shared" si="76"/>
        <v>820.05</v>
      </c>
      <c r="W1617" s="7">
        <f t="shared" si="77"/>
        <v>4693.0588888888897</v>
      </c>
    </row>
    <row r="1618" spans="1:23" x14ac:dyDescent="0.25">
      <c r="A1618" t="s">
        <v>967</v>
      </c>
      <c r="B1618" s="4">
        <v>45420</v>
      </c>
      <c r="C1618" t="s">
        <v>103</v>
      </c>
      <c r="D1618" t="str">
        <f>VLOOKUP(C1618,Customers!$A$1:$H$201,4,0)</f>
        <v>Justin Macdonald</v>
      </c>
      <c r="E1618" t="str">
        <f>VLOOKUP(C1618,Customers!$A$1:$H$201,5,0)</f>
        <v>Male</v>
      </c>
      <c r="F1618" s="4">
        <f>VLOOKUP(C1618,Customers!$A$1:$H$201,6,0)</f>
        <v>37990</v>
      </c>
      <c r="G1618" s="4" t="str">
        <f>VLOOKUP(C1618,Customers!$A$1:$H$201,7,0)</f>
        <v>Shepherdburgh</v>
      </c>
      <c r="H1618" s="4">
        <f>VLOOKUP(C1618,Customers!$A$1:$H$201,8,0)</f>
        <v>45538</v>
      </c>
      <c r="I1618" t="s">
        <v>776</v>
      </c>
      <c r="J1618" t="str">
        <f>VLOOKUP(I1618,Products!$A$1:$F$51,2,0)</f>
        <v>Hospital Smartphone</v>
      </c>
      <c r="K1618" t="str">
        <f>VLOOKUP(I1618,Products!$A$1:$F$51,3,0)</f>
        <v>Electronics</v>
      </c>
      <c r="L1618" t="str">
        <f>VLOOKUP(I1618,Products!$A$1:$F$51,4,0)</f>
        <v>Smartphone</v>
      </c>
      <c r="M1618" s="7">
        <f>VLOOKUP(I1618,Products!$A$1:$F$51,5,0)</f>
        <v>1272.23</v>
      </c>
      <c r="N1618" s="7">
        <f>VLOOKUP(I1618,Products!$A$1:$F$51,6,0)</f>
        <v>952.65</v>
      </c>
      <c r="O1618" t="s">
        <v>827</v>
      </c>
      <c r="P1618" t="str">
        <f>VLOOKUP(O1618,Stores!$A$1:$D$6,2,0)</f>
        <v>MegaMart Jimenezborough</v>
      </c>
      <c r="Q1618" t="str">
        <f>VLOOKUP(O1618,Stores!$A$1:$D$6,4,0)</f>
        <v>South</v>
      </c>
      <c r="R1618" s="6">
        <v>4</v>
      </c>
      <c r="S1618" s="6">
        <v>0.05</v>
      </c>
      <c r="T1618" t="s">
        <v>851</v>
      </c>
      <c r="U1618">
        <f t="shared" si="75"/>
        <v>5088.92</v>
      </c>
      <c r="V1618" s="7">
        <f t="shared" si="76"/>
        <v>3810.6</v>
      </c>
      <c r="W1618" s="7">
        <f t="shared" si="77"/>
        <v>1277.3700000000001</v>
      </c>
    </row>
    <row r="1619" spans="1:23" x14ac:dyDescent="0.25">
      <c r="A1619" t="s">
        <v>1025</v>
      </c>
      <c r="B1619" s="4">
        <v>45420</v>
      </c>
      <c r="C1619" t="s">
        <v>107</v>
      </c>
      <c r="D1619" t="str">
        <f>VLOOKUP(C1619,Customers!$A$1:$H$201,4,0)</f>
        <v>Jacqueline Martin</v>
      </c>
      <c r="E1619" t="str">
        <f>VLOOKUP(C1619,Customers!$A$1:$H$201,5,0)</f>
        <v>Male</v>
      </c>
      <c r="F1619" s="4">
        <f>VLOOKUP(C1619,Customers!$A$1:$H$201,6,0)</f>
        <v>21586</v>
      </c>
      <c r="G1619" s="4" t="str">
        <f>VLOOKUP(C1619,Customers!$A$1:$H$201,7,0)</f>
        <v>Robertmouth</v>
      </c>
      <c r="H1619" s="4">
        <f>VLOOKUP(C1619,Customers!$A$1:$H$201,8,0)</f>
        <v>45168</v>
      </c>
      <c r="I1619" t="s">
        <v>812</v>
      </c>
      <c r="J1619" t="str">
        <f>VLOOKUP(I1619,Products!$A$1:$F$51,2,0)</f>
        <v>Set Dairy</v>
      </c>
      <c r="K1619" t="str">
        <f>VLOOKUP(I1619,Products!$A$1:$F$51,3,0)</f>
        <v>Groceries</v>
      </c>
      <c r="L1619" t="str">
        <f>VLOOKUP(I1619,Products!$A$1:$F$51,4,0)</f>
        <v>Dairy</v>
      </c>
      <c r="M1619" s="7">
        <f>VLOOKUP(I1619,Products!$A$1:$F$51,5,0)</f>
        <v>1879.08</v>
      </c>
      <c r="N1619" s="7">
        <f>VLOOKUP(I1619,Products!$A$1:$F$51,6,0)</f>
        <v>1004.56</v>
      </c>
      <c r="O1619" t="s">
        <v>842</v>
      </c>
      <c r="P1619" t="str">
        <f>VLOOKUP(O1619,Stores!$A$1:$D$6,2,0)</f>
        <v>MegaMart Johnmouth</v>
      </c>
      <c r="Q1619" t="str">
        <f>VLOOKUP(O1619,Stores!$A$1:$D$6,4,0)</f>
        <v>East</v>
      </c>
      <c r="R1619" s="6">
        <v>5</v>
      </c>
      <c r="S1619" s="6">
        <v>0.05</v>
      </c>
      <c r="T1619" t="s">
        <v>857</v>
      </c>
      <c r="U1619">
        <f t="shared" si="75"/>
        <v>9395.4</v>
      </c>
      <c r="V1619" s="7">
        <f t="shared" si="76"/>
        <v>5022.7999999999993</v>
      </c>
      <c r="W1619" s="7">
        <f t="shared" si="77"/>
        <v>4371.6500000000005</v>
      </c>
    </row>
    <row r="1620" spans="1:23" x14ac:dyDescent="0.25">
      <c r="A1620" t="s">
        <v>1219</v>
      </c>
      <c r="B1620" s="4">
        <v>45420</v>
      </c>
      <c r="C1620" t="s">
        <v>691</v>
      </c>
      <c r="D1620" t="str">
        <f>VLOOKUP(C1620,Customers!$A$1:$H$201,4,0)</f>
        <v>Matthew Dixon</v>
      </c>
      <c r="E1620" t="str">
        <f>VLOOKUP(C1620,Customers!$A$1:$H$201,5,0)</f>
        <v>Male</v>
      </c>
      <c r="F1620" s="4">
        <f>VLOOKUP(C1620,Customers!$A$1:$H$201,6,0)</f>
        <v>21086</v>
      </c>
      <c r="G1620" s="4" t="str">
        <f>VLOOKUP(C1620,Customers!$A$1:$H$201,7,0)</f>
        <v>Lake Emily</v>
      </c>
      <c r="H1620" s="4">
        <f>VLOOKUP(C1620,Customers!$A$1:$H$201,8,0)</f>
        <v>44153</v>
      </c>
      <c r="I1620" t="s">
        <v>790</v>
      </c>
      <c r="J1620" t="str">
        <f>VLOOKUP(I1620,Products!$A$1:$F$51,2,0)</f>
        <v>Everything Laptop</v>
      </c>
      <c r="K1620" t="str">
        <f>VLOOKUP(I1620,Products!$A$1:$F$51,3,0)</f>
        <v>Electronics</v>
      </c>
      <c r="L1620" t="str">
        <f>VLOOKUP(I1620,Products!$A$1:$F$51,4,0)</f>
        <v>Laptop</v>
      </c>
      <c r="M1620" s="7">
        <f>VLOOKUP(I1620,Products!$A$1:$F$51,5,0)</f>
        <v>428.05</v>
      </c>
      <c r="N1620" s="7">
        <f>VLOOKUP(I1620,Products!$A$1:$F$51,6,0)</f>
        <v>246.07</v>
      </c>
      <c r="O1620" t="s">
        <v>831</v>
      </c>
      <c r="P1620" t="str">
        <f>VLOOKUP(O1620,Stores!$A$1:$D$6,2,0)</f>
        <v>MegaMart Peckmouth</v>
      </c>
      <c r="Q1620" t="str">
        <f>VLOOKUP(O1620,Stores!$A$1:$D$6,4,0)</f>
        <v>East</v>
      </c>
      <c r="R1620" s="6">
        <v>4</v>
      </c>
      <c r="S1620" s="6">
        <v>0.1</v>
      </c>
      <c r="T1620" t="s">
        <v>854</v>
      </c>
      <c r="U1620">
        <f t="shared" si="75"/>
        <v>1712.2</v>
      </c>
      <c r="V1620" s="7">
        <f t="shared" si="76"/>
        <v>984.28</v>
      </c>
      <c r="W1620" s="7">
        <f t="shared" si="77"/>
        <v>727.0200000000001</v>
      </c>
    </row>
    <row r="1621" spans="1:23" x14ac:dyDescent="0.25">
      <c r="A1621" t="s">
        <v>1501</v>
      </c>
      <c r="B1621" s="4">
        <v>45420</v>
      </c>
      <c r="C1621" t="s">
        <v>671</v>
      </c>
      <c r="D1621" t="str">
        <f>VLOOKUP(C1621,Customers!$A$1:$H$201,4,0)</f>
        <v>Karen Quinn</v>
      </c>
      <c r="E1621" t="str">
        <f>VLOOKUP(C1621,Customers!$A$1:$H$201,5,0)</f>
        <v>Female</v>
      </c>
      <c r="F1621" s="4">
        <f>VLOOKUP(C1621,Customers!$A$1:$H$201,6,0)</f>
        <v>21380</v>
      </c>
      <c r="G1621" s="4" t="str">
        <f>VLOOKUP(C1621,Customers!$A$1:$H$201,7,0)</f>
        <v>Kristinemouth</v>
      </c>
      <c r="H1621" s="4">
        <f>VLOOKUP(C1621,Customers!$A$1:$H$201,8,0)</f>
        <v>44723</v>
      </c>
      <c r="I1621" t="s">
        <v>788</v>
      </c>
      <c r="J1621" t="str">
        <f>VLOOKUP(I1621,Products!$A$1:$F$51,2,0)</f>
        <v>Beat Accessories</v>
      </c>
      <c r="K1621" t="str">
        <f>VLOOKUP(I1621,Products!$A$1:$F$51,3,0)</f>
        <v>Fashion</v>
      </c>
      <c r="L1621" t="str">
        <f>VLOOKUP(I1621,Products!$A$1:$F$51,4,0)</f>
        <v>Accessories</v>
      </c>
      <c r="M1621" s="7">
        <f>VLOOKUP(I1621,Products!$A$1:$F$51,5,0)</f>
        <v>1798.97</v>
      </c>
      <c r="N1621" s="7">
        <f>VLOOKUP(I1621,Products!$A$1:$F$51,6,0)</f>
        <v>1329.15</v>
      </c>
      <c r="O1621" t="s">
        <v>838</v>
      </c>
      <c r="P1621" t="str">
        <f>VLOOKUP(O1621,Stores!$A$1:$D$6,2,0)</f>
        <v>MegaMart Brianahaven</v>
      </c>
      <c r="Q1621" t="str">
        <f>VLOOKUP(O1621,Stores!$A$1:$D$6,4,0)</f>
        <v>North</v>
      </c>
      <c r="R1621" s="6">
        <v>3</v>
      </c>
      <c r="S1621" s="6">
        <v>0.1</v>
      </c>
      <c r="T1621" t="s">
        <v>854</v>
      </c>
      <c r="U1621">
        <f t="shared" si="75"/>
        <v>5396.91</v>
      </c>
      <c r="V1621" s="7">
        <f t="shared" si="76"/>
        <v>3987.4500000000003</v>
      </c>
      <c r="W1621" s="7">
        <f t="shared" si="77"/>
        <v>1408.5599999999995</v>
      </c>
    </row>
    <row r="1622" spans="1:23" x14ac:dyDescent="0.25">
      <c r="A1622" t="s">
        <v>3009</v>
      </c>
      <c r="B1622" s="4">
        <v>45420</v>
      </c>
      <c r="C1622" t="s">
        <v>341</v>
      </c>
      <c r="D1622" t="str">
        <f>VLOOKUP(C1622,Customers!$A$1:$H$201,4,0)</f>
        <v>Brian Fowler</v>
      </c>
      <c r="E1622" t="str">
        <f>VLOOKUP(C1622,Customers!$A$1:$H$201,5,0)</f>
        <v>Male</v>
      </c>
      <c r="F1622" s="4">
        <f>VLOOKUP(C1622,Customers!$A$1:$H$201,6,0)</f>
        <v>23046</v>
      </c>
      <c r="G1622" s="4" t="str">
        <f>VLOOKUP(C1622,Customers!$A$1:$H$201,7,0)</f>
        <v>Port Williamhaven</v>
      </c>
      <c r="H1622" s="4">
        <f>VLOOKUP(C1622,Customers!$A$1:$H$201,8,0)</f>
        <v>44431</v>
      </c>
      <c r="I1622" t="s">
        <v>749</v>
      </c>
      <c r="J1622" t="str">
        <f>VLOOKUP(I1622,Products!$A$1:$F$51,2,0)</f>
        <v>Whether Bags</v>
      </c>
      <c r="K1622" t="str">
        <f>VLOOKUP(I1622,Products!$A$1:$F$51,3,0)</f>
        <v>Fashion</v>
      </c>
      <c r="L1622" t="str">
        <f>VLOOKUP(I1622,Products!$A$1:$F$51,4,0)</f>
        <v>Bags</v>
      </c>
      <c r="M1622" s="7">
        <f>VLOOKUP(I1622,Products!$A$1:$F$51,5,0)</f>
        <v>270.45</v>
      </c>
      <c r="N1622" s="7">
        <f>VLOOKUP(I1622,Products!$A$1:$F$51,6,0)</f>
        <v>742.26521739130465</v>
      </c>
      <c r="O1622" t="s">
        <v>835</v>
      </c>
      <c r="P1622" t="str">
        <f>VLOOKUP(O1622,Stores!$A$1:$D$6,2,0)</f>
        <v>MegaMart New Michele</v>
      </c>
      <c r="Q1622" t="str">
        <f>VLOOKUP(O1622,Stores!$A$1:$D$6,4,0)</f>
        <v>West</v>
      </c>
      <c r="R1622" s="6">
        <v>1</v>
      </c>
      <c r="S1622" s="6">
        <v>0</v>
      </c>
      <c r="T1622" t="s">
        <v>851</v>
      </c>
      <c r="U1622">
        <f t="shared" si="75"/>
        <v>270.45</v>
      </c>
      <c r="V1622" s="7">
        <f t="shared" si="76"/>
        <v>742.26521739130465</v>
      </c>
      <c r="W1622" s="7">
        <f t="shared" si="77"/>
        <v>-472.81521739130466</v>
      </c>
    </row>
    <row r="1623" spans="1:23" x14ac:dyDescent="0.25">
      <c r="A1623" t="s">
        <v>3370</v>
      </c>
      <c r="B1623" s="4">
        <v>45421</v>
      </c>
      <c r="C1623" t="s">
        <v>440</v>
      </c>
      <c r="D1623" t="str">
        <f>VLOOKUP(C1623,Customers!$A$1:$H$201,4,0)</f>
        <v>Jason Lloyd</v>
      </c>
      <c r="E1623" t="str">
        <f>VLOOKUP(C1623,Customers!$A$1:$H$201,5,0)</f>
        <v>Male</v>
      </c>
      <c r="F1623" s="4">
        <f>VLOOKUP(C1623,Customers!$A$1:$H$201,6,0)</f>
        <v>33450</v>
      </c>
      <c r="G1623" s="4" t="str">
        <f>VLOOKUP(C1623,Customers!$A$1:$H$201,7,0)</f>
        <v>West Ralph</v>
      </c>
      <c r="H1623" s="4">
        <f>VLOOKUP(C1623,Customers!$A$1:$H$201,8,0)</f>
        <v>45747</v>
      </c>
      <c r="I1623" t="s">
        <v>768</v>
      </c>
      <c r="J1623" t="str">
        <f>VLOOKUP(I1623,Products!$A$1:$F$51,2,0)</f>
        <v>And Footwear</v>
      </c>
      <c r="K1623" t="str">
        <f>VLOOKUP(I1623,Products!$A$1:$F$51,3,0)</f>
        <v>Fashion</v>
      </c>
      <c r="L1623" t="str">
        <f>VLOOKUP(I1623,Products!$A$1:$F$51,4,0)</f>
        <v>Footwear</v>
      </c>
      <c r="M1623" s="7">
        <f>VLOOKUP(I1623,Products!$A$1:$F$51,5,0)</f>
        <v>1878.47</v>
      </c>
      <c r="N1623" s="7">
        <f>VLOOKUP(I1623,Products!$A$1:$F$51,6,0)</f>
        <v>1014.91</v>
      </c>
      <c r="O1623" t="s">
        <v>835</v>
      </c>
      <c r="P1623" t="str">
        <f>VLOOKUP(O1623,Stores!$A$1:$D$6,2,0)</f>
        <v>MegaMart New Michele</v>
      </c>
      <c r="Q1623" t="str">
        <f>VLOOKUP(O1623,Stores!$A$1:$D$6,4,0)</f>
        <v>West</v>
      </c>
      <c r="R1623" s="6">
        <v>1</v>
      </c>
      <c r="S1623" s="6">
        <v>0</v>
      </c>
      <c r="T1623" t="s">
        <v>854</v>
      </c>
      <c r="U1623">
        <f t="shared" si="75"/>
        <v>1878.47</v>
      </c>
      <c r="V1623" s="7">
        <f t="shared" si="76"/>
        <v>1014.91</v>
      </c>
      <c r="W1623" s="7">
        <f t="shared" si="77"/>
        <v>862.56000000000006</v>
      </c>
    </row>
    <row r="1624" spans="1:23" x14ac:dyDescent="0.25">
      <c r="A1624" t="s">
        <v>4059</v>
      </c>
      <c r="B1624" s="4">
        <v>45421</v>
      </c>
      <c r="C1624" t="s">
        <v>65</v>
      </c>
      <c r="D1624" t="str">
        <f>VLOOKUP(C1624,Customers!$A$1:$H$201,4,0)</f>
        <v>Miguel Johnson</v>
      </c>
      <c r="E1624" t="str">
        <f>VLOOKUP(C1624,Customers!$A$1:$H$201,5,0)</f>
        <v>Male</v>
      </c>
      <c r="F1624" s="4">
        <f>VLOOKUP(C1624,Customers!$A$1:$H$201,6,0)</f>
        <v>27877</v>
      </c>
      <c r="G1624" s="4" t="str">
        <f>VLOOKUP(C1624,Customers!$A$1:$H$201,7,0)</f>
        <v>Murrayborough</v>
      </c>
      <c r="H1624" s="4">
        <f>VLOOKUP(C1624,Customers!$A$1:$H$201,8,0)</f>
        <v>44613</v>
      </c>
      <c r="I1624" t="s">
        <v>743</v>
      </c>
      <c r="J1624" t="str">
        <f>VLOOKUP(I1624,Products!$A$1:$F$51,2,0)</f>
        <v>World Watches</v>
      </c>
      <c r="K1624" t="str">
        <f>VLOOKUP(I1624,Products!$A$1:$F$51,3,0)</f>
        <v>Fashion</v>
      </c>
      <c r="L1624" t="str">
        <f>VLOOKUP(I1624,Products!$A$1:$F$51,4,0)</f>
        <v>Watches</v>
      </c>
      <c r="M1624" s="7">
        <f>VLOOKUP(I1624,Products!$A$1:$F$51,5,0)</f>
        <v>1134.8</v>
      </c>
      <c r="N1624" s="7">
        <f>VLOOKUP(I1624,Products!$A$1:$F$51,6,0)</f>
        <v>675.1</v>
      </c>
      <c r="O1624" t="s">
        <v>842</v>
      </c>
      <c r="P1624" t="str">
        <f>VLOOKUP(O1624,Stores!$A$1:$D$6,2,0)</f>
        <v>MegaMart Johnmouth</v>
      </c>
      <c r="Q1624" t="str">
        <f>VLOOKUP(O1624,Stores!$A$1:$D$6,4,0)</f>
        <v>East</v>
      </c>
      <c r="R1624" s="6">
        <v>1</v>
      </c>
      <c r="S1624" s="6">
        <v>0.05</v>
      </c>
      <c r="T1624" t="s">
        <v>861</v>
      </c>
      <c r="U1624">
        <f t="shared" si="75"/>
        <v>1134.8</v>
      </c>
      <c r="V1624" s="7">
        <f t="shared" si="76"/>
        <v>675.1</v>
      </c>
      <c r="W1624" s="7">
        <f t="shared" si="77"/>
        <v>458.74999999999994</v>
      </c>
    </row>
    <row r="1625" spans="1:23" x14ac:dyDescent="0.25">
      <c r="A1625" t="s">
        <v>4419</v>
      </c>
      <c r="B1625" s="4">
        <v>45421</v>
      </c>
      <c r="C1625" t="s">
        <v>587</v>
      </c>
      <c r="D1625" t="str">
        <f>VLOOKUP(C1625,Customers!$A$1:$H$201,4,0)</f>
        <v>Tanya Mueller</v>
      </c>
      <c r="E1625" t="str">
        <f>VLOOKUP(C1625,Customers!$A$1:$H$201,5,0)</f>
        <v>Male</v>
      </c>
      <c r="F1625" s="4">
        <f>VLOOKUP(C1625,Customers!$A$1:$H$201,6,0)</f>
        <v>26659</v>
      </c>
      <c r="G1625" s="4" t="str">
        <f>VLOOKUP(C1625,Customers!$A$1:$H$201,7,0)</f>
        <v>West Tanner</v>
      </c>
      <c r="H1625" s="4">
        <f>VLOOKUP(C1625,Customers!$A$1:$H$201,8,0)</f>
        <v>45265</v>
      </c>
      <c r="I1625" t="s">
        <v>728</v>
      </c>
      <c r="J1625" t="str">
        <f>VLOOKUP(I1625,Products!$A$1:$F$51,2,0)</f>
        <v>Understand Camera</v>
      </c>
      <c r="K1625" t="str">
        <f>VLOOKUP(I1625,Products!$A$1:$F$51,3,0)</f>
        <v>Electronics</v>
      </c>
      <c r="L1625" t="str">
        <f>VLOOKUP(I1625,Products!$A$1:$F$51,4,0)</f>
        <v>Camera</v>
      </c>
      <c r="M1625" s="7">
        <f>VLOOKUP(I1625,Products!$A$1:$F$51,5,0)</f>
        <v>1474.12</v>
      </c>
      <c r="N1625" s="7">
        <f>VLOOKUP(I1625,Products!$A$1:$F$51,6,0)</f>
        <v>764.02</v>
      </c>
      <c r="O1625" t="s">
        <v>827</v>
      </c>
      <c r="P1625" t="str">
        <f>VLOOKUP(O1625,Stores!$A$1:$D$6,2,0)</f>
        <v>MegaMart Jimenezborough</v>
      </c>
      <c r="Q1625" t="str">
        <f>VLOOKUP(O1625,Stores!$A$1:$D$6,4,0)</f>
        <v>South</v>
      </c>
      <c r="R1625" s="6">
        <v>3</v>
      </c>
      <c r="S1625" s="6">
        <v>0.1</v>
      </c>
      <c r="T1625" t="s">
        <v>861</v>
      </c>
      <c r="U1625">
        <f t="shared" si="75"/>
        <v>4422.3599999999997</v>
      </c>
      <c r="V1625" s="7">
        <f t="shared" si="76"/>
        <v>2292.06</v>
      </c>
      <c r="W1625" s="7">
        <f t="shared" si="77"/>
        <v>2129.3999999999996</v>
      </c>
    </row>
    <row r="1626" spans="1:23" x14ac:dyDescent="0.25">
      <c r="A1626" t="s">
        <v>4571</v>
      </c>
      <c r="B1626" s="4">
        <v>45421</v>
      </c>
      <c r="C1626" t="s">
        <v>507</v>
      </c>
      <c r="D1626" t="str">
        <f>VLOOKUP(C1626,Customers!$A$1:$H$201,4,0)</f>
        <v>Stacy Williams</v>
      </c>
      <c r="E1626" t="str">
        <f>VLOOKUP(C1626,Customers!$A$1:$H$201,5,0)</f>
        <v>Female</v>
      </c>
      <c r="F1626" s="4">
        <f>VLOOKUP(C1626,Customers!$A$1:$H$201,6,0)</f>
        <v>26827</v>
      </c>
      <c r="G1626" s="4" t="str">
        <f>VLOOKUP(C1626,Customers!$A$1:$H$201,7,0)</f>
        <v>Port Gail</v>
      </c>
      <c r="H1626" s="4">
        <f>VLOOKUP(C1626,Customers!$A$1:$H$201,8,0)</f>
        <v>45532</v>
      </c>
      <c r="I1626" t="s">
        <v>774</v>
      </c>
      <c r="J1626" t="str">
        <f>VLOOKUP(I1626,Products!$A$1:$F$51,2,0)</f>
        <v>Behavior Dairy</v>
      </c>
      <c r="K1626" t="str">
        <f>VLOOKUP(I1626,Products!$A$1:$F$51,3,0)</f>
        <v>Groceries</v>
      </c>
      <c r="L1626" t="str">
        <f>VLOOKUP(I1626,Products!$A$1:$F$51,4,0)</f>
        <v>Dairy</v>
      </c>
      <c r="M1626" s="7">
        <f>VLOOKUP(I1626,Products!$A$1:$F$51,5,0)</f>
        <v>1015.76</v>
      </c>
      <c r="N1626" s="7">
        <f>VLOOKUP(I1626,Products!$A$1:$F$51,6,0)</f>
        <v>584.4</v>
      </c>
      <c r="O1626" t="s">
        <v>831</v>
      </c>
      <c r="P1626" t="str">
        <f>VLOOKUP(O1626,Stores!$A$1:$D$6,2,0)</f>
        <v>MegaMart Peckmouth</v>
      </c>
      <c r="Q1626" t="str">
        <f>VLOOKUP(O1626,Stores!$A$1:$D$6,4,0)</f>
        <v>East</v>
      </c>
      <c r="R1626" s="6">
        <v>3</v>
      </c>
      <c r="S1626" s="6">
        <v>0.15</v>
      </c>
      <c r="T1626" t="s">
        <v>861</v>
      </c>
      <c r="U1626">
        <f t="shared" si="75"/>
        <v>3047.2799999999997</v>
      </c>
      <c r="V1626" s="7">
        <f t="shared" si="76"/>
        <v>1753.1999999999998</v>
      </c>
      <c r="W1626" s="7">
        <f t="shared" si="77"/>
        <v>1293.23</v>
      </c>
    </row>
    <row r="1627" spans="1:23" x14ac:dyDescent="0.25">
      <c r="A1627" t="s">
        <v>4985</v>
      </c>
      <c r="B1627" s="4">
        <v>45421</v>
      </c>
      <c r="C1627" t="s">
        <v>110</v>
      </c>
      <c r="D1627" t="str">
        <f>VLOOKUP(C1627,Customers!$A$1:$H$201,4,0)</f>
        <v>John Carr</v>
      </c>
      <c r="E1627" t="str">
        <f>VLOOKUP(C1627,Customers!$A$1:$H$201,5,0)</f>
        <v>Female</v>
      </c>
      <c r="F1627" s="4">
        <f>VLOOKUP(C1627,Customers!$A$1:$H$201,6,0)</f>
        <v>21956</v>
      </c>
      <c r="G1627" s="4" t="str">
        <f>VLOOKUP(C1627,Customers!$A$1:$H$201,7,0)</f>
        <v>New David</v>
      </c>
      <c r="H1627" s="4">
        <f>VLOOKUP(C1627,Customers!$A$1:$H$201,8,0)</f>
        <v>44911</v>
      </c>
      <c r="I1627" t="s">
        <v>780</v>
      </c>
      <c r="J1627" t="str">
        <f>VLOOKUP(I1627,Products!$A$1:$F$51,2,0)</f>
        <v>Road Clothing</v>
      </c>
      <c r="K1627" t="str">
        <f>VLOOKUP(I1627,Products!$A$1:$F$51,3,0)</f>
        <v>Fashion</v>
      </c>
      <c r="L1627" t="str">
        <f>VLOOKUP(I1627,Products!$A$1:$F$51,4,0)</f>
        <v>Clothing</v>
      </c>
      <c r="M1627" s="7">
        <f>VLOOKUP(I1627,Products!$A$1:$F$51,5,0)</f>
        <v>1485.05</v>
      </c>
      <c r="N1627" s="7">
        <f>VLOOKUP(I1627,Products!$A$1:$F$51,6,0)</f>
        <v>988.31</v>
      </c>
      <c r="O1627" t="s">
        <v>831</v>
      </c>
      <c r="P1627" t="str">
        <f>VLOOKUP(O1627,Stores!$A$1:$D$6,2,0)</f>
        <v>MegaMart Peckmouth</v>
      </c>
      <c r="Q1627" t="str">
        <f>VLOOKUP(O1627,Stores!$A$1:$D$6,4,0)</f>
        <v>East</v>
      </c>
      <c r="R1627" s="6">
        <v>1</v>
      </c>
      <c r="S1627" s="6">
        <v>0.05</v>
      </c>
      <c r="T1627" t="s">
        <v>854</v>
      </c>
      <c r="U1627">
        <f t="shared" si="75"/>
        <v>1485.05</v>
      </c>
      <c r="V1627" s="7">
        <f t="shared" si="76"/>
        <v>988.31</v>
      </c>
      <c r="W1627" s="7">
        <f t="shared" si="77"/>
        <v>495.79</v>
      </c>
    </row>
    <row r="1628" spans="1:23" x14ac:dyDescent="0.25">
      <c r="A1628" t="s">
        <v>5644</v>
      </c>
      <c r="B1628" s="4">
        <v>45421</v>
      </c>
      <c r="C1628" t="s">
        <v>318</v>
      </c>
      <c r="D1628" t="str">
        <f>VLOOKUP(C1628,Customers!$A$1:$H$201,4,0)</f>
        <v>Juan Ramirez</v>
      </c>
      <c r="E1628" t="str">
        <f>VLOOKUP(C1628,Customers!$A$1:$H$201,5,0)</f>
        <v>Male</v>
      </c>
      <c r="F1628" s="4">
        <f>VLOOKUP(C1628,Customers!$A$1:$H$201,6,0)</f>
        <v>28937</v>
      </c>
      <c r="G1628" s="4" t="str">
        <f>VLOOKUP(C1628,Customers!$A$1:$H$201,7,0)</f>
        <v>New Michaelview</v>
      </c>
      <c r="H1628" s="4">
        <f>VLOOKUP(C1628,Customers!$A$1:$H$201,8,0)</f>
        <v>45210</v>
      </c>
      <c r="I1628" t="s">
        <v>780</v>
      </c>
      <c r="J1628" t="str">
        <f>VLOOKUP(I1628,Products!$A$1:$F$51,2,0)</f>
        <v>Road Clothing</v>
      </c>
      <c r="K1628" t="str">
        <f>VLOOKUP(I1628,Products!$A$1:$F$51,3,0)</f>
        <v>Fashion</v>
      </c>
      <c r="L1628" t="str">
        <f>VLOOKUP(I1628,Products!$A$1:$F$51,4,0)</f>
        <v>Clothing</v>
      </c>
      <c r="M1628" s="7">
        <f>VLOOKUP(I1628,Products!$A$1:$F$51,5,0)</f>
        <v>1485.05</v>
      </c>
      <c r="N1628" s="7">
        <f>VLOOKUP(I1628,Products!$A$1:$F$51,6,0)</f>
        <v>988.31</v>
      </c>
      <c r="O1628" t="s">
        <v>827</v>
      </c>
      <c r="P1628" t="str">
        <f>VLOOKUP(O1628,Stores!$A$1:$D$6,2,0)</f>
        <v>MegaMart Jimenezborough</v>
      </c>
      <c r="Q1628" t="str">
        <f>VLOOKUP(O1628,Stores!$A$1:$D$6,4,0)</f>
        <v>South</v>
      </c>
      <c r="R1628" s="6">
        <v>2</v>
      </c>
      <c r="S1628" s="6">
        <v>0.15</v>
      </c>
      <c r="T1628" t="s">
        <v>861</v>
      </c>
      <c r="U1628">
        <f t="shared" si="75"/>
        <v>2970.1</v>
      </c>
      <c r="V1628" s="7">
        <f t="shared" si="76"/>
        <v>1976.62</v>
      </c>
      <c r="W1628" s="7">
        <f t="shared" si="77"/>
        <v>992.63</v>
      </c>
    </row>
    <row r="1629" spans="1:23" x14ac:dyDescent="0.25">
      <c r="A1629" t="s">
        <v>5791</v>
      </c>
      <c r="B1629" s="4">
        <v>45421</v>
      </c>
      <c r="C1629" t="s">
        <v>304</v>
      </c>
      <c r="D1629" t="str">
        <f>VLOOKUP(C1629,Customers!$A$1:$H$201,4,0)</f>
        <v>Sarah Reynolds</v>
      </c>
      <c r="E1629" t="str">
        <f>VLOOKUP(C1629,Customers!$A$1:$H$201,5,0)</f>
        <v>Female</v>
      </c>
      <c r="F1629" s="4">
        <f>VLOOKUP(C1629,Customers!$A$1:$H$201,6,0)</f>
        <v>32344</v>
      </c>
      <c r="G1629" s="4" t="str">
        <f>VLOOKUP(C1629,Customers!$A$1:$H$201,7,0)</f>
        <v>South Christinabury</v>
      </c>
      <c r="H1629" s="4">
        <f>VLOOKUP(C1629,Customers!$A$1:$H$201,8,0)</f>
        <v>44826</v>
      </c>
      <c r="I1629" t="s">
        <v>814</v>
      </c>
      <c r="J1629" t="str">
        <f>VLOOKUP(I1629,Products!$A$1:$F$51,2,0)</f>
        <v>Nature Clothing</v>
      </c>
      <c r="K1629" t="str">
        <f>VLOOKUP(I1629,Products!$A$1:$F$51,3,0)</f>
        <v>Fashion</v>
      </c>
      <c r="L1629" t="str">
        <f>VLOOKUP(I1629,Products!$A$1:$F$51,4,0)</f>
        <v>Clothing</v>
      </c>
      <c r="M1629" s="7">
        <f>VLOOKUP(I1629,Products!$A$1:$F$51,5,0)</f>
        <v>1165.3699999999999</v>
      </c>
      <c r="N1629" s="7">
        <f>VLOOKUP(I1629,Products!$A$1:$F$51,6,0)</f>
        <v>926.55</v>
      </c>
      <c r="O1629" t="s">
        <v>838</v>
      </c>
      <c r="P1629" t="str">
        <f>VLOOKUP(O1629,Stores!$A$1:$D$6,2,0)</f>
        <v>MegaMart Brianahaven</v>
      </c>
      <c r="Q1629" t="str">
        <f>VLOOKUP(O1629,Stores!$A$1:$D$6,4,0)</f>
        <v>North</v>
      </c>
      <c r="R1629" s="6">
        <v>1</v>
      </c>
      <c r="S1629" s="6">
        <v>0.1</v>
      </c>
      <c r="T1629" t="s">
        <v>854</v>
      </c>
      <c r="U1629">
        <f t="shared" si="75"/>
        <v>1165.3699999999999</v>
      </c>
      <c r="V1629" s="7">
        <f t="shared" si="76"/>
        <v>926.55</v>
      </c>
      <c r="W1629" s="7">
        <f t="shared" si="77"/>
        <v>237.91999999999993</v>
      </c>
    </row>
    <row r="1630" spans="1:23" x14ac:dyDescent="0.25">
      <c r="A1630" t="s">
        <v>1298</v>
      </c>
      <c r="B1630" s="4">
        <v>45422</v>
      </c>
      <c r="C1630" t="s">
        <v>534</v>
      </c>
      <c r="D1630" t="str">
        <f>VLOOKUP(C1630,Customers!$A$1:$H$201,4,0)</f>
        <v>John Foster</v>
      </c>
      <c r="E1630" t="str">
        <f>VLOOKUP(C1630,Customers!$A$1:$H$201,5,0)</f>
        <v>Female</v>
      </c>
      <c r="F1630" s="4">
        <f>VLOOKUP(C1630,Customers!$A$1:$H$201,6,0)</f>
        <v>38541</v>
      </c>
      <c r="G1630" s="4" t="str">
        <f>VLOOKUP(C1630,Customers!$A$1:$H$201,7,0)</f>
        <v>Charlesmouth</v>
      </c>
      <c r="H1630" s="4">
        <f>VLOOKUP(C1630,Customers!$A$1:$H$201,8,0)</f>
        <v>45601</v>
      </c>
      <c r="I1630" t="s">
        <v>711</v>
      </c>
      <c r="J1630" t="str">
        <f>VLOOKUP(I1630,Products!$A$1:$F$51,2,0)</f>
        <v>Audience Television</v>
      </c>
      <c r="K1630" t="str">
        <f>VLOOKUP(I1630,Products!$A$1:$F$51,3,0)</f>
        <v>Electronics</v>
      </c>
      <c r="L1630" t="str">
        <f>VLOOKUP(I1630,Products!$A$1:$F$51,4,0)</f>
        <v>Television</v>
      </c>
      <c r="M1630" s="7">
        <f>VLOOKUP(I1630,Products!$A$1:$F$51,5,0)</f>
        <v>818.76</v>
      </c>
      <c r="N1630" s="7">
        <f>VLOOKUP(I1630,Products!$A$1:$F$51,6,0)</f>
        <v>527.62</v>
      </c>
      <c r="O1630" t="s">
        <v>831</v>
      </c>
      <c r="P1630" t="str">
        <f>VLOOKUP(O1630,Stores!$A$1:$D$6,2,0)</f>
        <v>MegaMart Peckmouth</v>
      </c>
      <c r="Q1630" t="str">
        <f>VLOOKUP(O1630,Stores!$A$1:$D$6,4,0)</f>
        <v>East</v>
      </c>
      <c r="R1630" s="6">
        <v>3</v>
      </c>
      <c r="S1630" s="6">
        <v>0.15</v>
      </c>
      <c r="T1630" t="s">
        <v>851</v>
      </c>
      <c r="U1630">
        <f t="shared" si="75"/>
        <v>2456.2799999999997</v>
      </c>
      <c r="V1630" s="7">
        <f t="shared" si="76"/>
        <v>1582.8600000000001</v>
      </c>
      <c r="W1630" s="7">
        <f t="shared" si="77"/>
        <v>872.5699999999996</v>
      </c>
    </row>
    <row r="1631" spans="1:23" x14ac:dyDescent="0.25">
      <c r="A1631" t="s">
        <v>1309</v>
      </c>
      <c r="B1631" s="4">
        <v>45422</v>
      </c>
      <c r="C1631" t="s">
        <v>427</v>
      </c>
      <c r="D1631" t="str">
        <f>VLOOKUP(C1631,Customers!$A$1:$H$201,4,0)</f>
        <v>Jose Smith</v>
      </c>
      <c r="E1631" t="str">
        <f>VLOOKUP(C1631,Customers!$A$1:$H$201,5,0)</f>
        <v>Male</v>
      </c>
      <c r="F1631" s="4">
        <f>VLOOKUP(C1631,Customers!$A$1:$H$201,6,0)</f>
        <v>21971</v>
      </c>
      <c r="G1631" s="4" t="str">
        <f>VLOOKUP(C1631,Customers!$A$1:$H$201,7,0)</f>
        <v>Smithburgh</v>
      </c>
      <c r="H1631" s="4">
        <f>VLOOKUP(C1631,Customers!$A$1:$H$201,8,0)</f>
        <v>45242</v>
      </c>
      <c r="I1631" t="s">
        <v>808</v>
      </c>
      <c r="J1631" t="str">
        <f>VLOOKUP(I1631,Products!$A$1:$F$51,2,0)</f>
        <v>Soon Accessories</v>
      </c>
      <c r="K1631" t="str">
        <f>VLOOKUP(I1631,Products!$A$1:$F$51,3,0)</f>
        <v>Fashion</v>
      </c>
      <c r="L1631" t="str">
        <f>VLOOKUP(I1631,Products!$A$1:$F$51,4,0)</f>
        <v>Accessories</v>
      </c>
      <c r="M1631" s="7">
        <f>VLOOKUP(I1631,Products!$A$1:$F$51,5,0)</f>
        <v>564.41999999999996</v>
      </c>
      <c r="N1631" s="7">
        <f>VLOOKUP(I1631,Products!$A$1:$F$51,6,0)</f>
        <v>293.95999999999998</v>
      </c>
      <c r="O1631" t="s">
        <v>835</v>
      </c>
      <c r="P1631" t="str">
        <f>VLOOKUP(O1631,Stores!$A$1:$D$6,2,0)</f>
        <v>MegaMart New Michele</v>
      </c>
      <c r="Q1631" t="str">
        <f>VLOOKUP(O1631,Stores!$A$1:$D$6,4,0)</f>
        <v>West</v>
      </c>
      <c r="R1631" s="6">
        <v>4</v>
      </c>
      <c r="S1631" s="6">
        <v>0.15</v>
      </c>
      <c r="T1631" t="s">
        <v>857</v>
      </c>
      <c r="U1631">
        <f t="shared" si="75"/>
        <v>2257.6799999999998</v>
      </c>
      <c r="V1631" s="7">
        <f t="shared" si="76"/>
        <v>1175.8399999999999</v>
      </c>
      <c r="W1631" s="7">
        <f t="shared" si="77"/>
        <v>1080.99</v>
      </c>
    </row>
    <row r="1632" spans="1:23" x14ac:dyDescent="0.25">
      <c r="A1632" t="s">
        <v>2430</v>
      </c>
      <c r="B1632" s="4">
        <v>45422</v>
      </c>
      <c r="C1632" t="s">
        <v>462</v>
      </c>
      <c r="D1632" t="str">
        <f>VLOOKUP(C1632,Customers!$A$1:$H$201,4,0)</f>
        <v>Monique Johnson</v>
      </c>
      <c r="E1632" t="str">
        <f>VLOOKUP(C1632,Customers!$A$1:$H$201,5,0)</f>
        <v>Male</v>
      </c>
      <c r="F1632" s="4">
        <f>VLOOKUP(C1632,Customers!$A$1:$H$201,6,0)</f>
        <v>29315</v>
      </c>
      <c r="G1632" s="4" t="str">
        <f>VLOOKUP(C1632,Customers!$A$1:$H$201,7,0)</f>
        <v>West Paulfurt</v>
      </c>
      <c r="H1632" s="4">
        <f>VLOOKUP(C1632,Customers!$A$1:$H$201,8,0)</f>
        <v>45654</v>
      </c>
      <c r="I1632" t="s">
        <v>765</v>
      </c>
      <c r="J1632" t="str">
        <f>VLOOKUP(I1632,Products!$A$1:$F$51,2,0)</f>
        <v>How Vegetables</v>
      </c>
      <c r="K1632" t="str">
        <f>VLOOKUP(I1632,Products!$A$1:$F$51,3,0)</f>
        <v>Groceries</v>
      </c>
      <c r="L1632" t="str">
        <f>VLOOKUP(I1632,Products!$A$1:$F$51,4,0)</f>
        <v>Vegetables</v>
      </c>
      <c r="M1632" s="7">
        <f>VLOOKUP(I1632,Products!$A$1:$F$51,5,0)</f>
        <v>25.57</v>
      </c>
      <c r="N1632" s="7">
        <f>VLOOKUP(I1632,Products!$A$1:$F$51,6,0)</f>
        <v>19.05</v>
      </c>
      <c r="O1632" t="s">
        <v>827</v>
      </c>
      <c r="P1632" t="str">
        <f>VLOOKUP(O1632,Stores!$A$1:$D$6,2,0)</f>
        <v>MegaMart Jimenezborough</v>
      </c>
      <c r="Q1632" t="str">
        <f>VLOOKUP(O1632,Stores!$A$1:$D$6,4,0)</f>
        <v>South</v>
      </c>
      <c r="R1632" s="6">
        <v>3</v>
      </c>
      <c r="S1632" s="6">
        <v>0.15</v>
      </c>
      <c r="T1632" t="s">
        <v>857</v>
      </c>
      <c r="U1632">
        <f t="shared" si="75"/>
        <v>76.710000000000008</v>
      </c>
      <c r="V1632" s="7">
        <f t="shared" si="76"/>
        <v>57.150000000000006</v>
      </c>
      <c r="W1632" s="7">
        <f t="shared" si="77"/>
        <v>18.71</v>
      </c>
    </row>
    <row r="1633" spans="1:23" x14ac:dyDescent="0.25">
      <c r="A1633" t="s">
        <v>2810</v>
      </c>
      <c r="B1633" s="4">
        <v>45422</v>
      </c>
      <c r="C1633" t="s">
        <v>22</v>
      </c>
      <c r="D1633" t="str">
        <f>VLOOKUP(C1633,Customers!$A$1:$H$201,4,0)</f>
        <v>Jamie Salinas</v>
      </c>
      <c r="E1633" t="str">
        <f>VLOOKUP(C1633,Customers!$A$1:$H$201,5,0)</f>
        <v>Male</v>
      </c>
      <c r="F1633" s="4">
        <f>VLOOKUP(C1633,Customers!$A$1:$H$201,6,0)</f>
        <v>33773</v>
      </c>
      <c r="G1633" s="4" t="str">
        <f>VLOOKUP(C1633,Customers!$A$1:$H$201,7,0)</f>
        <v>Port Kimberly</v>
      </c>
      <c r="H1633" s="4">
        <f>VLOOKUP(C1633,Customers!$A$1:$H$201,8,0)</f>
        <v>44616</v>
      </c>
      <c r="I1633" t="s">
        <v>770</v>
      </c>
      <c r="J1633" t="str">
        <f>VLOOKUP(I1633,Products!$A$1:$F$51,2,0)</f>
        <v>Him Smartphone</v>
      </c>
      <c r="K1633" t="str">
        <f>VLOOKUP(I1633,Products!$A$1:$F$51,3,0)</f>
        <v>Electronics</v>
      </c>
      <c r="L1633" t="str">
        <f>VLOOKUP(I1633,Products!$A$1:$F$51,4,0)</f>
        <v>Smartphone</v>
      </c>
      <c r="M1633" s="7">
        <f>VLOOKUP(I1633,Products!$A$1:$F$51,5,0)</f>
        <v>1487.41</v>
      </c>
      <c r="N1633" s="7">
        <f>VLOOKUP(I1633,Products!$A$1:$F$51,6,0)</f>
        <v>813.07</v>
      </c>
      <c r="O1633" t="s">
        <v>842</v>
      </c>
      <c r="P1633" t="str">
        <f>VLOOKUP(O1633,Stores!$A$1:$D$6,2,0)</f>
        <v>MegaMart Johnmouth</v>
      </c>
      <c r="Q1633" t="str">
        <f>VLOOKUP(O1633,Stores!$A$1:$D$6,4,0)</f>
        <v>East</v>
      </c>
      <c r="R1633" s="6">
        <v>5</v>
      </c>
      <c r="S1633" s="6">
        <v>0</v>
      </c>
      <c r="T1633" t="s">
        <v>854</v>
      </c>
      <c r="U1633">
        <f t="shared" si="75"/>
        <v>7437.05</v>
      </c>
      <c r="V1633" s="7">
        <f t="shared" si="76"/>
        <v>4065.3500000000004</v>
      </c>
      <c r="W1633" s="7">
        <f t="shared" si="77"/>
        <v>3370.7</v>
      </c>
    </row>
    <row r="1634" spans="1:23" x14ac:dyDescent="0.25">
      <c r="A1634" t="s">
        <v>3717</v>
      </c>
      <c r="B1634" s="4">
        <v>45423</v>
      </c>
      <c r="C1634" t="s">
        <v>485</v>
      </c>
      <c r="D1634" t="str">
        <f>VLOOKUP(C1634,Customers!$A$1:$H$201,4,0)</f>
        <v>Yvette Roth</v>
      </c>
      <c r="E1634" t="str">
        <f>VLOOKUP(C1634,Customers!$A$1:$H$201,5,0)</f>
        <v>Male</v>
      </c>
      <c r="F1634" s="4">
        <f>VLOOKUP(C1634,Customers!$A$1:$H$201,6,0)</f>
        <v>22750</v>
      </c>
      <c r="G1634" s="4" t="str">
        <f>VLOOKUP(C1634,Customers!$A$1:$H$201,7,0)</f>
        <v>East Melissashire</v>
      </c>
      <c r="H1634" s="4">
        <f>VLOOKUP(C1634,Customers!$A$1:$H$201,8,0)</f>
        <v>45831</v>
      </c>
      <c r="I1634" t="s">
        <v>784</v>
      </c>
      <c r="J1634" t="str">
        <f>VLOOKUP(I1634,Products!$A$1:$F$51,2,0)</f>
        <v>Foot Snacks</v>
      </c>
      <c r="K1634" t="str">
        <f>VLOOKUP(I1634,Products!$A$1:$F$51,3,0)</f>
        <v>Groceries</v>
      </c>
      <c r="L1634" t="str">
        <f>VLOOKUP(I1634,Products!$A$1:$F$51,4,0)</f>
        <v>Snacks</v>
      </c>
      <c r="M1634" s="7">
        <f>VLOOKUP(I1634,Products!$A$1:$F$51,5,0)</f>
        <v>1095.72</v>
      </c>
      <c r="N1634" s="7">
        <f>VLOOKUP(I1634,Products!$A$1:$F$51,6,0)</f>
        <v>822.2</v>
      </c>
      <c r="O1634" t="s">
        <v>838</v>
      </c>
      <c r="P1634" t="str">
        <f>VLOOKUP(O1634,Stores!$A$1:$D$6,2,0)</f>
        <v>MegaMart Brianahaven</v>
      </c>
      <c r="Q1634" t="str">
        <f>VLOOKUP(O1634,Stores!$A$1:$D$6,4,0)</f>
        <v>North</v>
      </c>
      <c r="R1634" s="6">
        <v>2</v>
      </c>
      <c r="S1634" s="6">
        <v>0.15</v>
      </c>
      <c r="T1634" t="s">
        <v>861</v>
      </c>
      <c r="U1634">
        <f t="shared" si="75"/>
        <v>2191.44</v>
      </c>
      <c r="V1634" s="7">
        <f t="shared" si="76"/>
        <v>1644.4</v>
      </c>
      <c r="W1634" s="7">
        <f t="shared" si="77"/>
        <v>546.18999999999994</v>
      </c>
    </row>
    <row r="1635" spans="1:23" x14ac:dyDescent="0.25">
      <c r="A1635" t="s">
        <v>5713</v>
      </c>
      <c r="B1635" s="4">
        <v>45423</v>
      </c>
      <c r="C1635" t="s">
        <v>337</v>
      </c>
      <c r="D1635" t="str">
        <f>VLOOKUP(C1635,Customers!$A$1:$H$201,4,0)</f>
        <v>Carrie Peterson</v>
      </c>
      <c r="E1635" t="str">
        <f>VLOOKUP(C1635,Customers!$A$1:$H$201,5,0)</f>
        <v>Male</v>
      </c>
      <c r="F1635" s="4">
        <f>VLOOKUP(C1635,Customers!$A$1:$H$201,6,0)</f>
        <v>27624</v>
      </c>
      <c r="G1635" s="4" t="str">
        <f>VLOOKUP(C1635,Customers!$A$1:$H$201,7,0)</f>
        <v>Fergusonview</v>
      </c>
      <c r="H1635" s="4">
        <f>VLOOKUP(C1635,Customers!$A$1:$H$201,8,0)</f>
        <v>44577</v>
      </c>
      <c r="I1635" t="s">
        <v>804</v>
      </c>
      <c r="J1635" t="str">
        <f>VLOOKUP(I1635,Products!$A$1:$F$51,2,0)</f>
        <v>Present Television</v>
      </c>
      <c r="K1635" t="str">
        <f>VLOOKUP(I1635,Products!$A$1:$F$51,3,0)</f>
        <v>Electronics</v>
      </c>
      <c r="L1635" t="str">
        <f>VLOOKUP(I1635,Products!$A$1:$F$51,4,0)</f>
        <v>Television</v>
      </c>
      <c r="M1635" s="7">
        <f>VLOOKUP(I1635,Products!$A$1:$F$51,5,0)</f>
        <v>1635.01</v>
      </c>
      <c r="N1635" s="7">
        <f>VLOOKUP(I1635,Products!$A$1:$F$51,6,0)</f>
        <v>1043.29</v>
      </c>
      <c r="O1635" t="s">
        <v>827</v>
      </c>
      <c r="P1635" t="str">
        <f>VLOOKUP(O1635,Stores!$A$1:$D$6,2,0)</f>
        <v>MegaMart Jimenezborough</v>
      </c>
      <c r="Q1635" t="str">
        <f>VLOOKUP(O1635,Stores!$A$1:$D$6,4,0)</f>
        <v>South</v>
      </c>
      <c r="R1635" s="6">
        <v>2</v>
      </c>
      <c r="S1635" s="6">
        <v>0.15</v>
      </c>
      <c r="T1635" t="s">
        <v>861</v>
      </c>
      <c r="U1635">
        <f t="shared" si="75"/>
        <v>3270.02</v>
      </c>
      <c r="V1635" s="7">
        <f t="shared" si="76"/>
        <v>2086.58</v>
      </c>
      <c r="W1635" s="7">
        <f t="shared" si="77"/>
        <v>1182.5900000000001</v>
      </c>
    </row>
    <row r="1636" spans="1:23" x14ac:dyDescent="0.25">
      <c r="A1636" t="s">
        <v>885</v>
      </c>
      <c r="B1636" s="4">
        <v>45423</v>
      </c>
      <c r="C1636" t="s">
        <v>366</v>
      </c>
      <c r="D1636" t="str">
        <f>VLOOKUP(C1636,Customers!$A$1:$H$201,4,0)</f>
        <v>Lisa Vega</v>
      </c>
      <c r="E1636" t="str">
        <f>VLOOKUP(C1636,Customers!$A$1:$H$201,5,0)</f>
        <v>Female</v>
      </c>
      <c r="F1636" s="4">
        <f>VLOOKUP(C1636,Customers!$A$1:$H$201,6,0)</f>
        <v>38361</v>
      </c>
      <c r="G1636" s="4" t="str">
        <f>VLOOKUP(C1636,Customers!$A$1:$H$201,7,0)</f>
        <v>East Colinmouth</v>
      </c>
      <c r="H1636" s="4">
        <f>VLOOKUP(C1636,Customers!$A$1:$H$201,8,0)</f>
        <v>45068</v>
      </c>
      <c r="I1636" t="s">
        <v>778</v>
      </c>
      <c r="J1636" t="str">
        <f>VLOOKUP(I1636,Products!$A$1:$F$51,2,0)</f>
        <v>Deal Smartphone</v>
      </c>
      <c r="K1636" t="str">
        <f>VLOOKUP(I1636,Products!$A$1:$F$51,3,0)</f>
        <v>Electronics</v>
      </c>
      <c r="L1636" t="str">
        <f>VLOOKUP(I1636,Products!$A$1:$F$51,4,0)</f>
        <v>Smartphone</v>
      </c>
      <c r="M1636" s="7">
        <f>VLOOKUP(I1636,Products!$A$1:$F$51,5,0)</f>
        <v>673.78</v>
      </c>
      <c r="N1636" s="7">
        <f>VLOOKUP(I1636,Products!$A$1:$F$51,6,0)</f>
        <v>363.33</v>
      </c>
      <c r="O1636" t="s">
        <v>835</v>
      </c>
      <c r="P1636" t="str">
        <f>VLOOKUP(O1636,Stores!$A$1:$D$6,2,0)</f>
        <v>MegaMart New Michele</v>
      </c>
      <c r="Q1636" t="str">
        <f>VLOOKUP(O1636,Stores!$A$1:$D$6,4,0)</f>
        <v>West</v>
      </c>
      <c r="R1636" s="6">
        <v>2</v>
      </c>
      <c r="S1636" s="6">
        <v>0.15</v>
      </c>
      <c r="T1636" t="s">
        <v>851</v>
      </c>
      <c r="U1636">
        <f t="shared" si="75"/>
        <v>1347.56</v>
      </c>
      <c r="V1636" s="7">
        <f t="shared" si="76"/>
        <v>726.66</v>
      </c>
      <c r="W1636" s="7">
        <f t="shared" si="77"/>
        <v>620.04999999999995</v>
      </c>
    </row>
    <row r="1637" spans="1:23" x14ac:dyDescent="0.25">
      <c r="A1637" t="s">
        <v>1668</v>
      </c>
      <c r="B1637" s="4">
        <v>45423</v>
      </c>
      <c r="C1637" t="s">
        <v>353</v>
      </c>
      <c r="D1637" t="str">
        <f>VLOOKUP(C1637,Customers!$A$1:$H$201,4,0)</f>
        <v>Kimberly Stokes</v>
      </c>
      <c r="E1637" t="str">
        <f>VLOOKUP(C1637,Customers!$A$1:$H$201,5,0)</f>
        <v>Male</v>
      </c>
      <c r="F1637" s="4">
        <f>VLOOKUP(C1637,Customers!$A$1:$H$201,6,0)</f>
        <v>22937</v>
      </c>
      <c r="G1637" s="4" t="str">
        <f>VLOOKUP(C1637,Customers!$A$1:$H$201,7,0)</f>
        <v>Seanland</v>
      </c>
      <c r="H1637" s="4">
        <f>VLOOKUP(C1637,Customers!$A$1:$H$201,8,0)</f>
        <v>45876</v>
      </c>
      <c r="I1637" t="s">
        <v>718</v>
      </c>
      <c r="J1637" t="str">
        <f>VLOOKUP(I1637,Products!$A$1:$F$51,2,0)</f>
        <v>Four Accessories</v>
      </c>
      <c r="K1637" t="str">
        <f>VLOOKUP(I1637,Products!$A$1:$F$51,3,0)</f>
        <v>Fashion</v>
      </c>
      <c r="L1637" t="str">
        <f>VLOOKUP(I1637,Products!$A$1:$F$51,4,0)</f>
        <v>Accessories</v>
      </c>
      <c r="M1637" s="7">
        <f>VLOOKUP(I1637,Products!$A$1:$F$51,5,0)</f>
        <v>1853.77</v>
      </c>
      <c r="N1637" s="7">
        <f>VLOOKUP(I1637,Products!$A$1:$F$51,6,0)</f>
        <v>1363.52</v>
      </c>
      <c r="O1637" t="s">
        <v>842</v>
      </c>
      <c r="P1637" t="str">
        <f>VLOOKUP(O1637,Stores!$A$1:$D$6,2,0)</f>
        <v>MegaMart Johnmouth</v>
      </c>
      <c r="Q1637" t="str">
        <f>VLOOKUP(O1637,Stores!$A$1:$D$6,4,0)</f>
        <v>East</v>
      </c>
      <c r="R1637" s="6">
        <v>1</v>
      </c>
      <c r="S1637" s="6">
        <v>0.05</v>
      </c>
      <c r="T1637" t="s">
        <v>857</v>
      </c>
      <c r="U1637">
        <f t="shared" si="75"/>
        <v>1853.77</v>
      </c>
      <c r="V1637" s="7">
        <f t="shared" si="76"/>
        <v>1363.52</v>
      </c>
      <c r="W1637" s="7">
        <f t="shared" si="77"/>
        <v>489.3</v>
      </c>
    </row>
    <row r="1638" spans="1:23" x14ac:dyDescent="0.25">
      <c r="A1638" t="s">
        <v>2836</v>
      </c>
      <c r="B1638" s="4">
        <v>45423</v>
      </c>
      <c r="C1638" t="s">
        <v>107</v>
      </c>
      <c r="D1638" t="str">
        <f>VLOOKUP(C1638,Customers!$A$1:$H$201,4,0)</f>
        <v>Jacqueline Martin</v>
      </c>
      <c r="E1638" t="str">
        <f>VLOOKUP(C1638,Customers!$A$1:$H$201,5,0)</f>
        <v>Male</v>
      </c>
      <c r="F1638" s="4">
        <f>VLOOKUP(C1638,Customers!$A$1:$H$201,6,0)</f>
        <v>21586</v>
      </c>
      <c r="G1638" s="4" t="str">
        <f>VLOOKUP(C1638,Customers!$A$1:$H$201,7,0)</f>
        <v>Robertmouth</v>
      </c>
      <c r="H1638" s="4">
        <f>VLOOKUP(C1638,Customers!$A$1:$H$201,8,0)</f>
        <v>45168</v>
      </c>
      <c r="I1638" t="s">
        <v>757</v>
      </c>
      <c r="J1638" t="str">
        <f>VLOOKUP(I1638,Products!$A$1:$F$51,2,0)</f>
        <v>Traditional Laptop</v>
      </c>
      <c r="K1638" t="str">
        <f>VLOOKUP(I1638,Products!$A$1:$F$51,3,0)</f>
        <v>Electronics</v>
      </c>
      <c r="L1638" t="str">
        <f>VLOOKUP(I1638,Products!$A$1:$F$51,4,0)</f>
        <v>Laptop</v>
      </c>
      <c r="M1638" s="7">
        <f>VLOOKUP(I1638,Products!$A$1:$F$51,5,0)</f>
        <v>1762.92</v>
      </c>
      <c r="N1638" s="7">
        <f>VLOOKUP(I1638,Products!$A$1:$F$51,6,0)</f>
        <v>1346.48</v>
      </c>
      <c r="O1638" t="s">
        <v>835</v>
      </c>
      <c r="P1638" t="str">
        <f>VLOOKUP(O1638,Stores!$A$1:$D$6,2,0)</f>
        <v>MegaMart New Michele</v>
      </c>
      <c r="Q1638" t="str">
        <f>VLOOKUP(O1638,Stores!$A$1:$D$6,4,0)</f>
        <v>West</v>
      </c>
      <c r="R1638" s="6">
        <v>4</v>
      </c>
      <c r="S1638" s="6">
        <v>0.1</v>
      </c>
      <c r="T1638" t="s">
        <v>851</v>
      </c>
      <c r="U1638">
        <f t="shared" si="75"/>
        <v>7051.68</v>
      </c>
      <c r="V1638" s="7">
        <f t="shared" si="76"/>
        <v>5385.92</v>
      </c>
      <c r="W1638" s="7">
        <f t="shared" si="77"/>
        <v>1664.8600000000001</v>
      </c>
    </row>
    <row r="1639" spans="1:23" x14ac:dyDescent="0.25">
      <c r="A1639" t="s">
        <v>3114</v>
      </c>
      <c r="B1639" s="4">
        <v>45424</v>
      </c>
      <c r="C1639" t="s">
        <v>204</v>
      </c>
      <c r="D1639" t="str">
        <f>VLOOKUP(C1639,Customers!$A$1:$H$201,4,0)</f>
        <v>Felicia Morgan</v>
      </c>
      <c r="E1639" t="str">
        <f>VLOOKUP(C1639,Customers!$A$1:$H$201,5,0)</f>
        <v>Female</v>
      </c>
      <c r="F1639" s="4">
        <f>VLOOKUP(C1639,Customers!$A$1:$H$201,6,0)</f>
        <v>35905</v>
      </c>
      <c r="G1639" s="4" t="str">
        <f>VLOOKUP(C1639,Customers!$A$1:$H$201,7,0)</f>
        <v>Lake Michaelshire</v>
      </c>
      <c r="H1639" s="4">
        <f>VLOOKUP(C1639,Customers!$A$1:$H$201,8,0)</f>
        <v>45389</v>
      </c>
      <c r="I1639" t="s">
        <v>798</v>
      </c>
      <c r="J1639" t="str">
        <f>VLOOKUP(I1639,Products!$A$1:$F$51,2,0)</f>
        <v>Stage Footwear</v>
      </c>
      <c r="K1639" t="str">
        <f>VLOOKUP(I1639,Products!$A$1:$F$51,3,0)</f>
        <v>Fashion</v>
      </c>
      <c r="L1639" t="str">
        <f>VLOOKUP(I1639,Products!$A$1:$F$51,4,0)</f>
        <v>Footwear</v>
      </c>
      <c r="M1639" s="7">
        <f>VLOOKUP(I1639,Products!$A$1:$F$51,5,0)</f>
        <v>1102.791777777778</v>
      </c>
      <c r="N1639" s="7">
        <f>VLOOKUP(I1639,Products!$A$1:$F$51,6,0)</f>
        <v>742.26521739130465</v>
      </c>
      <c r="O1639" t="s">
        <v>842</v>
      </c>
      <c r="P1639" t="str">
        <f>VLOOKUP(O1639,Stores!$A$1:$D$6,2,0)</f>
        <v>MegaMart Johnmouth</v>
      </c>
      <c r="Q1639" t="str">
        <f>VLOOKUP(O1639,Stores!$A$1:$D$6,4,0)</f>
        <v>East</v>
      </c>
      <c r="R1639" s="6">
        <v>3</v>
      </c>
      <c r="S1639" s="6">
        <v>0</v>
      </c>
      <c r="T1639" t="s">
        <v>857</v>
      </c>
      <c r="U1639">
        <f t="shared" si="75"/>
        <v>3308.3753333333339</v>
      </c>
      <c r="V1639" s="7">
        <f t="shared" si="76"/>
        <v>2226.7956521739138</v>
      </c>
      <c r="W1639" s="7">
        <f t="shared" si="77"/>
        <v>1080.57968115942</v>
      </c>
    </row>
    <row r="1640" spans="1:23" x14ac:dyDescent="0.25">
      <c r="A1640" t="s">
        <v>3397</v>
      </c>
      <c r="B1640" s="4">
        <v>45424</v>
      </c>
      <c r="C1640" t="s">
        <v>522</v>
      </c>
      <c r="D1640" t="str">
        <f>VLOOKUP(C1640,Customers!$A$1:$H$201,4,0)</f>
        <v>Betty Johnson</v>
      </c>
      <c r="E1640" t="str">
        <f>VLOOKUP(C1640,Customers!$A$1:$H$201,5,0)</f>
        <v>Female</v>
      </c>
      <c r="F1640" s="4">
        <f>VLOOKUP(C1640,Customers!$A$1:$H$201,6,0)</f>
        <v>23256</v>
      </c>
      <c r="G1640" s="4" t="str">
        <f>VLOOKUP(C1640,Customers!$A$1:$H$201,7,0)</f>
        <v>North Lisa</v>
      </c>
      <c r="H1640" s="4">
        <f>VLOOKUP(C1640,Customers!$A$1:$H$201,8,0)</f>
        <v>44258</v>
      </c>
      <c r="I1640" t="s">
        <v>718</v>
      </c>
      <c r="J1640" t="str">
        <f>VLOOKUP(I1640,Products!$A$1:$F$51,2,0)</f>
        <v>Four Accessories</v>
      </c>
      <c r="K1640" t="str">
        <f>VLOOKUP(I1640,Products!$A$1:$F$51,3,0)</f>
        <v>Fashion</v>
      </c>
      <c r="L1640" t="str">
        <f>VLOOKUP(I1640,Products!$A$1:$F$51,4,0)</f>
        <v>Accessories</v>
      </c>
      <c r="M1640" s="7">
        <f>VLOOKUP(I1640,Products!$A$1:$F$51,5,0)</f>
        <v>1853.77</v>
      </c>
      <c r="N1640" s="7">
        <f>VLOOKUP(I1640,Products!$A$1:$F$51,6,0)</f>
        <v>1363.52</v>
      </c>
      <c r="O1640" t="s">
        <v>835</v>
      </c>
      <c r="P1640" t="str">
        <f>VLOOKUP(O1640,Stores!$A$1:$D$6,2,0)</f>
        <v>MegaMart New Michele</v>
      </c>
      <c r="Q1640" t="str">
        <f>VLOOKUP(O1640,Stores!$A$1:$D$6,4,0)</f>
        <v>West</v>
      </c>
      <c r="R1640" s="6">
        <v>1</v>
      </c>
      <c r="S1640" s="6">
        <v>0.05</v>
      </c>
      <c r="T1640" t="s">
        <v>851</v>
      </c>
      <c r="U1640">
        <f t="shared" si="75"/>
        <v>1853.77</v>
      </c>
      <c r="V1640" s="7">
        <f t="shared" si="76"/>
        <v>1363.52</v>
      </c>
      <c r="W1640" s="7">
        <f t="shared" si="77"/>
        <v>489.3</v>
      </c>
    </row>
    <row r="1641" spans="1:23" x14ac:dyDescent="0.25">
      <c r="A1641" t="s">
        <v>4645</v>
      </c>
      <c r="B1641" s="4">
        <v>45424</v>
      </c>
      <c r="C1641" t="s">
        <v>430</v>
      </c>
      <c r="D1641" t="str">
        <f>VLOOKUP(C1641,Customers!$A$1:$H$201,4,0)</f>
        <v>Jamie Webb</v>
      </c>
      <c r="E1641" t="str">
        <f>VLOOKUP(C1641,Customers!$A$1:$H$201,5,0)</f>
        <v>Male</v>
      </c>
      <c r="F1641" s="4">
        <f>VLOOKUP(C1641,Customers!$A$1:$H$201,6,0)</f>
        <v>20358</v>
      </c>
      <c r="G1641" s="4" t="str">
        <f>VLOOKUP(C1641,Customers!$A$1:$H$201,7,0)</f>
        <v>Zacharyberg</v>
      </c>
      <c r="H1641" s="4">
        <f>VLOOKUP(C1641,Customers!$A$1:$H$201,8,0)</f>
        <v>45869</v>
      </c>
      <c r="I1641" t="s">
        <v>784</v>
      </c>
      <c r="J1641" t="str">
        <f>VLOOKUP(I1641,Products!$A$1:$F$51,2,0)</f>
        <v>Foot Snacks</v>
      </c>
      <c r="K1641" t="str">
        <f>VLOOKUP(I1641,Products!$A$1:$F$51,3,0)</f>
        <v>Groceries</v>
      </c>
      <c r="L1641" t="str">
        <f>VLOOKUP(I1641,Products!$A$1:$F$51,4,0)</f>
        <v>Snacks</v>
      </c>
      <c r="M1641" s="7">
        <f>VLOOKUP(I1641,Products!$A$1:$F$51,5,0)</f>
        <v>1095.72</v>
      </c>
      <c r="N1641" s="7">
        <f>VLOOKUP(I1641,Products!$A$1:$F$51,6,0)</f>
        <v>822.2</v>
      </c>
      <c r="O1641" t="s">
        <v>838</v>
      </c>
      <c r="P1641" t="str">
        <f>VLOOKUP(O1641,Stores!$A$1:$D$6,2,0)</f>
        <v>MegaMart Brianahaven</v>
      </c>
      <c r="Q1641" t="str">
        <f>VLOOKUP(O1641,Stores!$A$1:$D$6,4,0)</f>
        <v>North</v>
      </c>
      <c r="R1641" s="6">
        <v>4</v>
      </c>
      <c r="S1641" s="6">
        <v>0.05</v>
      </c>
      <c r="T1641" t="s">
        <v>857</v>
      </c>
      <c r="U1641">
        <f t="shared" si="75"/>
        <v>4382.88</v>
      </c>
      <c r="V1641" s="7">
        <f t="shared" si="76"/>
        <v>3288.8</v>
      </c>
      <c r="W1641" s="7">
        <f t="shared" si="77"/>
        <v>1093.1299999999999</v>
      </c>
    </row>
    <row r="1642" spans="1:23" x14ac:dyDescent="0.25">
      <c r="A1642" t="s">
        <v>4691</v>
      </c>
      <c r="B1642" s="4">
        <v>45424</v>
      </c>
      <c r="C1642" t="s">
        <v>489</v>
      </c>
      <c r="D1642" t="str">
        <f>VLOOKUP(C1642,Customers!$A$1:$H$201,4,0)</f>
        <v>Emily Hart</v>
      </c>
      <c r="E1642" t="str">
        <f>VLOOKUP(C1642,Customers!$A$1:$H$201,5,0)</f>
        <v>Female</v>
      </c>
      <c r="F1642" s="4">
        <f>VLOOKUP(C1642,Customers!$A$1:$H$201,6,0)</f>
        <v>31076</v>
      </c>
      <c r="G1642" s="4" t="str">
        <f>VLOOKUP(C1642,Customers!$A$1:$H$201,7,0)</f>
        <v>Angelaland</v>
      </c>
      <c r="H1642" s="4">
        <f>VLOOKUP(C1642,Customers!$A$1:$H$201,8,0)</f>
        <v>45799</v>
      </c>
      <c r="I1642" t="s">
        <v>796</v>
      </c>
      <c r="J1642" t="str">
        <f>VLOOKUP(I1642,Products!$A$1:$F$51,2,0)</f>
        <v>Book Television</v>
      </c>
      <c r="K1642" t="str">
        <f>VLOOKUP(I1642,Products!$A$1:$F$51,3,0)</f>
        <v>Electronics</v>
      </c>
      <c r="L1642" t="str">
        <f>VLOOKUP(I1642,Products!$A$1:$F$51,4,0)</f>
        <v>Television</v>
      </c>
      <c r="M1642" s="7">
        <f>VLOOKUP(I1642,Products!$A$1:$F$51,5,0)</f>
        <v>1952.65</v>
      </c>
      <c r="N1642" s="7">
        <f>VLOOKUP(I1642,Products!$A$1:$F$51,6,0)</f>
        <v>1451.27</v>
      </c>
      <c r="O1642" t="s">
        <v>842</v>
      </c>
      <c r="P1642" t="str">
        <f>VLOOKUP(O1642,Stores!$A$1:$D$6,2,0)</f>
        <v>MegaMart Johnmouth</v>
      </c>
      <c r="Q1642" t="str">
        <f>VLOOKUP(O1642,Stores!$A$1:$D$6,4,0)</f>
        <v>East</v>
      </c>
      <c r="R1642" s="6">
        <v>1</v>
      </c>
      <c r="S1642" s="6">
        <v>0.1</v>
      </c>
      <c r="T1642" t="s">
        <v>857</v>
      </c>
      <c r="U1642">
        <f t="shared" si="75"/>
        <v>1952.65</v>
      </c>
      <c r="V1642" s="7">
        <f t="shared" si="76"/>
        <v>1451.27</v>
      </c>
      <c r="W1642" s="7">
        <f t="shared" si="77"/>
        <v>500.48000000000013</v>
      </c>
    </row>
    <row r="1643" spans="1:23" x14ac:dyDescent="0.25">
      <c r="A1643" t="s">
        <v>5488</v>
      </c>
      <c r="B1643" s="4">
        <v>45424</v>
      </c>
      <c r="C1643" t="s">
        <v>413</v>
      </c>
      <c r="D1643" t="str">
        <f>VLOOKUP(C1643,Customers!$A$1:$H$201,4,0)</f>
        <v>Dylan Booker</v>
      </c>
      <c r="E1643" t="str">
        <f>VLOOKUP(C1643,Customers!$A$1:$H$201,5,0)</f>
        <v>Male</v>
      </c>
      <c r="F1643" s="4">
        <f>VLOOKUP(C1643,Customers!$A$1:$H$201,6,0)</f>
        <v>34163</v>
      </c>
      <c r="G1643" s="4" t="str">
        <f>VLOOKUP(C1643,Customers!$A$1:$H$201,7,0)</f>
        <v>Justintown</v>
      </c>
      <c r="H1643" s="4">
        <f>VLOOKUP(C1643,Customers!$A$1:$H$201,8,0)</f>
        <v>44573</v>
      </c>
      <c r="I1643" t="s">
        <v>796</v>
      </c>
      <c r="J1643" t="str">
        <f>VLOOKUP(I1643,Products!$A$1:$F$51,2,0)</f>
        <v>Book Television</v>
      </c>
      <c r="K1643" t="str">
        <f>VLOOKUP(I1643,Products!$A$1:$F$51,3,0)</f>
        <v>Electronics</v>
      </c>
      <c r="L1643" t="str">
        <f>VLOOKUP(I1643,Products!$A$1:$F$51,4,0)</f>
        <v>Television</v>
      </c>
      <c r="M1643" s="7">
        <f>VLOOKUP(I1643,Products!$A$1:$F$51,5,0)</f>
        <v>1952.65</v>
      </c>
      <c r="N1643" s="7">
        <f>VLOOKUP(I1643,Products!$A$1:$F$51,6,0)</f>
        <v>1451.27</v>
      </c>
      <c r="O1643" t="s">
        <v>831</v>
      </c>
      <c r="P1643" t="str">
        <f>VLOOKUP(O1643,Stores!$A$1:$D$6,2,0)</f>
        <v>MegaMart Peckmouth</v>
      </c>
      <c r="Q1643" t="str">
        <f>VLOOKUP(O1643,Stores!$A$1:$D$6,4,0)</f>
        <v>East</v>
      </c>
      <c r="R1643" s="6">
        <v>5</v>
      </c>
      <c r="S1643" s="6">
        <v>0</v>
      </c>
      <c r="T1643" t="s">
        <v>857</v>
      </c>
      <c r="U1643">
        <f t="shared" si="75"/>
        <v>9763.25</v>
      </c>
      <c r="V1643" s="7">
        <f t="shared" si="76"/>
        <v>7256.35</v>
      </c>
      <c r="W1643" s="7">
        <f t="shared" si="77"/>
        <v>2505.8999999999996</v>
      </c>
    </row>
    <row r="1644" spans="1:23" x14ac:dyDescent="0.25">
      <c r="A1644" t="s">
        <v>1314</v>
      </c>
      <c r="B1644" s="4">
        <v>45424</v>
      </c>
      <c r="C1644" t="s">
        <v>308</v>
      </c>
      <c r="D1644" t="str">
        <f>VLOOKUP(C1644,Customers!$A$1:$H$201,4,0)</f>
        <v>Amy Haley</v>
      </c>
      <c r="E1644" t="str">
        <f>VLOOKUP(C1644,Customers!$A$1:$H$201,5,0)</f>
        <v>Male</v>
      </c>
      <c r="F1644" s="4">
        <f>VLOOKUP(C1644,Customers!$A$1:$H$201,6,0)</f>
        <v>37752</v>
      </c>
      <c r="G1644" s="4" t="str">
        <f>VLOOKUP(C1644,Customers!$A$1:$H$201,7,0)</f>
        <v>Vasquezmouth</v>
      </c>
      <c r="H1644" s="4">
        <f>VLOOKUP(C1644,Customers!$A$1:$H$201,8,0)</f>
        <v>45472</v>
      </c>
      <c r="I1644" t="s">
        <v>741</v>
      </c>
      <c r="J1644" t="str">
        <f>VLOOKUP(I1644,Products!$A$1:$F$51,2,0)</f>
        <v>Above Camera</v>
      </c>
      <c r="K1644" t="str">
        <f>VLOOKUP(I1644,Products!$A$1:$F$51,3,0)</f>
        <v>Electronics</v>
      </c>
      <c r="L1644" t="str">
        <f>VLOOKUP(I1644,Products!$A$1:$F$51,4,0)</f>
        <v>Camera</v>
      </c>
      <c r="M1644" s="7">
        <f>VLOOKUP(I1644,Products!$A$1:$F$51,5,0)</f>
        <v>1193.0899999999999</v>
      </c>
      <c r="N1644" s="7">
        <f>VLOOKUP(I1644,Products!$A$1:$F$51,6,0)</f>
        <v>818.24</v>
      </c>
      <c r="O1644" t="s">
        <v>827</v>
      </c>
      <c r="P1644" t="str">
        <f>VLOOKUP(O1644,Stores!$A$1:$D$6,2,0)</f>
        <v>MegaMart Jimenezborough</v>
      </c>
      <c r="Q1644" t="str">
        <f>VLOOKUP(O1644,Stores!$A$1:$D$6,4,0)</f>
        <v>South</v>
      </c>
      <c r="R1644" s="6">
        <v>3</v>
      </c>
      <c r="S1644" s="6">
        <v>0</v>
      </c>
      <c r="T1644" t="s">
        <v>861</v>
      </c>
      <c r="U1644">
        <f t="shared" si="75"/>
        <v>3579.2699999999995</v>
      </c>
      <c r="V1644" s="7">
        <f t="shared" si="76"/>
        <v>2454.7200000000003</v>
      </c>
      <c r="W1644" s="7">
        <f t="shared" si="77"/>
        <v>1123.5499999999993</v>
      </c>
    </row>
    <row r="1645" spans="1:23" x14ac:dyDescent="0.25">
      <c r="A1645" t="s">
        <v>3888</v>
      </c>
      <c r="B1645" s="4">
        <v>45424</v>
      </c>
      <c r="C1645" t="s">
        <v>248</v>
      </c>
      <c r="D1645" t="str">
        <f>VLOOKUP(C1645,Customers!$A$1:$H$201,4,0)</f>
        <v>Jason Jenkins</v>
      </c>
      <c r="E1645" t="str">
        <f>VLOOKUP(C1645,Customers!$A$1:$H$201,5,0)</f>
        <v>Female</v>
      </c>
      <c r="F1645" s="4">
        <f>VLOOKUP(C1645,Customers!$A$1:$H$201,6,0)</f>
        <v>31304</v>
      </c>
      <c r="G1645" s="4" t="str">
        <f>VLOOKUP(C1645,Customers!$A$1:$H$201,7,0)</f>
        <v>New Randychester</v>
      </c>
      <c r="H1645" s="4">
        <f>VLOOKUP(C1645,Customers!$A$1:$H$201,8,0)</f>
        <v>44186</v>
      </c>
      <c r="I1645" t="s">
        <v>780</v>
      </c>
      <c r="J1645" t="str">
        <f>VLOOKUP(I1645,Products!$A$1:$F$51,2,0)</f>
        <v>Road Clothing</v>
      </c>
      <c r="K1645" t="str">
        <f>VLOOKUP(I1645,Products!$A$1:$F$51,3,0)</f>
        <v>Fashion</v>
      </c>
      <c r="L1645" t="str">
        <f>VLOOKUP(I1645,Products!$A$1:$F$51,4,0)</f>
        <v>Clothing</v>
      </c>
      <c r="M1645" s="7">
        <f>VLOOKUP(I1645,Products!$A$1:$F$51,5,0)</f>
        <v>1485.05</v>
      </c>
      <c r="N1645" s="7">
        <f>VLOOKUP(I1645,Products!$A$1:$F$51,6,0)</f>
        <v>988.31</v>
      </c>
      <c r="O1645" t="s">
        <v>838</v>
      </c>
      <c r="P1645" t="str">
        <f>VLOOKUP(O1645,Stores!$A$1:$D$6,2,0)</f>
        <v>MegaMart Brianahaven</v>
      </c>
      <c r="Q1645" t="str">
        <f>VLOOKUP(O1645,Stores!$A$1:$D$6,4,0)</f>
        <v>North</v>
      </c>
      <c r="R1645" s="6">
        <v>4</v>
      </c>
      <c r="S1645" s="6">
        <v>0</v>
      </c>
      <c r="T1645" t="s">
        <v>854</v>
      </c>
      <c r="U1645">
        <f t="shared" si="75"/>
        <v>5940.2</v>
      </c>
      <c r="V1645" s="7">
        <f t="shared" si="76"/>
        <v>3953.24</v>
      </c>
      <c r="W1645" s="7">
        <f t="shared" si="77"/>
        <v>1985.96</v>
      </c>
    </row>
    <row r="1646" spans="1:23" x14ac:dyDescent="0.25">
      <c r="A1646" t="s">
        <v>3900</v>
      </c>
      <c r="B1646" s="4">
        <v>45425</v>
      </c>
      <c r="C1646" t="s">
        <v>552</v>
      </c>
      <c r="D1646" t="str">
        <f>VLOOKUP(C1646,Customers!$A$1:$H$201,4,0)</f>
        <v>Lisa Martinez</v>
      </c>
      <c r="E1646" t="str">
        <f>VLOOKUP(C1646,Customers!$A$1:$H$201,5,0)</f>
        <v>Male</v>
      </c>
      <c r="F1646" s="4">
        <f>VLOOKUP(C1646,Customers!$A$1:$H$201,6,0)</f>
        <v>26178</v>
      </c>
      <c r="G1646" s="4" t="str">
        <f>VLOOKUP(C1646,Customers!$A$1:$H$201,7,0)</f>
        <v>East Codyton</v>
      </c>
      <c r="H1646" s="4">
        <f>VLOOKUP(C1646,Customers!$A$1:$H$201,8,0)</f>
        <v>45251</v>
      </c>
      <c r="I1646" t="s">
        <v>743</v>
      </c>
      <c r="J1646" t="str">
        <f>VLOOKUP(I1646,Products!$A$1:$F$51,2,0)</f>
        <v>World Watches</v>
      </c>
      <c r="K1646" t="str">
        <f>VLOOKUP(I1646,Products!$A$1:$F$51,3,0)</f>
        <v>Fashion</v>
      </c>
      <c r="L1646" t="str">
        <f>VLOOKUP(I1646,Products!$A$1:$F$51,4,0)</f>
        <v>Watches</v>
      </c>
      <c r="M1646" s="7">
        <f>VLOOKUP(I1646,Products!$A$1:$F$51,5,0)</f>
        <v>1134.8</v>
      </c>
      <c r="N1646" s="7">
        <f>VLOOKUP(I1646,Products!$A$1:$F$51,6,0)</f>
        <v>675.1</v>
      </c>
      <c r="O1646" t="s">
        <v>835</v>
      </c>
      <c r="P1646" t="str">
        <f>VLOOKUP(O1646,Stores!$A$1:$D$6,2,0)</f>
        <v>MegaMart New Michele</v>
      </c>
      <c r="Q1646" t="str">
        <f>VLOOKUP(O1646,Stores!$A$1:$D$6,4,0)</f>
        <v>West</v>
      </c>
      <c r="R1646" s="6">
        <v>4</v>
      </c>
      <c r="S1646" s="6">
        <v>0</v>
      </c>
      <c r="T1646" t="s">
        <v>857</v>
      </c>
      <c r="U1646">
        <f t="shared" si="75"/>
        <v>4539.2</v>
      </c>
      <c r="V1646" s="7">
        <f t="shared" si="76"/>
        <v>2700.4</v>
      </c>
      <c r="W1646" s="7">
        <f t="shared" si="77"/>
        <v>1837.7999999999997</v>
      </c>
    </row>
    <row r="1647" spans="1:23" x14ac:dyDescent="0.25">
      <c r="A1647" t="s">
        <v>4545</v>
      </c>
      <c r="B1647" s="4">
        <v>45425</v>
      </c>
      <c r="C1647" t="s">
        <v>561</v>
      </c>
      <c r="D1647" t="str">
        <f>VLOOKUP(C1647,Customers!$A$1:$H$201,4,0)</f>
        <v>Connie Terry</v>
      </c>
      <c r="E1647" t="str">
        <f>VLOOKUP(C1647,Customers!$A$1:$H$201,5,0)</f>
        <v>Male</v>
      </c>
      <c r="F1647" s="4">
        <f>VLOOKUP(C1647,Customers!$A$1:$H$201,6,0)</f>
        <v>24092</v>
      </c>
      <c r="G1647" s="4" t="str">
        <f>VLOOKUP(C1647,Customers!$A$1:$H$201,7,0)</f>
        <v>Port Patriciaburgh</v>
      </c>
      <c r="H1647" s="4">
        <f>VLOOKUP(C1647,Customers!$A$1:$H$201,8,0)</f>
        <v>44917</v>
      </c>
      <c r="I1647" t="s">
        <v>714</v>
      </c>
      <c r="J1647" t="str">
        <f>VLOOKUP(I1647,Products!$A$1:$F$51,2,0)</f>
        <v>Here Footwear</v>
      </c>
      <c r="K1647" t="str">
        <f>VLOOKUP(I1647,Products!$A$1:$F$51,3,0)</f>
        <v>Fashion</v>
      </c>
      <c r="L1647" t="str">
        <f>VLOOKUP(I1647,Products!$A$1:$F$51,4,0)</f>
        <v>Footwear</v>
      </c>
      <c r="M1647" s="7">
        <f>VLOOKUP(I1647,Products!$A$1:$F$51,5,0)</f>
        <v>1102.791777777778</v>
      </c>
      <c r="N1647" s="7">
        <f>VLOOKUP(I1647,Products!$A$1:$F$51,6,0)</f>
        <v>169.03</v>
      </c>
      <c r="O1647" t="s">
        <v>838</v>
      </c>
      <c r="P1647" t="str">
        <f>VLOOKUP(O1647,Stores!$A$1:$D$6,2,0)</f>
        <v>MegaMart Brianahaven</v>
      </c>
      <c r="Q1647" t="str">
        <f>VLOOKUP(O1647,Stores!$A$1:$D$6,4,0)</f>
        <v>North</v>
      </c>
      <c r="R1647" s="6">
        <v>1</v>
      </c>
      <c r="S1647" s="6">
        <v>0</v>
      </c>
      <c r="T1647" t="s">
        <v>851</v>
      </c>
      <c r="U1647">
        <f t="shared" si="75"/>
        <v>1102.791777777778</v>
      </c>
      <c r="V1647" s="7">
        <f t="shared" si="76"/>
        <v>169.03</v>
      </c>
      <c r="W1647" s="7">
        <f t="shared" si="77"/>
        <v>932.76177777777798</v>
      </c>
    </row>
    <row r="1648" spans="1:23" x14ac:dyDescent="0.25">
      <c r="A1648" t="s">
        <v>5744</v>
      </c>
      <c r="B1648" s="4">
        <v>45425</v>
      </c>
      <c r="C1648" t="s">
        <v>549</v>
      </c>
      <c r="D1648" t="str">
        <f>VLOOKUP(C1648,Customers!$A$1:$H$201,4,0)</f>
        <v>Nancy Gordon</v>
      </c>
      <c r="E1648" t="str">
        <f>VLOOKUP(C1648,Customers!$A$1:$H$201,5,0)</f>
        <v>Female</v>
      </c>
      <c r="F1648" s="4">
        <f>VLOOKUP(C1648,Customers!$A$1:$H$201,6,0)</f>
        <v>32240</v>
      </c>
      <c r="G1648" s="4" t="str">
        <f>VLOOKUP(C1648,Customers!$A$1:$H$201,7,0)</f>
        <v>Port Alex</v>
      </c>
      <c r="H1648" s="4">
        <f>VLOOKUP(C1648,Customers!$A$1:$H$201,8,0)</f>
        <v>44962</v>
      </c>
      <c r="I1648" t="s">
        <v>788</v>
      </c>
      <c r="J1648" t="str">
        <f>VLOOKUP(I1648,Products!$A$1:$F$51,2,0)</f>
        <v>Beat Accessories</v>
      </c>
      <c r="K1648" t="str">
        <f>VLOOKUP(I1648,Products!$A$1:$F$51,3,0)</f>
        <v>Fashion</v>
      </c>
      <c r="L1648" t="str">
        <f>VLOOKUP(I1648,Products!$A$1:$F$51,4,0)</f>
        <v>Accessories</v>
      </c>
      <c r="M1648" s="7">
        <f>VLOOKUP(I1648,Products!$A$1:$F$51,5,0)</f>
        <v>1798.97</v>
      </c>
      <c r="N1648" s="7">
        <f>VLOOKUP(I1648,Products!$A$1:$F$51,6,0)</f>
        <v>1329.15</v>
      </c>
      <c r="O1648" t="s">
        <v>831</v>
      </c>
      <c r="P1648" t="str">
        <f>VLOOKUP(O1648,Stores!$A$1:$D$6,2,0)</f>
        <v>MegaMart Peckmouth</v>
      </c>
      <c r="Q1648" t="str">
        <f>VLOOKUP(O1648,Stores!$A$1:$D$6,4,0)</f>
        <v>East</v>
      </c>
      <c r="R1648" s="6">
        <v>1</v>
      </c>
      <c r="S1648" s="6">
        <v>0</v>
      </c>
      <c r="T1648" t="s">
        <v>861</v>
      </c>
      <c r="U1648">
        <f t="shared" si="75"/>
        <v>1798.97</v>
      </c>
      <c r="V1648" s="7">
        <f t="shared" si="76"/>
        <v>1329.15</v>
      </c>
      <c r="W1648" s="7">
        <f t="shared" si="77"/>
        <v>468.81999999999994</v>
      </c>
    </row>
    <row r="1649" spans="1:23" x14ac:dyDescent="0.25">
      <c r="A1649" t="s">
        <v>1886</v>
      </c>
      <c r="B1649" s="4">
        <v>45425</v>
      </c>
      <c r="C1649" t="s">
        <v>597</v>
      </c>
      <c r="D1649" t="str">
        <f>VLOOKUP(C1649,Customers!$A$1:$H$201,4,0)</f>
        <v>Richard Jones</v>
      </c>
      <c r="E1649" t="str">
        <f>VLOOKUP(C1649,Customers!$A$1:$H$201,5,0)</f>
        <v>Male</v>
      </c>
      <c r="F1649" s="4">
        <f>VLOOKUP(C1649,Customers!$A$1:$H$201,6,0)</f>
        <v>25414</v>
      </c>
      <c r="G1649" s="4" t="str">
        <f>VLOOKUP(C1649,Customers!$A$1:$H$201,7,0)</f>
        <v>Lake Steventown</v>
      </c>
      <c r="H1649" s="4">
        <f>VLOOKUP(C1649,Customers!$A$1:$H$201,8,0)</f>
        <v>44835</v>
      </c>
      <c r="I1649" t="s">
        <v>776</v>
      </c>
      <c r="J1649" t="str">
        <f>VLOOKUP(I1649,Products!$A$1:$F$51,2,0)</f>
        <v>Hospital Smartphone</v>
      </c>
      <c r="K1649" t="str">
        <f>VLOOKUP(I1649,Products!$A$1:$F$51,3,0)</f>
        <v>Electronics</v>
      </c>
      <c r="L1649" t="str">
        <f>VLOOKUP(I1649,Products!$A$1:$F$51,4,0)</f>
        <v>Smartphone</v>
      </c>
      <c r="M1649" s="7">
        <f>VLOOKUP(I1649,Products!$A$1:$F$51,5,0)</f>
        <v>1272.23</v>
      </c>
      <c r="N1649" s="7">
        <f>VLOOKUP(I1649,Products!$A$1:$F$51,6,0)</f>
        <v>952.65</v>
      </c>
      <c r="O1649" t="s">
        <v>831</v>
      </c>
      <c r="P1649" t="str">
        <f>VLOOKUP(O1649,Stores!$A$1:$D$6,2,0)</f>
        <v>MegaMart Peckmouth</v>
      </c>
      <c r="Q1649" t="str">
        <f>VLOOKUP(O1649,Stores!$A$1:$D$6,4,0)</f>
        <v>East</v>
      </c>
      <c r="R1649" s="6">
        <v>5</v>
      </c>
      <c r="S1649" s="6">
        <v>0.05</v>
      </c>
      <c r="T1649" t="s">
        <v>857</v>
      </c>
      <c r="U1649">
        <f t="shared" si="75"/>
        <v>6361.15</v>
      </c>
      <c r="V1649" s="7">
        <f t="shared" si="76"/>
        <v>4763.25</v>
      </c>
      <c r="W1649" s="7">
        <f t="shared" si="77"/>
        <v>1596.9499999999996</v>
      </c>
    </row>
    <row r="1650" spans="1:23" x14ac:dyDescent="0.25">
      <c r="A1650" t="s">
        <v>1987</v>
      </c>
      <c r="B1650" s="4">
        <v>45425</v>
      </c>
      <c r="C1650" t="s">
        <v>424</v>
      </c>
      <c r="D1650" t="str">
        <f>VLOOKUP(C1650,Customers!$A$1:$H$201,4,0)</f>
        <v>Miranda Rodriguez</v>
      </c>
      <c r="E1650" t="str">
        <f>VLOOKUP(C1650,Customers!$A$1:$H$201,5,0)</f>
        <v>Female</v>
      </c>
      <c r="F1650" s="4">
        <f>VLOOKUP(C1650,Customers!$A$1:$H$201,6,0)</f>
        <v>29406</v>
      </c>
      <c r="G1650" s="4" t="str">
        <f>VLOOKUP(C1650,Customers!$A$1:$H$201,7,0)</f>
        <v>Adkinsport</v>
      </c>
      <c r="H1650" s="4">
        <f>VLOOKUP(C1650,Customers!$A$1:$H$201,8,0)</f>
        <v>45892</v>
      </c>
      <c r="I1650" t="s">
        <v>753</v>
      </c>
      <c r="J1650" t="str">
        <f>VLOOKUP(I1650,Products!$A$1:$F$51,2,0)</f>
        <v>Find Headphones</v>
      </c>
      <c r="K1650" t="str">
        <f>VLOOKUP(I1650,Products!$A$1:$F$51,3,0)</f>
        <v>Electronics</v>
      </c>
      <c r="L1650" t="str">
        <f>VLOOKUP(I1650,Products!$A$1:$F$51,4,0)</f>
        <v>Headphones</v>
      </c>
      <c r="M1650" s="7">
        <f>VLOOKUP(I1650,Products!$A$1:$F$51,5,0)</f>
        <v>1246.1099999999999</v>
      </c>
      <c r="N1650" s="7">
        <f>VLOOKUP(I1650,Products!$A$1:$F$51,6,0)</f>
        <v>833.52</v>
      </c>
      <c r="O1650" t="s">
        <v>831</v>
      </c>
      <c r="P1650" t="str">
        <f>VLOOKUP(O1650,Stores!$A$1:$D$6,2,0)</f>
        <v>MegaMart Peckmouth</v>
      </c>
      <c r="Q1650" t="str">
        <f>VLOOKUP(O1650,Stores!$A$1:$D$6,4,0)</f>
        <v>East</v>
      </c>
      <c r="R1650" s="6">
        <v>3</v>
      </c>
      <c r="S1650" s="6">
        <v>0.15</v>
      </c>
      <c r="T1650" t="s">
        <v>861</v>
      </c>
      <c r="U1650">
        <f t="shared" si="75"/>
        <v>3738.33</v>
      </c>
      <c r="V1650" s="7">
        <f t="shared" si="76"/>
        <v>2500.56</v>
      </c>
      <c r="W1650" s="7">
        <f t="shared" si="77"/>
        <v>1236.92</v>
      </c>
    </row>
    <row r="1651" spans="1:23" x14ac:dyDescent="0.25">
      <c r="A1651" t="s">
        <v>2463</v>
      </c>
      <c r="B1651" s="4">
        <v>45425</v>
      </c>
      <c r="C1651" t="s">
        <v>95</v>
      </c>
      <c r="D1651" t="str">
        <f>VLOOKUP(C1651,Customers!$A$1:$H$201,4,0)</f>
        <v>Molly Murray</v>
      </c>
      <c r="E1651" t="str">
        <f>VLOOKUP(C1651,Customers!$A$1:$H$201,5,0)</f>
        <v>Female</v>
      </c>
      <c r="F1651" s="4">
        <f>VLOOKUP(C1651,Customers!$A$1:$H$201,6,0)</f>
        <v>22610</v>
      </c>
      <c r="G1651" s="4" t="str">
        <f>VLOOKUP(C1651,Customers!$A$1:$H$201,7,0)</f>
        <v>North April</v>
      </c>
      <c r="H1651" s="4">
        <f>VLOOKUP(C1651,Customers!$A$1:$H$201,8,0)</f>
        <v>45036</v>
      </c>
      <c r="I1651" t="s">
        <v>776</v>
      </c>
      <c r="J1651" t="str">
        <f>VLOOKUP(I1651,Products!$A$1:$F$51,2,0)</f>
        <v>Hospital Smartphone</v>
      </c>
      <c r="K1651" t="str">
        <f>VLOOKUP(I1651,Products!$A$1:$F$51,3,0)</f>
        <v>Electronics</v>
      </c>
      <c r="L1651" t="str">
        <f>VLOOKUP(I1651,Products!$A$1:$F$51,4,0)</f>
        <v>Smartphone</v>
      </c>
      <c r="M1651" s="7">
        <f>VLOOKUP(I1651,Products!$A$1:$F$51,5,0)</f>
        <v>1272.23</v>
      </c>
      <c r="N1651" s="7">
        <f>VLOOKUP(I1651,Products!$A$1:$F$51,6,0)</f>
        <v>952.65</v>
      </c>
      <c r="O1651" t="s">
        <v>842</v>
      </c>
      <c r="P1651" t="str">
        <f>VLOOKUP(O1651,Stores!$A$1:$D$6,2,0)</f>
        <v>MegaMart Johnmouth</v>
      </c>
      <c r="Q1651" t="str">
        <f>VLOOKUP(O1651,Stores!$A$1:$D$6,4,0)</f>
        <v>East</v>
      </c>
      <c r="R1651" s="6">
        <v>3</v>
      </c>
      <c r="S1651" s="6">
        <v>0.05</v>
      </c>
      <c r="T1651" t="s">
        <v>857</v>
      </c>
      <c r="U1651">
        <f t="shared" si="75"/>
        <v>3816.69</v>
      </c>
      <c r="V1651" s="7">
        <f t="shared" si="76"/>
        <v>2857.95</v>
      </c>
      <c r="W1651" s="7">
        <f t="shared" si="77"/>
        <v>957.79000000000019</v>
      </c>
    </row>
    <row r="1652" spans="1:23" x14ac:dyDescent="0.25">
      <c r="A1652" t="s">
        <v>3777</v>
      </c>
      <c r="B1652" s="4">
        <v>45426</v>
      </c>
      <c r="C1652" t="s">
        <v>401</v>
      </c>
      <c r="D1652" t="str">
        <f>VLOOKUP(C1652,Customers!$A$1:$H$201,4,0)</f>
        <v>Samantha Hill</v>
      </c>
      <c r="E1652" t="str">
        <f>VLOOKUP(C1652,Customers!$A$1:$H$201,5,0)</f>
        <v>Male</v>
      </c>
      <c r="F1652" s="4">
        <f>VLOOKUP(C1652,Customers!$A$1:$H$201,6,0)</f>
        <v>22241</v>
      </c>
      <c r="G1652" s="4" t="str">
        <f>VLOOKUP(C1652,Customers!$A$1:$H$201,7,0)</f>
        <v>Georgetown</v>
      </c>
      <c r="H1652" s="4">
        <f>VLOOKUP(C1652,Customers!$A$1:$H$201,8,0)</f>
        <v>44720</v>
      </c>
      <c r="I1652" t="s">
        <v>790</v>
      </c>
      <c r="J1652" t="str">
        <f>VLOOKUP(I1652,Products!$A$1:$F$51,2,0)</f>
        <v>Everything Laptop</v>
      </c>
      <c r="K1652" t="str">
        <f>VLOOKUP(I1652,Products!$A$1:$F$51,3,0)</f>
        <v>Electronics</v>
      </c>
      <c r="L1652" t="str">
        <f>VLOOKUP(I1652,Products!$A$1:$F$51,4,0)</f>
        <v>Laptop</v>
      </c>
      <c r="M1652" s="7">
        <f>VLOOKUP(I1652,Products!$A$1:$F$51,5,0)</f>
        <v>428.05</v>
      </c>
      <c r="N1652" s="7">
        <f>VLOOKUP(I1652,Products!$A$1:$F$51,6,0)</f>
        <v>246.07</v>
      </c>
      <c r="O1652" t="s">
        <v>827</v>
      </c>
      <c r="P1652" t="str">
        <f>VLOOKUP(O1652,Stores!$A$1:$D$6,2,0)</f>
        <v>MegaMart Jimenezborough</v>
      </c>
      <c r="Q1652" t="str">
        <f>VLOOKUP(O1652,Stores!$A$1:$D$6,4,0)</f>
        <v>South</v>
      </c>
      <c r="R1652" s="6">
        <v>2</v>
      </c>
      <c r="S1652" s="6">
        <v>0.1</v>
      </c>
      <c r="T1652" t="s">
        <v>854</v>
      </c>
      <c r="U1652">
        <f t="shared" si="75"/>
        <v>856.1</v>
      </c>
      <c r="V1652" s="7">
        <f t="shared" si="76"/>
        <v>492.14</v>
      </c>
      <c r="W1652" s="7">
        <f t="shared" si="77"/>
        <v>363.06000000000006</v>
      </c>
    </row>
    <row r="1653" spans="1:23" x14ac:dyDescent="0.25">
      <c r="A1653" t="s">
        <v>3855</v>
      </c>
      <c r="B1653" s="4">
        <v>45426</v>
      </c>
      <c r="C1653" t="s">
        <v>662</v>
      </c>
      <c r="D1653" t="str">
        <f>VLOOKUP(C1653,Customers!$A$1:$H$201,4,0)</f>
        <v>Ryan Flores</v>
      </c>
      <c r="E1653" t="str">
        <f>VLOOKUP(C1653,Customers!$A$1:$H$201,5,0)</f>
        <v>Male</v>
      </c>
      <c r="F1653" s="4">
        <f>VLOOKUP(C1653,Customers!$A$1:$H$201,6,0)</f>
        <v>22243</v>
      </c>
      <c r="G1653" s="4" t="str">
        <f>VLOOKUP(C1653,Customers!$A$1:$H$201,7,0)</f>
        <v>East Danielleshire</v>
      </c>
      <c r="H1653" s="4">
        <f>VLOOKUP(C1653,Customers!$A$1:$H$201,8,0)</f>
        <v>45065</v>
      </c>
      <c r="I1653" t="s">
        <v>772</v>
      </c>
      <c r="J1653" t="str">
        <f>VLOOKUP(I1653,Products!$A$1:$F$51,2,0)</f>
        <v>Little Watches</v>
      </c>
      <c r="K1653" t="str">
        <f>VLOOKUP(I1653,Products!$A$1:$F$51,3,0)</f>
        <v>Fashion</v>
      </c>
      <c r="L1653" t="str">
        <f>VLOOKUP(I1653,Products!$A$1:$F$51,4,0)</f>
        <v>Watches</v>
      </c>
      <c r="M1653" s="7">
        <f>VLOOKUP(I1653,Products!$A$1:$F$51,5,0)</f>
        <v>429.15</v>
      </c>
      <c r="N1653" s="7">
        <f>VLOOKUP(I1653,Products!$A$1:$F$51,6,0)</f>
        <v>258.72000000000003</v>
      </c>
      <c r="O1653" t="s">
        <v>831</v>
      </c>
      <c r="P1653" t="str">
        <f>VLOOKUP(O1653,Stores!$A$1:$D$6,2,0)</f>
        <v>MegaMart Peckmouth</v>
      </c>
      <c r="Q1653" t="str">
        <f>VLOOKUP(O1653,Stores!$A$1:$D$6,4,0)</f>
        <v>East</v>
      </c>
      <c r="R1653" s="6">
        <v>2</v>
      </c>
      <c r="S1653" s="6">
        <v>0</v>
      </c>
      <c r="T1653" t="s">
        <v>854</v>
      </c>
      <c r="U1653">
        <f t="shared" si="75"/>
        <v>858.3</v>
      </c>
      <c r="V1653" s="7">
        <f t="shared" si="76"/>
        <v>517.44000000000005</v>
      </c>
      <c r="W1653" s="7">
        <f t="shared" si="77"/>
        <v>339.8599999999999</v>
      </c>
    </row>
    <row r="1654" spans="1:23" x14ac:dyDescent="0.25">
      <c r="A1654" t="s">
        <v>4013</v>
      </c>
      <c r="B1654" s="4">
        <v>45426</v>
      </c>
      <c r="C1654" t="s">
        <v>671</v>
      </c>
      <c r="D1654" t="str">
        <f>VLOOKUP(C1654,Customers!$A$1:$H$201,4,0)</f>
        <v>Karen Quinn</v>
      </c>
      <c r="E1654" t="str">
        <f>VLOOKUP(C1654,Customers!$A$1:$H$201,5,0)</f>
        <v>Female</v>
      </c>
      <c r="F1654" s="4">
        <f>VLOOKUP(C1654,Customers!$A$1:$H$201,6,0)</f>
        <v>21380</v>
      </c>
      <c r="G1654" s="4" t="str">
        <f>VLOOKUP(C1654,Customers!$A$1:$H$201,7,0)</f>
        <v>Kristinemouth</v>
      </c>
      <c r="H1654" s="4">
        <f>VLOOKUP(C1654,Customers!$A$1:$H$201,8,0)</f>
        <v>44723</v>
      </c>
      <c r="I1654" t="s">
        <v>790</v>
      </c>
      <c r="J1654" t="str">
        <f>VLOOKUP(I1654,Products!$A$1:$F$51,2,0)</f>
        <v>Everything Laptop</v>
      </c>
      <c r="K1654" t="str">
        <f>VLOOKUP(I1654,Products!$A$1:$F$51,3,0)</f>
        <v>Electronics</v>
      </c>
      <c r="L1654" t="str">
        <f>VLOOKUP(I1654,Products!$A$1:$F$51,4,0)</f>
        <v>Laptop</v>
      </c>
      <c r="M1654" s="7">
        <f>VLOOKUP(I1654,Products!$A$1:$F$51,5,0)</f>
        <v>428.05</v>
      </c>
      <c r="N1654" s="7">
        <f>VLOOKUP(I1654,Products!$A$1:$F$51,6,0)</f>
        <v>246.07</v>
      </c>
      <c r="O1654" t="s">
        <v>842</v>
      </c>
      <c r="P1654" t="str">
        <f>VLOOKUP(O1654,Stores!$A$1:$D$6,2,0)</f>
        <v>MegaMart Johnmouth</v>
      </c>
      <c r="Q1654" t="str">
        <f>VLOOKUP(O1654,Stores!$A$1:$D$6,4,0)</f>
        <v>East</v>
      </c>
      <c r="R1654" s="6">
        <v>3</v>
      </c>
      <c r="S1654" s="6">
        <v>0</v>
      </c>
      <c r="T1654" t="s">
        <v>861</v>
      </c>
      <c r="U1654">
        <f t="shared" si="75"/>
        <v>1284.1500000000001</v>
      </c>
      <c r="V1654" s="7">
        <f t="shared" si="76"/>
        <v>738.21</v>
      </c>
      <c r="W1654" s="7">
        <f t="shared" si="77"/>
        <v>544.94000000000005</v>
      </c>
    </row>
    <row r="1655" spans="1:23" x14ac:dyDescent="0.25">
      <c r="A1655" t="s">
        <v>5341</v>
      </c>
      <c r="B1655" s="4">
        <v>45427</v>
      </c>
      <c r="C1655" t="s">
        <v>146</v>
      </c>
      <c r="D1655" t="str">
        <f>VLOOKUP(C1655,Customers!$A$1:$H$201,4,0)</f>
        <v>Tracey Davis</v>
      </c>
      <c r="E1655" t="str">
        <f>VLOOKUP(C1655,Customers!$A$1:$H$201,5,0)</f>
        <v>Male</v>
      </c>
      <c r="F1655" s="4">
        <f>VLOOKUP(C1655,Customers!$A$1:$H$201,6,0)</f>
        <v>27138</v>
      </c>
      <c r="G1655" s="4" t="str">
        <f>VLOOKUP(C1655,Customers!$A$1:$H$201,7,0)</f>
        <v>Wilsonbury</v>
      </c>
      <c r="H1655" s="4">
        <f>VLOOKUP(C1655,Customers!$A$1:$H$201,8,0)</f>
        <v>44326</v>
      </c>
      <c r="I1655" t="s">
        <v>774</v>
      </c>
      <c r="J1655" t="str">
        <f>VLOOKUP(I1655,Products!$A$1:$F$51,2,0)</f>
        <v>Behavior Dairy</v>
      </c>
      <c r="K1655" t="str">
        <f>VLOOKUP(I1655,Products!$A$1:$F$51,3,0)</f>
        <v>Groceries</v>
      </c>
      <c r="L1655" t="str">
        <f>VLOOKUP(I1655,Products!$A$1:$F$51,4,0)</f>
        <v>Dairy</v>
      </c>
      <c r="M1655" s="7">
        <f>VLOOKUP(I1655,Products!$A$1:$F$51,5,0)</f>
        <v>1015.76</v>
      </c>
      <c r="N1655" s="7">
        <f>VLOOKUP(I1655,Products!$A$1:$F$51,6,0)</f>
        <v>584.4</v>
      </c>
      <c r="O1655" t="s">
        <v>827</v>
      </c>
      <c r="P1655" t="str">
        <f>VLOOKUP(O1655,Stores!$A$1:$D$6,2,0)</f>
        <v>MegaMart Jimenezborough</v>
      </c>
      <c r="Q1655" t="str">
        <f>VLOOKUP(O1655,Stores!$A$1:$D$6,4,0)</f>
        <v>South</v>
      </c>
      <c r="R1655" s="6">
        <v>1</v>
      </c>
      <c r="S1655" s="6">
        <v>0</v>
      </c>
      <c r="T1655" t="s">
        <v>857</v>
      </c>
      <c r="U1655">
        <f t="shared" si="75"/>
        <v>1015.76</v>
      </c>
      <c r="V1655" s="7">
        <f t="shared" si="76"/>
        <v>584.4</v>
      </c>
      <c r="W1655" s="7">
        <f t="shared" si="77"/>
        <v>430.36</v>
      </c>
    </row>
    <row r="1656" spans="1:23" x14ac:dyDescent="0.25">
      <c r="A1656" t="s">
        <v>1046</v>
      </c>
      <c r="B1656" s="4">
        <v>45427</v>
      </c>
      <c r="C1656" t="s">
        <v>26</v>
      </c>
      <c r="D1656" t="str">
        <f>VLOOKUP(C1656,Customers!$A$1:$H$201,4,0)</f>
        <v>Danny Moore</v>
      </c>
      <c r="E1656" t="str">
        <f>VLOOKUP(C1656,Customers!$A$1:$H$201,5,0)</f>
        <v>Male</v>
      </c>
      <c r="F1656" s="4">
        <f>VLOOKUP(C1656,Customers!$A$1:$H$201,6,0)</f>
        <v>31688</v>
      </c>
      <c r="G1656" s="4" t="str">
        <f>VLOOKUP(C1656,Customers!$A$1:$H$201,7,0)</f>
        <v>Costaberg</v>
      </c>
      <c r="H1656" s="4">
        <f>VLOOKUP(C1656,Customers!$A$1:$H$201,8,0)</f>
        <v>44751</v>
      </c>
      <c r="I1656" t="s">
        <v>776</v>
      </c>
      <c r="J1656" t="str">
        <f>VLOOKUP(I1656,Products!$A$1:$F$51,2,0)</f>
        <v>Hospital Smartphone</v>
      </c>
      <c r="K1656" t="str">
        <f>VLOOKUP(I1656,Products!$A$1:$F$51,3,0)</f>
        <v>Electronics</v>
      </c>
      <c r="L1656" t="str">
        <f>VLOOKUP(I1656,Products!$A$1:$F$51,4,0)</f>
        <v>Smartphone</v>
      </c>
      <c r="M1656" s="7">
        <f>VLOOKUP(I1656,Products!$A$1:$F$51,5,0)</f>
        <v>1272.23</v>
      </c>
      <c r="N1656" s="7">
        <f>VLOOKUP(I1656,Products!$A$1:$F$51,6,0)</f>
        <v>952.65</v>
      </c>
      <c r="O1656" t="s">
        <v>835</v>
      </c>
      <c r="P1656" t="str">
        <f>VLOOKUP(O1656,Stores!$A$1:$D$6,2,0)</f>
        <v>MegaMart New Michele</v>
      </c>
      <c r="Q1656" t="str">
        <f>VLOOKUP(O1656,Stores!$A$1:$D$6,4,0)</f>
        <v>West</v>
      </c>
      <c r="R1656" s="6">
        <v>2</v>
      </c>
      <c r="S1656" s="6">
        <v>0.15</v>
      </c>
      <c r="T1656" t="s">
        <v>851</v>
      </c>
      <c r="U1656">
        <f t="shared" si="75"/>
        <v>2544.46</v>
      </c>
      <c r="V1656" s="7">
        <f t="shared" si="76"/>
        <v>1905.3</v>
      </c>
      <c r="W1656" s="7">
        <f t="shared" si="77"/>
        <v>638.31000000000006</v>
      </c>
    </row>
    <row r="1657" spans="1:23" x14ac:dyDescent="0.25">
      <c r="A1657" t="s">
        <v>1965</v>
      </c>
      <c r="B1657" s="4">
        <v>45427</v>
      </c>
      <c r="C1657" t="s">
        <v>268</v>
      </c>
      <c r="D1657" t="str">
        <f>VLOOKUP(C1657,Customers!$A$1:$H$201,4,0)</f>
        <v>Denise Gutierrez</v>
      </c>
      <c r="E1657" t="str">
        <f>VLOOKUP(C1657,Customers!$A$1:$H$201,5,0)</f>
        <v>Male</v>
      </c>
      <c r="F1657" s="4">
        <f>VLOOKUP(C1657,Customers!$A$1:$H$201,6,0)</f>
        <v>22815</v>
      </c>
      <c r="G1657" s="4" t="str">
        <f>VLOOKUP(C1657,Customers!$A$1:$H$201,7,0)</f>
        <v>New Manuelville</v>
      </c>
      <c r="H1657" s="4">
        <f>VLOOKUP(C1657,Customers!$A$1:$H$201,8,0)</f>
        <v>44340</v>
      </c>
      <c r="I1657" t="s">
        <v>812</v>
      </c>
      <c r="J1657" t="str">
        <f>VLOOKUP(I1657,Products!$A$1:$F$51,2,0)</f>
        <v>Set Dairy</v>
      </c>
      <c r="K1657" t="str">
        <f>VLOOKUP(I1657,Products!$A$1:$F$51,3,0)</f>
        <v>Groceries</v>
      </c>
      <c r="L1657" t="str">
        <f>VLOOKUP(I1657,Products!$A$1:$F$51,4,0)</f>
        <v>Dairy</v>
      </c>
      <c r="M1657" s="7">
        <f>VLOOKUP(I1657,Products!$A$1:$F$51,5,0)</f>
        <v>1879.08</v>
      </c>
      <c r="N1657" s="7">
        <f>VLOOKUP(I1657,Products!$A$1:$F$51,6,0)</f>
        <v>1004.56</v>
      </c>
      <c r="O1657" t="s">
        <v>827</v>
      </c>
      <c r="P1657" t="str">
        <f>VLOOKUP(O1657,Stores!$A$1:$D$6,2,0)</f>
        <v>MegaMart Jimenezborough</v>
      </c>
      <c r="Q1657" t="str">
        <f>VLOOKUP(O1657,Stores!$A$1:$D$6,4,0)</f>
        <v>South</v>
      </c>
      <c r="R1657" s="6">
        <v>1</v>
      </c>
      <c r="S1657" s="6">
        <v>0</v>
      </c>
      <c r="T1657" t="s">
        <v>857</v>
      </c>
      <c r="U1657">
        <f t="shared" si="75"/>
        <v>1879.08</v>
      </c>
      <c r="V1657" s="7">
        <f t="shared" si="76"/>
        <v>1004.56</v>
      </c>
      <c r="W1657" s="7">
        <f t="shared" si="77"/>
        <v>873.52</v>
      </c>
    </row>
    <row r="1658" spans="1:23" x14ac:dyDescent="0.25">
      <c r="A1658" t="s">
        <v>2022</v>
      </c>
      <c r="B1658" s="4">
        <v>45427</v>
      </c>
      <c r="C1658" t="s">
        <v>634</v>
      </c>
      <c r="D1658" t="str">
        <f>VLOOKUP(C1658,Customers!$A$1:$H$201,4,0)</f>
        <v>Nichole Calhoun</v>
      </c>
      <c r="E1658" t="str">
        <f>VLOOKUP(C1658,Customers!$A$1:$H$201,5,0)</f>
        <v>Female</v>
      </c>
      <c r="F1658" s="4">
        <f>VLOOKUP(C1658,Customers!$A$1:$H$201,6,0)</f>
        <v>21899</v>
      </c>
      <c r="G1658" s="4" t="str">
        <f>VLOOKUP(C1658,Customers!$A$1:$H$201,7,0)</f>
        <v>West Dakotaside</v>
      </c>
      <c r="H1658" s="4">
        <f>VLOOKUP(C1658,Customers!$A$1:$H$201,8,0)</f>
        <v>44853</v>
      </c>
      <c r="I1658" t="s">
        <v>751</v>
      </c>
      <c r="J1658" t="str">
        <f>VLOOKUP(I1658,Products!$A$1:$F$51,2,0)</f>
        <v>House Accessories</v>
      </c>
      <c r="K1658" t="str">
        <f>VLOOKUP(I1658,Products!$A$1:$F$51,3,0)</f>
        <v>Fashion</v>
      </c>
      <c r="L1658" t="str">
        <f>VLOOKUP(I1658,Products!$A$1:$F$51,4,0)</f>
        <v>Accessories</v>
      </c>
      <c r="M1658" s="7">
        <f>VLOOKUP(I1658,Products!$A$1:$F$51,5,0)</f>
        <v>1858.75</v>
      </c>
      <c r="N1658" s="7">
        <f>VLOOKUP(I1658,Products!$A$1:$F$51,6,0)</f>
        <v>1451.16</v>
      </c>
      <c r="O1658" t="s">
        <v>831</v>
      </c>
      <c r="P1658" t="str">
        <f>VLOOKUP(O1658,Stores!$A$1:$D$6,2,0)</f>
        <v>MegaMart Peckmouth</v>
      </c>
      <c r="Q1658" t="str">
        <f>VLOOKUP(O1658,Stores!$A$1:$D$6,4,0)</f>
        <v>East</v>
      </c>
      <c r="R1658" s="6">
        <v>4</v>
      </c>
      <c r="S1658" s="6">
        <v>0.05</v>
      </c>
      <c r="T1658" t="s">
        <v>861</v>
      </c>
      <c r="U1658">
        <f t="shared" si="75"/>
        <v>7435</v>
      </c>
      <c r="V1658" s="7">
        <f t="shared" si="76"/>
        <v>5804.64</v>
      </c>
      <c r="W1658" s="7">
        <f t="shared" si="77"/>
        <v>1629.4099999999996</v>
      </c>
    </row>
    <row r="1659" spans="1:23" x14ac:dyDescent="0.25">
      <c r="A1659" t="s">
        <v>2357</v>
      </c>
      <c r="B1659" s="4">
        <v>45427</v>
      </c>
      <c r="C1659" t="s">
        <v>228</v>
      </c>
      <c r="D1659" t="str">
        <f>VLOOKUP(C1659,Customers!$A$1:$H$201,4,0)</f>
        <v>Anthony Conway</v>
      </c>
      <c r="E1659" t="str">
        <f>VLOOKUP(C1659,Customers!$A$1:$H$201,5,0)</f>
        <v>Male</v>
      </c>
      <c r="F1659" s="4">
        <f>VLOOKUP(C1659,Customers!$A$1:$H$201,6,0)</f>
        <v>35712</v>
      </c>
      <c r="G1659" s="4" t="str">
        <f>VLOOKUP(C1659,Customers!$A$1:$H$201,7,0)</f>
        <v>Carlyberg</v>
      </c>
      <c r="H1659" s="4">
        <f>VLOOKUP(C1659,Customers!$A$1:$H$201,8,0)</f>
        <v>45823</v>
      </c>
      <c r="I1659" t="s">
        <v>765</v>
      </c>
      <c r="J1659" t="str">
        <f>VLOOKUP(I1659,Products!$A$1:$F$51,2,0)</f>
        <v>How Vegetables</v>
      </c>
      <c r="K1659" t="str">
        <f>VLOOKUP(I1659,Products!$A$1:$F$51,3,0)</f>
        <v>Groceries</v>
      </c>
      <c r="L1659" t="str">
        <f>VLOOKUP(I1659,Products!$A$1:$F$51,4,0)</f>
        <v>Vegetables</v>
      </c>
      <c r="M1659" s="7">
        <f>VLOOKUP(I1659,Products!$A$1:$F$51,5,0)</f>
        <v>25.57</v>
      </c>
      <c r="N1659" s="7">
        <f>VLOOKUP(I1659,Products!$A$1:$F$51,6,0)</f>
        <v>19.05</v>
      </c>
      <c r="O1659" t="s">
        <v>827</v>
      </c>
      <c r="P1659" t="str">
        <f>VLOOKUP(O1659,Stores!$A$1:$D$6,2,0)</f>
        <v>MegaMart Jimenezborough</v>
      </c>
      <c r="Q1659" t="str">
        <f>VLOOKUP(O1659,Stores!$A$1:$D$6,4,0)</f>
        <v>South</v>
      </c>
      <c r="R1659" s="6">
        <v>5</v>
      </c>
      <c r="S1659" s="6">
        <v>0</v>
      </c>
      <c r="T1659" t="s">
        <v>854</v>
      </c>
      <c r="U1659">
        <f t="shared" si="75"/>
        <v>127.85</v>
      </c>
      <c r="V1659" s="7">
        <f t="shared" si="76"/>
        <v>95.25</v>
      </c>
      <c r="W1659" s="7">
        <f t="shared" si="77"/>
        <v>31.599999999999994</v>
      </c>
    </row>
    <row r="1660" spans="1:23" x14ac:dyDescent="0.25">
      <c r="A1660" t="s">
        <v>3191</v>
      </c>
      <c r="B1660" s="4">
        <v>45427</v>
      </c>
      <c r="C1660" t="s">
        <v>547</v>
      </c>
      <c r="D1660" t="str">
        <f>VLOOKUP(C1660,Customers!$A$1:$H$201,4,0)</f>
        <v>Brittany Green</v>
      </c>
      <c r="E1660" t="str">
        <f>VLOOKUP(C1660,Customers!$A$1:$H$201,5,0)</f>
        <v>Male</v>
      </c>
      <c r="F1660" s="4">
        <f>VLOOKUP(C1660,Customers!$A$1:$H$201,6,0)</f>
        <v>31945</v>
      </c>
      <c r="G1660" s="4" t="str">
        <f>VLOOKUP(C1660,Customers!$A$1:$H$201,7,0)</f>
        <v>Port Jeffreyside</v>
      </c>
      <c r="H1660" s="4">
        <f>VLOOKUP(C1660,Customers!$A$1:$H$201,8,0)</f>
        <v>44261</v>
      </c>
      <c r="I1660" t="s">
        <v>816</v>
      </c>
      <c r="J1660" t="str">
        <f>VLOOKUP(I1660,Products!$A$1:$F$51,2,0)</f>
        <v>Or Smartphone</v>
      </c>
      <c r="K1660" t="str">
        <f>VLOOKUP(I1660,Products!$A$1:$F$51,3,0)</f>
        <v>Electronics</v>
      </c>
      <c r="L1660" t="str">
        <f>VLOOKUP(I1660,Products!$A$1:$F$51,4,0)</f>
        <v>Smartphone</v>
      </c>
      <c r="M1660" s="7">
        <f>VLOOKUP(I1660,Products!$A$1:$F$51,5,0)</f>
        <v>1197.18</v>
      </c>
      <c r="N1660" s="7">
        <f>VLOOKUP(I1660,Products!$A$1:$F$51,6,0)</f>
        <v>722.74</v>
      </c>
      <c r="O1660" t="s">
        <v>842</v>
      </c>
      <c r="P1660" t="str">
        <f>VLOOKUP(O1660,Stores!$A$1:$D$6,2,0)</f>
        <v>MegaMart Johnmouth</v>
      </c>
      <c r="Q1660" t="str">
        <f>VLOOKUP(O1660,Stores!$A$1:$D$6,4,0)</f>
        <v>East</v>
      </c>
      <c r="R1660" s="6">
        <v>5</v>
      </c>
      <c r="S1660" s="6">
        <v>0</v>
      </c>
      <c r="T1660" t="s">
        <v>861</v>
      </c>
      <c r="U1660">
        <f t="shared" si="75"/>
        <v>5985.9000000000005</v>
      </c>
      <c r="V1660" s="7">
        <f t="shared" si="76"/>
        <v>3613.7</v>
      </c>
      <c r="W1660" s="7">
        <f t="shared" si="77"/>
        <v>2371.2000000000007</v>
      </c>
    </row>
    <row r="1661" spans="1:23" x14ac:dyDescent="0.25">
      <c r="A1661" t="s">
        <v>3356</v>
      </c>
      <c r="B1661" s="4">
        <v>45428</v>
      </c>
      <c r="C1661" t="s">
        <v>591</v>
      </c>
      <c r="D1661" t="str">
        <f>VLOOKUP(C1661,Customers!$A$1:$H$201,4,0)</f>
        <v>Meagan Ali</v>
      </c>
      <c r="E1661" t="str">
        <f>VLOOKUP(C1661,Customers!$A$1:$H$201,5,0)</f>
        <v>Female</v>
      </c>
      <c r="F1661" s="4">
        <f>VLOOKUP(C1661,Customers!$A$1:$H$201,6,0)</f>
        <v>37024</v>
      </c>
      <c r="G1661" s="4" t="str">
        <f>VLOOKUP(C1661,Customers!$A$1:$H$201,7,0)</f>
        <v>South Markbury</v>
      </c>
      <c r="H1661" s="4">
        <f>VLOOKUP(C1661,Customers!$A$1:$H$201,8,0)</f>
        <v>45117</v>
      </c>
      <c r="I1661" t="s">
        <v>816</v>
      </c>
      <c r="J1661" t="str">
        <f>VLOOKUP(I1661,Products!$A$1:$F$51,2,0)</f>
        <v>Or Smartphone</v>
      </c>
      <c r="K1661" t="str">
        <f>VLOOKUP(I1661,Products!$A$1:$F$51,3,0)</f>
        <v>Electronics</v>
      </c>
      <c r="L1661" t="str">
        <f>VLOOKUP(I1661,Products!$A$1:$F$51,4,0)</f>
        <v>Smartphone</v>
      </c>
      <c r="M1661" s="7">
        <f>VLOOKUP(I1661,Products!$A$1:$F$51,5,0)</f>
        <v>1197.18</v>
      </c>
      <c r="N1661" s="7">
        <f>VLOOKUP(I1661,Products!$A$1:$F$51,6,0)</f>
        <v>722.74</v>
      </c>
      <c r="O1661" t="s">
        <v>831</v>
      </c>
      <c r="P1661" t="str">
        <f>VLOOKUP(O1661,Stores!$A$1:$D$6,2,0)</f>
        <v>MegaMart Peckmouth</v>
      </c>
      <c r="Q1661" t="str">
        <f>VLOOKUP(O1661,Stores!$A$1:$D$6,4,0)</f>
        <v>East</v>
      </c>
      <c r="R1661" s="6">
        <v>2</v>
      </c>
      <c r="S1661" s="6">
        <v>0.15</v>
      </c>
      <c r="T1661" t="s">
        <v>857</v>
      </c>
      <c r="U1661">
        <f t="shared" si="75"/>
        <v>2394.36</v>
      </c>
      <c r="V1661" s="7">
        <f t="shared" si="76"/>
        <v>1445.48</v>
      </c>
      <c r="W1661" s="7">
        <f t="shared" si="77"/>
        <v>948.03000000000009</v>
      </c>
    </row>
    <row r="1662" spans="1:23" x14ac:dyDescent="0.25">
      <c r="A1662" t="s">
        <v>4082</v>
      </c>
      <c r="B1662" s="4">
        <v>45428</v>
      </c>
      <c r="C1662" t="s">
        <v>11</v>
      </c>
      <c r="D1662" t="str">
        <f>VLOOKUP(C1662,Customers!$A$1:$H$201,4,0)</f>
        <v>Michael Miller</v>
      </c>
      <c r="E1662" t="str">
        <f>VLOOKUP(C1662,Customers!$A$1:$H$201,5,0)</f>
        <v>Male</v>
      </c>
      <c r="F1662" s="4">
        <f>VLOOKUP(C1662,Customers!$A$1:$H$201,6,0)</f>
        <v>21780</v>
      </c>
      <c r="G1662" s="4" t="str">
        <f>VLOOKUP(C1662,Customers!$A$1:$H$201,7,0)</f>
        <v>New Gabrielleport</v>
      </c>
      <c r="H1662" s="4">
        <f>VLOOKUP(C1662,Customers!$A$1:$H$201,8,0)</f>
        <v>44138</v>
      </c>
      <c r="I1662" t="s">
        <v>738</v>
      </c>
      <c r="J1662" t="str">
        <f>VLOOKUP(I1662,Products!$A$1:$F$51,2,0)</f>
        <v>Either Headphones</v>
      </c>
      <c r="K1662" t="str">
        <f>VLOOKUP(I1662,Products!$A$1:$F$51,3,0)</f>
        <v>Electronics</v>
      </c>
      <c r="L1662" t="str">
        <f>VLOOKUP(I1662,Products!$A$1:$F$51,4,0)</f>
        <v>Headphones</v>
      </c>
      <c r="M1662" s="7">
        <f>VLOOKUP(I1662,Products!$A$1:$F$51,5,0)</f>
        <v>248.57</v>
      </c>
      <c r="N1662" s="7">
        <f>VLOOKUP(I1662,Products!$A$1:$F$51,6,0)</f>
        <v>190.67</v>
      </c>
      <c r="O1662" t="s">
        <v>842</v>
      </c>
      <c r="P1662" t="str">
        <f>VLOOKUP(O1662,Stores!$A$1:$D$6,2,0)</f>
        <v>MegaMart Johnmouth</v>
      </c>
      <c r="Q1662" t="str">
        <f>VLOOKUP(O1662,Stores!$A$1:$D$6,4,0)</f>
        <v>East</v>
      </c>
      <c r="R1662" s="6">
        <v>2</v>
      </c>
      <c r="S1662" s="6">
        <v>0</v>
      </c>
      <c r="T1662" t="s">
        <v>857</v>
      </c>
      <c r="U1662">
        <f t="shared" si="75"/>
        <v>497.14</v>
      </c>
      <c r="V1662" s="7">
        <f t="shared" si="76"/>
        <v>381.34</v>
      </c>
      <c r="W1662" s="7">
        <f t="shared" si="77"/>
        <v>114.80000000000001</v>
      </c>
    </row>
    <row r="1663" spans="1:23" x14ac:dyDescent="0.25">
      <c r="A1663" t="s">
        <v>4202</v>
      </c>
      <c r="B1663" s="4">
        <v>45428</v>
      </c>
      <c r="C1663" t="s">
        <v>501</v>
      </c>
      <c r="D1663" t="str">
        <f>VLOOKUP(C1663,Customers!$A$1:$H$201,4,0)</f>
        <v>Breanna Moore</v>
      </c>
      <c r="E1663" t="str">
        <f>VLOOKUP(C1663,Customers!$A$1:$H$201,5,0)</f>
        <v>Female</v>
      </c>
      <c r="F1663" s="4">
        <f>VLOOKUP(C1663,Customers!$A$1:$H$201,6,0)</f>
        <v>22552</v>
      </c>
      <c r="G1663" s="4" t="str">
        <f>VLOOKUP(C1663,Customers!$A$1:$H$201,7,0)</f>
        <v>Melissaberg</v>
      </c>
      <c r="H1663" s="4">
        <f>VLOOKUP(C1663,Customers!$A$1:$H$201,8,0)</f>
        <v>44326</v>
      </c>
      <c r="I1663" t="s">
        <v>746</v>
      </c>
      <c r="J1663" t="str">
        <f>VLOOKUP(I1663,Products!$A$1:$F$51,2,0)</f>
        <v>Add Clothing</v>
      </c>
      <c r="K1663" t="str">
        <f>VLOOKUP(I1663,Products!$A$1:$F$51,3,0)</f>
        <v>Fashion</v>
      </c>
      <c r="L1663" t="str">
        <f>VLOOKUP(I1663,Products!$A$1:$F$51,4,0)</f>
        <v>Clothing</v>
      </c>
      <c r="M1663" s="7">
        <f>VLOOKUP(I1663,Products!$A$1:$F$51,5,0)</f>
        <v>1342.75</v>
      </c>
      <c r="N1663" s="7">
        <f>VLOOKUP(I1663,Products!$A$1:$F$51,6,0)</f>
        <v>797.94</v>
      </c>
      <c r="O1663" t="s">
        <v>842</v>
      </c>
      <c r="P1663" t="str">
        <f>VLOOKUP(O1663,Stores!$A$1:$D$6,2,0)</f>
        <v>MegaMart Johnmouth</v>
      </c>
      <c r="Q1663" t="str">
        <f>VLOOKUP(O1663,Stores!$A$1:$D$6,4,0)</f>
        <v>East</v>
      </c>
      <c r="R1663" s="6">
        <v>1</v>
      </c>
      <c r="S1663" s="6">
        <v>0.1</v>
      </c>
      <c r="T1663" t="s">
        <v>861</v>
      </c>
      <c r="U1663">
        <f t="shared" si="75"/>
        <v>1342.75</v>
      </c>
      <c r="V1663" s="7">
        <f t="shared" si="76"/>
        <v>797.94</v>
      </c>
      <c r="W1663" s="7">
        <f t="shared" si="77"/>
        <v>543.91</v>
      </c>
    </row>
    <row r="1664" spans="1:23" x14ac:dyDescent="0.25">
      <c r="A1664" t="s">
        <v>4743</v>
      </c>
      <c r="B1664" s="4">
        <v>45429</v>
      </c>
      <c r="C1664" t="s">
        <v>427</v>
      </c>
      <c r="D1664" t="str">
        <f>VLOOKUP(C1664,Customers!$A$1:$H$201,4,0)</f>
        <v>Jose Smith</v>
      </c>
      <c r="E1664" t="str">
        <f>VLOOKUP(C1664,Customers!$A$1:$H$201,5,0)</f>
        <v>Male</v>
      </c>
      <c r="F1664" s="4">
        <f>VLOOKUP(C1664,Customers!$A$1:$H$201,6,0)</f>
        <v>21971</v>
      </c>
      <c r="G1664" s="4" t="str">
        <f>VLOOKUP(C1664,Customers!$A$1:$H$201,7,0)</f>
        <v>Smithburgh</v>
      </c>
      <c r="H1664" s="4">
        <f>VLOOKUP(C1664,Customers!$A$1:$H$201,8,0)</f>
        <v>45242</v>
      </c>
      <c r="I1664" t="s">
        <v>707</v>
      </c>
      <c r="J1664" t="str">
        <f>VLOOKUP(I1664,Products!$A$1:$F$51,2,0)</f>
        <v>Like Camera</v>
      </c>
      <c r="K1664" t="str">
        <f>VLOOKUP(I1664,Products!$A$1:$F$51,3,0)</f>
        <v>Electronics</v>
      </c>
      <c r="L1664" t="str">
        <f>VLOOKUP(I1664,Products!$A$1:$F$51,4,0)</f>
        <v>Camera</v>
      </c>
      <c r="M1664" s="7">
        <f>VLOOKUP(I1664,Products!$A$1:$F$51,5,0)</f>
        <v>1673.69</v>
      </c>
      <c r="N1664" s="7">
        <f>VLOOKUP(I1664,Products!$A$1:$F$51,6,0)</f>
        <v>1323.38</v>
      </c>
      <c r="O1664" t="s">
        <v>831</v>
      </c>
      <c r="P1664" t="str">
        <f>VLOOKUP(O1664,Stores!$A$1:$D$6,2,0)</f>
        <v>MegaMart Peckmouth</v>
      </c>
      <c r="Q1664" t="str">
        <f>VLOOKUP(O1664,Stores!$A$1:$D$6,4,0)</f>
        <v>East</v>
      </c>
      <c r="R1664" s="6">
        <v>5</v>
      </c>
      <c r="S1664" s="6">
        <v>0.05</v>
      </c>
      <c r="T1664" t="s">
        <v>851</v>
      </c>
      <c r="U1664">
        <f t="shared" si="75"/>
        <v>8368.4500000000007</v>
      </c>
      <c r="V1664" s="7">
        <f t="shared" si="76"/>
        <v>6616.9000000000005</v>
      </c>
      <c r="W1664" s="7">
        <f t="shared" si="77"/>
        <v>1750.6000000000001</v>
      </c>
    </row>
    <row r="1665" spans="1:23" x14ac:dyDescent="0.25">
      <c r="A1665" t="s">
        <v>4895</v>
      </c>
      <c r="B1665" s="4">
        <v>45429</v>
      </c>
      <c r="C1665" t="s">
        <v>196</v>
      </c>
      <c r="D1665" t="str">
        <f>VLOOKUP(C1665,Customers!$A$1:$H$201,4,0)</f>
        <v>Madison Sellers</v>
      </c>
      <c r="E1665" t="str">
        <f>VLOOKUP(C1665,Customers!$A$1:$H$201,5,0)</f>
        <v>Female</v>
      </c>
      <c r="F1665" s="4">
        <f>VLOOKUP(C1665,Customers!$A$1:$H$201,6,0)</f>
        <v>38340</v>
      </c>
      <c r="G1665" s="4" t="str">
        <f>VLOOKUP(C1665,Customers!$A$1:$H$201,7,0)</f>
        <v>Boyerstad</v>
      </c>
      <c r="H1665" s="4">
        <f>VLOOKUP(C1665,Customers!$A$1:$H$201,8,0)</f>
        <v>45347</v>
      </c>
      <c r="I1665" t="s">
        <v>746</v>
      </c>
      <c r="J1665" t="str">
        <f>VLOOKUP(I1665,Products!$A$1:$F$51,2,0)</f>
        <v>Add Clothing</v>
      </c>
      <c r="K1665" t="str">
        <f>VLOOKUP(I1665,Products!$A$1:$F$51,3,0)</f>
        <v>Fashion</v>
      </c>
      <c r="L1665" t="str">
        <f>VLOOKUP(I1665,Products!$A$1:$F$51,4,0)</f>
        <v>Clothing</v>
      </c>
      <c r="M1665" s="7">
        <f>VLOOKUP(I1665,Products!$A$1:$F$51,5,0)</f>
        <v>1342.75</v>
      </c>
      <c r="N1665" s="7">
        <f>VLOOKUP(I1665,Products!$A$1:$F$51,6,0)</f>
        <v>797.94</v>
      </c>
      <c r="O1665" t="s">
        <v>838</v>
      </c>
      <c r="P1665" t="str">
        <f>VLOOKUP(O1665,Stores!$A$1:$D$6,2,0)</f>
        <v>MegaMart Brianahaven</v>
      </c>
      <c r="Q1665" t="str">
        <f>VLOOKUP(O1665,Stores!$A$1:$D$6,4,0)</f>
        <v>North</v>
      </c>
      <c r="R1665" s="6">
        <v>5</v>
      </c>
      <c r="S1665" s="6">
        <v>0.1</v>
      </c>
      <c r="T1665" t="s">
        <v>851</v>
      </c>
      <c r="U1665">
        <f t="shared" si="75"/>
        <v>6713.75</v>
      </c>
      <c r="V1665" s="7">
        <f t="shared" si="76"/>
        <v>3989.7000000000003</v>
      </c>
      <c r="W1665" s="7">
        <f t="shared" si="77"/>
        <v>2723.1499999999996</v>
      </c>
    </row>
    <row r="1666" spans="1:23" x14ac:dyDescent="0.25">
      <c r="A1666" t="s">
        <v>4963</v>
      </c>
      <c r="B1666" s="4">
        <v>45429</v>
      </c>
      <c r="C1666" t="s">
        <v>177</v>
      </c>
      <c r="D1666" t="str">
        <f>VLOOKUP(C1666,Customers!$A$1:$H$201,4,0)</f>
        <v>Dennis Poole</v>
      </c>
      <c r="E1666" t="str">
        <f>VLOOKUP(C1666,Customers!$A$1:$H$201,5,0)</f>
        <v>Male</v>
      </c>
      <c r="F1666" s="4">
        <f>VLOOKUP(C1666,Customers!$A$1:$H$201,6,0)</f>
        <v>23397</v>
      </c>
      <c r="G1666" s="4" t="str">
        <f>VLOOKUP(C1666,Customers!$A$1:$H$201,7,0)</f>
        <v>New Jontown</v>
      </c>
      <c r="H1666" s="4">
        <f>VLOOKUP(C1666,Customers!$A$1:$H$201,8,0)</f>
        <v>44737</v>
      </c>
      <c r="I1666" t="s">
        <v>770</v>
      </c>
      <c r="J1666" t="str">
        <f>VLOOKUP(I1666,Products!$A$1:$F$51,2,0)</f>
        <v>Him Smartphone</v>
      </c>
      <c r="K1666" t="str">
        <f>VLOOKUP(I1666,Products!$A$1:$F$51,3,0)</f>
        <v>Electronics</v>
      </c>
      <c r="L1666" t="str">
        <f>VLOOKUP(I1666,Products!$A$1:$F$51,4,0)</f>
        <v>Smartphone</v>
      </c>
      <c r="M1666" s="7">
        <f>VLOOKUP(I1666,Products!$A$1:$F$51,5,0)</f>
        <v>1487.41</v>
      </c>
      <c r="N1666" s="7">
        <f>VLOOKUP(I1666,Products!$A$1:$F$51,6,0)</f>
        <v>813.07</v>
      </c>
      <c r="O1666" t="s">
        <v>835</v>
      </c>
      <c r="P1666" t="str">
        <f>VLOOKUP(O1666,Stores!$A$1:$D$6,2,0)</f>
        <v>MegaMart New Michele</v>
      </c>
      <c r="Q1666" t="str">
        <f>VLOOKUP(O1666,Stores!$A$1:$D$6,4,0)</f>
        <v>West</v>
      </c>
      <c r="R1666" s="6">
        <v>3</v>
      </c>
      <c r="S1666" s="6">
        <v>0</v>
      </c>
      <c r="T1666" t="s">
        <v>857</v>
      </c>
      <c r="U1666">
        <f t="shared" si="75"/>
        <v>4462.2300000000005</v>
      </c>
      <c r="V1666" s="7">
        <f t="shared" si="76"/>
        <v>2439.21</v>
      </c>
      <c r="W1666" s="7">
        <f t="shared" si="77"/>
        <v>2022.0200000000004</v>
      </c>
    </row>
    <row r="1667" spans="1:23" x14ac:dyDescent="0.25">
      <c r="A1667" t="s">
        <v>2032</v>
      </c>
      <c r="B1667" s="4">
        <v>45429</v>
      </c>
      <c r="C1667" t="s">
        <v>322</v>
      </c>
      <c r="D1667" t="str">
        <f>VLOOKUP(C1667,Customers!$A$1:$H$201,4,0)</f>
        <v>Lawrence Hunter</v>
      </c>
      <c r="E1667" t="str">
        <f>VLOOKUP(C1667,Customers!$A$1:$H$201,5,0)</f>
        <v>Female</v>
      </c>
      <c r="F1667" s="4">
        <f>VLOOKUP(C1667,Customers!$A$1:$H$201,6,0)</f>
        <v>27663</v>
      </c>
      <c r="G1667" s="4" t="str">
        <f>VLOOKUP(C1667,Customers!$A$1:$H$201,7,0)</f>
        <v>Port Stephanie</v>
      </c>
      <c r="H1667" s="4">
        <f>VLOOKUP(C1667,Customers!$A$1:$H$201,8,0)</f>
        <v>45133</v>
      </c>
      <c r="I1667" t="s">
        <v>774</v>
      </c>
      <c r="J1667" t="str">
        <f>VLOOKUP(I1667,Products!$A$1:$F$51,2,0)</f>
        <v>Behavior Dairy</v>
      </c>
      <c r="K1667" t="str">
        <f>VLOOKUP(I1667,Products!$A$1:$F$51,3,0)</f>
        <v>Groceries</v>
      </c>
      <c r="L1667" t="str">
        <f>VLOOKUP(I1667,Products!$A$1:$F$51,4,0)</f>
        <v>Dairy</v>
      </c>
      <c r="M1667" s="7">
        <f>VLOOKUP(I1667,Products!$A$1:$F$51,5,0)</f>
        <v>1015.76</v>
      </c>
      <c r="N1667" s="7">
        <f>VLOOKUP(I1667,Products!$A$1:$F$51,6,0)</f>
        <v>584.4</v>
      </c>
      <c r="O1667" t="s">
        <v>835</v>
      </c>
      <c r="P1667" t="str">
        <f>VLOOKUP(O1667,Stores!$A$1:$D$6,2,0)</f>
        <v>MegaMart New Michele</v>
      </c>
      <c r="Q1667" t="str">
        <f>VLOOKUP(O1667,Stores!$A$1:$D$6,4,0)</f>
        <v>West</v>
      </c>
      <c r="R1667" s="6">
        <v>3</v>
      </c>
      <c r="S1667" s="6">
        <v>0</v>
      </c>
      <c r="T1667" t="s">
        <v>851</v>
      </c>
      <c r="U1667">
        <f t="shared" ref="U1667:U1730" si="78">M1667*R1667</f>
        <v>3047.2799999999997</v>
      </c>
      <c r="V1667" s="7">
        <f t="shared" ref="V1667:V1730" si="79">N1667*R1667</f>
        <v>1753.1999999999998</v>
      </c>
      <c r="W1667" s="7">
        <f t="shared" ref="W1667:W1730" si="80">U1667-V1667-(1-S1667)</f>
        <v>1293.08</v>
      </c>
    </row>
    <row r="1668" spans="1:23" x14ac:dyDescent="0.25">
      <c r="A1668" t="s">
        <v>2964</v>
      </c>
      <c r="B1668" s="4">
        <v>45429</v>
      </c>
      <c r="C1668" t="s">
        <v>549</v>
      </c>
      <c r="D1668" t="str">
        <f>VLOOKUP(C1668,Customers!$A$1:$H$201,4,0)</f>
        <v>Nancy Gordon</v>
      </c>
      <c r="E1668" t="str">
        <f>VLOOKUP(C1668,Customers!$A$1:$H$201,5,0)</f>
        <v>Female</v>
      </c>
      <c r="F1668" s="4">
        <f>VLOOKUP(C1668,Customers!$A$1:$H$201,6,0)</f>
        <v>32240</v>
      </c>
      <c r="G1668" s="4" t="str">
        <f>VLOOKUP(C1668,Customers!$A$1:$H$201,7,0)</f>
        <v>Port Alex</v>
      </c>
      <c r="H1668" s="4">
        <f>VLOOKUP(C1668,Customers!$A$1:$H$201,8,0)</f>
        <v>44962</v>
      </c>
      <c r="I1668" t="s">
        <v>741</v>
      </c>
      <c r="J1668" t="str">
        <f>VLOOKUP(I1668,Products!$A$1:$F$51,2,0)</f>
        <v>Above Camera</v>
      </c>
      <c r="K1668" t="str">
        <f>VLOOKUP(I1668,Products!$A$1:$F$51,3,0)</f>
        <v>Electronics</v>
      </c>
      <c r="L1668" t="str">
        <f>VLOOKUP(I1668,Products!$A$1:$F$51,4,0)</f>
        <v>Camera</v>
      </c>
      <c r="M1668" s="7">
        <f>VLOOKUP(I1668,Products!$A$1:$F$51,5,0)</f>
        <v>1193.0899999999999</v>
      </c>
      <c r="N1668" s="7">
        <f>VLOOKUP(I1668,Products!$A$1:$F$51,6,0)</f>
        <v>818.24</v>
      </c>
      <c r="O1668" t="s">
        <v>835</v>
      </c>
      <c r="P1668" t="str">
        <f>VLOOKUP(O1668,Stores!$A$1:$D$6,2,0)</f>
        <v>MegaMart New Michele</v>
      </c>
      <c r="Q1668" t="str">
        <f>VLOOKUP(O1668,Stores!$A$1:$D$6,4,0)</f>
        <v>West</v>
      </c>
      <c r="R1668" s="6">
        <v>3</v>
      </c>
      <c r="S1668" s="6">
        <v>0</v>
      </c>
      <c r="T1668" t="s">
        <v>854</v>
      </c>
      <c r="U1668">
        <f t="shared" si="78"/>
        <v>3579.2699999999995</v>
      </c>
      <c r="V1668" s="7">
        <f t="shared" si="79"/>
        <v>2454.7200000000003</v>
      </c>
      <c r="W1668" s="7">
        <f t="shared" si="80"/>
        <v>1123.5499999999993</v>
      </c>
    </row>
    <row r="1669" spans="1:23" x14ac:dyDescent="0.25">
      <c r="A1669" t="s">
        <v>4951</v>
      </c>
      <c r="B1669" s="4">
        <v>45429</v>
      </c>
      <c r="C1669" t="s">
        <v>11</v>
      </c>
      <c r="D1669" t="str">
        <f>VLOOKUP(C1669,Customers!$A$1:$H$201,4,0)</f>
        <v>Michael Miller</v>
      </c>
      <c r="E1669" t="str">
        <f>VLOOKUP(C1669,Customers!$A$1:$H$201,5,0)</f>
        <v>Male</v>
      </c>
      <c r="F1669" s="4">
        <f>VLOOKUP(C1669,Customers!$A$1:$H$201,6,0)</f>
        <v>21780</v>
      </c>
      <c r="G1669" s="4" t="str">
        <f>VLOOKUP(C1669,Customers!$A$1:$H$201,7,0)</f>
        <v>New Gabrielleport</v>
      </c>
      <c r="H1669" s="4">
        <f>VLOOKUP(C1669,Customers!$A$1:$H$201,8,0)</f>
        <v>44138</v>
      </c>
      <c r="I1669" t="s">
        <v>778</v>
      </c>
      <c r="J1669" t="str">
        <f>VLOOKUP(I1669,Products!$A$1:$F$51,2,0)</f>
        <v>Deal Smartphone</v>
      </c>
      <c r="K1669" t="str">
        <f>VLOOKUP(I1669,Products!$A$1:$F$51,3,0)</f>
        <v>Electronics</v>
      </c>
      <c r="L1669" t="str">
        <f>VLOOKUP(I1669,Products!$A$1:$F$51,4,0)</f>
        <v>Smartphone</v>
      </c>
      <c r="M1669" s="7">
        <f>VLOOKUP(I1669,Products!$A$1:$F$51,5,0)</f>
        <v>673.78</v>
      </c>
      <c r="N1669" s="7">
        <f>VLOOKUP(I1669,Products!$A$1:$F$51,6,0)</f>
        <v>363.33</v>
      </c>
      <c r="O1669" t="s">
        <v>827</v>
      </c>
      <c r="P1669" t="str">
        <f>VLOOKUP(O1669,Stores!$A$1:$D$6,2,0)</f>
        <v>MegaMart Jimenezborough</v>
      </c>
      <c r="Q1669" t="str">
        <f>VLOOKUP(O1669,Stores!$A$1:$D$6,4,0)</f>
        <v>South</v>
      </c>
      <c r="R1669" s="6">
        <v>1</v>
      </c>
      <c r="S1669" s="6">
        <v>0.05</v>
      </c>
      <c r="T1669" t="s">
        <v>854</v>
      </c>
      <c r="U1669">
        <f t="shared" si="78"/>
        <v>673.78</v>
      </c>
      <c r="V1669" s="7">
        <f t="shared" si="79"/>
        <v>363.33</v>
      </c>
      <c r="W1669" s="7">
        <f t="shared" si="80"/>
        <v>309.5</v>
      </c>
    </row>
    <row r="1670" spans="1:23" x14ac:dyDescent="0.25">
      <c r="A1670" t="s">
        <v>2645</v>
      </c>
      <c r="B1670" s="4">
        <v>45430</v>
      </c>
      <c r="C1670" t="s">
        <v>200</v>
      </c>
      <c r="D1670" t="str">
        <f>VLOOKUP(C1670,Customers!$A$1:$H$201,4,0)</f>
        <v>Billy Hernandez</v>
      </c>
      <c r="E1670" t="str">
        <f>VLOOKUP(C1670,Customers!$A$1:$H$201,5,0)</f>
        <v>Female</v>
      </c>
      <c r="F1670" s="4">
        <f>VLOOKUP(C1670,Customers!$A$1:$H$201,6,0)</f>
        <v>33492</v>
      </c>
      <c r="G1670" s="4" t="str">
        <f>VLOOKUP(C1670,Customers!$A$1:$H$201,7,0)</f>
        <v>Walkerfurt</v>
      </c>
      <c r="H1670" s="4">
        <f>VLOOKUP(C1670,Customers!$A$1:$H$201,8,0)</f>
        <v>45407</v>
      </c>
      <c r="I1670" t="s">
        <v>728</v>
      </c>
      <c r="J1670" t="str">
        <f>VLOOKUP(I1670,Products!$A$1:$F$51,2,0)</f>
        <v>Understand Camera</v>
      </c>
      <c r="K1670" t="str">
        <f>VLOOKUP(I1670,Products!$A$1:$F$51,3,0)</f>
        <v>Electronics</v>
      </c>
      <c r="L1670" t="str">
        <f>VLOOKUP(I1670,Products!$A$1:$F$51,4,0)</f>
        <v>Camera</v>
      </c>
      <c r="M1670" s="7">
        <f>VLOOKUP(I1670,Products!$A$1:$F$51,5,0)</f>
        <v>1474.12</v>
      </c>
      <c r="N1670" s="7">
        <f>VLOOKUP(I1670,Products!$A$1:$F$51,6,0)</f>
        <v>764.02</v>
      </c>
      <c r="O1670" t="s">
        <v>827</v>
      </c>
      <c r="P1670" t="str">
        <f>VLOOKUP(O1670,Stores!$A$1:$D$6,2,0)</f>
        <v>MegaMart Jimenezborough</v>
      </c>
      <c r="Q1670" t="str">
        <f>VLOOKUP(O1670,Stores!$A$1:$D$6,4,0)</f>
        <v>South</v>
      </c>
      <c r="R1670" s="6">
        <v>2</v>
      </c>
      <c r="S1670" s="6">
        <v>0.05</v>
      </c>
      <c r="T1670" t="s">
        <v>851</v>
      </c>
      <c r="U1670">
        <f t="shared" si="78"/>
        <v>2948.24</v>
      </c>
      <c r="V1670" s="7">
        <f t="shared" si="79"/>
        <v>1528.04</v>
      </c>
      <c r="W1670" s="7">
        <f t="shared" si="80"/>
        <v>1419.2499999999998</v>
      </c>
    </row>
    <row r="1671" spans="1:23" x14ac:dyDescent="0.25">
      <c r="A1671" t="s">
        <v>4003</v>
      </c>
      <c r="B1671" s="4">
        <v>45430</v>
      </c>
      <c r="C1671" t="s">
        <v>430</v>
      </c>
      <c r="D1671" t="str">
        <f>VLOOKUP(C1671,Customers!$A$1:$H$201,4,0)</f>
        <v>Jamie Webb</v>
      </c>
      <c r="E1671" t="str">
        <f>VLOOKUP(C1671,Customers!$A$1:$H$201,5,0)</f>
        <v>Male</v>
      </c>
      <c r="F1671" s="4">
        <f>VLOOKUP(C1671,Customers!$A$1:$H$201,6,0)</f>
        <v>20358</v>
      </c>
      <c r="G1671" s="4" t="str">
        <f>VLOOKUP(C1671,Customers!$A$1:$H$201,7,0)</f>
        <v>Zacharyberg</v>
      </c>
      <c r="H1671" s="4">
        <f>VLOOKUP(C1671,Customers!$A$1:$H$201,8,0)</f>
        <v>45869</v>
      </c>
      <c r="I1671" t="s">
        <v>732</v>
      </c>
      <c r="J1671" t="str">
        <f>VLOOKUP(I1671,Products!$A$1:$F$51,2,0)</f>
        <v>Us Snacks</v>
      </c>
      <c r="K1671" t="str">
        <f>VLOOKUP(I1671,Products!$A$1:$F$51,3,0)</f>
        <v>Groceries</v>
      </c>
      <c r="L1671" t="str">
        <f>VLOOKUP(I1671,Products!$A$1:$F$51,4,0)</f>
        <v>Snacks</v>
      </c>
      <c r="M1671" s="7">
        <f>VLOOKUP(I1671,Products!$A$1:$F$51,5,0)</f>
        <v>123.19</v>
      </c>
      <c r="N1671" s="7">
        <f>VLOOKUP(I1671,Products!$A$1:$F$51,6,0)</f>
        <v>80.36</v>
      </c>
      <c r="O1671" t="s">
        <v>842</v>
      </c>
      <c r="P1671" t="str">
        <f>VLOOKUP(O1671,Stores!$A$1:$D$6,2,0)</f>
        <v>MegaMart Johnmouth</v>
      </c>
      <c r="Q1671" t="str">
        <f>VLOOKUP(O1671,Stores!$A$1:$D$6,4,0)</f>
        <v>East</v>
      </c>
      <c r="R1671" s="6">
        <v>2</v>
      </c>
      <c r="S1671" s="6">
        <v>0.1</v>
      </c>
      <c r="T1671" t="s">
        <v>854</v>
      </c>
      <c r="U1671">
        <f t="shared" si="78"/>
        <v>246.38</v>
      </c>
      <c r="V1671" s="7">
        <f t="shared" si="79"/>
        <v>160.72</v>
      </c>
      <c r="W1671" s="7">
        <f t="shared" si="80"/>
        <v>84.759999999999991</v>
      </c>
    </row>
    <row r="1672" spans="1:23" x14ac:dyDescent="0.25">
      <c r="A1672" t="s">
        <v>4557</v>
      </c>
      <c r="B1672" s="4">
        <v>45430</v>
      </c>
      <c r="C1672" t="s">
        <v>252</v>
      </c>
      <c r="D1672" t="str">
        <f>VLOOKUP(C1672,Customers!$A$1:$H$201,4,0)</f>
        <v>Daniel Maldonado</v>
      </c>
      <c r="E1672" t="str">
        <f>VLOOKUP(C1672,Customers!$A$1:$H$201,5,0)</f>
        <v>Male</v>
      </c>
      <c r="F1672" s="4">
        <f>VLOOKUP(C1672,Customers!$A$1:$H$201,6,0)</f>
        <v>26914</v>
      </c>
      <c r="G1672" s="4" t="str">
        <f>VLOOKUP(C1672,Customers!$A$1:$H$201,7,0)</f>
        <v>Davisfurt</v>
      </c>
      <c r="H1672" s="4">
        <f>VLOOKUP(C1672,Customers!$A$1:$H$201,8,0)</f>
        <v>44266</v>
      </c>
      <c r="I1672" t="s">
        <v>770</v>
      </c>
      <c r="J1672" t="str">
        <f>VLOOKUP(I1672,Products!$A$1:$F$51,2,0)</f>
        <v>Him Smartphone</v>
      </c>
      <c r="K1672" t="str">
        <f>VLOOKUP(I1672,Products!$A$1:$F$51,3,0)</f>
        <v>Electronics</v>
      </c>
      <c r="L1672" t="str">
        <f>VLOOKUP(I1672,Products!$A$1:$F$51,4,0)</f>
        <v>Smartphone</v>
      </c>
      <c r="M1672" s="7">
        <f>VLOOKUP(I1672,Products!$A$1:$F$51,5,0)</f>
        <v>1487.41</v>
      </c>
      <c r="N1672" s="7">
        <f>VLOOKUP(I1672,Products!$A$1:$F$51,6,0)</f>
        <v>813.07</v>
      </c>
      <c r="O1672" t="s">
        <v>842</v>
      </c>
      <c r="P1672" t="str">
        <f>VLOOKUP(O1672,Stores!$A$1:$D$6,2,0)</f>
        <v>MegaMart Johnmouth</v>
      </c>
      <c r="Q1672" t="str">
        <f>VLOOKUP(O1672,Stores!$A$1:$D$6,4,0)</f>
        <v>East</v>
      </c>
      <c r="R1672" s="6">
        <v>1</v>
      </c>
      <c r="S1672" s="6">
        <v>0.15</v>
      </c>
      <c r="T1672" t="s">
        <v>854</v>
      </c>
      <c r="U1672">
        <f t="shared" si="78"/>
        <v>1487.41</v>
      </c>
      <c r="V1672" s="7">
        <f t="shared" si="79"/>
        <v>813.07</v>
      </c>
      <c r="W1672" s="7">
        <f t="shared" si="80"/>
        <v>673.49</v>
      </c>
    </row>
    <row r="1673" spans="1:23" x14ac:dyDescent="0.25">
      <c r="A1673" t="s">
        <v>5439</v>
      </c>
      <c r="B1673" s="4">
        <v>45430</v>
      </c>
      <c r="C1673" t="s">
        <v>329</v>
      </c>
      <c r="D1673" t="str">
        <f>VLOOKUP(C1673,Customers!$A$1:$H$201,4,0)</f>
        <v>Brenda Costa</v>
      </c>
      <c r="E1673" t="str">
        <f>VLOOKUP(C1673,Customers!$A$1:$H$201,5,0)</f>
        <v>Female</v>
      </c>
      <c r="F1673" s="4">
        <f>VLOOKUP(C1673,Customers!$A$1:$H$201,6,0)</f>
        <v>35714</v>
      </c>
      <c r="G1673" s="4" t="str">
        <f>VLOOKUP(C1673,Customers!$A$1:$H$201,7,0)</f>
        <v>North Christian</v>
      </c>
      <c r="H1673" s="4">
        <f>VLOOKUP(C1673,Customers!$A$1:$H$201,8,0)</f>
        <v>44816</v>
      </c>
      <c r="I1673" t="s">
        <v>755</v>
      </c>
      <c r="J1673" t="str">
        <f>VLOOKUP(I1673,Products!$A$1:$F$51,2,0)</f>
        <v>Democratic Smartphone</v>
      </c>
      <c r="K1673" t="str">
        <f>VLOOKUP(I1673,Products!$A$1:$F$51,3,0)</f>
        <v>Electronics</v>
      </c>
      <c r="L1673" t="str">
        <f>VLOOKUP(I1673,Products!$A$1:$F$51,4,0)</f>
        <v>Smartphone</v>
      </c>
      <c r="M1673" s="7">
        <f>VLOOKUP(I1673,Products!$A$1:$F$51,5,0)</f>
        <v>1079.8900000000001</v>
      </c>
      <c r="N1673" s="7">
        <f>VLOOKUP(I1673,Products!$A$1:$F$51,6,0)</f>
        <v>703.83</v>
      </c>
      <c r="O1673" t="s">
        <v>835</v>
      </c>
      <c r="P1673" t="str">
        <f>VLOOKUP(O1673,Stores!$A$1:$D$6,2,0)</f>
        <v>MegaMart New Michele</v>
      </c>
      <c r="Q1673" t="str">
        <f>VLOOKUP(O1673,Stores!$A$1:$D$6,4,0)</f>
        <v>West</v>
      </c>
      <c r="R1673" s="6">
        <v>3</v>
      </c>
      <c r="S1673" s="6">
        <v>0.05</v>
      </c>
      <c r="T1673" t="s">
        <v>854</v>
      </c>
      <c r="U1673">
        <f t="shared" si="78"/>
        <v>3239.67</v>
      </c>
      <c r="V1673" s="7">
        <f t="shared" si="79"/>
        <v>2111.4900000000002</v>
      </c>
      <c r="W1673" s="7">
        <f t="shared" si="80"/>
        <v>1127.2299999999998</v>
      </c>
    </row>
    <row r="1674" spans="1:23" x14ac:dyDescent="0.25">
      <c r="A1674" t="s">
        <v>1469</v>
      </c>
      <c r="B1674" s="4">
        <v>45430</v>
      </c>
      <c r="C1674" t="s">
        <v>597</v>
      </c>
      <c r="D1674" t="str">
        <f>VLOOKUP(C1674,Customers!$A$1:$H$201,4,0)</f>
        <v>Richard Jones</v>
      </c>
      <c r="E1674" t="str">
        <f>VLOOKUP(C1674,Customers!$A$1:$H$201,5,0)</f>
        <v>Male</v>
      </c>
      <c r="F1674" s="4">
        <f>VLOOKUP(C1674,Customers!$A$1:$H$201,6,0)</f>
        <v>25414</v>
      </c>
      <c r="G1674" s="4" t="str">
        <f>VLOOKUP(C1674,Customers!$A$1:$H$201,7,0)</f>
        <v>Lake Steventown</v>
      </c>
      <c r="H1674" s="4">
        <f>VLOOKUP(C1674,Customers!$A$1:$H$201,8,0)</f>
        <v>44835</v>
      </c>
      <c r="I1674" t="s">
        <v>768</v>
      </c>
      <c r="J1674" t="str">
        <f>VLOOKUP(I1674,Products!$A$1:$F$51,2,0)</f>
        <v>And Footwear</v>
      </c>
      <c r="K1674" t="str">
        <f>VLOOKUP(I1674,Products!$A$1:$F$51,3,0)</f>
        <v>Fashion</v>
      </c>
      <c r="L1674" t="str">
        <f>VLOOKUP(I1674,Products!$A$1:$F$51,4,0)</f>
        <v>Footwear</v>
      </c>
      <c r="M1674" s="7">
        <f>VLOOKUP(I1674,Products!$A$1:$F$51,5,0)</f>
        <v>1878.47</v>
      </c>
      <c r="N1674" s="7">
        <f>VLOOKUP(I1674,Products!$A$1:$F$51,6,0)</f>
        <v>1014.91</v>
      </c>
      <c r="O1674" t="s">
        <v>831</v>
      </c>
      <c r="P1674" t="str">
        <f>VLOOKUP(O1674,Stores!$A$1:$D$6,2,0)</f>
        <v>MegaMart Peckmouth</v>
      </c>
      <c r="Q1674" t="str">
        <f>VLOOKUP(O1674,Stores!$A$1:$D$6,4,0)</f>
        <v>East</v>
      </c>
      <c r="R1674" s="6">
        <v>5</v>
      </c>
      <c r="S1674" s="6">
        <v>0.15</v>
      </c>
      <c r="T1674" t="s">
        <v>857</v>
      </c>
      <c r="U1674">
        <f t="shared" si="78"/>
        <v>9392.35</v>
      </c>
      <c r="V1674" s="7">
        <f t="shared" si="79"/>
        <v>5074.55</v>
      </c>
      <c r="W1674" s="7">
        <f t="shared" si="80"/>
        <v>4316.95</v>
      </c>
    </row>
    <row r="1675" spans="1:23" x14ac:dyDescent="0.25">
      <c r="A1675" t="s">
        <v>1751</v>
      </c>
      <c r="B1675" s="4">
        <v>45430</v>
      </c>
      <c r="C1675" t="s">
        <v>196</v>
      </c>
      <c r="D1675" t="str">
        <f>VLOOKUP(C1675,Customers!$A$1:$H$201,4,0)</f>
        <v>Madison Sellers</v>
      </c>
      <c r="E1675" t="str">
        <f>VLOOKUP(C1675,Customers!$A$1:$H$201,5,0)</f>
        <v>Female</v>
      </c>
      <c r="F1675" s="4">
        <f>VLOOKUP(C1675,Customers!$A$1:$H$201,6,0)</f>
        <v>38340</v>
      </c>
      <c r="G1675" s="4" t="str">
        <f>VLOOKUP(C1675,Customers!$A$1:$H$201,7,0)</f>
        <v>Boyerstad</v>
      </c>
      <c r="H1675" s="4">
        <f>VLOOKUP(C1675,Customers!$A$1:$H$201,8,0)</f>
        <v>45347</v>
      </c>
      <c r="I1675" t="s">
        <v>792</v>
      </c>
      <c r="J1675" t="str">
        <f>VLOOKUP(I1675,Products!$A$1:$F$51,2,0)</f>
        <v>Chair Laptop</v>
      </c>
      <c r="K1675" t="str">
        <f>VLOOKUP(I1675,Products!$A$1:$F$51,3,0)</f>
        <v>Electronics</v>
      </c>
      <c r="L1675" t="str">
        <f>VLOOKUP(I1675,Products!$A$1:$F$51,4,0)</f>
        <v>Laptop</v>
      </c>
      <c r="M1675" s="7">
        <f>VLOOKUP(I1675,Products!$A$1:$F$51,5,0)</f>
        <v>1562.43</v>
      </c>
      <c r="N1675" s="7">
        <f>VLOOKUP(I1675,Products!$A$1:$F$51,6,0)</f>
        <v>1195.6300000000001</v>
      </c>
      <c r="O1675" t="s">
        <v>831</v>
      </c>
      <c r="P1675" t="str">
        <f>VLOOKUP(O1675,Stores!$A$1:$D$6,2,0)</f>
        <v>MegaMart Peckmouth</v>
      </c>
      <c r="Q1675" t="str">
        <f>VLOOKUP(O1675,Stores!$A$1:$D$6,4,0)</f>
        <v>East</v>
      </c>
      <c r="R1675" s="6">
        <v>2</v>
      </c>
      <c r="S1675" s="6">
        <v>0.15</v>
      </c>
      <c r="T1675" t="s">
        <v>861</v>
      </c>
      <c r="U1675">
        <f t="shared" si="78"/>
        <v>3124.86</v>
      </c>
      <c r="V1675" s="7">
        <f t="shared" si="79"/>
        <v>2391.2600000000002</v>
      </c>
      <c r="W1675" s="7">
        <f t="shared" si="80"/>
        <v>732.74999999999989</v>
      </c>
    </row>
    <row r="1676" spans="1:23" x14ac:dyDescent="0.25">
      <c r="A1676" t="s">
        <v>2843</v>
      </c>
      <c r="B1676" s="4">
        <v>45430</v>
      </c>
      <c r="C1676" t="s">
        <v>597</v>
      </c>
      <c r="D1676" t="str">
        <f>VLOOKUP(C1676,Customers!$A$1:$H$201,4,0)</f>
        <v>Richard Jones</v>
      </c>
      <c r="E1676" t="str">
        <f>VLOOKUP(C1676,Customers!$A$1:$H$201,5,0)</f>
        <v>Male</v>
      </c>
      <c r="F1676" s="4">
        <f>VLOOKUP(C1676,Customers!$A$1:$H$201,6,0)</f>
        <v>25414</v>
      </c>
      <c r="G1676" s="4" t="str">
        <f>VLOOKUP(C1676,Customers!$A$1:$H$201,7,0)</f>
        <v>Lake Steventown</v>
      </c>
      <c r="H1676" s="4">
        <f>VLOOKUP(C1676,Customers!$A$1:$H$201,8,0)</f>
        <v>44835</v>
      </c>
      <c r="I1676" t="s">
        <v>794</v>
      </c>
      <c r="J1676" t="str">
        <f>VLOOKUP(I1676,Products!$A$1:$F$51,2,0)</f>
        <v>New Watches</v>
      </c>
      <c r="K1676" t="str">
        <f>VLOOKUP(I1676,Products!$A$1:$F$51,3,0)</f>
        <v>Fashion</v>
      </c>
      <c r="L1676" t="str">
        <f>VLOOKUP(I1676,Products!$A$1:$F$51,4,0)</f>
        <v>Watches</v>
      </c>
      <c r="M1676" s="7">
        <f>VLOOKUP(I1676,Products!$A$1:$F$51,5,0)</f>
        <v>1501.46</v>
      </c>
      <c r="N1676" s="7">
        <f>VLOOKUP(I1676,Products!$A$1:$F$51,6,0)</f>
        <v>1167.73</v>
      </c>
      <c r="O1676" t="s">
        <v>831</v>
      </c>
      <c r="P1676" t="str">
        <f>VLOOKUP(O1676,Stores!$A$1:$D$6,2,0)</f>
        <v>MegaMart Peckmouth</v>
      </c>
      <c r="Q1676" t="str">
        <f>VLOOKUP(O1676,Stores!$A$1:$D$6,4,0)</f>
        <v>East</v>
      </c>
      <c r="R1676" s="6">
        <v>4</v>
      </c>
      <c r="S1676" s="6">
        <v>0.15</v>
      </c>
      <c r="T1676" t="s">
        <v>854</v>
      </c>
      <c r="U1676">
        <f t="shared" si="78"/>
        <v>6005.84</v>
      </c>
      <c r="V1676" s="7">
        <f t="shared" si="79"/>
        <v>4670.92</v>
      </c>
      <c r="W1676" s="7">
        <f t="shared" si="80"/>
        <v>1334.0700000000002</v>
      </c>
    </row>
    <row r="1677" spans="1:23" x14ac:dyDescent="0.25">
      <c r="A1677" t="s">
        <v>3066</v>
      </c>
      <c r="B1677" s="4">
        <v>45430</v>
      </c>
      <c r="C1677" t="s">
        <v>125</v>
      </c>
      <c r="D1677" t="str">
        <f>VLOOKUP(C1677,Customers!$A$1:$H$201,4,0)</f>
        <v>Valerie Macdonald</v>
      </c>
      <c r="E1677" t="str">
        <f>VLOOKUP(C1677,Customers!$A$1:$H$201,5,0)</f>
        <v>Male</v>
      </c>
      <c r="F1677" s="4">
        <f>VLOOKUP(C1677,Customers!$A$1:$H$201,6,0)</f>
        <v>33917</v>
      </c>
      <c r="G1677" s="4" t="str">
        <f>VLOOKUP(C1677,Customers!$A$1:$H$201,7,0)</f>
        <v>East Shelby</v>
      </c>
      <c r="H1677" s="4">
        <f>VLOOKUP(C1677,Customers!$A$1:$H$201,8,0)</f>
        <v>44208</v>
      </c>
      <c r="I1677" t="s">
        <v>800</v>
      </c>
      <c r="J1677" t="str">
        <f>VLOOKUP(I1677,Products!$A$1:$F$51,2,0)</f>
        <v>Church Clothing</v>
      </c>
      <c r="K1677" t="str">
        <f>VLOOKUP(I1677,Products!$A$1:$F$51,3,0)</f>
        <v>Fashion</v>
      </c>
      <c r="L1677" t="str">
        <f>VLOOKUP(I1677,Products!$A$1:$F$51,4,0)</f>
        <v>Clothing</v>
      </c>
      <c r="M1677" s="7">
        <f>VLOOKUP(I1677,Products!$A$1:$F$51,5,0)</f>
        <v>540.94000000000005</v>
      </c>
      <c r="N1677" s="7">
        <f>VLOOKUP(I1677,Products!$A$1:$F$51,6,0)</f>
        <v>398.25</v>
      </c>
      <c r="O1677" t="s">
        <v>842</v>
      </c>
      <c r="P1677" t="str">
        <f>VLOOKUP(O1677,Stores!$A$1:$D$6,2,0)</f>
        <v>MegaMart Johnmouth</v>
      </c>
      <c r="Q1677" t="str">
        <f>VLOOKUP(O1677,Stores!$A$1:$D$6,4,0)</f>
        <v>East</v>
      </c>
      <c r="R1677" s="6">
        <v>5</v>
      </c>
      <c r="S1677" s="6">
        <v>0</v>
      </c>
      <c r="T1677" t="s">
        <v>857</v>
      </c>
      <c r="U1677">
        <f t="shared" si="78"/>
        <v>2704.7000000000003</v>
      </c>
      <c r="V1677" s="7">
        <f t="shared" si="79"/>
        <v>1991.25</v>
      </c>
      <c r="W1677" s="7">
        <f t="shared" si="80"/>
        <v>712.45000000000027</v>
      </c>
    </row>
    <row r="1678" spans="1:23" x14ac:dyDescent="0.25">
      <c r="A1678" t="s">
        <v>3608</v>
      </c>
      <c r="B1678" s="4">
        <v>45430</v>
      </c>
      <c r="C1678" t="s">
        <v>645</v>
      </c>
      <c r="D1678" t="str">
        <f>VLOOKUP(C1678,Customers!$A$1:$H$201,4,0)</f>
        <v>Mary Dawson</v>
      </c>
      <c r="E1678" t="str">
        <f>VLOOKUP(C1678,Customers!$A$1:$H$201,5,0)</f>
        <v>Male</v>
      </c>
      <c r="F1678" s="4">
        <f>VLOOKUP(C1678,Customers!$A$1:$H$201,6,0)</f>
        <v>33196</v>
      </c>
      <c r="G1678" s="4" t="str">
        <f>VLOOKUP(C1678,Customers!$A$1:$H$201,7,0)</f>
        <v>New Tiffanyberg</v>
      </c>
      <c r="H1678" s="4">
        <f>VLOOKUP(C1678,Customers!$A$1:$H$201,8,0)</f>
        <v>44435</v>
      </c>
      <c r="I1678" t="s">
        <v>735</v>
      </c>
      <c r="J1678" t="str">
        <f>VLOOKUP(I1678,Products!$A$1:$F$51,2,0)</f>
        <v>Step Smartphone</v>
      </c>
      <c r="K1678" t="str">
        <f>VLOOKUP(I1678,Products!$A$1:$F$51,3,0)</f>
        <v>Electronics</v>
      </c>
      <c r="L1678" t="str">
        <f>VLOOKUP(I1678,Products!$A$1:$F$51,4,0)</f>
        <v>Smartphone</v>
      </c>
      <c r="M1678" s="7">
        <f>VLOOKUP(I1678,Products!$A$1:$F$51,5,0)</f>
        <v>1194.1199999999999</v>
      </c>
      <c r="N1678" s="7">
        <f>VLOOKUP(I1678,Products!$A$1:$F$51,6,0)</f>
        <v>838.95</v>
      </c>
      <c r="O1678" t="s">
        <v>842</v>
      </c>
      <c r="P1678" t="str">
        <f>VLOOKUP(O1678,Stores!$A$1:$D$6,2,0)</f>
        <v>MegaMart Johnmouth</v>
      </c>
      <c r="Q1678" t="str">
        <f>VLOOKUP(O1678,Stores!$A$1:$D$6,4,0)</f>
        <v>East</v>
      </c>
      <c r="R1678" s="6">
        <v>4</v>
      </c>
      <c r="S1678" s="6">
        <v>0.1</v>
      </c>
      <c r="T1678" t="s">
        <v>857</v>
      </c>
      <c r="U1678">
        <f t="shared" si="78"/>
        <v>4776.4799999999996</v>
      </c>
      <c r="V1678" s="7">
        <f t="shared" si="79"/>
        <v>3355.8</v>
      </c>
      <c r="W1678" s="7">
        <f t="shared" si="80"/>
        <v>1419.7799999999993</v>
      </c>
    </row>
    <row r="1679" spans="1:23" x14ac:dyDescent="0.25">
      <c r="A1679" t="s">
        <v>4900</v>
      </c>
      <c r="B1679" s="4">
        <v>45430</v>
      </c>
      <c r="C1679" t="s">
        <v>149</v>
      </c>
      <c r="D1679" t="str">
        <f>VLOOKUP(C1679,Customers!$A$1:$H$201,4,0)</f>
        <v>Nancy Savage</v>
      </c>
      <c r="E1679" t="str">
        <f>VLOOKUP(C1679,Customers!$A$1:$H$201,5,0)</f>
        <v>Female</v>
      </c>
      <c r="F1679" s="4">
        <f>VLOOKUP(C1679,Customers!$A$1:$H$201,6,0)</f>
        <v>35371</v>
      </c>
      <c r="G1679" s="4" t="str">
        <f>VLOOKUP(C1679,Customers!$A$1:$H$201,7,0)</f>
        <v>Port Sandra</v>
      </c>
      <c r="H1679" s="4">
        <f>VLOOKUP(C1679,Customers!$A$1:$H$201,8,0)</f>
        <v>44851</v>
      </c>
      <c r="I1679" t="s">
        <v>782</v>
      </c>
      <c r="J1679" t="str">
        <f>VLOOKUP(I1679,Products!$A$1:$F$51,2,0)</f>
        <v>National Watches</v>
      </c>
      <c r="K1679" t="str">
        <f>VLOOKUP(I1679,Products!$A$1:$F$51,3,0)</f>
        <v>Fashion</v>
      </c>
      <c r="L1679" t="str">
        <f>VLOOKUP(I1679,Products!$A$1:$F$51,4,0)</f>
        <v>Watches</v>
      </c>
      <c r="M1679" s="7">
        <f>VLOOKUP(I1679,Products!$A$1:$F$51,5,0)</f>
        <v>29.24</v>
      </c>
      <c r="N1679" s="7">
        <f>VLOOKUP(I1679,Products!$A$1:$F$51,6,0)</f>
        <v>742.26521739130465</v>
      </c>
      <c r="O1679" t="s">
        <v>838</v>
      </c>
      <c r="P1679" t="str">
        <f>VLOOKUP(O1679,Stores!$A$1:$D$6,2,0)</f>
        <v>MegaMart Brianahaven</v>
      </c>
      <c r="Q1679" t="str">
        <f>VLOOKUP(O1679,Stores!$A$1:$D$6,4,0)</f>
        <v>North</v>
      </c>
      <c r="R1679" s="6">
        <v>2</v>
      </c>
      <c r="S1679" s="6">
        <v>0.05</v>
      </c>
      <c r="T1679" t="s">
        <v>857</v>
      </c>
      <c r="U1679">
        <f t="shared" si="78"/>
        <v>58.48</v>
      </c>
      <c r="V1679" s="7">
        <f t="shared" si="79"/>
        <v>1484.5304347826093</v>
      </c>
      <c r="W1679" s="7">
        <f t="shared" si="80"/>
        <v>-1427.0004347826093</v>
      </c>
    </row>
    <row r="1680" spans="1:23" x14ac:dyDescent="0.25">
      <c r="A1680" t="s">
        <v>5794</v>
      </c>
      <c r="B1680" s="4">
        <v>45430</v>
      </c>
      <c r="C1680" t="s">
        <v>547</v>
      </c>
      <c r="D1680" t="str">
        <f>VLOOKUP(C1680,Customers!$A$1:$H$201,4,0)</f>
        <v>Brittany Green</v>
      </c>
      <c r="E1680" t="str">
        <f>VLOOKUP(C1680,Customers!$A$1:$H$201,5,0)</f>
        <v>Male</v>
      </c>
      <c r="F1680" s="4">
        <f>VLOOKUP(C1680,Customers!$A$1:$H$201,6,0)</f>
        <v>31945</v>
      </c>
      <c r="G1680" s="4" t="str">
        <f>VLOOKUP(C1680,Customers!$A$1:$H$201,7,0)</f>
        <v>Port Jeffreyside</v>
      </c>
      <c r="H1680" s="4">
        <f>VLOOKUP(C1680,Customers!$A$1:$H$201,8,0)</f>
        <v>44261</v>
      </c>
      <c r="I1680" t="s">
        <v>778</v>
      </c>
      <c r="J1680" t="str">
        <f>VLOOKUP(I1680,Products!$A$1:$F$51,2,0)</f>
        <v>Deal Smartphone</v>
      </c>
      <c r="K1680" t="str">
        <f>VLOOKUP(I1680,Products!$A$1:$F$51,3,0)</f>
        <v>Electronics</v>
      </c>
      <c r="L1680" t="str">
        <f>VLOOKUP(I1680,Products!$A$1:$F$51,4,0)</f>
        <v>Smartphone</v>
      </c>
      <c r="M1680" s="7">
        <f>VLOOKUP(I1680,Products!$A$1:$F$51,5,0)</f>
        <v>673.78</v>
      </c>
      <c r="N1680" s="7">
        <f>VLOOKUP(I1680,Products!$A$1:$F$51,6,0)</f>
        <v>363.33</v>
      </c>
      <c r="O1680" t="s">
        <v>835</v>
      </c>
      <c r="P1680" t="str">
        <f>VLOOKUP(O1680,Stores!$A$1:$D$6,2,0)</f>
        <v>MegaMart New Michele</v>
      </c>
      <c r="Q1680" t="str">
        <f>VLOOKUP(O1680,Stores!$A$1:$D$6,4,0)</f>
        <v>West</v>
      </c>
      <c r="R1680" s="6">
        <v>3</v>
      </c>
      <c r="S1680" s="6">
        <v>0.15</v>
      </c>
      <c r="T1680" t="s">
        <v>851</v>
      </c>
      <c r="U1680">
        <f t="shared" si="78"/>
        <v>2021.34</v>
      </c>
      <c r="V1680" s="7">
        <f t="shared" si="79"/>
        <v>1089.99</v>
      </c>
      <c r="W1680" s="7">
        <f t="shared" si="80"/>
        <v>930.49999999999989</v>
      </c>
    </row>
    <row r="1681" spans="1:23" x14ac:dyDescent="0.25">
      <c r="A1681" t="s">
        <v>1398</v>
      </c>
      <c r="B1681" s="4">
        <v>45431</v>
      </c>
      <c r="C1681" t="s">
        <v>79</v>
      </c>
      <c r="D1681" t="str">
        <f>VLOOKUP(C1681,Customers!$A$1:$H$201,4,0)</f>
        <v>Ryan Cole</v>
      </c>
      <c r="E1681" t="str">
        <f>VLOOKUP(C1681,Customers!$A$1:$H$201,5,0)</f>
        <v>Female</v>
      </c>
      <c r="F1681" s="4">
        <f>VLOOKUP(C1681,Customers!$A$1:$H$201,6,0)</f>
        <v>30128</v>
      </c>
      <c r="G1681" s="4" t="str">
        <f>VLOOKUP(C1681,Customers!$A$1:$H$201,7,0)</f>
        <v>Travisstad</v>
      </c>
      <c r="H1681" s="4">
        <f>VLOOKUP(C1681,Customers!$A$1:$H$201,8,0)</f>
        <v>45401</v>
      </c>
      <c r="I1681" t="s">
        <v>802</v>
      </c>
      <c r="J1681" t="str">
        <f>VLOOKUP(I1681,Products!$A$1:$F$51,2,0)</f>
        <v>Piece Headphones</v>
      </c>
      <c r="K1681" t="str">
        <f>VLOOKUP(I1681,Products!$A$1:$F$51,3,0)</f>
        <v>Electronics</v>
      </c>
      <c r="L1681" t="str">
        <f>VLOOKUP(I1681,Products!$A$1:$F$51,4,0)</f>
        <v>Headphones</v>
      </c>
      <c r="M1681" s="7">
        <f>VLOOKUP(I1681,Products!$A$1:$F$51,5,0)</f>
        <v>1745.61</v>
      </c>
      <c r="N1681" s="7">
        <f>VLOOKUP(I1681,Products!$A$1:$F$51,6,0)</f>
        <v>1322.44</v>
      </c>
      <c r="O1681" t="s">
        <v>842</v>
      </c>
      <c r="P1681" t="str">
        <f>VLOOKUP(O1681,Stores!$A$1:$D$6,2,0)</f>
        <v>MegaMart Johnmouth</v>
      </c>
      <c r="Q1681" t="str">
        <f>VLOOKUP(O1681,Stores!$A$1:$D$6,4,0)</f>
        <v>East</v>
      </c>
      <c r="R1681" s="6">
        <v>3</v>
      </c>
      <c r="S1681" s="6">
        <v>0</v>
      </c>
      <c r="T1681" t="s">
        <v>861</v>
      </c>
      <c r="U1681">
        <f t="shared" si="78"/>
        <v>5236.83</v>
      </c>
      <c r="V1681" s="7">
        <f t="shared" si="79"/>
        <v>3967.32</v>
      </c>
      <c r="W1681" s="7">
        <f t="shared" si="80"/>
        <v>1268.5099999999998</v>
      </c>
    </row>
    <row r="1682" spans="1:23" x14ac:dyDescent="0.25">
      <c r="A1682" t="s">
        <v>1508</v>
      </c>
      <c r="B1682" s="4">
        <v>45431</v>
      </c>
      <c r="C1682" t="s">
        <v>356</v>
      </c>
      <c r="D1682" t="str">
        <f>VLOOKUP(C1682,Customers!$A$1:$H$201,4,0)</f>
        <v>Kevin Snyder</v>
      </c>
      <c r="E1682" t="str">
        <f>VLOOKUP(C1682,Customers!$A$1:$H$201,5,0)</f>
        <v>Male</v>
      </c>
      <c r="F1682" s="4">
        <f>VLOOKUP(C1682,Customers!$A$1:$H$201,6,0)</f>
        <v>30183</v>
      </c>
      <c r="G1682" s="4" t="str">
        <f>VLOOKUP(C1682,Customers!$A$1:$H$201,7,0)</f>
        <v>Seanville</v>
      </c>
      <c r="H1682" s="4">
        <f>VLOOKUP(C1682,Customers!$A$1:$H$201,8,0)</f>
        <v>44184</v>
      </c>
      <c r="I1682" t="s">
        <v>762</v>
      </c>
      <c r="J1682" t="str">
        <f>VLOOKUP(I1682,Products!$A$1:$F$51,2,0)</f>
        <v>Firm Dairy</v>
      </c>
      <c r="K1682" t="str">
        <f>VLOOKUP(I1682,Products!$A$1:$F$51,3,0)</f>
        <v>Groceries</v>
      </c>
      <c r="L1682" t="str">
        <f>VLOOKUP(I1682,Products!$A$1:$F$51,4,0)</f>
        <v>Dairy</v>
      </c>
      <c r="M1682" s="7">
        <f>VLOOKUP(I1682,Products!$A$1:$F$51,5,0)</f>
        <v>1227.24</v>
      </c>
      <c r="N1682" s="7">
        <f>VLOOKUP(I1682,Products!$A$1:$F$51,6,0)</f>
        <v>977.09</v>
      </c>
      <c r="O1682" t="s">
        <v>838</v>
      </c>
      <c r="P1682" t="str">
        <f>VLOOKUP(O1682,Stores!$A$1:$D$6,2,0)</f>
        <v>MegaMart Brianahaven</v>
      </c>
      <c r="Q1682" t="str">
        <f>VLOOKUP(O1682,Stores!$A$1:$D$6,4,0)</f>
        <v>North</v>
      </c>
      <c r="R1682" s="6">
        <v>5</v>
      </c>
      <c r="S1682" s="6">
        <v>0.15</v>
      </c>
      <c r="T1682" t="s">
        <v>861</v>
      </c>
      <c r="U1682">
        <f t="shared" si="78"/>
        <v>6136.2</v>
      </c>
      <c r="V1682" s="7">
        <f t="shared" si="79"/>
        <v>4885.45</v>
      </c>
      <c r="W1682" s="7">
        <f t="shared" si="80"/>
        <v>1249.9000000000001</v>
      </c>
    </row>
    <row r="1683" spans="1:23" x14ac:dyDescent="0.25">
      <c r="A1683" t="s">
        <v>1688</v>
      </c>
      <c r="B1683" s="4">
        <v>45431</v>
      </c>
      <c r="C1683" t="s">
        <v>558</v>
      </c>
      <c r="D1683" t="str">
        <f>VLOOKUP(C1683,Customers!$A$1:$H$201,4,0)</f>
        <v>George Young</v>
      </c>
      <c r="E1683" t="str">
        <f>VLOOKUP(C1683,Customers!$A$1:$H$201,5,0)</f>
        <v>Male</v>
      </c>
      <c r="F1683" s="4">
        <f>VLOOKUP(C1683,Customers!$A$1:$H$201,6,0)</f>
        <v>20787</v>
      </c>
      <c r="G1683" s="4" t="str">
        <f>VLOOKUP(C1683,Customers!$A$1:$H$201,7,0)</f>
        <v>Lisatown</v>
      </c>
      <c r="H1683" s="4">
        <f>VLOOKUP(C1683,Customers!$A$1:$H$201,8,0)</f>
        <v>45295</v>
      </c>
      <c r="I1683" t="s">
        <v>810</v>
      </c>
      <c r="J1683" t="str">
        <f>VLOOKUP(I1683,Products!$A$1:$F$51,2,0)</f>
        <v>Least Accessories</v>
      </c>
      <c r="K1683" t="str">
        <f>VLOOKUP(I1683,Products!$A$1:$F$51,3,0)</f>
        <v>Fashion</v>
      </c>
      <c r="L1683" t="str">
        <f>VLOOKUP(I1683,Products!$A$1:$F$51,4,0)</f>
        <v>Accessories</v>
      </c>
      <c r="M1683" s="7">
        <f>VLOOKUP(I1683,Products!$A$1:$F$51,5,0)</f>
        <v>1286.55</v>
      </c>
      <c r="N1683" s="7">
        <f>VLOOKUP(I1683,Products!$A$1:$F$51,6,0)</f>
        <v>797.54</v>
      </c>
      <c r="O1683" t="s">
        <v>838</v>
      </c>
      <c r="P1683" t="str">
        <f>VLOOKUP(O1683,Stores!$A$1:$D$6,2,0)</f>
        <v>MegaMart Brianahaven</v>
      </c>
      <c r="Q1683" t="str">
        <f>VLOOKUP(O1683,Stores!$A$1:$D$6,4,0)</f>
        <v>North</v>
      </c>
      <c r="R1683" s="6">
        <v>4</v>
      </c>
      <c r="S1683" s="6">
        <v>0.05</v>
      </c>
      <c r="T1683" t="s">
        <v>857</v>
      </c>
      <c r="U1683">
        <f t="shared" si="78"/>
        <v>5146.2</v>
      </c>
      <c r="V1683" s="7">
        <f t="shared" si="79"/>
        <v>3190.16</v>
      </c>
      <c r="W1683" s="7">
        <f t="shared" si="80"/>
        <v>1955.09</v>
      </c>
    </row>
    <row r="1684" spans="1:23" x14ac:dyDescent="0.25">
      <c r="A1684" t="s">
        <v>2056</v>
      </c>
      <c r="B1684" s="4">
        <v>45431</v>
      </c>
      <c r="C1684" t="s">
        <v>353</v>
      </c>
      <c r="D1684" t="str">
        <f>VLOOKUP(C1684,Customers!$A$1:$H$201,4,0)</f>
        <v>Kimberly Stokes</v>
      </c>
      <c r="E1684" t="str">
        <f>VLOOKUP(C1684,Customers!$A$1:$H$201,5,0)</f>
        <v>Male</v>
      </c>
      <c r="F1684" s="4">
        <f>VLOOKUP(C1684,Customers!$A$1:$H$201,6,0)</f>
        <v>22937</v>
      </c>
      <c r="G1684" s="4" t="str">
        <f>VLOOKUP(C1684,Customers!$A$1:$H$201,7,0)</f>
        <v>Seanland</v>
      </c>
      <c r="H1684" s="4">
        <f>VLOOKUP(C1684,Customers!$A$1:$H$201,8,0)</f>
        <v>45876</v>
      </c>
      <c r="I1684" t="s">
        <v>806</v>
      </c>
      <c r="J1684" t="str">
        <f>VLOOKUP(I1684,Products!$A$1:$F$51,2,0)</f>
        <v>Maybe Clothing</v>
      </c>
      <c r="K1684" t="str">
        <f>VLOOKUP(I1684,Products!$A$1:$F$51,3,0)</f>
        <v>Fashion</v>
      </c>
      <c r="L1684" t="str">
        <f>VLOOKUP(I1684,Products!$A$1:$F$51,4,0)</f>
        <v>Clothing</v>
      </c>
      <c r="M1684" s="7">
        <f>VLOOKUP(I1684,Products!$A$1:$F$51,5,0)</f>
        <v>1102.791777777778</v>
      </c>
      <c r="N1684" s="7">
        <f>VLOOKUP(I1684,Products!$A$1:$F$51,6,0)</f>
        <v>316.63</v>
      </c>
      <c r="O1684" t="s">
        <v>842</v>
      </c>
      <c r="P1684" t="str">
        <f>VLOOKUP(O1684,Stores!$A$1:$D$6,2,0)</f>
        <v>MegaMart Johnmouth</v>
      </c>
      <c r="Q1684" t="str">
        <f>VLOOKUP(O1684,Stores!$A$1:$D$6,4,0)</f>
        <v>East</v>
      </c>
      <c r="R1684" s="6">
        <v>3</v>
      </c>
      <c r="S1684" s="6">
        <v>0</v>
      </c>
      <c r="T1684" t="s">
        <v>854</v>
      </c>
      <c r="U1684">
        <f t="shared" si="78"/>
        <v>3308.3753333333339</v>
      </c>
      <c r="V1684" s="7">
        <f t="shared" si="79"/>
        <v>949.89</v>
      </c>
      <c r="W1684" s="7">
        <f t="shared" si="80"/>
        <v>2357.485333333334</v>
      </c>
    </row>
    <row r="1685" spans="1:23" x14ac:dyDescent="0.25">
      <c r="A1685" t="s">
        <v>2230</v>
      </c>
      <c r="B1685" s="4">
        <v>45431</v>
      </c>
      <c r="C1685" t="s">
        <v>99</v>
      </c>
      <c r="D1685" t="str">
        <f>VLOOKUP(C1685,Customers!$A$1:$H$201,4,0)</f>
        <v>Cheryl Gilbert</v>
      </c>
      <c r="E1685" t="str">
        <f>VLOOKUP(C1685,Customers!$A$1:$H$201,5,0)</f>
        <v>Female</v>
      </c>
      <c r="F1685" s="4">
        <f>VLOOKUP(C1685,Customers!$A$1:$H$201,6,0)</f>
        <v>26004</v>
      </c>
      <c r="G1685" s="4" t="str">
        <f>VLOOKUP(C1685,Customers!$A$1:$H$201,7,0)</f>
        <v>Bradyshire</v>
      </c>
      <c r="H1685" s="4">
        <f>VLOOKUP(C1685,Customers!$A$1:$H$201,8,0)</f>
        <v>44575</v>
      </c>
      <c r="I1685" t="s">
        <v>802</v>
      </c>
      <c r="J1685" t="str">
        <f>VLOOKUP(I1685,Products!$A$1:$F$51,2,0)</f>
        <v>Piece Headphones</v>
      </c>
      <c r="K1685" t="str">
        <f>VLOOKUP(I1685,Products!$A$1:$F$51,3,0)</f>
        <v>Electronics</v>
      </c>
      <c r="L1685" t="str">
        <f>VLOOKUP(I1685,Products!$A$1:$F$51,4,0)</f>
        <v>Headphones</v>
      </c>
      <c r="M1685" s="7">
        <f>VLOOKUP(I1685,Products!$A$1:$F$51,5,0)</f>
        <v>1745.61</v>
      </c>
      <c r="N1685" s="7">
        <f>VLOOKUP(I1685,Products!$A$1:$F$51,6,0)</f>
        <v>1322.44</v>
      </c>
      <c r="O1685" t="s">
        <v>838</v>
      </c>
      <c r="P1685" t="str">
        <f>VLOOKUP(O1685,Stores!$A$1:$D$6,2,0)</f>
        <v>MegaMart Brianahaven</v>
      </c>
      <c r="Q1685" t="str">
        <f>VLOOKUP(O1685,Stores!$A$1:$D$6,4,0)</f>
        <v>North</v>
      </c>
      <c r="R1685" s="6">
        <v>3</v>
      </c>
      <c r="S1685" s="6">
        <v>0.1</v>
      </c>
      <c r="T1685" t="s">
        <v>854</v>
      </c>
      <c r="U1685">
        <f t="shared" si="78"/>
        <v>5236.83</v>
      </c>
      <c r="V1685" s="7">
        <f t="shared" si="79"/>
        <v>3967.32</v>
      </c>
      <c r="W1685" s="7">
        <f t="shared" si="80"/>
        <v>1268.6099999999997</v>
      </c>
    </row>
    <row r="1686" spans="1:23" x14ac:dyDescent="0.25">
      <c r="A1686" t="s">
        <v>3156</v>
      </c>
      <c r="B1686" s="4">
        <v>45431</v>
      </c>
      <c r="C1686" t="s">
        <v>391</v>
      </c>
      <c r="D1686" t="str">
        <f>VLOOKUP(C1686,Customers!$A$1:$H$201,4,0)</f>
        <v>Kenneth Berg</v>
      </c>
      <c r="E1686" t="str">
        <f>VLOOKUP(C1686,Customers!$A$1:$H$201,5,0)</f>
        <v>Male</v>
      </c>
      <c r="F1686" s="4">
        <f>VLOOKUP(C1686,Customers!$A$1:$H$201,6,0)</f>
        <v>25566</v>
      </c>
      <c r="G1686" s="4" t="str">
        <f>VLOOKUP(C1686,Customers!$A$1:$H$201,7,0)</f>
        <v>Morrisborough</v>
      </c>
      <c r="H1686" s="4">
        <f>VLOOKUP(C1686,Customers!$A$1:$H$201,8,0)</f>
        <v>45113</v>
      </c>
      <c r="I1686" t="s">
        <v>776</v>
      </c>
      <c r="J1686" t="str">
        <f>VLOOKUP(I1686,Products!$A$1:$F$51,2,0)</f>
        <v>Hospital Smartphone</v>
      </c>
      <c r="K1686" t="str">
        <f>VLOOKUP(I1686,Products!$A$1:$F$51,3,0)</f>
        <v>Electronics</v>
      </c>
      <c r="L1686" t="str">
        <f>VLOOKUP(I1686,Products!$A$1:$F$51,4,0)</f>
        <v>Smartphone</v>
      </c>
      <c r="M1686" s="7">
        <f>VLOOKUP(I1686,Products!$A$1:$F$51,5,0)</f>
        <v>1272.23</v>
      </c>
      <c r="N1686" s="7">
        <f>VLOOKUP(I1686,Products!$A$1:$F$51,6,0)</f>
        <v>952.65</v>
      </c>
      <c r="O1686" t="s">
        <v>827</v>
      </c>
      <c r="P1686" t="str">
        <f>VLOOKUP(O1686,Stores!$A$1:$D$6,2,0)</f>
        <v>MegaMart Jimenezborough</v>
      </c>
      <c r="Q1686" t="str">
        <f>VLOOKUP(O1686,Stores!$A$1:$D$6,4,0)</f>
        <v>South</v>
      </c>
      <c r="R1686" s="6">
        <v>5</v>
      </c>
      <c r="S1686" s="6">
        <v>0</v>
      </c>
      <c r="T1686" t="s">
        <v>851</v>
      </c>
      <c r="U1686">
        <f t="shared" si="78"/>
        <v>6361.15</v>
      </c>
      <c r="V1686" s="7">
        <f t="shared" si="79"/>
        <v>4763.25</v>
      </c>
      <c r="W1686" s="7">
        <f t="shared" si="80"/>
        <v>1596.8999999999996</v>
      </c>
    </row>
    <row r="1687" spans="1:23" x14ac:dyDescent="0.25">
      <c r="A1687" t="s">
        <v>3263</v>
      </c>
      <c r="B1687" s="4">
        <v>45432</v>
      </c>
      <c r="C1687" t="s">
        <v>260</v>
      </c>
      <c r="D1687" t="str">
        <f>VLOOKUP(C1687,Customers!$A$1:$H$201,4,0)</f>
        <v>Gabriel Daugherty</v>
      </c>
      <c r="E1687" t="str">
        <f>VLOOKUP(C1687,Customers!$A$1:$H$201,5,0)</f>
        <v>Male</v>
      </c>
      <c r="F1687" s="4">
        <f>VLOOKUP(C1687,Customers!$A$1:$H$201,6,0)</f>
        <v>24029</v>
      </c>
      <c r="G1687" s="4" t="str">
        <f>VLOOKUP(C1687,Customers!$A$1:$H$201,7,0)</f>
        <v>New Reginald</v>
      </c>
      <c r="H1687" s="4">
        <f>VLOOKUP(C1687,Customers!$A$1:$H$201,8,0)</f>
        <v>44937</v>
      </c>
      <c r="I1687" t="s">
        <v>711</v>
      </c>
      <c r="J1687" t="str">
        <f>VLOOKUP(I1687,Products!$A$1:$F$51,2,0)</f>
        <v>Audience Television</v>
      </c>
      <c r="K1687" t="str">
        <f>VLOOKUP(I1687,Products!$A$1:$F$51,3,0)</f>
        <v>Electronics</v>
      </c>
      <c r="L1687" t="str">
        <f>VLOOKUP(I1687,Products!$A$1:$F$51,4,0)</f>
        <v>Television</v>
      </c>
      <c r="M1687" s="7">
        <f>VLOOKUP(I1687,Products!$A$1:$F$51,5,0)</f>
        <v>818.76</v>
      </c>
      <c r="N1687" s="7">
        <f>VLOOKUP(I1687,Products!$A$1:$F$51,6,0)</f>
        <v>527.62</v>
      </c>
      <c r="O1687" t="s">
        <v>831</v>
      </c>
      <c r="P1687" t="str">
        <f>VLOOKUP(O1687,Stores!$A$1:$D$6,2,0)</f>
        <v>MegaMart Peckmouth</v>
      </c>
      <c r="Q1687" t="str">
        <f>VLOOKUP(O1687,Stores!$A$1:$D$6,4,0)</f>
        <v>East</v>
      </c>
      <c r="R1687" s="6">
        <v>5</v>
      </c>
      <c r="S1687" s="6">
        <v>0.15</v>
      </c>
      <c r="T1687" t="s">
        <v>854</v>
      </c>
      <c r="U1687">
        <f t="shared" si="78"/>
        <v>4093.8</v>
      </c>
      <c r="V1687" s="7">
        <f t="shared" si="79"/>
        <v>2638.1</v>
      </c>
      <c r="W1687" s="7">
        <f t="shared" si="80"/>
        <v>1454.8500000000004</v>
      </c>
    </row>
    <row r="1688" spans="1:23" x14ac:dyDescent="0.25">
      <c r="A1688" t="s">
        <v>3776</v>
      </c>
      <c r="B1688" s="4">
        <v>45432</v>
      </c>
      <c r="C1688" t="s">
        <v>440</v>
      </c>
      <c r="D1688" t="str">
        <f>VLOOKUP(C1688,Customers!$A$1:$H$201,4,0)</f>
        <v>Jason Lloyd</v>
      </c>
      <c r="E1688" t="str">
        <f>VLOOKUP(C1688,Customers!$A$1:$H$201,5,0)</f>
        <v>Male</v>
      </c>
      <c r="F1688" s="4">
        <f>VLOOKUP(C1688,Customers!$A$1:$H$201,6,0)</f>
        <v>33450</v>
      </c>
      <c r="G1688" s="4" t="str">
        <f>VLOOKUP(C1688,Customers!$A$1:$H$201,7,0)</f>
        <v>West Ralph</v>
      </c>
      <c r="H1688" s="4">
        <f>VLOOKUP(C1688,Customers!$A$1:$H$201,8,0)</f>
        <v>45747</v>
      </c>
      <c r="I1688" t="s">
        <v>768</v>
      </c>
      <c r="J1688" t="str">
        <f>VLOOKUP(I1688,Products!$A$1:$F$51,2,0)</f>
        <v>And Footwear</v>
      </c>
      <c r="K1688" t="str">
        <f>VLOOKUP(I1688,Products!$A$1:$F$51,3,0)</f>
        <v>Fashion</v>
      </c>
      <c r="L1688" t="str">
        <f>VLOOKUP(I1688,Products!$A$1:$F$51,4,0)</f>
        <v>Footwear</v>
      </c>
      <c r="M1688" s="7">
        <f>VLOOKUP(I1688,Products!$A$1:$F$51,5,0)</f>
        <v>1878.47</v>
      </c>
      <c r="N1688" s="7">
        <f>VLOOKUP(I1688,Products!$A$1:$F$51,6,0)</f>
        <v>1014.91</v>
      </c>
      <c r="O1688" t="s">
        <v>838</v>
      </c>
      <c r="P1688" t="str">
        <f>VLOOKUP(O1688,Stores!$A$1:$D$6,2,0)</f>
        <v>MegaMart Brianahaven</v>
      </c>
      <c r="Q1688" t="str">
        <f>VLOOKUP(O1688,Stores!$A$1:$D$6,4,0)</f>
        <v>North</v>
      </c>
      <c r="R1688" s="6">
        <v>2</v>
      </c>
      <c r="S1688" s="6">
        <v>0.05</v>
      </c>
      <c r="T1688" t="s">
        <v>854</v>
      </c>
      <c r="U1688">
        <f t="shared" si="78"/>
        <v>3756.94</v>
      </c>
      <c r="V1688" s="7">
        <f t="shared" si="79"/>
        <v>2029.82</v>
      </c>
      <c r="W1688" s="7">
        <f t="shared" si="80"/>
        <v>1726.17</v>
      </c>
    </row>
    <row r="1689" spans="1:23" x14ac:dyDescent="0.25">
      <c r="A1689" t="s">
        <v>3960</v>
      </c>
      <c r="B1689" s="4">
        <v>45432</v>
      </c>
      <c r="C1689" t="s">
        <v>125</v>
      </c>
      <c r="D1689" t="str">
        <f>VLOOKUP(C1689,Customers!$A$1:$H$201,4,0)</f>
        <v>Valerie Macdonald</v>
      </c>
      <c r="E1689" t="str">
        <f>VLOOKUP(C1689,Customers!$A$1:$H$201,5,0)</f>
        <v>Male</v>
      </c>
      <c r="F1689" s="4">
        <f>VLOOKUP(C1689,Customers!$A$1:$H$201,6,0)</f>
        <v>33917</v>
      </c>
      <c r="G1689" s="4" t="str">
        <f>VLOOKUP(C1689,Customers!$A$1:$H$201,7,0)</f>
        <v>East Shelby</v>
      </c>
      <c r="H1689" s="4">
        <f>VLOOKUP(C1689,Customers!$A$1:$H$201,8,0)</f>
        <v>44208</v>
      </c>
      <c r="I1689" t="s">
        <v>746</v>
      </c>
      <c r="J1689" t="str">
        <f>VLOOKUP(I1689,Products!$A$1:$F$51,2,0)</f>
        <v>Add Clothing</v>
      </c>
      <c r="K1689" t="str">
        <f>VLOOKUP(I1689,Products!$A$1:$F$51,3,0)</f>
        <v>Fashion</v>
      </c>
      <c r="L1689" t="str">
        <f>VLOOKUP(I1689,Products!$A$1:$F$51,4,0)</f>
        <v>Clothing</v>
      </c>
      <c r="M1689" s="7">
        <f>VLOOKUP(I1689,Products!$A$1:$F$51,5,0)</f>
        <v>1342.75</v>
      </c>
      <c r="N1689" s="7">
        <f>VLOOKUP(I1689,Products!$A$1:$F$51,6,0)</f>
        <v>797.94</v>
      </c>
      <c r="O1689" t="s">
        <v>827</v>
      </c>
      <c r="P1689" t="str">
        <f>VLOOKUP(O1689,Stores!$A$1:$D$6,2,0)</f>
        <v>MegaMart Jimenezborough</v>
      </c>
      <c r="Q1689" t="str">
        <f>VLOOKUP(O1689,Stores!$A$1:$D$6,4,0)</f>
        <v>South</v>
      </c>
      <c r="R1689" s="6">
        <v>2</v>
      </c>
      <c r="S1689" s="6">
        <v>0.15</v>
      </c>
      <c r="T1689" t="s">
        <v>857</v>
      </c>
      <c r="U1689">
        <f t="shared" si="78"/>
        <v>2685.5</v>
      </c>
      <c r="V1689" s="7">
        <f t="shared" si="79"/>
        <v>1595.88</v>
      </c>
      <c r="W1689" s="7">
        <f t="shared" si="80"/>
        <v>1088.77</v>
      </c>
    </row>
    <row r="1690" spans="1:23" x14ac:dyDescent="0.25">
      <c r="A1690" t="s">
        <v>4162</v>
      </c>
      <c r="B1690" s="4">
        <v>45432</v>
      </c>
      <c r="C1690" t="s">
        <v>691</v>
      </c>
      <c r="D1690" t="str">
        <f>VLOOKUP(C1690,Customers!$A$1:$H$201,4,0)</f>
        <v>Matthew Dixon</v>
      </c>
      <c r="E1690" t="str">
        <f>VLOOKUP(C1690,Customers!$A$1:$H$201,5,0)</f>
        <v>Male</v>
      </c>
      <c r="F1690" s="4">
        <f>VLOOKUP(C1690,Customers!$A$1:$H$201,6,0)</f>
        <v>21086</v>
      </c>
      <c r="G1690" s="4" t="str">
        <f>VLOOKUP(C1690,Customers!$A$1:$H$201,7,0)</f>
        <v>Lake Emily</v>
      </c>
      <c r="H1690" s="4">
        <f>VLOOKUP(C1690,Customers!$A$1:$H$201,8,0)</f>
        <v>44153</v>
      </c>
      <c r="I1690" t="s">
        <v>806</v>
      </c>
      <c r="J1690" t="str">
        <f>VLOOKUP(I1690,Products!$A$1:$F$51,2,0)</f>
        <v>Maybe Clothing</v>
      </c>
      <c r="K1690" t="str">
        <f>VLOOKUP(I1690,Products!$A$1:$F$51,3,0)</f>
        <v>Fashion</v>
      </c>
      <c r="L1690" t="str">
        <f>VLOOKUP(I1690,Products!$A$1:$F$51,4,0)</f>
        <v>Clothing</v>
      </c>
      <c r="M1690" s="7">
        <f>VLOOKUP(I1690,Products!$A$1:$F$51,5,0)</f>
        <v>1102.791777777778</v>
      </c>
      <c r="N1690" s="7">
        <f>VLOOKUP(I1690,Products!$A$1:$F$51,6,0)</f>
        <v>316.63</v>
      </c>
      <c r="O1690" t="s">
        <v>842</v>
      </c>
      <c r="P1690" t="str">
        <f>VLOOKUP(O1690,Stores!$A$1:$D$6,2,0)</f>
        <v>MegaMart Johnmouth</v>
      </c>
      <c r="Q1690" t="str">
        <f>VLOOKUP(O1690,Stores!$A$1:$D$6,4,0)</f>
        <v>East</v>
      </c>
      <c r="R1690" s="6">
        <v>4</v>
      </c>
      <c r="S1690" s="6">
        <v>0.1</v>
      </c>
      <c r="T1690" t="s">
        <v>861</v>
      </c>
      <c r="U1690">
        <f t="shared" si="78"/>
        <v>4411.1671111111118</v>
      </c>
      <c r="V1690" s="7">
        <f t="shared" si="79"/>
        <v>1266.52</v>
      </c>
      <c r="W1690" s="7">
        <f t="shared" si="80"/>
        <v>3143.7471111111117</v>
      </c>
    </row>
    <row r="1691" spans="1:23" x14ac:dyDescent="0.25">
      <c r="A1691" t="s">
        <v>4333</v>
      </c>
      <c r="B1691" s="4">
        <v>45433</v>
      </c>
      <c r="C1691" t="s">
        <v>200</v>
      </c>
      <c r="D1691" t="str">
        <f>VLOOKUP(C1691,Customers!$A$1:$H$201,4,0)</f>
        <v>Billy Hernandez</v>
      </c>
      <c r="E1691" t="str">
        <f>VLOOKUP(C1691,Customers!$A$1:$H$201,5,0)</f>
        <v>Female</v>
      </c>
      <c r="F1691" s="4">
        <f>VLOOKUP(C1691,Customers!$A$1:$H$201,6,0)</f>
        <v>33492</v>
      </c>
      <c r="G1691" s="4" t="str">
        <f>VLOOKUP(C1691,Customers!$A$1:$H$201,7,0)</f>
        <v>Walkerfurt</v>
      </c>
      <c r="H1691" s="4">
        <f>VLOOKUP(C1691,Customers!$A$1:$H$201,8,0)</f>
        <v>45407</v>
      </c>
      <c r="I1691" t="s">
        <v>786</v>
      </c>
      <c r="J1691" t="str">
        <f>VLOOKUP(I1691,Products!$A$1:$F$51,2,0)</f>
        <v>Difficult Vegetables</v>
      </c>
      <c r="K1691" t="str">
        <f>VLOOKUP(I1691,Products!$A$1:$F$51,3,0)</f>
        <v>Groceries</v>
      </c>
      <c r="L1691" t="str">
        <f>VLOOKUP(I1691,Products!$A$1:$F$51,4,0)</f>
        <v>Vegetables</v>
      </c>
      <c r="M1691" s="7">
        <f>VLOOKUP(I1691,Products!$A$1:$F$51,5,0)</f>
        <v>1102.791777777778</v>
      </c>
      <c r="N1691" s="7">
        <f>VLOOKUP(I1691,Products!$A$1:$F$51,6,0)</f>
        <v>164.01</v>
      </c>
      <c r="O1691" t="s">
        <v>835</v>
      </c>
      <c r="P1691" t="str">
        <f>VLOOKUP(O1691,Stores!$A$1:$D$6,2,0)</f>
        <v>MegaMart New Michele</v>
      </c>
      <c r="Q1691" t="str">
        <f>VLOOKUP(O1691,Stores!$A$1:$D$6,4,0)</f>
        <v>West</v>
      </c>
      <c r="R1691" s="6">
        <v>4</v>
      </c>
      <c r="S1691" s="6">
        <v>0</v>
      </c>
      <c r="T1691" t="s">
        <v>854</v>
      </c>
      <c r="U1691">
        <f t="shared" si="78"/>
        <v>4411.1671111111118</v>
      </c>
      <c r="V1691" s="7">
        <f t="shared" si="79"/>
        <v>656.04</v>
      </c>
      <c r="W1691" s="7">
        <f t="shared" si="80"/>
        <v>3754.1271111111118</v>
      </c>
    </row>
    <row r="1692" spans="1:23" x14ac:dyDescent="0.25">
      <c r="A1692" t="s">
        <v>4700</v>
      </c>
      <c r="B1692" s="4">
        <v>45433</v>
      </c>
      <c r="C1692" t="s">
        <v>91</v>
      </c>
      <c r="D1692" t="str">
        <f>VLOOKUP(C1692,Customers!$A$1:$H$201,4,0)</f>
        <v>Mark Martinez</v>
      </c>
      <c r="E1692" t="str">
        <f>VLOOKUP(C1692,Customers!$A$1:$H$201,5,0)</f>
        <v>Female</v>
      </c>
      <c r="F1692" s="4">
        <f>VLOOKUP(C1692,Customers!$A$1:$H$201,6,0)</f>
        <v>26428</v>
      </c>
      <c r="G1692" s="4" t="str">
        <f>VLOOKUP(C1692,Customers!$A$1:$H$201,7,0)</f>
        <v>New Christophermouth</v>
      </c>
      <c r="H1692" s="4">
        <f>VLOOKUP(C1692,Customers!$A$1:$H$201,8,0)</f>
        <v>44123</v>
      </c>
      <c r="I1692" t="s">
        <v>820</v>
      </c>
      <c r="J1692" t="str">
        <f>VLOOKUP(I1692,Products!$A$1:$F$51,2,0)</f>
        <v>Possible Watches</v>
      </c>
      <c r="K1692" t="str">
        <f>VLOOKUP(I1692,Products!$A$1:$F$51,3,0)</f>
        <v>Fashion</v>
      </c>
      <c r="L1692" t="str">
        <f>VLOOKUP(I1692,Products!$A$1:$F$51,4,0)</f>
        <v>Watches</v>
      </c>
      <c r="M1692" s="7">
        <f>VLOOKUP(I1692,Products!$A$1:$F$51,5,0)</f>
        <v>388.26</v>
      </c>
      <c r="N1692" s="7">
        <f>VLOOKUP(I1692,Products!$A$1:$F$51,6,0)</f>
        <v>199.3</v>
      </c>
      <c r="O1692" t="s">
        <v>831</v>
      </c>
      <c r="P1692" t="str">
        <f>VLOOKUP(O1692,Stores!$A$1:$D$6,2,0)</f>
        <v>MegaMart Peckmouth</v>
      </c>
      <c r="Q1692" t="str">
        <f>VLOOKUP(O1692,Stores!$A$1:$D$6,4,0)</f>
        <v>East</v>
      </c>
      <c r="R1692" s="6">
        <v>4</v>
      </c>
      <c r="S1692" s="6">
        <v>0.1</v>
      </c>
      <c r="T1692" t="s">
        <v>854</v>
      </c>
      <c r="U1692">
        <f t="shared" si="78"/>
        <v>1553.04</v>
      </c>
      <c r="V1692" s="7">
        <f t="shared" si="79"/>
        <v>797.2</v>
      </c>
      <c r="W1692" s="7">
        <f t="shared" si="80"/>
        <v>754.93999999999994</v>
      </c>
    </row>
    <row r="1693" spans="1:23" x14ac:dyDescent="0.25">
      <c r="A1693" t="s">
        <v>4792</v>
      </c>
      <c r="B1693" s="4">
        <v>45433</v>
      </c>
      <c r="C1693" t="s">
        <v>583</v>
      </c>
      <c r="D1693" t="str">
        <f>VLOOKUP(C1693,Customers!$A$1:$H$201,4,0)</f>
        <v>Linda Vasquez</v>
      </c>
      <c r="E1693" t="str">
        <f>VLOOKUP(C1693,Customers!$A$1:$H$201,5,0)</f>
        <v>Male</v>
      </c>
      <c r="F1693" s="4">
        <f>VLOOKUP(C1693,Customers!$A$1:$H$201,6,0)</f>
        <v>25047</v>
      </c>
      <c r="G1693" s="4" t="str">
        <f>VLOOKUP(C1693,Customers!$A$1:$H$201,7,0)</f>
        <v>North Rodney</v>
      </c>
      <c r="H1693" s="4">
        <f>VLOOKUP(C1693,Customers!$A$1:$H$201,8,0)</f>
        <v>44186</v>
      </c>
      <c r="I1693" t="s">
        <v>755</v>
      </c>
      <c r="J1693" t="str">
        <f>VLOOKUP(I1693,Products!$A$1:$F$51,2,0)</f>
        <v>Democratic Smartphone</v>
      </c>
      <c r="K1693" t="str">
        <f>VLOOKUP(I1693,Products!$A$1:$F$51,3,0)</f>
        <v>Electronics</v>
      </c>
      <c r="L1693" t="str">
        <f>VLOOKUP(I1693,Products!$A$1:$F$51,4,0)</f>
        <v>Smartphone</v>
      </c>
      <c r="M1693" s="7">
        <f>VLOOKUP(I1693,Products!$A$1:$F$51,5,0)</f>
        <v>1079.8900000000001</v>
      </c>
      <c r="N1693" s="7">
        <f>VLOOKUP(I1693,Products!$A$1:$F$51,6,0)</f>
        <v>703.83</v>
      </c>
      <c r="O1693" t="s">
        <v>842</v>
      </c>
      <c r="P1693" t="str">
        <f>VLOOKUP(O1693,Stores!$A$1:$D$6,2,0)</f>
        <v>MegaMart Johnmouth</v>
      </c>
      <c r="Q1693" t="str">
        <f>VLOOKUP(O1693,Stores!$A$1:$D$6,4,0)</f>
        <v>East</v>
      </c>
      <c r="R1693" s="6">
        <v>5</v>
      </c>
      <c r="S1693" s="6">
        <v>0.15</v>
      </c>
      <c r="T1693" t="s">
        <v>851</v>
      </c>
      <c r="U1693">
        <f t="shared" si="78"/>
        <v>5399.4500000000007</v>
      </c>
      <c r="V1693" s="7">
        <f t="shared" si="79"/>
        <v>3519.15</v>
      </c>
      <c r="W1693" s="7">
        <f t="shared" si="80"/>
        <v>1879.4500000000007</v>
      </c>
    </row>
    <row r="1694" spans="1:23" x14ac:dyDescent="0.25">
      <c r="A1694" t="s">
        <v>5447</v>
      </c>
      <c r="B1694" s="4">
        <v>45433</v>
      </c>
      <c r="C1694" t="s">
        <v>456</v>
      </c>
      <c r="D1694" t="str">
        <f>VLOOKUP(C1694,Customers!$A$1:$H$201,4,0)</f>
        <v>Chad Roberts</v>
      </c>
      <c r="E1694" t="str">
        <f>VLOOKUP(C1694,Customers!$A$1:$H$201,5,0)</f>
        <v>Female</v>
      </c>
      <c r="F1694" s="4">
        <f>VLOOKUP(C1694,Customers!$A$1:$H$201,6,0)</f>
        <v>22804</v>
      </c>
      <c r="G1694" s="4" t="str">
        <f>VLOOKUP(C1694,Customers!$A$1:$H$201,7,0)</f>
        <v>North Michelle</v>
      </c>
      <c r="H1694" s="4">
        <f>VLOOKUP(C1694,Customers!$A$1:$H$201,8,0)</f>
        <v>44237</v>
      </c>
      <c r="I1694" t="s">
        <v>780</v>
      </c>
      <c r="J1694" t="str">
        <f>VLOOKUP(I1694,Products!$A$1:$F$51,2,0)</f>
        <v>Road Clothing</v>
      </c>
      <c r="K1694" t="str">
        <f>VLOOKUP(I1694,Products!$A$1:$F$51,3,0)</f>
        <v>Fashion</v>
      </c>
      <c r="L1694" t="str">
        <f>VLOOKUP(I1694,Products!$A$1:$F$51,4,0)</f>
        <v>Clothing</v>
      </c>
      <c r="M1694" s="7">
        <f>VLOOKUP(I1694,Products!$A$1:$F$51,5,0)</f>
        <v>1485.05</v>
      </c>
      <c r="N1694" s="7">
        <f>VLOOKUP(I1694,Products!$A$1:$F$51,6,0)</f>
        <v>988.31</v>
      </c>
      <c r="O1694" t="s">
        <v>827</v>
      </c>
      <c r="P1694" t="str">
        <f>VLOOKUP(O1694,Stores!$A$1:$D$6,2,0)</f>
        <v>MegaMart Jimenezborough</v>
      </c>
      <c r="Q1694" t="str">
        <f>VLOOKUP(O1694,Stores!$A$1:$D$6,4,0)</f>
        <v>South</v>
      </c>
      <c r="R1694" s="6">
        <v>2</v>
      </c>
      <c r="S1694" s="6">
        <v>0</v>
      </c>
      <c r="T1694" t="s">
        <v>854</v>
      </c>
      <c r="U1694">
        <f t="shared" si="78"/>
        <v>2970.1</v>
      </c>
      <c r="V1694" s="7">
        <f t="shared" si="79"/>
        <v>1976.62</v>
      </c>
      <c r="W1694" s="7">
        <f t="shared" si="80"/>
        <v>992.48</v>
      </c>
    </row>
    <row r="1695" spans="1:23" x14ac:dyDescent="0.25">
      <c r="A1695" t="s">
        <v>5531</v>
      </c>
      <c r="B1695" s="4">
        <v>45433</v>
      </c>
      <c r="C1695" t="s">
        <v>638</v>
      </c>
      <c r="D1695" t="str">
        <f>VLOOKUP(C1695,Customers!$A$1:$H$201,4,0)</f>
        <v>Brittany Oneal</v>
      </c>
      <c r="E1695" t="str">
        <f>VLOOKUP(C1695,Customers!$A$1:$H$201,5,0)</f>
        <v>Female</v>
      </c>
      <c r="F1695" s="4">
        <f>VLOOKUP(C1695,Customers!$A$1:$H$201,6,0)</f>
        <v>26631</v>
      </c>
      <c r="G1695" s="4" t="str">
        <f>VLOOKUP(C1695,Customers!$A$1:$H$201,7,0)</f>
        <v>Port Bryce</v>
      </c>
      <c r="H1695" s="4">
        <f>VLOOKUP(C1695,Customers!$A$1:$H$201,8,0)</f>
        <v>45638</v>
      </c>
      <c r="I1695" t="s">
        <v>728</v>
      </c>
      <c r="J1695" t="str">
        <f>VLOOKUP(I1695,Products!$A$1:$F$51,2,0)</f>
        <v>Understand Camera</v>
      </c>
      <c r="K1695" t="str">
        <f>VLOOKUP(I1695,Products!$A$1:$F$51,3,0)</f>
        <v>Electronics</v>
      </c>
      <c r="L1695" t="str">
        <f>VLOOKUP(I1695,Products!$A$1:$F$51,4,0)</f>
        <v>Camera</v>
      </c>
      <c r="M1695" s="7">
        <f>VLOOKUP(I1695,Products!$A$1:$F$51,5,0)</f>
        <v>1474.12</v>
      </c>
      <c r="N1695" s="7">
        <f>VLOOKUP(I1695,Products!$A$1:$F$51,6,0)</f>
        <v>764.02</v>
      </c>
      <c r="O1695" t="s">
        <v>827</v>
      </c>
      <c r="P1695" t="str">
        <f>VLOOKUP(O1695,Stores!$A$1:$D$6,2,0)</f>
        <v>MegaMart Jimenezborough</v>
      </c>
      <c r="Q1695" t="str">
        <f>VLOOKUP(O1695,Stores!$A$1:$D$6,4,0)</f>
        <v>South</v>
      </c>
      <c r="R1695" s="6">
        <v>1</v>
      </c>
      <c r="S1695" s="6">
        <v>0.1</v>
      </c>
      <c r="T1695" t="s">
        <v>857</v>
      </c>
      <c r="U1695">
        <f t="shared" si="78"/>
        <v>1474.12</v>
      </c>
      <c r="V1695" s="7">
        <f t="shared" si="79"/>
        <v>764.02</v>
      </c>
      <c r="W1695" s="7">
        <f t="shared" si="80"/>
        <v>709.19999999999993</v>
      </c>
    </row>
    <row r="1696" spans="1:23" x14ac:dyDescent="0.25">
      <c r="A1696" t="s">
        <v>1165</v>
      </c>
      <c r="B1696" s="4">
        <v>45434</v>
      </c>
      <c r="C1696" t="s">
        <v>485</v>
      </c>
      <c r="D1696" t="str">
        <f>VLOOKUP(C1696,Customers!$A$1:$H$201,4,0)</f>
        <v>Yvette Roth</v>
      </c>
      <c r="E1696" t="str">
        <f>VLOOKUP(C1696,Customers!$A$1:$H$201,5,0)</f>
        <v>Male</v>
      </c>
      <c r="F1696" s="4">
        <f>VLOOKUP(C1696,Customers!$A$1:$H$201,6,0)</f>
        <v>22750</v>
      </c>
      <c r="G1696" s="4" t="str">
        <f>VLOOKUP(C1696,Customers!$A$1:$H$201,7,0)</f>
        <v>East Melissashire</v>
      </c>
      <c r="H1696" s="4">
        <f>VLOOKUP(C1696,Customers!$A$1:$H$201,8,0)</f>
        <v>45831</v>
      </c>
      <c r="I1696" t="s">
        <v>770</v>
      </c>
      <c r="J1696" t="str">
        <f>VLOOKUP(I1696,Products!$A$1:$F$51,2,0)</f>
        <v>Him Smartphone</v>
      </c>
      <c r="K1696" t="str">
        <f>VLOOKUP(I1696,Products!$A$1:$F$51,3,0)</f>
        <v>Electronics</v>
      </c>
      <c r="L1696" t="str">
        <f>VLOOKUP(I1696,Products!$A$1:$F$51,4,0)</f>
        <v>Smartphone</v>
      </c>
      <c r="M1696" s="7">
        <f>VLOOKUP(I1696,Products!$A$1:$F$51,5,0)</f>
        <v>1487.41</v>
      </c>
      <c r="N1696" s="7">
        <f>VLOOKUP(I1696,Products!$A$1:$F$51,6,0)</f>
        <v>813.07</v>
      </c>
      <c r="O1696" t="s">
        <v>838</v>
      </c>
      <c r="P1696" t="str">
        <f>VLOOKUP(O1696,Stores!$A$1:$D$6,2,0)</f>
        <v>MegaMart Brianahaven</v>
      </c>
      <c r="Q1696" t="str">
        <f>VLOOKUP(O1696,Stores!$A$1:$D$6,4,0)</f>
        <v>North</v>
      </c>
      <c r="R1696" s="6">
        <v>2</v>
      </c>
      <c r="S1696" s="6">
        <v>0.05</v>
      </c>
      <c r="T1696" t="s">
        <v>851</v>
      </c>
      <c r="U1696">
        <f t="shared" si="78"/>
        <v>2974.82</v>
      </c>
      <c r="V1696" s="7">
        <f t="shared" si="79"/>
        <v>1626.14</v>
      </c>
      <c r="W1696" s="7">
        <f t="shared" si="80"/>
        <v>1347.73</v>
      </c>
    </row>
    <row r="1697" spans="1:23" x14ac:dyDescent="0.25">
      <c r="A1697" t="s">
        <v>1913</v>
      </c>
      <c r="B1697" s="4">
        <v>45434</v>
      </c>
      <c r="C1697" t="s">
        <v>117</v>
      </c>
      <c r="D1697" t="str">
        <f>VLOOKUP(C1697,Customers!$A$1:$H$201,4,0)</f>
        <v>Lacey Hall</v>
      </c>
      <c r="E1697" t="str">
        <f>VLOOKUP(C1697,Customers!$A$1:$H$201,5,0)</f>
        <v>Male</v>
      </c>
      <c r="F1697" s="4">
        <f>VLOOKUP(C1697,Customers!$A$1:$H$201,6,0)</f>
        <v>37417</v>
      </c>
      <c r="G1697" s="4" t="str">
        <f>VLOOKUP(C1697,Customers!$A$1:$H$201,7,0)</f>
        <v>Thomashaven</v>
      </c>
      <c r="H1697" s="4">
        <f>VLOOKUP(C1697,Customers!$A$1:$H$201,8,0)</f>
        <v>44800</v>
      </c>
      <c r="I1697" t="s">
        <v>790</v>
      </c>
      <c r="J1697" t="str">
        <f>VLOOKUP(I1697,Products!$A$1:$F$51,2,0)</f>
        <v>Everything Laptop</v>
      </c>
      <c r="K1697" t="str">
        <f>VLOOKUP(I1697,Products!$A$1:$F$51,3,0)</f>
        <v>Electronics</v>
      </c>
      <c r="L1697" t="str">
        <f>VLOOKUP(I1697,Products!$A$1:$F$51,4,0)</f>
        <v>Laptop</v>
      </c>
      <c r="M1697" s="7">
        <f>VLOOKUP(I1697,Products!$A$1:$F$51,5,0)</f>
        <v>428.05</v>
      </c>
      <c r="N1697" s="7">
        <f>VLOOKUP(I1697,Products!$A$1:$F$51,6,0)</f>
        <v>246.07</v>
      </c>
      <c r="O1697" t="s">
        <v>838</v>
      </c>
      <c r="P1697" t="str">
        <f>VLOOKUP(O1697,Stores!$A$1:$D$6,2,0)</f>
        <v>MegaMart Brianahaven</v>
      </c>
      <c r="Q1697" t="str">
        <f>VLOOKUP(O1697,Stores!$A$1:$D$6,4,0)</f>
        <v>North</v>
      </c>
      <c r="R1697" s="6">
        <v>3</v>
      </c>
      <c r="S1697" s="6">
        <v>0</v>
      </c>
      <c r="T1697" t="s">
        <v>854</v>
      </c>
      <c r="U1697">
        <f t="shared" si="78"/>
        <v>1284.1500000000001</v>
      </c>
      <c r="V1697" s="7">
        <f t="shared" si="79"/>
        <v>738.21</v>
      </c>
      <c r="W1697" s="7">
        <f t="shared" si="80"/>
        <v>544.94000000000005</v>
      </c>
    </row>
    <row r="1698" spans="1:23" x14ac:dyDescent="0.25">
      <c r="A1698" t="s">
        <v>2508</v>
      </c>
      <c r="B1698" s="4">
        <v>45434</v>
      </c>
      <c r="C1698" t="s">
        <v>282</v>
      </c>
      <c r="D1698" t="str">
        <f>VLOOKUP(C1698,Customers!$A$1:$H$201,4,0)</f>
        <v>Seth Moore</v>
      </c>
      <c r="E1698" t="str">
        <f>VLOOKUP(C1698,Customers!$A$1:$H$201,5,0)</f>
        <v>Male</v>
      </c>
      <c r="F1698" s="4">
        <f>VLOOKUP(C1698,Customers!$A$1:$H$201,6,0)</f>
        <v>19984</v>
      </c>
      <c r="G1698" s="4" t="str">
        <f>VLOOKUP(C1698,Customers!$A$1:$H$201,7,0)</f>
        <v>New John</v>
      </c>
      <c r="H1698" s="4">
        <f>VLOOKUP(C1698,Customers!$A$1:$H$201,8,0)</f>
        <v>44328</v>
      </c>
      <c r="I1698" t="s">
        <v>714</v>
      </c>
      <c r="J1698" t="str">
        <f>VLOOKUP(I1698,Products!$A$1:$F$51,2,0)</f>
        <v>Here Footwear</v>
      </c>
      <c r="K1698" t="str">
        <f>VLOOKUP(I1698,Products!$A$1:$F$51,3,0)</f>
        <v>Fashion</v>
      </c>
      <c r="L1698" t="str">
        <f>VLOOKUP(I1698,Products!$A$1:$F$51,4,0)</f>
        <v>Footwear</v>
      </c>
      <c r="M1698" s="7">
        <f>VLOOKUP(I1698,Products!$A$1:$F$51,5,0)</f>
        <v>1102.791777777778</v>
      </c>
      <c r="N1698" s="7">
        <f>VLOOKUP(I1698,Products!$A$1:$F$51,6,0)</f>
        <v>169.03</v>
      </c>
      <c r="O1698" t="s">
        <v>838</v>
      </c>
      <c r="P1698" t="str">
        <f>VLOOKUP(O1698,Stores!$A$1:$D$6,2,0)</f>
        <v>MegaMart Brianahaven</v>
      </c>
      <c r="Q1698" t="str">
        <f>VLOOKUP(O1698,Stores!$A$1:$D$6,4,0)</f>
        <v>North</v>
      </c>
      <c r="R1698" s="6">
        <v>2</v>
      </c>
      <c r="S1698" s="6">
        <v>0.1</v>
      </c>
      <c r="T1698" t="s">
        <v>861</v>
      </c>
      <c r="U1698">
        <f t="shared" si="78"/>
        <v>2205.5835555555559</v>
      </c>
      <c r="V1698" s="7">
        <f t="shared" si="79"/>
        <v>338.06</v>
      </c>
      <c r="W1698" s="7">
        <f t="shared" si="80"/>
        <v>1866.6235555555559</v>
      </c>
    </row>
    <row r="1699" spans="1:23" x14ac:dyDescent="0.25">
      <c r="A1699" t="s">
        <v>2840</v>
      </c>
      <c r="B1699" s="4">
        <v>45434</v>
      </c>
      <c r="C1699" t="s">
        <v>146</v>
      </c>
      <c r="D1699" t="str">
        <f>VLOOKUP(C1699,Customers!$A$1:$H$201,4,0)</f>
        <v>Tracey Davis</v>
      </c>
      <c r="E1699" t="str">
        <f>VLOOKUP(C1699,Customers!$A$1:$H$201,5,0)</f>
        <v>Male</v>
      </c>
      <c r="F1699" s="4">
        <f>VLOOKUP(C1699,Customers!$A$1:$H$201,6,0)</f>
        <v>27138</v>
      </c>
      <c r="G1699" s="4" t="str">
        <f>VLOOKUP(C1699,Customers!$A$1:$H$201,7,0)</f>
        <v>Wilsonbury</v>
      </c>
      <c r="H1699" s="4">
        <f>VLOOKUP(C1699,Customers!$A$1:$H$201,8,0)</f>
        <v>44326</v>
      </c>
      <c r="I1699" t="s">
        <v>762</v>
      </c>
      <c r="J1699" t="str">
        <f>VLOOKUP(I1699,Products!$A$1:$F$51,2,0)</f>
        <v>Firm Dairy</v>
      </c>
      <c r="K1699" t="str">
        <f>VLOOKUP(I1699,Products!$A$1:$F$51,3,0)</f>
        <v>Groceries</v>
      </c>
      <c r="L1699" t="str">
        <f>VLOOKUP(I1699,Products!$A$1:$F$51,4,0)</f>
        <v>Dairy</v>
      </c>
      <c r="M1699" s="7">
        <f>VLOOKUP(I1699,Products!$A$1:$F$51,5,0)</f>
        <v>1227.24</v>
      </c>
      <c r="N1699" s="7">
        <f>VLOOKUP(I1699,Products!$A$1:$F$51,6,0)</f>
        <v>977.09</v>
      </c>
      <c r="O1699" t="s">
        <v>827</v>
      </c>
      <c r="P1699" t="str">
        <f>VLOOKUP(O1699,Stores!$A$1:$D$6,2,0)</f>
        <v>MegaMart Jimenezborough</v>
      </c>
      <c r="Q1699" t="str">
        <f>VLOOKUP(O1699,Stores!$A$1:$D$6,4,0)</f>
        <v>South</v>
      </c>
      <c r="R1699" s="6">
        <v>3</v>
      </c>
      <c r="S1699" s="6">
        <v>0.05</v>
      </c>
      <c r="T1699" t="s">
        <v>857</v>
      </c>
      <c r="U1699">
        <f t="shared" si="78"/>
        <v>3681.7200000000003</v>
      </c>
      <c r="V1699" s="7">
        <f t="shared" si="79"/>
        <v>2931.27</v>
      </c>
      <c r="W1699" s="7">
        <f t="shared" si="80"/>
        <v>749.50000000000023</v>
      </c>
    </row>
    <row r="1700" spans="1:23" x14ac:dyDescent="0.25">
      <c r="A1700" t="s">
        <v>4028</v>
      </c>
      <c r="B1700" s="4">
        <v>45434</v>
      </c>
      <c r="C1700" t="s">
        <v>534</v>
      </c>
      <c r="D1700" t="str">
        <f>VLOOKUP(C1700,Customers!$A$1:$H$201,4,0)</f>
        <v>John Foster</v>
      </c>
      <c r="E1700" t="str">
        <f>VLOOKUP(C1700,Customers!$A$1:$H$201,5,0)</f>
        <v>Female</v>
      </c>
      <c r="F1700" s="4">
        <f>VLOOKUP(C1700,Customers!$A$1:$H$201,6,0)</f>
        <v>38541</v>
      </c>
      <c r="G1700" s="4" t="str">
        <f>VLOOKUP(C1700,Customers!$A$1:$H$201,7,0)</f>
        <v>Charlesmouth</v>
      </c>
      <c r="H1700" s="4">
        <f>VLOOKUP(C1700,Customers!$A$1:$H$201,8,0)</f>
        <v>45601</v>
      </c>
      <c r="I1700" t="s">
        <v>753</v>
      </c>
      <c r="J1700" t="str">
        <f>VLOOKUP(I1700,Products!$A$1:$F$51,2,0)</f>
        <v>Find Headphones</v>
      </c>
      <c r="K1700" t="str">
        <f>VLOOKUP(I1700,Products!$A$1:$F$51,3,0)</f>
        <v>Electronics</v>
      </c>
      <c r="L1700" t="str">
        <f>VLOOKUP(I1700,Products!$A$1:$F$51,4,0)</f>
        <v>Headphones</v>
      </c>
      <c r="M1700" s="7">
        <f>VLOOKUP(I1700,Products!$A$1:$F$51,5,0)</f>
        <v>1246.1099999999999</v>
      </c>
      <c r="N1700" s="7">
        <f>VLOOKUP(I1700,Products!$A$1:$F$51,6,0)</f>
        <v>833.52</v>
      </c>
      <c r="O1700" t="s">
        <v>842</v>
      </c>
      <c r="P1700" t="str">
        <f>VLOOKUP(O1700,Stores!$A$1:$D$6,2,0)</f>
        <v>MegaMart Johnmouth</v>
      </c>
      <c r="Q1700" t="str">
        <f>VLOOKUP(O1700,Stores!$A$1:$D$6,4,0)</f>
        <v>East</v>
      </c>
      <c r="R1700" s="6">
        <v>5</v>
      </c>
      <c r="S1700" s="6">
        <v>0.1</v>
      </c>
      <c r="T1700" t="s">
        <v>851</v>
      </c>
      <c r="U1700">
        <f t="shared" si="78"/>
        <v>6230.5499999999993</v>
      </c>
      <c r="V1700" s="7">
        <f t="shared" si="79"/>
        <v>4167.6000000000004</v>
      </c>
      <c r="W1700" s="7">
        <f t="shared" si="80"/>
        <v>2062.0499999999988</v>
      </c>
    </row>
    <row r="1701" spans="1:23" x14ac:dyDescent="0.25">
      <c r="A1701" t="s">
        <v>4563</v>
      </c>
      <c r="B1701" s="4">
        <v>45435</v>
      </c>
      <c r="C1701" t="s">
        <v>260</v>
      </c>
      <c r="D1701" t="str">
        <f>VLOOKUP(C1701,Customers!$A$1:$H$201,4,0)</f>
        <v>Gabriel Daugherty</v>
      </c>
      <c r="E1701" t="str">
        <f>VLOOKUP(C1701,Customers!$A$1:$H$201,5,0)</f>
        <v>Male</v>
      </c>
      <c r="F1701" s="4">
        <f>VLOOKUP(C1701,Customers!$A$1:$H$201,6,0)</f>
        <v>24029</v>
      </c>
      <c r="G1701" s="4" t="str">
        <f>VLOOKUP(C1701,Customers!$A$1:$H$201,7,0)</f>
        <v>New Reginald</v>
      </c>
      <c r="H1701" s="4">
        <f>VLOOKUP(C1701,Customers!$A$1:$H$201,8,0)</f>
        <v>44937</v>
      </c>
      <c r="I1701" t="s">
        <v>751</v>
      </c>
      <c r="J1701" t="str">
        <f>VLOOKUP(I1701,Products!$A$1:$F$51,2,0)</f>
        <v>House Accessories</v>
      </c>
      <c r="K1701" t="str">
        <f>VLOOKUP(I1701,Products!$A$1:$F$51,3,0)</f>
        <v>Fashion</v>
      </c>
      <c r="L1701" t="str">
        <f>VLOOKUP(I1701,Products!$A$1:$F$51,4,0)</f>
        <v>Accessories</v>
      </c>
      <c r="M1701" s="7">
        <f>VLOOKUP(I1701,Products!$A$1:$F$51,5,0)</f>
        <v>1858.75</v>
      </c>
      <c r="N1701" s="7">
        <f>VLOOKUP(I1701,Products!$A$1:$F$51,6,0)</f>
        <v>1451.16</v>
      </c>
      <c r="O1701" t="s">
        <v>827</v>
      </c>
      <c r="P1701" t="str">
        <f>VLOOKUP(O1701,Stores!$A$1:$D$6,2,0)</f>
        <v>MegaMart Jimenezborough</v>
      </c>
      <c r="Q1701" t="str">
        <f>VLOOKUP(O1701,Stores!$A$1:$D$6,4,0)</f>
        <v>South</v>
      </c>
      <c r="R1701" s="6">
        <v>5</v>
      </c>
      <c r="S1701" s="6">
        <v>0.1</v>
      </c>
      <c r="T1701" t="s">
        <v>857</v>
      </c>
      <c r="U1701">
        <f t="shared" si="78"/>
        <v>9293.75</v>
      </c>
      <c r="V1701" s="7">
        <f t="shared" si="79"/>
        <v>7255.8</v>
      </c>
      <c r="W1701" s="7">
        <f t="shared" si="80"/>
        <v>2037.0499999999997</v>
      </c>
    </row>
    <row r="1702" spans="1:23" x14ac:dyDescent="0.25">
      <c r="A1702" t="s">
        <v>4598</v>
      </c>
      <c r="B1702" s="4">
        <v>45435</v>
      </c>
      <c r="C1702" t="s">
        <v>474</v>
      </c>
      <c r="D1702" t="str">
        <f>VLOOKUP(C1702,Customers!$A$1:$H$201,4,0)</f>
        <v>Aaron Bailey</v>
      </c>
      <c r="E1702" t="str">
        <f>VLOOKUP(C1702,Customers!$A$1:$H$201,5,0)</f>
        <v>Male</v>
      </c>
      <c r="F1702" s="4">
        <f>VLOOKUP(C1702,Customers!$A$1:$H$201,6,0)</f>
        <v>29985</v>
      </c>
      <c r="G1702" s="4" t="str">
        <f>VLOOKUP(C1702,Customers!$A$1:$H$201,7,0)</f>
        <v>Marcchester</v>
      </c>
      <c r="H1702" s="4">
        <f>VLOOKUP(C1702,Customers!$A$1:$H$201,8,0)</f>
        <v>45488</v>
      </c>
      <c r="I1702" t="s">
        <v>796</v>
      </c>
      <c r="J1702" t="str">
        <f>VLOOKUP(I1702,Products!$A$1:$F$51,2,0)</f>
        <v>Book Television</v>
      </c>
      <c r="K1702" t="str">
        <f>VLOOKUP(I1702,Products!$A$1:$F$51,3,0)</f>
        <v>Electronics</v>
      </c>
      <c r="L1702" t="str">
        <f>VLOOKUP(I1702,Products!$A$1:$F$51,4,0)</f>
        <v>Television</v>
      </c>
      <c r="M1702" s="7">
        <f>VLOOKUP(I1702,Products!$A$1:$F$51,5,0)</f>
        <v>1952.65</v>
      </c>
      <c r="N1702" s="7">
        <f>VLOOKUP(I1702,Products!$A$1:$F$51,6,0)</f>
        <v>1451.27</v>
      </c>
      <c r="O1702" t="s">
        <v>838</v>
      </c>
      <c r="P1702" t="str">
        <f>VLOOKUP(O1702,Stores!$A$1:$D$6,2,0)</f>
        <v>MegaMart Brianahaven</v>
      </c>
      <c r="Q1702" t="str">
        <f>VLOOKUP(O1702,Stores!$A$1:$D$6,4,0)</f>
        <v>North</v>
      </c>
      <c r="R1702" s="6">
        <v>5</v>
      </c>
      <c r="S1702" s="6">
        <v>0.1</v>
      </c>
      <c r="T1702" t="s">
        <v>861</v>
      </c>
      <c r="U1702">
        <f t="shared" si="78"/>
        <v>9763.25</v>
      </c>
      <c r="V1702" s="7">
        <f t="shared" si="79"/>
        <v>7256.35</v>
      </c>
      <c r="W1702" s="7">
        <f t="shared" si="80"/>
        <v>2505.9999999999995</v>
      </c>
    </row>
    <row r="1703" spans="1:23" x14ac:dyDescent="0.25">
      <c r="A1703" t="s">
        <v>4648</v>
      </c>
      <c r="B1703" s="4">
        <v>45435</v>
      </c>
      <c r="C1703" t="s">
        <v>75</v>
      </c>
      <c r="D1703" t="str">
        <f>VLOOKUP(C1703,Customers!$A$1:$H$201,4,0)</f>
        <v>John Smith</v>
      </c>
      <c r="E1703" t="str">
        <f>VLOOKUP(C1703,Customers!$A$1:$H$201,5,0)</f>
        <v>Female</v>
      </c>
      <c r="F1703" s="4">
        <f>VLOOKUP(C1703,Customers!$A$1:$H$201,6,0)</f>
        <v>35931</v>
      </c>
      <c r="G1703" s="4" t="str">
        <f>VLOOKUP(C1703,Customers!$A$1:$H$201,7,0)</f>
        <v>Stephaniechester</v>
      </c>
      <c r="H1703" s="4">
        <f>VLOOKUP(C1703,Customers!$A$1:$H$201,8,0)</f>
        <v>45063</v>
      </c>
      <c r="I1703" t="s">
        <v>707</v>
      </c>
      <c r="J1703" t="str">
        <f>VLOOKUP(I1703,Products!$A$1:$F$51,2,0)</f>
        <v>Like Camera</v>
      </c>
      <c r="K1703" t="str">
        <f>VLOOKUP(I1703,Products!$A$1:$F$51,3,0)</f>
        <v>Electronics</v>
      </c>
      <c r="L1703" t="str">
        <f>VLOOKUP(I1703,Products!$A$1:$F$51,4,0)</f>
        <v>Camera</v>
      </c>
      <c r="M1703" s="7">
        <f>VLOOKUP(I1703,Products!$A$1:$F$51,5,0)</f>
        <v>1673.69</v>
      </c>
      <c r="N1703" s="7">
        <f>VLOOKUP(I1703,Products!$A$1:$F$51,6,0)</f>
        <v>1323.38</v>
      </c>
      <c r="O1703" t="s">
        <v>838</v>
      </c>
      <c r="P1703" t="str">
        <f>VLOOKUP(O1703,Stores!$A$1:$D$6,2,0)</f>
        <v>MegaMart Brianahaven</v>
      </c>
      <c r="Q1703" t="str">
        <f>VLOOKUP(O1703,Stores!$A$1:$D$6,4,0)</f>
        <v>North</v>
      </c>
      <c r="R1703" s="6">
        <v>3</v>
      </c>
      <c r="S1703" s="6">
        <v>0</v>
      </c>
      <c r="T1703" t="s">
        <v>861</v>
      </c>
      <c r="U1703">
        <f t="shared" si="78"/>
        <v>5021.07</v>
      </c>
      <c r="V1703" s="7">
        <f t="shared" si="79"/>
        <v>3970.1400000000003</v>
      </c>
      <c r="W1703" s="7">
        <f t="shared" si="80"/>
        <v>1049.9299999999994</v>
      </c>
    </row>
    <row r="1704" spans="1:23" x14ac:dyDescent="0.25">
      <c r="A1704" t="s">
        <v>873</v>
      </c>
      <c r="B1704" s="4">
        <v>45435</v>
      </c>
      <c r="C1704" t="s">
        <v>264</v>
      </c>
      <c r="D1704" t="str">
        <f>VLOOKUP(C1704,Customers!$A$1:$H$201,4,0)</f>
        <v>Eric Bryan</v>
      </c>
      <c r="E1704" t="str">
        <f>VLOOKUP(C1704,Customers!$A$1:$H$201,5,0)</f>
        <v>Male</v>
      </c>
      <c r="F1704" s="4">
        <f>VLOOKUP(C1704,Customers!$A$1:$H$201,6,0)</f>
        <v>26230</v>
      </c>
      <c r="G1704" s="4" t="str">
        <f>VLOOKUP(C1704,Customers!$A$1:$H$201,7,0)</f>
        <v>Taylorhaven</v>
      </c>
      <c r="H1704" s="4">
        <f>VLOOKUP(C1704,Customers!$A$1:$H$201,8,0)</f>
        <v>44259</v>
      </c>
      <c r="I1704" t="s">
        <v>728</v>
      </c>
      <c r="J1704" t="str">
        <f>VLOOKUP(I1704,Products!$A$1:$F$51,2,0)</f>
        <v>Understand Camera</v>
      </c>
      <c r="K1704" t="str">
        <f>VLOOKUP(I1704,Products!$A$1:$F$51,3,0)</f>
        <v>Electronics</v>
      </c>
      <c r="L1704" t="str">
        <f>VLOOKUP(I1704,Products!$A$1:$F$51,4,0)</f>
        <v>Camera</v>
      </c>
      <c r="M1704" s="7">
        <f>VLOOKUP(I1704,Products!$A$1:$F$51,5,0)</f>
        <v>1474.12</v>
      </c>
      <c r="N1704" s="7">
        <f>VLOOKUP(I1704,Products!$A$1:$F$51,6,0)</f>
        <v>764.02</v>
      </c>
      <c r="O1704" t="s">
        <v>835</v>
      </c>
      <c r="P1704" t="str">
        <f>VLOOKUP(O1704,Stores!$A$1:$D$6,2,0)</f>
        <v>MegaMart New Michele</v>
      </c>
      <c r="Q1704" t="str">
        <f>VLOOKUP(O1704,Stores!$A$1:$D$6,4,0)</f>
        <v>West</v>
      </c>
      <c r="R1704" s="6">
        <v>3</v>
      </c>
      <c r="S1704" s="6">
        <v>0</v>
      </c>
      <c r="T1704" t="s">
        <v>857</v>
      </c>
      <c r="U1704">
        <f t="shared" si="78"/>
        <v>4422.3599999999997</v>
      </c>
      <c r="V1704" s="7">
        <f t="shared" si="79"/>
        <v>2292.06</v>
      </c>
      <c r="W1704" s="7">
        <f t="shared" si="80"/>
        <v>2129.2999999999997</v>
      </c>
    </row>
    <row r="1705" spans="1:23" x14ac:dyDescent="0.25">
      <c r="A1705" t="s">
        <v>3993</v>
      </c>
      <c r="B1705" s="4">
        <v>45435</v>
      </c>
      <c r="C1705" t="s">
        <v>440</v>
      </c>
      <c r="D1705" t="str">
        <f>VLOOKUP(C1705,Customers!$A$1:$H$201,4,0)</f>
        <v>Jason Lloyd</v>
      </c>
      <c r="E1705" t="str">
        <f>VLOOKUP(C1705,Customers!$A$1:$H$201,5,0)</f>
        <v>Male</v>
      </c>
      <c r="F1705" s="4">
        <f>VLOOKUP(C1705,Customers!$A$1:$H$201,6,0)</f>
        <v>33450</v>
      </c>
      <c r="G1705" s="4" t="str">
        <f>VLOOKUP(C1705,Customers!$A$1:$H$201,7,0)</f>
        <v>West Ralph</v>
      </c>
      <c r="H1705" s="4">
        <f>VLOOKUP(C1705,Customers!$A$1:$H$201,8,0)</f>
        <v>45747</v>
      </c>
      <c r="I1705" t="s">
        <v>730</v>
      </c>
      <c r="J1705" t="str">
        <f>VLOOKUP(I1705,Products!$A$1:$F$51,2,0)</f>
        <v>Recognize Footwear</v>
      </c>
      <c r="K1705" t="str">
        <f>VLOOKUP(I1705,Products!$A$1:$F$51,3,0)</f>
        <v>Fashion</v>
      </c>
      <c r="L1705" t="str">
        <f>VLOOKUP(I1705,Products!$A$1:$F$51,4,0)</f>
        <v>Footwear</v>
      </c>
      <c r="M1705" s="7">
        <f>VLOOKUP(I1705,Products!$A$1:$F$51,5,0)</f>
        <v>109.78</v>
      </c>
      <c r="N1705" s="7">
        <f>VLOOKUP(I1705,Products!$A$1:$F$51,6,0)</f>
        <v>70.59</v>
      </c>
      <c r="O1705" t="s">
        <v>831</v>
      </c>
      <c r="P1705" t="str">
        <f>VLOOKUP(O1705,Stores!$A$1:$D$6,2,0)</f>
        <v>MegaMart Peckmouth</v>
      </c>
      <c r="Q1705" t="str">
        <f>VLOOKUP(O1705,Stores!$A$1:$D$6,4,0)</f>
        <v>East</v>
      </c>
      <c r="R1705" s="6">
        <v>4</v>
      </c>
      <c r="S1705" s="6">
        <v>0.05</v>
      </c>
      <c r="T1705" t="s">
        <v>861</v>
      </c>
      <c r="U1705">
        <f t="shared" si="78"/>
        <v>439.12</v>
      </c>
      <c r="V1705" s="7">
        <f t="shared" si="79"/>
        <v>282.36</v>
      </c>
      <c r="W1705" s="7">
        <f t="shared" si="80"/>
        <v>155.81</v>
      </c>
    </row>
    <row r="1706" spans="1:23" x14ac:dyDescent="0.25">
      <c r="A1706" t="s">
        <v>4132</v>
      </c>
      <c r="B1706" s="4">
        <v>45435</v>
      </c>
      <c r="C1706" t="s">
        <v>561</v>
      </c>
      <c r="D1706" t="str">
        <f>VLOOKUP(C1706,Customers!$A$1:$H$201,4,0)</f>
        <v>Connie Terry</v>
      </c>
      <c r="E1706" t="str">
        <f>VLOOKUP(C1706,Customers!$A$1:$H$201,5,0)</f>
        <v>Male</v>
      </c>
      <c r="F1706" s="4">
        <f>VLOOKUP(C1706,Customers!$A$1:$H$201,6,0)</f>
        <v>24092</v>
      </c>
      <c r="G1706" s="4" t="str">
        <f>VLOOKUP(C1706,Customers!$A$1:$H$201,7,0)</f>
        <v>Port Patriciaburgh</v>
      </c>
      <c r="H1706" s="4">
        <f>VLOOKUP(C1706,Customers!$A$1:$H$201,8,0)</f>
        <v>44917</v>
      </c>
      <c r="I1706" t="s">
        <v>802</v>
      </c>
      <c r="J1706" t="str">
        <f>VLOOKUP(I1706,Products!$A$1:$F$51,2,0)</f>
        <v>Piece Headphones</v>
      </c>
      <c r="K1706" t="str">
        <f>VLOOKUP(I1706,Products!$A$1:$F$51,3,0)</f>
        <v>Electronics</v>
      </c>
      <c r="L1706" t="str">
        <f>VLOOKUP(I1706,Products!$A$1:$F$51,4,0)</f>
        <v>Headphones</v>
      </c>
      <c r="M1706" s="7">
        <f>VLOOKUP(I1706,Products!$A$1:$F$51,5,0)</f>
        <v>1745.61</v>
      </c>
      <c r="N1706" s="7">
        <f>VLOOKUP(I1706,Products!$A$1:$F$51,6,0)</f>
        <v>1322.44</v>
      </c>
      <c r="O1706" t="s">
        <v>838</v>
      </c>
      <c r="P1706" t="str">
        <f>VLOOKUP(O1706,Stores!$A$1:$D$6,2,0)</f>
        <v>MegaMart Brianahaven</v>
      </c>
      <c r="Q1706" t="str">
        <f>VLOOKUP(O1706,Stores!$A$1:$D$6,4,0)</f>
        <v>North</v>
      </c>
      <c r="R1706" s="6">
        <v>2</v>
      </c>
      <c r="S1706" s="6">
        <v>0.1</v>
      </c>
      <c r="T1706" t="s">
        <v>851</v>
      </c>
      <c r="U1706">
        <f t="shared" si="78"/>
        <v>3491.22</v>
      </c>
      <c r="V1706" s="7">
        <f t="shared" si="79"/>
        <v>2644.88</v>
      </c>
      <c r="W1706" s="7">
        <f t="shared" si="80"/>
        <v>845.43999999999971</v>
      </c>
    </row>
    <row r="1707" spans="1:23" x14ac:dyDescent="0.25">
      <c r="A1707" t="s">
        <v>4523</v>
      </c>
      <c r="B1707" s="4">
        <v>45435</v>
      </c>
      <c r="C1707" t="s">
        <v>409</v>
      </c>
      <c r="D1707" t="str">
        <f>VLOOKUP(C1707,Customers!$A$1:$H$201,4,0)</f>
        <v>Travis Peters</v>
      </c>
      <c r="E1707" t="str">
        <f>VLOOKUP(C1707,Customers!$A$1:$H$201,5,0)</f>
        <v>Female</v>
      </c>
      <c r="F1707" s="4">
        <f>VLOOKUP(C1707,Customers!$A$1:$H$201,6,0)</f>
        <v>24112</v>
      </c>
      <c r="G1707" s="4" t="str">
        <f>VLOOKUP(C1707,Customers!$A$1:$H$201,7,0)</f>
        <v>South Ianhaven</v>
      </c>
      <c r="H1707" s="4">
        <f>VLOOKUP(C1707,Customers!$A$1:$H$201,8,0)</f>
        <v>44926</v>
      </c>
      <c r="I1707" t="s">
        <v>778</v>
      </c>
      <c r="J1707" t="str">
        <f>VLOOKUP(I1707,Products!$A$1:$F$51,2,0)</f>
        <v>Deal Smartphone</v>
      </c>
      <c r="K1707" t="str">
        <f>VLOOKUP(I1707,Products!$A$1:$F$51,3,0)</f>
        <v>Electronics</v>
      </c>
      <c r="L1707" t="str">
        <f>VLOOKUP(I1707,Products!$A$1:$F$51,4,0)</f>
        <v>Smartphone</v>
      </c>
      <c r="M1707" s="7">
        <f>VLOOKUP(I1707,Products!$A$1:$F$51,5,0)</f>
        <v>673.78</v>
      </c>
      <c r="N1707" s="7">
        <f>VLOOKUP(I1707,Products!$A$1:$F$51,6,0)</f>
        <v>363.33</v>
      </c>
      <c r="O1707" t="s">
        <v>838</v>
      </c>
      <c r="P1707" t="str">
        <f>VLOOKUP(O1707,Stores!$A$1:$D$6,2,0)</f>
        <v>MegaMart Brianahaven</v>
      </c>
      <c r="Q1707" t="str">
        <f>VLOOKUP(O1707,Stores!$A$1:$D$6,4,0)</f>
        <v>North</v>
      </c>
      <c r="R1707" s="6">
        <v>5</v>
      </c>
      <c r="S1707" s="6">
        <v>0.1</v>
      </c>
      <c r="T1707" t="s">
        <v>854</v>
      </c>
      <c r="U1707">
        <f t="shared" si="78"/>
        <v>3368.8999999999996</v>
      </c>
      <c r="V1707" s="7">
        <f t="shared" si="79"/>
        <v>1816.6499999999999</v>
      </c>
      <c r="W1707" s="7">
        <f t="shared" si="80"/>
        <v>1551.3499999999997</v>
      </c>
    </row>
    <row r="1708" spans="1:23" x14ac:dyDescent="0.25">
      <c r="A1708" t="s">
        <v>4777</v>
      </c>
      <c r="B1708" s="4">
        <v>45435</v>
      </c>
      <c r="C1708" t="s">
        <v>380</v>
      </c>
      <c r="D1708" t="str">
        <f>VLOOKUP(C1708,Customers!$A$1:$H$201,4,0)</f>
        <v>Carolyn Perez</v>
      </c>
      <c r="E1708" t="str">
        <f>VLOOKUP(C1708,Customers!$A$1:$H$201,5,0)</f>
        <v>Female</v>
      </c>
      <c r="F1708" s="4">
        <f>VLOOKUP(C1708,Customers!$A$1:$H$201,6,0)</f>
        <v>35236</v>
      </c>
      <c r="G1708" s="4" t="str">
        <f>VLOOKUP(C1708,Customers!$A$1:$H$201,7,0)</f>
        <v>South Briantown</v>
      </c>
      <c r="H1708" s="4">
        <f>VLOOKUP(C1708,Customers!$A$1:$H$201,8,0)</f>
        <v>45242</v>
      </c>
      <c r="I1708" t="s">
        <v>711</v>
      </c>
      <c r="J1708" t="str">
        <f>VLOOKUP(I1708,Products!$A$1:$F$51,2,0)</f>
        <v>Audience Television</v>
      </c>
      <c r="K1708" t="str">
        <f>VLOOKUP(I1708,Products!$A$1:$F$51,3,0)</f>
        <v>Electronics</v>
      </c>
      <c r="L1708" t="str">
        <f>VLOOKUP(I1708,Products!$A$1:$F$51,4,0)</f>
        <v>Television</v>
      </c>
      <c r="M1708" s="7">
        <f>VLOOKUP(I1708,Products!$A$1:$F$51,5,0)</f>
        <v>818.76</v>
      </c>
      <c r="N1708" s="7">
        <f>VLOOKUP(I1708,Products!$A$1:$F$51,6,0)</f>
        <v>527.62</v>
      </c>
      <c r="O1708" t="s">
        <v>842</v>
      </c>
      <c r="P1708" t="str">
        <f>VLOOKUP(O1708,Stores!$A$1:$D$6,2,0)</f>
        <v>MegaMart Johnmouth</v>
      </c>
      <c r="Q1708" t="str">
        <f>VLOOKUP(O1708,Stores!$A$1:$D$6,4,0)</f>
        <v>East</v>
      </c>
      <c r="R1708" s="6">
        <v>4</v>
      </c>
      <c r="S1708" s="6">
        <v>0</v>
      </c>
      <c r="T1708" t="s">
        <v>861</v>
      </c>
      <c r="U1708">
        <f t="shared" si="78"/>
        <v>3275.04</v>
      </c>
      <c r="V1708" s="7">
        <f t="shared" si="79"/>
        <v>2110.48</v>
      </c>
      <c r="W1708" s="7">
        <f t="shared" si="80"/>
        <v>1163.56</v>
      </c>
    </row>
    <row r="1709" spans="1:23" x14ac:dyDescent="0.25">
      <c r="A1709" t="s">
        <v>1940</v>
      </c>
      <c r="B1709" s="4">
        <v>45435</v>
      </c>
      <c r="C1709" t="s">
        <v>49</v>
      </c>
      <c r="D1709" t="str">
        <f>VLOOKUP(C1709,Customers!$A$1:$H$201,4,0)</f>
        <v>Dale Perry</v>
      </c>
      <c r="E1709" t="str">
        <f>VLOOKUP(C1709,Customers!$A$1:$H$201,5,0)</f>
        <v>Male</v>
      </c>
      <c r="F1709" s="4">
        <f>VLOOKUP(C1709,Customers!$A$1:$H$201,6,0)</f>
        <v>32850</v>
      </c>
      <c r="G1709" s="4" t="str">
        <f>VLOOKUP(C1709,Customers!$A$1:$H$201,7,0)</f>
        <v>Lake Dawn</v>
      </c>
      <c r="H1709" s="4">
        <f>VLOOKUP(C1709,Customers!$A$1:$H$201,8,0)</f>
        <v>44393</v>
      </c>
      <c r="I1709" t="s">
        <v>814</v>
      </c>
      <c r="J1709" t="str">
        <f>VLOOKUP(I1709,Products!$A$1:$F$51,2,0)</f>
        <v>Nature Clothing</v>
      </c>
      <c r="K1709" t="str">
        <f>VLOOKUP(I1709,Products!$A$1:$F$51,3,0)</f>
        <v>Fashion</v>
      </c>
      <c r="L1709" t="str">
        <f>VLOOKUP(I1709,Products!$A$1:$F$51,4,0)</f>
        <v>Clothing</v>
      </c>
      <c r="M1709" s="7">
        <f>VLOOKUP(I1709,Products!$A$1:$F$51,5,0)</f>
        <v>1165.3699999999999</v>
      </c>
      <c r="N1709" s="7">
        <f>VLOOKUP(I1709,Products!$A$1:$F$51,6,0)</f>
        <v>926.55</v>
      </c>
      <c r="O1709" t="s">
        <v>835</v>
      </c>
      <c r="P1709" t="str">
        <f>VLOOKUP(O1709,Stores!$A$1:$D$6,2,0)</f>
        <v>MegaMart New Michele</v>
      </c>
      <c r="Q1709" t="str">
        <f>VLOOKUP(O1709,Stores!$A$1:$D$6,4,0)</f>
        <v>West</v>
      </c>
      <c r="R1709" s="6">
        <v>3</v>
      </c>
      <c r="S1709" s="6">
        <v>0.05</v>
      </c>
      <c r="T1709" t="s">
        <v>861</v>
      </c>
      <c r="U1709">
        <f t="shared" si="78"/>
        <v>3496.1099999999997</v>
      </c>
      <c r="V1709" s="7">
        <f t="shared" si="79"/>
        <v>2779.6499999999996</v>
      </c>
      <c r="W1709" s="7">
        <f t="shared" si="80"/>
        <v>715.51</v>
      </c>
    </row>
    <row r="1710" spans="1:23" x14ac:dyDescent="0.25">
      <c r="A1710" t="s">
        <v>1988</v>
      </c>
      <c r="B1710" s="4">
        <v>45435</v>
      </c>
      <c r="C1710" t="s">
        <v>552</v>
      </c>
      <c r="D1710" t="str">
        <f>VLOOKUP(C1710,Customers!$A$1:$H$201,4,0)</f>
        <v>Lisa Martinez</v>
      </c>
      <c r="E1710" t="str">
        <f>VLOOKUP(C1710,Customers!$A$1:$H$201,5,0)</f>
        <v>Male</v>
      </c>
      <c r="F1710" s="4">
        <f>VLOOKUP(C1710,Customers!$A$1:$H$201,6,0)</f>
        <v>26178</v>
      </c>
      <c r="G1710" s="4" t="str">
        <f>VLOOKUP(C1710,Customers!$A$1:$H$201,7,0)</f>
        <v>East Codyton</v>
      </c>
      <c r="H1710" s="4">
        <f>VLOOKUP(C1710,Customers!$A$1:$H$201,8,0)</f>
        <v>45251</v>
      </c>
      <c r="I1710" t="s">
        <v>768</v>
      </c>
      <c r="J1710" t="str">
        <f>VLOOKUP(I1710,Products!$A$1:$F$51,2,0)</f>
        <v>And Footwear</v>
      </c>
      <c r="K1710" t="str">
        <f>VLOOKUP(I1710,Products!$A$1:$F$51,3,0)</f>
        <v>Fashion</v>
      </c>
      <c r="L1710" t="str">
        <f>VLOOKUP(I1710,Products!$A$1:$F$51,4,0)</f>
        <v>Footwear</v>
      </c>
      <c r="M1710" s="7">
        <f>VLOOKUP(I1710,Products!$A$1:$F$51,5,0)</f>
        <v>1878.47</v>
      </c>
      <c r="N1710" s="7">
        <f>VLOOKUP(I1710,Products!$A$1:$F$51,6,0)</f>
        <v>1014.91</v>
      </c>
      <c r="O1710" t="s">
        <v>827</v>
      </c>
      <c r="P1710" t="str">
        <f>VLOOKUP(O1710,Stores!$A$1:$D$6,2,0)</f>
        <v>MegaMart Jimenezborough</v>
      </c>
      <c r="Q1710" t="str">
        <f>VLOOKUP(O1710,Stores!$A$1:$D$6,4,0)</f>
        <v>South</v>
      </c>
      <c r="R1710" s="6">
        <v>5</v>
      </c>
      <c r="S1710" s="6">
        <v>0.15</v>
      </c>
      <c r="T1710" t="s">
        <v>851</v>
      </c>
      <c r="U1710">
        <f t="shared" si="78"/>
        <v>9392.35</v>
      </c>
      <c r="V1710" s="7">
        <f t="shared" si="79"/>
        <v>5074.55</v>
      </c>
      <c r="W1710" s="7">
        <f t="shared" si="80"/>
        <v>4316.95</v>
      </c>
    </row>
    <row r="1711" spans="1:23" x14ac:dyDescent="0.25">
      <c r="A1711" t="s">
        <v>2654</v>
      </c>
      <c r="B1711" s="4">
        <v>45435</v>
      </c>
      <c r="C1711" t="s">
        <v>606</v>
      </c>
      <c r="D1711" t="str">
        <f>VLOOKUP(C1711,Customers!$A$1:$H$201,4,0)</f>
        <v>Christina Dominguez</v>
      </c>
      <c r="E1711" t="str">
        <f>VLOOKUP(C1711,Customers!$A$1:$H$201,5,0)</f>
        <v>Male</v>
      </c>
      <c r="F1711" s="4">
        <f>VLOOKUP(C1711,Customers!$A$1:$H$201,6,0)</f>
        <v>34043</v>
      </c>
      <c r="G1711" s="4" t="str">
        <f>VLOOKUP(C1711,Customers!$A$1:$H$201,7,0)</f>
        <v>Robertsborough</v>
      </c>
      <c r="H1711" s="4">
        <f>VLOOKUP(C1711,Customers!$A$1:$H$201,8,0)</f>
        <v>45866</v>
      </c>
      <c r="I1711" t="s">
        <v>774</v>
      </c>
      <c r="J1711" t="str">
        <f>VLOOKUP(I1711,Products!$A$1:$F$51,2,0)</f>
        <v>Behavior Dairy</v>
      </c>
      <c r="K1711" t="str">
        <f>VLOOKUP(I1711,Products!$A$1:$F$51,3,0)</f>
        <v>Groceries</v>
      </c>
      <c r="L1711" t="str">
        <f>VLOOKUP(I1711,Products!$A$1:$F$51,4,0)</f>
        <v>Dairy</v>
      </c>
      <c r="M1711" s="7">
        <f>VLOOKUP(I1711,Products!$A$1:$F$51,5,0)</f>
        <v>1015.76</v>
      </c>
      <c r="N1711" s="7">
        <f>VLOOKUP(I1711,Products!$A$1:$F$51,6,0)</f>
        <v>584.4</v>
      </c>
      <c r="O1711" t="s">
        <v>838</v>
      </c>
      <c r="P1711" t="str">
        <f>VLOOKUP(O1711,Stores!$A$1:$D$6,2,0)</f>
        <v>MegaMart Brianahaven</v>
      </c>
      <c r="Q1711" t="str">
        <f>VLOOKUP(O1711,Stores!$A$1:$D$6,4,0)</f>
        <v>North</v>
      </c>
      <c r="R1711" s="6">
        <v>4</v>
      </c>
      <c r="S1711" s="6">
        <v>0</v>
      </c>
      <c r="T1711" t="s">
        <v>851</v>
      </c>
      <c r="U1711">
        <f t="shared" si="78"/>
        <v>4063.04</v>
      </c>
      <c r="V1711" s="7">
        <f t="shared" si="79"/>
        <v>2337.6</v>
      </c>
      <c r="W1711" s="7">
        <f t="shared" si="80"/>
        <v>1724.44</v>
      </c>
    </row>
    <row r="1712" spans="1:23" x14ac:dyDescent="0.25">
      <c r="A1712" t="s">
        <v>2853</v>
      </c>
      <c r="B1712" s="4">
        <v>45435</v>
      </c>
      <c r="C1712" t="s">
        <v>549</v>
      </c>
      <c r="D1712" t="str">
        <f>VLOOKUP(C1712,Customers!$A$1:$H$201,4,0)</f>
        <v>Nancy Gordon</v>
      </c>
      <c r="E1712" t="str">
        <f>VLOOKUP(C1712,Customers!$A$1:$H$201,5,0)</f>
        <v>Female</v>
      </c>
      <c r="F1712" s="4">
        <f>VLOOKUP(C1712,Customers!$A$1:$H$201,6,0)</f>
        <v>32240</v>
      </c>
      <c r="G1712" s="4" t="str">
        <f>VLOOKUP(C1712,Customers!$A$1:$H$201,7,0)</f>
        <v>Port Alex</v>
      </c>
      <c r="H1712" s="4">
        <f>VLOOKUP(C1712,Customers!$A$1:$H$201,8,0)</f>
        <v>44962</v>
      </c>
      <c r="I1712" t="s">
        <v>735</v>
      </c>
      <c r="J1712" t="str">
        <f>VLOOKUP(I1712,Products!$A$1:$F$51,2,0)</f>
        <v>Step Smartphone</v>
      </c>
      <c r="K1712" t="str">
        <f>VLOOKUP(I1712,Products!$A$1:$F$51,3,0)</f>
        <v>Electronics</v>
      </c>
      <c r="L1712" t="str">
        <f>VLOOKUP(I1712,Products!$A$1:$F$51,4,0)</f>
        <v>Smartphone</v>
      </c>
      <c r="M1712" s="7">
        <f>VLOOKUP(I1712,Products!$A$1:$F$51,5,0)</f>
        <v>1194.1199999999999</v>
      </c>
      <c r="N1712" s="7">
        <f>VLOOKUP(I1712,Products!$A$1:$F$51,6,0)</f>
        <v>838.95</v>
      </c>
      <c r="O1712" t="s">
        <v>831</v>
      </c>
      <c r="P1712" t="str">
        <f>VLOOKUP(O1712,Stores!$A$1:$D$6,2,0)</f>
        <v>MegaMart Peckmouth</v>
      </c>
      <c r="Q1712" t="str">
        <f>VLOOKUP(O1712,Stores!$A$1:$D$6,4,0)</f>
        <v>East</v>
      </c>
      <c r="R1712" s="6">
        <v>1</v>
      </c>
      <c r="S1712" s="6">
        <v>0.05</v>
      </c>
      <c r="T1712" t="s">
        <v>851</v>
      </c>
      <c r="U1712">
        <f t="shared" si="78"/>
        <v>1194.1199999999999</v>
      </c>
      <c r="V1712" s="7">
        <f t="shared" si="79"/>
        <v>838.95</v>
      </c>
      <c r="W1712" s="7">
        <f t="shared" si="80"/>
        <v>354.21999999999986</v>
      </c>
    </row>
    <row r="1713" spans="1:23" x14ac:dyDescent="0.25">
      <c r="A1713" t="s">
        <v>3336</v>
      </c>
      <c r="B1713" s="4">
        <v>45435</v>
      </c>
      <c r="C1713" t="s">
        <v>547</v>
      </c>
      <c r="D1713" t="str">
        <f>VLOOKUP(C1713,Customers!$A$1:$H$201,4,0)</f>
        <v>Brittany Green</v>
      </c>
      <c r="E1713" t="str">
        <f>VLOOKUP(C1713,Customers!$A$1:$H$201,5,0)</f>
        <v>Male</v>
      </c>
      <c r="F1713" s="4">
        <f>VLOOKUP(C1713,Customers!$A$1:$H$201,6,0)</f>
        <v>31945</v>
      </c>
      <c r="G1713" s="4" t="str">
        <f>VLOOKUP(C1713,Customers!$A$1:$H$201,7,0)</f>
        <v>Port Jeffreyside</v>
      </c>
      <c r="H1713" s="4">
        <f>VLOOKUP(C1713,Customers!$A$1:$H$201,8,0)</f>
        <v>44261</v>
      </c>
      <c r="I1713" t="s">
        <v>786</v>
      </c>
      <c r="J1713" t="str">
        <f>VLOOKUP(I1713,Products!$A$1:$F$51,2,0)</f>
        <v>Difficult Vegetables</v>
      </c>
      <c r="K1713" t="str">
        <f>VLOOKUP(I1713,Products!$A$1:$F$51,3,0)</f>
        <v>Groceries</v>
      </c>
      <c r="L1713" t="str">
        <f>VLOOKUP(I1713,Products!$A$1:$F$51,4,0)</f>
        <v>Vegetables</v>
      </c>
      <c r="M1713" s="7">
        <f>VLOOKUP(I1713,Products!$A$1:$F$51,5,0)</f>
        <v>1102.791777777778</v>
      </c>
      <c r="N1713" s="7">
        <f>VLOOKUP(I1713,Products!$A$1:$F$51,6,0)</f>
        <v>164.01</v>
      </c>
      <c r="O1713" t="s">
        <v>842</v>
      </c>
      <c r="P1713" t="str">
        <f>VLOOKUP(O1713,Stores!$A$1:$D$6,2,0)</f>
        <v>MegaMart Johnmouth</v>
      </c>
      <c r="Q1713" t="str">
        <f>VLOOKUP(O1713,Stores!$A$1:$D$6,4,0)</f>
        <v>East</v>
      </c>
      <c r="R1713" s="6">
        <v>4</v>
      </c>
      <c r="S1713" s="6">
        <v>0.15</v>
      </c>
      <c r="T1713" t="s">
        <v>854</v>
      </c>
      <c r="U1713">
        <f t="shared" si="78"/>
        <v>4411.1671111111118</v>
      </c>
      <c r="V1713" s="7">
        <f t="shared" si="79"/>
        <v>656.04</v>
      </c>
      <c r="W1713" s="7">
        <f t="shared" si="80"/>
        <v>3754.2771111111119</v>
      </c>
    </row>
    <row r="1714" spans="1:23" x14ac:dyDescent="0.25">
      <c r="A1714" t="s">
        <v>4366</v>
      </c>
      <c r="B1714" s="4">
        <v>45436</v>
      </c>
      <c r="C1714" t="s">
        <v>474</v>
      </c>
      <c r="D1714" t="str">
        <f>VLOOKUP(C1714,Customers!$A$1:$H$201,4,0)</f>
        <v>Aaron Bailey</v>
      </c>
      <c r="E1714" t="str">
        <f>VLOOKUP(C1714,Customers!$A$1:$H$201,5,0)</f>
        <v>Male</v>
      </c>
      <c r="F1714" s="4">
        <f>VLOOKUP(C1714,Customers!$A$1:$H$201,6,0)</f>
        <v>29985</v>
      </c>
      <c r="G1714" s="4" t="str">
        <f>VLOOKUP(C1714,Customers!$A$1:$H$201,7,0)</f>
        <v>Marcchester</v>
      </c>
      <c r="H1714" s="4">
        <f>VLOOKUP(C1714,Customers!$A$1:$H$201,8,0)</f>
        <v>45488</v>
      </c>
      <c r="I1714" t="s">
        <v>786</v>
      </c>
      <c r="J1714" t="str">
        <f>VLOOKUP(I1714,Products!$A$1:$F$51,2,0)</f>
        <v>Difficult Vegetables</v>
      </c>
      <c r="K1714" t="str">
        <f>VLOOKUP(I1714,Products!$A$1:$F$51,3,0)</f>
        <v>Groceries</v>
      </c>
      <c r="L1714" t="str">
        <f>VLOOKUP(I1714,Products!$A$1:$F$51,4,0)</f>
        <v>Vegetables</v>
      </c>
      <c r="M1714" s="7">
        <f>VLOOKUP(I1714,Products!$A$1:$F$51,5,0)</f>
        <v>1102.791777777778</v>
      </c>
      <c r="N1714" s="7">
        <f>VLOOKUP(I1714,Products!$A$1:$F$51,6,0)</f>
        <v>164.01</v>
      </c>
      <c r="O1714" t="s">
        <v>835</v>
      </c>
      <c r="P1714" t="str">
        <f>VLOOKUP(O1714,Stores!$A$1:$D$6,2,0)</f>
        <v>MegaMart New Michele</v>
      </c>
      <c r="Q1714" t="str">
        <f>VLOOKUP(O1714,Stores!$A$1:$D$6,4,0)</f>
        <v>West</v>
      </c>
      <c r="R1714" s="6">
        <v>2</v>
      </c>
      <c r="S1714" s="6">
        <v>0.1</v>
      </c>
      <c r="T1714" t="s">
        <v>851</v>
      </c>
      <c r="U1714">
        <f t="shared" si="78"/>
        <v>2205.5835555555559</v>
      </c>
      <c r="V1714" s="7">
        <f t="shared" si="79"/>
        <v>328.02</v>
      </c>
      <c r="W1714" s="7">
        <f t="shared" si="80"/>
        <v>1876.6635555555558</v>
      </c>
    </row>
    <row r="1715" spans="1:23" x14ac:dyDescent="0.25">
      <c r="A1715" t="s">
        <v>4774</v>
      </c>
      <c r="B1715" s="4">
        <v>45436</v>
      </c>
      <c r="C1715" t="s">
        <v>333</v>
      </c>
      <c r="D1715" t="str">
        <f>VLOOKUP(C1715,Customers!$A$1:$H$201,4,0)</f>
        <v>William Warner</v>
      </c>
      <c r="E1715" t="str">
        <f>VLOOKUP(C1715,Customers!$A$1:$H$201,5,0)</f>
        <v>Female</v>
      </c>
      <c r="F1715" s="4">
        <f>VLOOKUP(C1715,Customers!$A$1:$H$201,6,0)</f>
        <v>25396</v>
      </c>
      <c r="G1715" s="4" t="str">
        <f>VLOOKUP(C1715,Customers!$A$1:$H$201,7,0)</f>
        <v>Geoffreystad</v>
      </c>
      <c r="H1715" s="4">
        <f>VLOOKUP(C1715,Customers!$A$1:$H$201,8,0)</f>
        <v>44890</v>
      </c>
      <c r="I1715" t="s">
        <v>798</v>
      </c>
      <c r="J1715" t="str">
        <f>VLOOKUP(I1715,Products!$A$1:$F$51,2,0)</f>
        <v>Stage Footwear</v>
      </c>
      <c r="K1715" t="str">
        <f>VLOOKUP(I1715,Products!$A$1:$F$51,3,0)</f>
        <v>Fashion</v>
      </c>
      <c r="L1715" t="str">
        <f>VLOOKUP(I1715,Products!$A$1:$F$51,4,0)</f>
        <v>Footwear</v>
      </c>
      <c r="M1715" s="7">
        <f>VLOOKUP(I1715,Products!$A$1:$F$51,5,0)</f>
        <v>1102.791777777778</v>
      </c>
      <c r="N1715" s="7">
        <f>VLOOKUP(I1715,Products!$A$1:$F$51,6,0)</f>
        <v>742.26521739130465</v>
      </c>
      <c r="O1715" t="s">
        <v>831</v>
      </c>
      <c r="P1715" t="str">
        <f>VLOOKUP(O1715,Stores!$A$1:$D$6,2,0)</f>
        <v>MegaMart Peckmouth</v>
      </c>
      <c r="Q1715" t="str">
        <f>VLOOKUP(O1715,Stores!$A$1:$D$6,4,0)</f>
        <v>East</v>
      </c>
      <c r="R1715" s="6">
        <v>3</v>
      </c>
      <c r="S1715" s="6">
        <v>0.1</v>
      </c>
      <c r="T1715" t="s">
        <v>857</v>
      </c>
      <c r="U1715">
        <f t="shared" si="78"/>
        <v>3308.3753333333339</v>
      </c>
      <c r="V1715" s="7">
        <f t="shared" si="79"/>
        <v>2226.7956521739138</v>
      </c>
      <c r="W1715" s="7">
        <f t="shared" si="80"/>
        <v>1080.6796811594199</v>
      </c>
    </row>
    <row r="1716" spans="1:23" x14ac:dyDescent="0.25">
      <c r="A1716" t="s">
        <v>5137</v>
      </c>
      <c r="B1716" s="4">
        <v>45436</v>
      </c>
      <c r="C1716" t="s">
        <v>345</v>
      </c>
      <c r="D1716" t="str">
        <f>VLOOKUP(C1716,Customers!$A$1:$H$201,4,0)</f>
        <v>Lindsey Holder</v>
      </c>
      <c r="E1716" t="str">
        <f>VLOOKUP(C1716,Customers!$A$1:$H$201,5,0)</f>
        <v>Female</v>
      </c>
      <c r="F1716" s="4">
        <f>VLOOKUP(C1716,Customers!$A$1:$H$201,6,0)</f>
        <v>37223</v>
      </c>
      <c r="G1716" s="4" t="str">
        <f>VLOOKUP(C1716,Customers!$A$1:$H$201,7,0)</f>
        <v>Mendozaland</v>
      </c>
      <c r="H1716" s="4">
        <f>VLOOKUP(C1716,Customers!$A$1:$H$201,8,0)</f>
        <v>45277</v>
      </c>
      <c r="I1716" t="s">
        <v>792</v>
      </c>
      <c r="J1716" t="str">
        <f>VLOOKUP(I1716,Products!$A$1:$F$51,2,0)</f>
        <v>Chair Laptop</v>
      </c>
      <c r="K1716" t="str">
        <f>VLOOKUP(I1716,Products!$A$1:$F$51,3,0)</f>
        <v>Electronics</v>
      </c>
      <c r="L1716" t="str">
        <f>VLOOKUP(I1716,Products!$A$1:$F$51,4,0)</f>
        <v>Laptop</v>
      </c>
      <c r="M1716" s="7">
        <f>VLOOKUP(I1716,Products!$A$1:$F$51,5,0)</f>
        <v>1562.43</v>
      </c>
      <c r="N1716" s="7">
        <f>VLOOKUP(I1716,Products!$A$1:$F$51,6,0)</f>
        <v>1195.6300000000001</v>
      </c>
      <c r="O1716" t="s">
        <v>838</v>
      </c>
      <c r="P1716" t="str">
        <f>VLOOKUP(O1716,Stores!$A$1:$D$6,2,0)</f>
        <v>MegaMart Brianahaven</v>
      </c>
      <c r="Q1716" t="str">
        <f>VLOOKUP(O1716,Stores!$A$1:$D$6,4,0)</f>
        <v>North</v>
      </c>
      <c r="R1716" s="6">
        <v>3</v>
      </c>
      <c r="S1716" s="6">
        <v>0</v>
      </c>
      <c r="T1716" t="s">
        <v>851</v>
      </c>
      <c r="U1716">
        <f t="shared" si="78"/>
        <v>4687.29</v>
      </c>
      <c r="V1716" s="7">
        <f t="shared" si="79"/>
        <v>3586.8900000000003</v>
      </c>
      <c r="W1716" s="7">
        <f t="shared" si="80"/>
        <v>1099.3999999999996</v>
      </c>
    </row>
    <row r="1717" spans="1:23" x14ac:dyDescent="0.25">
      <c r="A1717" t="s">
        <v>5162</v>
      </c>
      <c r="B1717" s="4">
        <v>45437</v>
      </c>
      <c r="C1717" t="s">
        <v>568</v>
      </c>
      <c r="D1717" t="str">
        <f>VLOOKUP(C1717,Customers!$A$1:$H$201,4,0)</f>
        <v>Thomas Chung</v>
      </c>
      <c r="E1717" t="str">
        <f>VLOOKUP(C1717,Customers!$A$1:$H$201,5,0)</f>
        <v>Male</v>
      </c>
      <c r="F1717" s="4">
        <f>VLOOKUP(C1717,Customers!$A$1:$H$201,6,0)</f>
        <v>33160</v>
      </c>
      <c r="G1717" s="4" t="str">
        <f>VLOOKUP(C1717,Customers!$A$1:$H$201,7,0)</f>
        <v>Joshuamouth</v>
      </c>
      <c r="H1717" s="4">
        <f>VLOOKUP(C1717,Customers!$A$1:$H$201,8,0)</f>
        <v>44587</v>
      </c>
      <c r="I1717" t="s">
        <v>743</v>
      </c>
      <c r="J1717" t="str">
        <f>VLOOKUP(I1717,Products!$A$1:$F$51,2,0)</f>
        <v>World Watches</v>
      </c>
      <c r="K1717" t="str">
        <f>VLOOKUP(I1717,Products!$A$1:$F$51,3,0)</f>
        <v>Fashion</v>
      </c>
      <c r="L1717" t="str">
        <f>VLOOKUP(I1717,Products!$A$1:$F$51,4,0)</f>
        <v>Watches</v>
      </c>
      <c r="M1717" s="7">
        <f>VLOOKUP(I1717,Products!$A$1:$F$51,5,0)</f>
        <v>1134.8</v>
      </c>
      <c r="N1717" s="7">
        <f>VLOOKUP(I1717,Products!$A$1:$F$51,6,0)</f>
        <v>675.1</v>
      </c>
      <c r="O1717" t="s">
        <v>835</v>
      </c>
      <c r="P1717" t="str">
        <f>VLOOKUP(O1717,Stores!$A$1:$D$6,2,0)</f>
        <v>MegaMart New Michele</v>
      </c>
      <c r="Q1717" t="str">
        <f>VLOOKUP(O1717,Stores!$A$1:$D$6,4,0)</f>
        <v>West</v>
      </c>
      <c r="R1717" s="6">
        <v>5</v>
      </c>
      <c r="S1717" s="6">
        <v>0.1</v>
      </c>
      <c r="T1717" t="s">
        <v>851</v>
      </c>
      <c r="U1717">
        <f t="shared" si="78"/>
        <v>5674</v>
      </c>
      <c r="V1717" s="7">
        <f t="shared" si="79"/>
        <v>3375.5</v>
      </c>
      <c r="W1717" s="7">
        <f t="shared" si="80"/>
        <v>2297.6</v>
      </c>
    </row>
    <row r="1718" spans="1:23" x14ac:dyDescent="0.25">
      <c r="A1718" t="s">
        <v>5395</v>
      </c>
      <c r="B1718" s="4">
        <v>45437</v>
      </c>
      <c r="C1718" t="s">
        <v>631</v>
      </c>
      <c r="D1718" t="str">
        <f>VLOOKUP(C1718,Customers!$A$1:$H$201,4,0)</f>
        <v>Dennis Wallace</v>
      </c>
      <c r="E1718" t="str">
        <f>VLOOKUP(C1718,Customers!$A$1:$H$201,5,0)</f>
        <v>Female</v>
      </c>
      <c r="F1718" s="4">
        <f>VLOOKUP(C1718,Customers!$A$1:$H$201,6,0)</f>
        <v>31092</v>
      </c>
      <c r="G1718" s="4" t="str">
        <f>VLOOKUP(C1718,Customers!$A$1:$H$201,7,0)</f>
        <v>Bennettburgh</v>
      </c>
      <c r="H1718" s="4">
        <f>VLOOKUP(C1718,Customers!$A$1:$H$201,8,0)</f>
        <v>45888</v>
      </c>
      <c r="I1718" t="s">
        <v>774</v>
      </c>
      <c r="J1718" t="str">
        <f>VLOOKUP(I1718,Products!$A$1:$F$51,2,0)</f>
        <v>Behavior Dairy</v>
      </c>
      <c r="K1718" t="str">
        <f>VLOOKUP(I1718,Products!$A$1:$F$51,3,0)</f>
        <v>Groceries</v>
      </c>
      <c r="L1718" t="str">
        <f>VLOOKUP(I1718,Products!$A$1:$F$51,4,0)</f>
        <v>Dairy</v>
      </c>
      <c r="M1718" s="7">
        <f>VLOOKUP(I1718,Products!$A$1:$F$51,5,0)</f>
        <v>1015.76</v>
      </c>
      <c r="N1718" s="7">
        <f>VLOOKUP(I1718,Products!$A$1:$F$51,6,0)</f>
        <v>584.4</v>
      </c>
      <c r="O1718" t="s">
        <v>831</v>
      </c>
      <c r="P1718" t="str">
        <f>VLOOKUP(O1718,Stores!$A$1:$D$6,2,0)</f>
        <v>MegaMart Peckmouth</v>
      </c>
      <c r="Q1718" t="str">
        <f>VLOOKUP(O1718,Stores!$A$1:$D$6,4,0)</f>
        <v>East</v>
      </c>
      <c r="R1718" s="6">
        <v>1</v>
      </c>
      <c r="S1718" s="6">
        <v>0.15</v>
      </c>
      <c r="T1718" t="s">
        <v>861</v>
      </c>
      <c r="U1718">
        <f t="shared" si="78"/>
        <v>1015.76</v>
      </c>
      <c r="V1718" s="7">
        <f t="shared" si="79"/>
        <v>584.4</v>
      </c>
      <c r="W1718" s="7">
        <f t="shared" si="80"/>
        <v>430.51</v>
      </c>
    </row>
    <row r="1719" spans="1:23" x14ac:dyDescent="0.25">
      <c r="A1719" t="s">
        <v>5449</v>
      </c>
      <c r="B1719" s="4">
        <v>45437</v>
      </c>
      <c r="C1719" t="s">
        <v>424</v>
      </c>
      <c r="D1719" t="str">
        <f>VLOOKUP(C1719,Customers!$A$1:$H$201,4,0)</f>
        <v>Miranda Rodriguez</v>
      </c>
      <c r="E1719" t="str">
        <f>VLOOKUP(C1719,Customers!$A$1:$H$201,5,0)</f>
        <v>Female</v>
      </c>
      <c r="F1719" s="4">
        <f>VLOOKUP(C1719,Customers!$A$1:$H$201,6,0)</f>
        <v>29406</v>
      </c>
      <c r="G1719" s="4" t="str">
        <f>VLOOKUP(C1719,Customers!$A$1:$H$201,7,0)</f>
        <v>Adkinsport</v>
      </c>
      <c r="H1719" s="4">
        <f>VLOOKUP(C1719,Customers!$A$1:$H$201,8,0)</f>
        <v>45892</v>
      </c>
      <c r="I1719" t="s">
        <v>755</v>
      </c>
      <c r="J1719" t="str">
        <f>VLOOKUP(I1719,Products!$A$1:$F$51,2,0)</f>
        <v>Democratic Smartphone</v>
      </c>
      <c r="K1719" t="str">
        <f>VLOOKUP(I1719,Products!$A$1:$F$51,3,0)</f>
        <v>Electronics</v>
      </c>
      <c r="L1719" t="str">
        <f>VLOOKUP(I1719,Products!$A$1:$F$51,4,0)</f>
        <v>Smartphone</v>
      </c>
      <c r="M1719" s="7">
        <f>VLOOKUP(I1719,Products!$A$1:$F$51,5,0)</f>
        <v>1079.8900000000001</v>
      </c>
      <c r="N1719" s="7">
        <f>VLOOKUP(I1719,Products!$A$1:$F$51,6,0)</f>
        <v>703.83</v>
      </c>
      <c r="O1719" t="s">
        <v>835</v>
      </c>
      <c r="P1719" t="str">
        <f>VLOOKUP(O1719,Stores!$A$1:$D$6,2,0)</f>
        <v>MegaMart New Michele</v>
      </c>
      <c r="Q1719" t="str">
        <f>VLOOKUP(O1719,Stores!$A$1:$D$6,4,0)</f>
        <v>West</v>
      </c>
      <c r="R1719" s="6">
        <v>1</v>
      </c>
      <c r="S1719" s="6">
        <v>0.1</v>
      </c>
      <c r="T1719" t="s">
        <v>851</v>
      </c>
      <c r="U1719">
        <f t="shared" si="78"/>
        <v>1079.8900000000001</v>
      </c>
      <c r="V1719" s="7">
        <f t="shared" si="79"/>
        <v>703.83</v>
      </c>
      <c r="W1719" s="7">
        <f t="shared" si="80"/>
        <v>375.16000000000008</v>
      </c>
    </row>
    <row r="1720" spans="1:23" x14ac:dyDescent="0.25">
      <c r="A1720" t="s">
        <v>925</v>
      </c>
      <c r="B1720" s="4">
        <v>45437</v>
      </c>
      <c r="C1720" t="s">
        <v>575</v>
      </c>
      <c r="D1720" t="str">
        <f>VLOOKUP(C1720,Customers!$A$1:$H$201,4,0)</f>
        <v>Michael Perez</v>
      </c>
      <c r="E1720" t="str">
        <f>VLOOKUP(C1720,Customers!$A$1:$H$201,5,0)</f>
        <v>Male</v>
      </c>
      <c r="F1720" s="4">
        <f>VLOOKUP(C1720,Customers!$A$1:$H$201,6,0)</f>
        <v>23030</v>
      </c>
      <c r="G1720" s="4" t="str">
        <f>VLOOKUP(C1720,Customers!$A$1:$H$201,7,0)</f>
        <v>Shannontown</v>
      </c>
      <c r="H1720" s="4">
        <f>VLOOKUP(C1720,Customers!$A$1:$H$201,8,0)</f>
        <v>44957</v>
      </c>
      <c r="I1720" t="s">
        <v>741</v>
      </c>
      <c r="J1720" t="str">
        <f>VLOOKUP(I1720,Products!$A$1:$F$51,2,0)</f>
        <v>Above Camera</v>
      </c>
      <c r="K1720" t="str">
        <f>VLOOKUP(I1720,Products!$A$1:$F$51,3,0)</f>
        <v>Electronics</v>
      </c>
      <c r="L1720" t="str">
        <f>VLOOKUP(I1720,Products!$A$1:$F$51,4,0)</f>
        <v>Camera</v>
      </c>
      <c r="M1720" s="7">
        <f>VLOOKUP(I1720,Products!$A$1:$F$51,5,0)</f>
        <v>1193.0899999999999</v>
      </c>
      <c r="N1720" s="7">
        <f>VLOOKUP(I1720,Products!$A$1:$F$51,6,0)</f>
        <v>818.24</v>
      </c>
      <c r="O1720" t="s">
        <v>831</v>
      </c>
      <c r="P1720" t="str">
        <f>VLOOKUP(O1720,Stores!$A$1:$D$6,2,0)</f>
        <v>MegaMart Peckmouth</v>
      </c>
      <c r="Q1720" t="str">
        <f>VLOOKUP(O1720,Stores!$A$1:$D$6,4,0)</f>
        <v>East</v>
      </c>
      <c r="R1720" s="6">
        <v>3</v>
      </c>
      <c r="S1720" s="6">
        <v>0</v>
      </c>
      <c r="T1720" t="s">
        <v>857</v>
      </c>
      <c r="U1720">
        <f t="shared" si="78"/>
        <v>3579.2699999999995</v>
      </c>
      <c r="V1720" s="7">
        <f t="shared" si="79"/>
        <v>2454.7200000000003</v>
      </c>
      <c r="W1720" s="7">
        <f t="shared" si="80"/>
        <v>1123.5499999999993</v>
      </c>
    </row>
    <row r="1721" spans="1:23" x14ac:dyDescent="0.25">
      <c r="A1721" t="s">
        <v>1350</v>
      </c>
      <c r="B1721" s="4">
        <v>45437</v>
      </c>
      <c r="C1721" t="s">
        <v>580</v>
      </c>
      <c r="D1721" t="str">
        <f>VLOOKUP(C1721,Customers!$A$1:$H$201,4,0)</f>
        <v>Erin Rogers</v>
      </c>
      <c r="E1721" t="str">
        <f>VLOOKUP(C1721,Customers!$A$1:$H$201,5,0)</f>
        <v>Female</v>
      </c>
      <c r="F1721" s="4">
        <f>VLOOKUP(C1721,Customers!$A$1:$H$201,6,0)</f>
        <v>31328</v>
      </c>
      <c r="G1721" s="4" t="str">
        <f>VLOOKUP(C1721,Customers!$A$1:$H$201,7,0)</f>
        <v>Lake Lindsay</v>
      </c>
      <c r="H1721" s="4">
        <f>VLOOKUP(C1721,Customers!$A$1:$H$201,8,0)</f>
        <v>45889</v>
      </c>
      <c r="I1721" t="s">
        <v>806</v>
      </c>
      <c r="J1721" t="str">
        <f>VLOOKUP(I1721,Products!$A$1:$F$51,2,0)</f>
        <v>Maybe Clothing</v>
      </c>
      <c r="K1721" t="str">
        <f>VLOOKUP(I1721,Products!$A$1:$F$51,3,0)</f>
        <v>Fashion</v>
      </c>
      <c r="L1721" t="str">
        <f>VLOOKUP(I1721,Products!$A$1:$F$51,4,0)</f>
        <v>Clothing</v>
      </c>
      <c r="M1721" s="7">
        <f>VLOOKUP(I1721,Products!$A$1:$F$51,5,0)</f>
        <v>1102.791777777778</v>
      </c>
      <c r="N1721" s="7">
        <f>VLOOKUP(I1721,Products!$A$1:$F$51,6,0)</f>
        <v>316.63</v>
      </c>
      <c r="O1721" t="s">
        <v>827</v>
      </c>
      <c r="P1721" t="str">
        <f>VLOOKUP(O1721,Stores!$A$1:$D$6,2,0)</f>
        <v>MegaMart Jimenezborough</v>
      </c>
      <c r="Q1721" t="str">
        <f>VLOOKUP(O1721,Stores!$A$1:$D$6,4,0)</f>
        <v>South</v>
      </c>
      <c r="R1721" s="6">
        <v>4</v>
      </c>
      <c r="S1721" s="6">
        <v>0.1</v>
      </c>
      <c r="T1721" t="s">
        <v>851</v>
      </c>
      <c r="U1721">
        <f t="shared" si="78"/>
        <v>4411.1671111111118</v>
      </c>
      <c r="V1721" s="7">
        <f t="shared" si="79"/>
        <v>1266.52</v>
      </c>
      <c r="W1721" s="7">
        <f t="shared" si="80"/>
        <v>3143.7471111111117</v>
      </c>
    </row>
    <row r="1722" spans="1:23" x14ac:dyDescent="0.25">
      <c r="A1722" t="s">
        <v>1430</v>
      </c>
      <c r="B1722" s="4">
        <v>45437</v>
      </c>
      <c r="C1722" t="s">
        <v>341</v>
      </c>
      <c r="D1722" t="str">
        <f>VLOOKUP(C1722,Customers!$A$1:$H$201,4,0)</f>
        <v>Brian Fowler</v>
      </c>
      <c r="E1722" t="str">
        <f>VLOOKUP(C1722,Customers!$A$1:$H$201,5,0)</f>
        <v>Male</v>
      </c>
      <c r="F1722" s="4">
        <f>VLOOKUP(C1722,Customers!$A$1:$H$201,6,0)</f>
        <v>23046</v>
      </c>
      <c r="G1722" s="4" t="str">
        <f>VLOOKUP(C1722,Customers!$A$1:$H$201,7,0)</f>
        <v>Port Williamhaven</v>
      </c>
      <c r="H1722" s="4">
        <f>VLOOKUP(C1722,Customers!$A$1:$H$201,8,0)</f>
        <v>44431</v>
      </c>
      <c r="I1722" t="s">
        <v>796</v>
      </c>
      <c r="J1722" t="str">
        <f>VLOOKUP(I1722,Products!$A$1:$F$51,2,0)</f>
        <v>Book Television</v>
      </c>
      <c r="K1722" t="str">
        <f>VLOOKUP(I1722,Products!$A$1:$F$51,3,0)</f>
        <v>Electronics</v>
      </c>
      <c r="L1722" t="str">
        <f>VLOOKUP(I1722,Products!$A$1:$F$51,4,0)</f>
        <v>Television</v>
      </c>
      <c r="M1722" s="7">
        <f>VLOOKUP(I1722,Products!$A$1:$F$51,5,0)</f>
        <v>1952.65</v>
      </c>
      <c r="N1722" s="7">
        <f>VLOOKUP(I1722,Products!$A$1:$F$51,6,0)</f>
        <v>1451.27</v>
      </c>
      <c r="O1722" t="s">
        <v>831</v>
      </c>
      <c r="P1722" t="str">
        <f>VLOOKUP(O1722,Stores!$A$1:$D$6,2,0)</f>
        <v>MegaMart Peckmouth</v>
      </c>
      <c r="Q1722" t="str">
        <f>VLOOKUP(O1722,Stores!$A$1:$D$6,4,0)</f>
        <v>East</v>
      </c>
      <c r="R1722" s="6">
        <v>2</v>
      </c>
      <c r="S1722" s="6">
        <v>0.1</v>
      </c>
      <c r="T1722" t="s">
        <v>851</v>
      </c>
      <c r="U1722">
        <f t="shared" si="78"/>
        <v>3905.3</v>
      </c>
      <c r="V1722" s="7">
        <f t="shared" si="79"/>
        <v>2902.54</v>
      </c>
      <c r="W1722" s="7">
        <f t="shared" si="80"/>
        <v>1001.8600000000002</v>
      </c>
    </row>
    <row r="1723" spans="1:23" x14ac:dyDescent="0.25">
      <c r="A1723" t="s">
        <v>2657</v>
      </c>
      <c r="B1723" s="4">
        <v>45437</v>
      </c>
      <c r="C1723" t="s">
        <v>634</v>
      </c>
      <c r="D1723" t="str">
        <f>VLOOKUP(C1723,Customers!$A$1:$H$201,4,0)</f>
        <v>Nichole Calhoun</v>
      </c>
      <c r="E1723" t="str">
        <f>VLOOKUP(C1723,Customers!$A$1:$H$201,5,0)</f>
        <v>Female</v>
      </c>
      <c r="F1723" s="4">
        <f>VLOOKUP(C1723,Customers!$A$1:$H$201,6,0)</f>
        <v>21899</v>
      </c>
      <c r="G1723" s="4" t="str">
        <f>VLOOKUP(C1723,Customers!$A$1:$H$201,7,0)</f>
        <v>West Dakotaside</v>
      </c>
      <c r="H1723" s="4">
        <f>VLOOKUP(C1723,Customers!$A$1:$H$201,8,0)</f>
        <v>44853</v>
      </c>
      <c r="I1723" t="s">
        <v>800</v>
      </c>
      <c r="J1723" t="str">
        <f>VLOOKUP(I1723,Products!$A$1:$F$51,2,0)</f>
        <v>Church Clothing</v>
      </c>
      <c r="K1723" t="str">
        <f>VLOOKUP(I1723,Products!$A$1:$F$51,3,0)</f>
        <v>Fashion</v>
      </c>
      <c r="L1723" t="str">
        <f>VLOOKUP(I1723,Products!$A$1:$F$51,4,0)</f>
        <v>Clothing</v>
      </c>
      <c r="M1723" s="7">
        <f>VLOOKUP(I1723,Products!$A$1:$F$51,5,0)</f>
        <v>540.94000000000005</v>
      </c>
      <c r="N1723" s="7">
        <f>VLOOKUP(I1723,Products!$A$1:$F$51,6,0)</f>
        <v>398.25</v>
      </c>
      <c r="O1723" t="s">
        <v>831</v>
      </c>
      <c r="P1723" t="str">
        <f>VLOOKUP(O1723,Stores!$A$1:$D$6,2,0)</f>
        <v>MegaMart Peckmouth</v>
      </c>
      <c r="Q1723" t="str">
        <f>VLOOKUP(O1723,Stores!$A$1:$D$6,4,0)</f>
        <v>East</v>
      </c>
      <c r="R1723" s="6">
        <v>3</v>
      </c>
      <c r="S1723" s="6">
        <v>0.15</v>
      </c>
      <c r="T1723" t="s">
        <v>854</v>
      </c>
      <c r="U1723">
        <f t="shared" si="78"/>
        <v>1622.8200000000002</v>
      </c>
      <c r="V1723" s="7">
        <f t="shared" si="79"/>
        <v>1194.75</v>
      </c>
      <c r="W1723" s="7">
        <f t="shared" si="80"/>
        <v>427.22000000000014</v>
      </c>
    </row>
    <row r="1724" spans="1:23" x14ac:dyDescent="0.25">
      <c r="A1724" t="s">
        <v>4403</v>
      </c>
      <c r="B1724" s="4">
        <v>45437</v>
      </c>
      <c r="C1724" t="s">
        <v>568</v>
      </c>
      <c r="D1724" t="str">
        <f>VLOOKUP(C1724,Customers!$A$1:$H$201,4,0)</f>
        <v>Thomas Chung</v>
      </c>
      <c r="E1724" t="str">
        <f>VLOOKUP(C1724,Customers!$A$1:$H$201,5,0)</f>
        <v>Male</v>
      </c>
      <c r="F1724" s="4">
        <f>VLOOKUP(C1724,Customers!$A$1:$H$201,6,0)</f>
        <v>33160</v>
      </c>
      <c r="G1724" s="4" t="str">
        <f>VLOOKUP(C1724,Customers!$A$1:$H$201,7,0)</f>
        <v>Joshuamouth</v>
      </c>
      <c r="H1724" s="4">
        <f>VLOOKUP(C1724,Customers!$A$1:$H$201,8,0)</f>
        <v>44587</v>
      </c>
      <c r="I1724" t="s">
        <v>814</v>
      </c>
      <c r="J1724" t="str">
        <f>VLOOKUP(I1724,Products!$A$1:$F$51,2,0)</f>
        <v>Nature Clothing</v>
      </c>
      <c r="K1724" t="str">
        <f>VLOOKUP(I1724,Products!$A$1:$F$51,3,0)</f>
        <v>Fashion</v>
      </c>
      <c r="L1724" t="str">
        <f>VLOOKUP(I1724,Products!$A$1:$F$51,4,0)</f>
        <v>Clothing</v>
      </c>
      <c r="M1724" s="7">
        <f>VLOOKUP(I1724,Products!$A$1:$F$51,5,0)</f>
        <v>1165.3699999999999</v>
      </c>
      <c r="N1724" s="7">
        <f>VLOOKUP(I1724,Products!$A$1:$F$51,6,0)</f>
        <v>926.55</v>
      </c>
      <c r="O1724" t="s">
        <v>835</v>
      </c>
      <c r="P1724" t="str">
        <f>VLOOKUP(O1724,Stores!$A$1:$D$6,2,0)</f>
        <v>MegaMart New Michele</v>
      </c>
      <c r="Q1724" t="str">
        <f>VLOOKUP(O1724,Stores!$A$1:$D$6,4,0)</f>
        <v>West</v>
      </c>
      <c r="R1724" s="6">
        <v>2</v>
      </c>
      <c r="S1724" s="6">
        <v>0</v>
      </c>
      <c r="T1724" t="s">
        <v>851</v>
      </c>
      <c r="U1724">
        <f t="shared" si="78"/>
        <v>2330.7399999999998</v>
      </c>
      <c r="V1724" s="7">
        <f t="shared" si="79"/>
        <v>1853.1</v>
      </c>
      <c r="W1724" s="7">
        <f t="shared" si="80"/>
        <v>476.63999999999987</v>
      </c>
    </row>
    <row r="1725" spans="1:23" x14ac:dyDescent="0.25">
      <c r="A1725" t="s">
        <v>4418</v>
      </c>
      <c r="B1725" s="4">
        <v>45437</v>
      </c>
      <c r="C1725" t="s">
        <v>543</v>
      </c>
      <c r="D1725" t="str">
        <f>VLOOKUP(C1725,Customers!$A$1:$H$201,4,0)</f>
        <v>Dawn Fletcher</v>
      </c>
      <c r="E1725" t="str">
        <f>VLOOKUP(C1725,Customers!$A$1:$H$201,5,0)</f>
        <v>Male</v>
      </c>
      <c r="F1725" s="4">
        <f>VLOOKUP(C1725,Customers!$A$1:$H$201,6,0)</f>
        <v>38959</v>
      </c>
      <c r="G1725" s="4" t="str">
        <f>VLOOKUP(C1725,Customers!$A$1:$H$201,7,0)</f>
        <v>South Audrey</v>
      </c>
      <c r="H1725" s="4">
        <f>VLOOKUP(C1725,Customers!$A$1:$H$201,8,0)</f>
        <v>44587</v>
      </c>
      <c r="I1725" t="s">
        <v>786</v>
      </c>
      <c r="J1725" t="str">
        <f>VLOOKUP(I1725,Products!$A$1:$F$51,2,0)</f>
        <v>Difficult Vegetables</v>
      </c>
      <c r="K1725" t="str">
        <f>VLOOKUP(I1725,Products!$A$1:$F$51,3,0)</f>
        <v>Groceries</v>
      </c>
      <c r="L1725" t="str">
        <f>VLOOKUP(I1725,Products!$A$1:$F$51,4,0)</f>
        <v>Vegetables</v>
      </c>
      <c r="M1725" s="7">
        <f>VLOOKUP(I1725,Products!$A$1:$F$51,5,0)</f>
        <v>1102.791777777778</v>
      </c>
      <c r="N1725" s="7">
        <f>VLOOKUP(I1725,Products!$A$1:$F$51,6,0)</f>
        <v>164.01</v>
      </c>
      <c r="O1725" t="s">
        <v>831</v>
      </c>
      <c r="P1725" t="str">
        <f>VLOOKUP(O1725,Stores!$A$1:$D$6,2,0)</f>
        <v>MegaMart Peckmouth</v>
      </c>
      <c r="Q1725" t="str">
        <f>VLOOKUP(O1725,Stores!$A$1:$D$6,4,0)</f>
        <v>East</v>
      </c>
      <c r="R1725" s="6">
        <v>1</v>
      </c>
      <c r="S1725" s="6">
        <v>0.05</v>
      </c>
      <c r="T1725" t="s">
        <v>857</v>
      </c>
      <c r="U1725">
        <f t="shared" si="78"/>
        <v>1102.791777777778</v>
      </c>
      <c r="V1725" s="7">
        <f t="shared" si="79"/>
        <v>164.01</v>
      </c>
      <c r="W1725" s="7">
        <f t="shared" si="80"/>
        <v>937.83177777777792</v>
      </c>
    </row>
    <row r="1726" spans="1:23" x14ac:dyDescent="0.25">
      <c r="A1726" t="s">
        <v>4439</v>
      </c>
      <c r="B1726" s="4">
        <v>45438</v>
      </c>
      <c r="C1726" t="s">
        <v>142</v>
      </c>
      <c r="D1726" t="str">
        <f>VLOOKUP(C1726,Customers!$A$1:$H$201,4,0)</f>
        <v>Miranda Nelson</v>
      </c>
      <c r="E1726" t="str">
        <f>VLOOKUP(C1726,Customers!$A$1:$H$201,5,0)</f>
        <v>Female</v>
      </c>
      <c r="F1726" s="4">
        <f>VLOOKUP(C1726,Customers!$A$1:$H$201,6,0)</f>
        <v>30193</v>
      </c>
      <c r="G1726" s="4" t="str">
        <f>VLOOKUP(C1726,Customers!$A$1:$H$201,7,0)</f>
        <v>West Melissahaven</v>
      </c>
      <c r="H1726" s="4">
        <f>VLOOKUP(C1726,Customers!$A$1:$H$201,8,0)</f>
        <v>45322</v>
      </c>
      <c r="I1726" t="s">
        <v>732</v>
      </c>
      <c r="J1726" t="str">
        <f>VLOOKUP(I1726,Products!$A$1:$F$51,2,0)</f>
        <v>Us Snacks</v>
      </c>
      <c r="K1726" t="str">
        <f>VLOOKUP(I1726,Products!$A$1:$F$51,3,0)</f>
        <v>Groceries</v>
      </c>
      <c r="L1726" t="str">
        <f>VLOOKUP(I1726,Products!$A$1:$F$51,4,0)</f>
        <v>Snacks</v>
      </c>
      <c r="M1726" s="7">
        <f>VLOOKUP(I1726,Products!$A$1:$F$51,5,0)</f>
        <v>123.19</v>
      </c>
      <c r="N1726" s="7">
        <f>VLOOKUP(I1726,Products!$A$1:$F$51,6,0)</f>
        <v>80.36</v>
      </c>
      <c r="O1726" t="s">
        <v>842</v>
      </c>
      <c r="P1726" t="str">
        <f>VLOOKUP(O1726,Stores!$A$1:$D$6,2,0)</f>
        <v>MegaMart Johnmouth</v>
      </c>
      <c r="Q1726" t="str">
        <f>VLOOKUP(O1726,Stores!$A$1:$D$6,4,0)</f>
        <v>East</v>
      </c>
      <c r="R1726" s="6">
        <v>1</v>
      </c>
      <c r="S1726" s="6">
        <v>0.15</v>
      </c>
      <c r="T1726" t="s">
        <v>854</v>
      </c>
      <c r="U1726">
        <f t="shared" si="78"/>
        <v>123.19</v>
      </c>
      <c r="V1726" s="7">
        <f t="shared" si="79"/>
        <v>80.36</v>
      </c>
      <c r="W1726" s="7">
        <f t="shared" si="80"/>
        <v>41.98</v>
      </c>
    </row>
    <row r="1727" spans="1:23" x14ac:dyDescent="0.25">
      <c r="A1727" t="s">
        <v>5232</v>
      </c>
      <c r="B1727" s="4">
        <v>45438</v>
      </c>
      <c r="C1727" t="s">
        <v>478</v>
      </c>
      <c r="D1727" t="str">
        <f>VLOOKUP(C1727,Customers!$A$1:$H$201,4,0)</f>
        <v>Denise Jackson</v>
      </c>
      <c r="E1727" t="str">
        <f>VLOOKUP(C1727,Customers!$A$1:$H$201,5,0)</f>
        <v>Male</v>
      </c>
      <c r="F1727" s="4">
        <f>VLOOKUP(C1727,Customers!$A$1:$H$201,6,0)</f>
        <v>35356</v>
      </c>
      <c r="G1727" s="4" t="str">
        <f>VLOOKUP(C1727,Customers!$A$1:$H$201,7,0)</f>
        <v>Williamsport</v>
      </c>
      <c r="H1727" s="4">
        <f>VLOOKUP(C1727,Customers!$A$1:$H$201,8,0)</f>
        <v>44915</v>
      </c>
      <c r="I1727" t="s">
        <v>782</v>
      </c>
      <c r="J1727" t="str">
        <f>VLOOKUP(I1727,Products!$A$1:$F$51,2,0)</f>
        <v>National Watches</v>
      </c>
      <c r="K1727" t="str">
        <f>VLOOKUP(I1727,Products!$A$1:$F$51,3,0)</f>
        <v>Fashion</v>
      </c>
      <c r="L1727" t="str">
        <f>VLOOKUP(I1727,Products!$A$1:$F$51,4,0)</f>
        <v>Watches</v>
      </c>
      <c r="M1727" s="7">
        <f>VLOOKUP(I1727,Products!$A$1:$F$51,5,0)</f>
        <v>29.24</v>
      </c>
      <c r="N1727" s="7">
        <f>VLOOKUP(I1727,Products!$A$1:$F$51,6,0)</f>
        <v>742.26521739130465</v>
      </c>
      <c r="O1727" t="s">
        <v>831</v>
      </c>
      <c r="P1727" t="str">
        <f>VLOOKUP(O1727,Stores!$A$1:$D$6,2,0)</f>
        <v>MegaMart Peckmouth</v>
      </c>
      <c r="Q1727" t="str">
        <f>VLOOKUP(O1727,Stores!$A$1:$D$6,4,0)</f>
        <v>East</v>
      </c>
      <c r="R1727" s="6">
        <v>4</v>
      </c>
      <c r="S1727" s="6">
        <v>0.15</v>
      </c>
      <c r="T1727" t="s">
        <v>857</v>
      </c>
      <c r="U1727">
        <f t="shared" si="78"/>
        <v>116.96</v>
      </c>
      <c r="V1727" s="7">
        <f t="shared" si="79"/>
        <v>2969.0608695652186</v>
      </c>
      <c r="W1727" s="7">
        <f t="shared" si="80"/>
        <v>-2852.9508695652185</v>
      </c>
    </row>
    <row r="1728" spans="1:23" x14ac:dyDescent="0.25">
      <c r="A1728" t="s">
        <v>5599</v>
      </c>
      <c r="B1728" s="4">
        <v>45438</v>
      </c>
      <c r="C1728" t="s">
        <v>591</v>
      </c>
      <c r="D1728" t="str">
        <f>VLOOKUP(C1728,Customers!$A$1:$H$201,4,0)</f>
        <v>Meagan Ali</v>
      </c>
      <c r="E1728" t="str">
        <f>VLOOKUP(C1728,Customers!$A$1:$H$201,5,0)</f>
        <v>Female</v>
      </c>
      <c r="F1728" s="4">
        <f>VLOOKUP(C1728,Customers!$A$1:$H$201,6,0)</f>
        <v>37024</v>
      </c>
      <c r="G1728" s="4" t="str">
        <f>VLOOKUP(C1728,Customers!$A$1:$H$201,7,0)</f>
        <v>South Markbury</v>
      </c>
      <c r="H1728" s="4">
        <f>VLOOKUP(C1728,Customers!$A$1:$H$201,8,0)</f>
        <v>45117</v>
      </c>
      <c r="I1728" t="s">
        <v>816</v>
      </c>
      <c r="J1728" t="str">
        <f>VLOOKUP(I1728,Products!$A$1:$F$51,2,0)</f>
        <v>Or Smartphone</v>
      </c>
      <c r="K1728" t="str">
        <f>VLOOKUP(I1728,Products!$A$1:$F$51,3,0)</f>
        <v>Electronics</v>
      </c>
      <c r="L1728" t="str">
        <f>VLOOKUP(I1728,Products!$A$1:$F$51,4,0)</f>
        <v>Smartphone</v>
      </c>
      <c r="M1728" s="7">
        <f>VLOOKUP(I1728,Products!$A$1:$F$51,5,0)</f>
        <v>1197.18</v>
      </c>
      <c r="N1728" s="7">
        <f>VLOOKUP(I1728,Products!$A$1:$F$51,6,0)</f>
        <v>722.74</v>
      </c>
      <c r="O1728" t="s">
        <v>838</v>
      </c>
      <c r="P1728" t="str">
        <f>VLOOKUP(O1728,Stores!$A$1:$D$6,2,0)</f>
        <v>MegaMart Brianahaven</v>
      </c>
      <c r="Q1728" t="str">
        <f>VLOOKUP(O1728,Stores!$A$1:$D$6,4,0)</f>
        <v>North</v>
      </c>
      <c r="R1728" s="6">
        <v>1</v>
      </c>
      <c r="S1728" s="6">
        <v>0.1</v>
      </c>
      <c r="T1728" t="s">
        <v>857</v>
      </c>
      <c r="U1728">
        <f t="shared" si="78"/>
        <v>1197.18</v>
      </c>
      <c r="V1728" s="7">
        <f t="shared" si="79"/>
        <v>722.74</v>
      </c>
      <c r="W1728" s="7">
        <f t="shared" si="80"/>
        <v>473.54000000000008</v>
      </c>
    </row>
    <row r="1729" spans="1:23" x14ac:dyDescent="0.25">
      <c r="A1729" t="s">
        <v>1675</v>
      </c>
      <c r="B1729" s="4">
        <v>45438</v>
      </c>
      <c r="C1729" t="s">
        <v>107</v>
      </c>
      <c r="D1729" t="str">
        <f>VLOOKUP(C1729,Customers!$A$1:$H$201,4,0)</f>
        <v>Jacqueline Martin</v>
      </c>
      <c r="E1729" t="str">
        <f>VLOOKUP(C1729,Customers!$A$1:$H$201,5,0)</f>
        <v>Male</v>
      </c>
      <c r="F1729" s="4">
        <f>VLOOKUP(C1729,Customers!$A$1:$H$201,6,0)</f>
        <v>21586</v>
      </c>
      <c r="G1729" s="4" t="str">
        <f>VLOOKUP(C1729,Customers!$A$1:$H$201,7,0)</f>
        <v>Robertmouth</v>
      </c>
      <c r="H1729" s="4">
        <f>VLOOKUP(C1729,Customers!$A$1:$H$201,8,0)</f>
        <v>45168</v>
      </c>
      <c r="I1729" t="s">
        <v>749</v>
      </c>
      <c r="J1729" t="str">
        <f>VLOOKUP(I1729,Products!$A$1:$F$51,2,0)</f>
        <v>Whether Bags</v>
      </c>
      <c r="K1729" t="str">
        <f>VLOOKUP(I1729,Products!$A$1:$F$51,3,0)</f>
        <v>Fashion</v>
      </c>
      <c r="L1729" t="str">
        <f>VLOOKUP(I1729,Products!$A$1:$F$51,4,0)</f>
        <v>Bags</v>
      </c>
      <c r="M1729" s="7">
        <f>VLOOKUP(I1729,Products!$A$1:$F$51,5,0)</f>
        <v>270.45</v>
      </c>
      <c r="N1729" s="7">
        <f>VLOOKUP(I1729,Products!$A$1:$F$51,6,0)</f>
        <v>742.26521739130465</v>
      </c>
      <c r="O1729" t="s">
        <v>842</v>
      </c>
      <c r="P1729" t="str">
        <f>VLOOKUP(O1729,Stores!$A$1:$D$6,2,0)</f>
        <v>MegaMart Johnmouth</v>
      </c>
      <c r="Q1729" t="str">
        <f>VLOOKUP(O1729,Stores!$A$1:$D$6,4,0)</f>
        <v>East</v>
      </c>
      <c r="R1729" s="6">
        <v>3</v>
      </c>
      <c r="S1729" s="6">
        <v>0.1</v>
      </c>
      <c r="T1729" t="s">
        <v>857</v>
      </c>
      <c r="U1729">
        <f t="shared" si="78"/>
        <v>811.34999999999991</v>
      </c>
      <c r="V1729" s="7">
        <f t="shared" si="79"/>
        <v>2226.7956521739138</v>
      </c>
      <c r="W1729" s="7">
        <f t="shared" si="80"/>
        <v>-1416.345652173914</v>
      </c>
    </row>
    <row r="1730" spans="1:23" x14ac:dyDescent="0.25">
      <c r="A1730" t="s">
        <v>2196</v>
      </c>
      <c r="B1730" s="4">
        <v>45438</v>
      </c>
      <c r="C1730" t="s">
        <v>211</v>
      </c>
      <c r="D1730" t="str">
        <f>VLOOKUP(C1730,Customers!$A$1:$H$201,4,0)</f>
        <v>Deborah Moody</v>
      </c>
      <c r="E1730" t="str">
        <f>VLOOKUP(C1730,Customers!$A$1:$H$201,5,0)</f>
        <v>Male</v>
      </c>
      <c r="F1730" s="4">
        <f>VLOOKUP(C1730,Customers!$A$1:$H$201,6,0)</f>
        <v>27950</v>
      </c>
      <c r="G1730" s="4" t="str">
        <f>VLOOKUP(C1730,Customers!$A$1:$H$201,7,0)</f>
        <v>Andersonville</v>
      </c>
      <c r="H1730" s="4">
        <f>VLOOKUP(C1730,Customers!$A$1:$H$201,8,0)</f>
        <v>44232</v>
      </c>
      <c r="I1730" t="s">
        <v>786</v>
      </c>
      <c r="J1730" t="str">
        <f>VLOOKUP(I1730,Products!$A$1:$F$51,2,0)</f>
        <v>Difficult Vegetables</v>
      </c>
      <c r="K1730" t="str">
        <f>VLOOKUP(I1730,Products!$A$1:$F$51,3,0)</f>
        <v>Groceries</v>
      </c>
      <c r="L1730" t="str">
        <f>VLOOKUP(I1730,Products!$A$1:$F$51,4,0)</f>
        <v>Vegetables</v>
      </c>
      <c r="M1730" s="7">
        <f>VLOOKUP(I1730,Products!$A$1:$F$51,5,0)</f>
        <v>1102.791777777778</v>
      </c>
      <c r="N1730" s="7">
        <f>VLOOKUP(I1730,Products!$A$1:$F$51,6,0)</f>
        <v>164.01</v>
      </c>
      <c r="O1730" t="s">
        <v>842</v>
      </c>
      <c r="P1730" t="str">
        <f>VLOOKUP(O1730,Stores!$A$1:$D$6,2,0)</f>
        <v>MegaMart Johnmouth</v>
      </c>
      <c r="Q1730" t="str">
        <f>VLOOKUP(O1730,Stores!$A$1:$D$6,4,0)</f>
        <v>East</v>
      </c>
      <c r="R1730" s="6">
        <v>4</v>
      </c>
      <c r="S1730" s="6">
        <v>0.1</v>
      </c>
      <c r="T1730" t="s">
        <v>857</v>
      </c>
      <c r="U1730">
        <f t="shared" si="78"/>
        <v>4411.1671111111118</v>
      </c>
      <c r="V1730" s="7">
        <f t="shared" si="79"/>
        <v>656.04</v>
      </c>
      <c r="W1730" s="7">
        <f t="shared" si="80"/>
        <v>3754.2271111111118</v>
      </c>
    </row>
    <row r="1731" spans="1:23" x14ac:dyDescent="0.25">
      <c r="A1731" t="s">
        <v>2838</v>
      </c>
      <c r="B1731" s="4">
        <v>45438</v>
      </c>
      <c r="C1731" t="s">
        <v>308</v>
      </c>
      <c r="D1731" t="str">
        <f>VLOOKUP(C1731,Customers!$A$1:$H$201,4,0)</f>
        <v>Amy Haley</v>
      </c>
      <c r="E1731" t="str">
        <f>VLOOKUP(C1731,Customers!$A$1:$H$201,5,0)</f>
        <v>Male</v>
      </c>
      <c r="F1731" s="4">
        <f>VLOOKUP(C1731,Customers!$A$1:$H$201,6,0)</f>
        <v>37752</v>
      </c>
      <c r="G1731" s="4" t="str">
        <f>VLOOKUP(C1731,Customers!$A$1:$H$201,7,0)</f>
        <v>Vasquezmouth</v>
      </c>
      <c r="H1731" s="4">
        <f>VLOOKUP(C1731,Customers!$A$1:$H$201,8,0)</f>
        <v>45472</v>
      </c>
      <c r="I1731" t="s">
        <v>770</v>
      </c>
      <c r="J1731" t="str">
        <f>VLOOKUP(I1731,Products!$A$1:$F$51,2,0)</f>
        <v>Him Smartphone</v>
      </c>
      <c r="K1731" t="str">
        <f>VLOOKUP(I1731,Products!$A$1:$F$51,3,0)</f>
        <v>Electronics</v>
      </c>
      <c r="L1731" t="str">
        <f>VLOOKUP(I1731,Products!$A$1:$F$51,4,0)</f>
        <v>Smartphone</v>
      </c>
      <c r="M1731" s="7">
        <f>VLOOKUP(I1731,Products!$A$1:$F$51,5,0)</f>
        <v>1487.41</v>
      </c>
      <c r="N1731" s="7">
        <f>VLOOKUP(I1731,Products!$A$1:$F$51,6,0)</f>
        <v>813.07</v>
      </c>
      <c r="O1731" t="s">
        <v>831</v>
      </c>
      <c r="P1731" t="str">
        <f>VLOOKUP(O1731,Stores!$A$1:$D$6,2,0)</f>
        <v>MegaMart Peckmouth</v>
      </c>
      <c r="Q1731" t="str">
        <f>VLOOKUP(O1731,Stores!$A$1:$D$6,4,0)</f>
        <v>East</v>
      </c>
      <c r="R1731" s="6">
        <v>4</v>
      </c>
      <c r="S1731" s="6">
        <v>0.15</v>
      </c>
      <c r="T1731" t="s">
        <v>854</v>
      </c>
      <c r="U1731">
        <f t="shared" ref="U1731:U1794" si="81">M1731*R1731</f>
        <v>5949.64</v>
      </c>
      <c r="V1731" s="7">
        <f t="shared" ref="V1731:V1794" si="82">N1731*R1731</f>
        <v>3252.28</v>
      </c>
      <c r="W1731" s="7">
        <f t="shared" ref="W1731:W1794" si="83">U1731-V1731-(1-S1731)</f>
        <v>2696.51</v>
      </c>
    </row>
    <row r="1732" spans="1:23" x14ac:dyDescent="0.25">
      <c r="A1732" t="s">
        <v>3426</v>
      </c>
      <c r="B1732" s="4">
        <v>45438</v>
      </c>
      <c r="C1732" t="s">
        <v>409</v>
      </c>
      <c r="D1732" t="str">
        <f>VLOOKUP(C1732,Customers!$A$1:$H$201,4,0)</f>
        <v>Travis Peters</v>
      </c>
      <c r="E1732" t="str">
        <f>VLOOKUP(C1732,Customers!$A$1:$H$201,5,0)</f>
        <v>Female</v>
      </c>
      <c r="F1732" s="4">
        <f>VLOOKUP(C1732,Customers!$A$1:$H$201,6,0)</f>
        <v>24112</v>
      </c>
      <c r="G1732" s="4" t="str">
        <f>VLOOKUP(C1732,Customers!$A$1:$H$201,7,0)</f>
        <v>South Ianhaven</v>
      </c>
      <c r="H1732" s="4">
        <f>VLOOKUP(C1732,Customers!$A$1:$H$201,8,0)</f>
        <v>44926</v>
      </c>
      <c r="I1732" t="s">
        <v>732</v>
      </c>
      <c r="J1732" t="str">
        <f>VLOOKUP(I1732,Products!$A$1:$F$51,2,0)</f>
        <v>Us Snacks</v>
      </c>
      <c r="K1732" t="str">
        <f>VLOOKUP(I1732,Products!$A$1:$F$51,3,0)</f>
        <v>Groceries</v>
      </c>
      <c r="L1732" t="str">
        <f>VLOOKUP(I1732,Products!$A$1:$F$51,4,0)</f>
        <v>Snacks</v>
      </c>
      <c r="M1732" s="7">
        <f>VLOOKUP(I1732,Products!$A$1:$F$51,5,0)</f>
        <v>123.19</v>
      </c>
      <c r="N1732" s="7">
        <f>VLOOKUP(I1732,Products!$A$1:$F$51,6,0)</f>
        <v>80.36</v>
      </c>
      <c r="O1732" t="s">
        <v>827</v>
      </c>
      <c r="P1732" t="str">
        <f>VLOOKUP(O1732,Stores!$A$1:$D$6,2,0)</f>
        <v>MegaMart Jimenezborough</v>
      </c>
      <c r="Q1732" t="str">
        <f>VLOOKUP(O1732,Stores!$A$1:$D$6,4,0)</f>
        <v>South</v>
      </c>
      <c r="R1732" s="6">
        <v>1</v>
      </c>
      <c r="S1732" s="6">
        <v>0.05</v>
      </c>
      <c r="T1732" t="s">
        <v>851</v>
      </c>
      <c r="U1732">
        <f t="shared" si="81"/>
        <v>123.19</v>
      </c>
      <c r="V1732" s="7">
        <f t="shared" si="82"/>
        <v>80.36</v>
      </c>
      <c r="W1732" s="7">
        <f t="shared" si="83"/>
        <v>41.879999999999995</v>
      </c>
    </row>
    <row r="1733" spans="1:23" x14ac:dyDescent="0.25">
      <c r="A1733" t="s">
        <v>3981</v>
      </c>
      <c r="B1733" s="4">
        <v>45438</v>
      </c>
      <c r="C1733" t="s">
        <v>83</v>
      </c>
      <c r="D1733" t="str">
        <f>VLOOKUP(C1733,Customers!$A$1:$H$201,4,0)</f>
        <v>Debbie Martin</v>
      </c>
      <c r="E1733" t="str">
        <f>VLOOKUP(C1733,Customers!$A$1:$H$201,5,0)</f>
        <v>Male</v>
      </c>
      <c r="F1733" s="4">
        <f>VLOOKUP(C1733,Customers!$A$1:$H$201,6,0)</f>
        <v>34290</v>
      </c>
      <c r="G1733" s="4" t="str">
        <f>VLOOKUP(C1733,Customers!$A$1:$H$201,7,0)</f>
        <v>Meganmouth</v>
      </c>
      <c r="H1733" s="4">
        <f>VLOOKUP(C1733,Customers!$A$1:$H$201,8,0)</f>
        <v>44583</v>
      </c>
      <c r="I1733" t="s">
        <v>738</v>
      </c>
      <c r="J1733" t="str">
        <f>VLOOKUP(I1733,Products!$A$1:$F$51,2,0)</f>
        <v>Either Headphones</v>
      </c>
      <c r="K1733" t="str">
        <f>VLOOKUP(I1733,Products!$A$1:$F$51,3,0)</f>
        <v>Electronics</v>
      </c>
      <c r="L1733" t="str">
        <f>VLOOKUP(I1733,Products!$A$1:$F$51,4,0)</f>
        <v>Headphones</v>
      </c>
      <c r="M1733" s="7">
        <f>VLOOKUP(I1733,Products!$A$1:$F$51,5,0)</f>
        <v>248.57</v>
      </c>
      <c r="N1733" s="7">
        <f>VLOOKUP(I1733,Products!$A$1:$F$51,6,0)</f>
        <v>190.67</v>
      </c>
      <c r="O1733" t="s">
        <v>842</v>
      </c>
      <c r="P1733" t="str">
        <f>VLOOKUP(O1733,Stores!$A$1:$D$6,2,0)</f>
        <v>MegaMart Johnmouth</v>
      </c>
      <c r="Q1733" t="str">
        <f>VLOOKUP(O1733,Stores!$A$1:$D$6,4,0)</f>
        <v>East</v>
      </c>
      <c r="R1733" s="6">
        <v>3</v>
      </c>
      <c r="S1733" s="6">
        <v>0.15</v>
      </c>
      <c r="T1733" t="s">
        <v>857</v>
      </c>
      <c r="U1733">
        <f t="shared" si="81"/>
        <v>745.71</v>
      </c>
      <c r="V1733" s="7">
        <f t="shared" si="82"/>
        <v>572.01</v>
      </c>
      <c r="W1733" s="7">
        <f t="shared" si="83"/>
        <v>172.85000000000005</v>
      </c>
    </row>
    <row r="1734" spans="1:23" x14ac:dyDescent="0.25">
      <c r="A1734" t="s">
        <v>4708</v>
      </c>
      <c r="B1734" s="4">
        <v>45438</v>
      </c>
      <c r="C1734" t="s">
        <v>95</v>
      </c>
      <c r="D1734" t="str">
        <f>VLOOKUP(C1734,Customers!$A$1:$H$201,4,0)</f>
        <v>Molly Murray</v>
      </c>
      <c r="E1734" t="str">
        <f>VLOOKUP(C1734,Customers!$A$1:$H$201,5,0)</f>
        <v>Female</v>
      </c>
      <c r="F1734" s="4">
        <f>VLOOKUP(C1734,Customers!$A$1:$H$201,6,0)</f>
        <v>22610</v>
      </c>
      <c r="G1734" s="4" t="str">
        <f>VLOOKUP(C1734,Customers!$A$1:$H$201,7,0)</f>
        <v>North April</v>
      </c>
      <c r="H1734" s="4">
        <f>VLOOKUP(C1734,Customers!$A$1:$H$201,8,0)</f>
        <v>45036</v>
      </c>
      <c r="I1734" t="s">
        <v>780</v>
      </c>
      <c r="J1734" t="str">
        <f>VLOOKUP(I1734,Products!$A$1:$F$51,2,0)</f>
        <v>Road Clothing</v>
      </c>
      <c r="K1734" t="str">
        <f>VLOOKUP(I1734,Products!$A$1:$F$51,3,0)</f>
        <v>Fashion</v>
      </c>
      <c r="L1734" t="str">
        <f>VLOOKUP(I1734,Products!$A$1:$F$51,4,0)</f>
        <v>Clothing</v>
      </c>
      <c r="M1734" s="7">
        <f>VLOOKUP(I1734,Products!$A$1:$F$51,5,0)</f>
        <v>1485.05</v>
      </c>
      <c r="N1734" s="7">
        <f>VLOOKUP(I1734,Products!$A$1:$F$51,6,0)</f>
        <v>988.31</v>
      </c>
      <c r="O1734" t="s">
        <v>842</v>
      </c>
      <c r="P1734" t="str">
        <f>VLOOKUP(O1734,Stores!$A$1:$D$6,2,0)</f>
        <v>MegaMart Johnmouth</v>
      </c>
      <c r="Q1734" t="str">
        <f>VLOOKUP(O1734,Stores!$A$1:$D$6,4,0)</f>
        <v>East</v>
      </c>
      <c r="R1734" s="6">
        <v>5</v>
      </c>
      <c r="S1734" s="6">
        <v>0.15</v>
      </c>
      <c r="T1734" t="s">
        <v>857</v>
      </c>
      <c r="U1734">
        <f t="shared" si="81"/>
        <v>7425.25</v>
      </c>
      <c r="V1734" s="7">
        <f t="shared" si="82"/>
        <v>4941.5499999999993</v>
      </c>
      <c r="W1734" s="7">
        <f t="shared" si="83"/>
        <v>2482.8500000000008</v>
      </c>
    </row>
    <row r="1735" spans="1:23" x14ac:dyDescent="0.25">
      <c r="A1735" t="s">
        <v>4974</v>
      </c>
      <c r="B1735" s="4">
        <v>45438</v>
      </c>
      <c r="C1735" t="s">
        <v>222</v>
      </c>
      <c r="D1735" t="str">
        <f>VLOOKUP(C1735,Customers!$A$1:$H$201,4,0)</f>
        <v>Lawrence Stewart</v>
      </c>
      <c r="E1735" t="str">
        <f>VLOOKUP(C1735,Customers!$A$1:$H$201,5,0)</f>
        <v>Male</v>
      </c>
      <c r="F1735" s="4">
        <f>VLOOKUP(C1735,Customers!$A$1:$H$201,6,0)</f>
        <v>38555</v>
      </c>
      <c r="G1735" s="4" t="str">
        <f>VLOOKUP(C1735,Customers!$A$1:$H$201,7,0)</f>
        <v>West Tinatown</v>
      </c>
      <c r="H1735" s="4">
        <f>VLOOKUP(C1735,Customers!$A$1:$H$201,8,0)</f>
        <v>44145</v>
      </c>
      <c r="I1735" t="s">
        <v>755</v>
      </c>
      <c r="J1735" t="str">
        <f>VLOOKUP(I1735,Products!$A$1:$F$51,2,0)</f>
        <v>Democratic Smartphone</v>
      </c>
      <c r="K1735" t="str">
        <f>VLOOKUP(I1735,Products!$A$1:$F$51,3,0)</f>
        <v>Electronics</v>
      </c>
      <c r="L1735" t="str">
        <f>VLOOKUP(I1735,Products!$A$1:$F$51,4,0)</f>
        <v>Smartphone</v>
      </c>
      <c r="M1735" s="7">
        <f>VLOOKUP(I1735,Products!$A$1:$F$51,5,0)</f>
        <v>1079.8900000000001</v>
      </c>
      <c r="N1735" s="7">
        <f>VLOOKUP(I1735,Products!$A$1:$F$51,6,0)</f>
        <v>703.83</v>
      </c>
      <c r="O1735" t="s">
        <v>827</v>
      </c>
      <c r="P1735" t="str">
        <f>VLOOKUP(O1735,Stores!$A$1:$D$6,2,0)</f>
        <v>MegaMart Jimenezborough</v>
      </c>
      <c r="Q1735" t="str">
        <f>VLOOKUP(O1735,Stores!$A$1:$D$6,4,0)</f>
        <v>South</v>
      </c>
      <c r="R1735" s="6">
        <v>5</v>
      </c>
      <c r="S1735" s="6">
        <v>0.1</v>
      </c>
      <c r="T1735" t="s">
        <v>854</v>
      </c>
      <c r="U1735">
        <f t="shared" si="81"/>
        <v>5399.4500000000007</v>
      </c>
      <c r="V1735" s="7">
        <f t="shared" si="82"/>
        <v>3519.15</v>
      </c>
      <c r="W1735" s="7">
        <f t="shared" si="83"/>
        <v>1879.4000000000005</v>
      </c>
    </row>
    <row r="1736" spans="1:23" x14ac:dyDescent="0.25">
      <c r="A1736" t="s">
        <v>1710</v>
      </c>
      <c r="B1736" s="4">
        <v>45438</v>
      </c>
      <c r="C1736" t="s">
        <v>580</v>
      </c>
      <c r="D1736" t="str">
        <f>VLOOKUP(C1736,Customers!$A$1:$H$201,4,0)</f>
        <v>Erin Rogers</v>
      </c>
      <c r="E1736" t="str">
        <f>VLOOKUP(C1736,Customers!$A$1:$H$201,5,0)</f>
        <v>Female</v>
      </c>
      <c r="F1736" s="4">
        <f>VLOOKUP(C1736,Customers!$A$1:$H$201,6,0)</f>
        <v>31328</v>
      </c>
      <c r="G1736" s="4" t="str">
        <f>VLOOKUP(C1736,Customers!$A$1:$H$201,7,0)</f>
        <v>Lake Lindsay</v>
      </c>
      <c r="H1736" s="4">
        <f>VLOOKUP(C1736,Customers!$A$1:$H$201,8,0)</f>
        <v>45889</v>
      </c>
      <c r="I1736" t="s">
        <v>765</v>
      </c>
      <c r="J1736" t="str">
        <f>VLOOKUP(I1736,Products!$A$1:$F$51,2,0)</f>
        <v>How Vegetables</v>
      </c>
      <c r="K1736" t="str">
        <f>VLOOKUP(I1736,Products!$A$1:$F$51,3,0)</f>
        <v>Groceries</v>
      </c>
      <c r="L1736" t="str">
        <f>VLOOKUP(I1736,Products!$A$1:$F$51,4,0)</f>
        <v>Vegetables</v>
      </c>
      <c r="M1736" s="7">
        <f>VLOOKUP(I1736,Products!$A$1:$F$51,5,0)</f>
        <v>25.57</v>
      </c>
      <c r="N1736" s="7">
        <f>VLOOKUP(I1736,Products!$A$1:$F$51,6,0)</f>
        <v>19.05</v>
      </c>
      <c r="O1736" t="s">
        <v>827</v>
      </c>
      <c r="P1736" t="str">
        <f>VLOOKUP(O1736,Stores!$A$1:$D$6,2,0)</f>
        <v>MegaMart Jimenezborough</v>
      </c>
      <c r="Q1736" t="str">
        <f>VLOOKUP(O1736,Stores!$A$1:$D$6,4,0)</f>
        <v>South</v>
      </c>
      <c r="R1736" s="6">
        <v>1</v>
      </c>
      <c r="S1736" s="6">
        <v>0.05</v>
      </c>
      <c r="T1736" t="s">
        <v>854</v>
      </c>
      <c r="U1736">
        <f t="shared" si="81"/>
        <v>25.57</v>
      </c>
      <c r="V1736" s="7">
        <f t="shared" si="82"/>
        <v>19.05</v>
      </c>
      <c r="W1736" s="7">
        <f t="shared" si="83"/>
        <v>5.5699999999999994</v>
      </c>
    </row>
    <row r="1737" spans="1:23" x14ac:dyDescent="0.25">
      <c r="A1737" t="s">
        <v>1920</v>
      </c>
      <c r="B1737" s="4">
        <v>45438</v>
      </c>
      <c r="C1737" t="s">
        <v>436</v>
      </c>
      <c r="D1737" t="str">
        <f>VLOOKUP(C1737,Customers!$A$1:$H$201,4,0)</f>
        <v>Gina Bradford</v>
      </c>
      <c r="E1737" t="str">
        <f>VLOOKUP(C1737,Customers!$A$1:$H$201,5,0)</f>
        <v>Male</v>
      </c>
      <c r="F1737" s="4">
        <f>VLOOKUP(C1737,Customers!$A$1:$H$201,6,0)</f>
        <v>27633</v>
      </c>
      <c r="G1737" s="4" t="str">
        <f>VLOOKUP(C1737,Customers!$A$1:$H$201,7,0)</f>
        <v>Port William</v>
      </c>
      <c r="H1737" s="4">
        <f>VLOOKUP(C1737,Customers!$A$1:$H$201,8,0)</f>
        <v>45850</v>
      </c>
      <c r="I1737" t="s">
        <v>743</v>
      </c>
      <c r="J1737" t="str">
        <f>VLOOKUP(I1737,Products!$A$1:$F$51,2,0)</f>
        <v>World Watches</v>
      </c>
      <c r="K1737" t="str">
        <f>VLOOKUP(I1737,Products!$A$1:$F$51,3,0)</f>
        <v>Fashion</v>
      </c>
      <c r="L1737" t="str">
        <f>VLOOKUP(I1737,Products!$A$1:$F$51,4,0)</f>
        <v>Watches</v>
      </c>
      <c r="M1737" s="7">
        <f>VLOOKUP(I1737,Products!$A$1:$F$51,5,0)</f>
        <v>1134.8</v>
      </c>
      <c r="N1737" s="7">
        <f>VLOOKUP(I1737,Products!$A$1:$F$51,6,0)</f>
        <v>675.1</v>
      </c>
      <c r="O1737" t="s">
        <v>838</v>
      </c>
      <c r="P1737" t="str">
        <f>VLOOKUP(O1737,Stores!$A$1:$D$6,2,0)</f>
        <v>MegaMart Brianahaven</v>
      </c>
      <c r="Q1737" t="str">
        <f>VLOOKUP(O1737,Stores!$A$1:$D$6,4,0)</f>
        <v>North</v>
      </c>
      <c r="R1737" s="6">
        <v>4</v>
      </c>
      <c r="S1737" s="6">
        <v>0</v>
      </c>
      <c r="T1737" t="s">
        <v>854</v>
      </c>
      <c r="U1737">
        <f t="shared" si="81"/>
        <v>4539.2</v>
      </c>
      <c r="V1737" s="7">
        <f t="shared" si="82"/>
        <v>2700.4</v>
      </c>
      <c r="W1737" s="7">
        <f t="shared" si="83"/>
        <v>1837.7999999999997</v>
      </c>
    </row>
    <row r="1738" spans="1:23" x14ac:dyDescent="0.25">
      <c r="A1738" t="s">
        <v>2511</v>
      </c>
      <c r="B1738" s="4">
        <v>45439</v>
      </c>
      <c r="C1738" t="s">
        <v>177</v>
      </c>
      <c r="D1738" t="str">
        <f>VLOOKUP(C1738,Customers!$A$1:$H$201,4,0)</f>
        <v>Dennis Poole</v>
      </c>
      <c r="E1738" t="str">
        <f>VLOOKUP(C1738,Customers!$A$1:$H$201,5,0)</f>
        <v>Male</v>
      </c>
      <c r="F1738" s="4">
        <f>VLOOKUP(C1738,Customers!$A$1:$H$201,6,0)</f>
        <v>23397</v>
      </c>
      <c r="G1738" s="4" t="str">
        <f>VLOOKUP(C1738,Customers!$A$1:$H$201,7,0)</f>
        <v>New Jontown</v>
      </c>
      <c r="H1738" s="4">
        <f>VLOOKUP(C1738,Customers!$A$1:$H$201,8,0)</f>
        <v>44737</v>
      </c>
      <c r="I1738" t="s">
        <v>755</v>
      </c>
      <c r="J1738" t="str">
        <f>VLOOKUP(I1738,Products!$A$1:$F$51,2,0)</f>
        <v>Democratic Smartphone</v>
      </c>
      <c r="K1738" t="str">
        <f>VLOOKUP(I1738,Products!$A$1:$F$51,3,0)</f>
        <v>Electronics</v>
      </c>
      <c r="L1738" t="str">
        <f>VLOOKUP(I1738,Products!$A$1:$F$51,4,0)</f>
        <v>Smartphone</v>
      </c>
      <c r="M1738" s="7">
        <f>VLOOKUP(I1738,Products!$A$1:$F$51,5,0)</f>
        <v>1079.8900000000001</v>
      </c>
      <c r="N1738" s="7">
        <f>VLOOKUP(I1738,Products!$A$1:$F$51,6,0)</f>
        <v>703.83</v>
      </c>
      <c r="O1738" t="s">
        <v>831</v>
      </c>
      <c r="P1738" t="str">
        <f>VLOOKUP(O1738,Stores!$A$1:$D$6,2,0)</f>
        <v>MegaMart Peckmouth</v>
      </c>
      <c r="Q1738" t="str">
        <f>VLOOKUP(O1738,Stores!$A$1:$D$6,4,0)</f>
        <v>East</v>
      </c>
      <c r="R1738" s="6">
        <v>1</v>
      </c>
      <c r="S1738" s="6">
        <v>0.05</v>
      </c>
      <c r="T1738" t="s">
        <v>851</v>
      </c>
      <c r="U1738">
        <f t="shared" si="81"/>
        <v>1079.8900000000001</v>
      </c>
      <c r="V1738" s="7">
        <f t="shared" si="82"/>
        <v>703.83</v>
      </c>
      <c r="W1738" s="7">
        <f t="shared" si="83"/>
        <v>375.11000000000007</v>
      </c>
    </row>
    <row r="1739" spans="1:23" x14ac:dyDescent="0.25">
      <c r="A1739" t="s">
        <v>3018</v>
      </c>
      <c r="B1739" s="4">
        <v>45439</v>
      </c>
      <c r="C1739" t="s">
        <v>568</v>
      </c>
      <c r="D1739" t="str">
        <f>VLOOKUP(C1739,Customers!$A$1:$H$201,4,0)</f>
        <v>Thomas Chung</v>
      </c>
      <c r="E1739" t="str">
        <f>VLOOKUP(C1739,Customers!$A$1:$H$201,5,0)</f>
        <v>Male</v>
      </c>
      <c r="F1739" s="4">
        <f>VLOOKUP(C1739,Customers!$A$1:$H$201,6,0)</f>
        <v>33160</v>
      </c>
      <c r="G1739" s="4" t="str">
        <f>VLOOKUP(C1739,Customers!$A$1:$H$201,7,0)</f>
        <v>Joshuamouth</v>
      </c>
      <c r="H1739" s="4">
        <f>VLOOKUP(C1739,Customers!$A$1:$H$201,8,0)</f>
        <v>44587</v>
      </c>
      <c r="I1739" t="s">
        <v>743</v>
      </c>
      <c r="J1739" t="str">
        <f>VLOOKUP(I1739,Products!$A$1:$F$51,2,0)</f>
        <v>World Watches</v>
      </c>
      <c r="K1739" t="str">
        <f>VLOOKUP(I1739,Products!$A$1:$F$51,3,0)</f>
        <v>Fashion</v>
      </c>
      <c r="L1739" t="str">
        <f>VLOOKUP(I1739,Products!$A$1:$F$51,4,0)</f>
        <v>Watches</v>
      </c>
      <c r="M1739" s="7">
        <f>VLOOKUP(I1739,Products!$A$1:$F$51,5,0)</f>
        <v>1134.8</v>
      </c>
      <c r="N1739" s="7">
        <f>VLOOKUP(I1739,Products!$A$1:$F$51,6,0)</f>
        <v>675.1</v>
      </c>
      <c r="O1739" t="s">
        <v>838</v>
      </c>
      <c r="P1739" t="str">
        <f>VLOOKUP(O1739,Stores!$A$1:$D$6,2,0)</f>
        <v>MegaMart Brianahaven</v>
      </c>
      <c r="Q1739" t="str">
        <f>VLOOKUP(O1739,Stores!$A$1:$D$6,4,0)</f>
        <v>North</v>
      </c>
      <c r="R1739" s="6">
        <v>4</v>
      </c>
      <c r="S1739" s="6">
        <v>0.15</v>
      </c>
      <c r="T1739" t="s">
        <v>861</v>
      </c>
      <c r="U1739">
        <f t="shared" si="81"/>
        <v>4539.2</v>
      </c>
      <c r="V1739" s="7">
        <f t="shared" si="82"/>
        <v>2700.4</v>
      </c>
      <c r="W1739" s="7">
        <f t="shared" si="83"/>
        <v>1837.9499999999998</v>
      </c>
    </row>
    <row r="1740" spans="1:23" x14ac:dyDescent="0.25">
      <c r="A1740" t="s">
        <v>4628</v>
      </c>
      <c r="B1740" s="4">
        <v>45439</v>
      </c>
      <c r="C1740" t="s">
        <v>685</v>
      </c>
      <c r="D1740" t="str">
        <f>VLOOKUP(C1740,Customers!$A$1:$H$201,4,0)</f>
        <v>James Mitchell</v>
      </c>
      <c r="E1740" t="str">
        <f>VLOOKUP(C1740,Customers!$A$1:$H$201,5,0)</f>
        <v>Female</v>
      </c>
      <c r="F1740" s="4">
        <f>VLOOKUP(C1740,Customers!$A$1:$H$201,6,0)</f>
        <v>27995</v>
      </c>
      <c r="G1740" s="4" t="str">
        <f>VLOOKUP(C1740,Customers!$A$1:$H$201,7,0)</f>
        <v>East Raymond</v>
      </c>
      <c r="H1740" s="4">
        <f>VLOOKUP(C1740,Customers!$A$1:$H$201,8,0)</f>
        <v>45827</v>
      </c>
      <c r="I1740" t="s">
        <v>743</v>
      </c>
      <c r="J1740" t="str">
        <f>VLOOKUP(I1740,Products!$A$1:$F$51,2,0)</f>
        <v>World Watches</v>
      </c>
      <c r="K1740" t="str">
        <f>VLOOKUP(I1740,Products!$A$1:$F$51,3,0)</f>
        <v>Fashion</v>
      </c>
      <c r="L1740" t="str">
        <f>VLOOKUP(I1740,Products!$A$1:$F$51,4,0)</f>
        <v>Watches</v>
      </c>
      <c r="M1740" s="7">
        <f>VLOOKUP(I1740,Products!$A$1:$F$51,5,0)</f>
        <v>1134.8</v>
      </c>
      <c r="N1740" s="7">
        <f>VLOOKUP(I1740,Products!$A$1:$F$51,6,0)</f>
        <v>675.1</v>
      </c>
      <c r="O1740" t="s">
        <v>842</v>
      </c>
      <c r="P1740" t="str">
        <f>VLOOKUP(O1740,Stores!$A$1:$D$6,2,0)</f>
        <v>MegaMart Johnmouth</v>
      </c>
      <c r="Q1740" t="str">
        <f>VLOOKUP(O1740,Stores!$A$1:$D$6,4,0)</f>
        <v>East</v>
      </c>
      <c r="R1740" s="6">
        <v>1</v>
      </c>
      <c r="S1740" s="6">
        <v>0</v>
      </c>
      <c r="T1740" t="s">
        <v>854</v>
      </c>
      <c r="U1740">
        <f t="shared" si="81"/>
        <v>1134.8</v>
      </c>
      <c r="V1740" s="7">
        <f t="shared" si="82"/>
        <v>675.1</v>
      </c>
      <c r="W1740" s="7">
        <f t="shared" si="83"/>
        <v>458.69999999999993</v>
      </c>
    </row>
    <row r="1741" spans="1:23" x14ac:dyDescent="0.25">
      <c r="A1741" t="s">
        <v>1302</v>
      </c>
      <c r="B1741" s="4">
        <v>45439</v>
      </c>
      <c r="C1741" t="s">
        <v>139</v>
      </c>
      <c r="D1741" t="str">
        <f>VLOOKUP(C1741,Customers!$A$1:$H$201,4,0)</f>
        <v>Michael Cervantes</v>
      </c>
      <c r="E1741" t="str">
        <f>VLOOKUP(C1741,Customers!$A$1:$H$201,5,0)</f>
        <v>Male</v>
      </c>
      <c r="F1741" s="4">
        <f>VLOOKUP(C1741,Customers!$A$1:$H$201,6,0)</f>
        <v>33546</v>
      </c>
      <c r="G1741" s="4" t="str">
        <f>VLOOKUP(C1741,Customers!$A$1:$H$201,7,0)</f>
        <v>Ashleyview</v>
      </c>
      <c r="H1741" s="4">
        <f>VLOOKUP(C1741,Customers!$A$1:$H$201,8,0)</f>
        <v>44104</v>
      </c>
      <c r="I1741" t="s">
        <v>798</v>
      </c>
      <c r="J1741" t="str">
        <f>VLOOKUP(I1741,Products!$A$1:$F$51,2,0)</f>
        <v>Stage Footwear</v>
      </c>
      <c r="K1741" t="str">
        <f>VLOOKUP(I1741,Products!$A$1:$F$51,3,0)</f>
        <v>Fashion</v>
      </c>
      <c r="L1741" t="str">
        <f>VLOOKUP(I1741,Products!$A$1:$F$51,4,0)</f>
        <v>Footwear</v>
      </c>
      <c r="M1741" s="7">
        <f>VLOOKUP(I1741,Products!$A$1:$F$51,5,0)</f>
        <v>1102.791777777778</v>
      </c>
      <c r="N1741" s="7">
        <f>VLOOKUP(I1741,Products!$A$1:$F$51,6,0)</f>
        <v>742.26521739130465</v>
      </c>
      <c r="O1741" t="s">
        <v>835</v>
      </c>
      <c r="P1741" t="str">
        <f>VLOOKUP(O1741,Stores!$A$1:$D$6,2,0)</f>
        <v>MegaMart New Michele</v>
      </c>
      <c r="Q1741" t="str">
        <f>VLOOKUP(O1741,Stores!$A$1:$D$6,4,0)</f>
        <v>West</v>
      </c>
      <c r="R1741" s="6">
        <v>2</v>
      </c>
      <c r="S1741" s="6">
        <v>0.1</v>
      </c>
      <c r="T1741" t="s">
        <v>857</v>
      </c>
      <c r="U1741">
        <f t="shared" si="81"/>
        <v>2205.5835555555559</v>
      </c>
      <c r="V1741" s="7">
        <f t="shared" si="82"/>
        <v>1484.5304347826093</v>
      </c>
      <c r="W1741" s="7">
        <f t="shared" si="83"/>
        <v>720.15312077294664</v>
      </c>
    </row>
    <row r="1742" spans="1:23" x14ac:dyDescent="0.25">
      <c r="A1742" t="s">
        <v>1831</v>
      </c>
      <c r="B1742" s="4">
        <v>45439</v>
      </c>
      <c r="C1742" t="s">
        <v>655</v>
      </c>
      <c r="D1742" t="str">
        <f>VLOOKUP(C1742,Customers!$A$1:$H$201,4,0)</f>
        <v>Vicki Guzman</v>
      </c>
      <c r="E1742" t="str">
        <f>VLOOKUP(C1742,Customers!$A$1:$H$201,5,0)</f>
        <v>Female</v>
      </c>
      <c r="F1742" s="4">
        <f>VLOOKUP(C1742,Customers!$A$1:$H$201,6,0)</f>
        <v>22041</v>
      </c>
      <c r="G1742" s="4" t="str">
        <f>VLOOKUP(C1742,Customers!$A$1:$H$201,7,0)</f>
        <v>West Wandaland</v>
      </c>
      <c r="H1742" s="4">
        <f>VLOOKUP(C1742,Customers!$A$1:$H$201,8,0)</f>
        <v>45329</v>
      </c>
      <c r="I1742" t="s">
        <v>788</v>
      </c>
      <c r="J1742" t="str">
        <f>VLOOKUP(I1742,Products!$A$1:$F$51,2,0)</f>
        <v>Beat Accessories</v>
      </c>
      <c r="K1742" t="str">
        <f>VLOOKUP(I1742,Products!$A$1:$F$51,3,0)</f>
        <v>Fashion</v>
      </c>
      <c r="L1742" t="str">
        <f>VLOOKUP(I1742,Products!$A$1:$F$51,4,0)</f>
        <v>Accessories</v>
      </c>
      <c r="M1742" s="7">
        <f>VLOOKUP(I1742,Products!$A$1:$F$51,5,0)</f>
        <v>1798.97</v>
      </c>
      <c r="N1742" s="7">
        <f>VLOOKUP(I1742,Products!$A$1:$F$51,6,0)</f>
        <v>1329.15</v>
      </c>
      <c r="O1742" t="s">
        <v>831</v>
      </c>
      <c r="P1742" t="str">
        <f>VLOOKUP(O1742,Stores!$A$1:$D$6,2,0)</f>
        <v>MegaMart Peckmouth</v>
      </c>
      <c r="Q1742" t="str">
        <f>VLOOKUP(O1742,Stores!$A$1:$D$6,4,0)</f>
        <v>East</v>
      </c>
      <c r="R1742" s="6">
        <v>5</v>
      </c>
      <c r="S1742" s="6">
        <v>0.15</v>
      </c>
      <c r="T1742" t="s">
        <v>857</v>
      </c>
      <c r="U1742">
        <f t="shared" si="81"/>
        <v>8994.85</v>
      </c>
      <c r="V1742" s="7">
        <f t="shared" si="82"/>
        <v>6645.75</v>
      </c>
      <c r="W1742" s="7">
        <f t="shared" si="83"/>
        <v>2348.2500000000005</v>
      </c>
    </row>
    <row r="1743" spans="1:23" x14ac:dyDescent="0.25">
      <c r="A1743" t="s">
        <v>2222</v>
      </c>
      <c r="B1743" s="4">
        <v>45440</v>
      </c>
      <c r="C1743" t="s">
        <v>177</v>
      </c>
      <c r="D1743" t="str">
        <f>VLOOKUP(C1743,Customers!$A$1:$H$201,4,0)</f>
        <v>Dennis Poole</v>
      </c>
      <c r="E1743" t="str">
        <f>VLOOKUP(C1743,Customers!$A$1:$H$201,5,0)</f>
        <v>Male</v>
      </c>
      <c r="F1743" s="4">
        <f>VLOOKUP(C1743,Customers!$A$1:$H$201,6,0)</f>
        <v>23397</v>
      </c>
      <c r="G1743" s="4" t="str">
        <f>VLOOKUP(C1743,Customers!$A$1:$H$201,7,0)</f>
        <v>New Jontown</v>
      </c>
      <c r="H1743" s="4">
        <f>VLOOKUP(C1743,Customers!$A$1:$H$201,8,0)</f>
        <v>44737</v>
      </c>
      <c r="I1743" t="s">
        <v>806</v>
      </c>
      <c r="J1743" t="str">
        <f>VLOOKUP(I1743,Products!$A$1:$F$51,2,0)</f>
        <v>Maybe Clothing</v>
      </c>
      <c r="K1743" t="str">
        <f>VLOOKUP(I1743,Products!$A$1:$F$51,3,0)</f>
        <v>Fashion</v>
      </c>
      <c r="L1743" t="str">
        <f>VLOOKUP(I1743,Products!$A$1:$F$51,4,0)</f>
        <v>Clothing</v>
      </c>
      <c r="M1743" s="7">
        <f>VLOOKUP(I1743,Products!$A$1:$F$51,5,0)</f>
        <v>1102.791777777778</v>
      </c>
      <c r="N1743" s="7">
        <f>VLOOKUP(I1743,Products!$A$1:$F$51,6,0)</f>
        <v>316.63</v>
      </c>
      <c r="O1743" t="s">
        <v>842</v>
      </c>
      <c r="P1743" t="str">
        <f>VLOOKUP(O1743,Stores!$A$1:$D$6,2,0)</f>
        <v>MegaMart Johnmouth</v>
      </c>
      <c r="Q1743" t="str">
        <f>VLOOKUP(O1743,Stores!$A$1:$D$6,4,0)</f>
        <v>East</v>
      </c>
      <c r="R1743" s="6">
        <v>3</v>
      </c>
      <c r="S1743" s="6">
        <v>0.05</v>
      </c>
      <c r="T1743" t="s">
        <v>854</v>
      </c>
      <c r="U1743">
        <f t="shared" si="81"/>
        <v>3308.3753333333339</v>
      </c>
      <c r="V1743" s="7">
        <f t="shared" si="82"/>
        <v>949.89</v>
      </c>
      <c r="W1743" s="7">
        <f t="shared" si="83"/>
        <v>2357.5353333333342</v>
      </c>
    </row>
    <row r="1744" spans="1:23" x14ac:dyDescent="0.25">
      <c r="A1744" t="s">
        <v>2903</v>
      </c>
      <c r="B1744" s="4">
        <v>45440</v>
      </c>
      <c r="C1744" t="s">
        <v>450</v>
      </c>
      <c r="D1744" t="str">
        <f>VLOOKUP(C1744,Customers!$A$1:$H$201,4,0)</f>
        <v>Amy Smith</v>
      </c>
      <c r="E1744" t="str">
        <f>VLOOKUP(C1744,Customers!$A$1:$H$201,5,0)</f>
        <v>Male</v>
      </c>
      <c r="F1744" s="4">
        <f>VLOOKUP(C1744,Customers!$A$1:$H$201,6,0)</f>
        <v>22556</v>
      </c>
      <c r="G1744" s="4" t="str">
        <f>VLOOKUP(C1744,Customers!$A$1:$H$201,7,0)</f>
        <v>Simonstad</v>
      </c>
      <c r="H1744" s="4">
        <f>VLOOKUP(C1744,Customers!$A$1:$H$201,8,0)</f>
        <v>45467</v>
      </c>
      <c r="I1744" t="s">
        <v>724</v>
      </c>
      <c r="J1744" t="str">
        <f>VLOOKUP(I1744,Products!$A$1:$F$51,2,0)</f>
        <v>Company Fruits</v>
      </c>
      <c r="K1744" t="str">
        <f>VLOOKUP(I1744,Products!$A$1:$F$51,3,0)</f>
        <v>Groceries</v>
      </c>
      <c r="L1744" t="str">
        <f>VLOOKUP(I1744,Products!$A$1:$F$51,4,0)</f>
        <v>Fruits</v>
      </c>
      <c r="M1744" s="7">
        <f>VLOOKUP(I1744,Products!$A$1:$F$51,5,0)</f>
        <v>318.05</v>
      </c>
      <c r="N1744" s="7">
        <f>VLOOKUP(I1744,Products!$A$1:$F$51,6,0)</f>
        <v>742.26521739130465</v>
      </c>
      <c r="O1744" t="s">
        <v>831</v>
      </c>
      <c r="P1744" t="str">
        <f>VLOOKUP(O1744,Stores!$A$1:$D$6,2,0)</f>
        <v>MegaMart Peckmouth</v>
      </c>
      <c r="Q1744" t="str">
        <f>VLOOKUP(O1744,Stores!$A$1:$D$6,4,0)</f>
        <v>East</v>
      </c>
      <c r="R1744" s="6">
        <v>1</v>
      </c>
      <c r="S1744" s="6">
        <v>0.05</v>
      </c>
      <c r="T1744" t="s">
        <v>861</v>
      </c>
      <c r="U1744">
        <f t="shared" si="81"/>
        <v>318.05</v>
      </c>
      <c r="V1744" s="7">
        <f t="shared" si="82"/>
        <v>742.26521739130465</v>
      </c>
      <c r="W1744" s="7">
        <f t="shared" si="83"/>
        <v>-425.16521739130462</v>
      </c>
    </row>
    <row r="1745" spans="1:23" x14ac:dyDescent="0.25">
      <c r="A1745" t="s">
        <v>4870</v>
      </c>
      <c r="B1745" s="4">
        <v>45440</v>
      </c>
      <c r="C1745" t="s">
        <v>236</v>
      </c>
      <c r="D1745" t="str">
        <f>VLOOKUP(C1745,Customers!$A$1:$H$201,4,0)</f>
        <v>Susan Salinas</v>
      </c>
      <c r="E1745" t="str">
        <f>VLOOKUP(C1745,Customers!$A$1:$H$201,5,0)</f>
        <v>Male</v>
      </c>
      <c r="F1745" s="4">
        <f>VLOOKUP(C1745,Customers!$A$1:$H$201,6,0)</f>
        <v>36698</v>
      </c>
      <c r="G1745" s="4" t="str">
        <f>VLOOKUP(C1745,Customers!$A$1:$H$201,7,0)</f>
        <v>Turnerberg</v>
      </c>
      <c r="H1745" s="4">
        <f>VLOOKUP(C1745,Customers!$A$1:$H$201,8,0)</f>
        <v>44462</v>
      </c>
      <c r="I1745" t="s">
        <v>802</v>
      </c>
      <c r="J1745" t="str">
        <f>VLOOKUP(I1745,Products!$A$1:$F$51,2,0)</f>
        <v>Piece Headphones</v>
      </c>
      <c r="K1745" t="str">
        <f>VLOOKUP(I1745,Products!$A$1:$F$51,3,0)</f>
        <v>Electronics</v>
      </c>
      <c r="L1745" t="str">
        <f>VLOOKUP(I1745,Products!$A$1:$F$51,4,0)</f>
        <v>Headphones</v>
      </c>
      <c r="M1745" s="7">
        <f>VLOOKUP(I1745,Products!$A$1:$F$51,5,0)</f>
        <v>1745.61</v>
      </c>
      <c r="N1745" s="7">
        <f>VLOOKUP(I1745,Products!$A$1:$F$51,6,0)</f>
        <v>1322.44</v>
      </c>
      <c r="O1745" t="s">
        <v>835</v>
      </c>
      <c r="P1745" t="str">
        <f>VLOOKUP(O1745,Stores!$A$1:$D$6,2,0)</f>
        <v>MegaMart New Michele</v>
      </c>
      <c r="Q1745" t="str">
        <f>VLOOKUP(O1745,Stores!$A$1:$D$6,4,0)</f>
        <v>West</v>
      </c>
      <c r="R1745" s="6">
        <v>5</v>
      </c>
      <c r="S1745" s="6">
        <v>0</v>
      </c>
      <c r="T1745" t="s">
        <v>851</v>
      </c>
      <c r="U1745">
        <f t="shared" si="81"/>
        <v>8728.0499999999993</v>
      </c>
      <c r="V1745" s="7">
        <f t="shared" si="82"/>
        <v>6612.2000000000007</v>
      </c>
      <c r="W1745" s="7">
        <f t="shared" si="83"/>
        <v>2114.8499999999985</v>
      </c>
    </row>
    <row r="1746" spans="1:23" x14ac:dyDescent="0.25">
      <c r="A1746" t="s">
        <v>5580</v>
      </c>
      <c r="B1746" s="4">
        <v>45440</v>
      </c>
      <c r="C1746" t="s">
        <v>554</v>
      </c>
      <c r="D1746" t="str">
        <f>VLOOKUP(C1746,Customers!$A$1:$H$201,4,0)</f>
        <v>Jill Mcconnell</v>
      </c>
      <c r="E1746" t="str">
        <f>VLOOKUP(C1746,Customers!$A$1:$H$201,5,0)</f>
        <v>Male</v>
      </c>
      <c r="F1746" s="4">
        <f>VLOOKUP(C1746,Customers!$A$1:$H$201,6,0)</f>
        <v>24005</v>
      </c>
      <c r="G1746" s="4" t="str">
        <f>VLOOKUP(C1746,Customers!$A$1:$H$201,7,0)</f>
        <v>Kevinshire</v>
      </c>
      <c r="H1746" s="4">
        <f>VLOOKUP(C1746,Customers!$A$1:$H$201,8,0)</f>
        <v>45374</v>
      </c>
      <c r="I1746" t="s">
        <v>792</v>
      </c>
      <c r="J1746" t="str">
        <f>VLOOKUP(I1746,Products!$A$1:$F$51,2,0)</f>
        <v>Chair Laptop</v>
      </c>
      <c r="K1746" t="str">
        <f>VLOOKUP(I1746,Products!$A$1:$F$51,3,0)</f>
        <v>Electronics</v>
      </c>
      <c r="L1746" t="str">
        <f>VLOOKUP(I1746,Products!$A$1:$F$51,4,0)</f>
        <v>Laptop</v>
      </c>
      <c r="M1746" s="7">
        <f>VLOOKUP(I1746,Products!$A$1:$F$51,5,0)</f>
        <v>1562.43</v>
      </c>
      <c r="N1746" s="7">
        <f>VLOOKUP(I1746,Products!$A$1:$F$51,6,0)</f>
        <v>1195.6300000000001</v>
      </c>
      <c r="O1746" t="s">
        <v>835</v>
      </c>
      <c r="P1746" t="str">
        <f>VLOOKUP(O1746,Stores!$A$1:$D$6,2,0)</f>
        <v>MegaMart New Michele</v>
      </c>
      <c r="Q1746" t="str">
        <f>VLOOKUP(O1746,Stores!$A$1:$D$6,4,0)</f>
        <v>West</v>
      </c>
      <c r="R1746" s="6">
        <v>2</v>
      </c>
      <c r="S1746" s="6">
        <v>0</v>
      </c>
      <c r="T1746" t="s">
        <v>851</v>
      </c>
      <c r="U1746">
        <f t="shared" si="81"/>
        <v>3124.86</v>
      </c>
      <c r="V1746" s="7">
        <f t="shared" si="82"/>
        <v>2391.2600000000002</v>
      </c>
      <c r="W1746" s="7">
        <f t="shared" si="83"/>
        <v>732.59999999999991</v>
      </c>
    </row>
    <row r="1747" spans="1:23" x14ac:dyDescent="0.25">
      <c r="A1747" t="s">
        <v>1368</v>
      </c>
      <c r="B1747" s="4">
        <v>45440</v>
      </c>
      <c r="C1747" t="s">
        <v>420</v>
      </c>
      <c r="D1747" t="str">
        <f>VLOOKUP(C1747,Customers!$A$1:$H$201,4,0)</f>
        <v>Heidi Wilson</v>
      </c>
      <c r="E1747" t="str">
        <f>VLOOKUP(C1747,Customers!$A$1:$H$201,5,0)</f>
        <v>Male</v>
      </c>
      <c r="F1747" s="4">
        <f>VLOOKUP(C1747,Customers!$A$1:$H$201,6,0)</f>
        <v>28268</v>
      </c>
      <c r="G1747" s="4" t="str">
        <f>VLOOKUP(C1747,Customers!$A$1:$H$201,7,0)</f>
        <v>Ramosbury</v>
      </c>
      <c r="H1747" s="4">
        <f>VLOOKUP(C1747,Customers!$A$1:$H$201,8,0)</f>
        <v>44926</v>
      </c>
      <c r="I1747" t="s">
        <v>711</v>
      </c>
      <c r="J1747" t="str">
        <f>VLOOKUP(I1747,Products!$A$1:$F$51,2,0)</f>
        <v>Audience Television</v>
      </c>
      <c r="K1747" t="str">
        <f>VLOOKUP(I1747,Products!$A$1:$F$51,3,0)</f>
        <v>Electronics</v>
      </c>
      <c r="L1747" t="str">
        <f>VLOOKUP(I1747,Products!$A$1:$F$51,4,0)</f>
        <v>Television</v>
      </c>
      <c r="M1747" s="7">
        <f>VLOOKUP(I1747,Products!$A$1:$F$51,5,0)</f>
        <v>818.76</v>
      </c>
      <c r="N1747" s="7">
        <f>VLOOKUP(I1747,Products!$A$1:$F$51,6,0)</f>
        <v>527.62</v>
      </c>
      <c r="O1747" t="s">
        <v>835</v>
      </c>
      <c r="P1747" t="str">
        <f>VLOOKUP(O1747,Stores!$A$1:$D$6,2,0)</f>
        <v>MegaMart New Michele</v>
      </c>
      <c r="Q1747" t="str">
        <f>VLOOKUP(O1747,Stores!$A$1:$D$6,4,0)</f>
        <v>West</v>
      </c>
      <c r="R1747" s="6">
        <v>2</v>
      </c>
      <c r="S1747" s="6">
        <v>0.05</v>
      </c>
      <c r="T1747" t="s">
        <v>854</v>
      </c>
      <c r="U1747">
        <f t="shared" si="81"/>
        <v>1637.52</v>
      </c>
      <c r="V1747" s="7">
        <f t="shared" si="82"/>
        <v>1055.24</v>
      </c>
      <c r="W1747" s="7">
        <f t="shared" si="83"/>
        <v>581.32999999999993</v>
      </c>
    </row>
    <row r="1748" spans="1:23" x14ac:dyDescent="0.25">
      <c r="A1748" t="s">
        <v>1434</v>
      </c>
      <c r="B1748" s="4">
        <v>45440</v>
      </c>
      <c r="C1748" t="s">
        <v>200</v>
      </c>
      <c r="D1748" t="str">
        <f>VLOOKUP(C1748,Customers!$A$1:$H$201,4,0)</f>
        <v>Billy Hernandez</v>
      </c>
      <c r="E1748" t="str">
        <f>VLOOKUP(C1748,Customers!$A$1:$H$201,5,0)</f>
        <v>Female</v>
      </c>
      <c r="F1748" s="4">
        <f>VLOOKUP(C1748,Customers!$A$1:$H$201,6,0)</f>
        <v>33492</v>
      </c>
      <c r="G1748" s="4" t="str">
        <f>VLOOKUP(C1748,Customers!$A$1:$H$201,7,0)</f>
        <v>Walkerfurt</v>
      </c>
      <c r="H1748" s="4">
        <f>VLOOKUP(C1748,Customers!$A$1:$H$201,8,0)</f>
        <v>45407</v>
      </c>
      <c r="I1748" t="s">
        <v>772</v>
      </c>
      <c r="J1748" t="str">
        <f>VLOOKUP(I1748,Products!$A$1:$F$51,2,0)</f>
        <v>Little Watches</v>
      </c>
      <c r="K1748" t="str">
        <f>VLOOKUP(I1748,Products!$A$1:$F$51,3,0)</f>
        <v>Fashion</v>
      </c>
      <c r="L1748" t="str">
        <f>VLOOKUP(I1748,Products!$A$1:$F$51,4,0)</f>
        <v>Watches</v>
      </c>
      <c r="M1748" s="7">
        <f>VLOOKUP(I1748,Products!$A$1:$F$51,5,0)</f>
        <v>429.15</v>
      </c>
      <c r="N1748" s="7">
        <f>VLOOKUP(I1748,Products!$A$1:$F$51,6,0)</f>
        <v>258.72000000000003</v>
      </c>
      <c r="O1748" t="s">
        <v>842</v>
      </c>
      <c r="P1748" t="str">
        <f>VLOOKUP(O1748,Stores!$A$1:$D$6,2,0)</f>
        <v>MegaMart Johnmouth</v>
      </c>
      <c r="Q1748" t="str">
        <f>VLOOKUP(O1748,Stores!$A$1:$D$6,4,0)</f>
        <v>East</v>
      </c>
      <c r="R1748" s="6">
        <v>2</v>
      </c>
      <c r="S1748" s="6">
        <v>0</v>
      </c>
      <c r="T1748" t="s">
        <v>854</v>
      </c>
      <c r="U1748">
        <f t="shared" si="81"/>
        <v>858.3</v>
      </c>
      <c r="V1748" s="7">
        <f t="shared" si="82"/>
        <v>517.44000000000005</v>
      </c>
      <c r="W1748" s="7">
        <f t="shared" si="83"/>
        <v>339.8599999999999</v>
      </c>
    </row>
    <row r="1749" spans="1:23" x14ac:dyDescent="0.25">
      <c r="A1749" t="s">
        <v>2718</v>
      </c>
      <c r="B1749" s="4">
        <v>45440</v>
      </c>
      <c r="C1749" t="s">
        <v>252</v>
      </c>
      <c r="D1749" t="str">
        <f>VLOOKUP(C1749,Customers!$A$1:$H$201,4,0)</f>
        <v>Daniel Maldonado</v>
      </c>
      <c r="E1749" t="str">
        <f>VLOOKUP(C1749,Customers!$A$1:$H$201,5,0)</f>
        <v>Male</v>
      </c>
      <c r="F1749" s="4">
        <f>VLOOKUP(C1749,Customers!$A$1:$H$201,6,0)</f>
        <v>26914</v>
      </c>
      <c r="G1749" s="4" t="str">
        <f>VLOOKUP(C1749,Customers!$A$1:$H$201,7,0)</f>
        <v>Davisfurt</v>
      </c>
      <c r="H1749" s="4">
        <f>VLOOKUP(C1749,Customers!$A$1:$H$201,8,0)</f>
        <v>44266</v>
      </c>
      <c r="I1749" t="s">
        <v>753</v>
      </c>
      <c r="J1749" t="str">
        <f>VLOOKUP(I1749,Products!$A$1:$F$51,2,0)</f>
        <v>Find Headphones</v>
      </c>
      <c r="K1749" t="str">
        <f>VLOOKUP(I1749,Products!$A$1:$F$51,3,0)</f>
        <v>Electronics</v>
      </c>
      <c r="L1749" t="str">
        <f>VLOOKUP(I1749,Products!$A$1:$F$51,4,0)</f>
        <v>Headphones</v>
      </c>
      <c r="M1749" s="7">
        <f>VLOOKUP(I1749,Products!$A$1:$F$51,5,0)</f>
        <v>1246.1099999999999</v>
      </c>
      <c r="N1749" s="7">
        <f>VLOOKUP(I1749,Products!$A$1:$F$51,6,0)</f>
        <v>833.52</v>
      </c>
      <c r="O1749" t="s">
        <v>838</v>
      </c>
      <c r="P1749" t="str">
        <f>VLOOKUP(O1749,Stores!$A$1:$D$6,2,0)</f>
        <v>MegaMart Brianahaven</v>
      </c>
      <c r="Q1749" t="str">
        <f>VLOOKUP(O1749,Stores!$A$1:$D$6,4,0)</f>
        <v>North</v>
      </c>
      <c r="R1749" s="6">
        <v>2</v>
      </c>
      <c r="S1749" s="6">
        <v>0.15</v>
      </c>
      <c r="T1749" t="s">
        <v>854</v>
      </c>
      <c r="U1749">
        <f t="shared" si="81"/>
        <v>2492.2199999999998</v>
      </c>
      <c r="V1749" s="7">
        <f t="shared" si="82"/>
        <v>1667.04</v>
      </c>
      <c r="W1749" s="7">
        <f t="shared" si="83"/>
        <v>824.32999999999981</v>
      </c>
    </row>
    <row r="1750" spans="1:23" x14ac:dyDescent="0.25">
      <c r="A1750" t="s">
        <v>3545</v>
      </c>
      <c r="B1750" s="4">
        <v>45440</v>
      </c>
      <c r="C1750" t="s">
        <v>671</v>
      </c>
      <c r="D1750" t="str">
        <f>VLOOKUP(C1750,Customers!$A$1:$H$201,4,0)</f>
        <v>Karen Quinn</v>
      </c>
      <c r="E1750" t="str">
        <f>VLOOKUP(C1750,Customers!$A$1:$H$201,5,0)</f>
        <v>Female</v>
      </c>
      <c r="F1750" s="4">
        <f>VLOOKUP(C1750,Customers!$A$1:$H$201,6,0)</f>
        <v>21380</v>
      </c>
      <c r="G1750" s="4" t="str">
        <f>VLOOKUP(C1750,Customers!$A$1:$H$201,7,0)</f>
        <v>Kristinemouth</v>
      </c>
      <c r="H1750" s="4">
        <f>VLOOKUP(C1750,Customers!$A$1:$H$201,8,0)</f>
        <v>44723</v>
      </c>
      <c r="I1750" t="s">
        <v>810</v>
      </c>
      <c r="J1750" t="str">
        <f>VLOOKUP(I1750,Products!$A$1:$F$51,2,0)</f>
        <v>Least Accessories</v>
      </c>
      <c r="K1750" t="str">
        <f>VLOOKUP(I1750,Products!$A$1:$F$51,3,0)</f>
        <v>Fashion</v>
      </c>
      <c r="L1750" t="str">
        <f>VLOOKUP(I1750,Products!$A$1:$F$51,4,0)</f>
        <v>Accessories</v>
      </c>
      <c r="M1750" s="7">
        <f>VLOOKUP(I1750,Products!$A$1:$F$51,5,0)</f>
        <v>1286.55</v>
      </c>
      <c r="N1750" s="7">
        <f>VLOOKUP(I1750,Products!$A$1:$F$51,6,0)</f>
        <v>797.54</v>
      </c>
      <c r="O1750" t="s">
        <v>827</v>
      </c>
      <c r="P1750" t="str">
        <f>VLOOKUP(O1750,Stores!$A$1:$D$6,2,0)</f>
        <v>MegaMart Jimenezborough</v>
      </c>
      <c r="Q1750" t="str">
        <f>VLOOKUP(O1750,Stores!$A$1:$D$6,4,0)</f>
        <v>South</v>
      </c>
      <c r="R1750" s="6">
        <v>4</v>
      </c>
      <c r="S1750" s="6">
        <v>0.1</v>
      </c>
      <c r="T1750" t="s">
        <v>861</v>
      </c>
      <c r="U1750">
        <f t="shared" si="81"/>
        <v>5146.2</v>
      </c>
      <c r="V1750" s="7">
        <f t="shared" si="82"/>
        <v>3190.16</v>
      </c>
      <c r="W1750" s="7">
        <f t="shared" si="83"/>
        <v>1955.1399999999999</v>
      </c>
    </row>
    <row r="1751" spans="1:23" x14ac:dyDescent="0.25">
      <c r="A1751" t="s">
        <v>4424</v>
      </c>
      <c r="B1751" s="4">
        <v>45440</v>
      </c>
      <c r="C1751" t="s">
        <v>543</v>
      </c>
      <c r="D1751" t="str">
        <f>VLOOKUP(C1751,Customers!$A$1:$H$201,4,0)</f>
        <v>Dawn Fletcher</v>
      </c>
      <c r="E1751" t="str">
        <f>VLOOKUP(C1751,Customers!$A$1:$H$201,5,0)</f>
        <v>Male</v>
      </c>
      <c r="F1751" s="4">
        <f>VLOOKUP(C1751,Customers!$A$1:$H$201,6,0)</f>
        <v>38959</v>
      </c>
      <c r="G1751" s="4" t="str">
        <f>VLOOKUP(C1751,Customers!$A$1:$H$201,7,0)</f>
        <v>South Audrey</v>
      </c>
      <c r="H1751" s="4">
        <f>VLOOKUP(C1751,Customers!$A$1:$H$201,8,0)</f>
        <v>44587</v>
      </c>
      <c r="I1751" t="s">
        <v>802</v>
      </c>
      <c r="J1751" t="str">
        <f>VLOOKUP(I1751,Products!$A$1:$F$51,2,0)</f>
        <v>Piece Headphones</v>
      </c>
      <c r="K1751" t="str">
        <f>VLOOKUP(I1751,Products!$A$1:$F$51,3,0)</f>
        <v>Electronics</v>
      </c>
      <c r="L1751" t="str">
        <f>VLOOKUP(I1751,Products!$A$1:$F$51,4,0)</f>
        <v>Headphones</v>
      </c>
      <c r="M1751" s="7">
        <f>VLOOKUP(I1751,Products!$A$1:$F$51,5,0)</f>
        <v>1745.61</v>
      </c>
      <c r="N1751" s="7">
        <f>VLOOKUP(I1751,Products!$A$1:$F$51,6,0)</f>
        <v>1322.44</v>
      </c>
      <c r="O1751" t="s">
        <v>842</v>
      </c>
      <c r="P1751" t="str">
        <f>VLOOKUP(O1751,Stores!$A$1:$D$6,2,0)</f>
        <v>MegaMart Johnmouth</v>
      </c>
      <c r="Q1751" t="str">
        <f>VLOOKUP(O1751,Stores!$A$1:$D$6,4,0)</f>
        <v>East</v>
      </c>
      <c r="R1751" s="6">
        <v>4</v>
      </c>
      <c r="S1751" s="6">
        <v>0.05</v>
      </c>
      <c r="T1751" t="s">
        <v>854</v>
      </c>
      <c r="U1751">
        <f t="shared" si="81"/>
        <v>6982.44</v>
      </c>
      <c r="V1751" s="7">
        <f t="shared" si="82"/>
        <v>5289.76</v>
      </c>
      <c r="W1751" s="7">
        <f t="shared" si="83"/>
        <v>1691.7299999999993</v>
      </c>
    </row>
    <row r="1752" spans="1:23" x14ac:dyDescent="0.25">
      <c r="A1752" t="s">
        <v>5709</v>
      </c>
      <c r="B1752" s="4">
        <v>45440</v>
      </c>
      <c r="C1752" t="s">
        <v>248</v>
      </c>
      <c r="D1752" t="str">
        <f>VLOOKUP(C1752,Customers!$A$1:$H$201,4,0)</f>
        <v>Jason Jenkins</v>
      </c>
      <c r="E1752" t="str">
        <f>VLOOKUP(C1752,Customers!$A$1:$H$201,5,0)</f>
        <v>Female</v>
      </c>
      <c r="F1752" s="4">
        <f>VLOOKUP(C1752,Customers!$A$1:$H$201,6,0)</f>
        <v>31304</v>
      </c>
      <c r="G1752" s="4" t="str">
        <f>VLOOKUP(C1752,Customers!$A$1:$H$201,7,0)</f>
        <v>New Randychester</v>
      </c>
      <c r="H1752" s="4">
        <f>VLOOKUP(C1752,Customers!$A$1:$H$201,8,0)</f>
        <v>44186</v>
      </c>
      <c r="I1752" t="s">
        <v>741</v>
      </c>
      <c r="J1752" t="str">
        <f>VLOOKUP(I1752,Products!$A$1:$F$51,2,0)</f>
        <v>Above Camera</v>
      </c>
      <c r="K1752" t="str">
        <f>VLOOKUP(I1752,Products!$A$1:$F$51,3,0)</f>
        <v>Electronics</v>
      </c>
      <c r="L1752" t="str">
        <f>VLOOKUP(I1752,Products!$A$1:$F$51,4,0)</f>
        <v>Camera</v>
      </c>
      <c r="M1752" s="7">
        <f>VLOOKUP(I1752,Products!$A$1:$F$51,5,0)</f>
        <v>1193.0899999999999</v>
      </c>
      <c r="N1752" s="7">
        <f>VLOOKUP(I1752,Products!$A$1:$F$51,6,0)</f>
        <v>818.24</v>
      </c>
      <c r="O1752" t="s">
        <v>827</v>
      </c>
      <c r="P1752" t="str">
        <f>VLOOKUP(O1752,Stores!$A$1:$D$6,2,0)</f>
        <v>MegaMart Jimenezborough</v>
      </c>
      <c r="Q1752" t="str">
        <f>VLOOKUP(O1752,Stores!$A$1:$D$6,4,0)</f>
        <v>South</v>
      </c>
      <c r="R1752" s="6">
        <v>2</v>
      </c>
      <c r="S1752" s="6">
        <v>0.1</v>
      </c>
      <c r="T1752" t="s">
        <v>857</v>
      </c>
      <c r="U1752">
        <f t="shared" si="81"/>
        <v>2386.1799999999998</v>
      </c>
      <c r="V1752" s="7">
        <f t="shared" si="82"/>
        <v>1636.48</v>
      </c>
      <c r="W1752" s="7">
        <f t="shared" si="83"/>
        <v>748.79999999999984</v>
      </c>
    </row>
    <row r="1753" spans="1:23" x14ac:dyDescent="0.25">
      <c r="A1753" t="s">
        <v>897</v>
      </c>
      <c r="B1753" s="4">
        <v>45440</v>
      </c>
      <c r="C1753" t="s">
        <v>18</v>
      </c>
      <c r="D1753" t="str">
        <f>VLOOKUP(C1753,Customers!$A$1:$H$201,4,0)</f>
        <v>Joseph Ward</v>
      </c>
      <c r="E1753" t="str">
        <f>VLOOKUP(C1753,Customers!$A$1:$H$201,5,0)</f>
        <v>Male</v>
      </c>
      <c r="F1753" s="4">
        <f>VLOOKUP(C1753,Customers!$A$1:$H$201,6,0)</f>
        <v>33771</v>
      </c>
      <c r="G1753" s="4" t="str">
        <f>VLOOKUP(C1753,Customers!$A$1:$H$201,7,0)</f>
        <v>East Edgarborough</v>
      </c>
      <c r="H1753" s="4">
        <f>VLOOKUP(C1753,Customers!$A$1:$H$201,8,0)</f>
        <v>45544</v>
      </c>
      <c r="I1753" t="s">
        <v>788</v>
      </c>
      <c r="J1753" t="str">
        <f>VLOOKUP(I1753,Products!$A$1:$F$51,2,0)</f>
        <v>Beat Accessories</v>
      </c>
      <c r="K1753" t="str">
        <f>VLOOKUP(I1753,Products!$A$1:$F$51,3,0)</f>
        <v>Fashion</v>
      </c>
      <c r="L1753" t="str">
        <f>VLOOKUP(I1753,Products!$A$1:$F$51,4,0)</f>
        <v>Accessories</v>
      </c>
      <c r="M1753" s="7">
        <f>VLOOKUP(I1753,Products!$A$1:$F$51,5,0)</f>
        <v>1798.97</v>
      </c>
      <c r="N1753" s="7">
        <f>VLOOKUP(I1753,Products!$A$1:$F$51,6,0)</f>
        <v>1329.15</v>
      </c>
      <c r="O1753" t="s">
        <v>838</v>
      </c>
      <c r="P1753" t="str">
        <f>VLOOKUP(O1753,Stores!$A$1:$D$6,2,0)</f>
        <v>MegaMart Brianahaven</v>
      </c>
      <c r="Q1753" t="str">
        <f>VLOOKUP(O1753,Stores!$A$1:$D$6,4,0)</f>
        <v>North</v>
      </c>
      <c r="R1753" s="6">
        <v>4</v>
      </c>
      <c r="S1753" s="6">
        <v>0</v>
      </c>
      <c r="T1753" t="s">
        <v>854</v>
      </c>
      <c r="U1753">
        <f t="shared" si="81"/>
        <v>7195.88</v>
      </c>
      <c r="V1753" s="7">
        <f t="shared" si="82"/>
        <v>5316.6</v>
      </c>
      <c r="W1753" s="7">
        <f t="shared" si="83"/>
        <v>1878.2799999999997</v>
      </c>
    </row>
    <row r="1754" spans="1:23" x14ac:dyDescent="0.25">
      <c r="A1754" t="s">
        <v>2387</v>
      </c>
      <c r="B1754" s="4">
        <v>45440</v>
      </c>
      <c r="C1754" t="s">
        <v>534</v>
      </c>
      <c r="D1754" t="str">
        <f>VLOOKUP(C1754,Customers!$A$1:$H$201,4,0)</f>
        <v>John Foster</v>
      </c>
      <c r="E1754" t="str">
        <f>VLOOKUP(C1754,Customers!$A$1:$H$201,5,0)</f>
        <v>Female</v>
      </c>
      <c r="F1754" s="4">
        <f>VLOOKUP(C1754,Customers!$A$1:$H$201,6,0)</f>
        <v>38541</v>
      </c>
      <c r="G1754" s="4" t="str">
        <f>VLOOKUP(C1754,Customers!$A$1:$H$201,7,0)</f>
        <v>Charlesmouth</v>
      </c>
      <c r="H1754" s="4">
        <f>VLOOKUP(C1754,Customers!$A$1:$H$201,8,0)</f>
        <v>45601</v>
      </c>
      <c r="I1754" t="s">
        <v>802</v>
      </c>
      <c r="J1754" t="str">
        <f>VLOOKUP(I1754,Products!$A$1:$F$51,2,0)</f>
        <v>Piece Headphones</v>
      </c>
      <c r="K1754" t="str">
        <f>VLOOKUP(I1754,Products!$A$1:$F$51,3,0)</f>
        <v>Electronics</v>
      </c>
      <c r="L1754" t="str">
        <f>VLOOKUP(I1754,Products!$A$1:$F$51,4,0)</f>
        <v>Headphones</v>
      </c>
      <c r="M1754" s="7">
        <f>VLOOKUP(I1754,Products!$A$1:$F$51,5,0)</f>
        <v>1745.61</v>
      </c>
      <c r="N1754" s="7">
        <f>VLOOKUP(I1754,Products!$A$1:$F$51,6,0)</f>
        <v>1322.44</v>
      </c>
      <c r="O1754" t="s">
        <v>827</v>
      </c>
      <c r="P1754" t="str">
        <f>VLOOKUP(O1754,Stores!$A$1:$D$6,2,0)</f>
        <v>MegaMart Jimenezborough</v>
      </c>
      <c r="Q1754" t="str">
        <f>VLOOKUP(O1754,Stores!$A$1:$D$6,4,0)</f>
        <v>South</v>
      </c>
      <c r="R1754" s="6">
        <v>5</v>
      </c>
      <c r="S1754" s="6">
        <v>0.1</v>
      </c>
      <c r="T1754" t="s">
        <v>854</v>
      </c>
      <c r="U1754">
        <f t="shared" si="81"/>
        <v>8728.0499999999993</v>
      </c>
      <c r="V1754" s="7">
        <f t="shared" si="82"/>
        <v>6612.2000000000007</v>
      </c>
      <c r="W1754" s="7">
        <f t="shared" si="83"/>
        <v>2114.9499999999985</v>
      </c>
    </row>
    <row r="1755" spans="1:23" x14ac:dyDescent="0.25">
      <c r="A1755" t="s">
        <v>2481</v>
      </c>
      <c r="B1755" s="4">
        <v>45440</v>
      </c>
      <c r="C1755" t="s">
        <v>322</v>
      </c>
      <c r="D1755" t="str">
        <f>VLOOKUP(C1755,Customers!$A$1:$H$201,4,0)</f>
        <v>Lawrence Hunter</v>
      </c>
      <c r="E1755" t="str">
        <f>VLOOKUP(C1755,Customers!$A$1:$H$201,5,0)</f>
        <v>Female</v>
      </c>
      <c r="F1755" s="4">
        <f>VLOOKUP(C1755,Customers!$A$1:$H$201,6,0)</f>
        <v>27663</v>
      </c>
      <c r="G1755" s="4" t="str">
        <f>VLOOKUP(C1755,Customers!$A$1:$H$201,7,0)</f>
        <v>Port Stephanie</v>
      </c>
      <c r="H1755" s="4">
        <f>VLOOKUP(C1755,Customers!$A$1:$H$201,8,0)</f>
        <v>45133</v>
      </c>
      <c r="I1755" t="s">
        <v>776</v>
      </c>
      <c r="J1755" t="str">
        <f>VLOOKUP(I1755,Products!$A$1:$F$51,2,0)</f>
        <v>Hospital Smartphone</v>
      </c>
      <c r="K1755" t="str">
        <f>VLOOKUP(I1755,Products!$A$1:$F$51,3,0)</f>
        <v>Electronics</v>
      </c>
      <c r="L1755" t="str">
        <f>VLOOKUP(I1755,Products!$A$1:$F$51,4,0)</f>
        <v>Smartphone</v>
      </c>
      <c r="M1755" s="7">
        <f>VLOOKUP(I1755,Products!$A$1:$F$51,5,0)</f>
        <v>1272.23</v>
      </c>
      <c r="N1755" s="7">
        <f>VLOOKUP(I1755,Products!$A$1:$F$51,6,0)</f>
        <v>952.65</v>
      </c>
      <c r="O1755" t="s">
        <v>842</v>
      </c>
      <c r="P1755" t="str">
        <f>VLOOKUP(O1755,Stores!$A$1:$D$6,2,0)</f>
        <v>MegaMart Johnmouth</v>
      </c>
      <c r="Q1755" t="str">
        <f>VLOOKUP(O1755,Stores!$A$1:$D$6,4,0)</f>
        <v>East</v>
      </c>
      <c r="R1755" s="6">
        <v>2</v>
      </c>
      <c r="S1755" s="6">
        <v>0</v>
      </c>
      <c r="T1755" t="s">
        <v>854</v>
      </c>
      <c r="U1755">
        <f t="shared" si="81"/>
        <v>2544.46</v>
      </c>
      <c r="V1755" s="7">
        <f t="shared" si="82"/>
        <v>1905.3</v>
      </c>
      <c r="W1755" s="7">
        <f t="shared" si="83"/>
        <v>638.16000000000008</v>
      </c>
    </row>
    <row r="1756" spans="1:23" x14ac:dyDescent="0.25">
      <c r="A1756" t="s">
        <v>3045</v>
      </c>
      <c r="B1756" s="4">
        <v>45441</v>
      </c>
      <c r="C1756" t="s">
        <v>547</v>
      </c>
      <c r="D1756" t="str">
        <f>VLOOKUP(C1756,Customers!$A$1:$H$201,4,0)</f>
        <v>Brittany Green</v>
      </c>
      <c r="E1756" t="str">
        <f>VLOOKUP(C1756,Customers!$A$1:$H$201,5,0)</f>
        <v>Male</v>
      </c>
      <c r="F1756" s="4">
        <f>VLOOKUP(C1756,Customers!$A$1:$H$201,6,0)</f>
        <v>31945</v>
      </c>
      <c r="G1756" s="4" t="str">
        <f>VLOOKUP(C1756,Customers!$A$1:$H$201,7,0)</f>
        <v>Port Jeffreyside</v>
      </c>
      <c r="H1756" s="4">
        <f>VLOOKUP(C1756,Customers!$A$1:$H$201,8,0)</f>
        <v>44261</v>
      </c>
      <c r="I1756" t="s">
        <v>741</v>
      </c>
      <c r="J1756" t="str">
        <f>VLOOKUP(I1756,Products!$A$1:$F$51,2,0)</f>
        <v>Above Camera</v>
      </c>
      <c r="K1756" t="str">
        <f>VLOOKUP(I1756,Products!$A$1:$F$51,3,0)</f>
        <v>Electronics</v>
      </c>
      <c r="L1756" t="str">
        <f>VLOOKUP(I1756,Products!$A$1:$F$51,4,0)</f>
        <v>Camera</v>
      </c>
      <c r="M1756" s="7">
        <f>VLOOKUP(I1756,Products!$A$1:$F$51,5,0)</f>
        <v>1193.0899999999999</v>
      </c>
      <c r="N1756" s="7">
        <f>VLOOKUP(I1756,Products!$A$1:$F$51,6,0)</f>
        <v>818.24</v>
      </c>
      <c r="O1756" t="s">
        <v>827</v>
      </c>
      <c r="P1756" t="str">
        <f>VLOOKUP(O1756,Stores!$A$1:$D$6,2,0)</f>
        <v>MegaMart Jimenezborough</v>
      </c>
      <c r="Q1756" t="str">
        <f>VLOOKUP(O1756,Stores!$A$1:$D$6,4,0)</f>
        <v>South</v>
      </c>
      <c r="R1756" s="6">
        <v>1</v>
      </c>
      <c r="S1756" s="6">
        <v>0.15</v>
      </c>
      <c r="T1756" t="s">
        <v>851</v>
      </c>
      <c r="U1756">
        <f t="shared" si="81"/>
        <v>1193.0899999999999</v>
      </c>
      <c r="V1756" s="7">
        <f t="shared" si="82"/>
        <v>818.24</v>
      </c>
      <c r="W1756" s="7">
        <f t="shared" si="83"/>
        <v>373.99999999999989</v>
      </c>
    </row>
    <row r="1757" spans="1:23" x14ac:dyDescent="0.25">
      <c r="A1757" t="s">
        <v>3861</v>
      </c>
      <c r="B1757" s="4">
        <v>45441</v>
      </c>
      <c r="C1757" t="s">
        <v>7</v>
      </c>
      <c r="D1757" t="str">
        <f>VLOOKUP(C1757,Customers!$A$1:$H$201,4,0)</f>
        <v>Michael Davis</v>
      </c>
      <c r="E1757" t="str">
        <f>VLOOKUP(C1757,Customers!$A$1:$H$201,5,0)</f>
        <v>Male</v>
      </c>
      <c r="F1757" s="4">
        <f>VLOOKUP(C1757,Customers!$A$1:$H$201,6,0)</f>
        <v>35319</v>
      </c>
      <c r="G1757" s="4" t="str">
        <f>VLOOKUP(C1757,Customers!$A$1:$H$201,7,0)</f>
        <v>Osborneport</v>
      </c>
      <c r="H1757" s="4">
        <f>VLOOKUP(C1757,Customers!$A$1:$H$201,8,0)</f>
        <v>44829</v>
      </c>
      <c r="I1757" t="s">
        <v>782</v>
      </c>
      <c r="J1757" t="str">
        <f>VLOOKUP(I1757,Products!$A$1:$F$51,2,0)</f>
        <v>National Watches</v>
      </c>
      <c r="K1757" t="str">
        <f>VLOOKUP(I1757,Products!$A$1:$F$51,3,0)</f>
        <v>Fashion</v>
      </c>
      <c r="L1757" t="str">
        <f>VLOOKUP(I1757,Products!$A$1:$F$51,4,0)</f>
        <v>Watches</v>
      </c>
      <c r="M1757" s="7">
        <f>VLOOKUP(I1757,Products!$A$1:$F$51,5,0)</f>
        <v>29.24</v>
      </c>
      <c r="N1757" s="7">
        <f>VLOOKUP(I1757,Products!$A$1:$F$51,6,0)</f>
        <v>742.26521739130465</v>
      </c>
      <c r="O1757" t="s">
        <v>827</v>
      </c>
      <c r="P1757" t="str">
        <f>VLOOKUP(O1757,Stores!$A$1:$D$6,2,0)</f>
        <v>MegaMart Jimenezborough</v>
      </c>
      <c r="Q1757" t="str">
        <f>VLOOKUP(O1757,Stores!$A$1:$D$6,4,0)</f>
        <v>South</v>
      </c>
      <c r="R1757" s="6">
        <v>5</v>
      </c>
      <c r="S1757" s="6">
        <v>0.15</v>
      </c>
      <c r="T1757" t="s">
        <v>854</v>
      </c>
      <c r="U1757">
        <f t="shared" si="81"/>
        <v>146.19999999999999</v>
      </c>
      <c r="V1757" s="7">
        <f t="shared" si="82"/>
        <v>3711.3260869565233</v>
      </c>
      <c r="W1757" s="7">
        <f t="shared" si="83"/>
        <v>-3565.9760869565234</v>
      </c>
    </row>
    <row r="1758" spans="1:23" x14ac:dyDescent="0.25">
      <c r="A1758" t="s">
        <v>4915</v>
      </c>
      <c r="B1758" s="4">
        <v>45441</v>
      </c>
      <c r="C1758" t="s">
        <v>333</v>
      </c>
      <c r="D1758" t="str">
        <f>VLOOKUP(C1758,Customers!$A$1:$H$201,4,0)</f>
        <v>William Warner</v>
      </c>
      <c r="E1758" t="str">
        <f>VLOOKUP(C1758,Customers!$A$1:$H$201,5,0)</f>
        <v>Female</v>
      </c>
      <c r="F1758" s="4">
        <f>VLOOKUP(C1758,Customers!$A$1:$H$201,6,0)</f>
        <v>25396</v>
      </c>
      <c r="G1758" s="4" t="str">
        <f>VLOOKUP(C1758,Customers!$A$1:$H$201,7,0)</f>
        <v>Geoffreystad</v>
      </c>
      <c r="H1758" s="4">
        <f>VLOOKUP(C1758,Customers!$A$1:$H$201,8,0)</f>
        <v>44890</v>
      </c>
      <c r="I1758" t="s">
        <v>721</v>
      </c>
      <c r="J1758" t="str">
        <f>VLOOKUP(I1758,Products!$A$1:$F$51,2,0)</f>
        <v>Knowledge Bags</v>
      </c>
      <c r="K1758" t="str">
        <f>VLOOKUP(I1758,Products!$A$1:$F$51,3,0)</f>
        <v>Fashion</v>
      </c>
      <c r="L1758" t="str">
        <f>VLOOKUP(I1758,Products!$A$1:$F$51,4,0)</f>
        <v>Bags</v>
      </c>
      <c r="M1758" s="7">
        <f>VLOOKUP(I1758,Products!$A$1:$F$51,5,0)</f>
        <v>1396.22</v>
      </c>
      <c r="N1758" s="7">
        <f>VLOOKUP(I1758,Products!$A$1:$F$51,6,0)</f>
        <v>1004.09</v>
      </c>
      <c r="O1758" t="s">
        <v>842</v>
      </c>
      <c r="P1758" t="str">
        <f>VLOOKUP(O1758,Stores!$A$1:$D$6,2,0)</f>
        <v>MegaMart Johnmouth</v>
      </c>
      <c r="Q1758" t="str">
        <f>VLOOKUP(O1758,Stores!$A$1:$D$6,4,0)</f>
        <v>East</v>
      </c>
      <c r="R1758" s="6">
        <v>5</v>
      </c>
      <c r="S1758" s="6">
        <v>0.05</v>
      </c>
      <c r="T1758" t="s">
        <v>857</v>
      </c>
      <c r="U1758">
        <f t="shared" si="81"/>
        <v>6981.1</v>
      </c>
      <c r="V1758" s="7">
        <f t="shared" si="82"/>
        <v>5020.45</v>
      </c>
      <c r="W1758" s="7">
        <f t="shared" si="83"/>
        <v>1959.7000000000005</v>
      </c>
    </row>
    <row r="1759" spans="1:23" x14ac:dyDescent="0.25">
      <c r="A1759" t="s">
        <v>1603</v>
      </c>
      <c r="B1759" s="4">
        <v>45441</v>
      </c>
      <c r="C1759" t="s">
        <v>329</v>
      </c>
      <c r="D1759" t="str">
        <f>VLOOKUP(C1759,Customers!$A$1:$H$201,4,0)</f>
        <v>Brenda Costa</v>
      </c>
      <c r="E1759" t="str">
        <f>VLOOKUP(C1759,Customers!$A$1:$H$201,5,0)</f>
        <v>Female</v>
      </c>
      <c r="F1759" s="4">
        <f>VLOOKUP(C1759,Customers!$A$1:$H$201,6,0)</f>
        <v>35714</v>
      </c>
      <c r="G1759" s="4" t="str">
        <f>VLOOKUP(C1759,Customers!$A$1:$H$201,7,0)</f>
        <v>North Christian</v>
      </c>
      <c r="H1759" s="4">
        <f>VLOOKUP(C1759,Customers!$A$1:$H$201,8,0)</f>
        <v>44816</v>
      </c>
      <c r="I1759" t="s">
        <v>718</v>
      </c>
      <c r="J1759" t="str">
        <f>VLOOKUP(I1759,Products!$A$1:$F$51,2,0)</f>
        <v>Four Accessories</v>
      </c>
      <c r="K1759" t="str">
        <f>VLOOKUP(I1759,Products!$A$1:$F$51,3,0)</f>
        <v>Fashion</v>
      </c>
      <c r="L1759" t="str">
        <f>VLOOKUP(I1759,Products!$A$1:$F$51,4,0)</f>
        <v>Accessories</v>
      </c>
      <c r="M1759" s="7">
        <f>VLOOKUP(I1759,Products!$A$1:$F$51,5,0)</f>
        <v>1853.77</v>
      </c>
      <c r="N1759" s="7">
        <f>VLOOKUP(I1759,Products!$A$1:$F$51,6,0)</f>
        <v>1363.52</v>
      </c>
      <c r="O1759" t="s">
        <v>835</v>
      </c>
      <c r="P1759" t="str">
        <f>VLOOKUP(O1759,Stores!$A$1:$D$6,2,0)</f>
        <v>MegaMart New Michele</v>
      </c>
      <c r="Q1759" t="str">
        <f>VLOOKUP(O1759,Stores!$A$1:$D$6,4,0)</f>
        <v>West</v>
      </c>
      <c r="R1759" s="6">
        <v>4</v>
      </c>
      <c r="S1759" s="6">
        <v>0.05</v>
      </c>
      <c r="T1759" t="s">
        <v>857</v>
      </c>
      <c r="U1759">
        <f t="shared" si="81"/>
        <v>7415.08</v>
      </c>
      <c r="V1759" s="7">
        <f t="shared" si="82"/>
        <v>5454.08</v>
      </c>
      <c r="W1759" s="7">
        <f t="shared" si="83"/>
        <v>1960.05</v>
      </c>
    </row>
    <row r="1760" spans="1:23" x14ac:dyDescent="0.25">
      <c r="A1760" t="s">
        <v>3508</v>
      </c>
      <c r="B1760" s="4">
        <v>45441</v>
      </c>
      <c r="C1760" t="s">
        <v>311</v>
      </c>
      <c r="D1760" t="str">
        <f>VLOOKUP(C1760,Customers!$A$1:$H$201,4,0)</f>
        <v>Jeremy Robles</v>
      </c>
      <c r="E1760" t="str">
        <f>VLOOKUP(C1760,Customers!$A$1:$H$201,5,0)</f>
        <v>Female</v>
      </c>
      <c r="F1760" s="4">
        <f>VLOOKUP(C1760,Customers!$A$1:$H$201,6,0)</f>
        <v>29674</v>
      </c>
      <c r="G1760" s="4" t="str">
        <f>VLOOKUP(C1760,Customers!$A$1:$H$201,7,0)</f>
        <v>West Josephport</v>
      </c>
      <c r="H1760" s="4">
        <f>VLOOKUP(C1760,Customers!$A$1:$H$201,8,0)</f>
        <v>44600</v>
      </c>
      <c r="I1760" t="s">
        <v>724</v>
      </c>
      <c r="J1760" t="str">
        <f>VLOOKUP(I1760,Products!$A$1:$F$51,2,0)</f>
        <v>Company Fruits</v>
      </c>
      <c r="K1760" t="str">
        <f>VLOOKUP(I1760,Products!$A$1:$F$51,3,0)</f>
        <v>Groceries</v>
      </c>
      <c r="L1760" t="str">
        <f>VLOOKUP(I1760,Products!$A$1:$F$51,4,0)</f>
        <v>Fruits</v>
      </c>
      <c r="M1760" s="7">
        <f>VLOOKUP(I1760,Products!$A$1:$F$51,5,0)</f>
        <v>318.05</v>
      </c>
      <c r="N1760" s="7">
        <f>VLOOKUP(I1760,Products!$A$1:$F$51,6,0)</f>
        <v>742.26521739130465</v>
      </c>
      <c r="O1760" t="s">
        <v>838</v>
      </c>
      <c r="P1760" t="str">
        <f>VLOOKUP(O1760,Stores!$A$1:$D$6,2,0)</f>
        <v>MegaMart Brianahaven</v>
      </c>
      <c r="Q1760" t="str">
        <f>VLOOKUP(O1760,Stores!$A$1:$D$6,4,0)</f>
        <v>North</v>
      </c>
      <c r="R1760" s="6">
        <v>2</v>
      </c>
      <c r="S1760" s="6">
        <v>0.1</v>
      </c>
      <c r="T1760" t="s">
        <v>857</v>
      </c>
      <c r="U1760">
        <f t="shared" si="81"/>
        <v>636.1</v>
      </c>
      <c r="V1760" s="7">
        <f t="shared" si="82"/>
        <v>1484.5304347826093</v>
      </c>
      <c r="W1760" s="7">
        <f t="shared" si="83"/>
        <v>-849.33043478260925</v>
      </c>
    </row>
    <row r="1761" spans="1:23" x14ac:dyDescent="0.25">
      <c r="A1761" t="s">
        <v>4192</v>
      </c>
      <c r="B1761" s="4">
        <v>45441</v>
      </c>
      <c r="C1761" t="s">
        <v>417</v>
      </c>
      <c r="D1761" t="str">
        <f>VLOOKUP(C1761,Customers!$A$1:$H$201,4,0)</f>
        <v>Jeffrey Smith</v>
      </c>
      <c r="E1761" t="str">
        <f>VLOOKUP(C1761,Customers!$A$1:$H$201,5,0)</f>
        <v>Female</v>
      </c>
      <c r="F1761" s="4">
        <f>VLOOKUP(C1761,Customers!$A$1:$H$201,6,0)</f>
        <v>30679</v>
      </c>
      <c r="G1761" s="4" t="str">
        <f>VLOOKUP(C1761,Customers!$A$1:$H$201,7,0)</f>
        <v>Aaronmouth</v>
      </c>
      <c r="H1761" s="4">
        <f>VLOOKUP(C1761,Customers!$A$1:$H$201,8,0)</f>
        <v>45006</v>
      </c>
      <c r="I1761" t="s">
        <v>796</v>
      </c>
      <c r="J1761" t="str">
        <f>VLOOKUP(I1761,Products!$A$1:$F$51,2,0)</f>
        <v>Book Television</v>
      </c>
      <c r="K1761" t="str">
        <f>VLOOKUP(I1761,Products!$A$1:$F$51,3,0)</f>
        <v>Electronics</v>
      </c>
      <c r="L1761" t="str">
        <f>VLOOKUP(I1761,Products!$A$1:$F$51,4,0)</f>
        <v>Television</v>
      </c>
      <c r="M1761" s="7">
        <f>VLOOKUP(I1761,Products!$A$1:$F$51,5,0)</f>
        <v>1952.65</v>
      </c>
      <c r="N1761" s="7">
        <f>VLOOKUP(I1761,Products!$A$1:$F$51,6,0)</f>
        <v>1451.27</v>
      </c>
      <c r="O1761" t="s">
        <v>831</v>
      </c>
      <c r="P1761" t="str">
        <f>VLOOKUP(O1761,Stores!$A$1:$D$6,2,0)</f>
        <v>MegaMart Peckmouth</v>
      </c>
      <c r="Q1761" t="str">
        <f>VLOOKUP(O1761,Stores!$A$1:$D$6,4,0)</f>
        <v>East</v>
      </c>
      <c r="R1761" s="6">
        <v>2</v>
      </c>
      <c r="S1761" s="6">
        <v>0.1</v>
      </c>
      <c r="T1761" t="s">
        <v>851</v>
      </c>
      <c r="U1761">
        <f t="shared" si="81"/>
        <v>3905.3</v>
      </c>
      <c r="V1761" s="7">
        <f t="shared" si="82"/>
        <v>2902.54</v>
      </c>
      <c r="W1761" s="7">
        <f t="shared" si="83"/>
        <v>1001.8600000000002</v>
      </c>
    </row>
    <row r="1762" spans="1:23" x14ac:dyDescent="0.25">
      <c r="A1762" t="s">
        <v>5079</v>
      </c>
      <c r="B1762" s="4">
        <v>45441</v>
      </c>
      <c r="C1762" t="s">
        <v>113</v>
      </c>
      <c r="D1762" t="str">
        <f>VLOOKUP(C1762,Customers!$A$1:$H$201,4,0)</f>
        <v>Tyler Levine</v>
      </c>
      <c r="E1762" t="str">
        <f>VLOOKUP(C1762,Customers!$A$1:$H$201,5,0)</f>
        <v>Male</v>
      </c>
      <c r="F1762" s="4">
        <f>VLOOKUP(C1762,Customers!$A$1:$H$201,6,0)</f>
        <v>28630</v>
      </c>
      <c r="G1762" s="4" t="str">
        <f>VLOOKUP(C1762,Customers!$A$1:$H$201,7,0)</f>
        <v>West Charles</v>
      </c>
      <c r="H1762" s="4">
        <f>VLOOKUP(C1762,Customers!$A$1:$H$201,8,0)</f>
        <v>44438</v>
      </c>
      <c r="I1762" t="s">
        <v>804</v>
      </c>
      <c r="J1762" t="str">
        <f>VLOOKUP(I1762,Products!$A$1:$F$51,2,0)</f>
        <v>Present Television</v>
      </c>
      <c r="K1762" t="str">
        <f>VLOOKUP(I1762,Products!$A$1:$F$51,3,0)</f>
        <v>Electronics</v>
      </c>
      <c r="L1762" t="str">
        <f>VLOOKUP(I1762,Products!$A$1:$F$51,4,0)</f>
        <v>Television</v>
      </c>
      <c r="M1762" s="7">
        <f>VLOOKUP(I1762,Products!$A$1:$F$51,5,0)</f>
        <v>1635.01</v>
      </c>
      <c r="N1762" s="7">
        <f>VLOOKUP(I1762,Products!$A$1:$F$51,6,0)</f>
        <v>1043.29</v>
      </c>
      <c r="O1762" t="s">
        <v>835</v>
      </c>
      <c r="P1762" t="str">
        <f>VLOOKUP(O1762,Stores!$A$1:$D$6,2,0)</f>
        <v>MegaMart New Michele</v>
      </c>
      <c r="Q1762" t="str">
        <f>VLOOKUP(O1762,Stores!$A$1:$D$6,4,0)</f>
        <v>West</v>
      </c>
      <c r="R1762" s="6">
        <v>4</v>
      </c>
      <c r="S1762" s="6">
        <v>0</v>
      </c>
      <c r="T1762" t="s">
        <v>861</v>
      </c>
      <c r="U1762">
        <f t="shared" si="81"/>
        <v>6540.04</v>
      </c>
      <c r="V1762" s="7">
        <f t="shared" si="82"/>
        <v>4173.16</v>
      </c>
      <c r="W1762" s="7">
        <f t="shared" si="83"/>
        <v>2365.88</v>
      </c>
    </row>
    <row r="1763" spans="1:23" x14ac:dyDescent="0.25">
      <c r="A1763" t="s">
        <v>5094</v>
      </c>
      <c r="B1763" s="4">
        <v>45442</v>
      </c>
      <c r="C1763" t="s">
        <v>211</v>
      </c>
      <c r="D1763" t="str">
        <f>VLOOKUP(C1763,Customers!$A$1:$H$201,4,0)</f>
        <v>Deborah Moody</v>
      </c>
      <c r="E1763" t="str">
        <f>VLOOKUP(C1763,Customers!$A$1:$H$201,5,0)</f>
        <v>Male</v>
      </c>
      <c r="F1763" s="4">
        <f>VLOOKUP(C1763,Customers!$A$1:$H$201,6,0)</f>
        <v>27950</v>
      </c>
      <c r="G1763" s="4" t="str">
        <f>VLOOKUP(C1763,Customers!$A$1:$H$201,7,0)</f>
        <v>Andersonville</v>
      </c>
      <c r="H1763" s="4">
        <f>VLOOKUP(C1763,Customers!$A$1:$H$201,8,0)</f>
        <v>44232</v>
      </c>
      <c r="I1763" t="s">
        <v>741</v>
      </c>
      <c r="J1763" t="str">
        <f>VLOOKUP(I1763,Products!$A$1:$F$51,2,0)</f>
        <v>Above Camera</v>
      </c>
      <c r="K1763" t="str">
        <f>VLOOKUP(I1763,Products!$A$1:$F$51,3,0)</f>
        <v>Electronics</v>
      </c>
      <c r="L1763" t="str">
        <f>VLOOKUP(I1763,Products!$A$1:$F$51,4,0)</f>
        <v>Camera</v>
      </c>
      <c r="M1763" s="7">
        <f>VLOOKUP(I1763,Products!$A$1:$F$51,5,0)</f>
        <v>1193.0899999999999</v>
      </c>
      <c r="N1763" s="7">
        <f>VLOOKUP(I1763,Products!$A$1:$F$51,6,0)</f>
        <v>818.24</v>
      </c>
      <c r="O1763" t="s">
        <v>838</v>
      </c>
      <c r="P1763" t="str">
        <f>VLOOKUP(O1763,Stores!$A$1:$D$6,2,0)</f>
        <v>MegaMart Brianahaven</v>
      </c>
      <c r="Q1763" t="str">
        <f>VLOOKUP(O1763,Stores!$A$1:$D$6,4,0)</f>
        <v>North</v>
      </c>
      <c r="R1763" s="6">
        <v>4</v>
      </c>
      <c r="S1763" s="6">
        <v>0</v>
      </c>
      <c r="T1763" t="s">
        <v>851</v>
      </c>
      <c r="U1763">
        <f t="shared" si="81"/>
        <v>4772.3599999999997</v>
      </c>
      <c r="V1763" s="7">
        <f t="shared" si="82"/>
        <v>3272.96</v>
      </c>
      <c r="W1763" s="7">
        <f t="shared" si="83"/>
        <v>1498.3999999999996</v>
      </c>
    </row>
    <row r="1764" spans="1:23" x14ac:dyDescent="0.25">
      <c r="A1764" t="s">
        <v>956</v>
      </c>
      <c r="B1764" s="4">
        <v>45442</v>
      </c>
      <c r="C1764" t="s">
        <v>514</v>
      </c>
      <c r="D1764" t="str">
        <f>VLOOKUP(C1764,Customers!$A$1:$H$201,4,0)</f>
        <v>Suzanne Fox</v>
      </c>
      <c r="E1764" t="str">
        <f>VLOOKUP(C1764,Customers!$A$1:$H$201,5,0)</f>
        <v>Male</v>
      </c>
      <c r="F1764" s="4">
        <f>VLOOKUP(C1764,Customers!$A$1:$H$201,6,0)</f>
        <v>38558</v>
      </c>
      <c r="G1764" s="4" t="str">
        <f>VLOOKUP(C1764,Customers!$A$1:$H$201,7,0)</f>
        <v>Joelborough</v>
      </c>
      <c r="H1764" s="4">
        <f>VLOOKUP(C1764,Customers!$A$1:$H$201,8,0)</f>
        <v>44192</v>
      </c>
      <c r="I1764" t="s">
        <v>751</v>
      </c>
      <c r="J1764" t="str">
        <f>VLOOKUP(I1764,Products!$A$1:$F$51,2,0)</f>
        <v>House Accessories</v>
      </c>
      <c r="K1764" t="str">
        <f>VLOOKUP(I1764,Products!$A$1:$F$51,3,0)</f>
        <v>Fashion</v>
      </c>
      <c r="L1764" t="str">
        <f>VLOOKUP(I1764,Products!$A$1:$F$51,4,0)</f>
        <v>Accessories</v>
      </c>
      <c r="M1764" s="7">
        <f>VLOOKUP(I1764,Products!$A$1:$F$51,5,0)</f>
        <v>1858.75</v>
      </c>
      <c r="N1764" s="7">
        <f>VLOOKUP(I1764,Products!$A$1:$F$51,6,0)</f>
        <v>1451.16</v>
      </c>
      <c r="O1764" t="s">
        <v>842</v>
      </c>
      <c r="P1764" t="str">
        <f>VLOOKUP(O1764,Stores!$A$1:$D$6,2,0)</f>
        <v>MegaMart Johnmouth</v>
      </c>
      <c r="Q1764" t="str">
        <f>VLOOKUP(O1764,Stores!$A$1:$D$6,4,0)</f>
        <v>East</v>
      </c>
      <c r="R1764" s="6">
        <v>4</v>
      </c>
      <c r="S1764" s="6">
        <v>0.15</v>
      </c>
      <c r="T1764" t="s">
        <v>851</v>
      </c>
      <c r="U1764">
        <f t="shared" si="81"/>
        <v>7435</v>
      </c>
      <c r="V1764" s="7">
        <f t="shared" si="82"/>
        <v>5804.64</v>
      </c>
      <c r="W1764" s="7">
        <f t="shared" si="83"/>
        <v>1629.5099999999998</v>
      </c>
    </row>
    <row r="1765" spans="1:23" x14ac:dyDescent="0.25">
      <c r="A1765" t="s">
        <v>1611</v>
      </c>
      <c r="B1765" s="4">
        <v>45442</v>
      </c>
      <c r="C1765" t="s">
        <v>260</v>
      </c>
      <c r="D1765" t="str">
        <f>VLOOKUP(C1765,Customers!$A$1:$H$201,4,0)</f>
        <v>Gabriel Daugherty</v>
      </c>
      <c r="E1765" t="str">
        <f>VLOOKUP(C1765,Customers!$A$1:$H$201,5,0)</f>
        <v>Male</v>
      </c>
      <c r="F1765" s="4">
        <f>VLOOKUP(C1765,Customers!$A$1:$H$201,6,0)</f>
        <v>24029</v>
      </c>
      <c r="G1765" s="4" t="str">
        <f>VLOOKUP(C1765,Customers!$A$1:$H$201,7,0)</f>
        <v>New Reginald</v>
      </c>
      <c r="H1765" s="4">
        <f>VLOOKUP(C1765,Customers!$A$1:$H$201,8,0)</f>
        <v>44937</v>
      </c>
      <c r="I1765" t="s">
        <v>718</v>
      </c>
      <c r="J1765" t="str">
        <f>VLOOKUP(I1765,Products!$A$1:$F$51,2,0)</f>
        <v>Four Accessories</v>
      </c>
      <c r="K1765" t="str">
        <f>VLOOKUP(I1765,Products!$A$1:$F$51,3,0)</f>
        <v>Fashion</v>
      </c>
      <c r="L1765" t="str">
        <f>VLOOKUP(I1765,Products!$A$1:$F$51,4,0)</f>
        <v>Accessories</v>
      </c>
      <c r="M1765" s="7">
        <f>VLOOKUP(I1765,Products!$A$1:$F$51,5,0)</f>
        <v>1853.77</v>
      </c>
      <c r="N1765" s="7">
        <f>VLOOKUP(I1765,Products!$A$1:$F$51,6,0)</f>
        <v>1363.52</v>
      </c>
      <c r="O1765" t="s">
        <v>831</v>
      </c>
      <c r="P1765" t="str">
        <f>VLOOKUP(O1765,Stores!$A$1:$D$6,2,0)</f>
        <v>MegaMart Peckmouth</v>
      </c>
      <c r="Q1765" t="str">
        <f>VLOOKUP(O1765,Stores!$A$1:$D$6,4,0)</f>
        <v>East</v>
      </c>
      <c r="R1765" s="6">
        <v>3</v>
      </c>
      <c r="S1765" s="6">
        <v>0.1</v>
      </c>
      <c r="T1765" t="s">
        <v>857</v>
      </c>
      <c r="U1765">
        <f t="shared" si="81"/>
        <v>5561.3099999999995</v>
      </c>
      <c r="V1765" s="7">
        <f t="shared" si="82"/>
        <v>4090.56</v>
      </c>
      <c r="W1765" s="7">
        <f t="shared" si="83"/>
        <v>1469.8499999999995</v>
      </c>
    </row>
    <row r="1766" spans="1:23" x14ac:dyDescent="0.25">
      <c r="A1766" t="s">
        <v>2324</v>
      </c>
      <c r="B1766" s="4">
        <v>45442</v>
      </c>
      <c r="C1766" t="s">
        <v>248</v>
      </c>
      <c r="D1766" t="str">
        <f>VLOOKUP(C1766,Customers!$A$1:$H$201,4,0)</f>
        <v>Jason Jenkins</v>
      </c>
      <c r="E1766" t="str">
        <f>VLOOKUP(C1766,Customers!$A$1:$H$201,5,0)</f>
        <v>Female</v>
      </c>
      <c r="F1766" s="4">
        <f>VLOOKUP(C1766,Customers!$A$1:$H$201,6,0)</f>
        <v>31304</v>
      </c>
      <c r="G1766" s="4" t="str">
        <f>VLOOKUP(C1766,Customers!$A$1:$H$201,7,0)</f>
        <v>New Randychester</v>
      </c>
      <c r="H1766" s="4">
        <f>VLOOKUP(C1766,Customers!$A$1:$H$201,8,0)</f>
        <v>44186</v>
      </c>
      <c r="I1766" t="s">
        <v>784</v>
      </c>
      <c r="J1766" t="str">
        <f>VLOOKUP(I1766,Products!$A$1:$F$51,2,0)</f>
        <v>Foot Snacks</v>
      </c>
      <c r="K1766" t="str">
        <f>VLOOKUP(I1766,Products!$A$1:$F$51,3,0)</f>
        <v>Groceries</v>
      </c>
      <c r="L1766" t="str">
        <f>VLOOKUP(I1766,Products!$A$1:$F$51,4,0)</f>
        <v>Snacks</v>
      </c>
      <c r="M1766" s="7">
        <f>VLOOKUP(I1766,Products!$A$1:$F$51,5,0)</f>
        <v>1095.72</v>
      </c>
      <c r="N1766" s="7">
        <f>VLOOKUP(I1766,Products!$A$1:$F$51,6,0)</f>
        <v>822.2</v>
      </c>
      <c r="O1766" t="s">
        <v>831</v>
      </c>
      <c r="P1766" t="str">
        <f>VLOOKUP(O1766,Stores!$A$1:$D$6,2,0)</f>
        <v>MegaMart Peckmouth</v>
      </c>
      <c r="Q1766" t="str">
        <f>VLOOKUP(O1766,Stores!$A$1:$D$6,4,0)</f>
        <v>East</v>
      </c>
      <c r="R1766" s="6">
        <v>2</v>
      </c>
      <c r="S1766" s="6">
        <v>0.15</v>
      </c>
      <c r="T1766" t="s">
        <v>861</v>
      </c>
      <c r="U1766">
        <f t="shared" si="81"/>
        <v>2191.44</v>
      </c>
      <c r="V1766" s="7">
        <f t="shared" si="82"/>
        <v>1644.4</v>
      </c>
      <c r="W1766" s="7">
        <f t="shared" si="83"/>
        <v>546.18999999999994</v>
      </c>
    </row>
    <row r="1767" spans="1:23" x14ac:dyDescent="0.25">
      <c r="A1767" t="s">
        <v>2855</v>
      </c>
      <c r="B1767" s="4">
        <v>45442</v>
      </c>
      <c r="C1767" t="s">
        <v>529</v>
      </c>
      <c r="D1767" t="str">
        <f>VLOOKUP(C1767,Customers!$A$1:$H$201,4,0)</f>
        <v>John Johnson</v>
      </c>
      <c r="E1767" t="str">
        <f>VLOOKUP(C1767,Customers!$A$1:$H$201,5,0)</f>
        <v>Female</v>
      </c>
      <c r="F1767" s="4">
        <f>VLOOKUP(C1767,Customers!$A$1:$H$201,6,0)</f>
        <v>35515</v>
      </c>
      <c r="G1767" s="4" t="str">
        <f>VLOOKUP(C1767,Customers!$A$1:$H$201,7,0)</f>
        <v>North Jamesport</v>
      </c>
      <c r="H1767" s="4">
        <f>VLOOKUP(C1767,Customers!$A$1:$H$201,8,0)</f>
        <v>44804</v>
      </c>
      <c r="I1767" t="s">
        <v>798</v>
      </c>
      <c r="J1767" t="str">
        <f>VLOOKUP(I1767,Products!$A$1:$F$51,2,0)</f>
        <v>Stage Footwear</v>
      </c>
      <c r="K1767" t="str">
        <f>VLOOKUP(I1767,Products!$A$1:$F$51,3,0)</f>
        <v>Fashion</v>
      </c>
      <c r="L1767" t="str">
        <f>VLOOKUP(I1767,Products!$A$1:$F$51,4,0)</f>
        <v>Footwear</v>
      </c>
      <c r="M1767" s="7">
        <f>VLOOKUP(I1767,Products!$A$1:$F$51,5,0)</f>
        <v>1102.791777777778</v>
      </c>
      <c r="N1767" s="7">
        <f>VLOOKUP(I1767,Products!$A$1:$F$51,6,0)</f>
        <v>742.26521739130465</v>
      </c>
      <c r="O1767" t="s">
        <v>838</v>
      </c>
      <c r="P1767" t="str">
        <f>VLOOKUP(O1767,Stores!$A$1:$D$6,2,0)</f>
        <v>MegaMart Brianahaven</v>
      </c>
      <c r="Q1767" t="str">
        <f>VLOOKUP(O1767,Stores!$A$1:$D$6,4,0)</f>
        <v>North</v>
      </c>
      <c r="R1767" s="6">
        <v>2</v>
      </c>
      <c r="S1767" s="6">
        <v>0.05</v>
      </c>
      <c r="T1767" t="s">
        <v>854</v>
      </c>
      <c r="U1767">
        <f t="shared" si="81"/>
        <v>2205.5835555555559</v>
      </c>
      <c r="V1767" s="7">
        <f t="shared" si="82"/>
        <v>1484.5304347826093</v>
      </c>
      <c r="W1767" s="7">
        <f t="shared" si="83"/>
        <v>720.10312077294657</v>
      </c>
    </row>
    <row r="1768" spans="1:23" x14ac:dyDescent="0.25">
      <c r="A1768" t="s">
        <v>3372</v>
      </c>
      <c r="B1768" s="4">
        <v>45442</v>
      </c>
      <c r="C1768" t="s">
        <v>405</v>
      </c>
      <c r="D1768" t="str">
        <f>VLOOKUP(C1768,Customers!$A$1:$H$201,4,0)</f>
        <v>Austin Hogan</v>
      </c>
      <c r="E1768" t="str">
        <f>VLOOKUP(C1768,Customers!$A$1:$H$201,5,0)</f>
        <v>Female</v>
      </c>
      <c r="F1768" s="4">
        <f>VLOOKUP(C1768,Customers!$A$1:$H$201,6,0)</f>
        <v>38779</v>
      </c>
      <c r="G1768" s="4" t="str">
        <f>VLOOKUP(C1768,Customers!$A$1:$H$201,7,0)</f>
        <v>Port Fernandohaven</v>
      </c>
      <c r="H1768" s="4">
        <f>VLOOKUP(C1768,Customers!$A$1:$H$201,8,0)</f>
        <v>44406</v>
      </c>
      <c r="I1768" t="s">
        <v>768</v>
      </c>
      <c r="J1768" t="str">
        <f>VLOOKUP(I1768,Products!$A$1:$F$51,2,0)</f>
        <v>And Footwear</v>
      </c>
      <c r="K1768" t="str">
        <f>VLOOKUP(I1768,Products!$A$1:$F$51,3,0)</f>
        <v>Fashion</v>
      </c>
      <c r="L1768" t="str">
        <f>VLOOKUP(I1768,Products!$A$1:$F$51,4,0)</f>
        <v>Footwear</v>
      </c>
      <c r="M1768" s="7">
        <f>VLOOKUP(I1768,Products!$A$1:$F$51,5,0)</f>
        <v>1878.47</v>
      </c>
      <c r="N1768" s="7">
        <f>VLOOKUP(I1768,Products!$A$1:$F$51,6,0)</f>
        <v>1014.91</v>
      </c>
      <c r="O1768" t="s">
        <v>835</v>
      </c>
      <c r="P1768" t="str">
        <f>VLOOKUP(O1768,Stores!$A$1:$D$6,2,0)</f>
        <v>MegaMart New Michele</v>
      </c>
      <c r="Q1768" t="str">
        <f>VLOOKUP(O1768,Stores!$A$1:$D$6,4,0)</f>
        <v>West</v>
      </c>
      <c r="R1768" s="6">
        <v>3</v>
      </c>
      <c r="S1768" s="6">
        <v>0</v>
      </c>
      <c r="T1768" t="s">
        <v>851</v>
      </c>
      <c r="U1768">
        <f t="shared" si="81"/>
        <v>5635.41</v>
      </c>
      <c r="V1768" s="7">
        <f t="shared" si="82"/>
        <v>3044.73</v>
      </c>
      <c r="W1768" s="7">
        <f t="shared" si="83"/>
        <v>2589.6799999999998</v>
      </c>
    </row>
    <row r="1769" spans="1:23" x14ac:dyDescent="0.25">
      <c r="A1769" t="s">
        <v>3471</v>
      </c>
      <c r="B1769" s="4">
        <v>45443</v>
      </c>
      <c r="C1769" t="s">
        <v>561</v>
      </c>
      <c r="D1769" t="str">
        <f>VLOOKUP(C1769,Customers!$A$1:$H$201,4,0)</f>
        <v>Connie Terry</v>
      </c>
      <c r="E1769" t="str">
        <f>VLOOKUP(C1769,Customers!$A$1:$H$201,5,0)</f>
        <v>Male</v>
      </c>
      <c r="F1769" s="4">
        <f>VLOOKUP(C1769,Customers!$A$1:$H$201,6,0)</f>
        <v>24092</v>
      </c>
      <c r="G1769" s="4" t="str">
        <f>VLOOKUP(C1769,Customers!$A$1:$H$201,7,0)</f>
        <v>Port Patriciaburgh</v>
      </c>
      <c r="H1769" s="4">
        <f>VLOOKUP(C1769,Customers!$A$1:$H$201,8,0)</f>
        <v>44917</v>
      </c>
      <c r="I1769" t="s">
        <v>718</v>
      </c>
      <c r="J1769" t="str">
        <f>VLOOKUP(I1769,Products!$A$1:$F$51,2,0)</f>
        <v>Four Accessories</v>
      </c>
      <c r="K1769" t="str">
        <f>VLOOKUP(I1769,Products!$A$1:$F$51,3,0)</f>
        <v>Fashion</v>
      </c>
      <c r="L1769" t="str">
        <f>VLOOKUP(I1769,Products!$A$1:$F$51,4,0)</f>
        <v>Accessories</v>
      </c>
      <c r="M1769" s="7">
        <f>VLOOKUP(I1769,Products!$A$1:$F$51,5,0)</f>
        <v>1853.77</v>
      </c>
      <c r="N1769" s="7">
        <f>VLOOKUP(I1769,Products!$A$1:$F$51,6,0)</f>
        <v>1363.52</v>
      </c>
      <c r="O1769" t="s">
        <v>831</v>
      </c>
      <c r="P1769" t="str">
        <f>VLOOKUP(O1769,Stores!$A$1:$D$6,2,0)</f>
        <v>MegaMart Peckmouth</v>
      </c>
      <c r="Q1769" t="str">
        <f>VLOOKUP(O1769,Stores!$A$1:$D$6,4,0)</f>
        <v>East</v>
      </c>
      <c r="R1769" s="6">
        <v>5</v>
      </c>
      <c r="S1769" s="6">
        <v>0.05</v>
      </c>
      <c r="T1769" t="s">
        <v>851</v>
      </c>
      <c r="U1769">
        <f t="shared" si="81"/>
        <v>9268.85</v>
      </c>
      <c r="V1769" s="7">
        <f t="shared" si="82"/>
        <v>6817.6</v>
      </c>
      <c r="W1769" s="7">
        <f t="shared" si="83"/>
        <v>2450.3000000000002</v>
      </c>
    </row>
    <row r="1770" spans="1:23" x14ac:dyDescent="0.25">
      <c r="A1770" t="s">
        <v>4100</v>
      </c>
      <c r="B1770" s="4">
        <v>45443</v>
      </c>
      <c r="C1770" t="s">
        <v>452</v>
      </c>
      <c r="D1770" t="str">
        <f>VLOOKUP(C1770,Customers!$A$1:$H$201,4,0)</f>
        <v>Peter Edwards</v>
      </c>
      <c r="E1770" t="str">
        <f>VLOOKUP(C1770,Customers!$A$1:$H$201,5,0)</f>
        <v>Female</v>
      </c>
      <c r="F1770" s="4">
        <f>VLOOKUP(C1770,Customers!$A$1:$H$201,6,0)</f>
        <v>32818</v>
      </c>
      <c r="G1770" s="4" t="str">
        <f>VLOOKUP(C1770,Customers!$A$1:$H$201,7,0)</f>
        <v>Cliffordbury</v>
      </c>
      <c r="H1770" s="4">
        <f>VLOOKUP(C1770,Customers!$A$1:$H$201,8,0)</f>
        <v>44718</v>
      </c>
      <c r="I1770" t="s">
        <v>782</v>
      </c>
      <c r="J1770" t="str">
        <f>VLOOKUP(I1770,Products!$A$1:$F$51,2,0)</f>
        <v>National Watches</v>
      </c>
      <c r="K1770" t="str">
        <f>VLOOKUP(I1770,Products!$A$1:$F$51,3,0)</f>
        <v>Fashion</v>
      </c>
      <c r="L1770" t="str">
        <f>VLOOKUP(I1770,Products!$A$1:$F$51,4,0)</f>
        <v>Watches</v>
      </c>
      <c r="M1770" s="7">
        <f>VLOOKUP(I1770,Products!$A$1:$F$51,5,0)</f>
        <v>29.24</v>
      </c>
      <c r="N1770" s="7">
        <f>VLOOKUP(I1770,Products!$A$1:$F$51,6,0)</f>
        <v>742.26521739130465</v>
      </c>
      <c r="O1770" t="s">
        <v>835</v>
      </c>
      <c r="P1770" t="str">
        <f>VLOOKUP(O1770,Stores!$A$1:$D$6,2,0)</f>
        <v>MegaMart New Michele</v>
      </c>
      <c r="Q1770" t="str">
        <f>VLOOKUP(O1770,Stores!$A$1:$D$6,4,0)</f>
        <v>West</v>
      </c>
      <c r="R1770" s="6">
        <v>1</v>
      </c>
      <c r="S1770" s="6">
        <v>0.1</v>
      </c>
      <c r="T1770" t="s">
        <v>854</v>
      </c>
      <c r="U1770">
        <f t="shared" si="81"/>
        <v>29.24</v>
      </c>
      <c r="V1770" s="7">
        <f t="shared" si="82"/>
        <v>742.26521739130465</v>
      </c>
      <c r="W1770" s="7">
        <f t="shared" si="83"/>
        <v>-713.92521739130461</v>
      </c>
    </row>
    <row r="1771" spans="1:23" x14ac:dyDescent="0.25">
      <c r="A1771" t="s">
        <v>4251</v>
      </c>
      <c r="B1771" s="4">
        <v>45443</v>
      </c>
      <c r="C1771" t="s">
        <v>651</v>
      </c>
      <c r="D1771" t="str">
        <f>VLOOKUP(C1771,Customers!$A$1:$H$201,4,0)</f>
        <v>Joe Vincent</v>
      </c>
      <c r="E1771" t="str">
        <f>VLOOKUP(C1771,Customers!$A$1:$H$201,5,0)</f>
        <v>Female</v>
      </c>
      <c r="F1771" s="4">
        <f>VLOOKUP(C1771,Customers!$A$1:$H$201,6,0)</f>
        <v>27579</v>
      </c>
      <c r="G1771" s="4" t="str">
        <f>VLOOKUP(C1771,Customers!$A$1:$H$201,7,0)</f>
        <v>North Chaseborough</v>
      </c>
      <c r="H1771" s="4">
        <f>VLOOKUP(C1771,Customers!$A$1:$H$201,8,0)</f>
        <v>45571</v>
      </c>
      <c r="I1771" t="s">
        <v>760</v>
      </c>
      <c r="J1771" t="str">
        <f>VLOOKUP(I1771,Products!$A$1:$F$51,2,0)</f>
        <v>Simple Accessories</v>
      </c>
      <c r="K1771" t="str">
        <f>VLOOKUP(I1771,Products!$A$1:$F$51,3,0)</f>
        <v>Fashion</v>
      </c>
      <c r="L1771" t="str">
        <f>VLOOKUP(I1771,Products!$A$1:$F$51,4,0)</f>
        <v>Accessories</v>
      </c>
      <c r="M1771" s="7">
        <f>VLOOKUP(I1771,Products!$A$1:$F$51,5,0)</f>
        <v>1102.791777777778</v>
      </c>
      <c r="N1771" s="7">
        <f>VLOOKUP(I1771,Products!$A$1:$F$51,6,0)</f>
        <v>242.98</v>
      </c>
      <c r="O1771" t="s">
        <v>827</v>
      </c>
      <c r="P1771" t="str">
        <f>VLOOKUP(O1771,Stores!$A$1:$D$6,2,0)</f>
        <v>MegaMart Jimenezborough</v>
      </c>
      <c r="Q1771" t="str">
        <f>VLOOKUP(O1771,Stores!$A$1:$D$6,4,0)</f>
        <v>South</v>
      </c>
      <c r="R1771" s="6">
        <v>5</v>
      </c>
      <c r="S1771" s="6">
        <v>0</v>
      </c>
      <c r="T1771" t="s">
        <v>857</v>
      </c>
      <c r="U1771">
        <f t="shared" si="81"/>
        <v>5513.9588888888902</v>
      </c>
      <c r="V1771" s="7">
        <f t="shared" si="82"/>
        <v>1214.8999999999999</v>
      </c>
      <c r="W1771" s="7">
        <f t="shared" si="83"/>
        <v>4298.0588888888906</v>
      </c>
    </row>
    <row r="1772" spans="1:23" x14ac:dyDescent="0.25">
      <c r="A1772" t="s">
        <v>4729</v>
      </c>
      <c r="B1772" s="4">
        <v>45443</v>
      </c>
      <c r="C1772" t="s">
        <v>38</v>
      </c>
      <c r="D1772" t="str">
        <f>VLOOKUP(C1772,Customers!$A$1:$H$201,4,0)</f>
        <v>Richard Pacheco</v>
      </c>
      <c r="E1772" t="str">
        <f>VLOOKUP(C1772,Customers!$A$1:$H$201,5,0)</f>
        <v>Female</v>
      </c>
      <c r="F1772" s="4">
        <f>VLOOKUP(C1772,Customers!$A$1:$H$201,6,0)</f>
        <v>38214</v>
      </c>
      <c r="G1772" s="4" t="str">
        <f>VLOOKUP(C1772,Customers!$A$1:$H$201,7,0)</f>
        <v>West Lisaville</v>
      </c>
      <c r="H1772" s="4">
        <f>VLOOKUP(C1772,Customers!$A$1:$H$201,8,0)</f>
        <v>45764</v>
      </c>
      <c r="I1772" t="s">
        <v>804</v>
      </c>
      <c r="J1772" t="str">
        <f>VLOOKUP(I1772,Products!$A$1:$F$51,2,0)</f>
        <v>Present Television</v>
      </c>
      <c r="K1772" t="str">
        <f>VLOOKUP(I1772,Products!$A$1:$F$51,3,0)</f>
        <v>Electronics</v>
      </c>
      <c r="L1772" t="str">
        <f>VLOOKUP(I1772,Products!$A$1:$F$51,4,0)</f>
        <v>Television</v>
      </c>
      <c r="M1772" s="7">
        <f>VLOOKUP(I1772,Products!$A$1:$F$51,5,0)</f>
        <v>1635.01</v>
      </c>
      <c r="N1772" s="7">
        <f>VLOOKUP(I1772,Products!$A$1:$F$51,6,0)</f>
        <v>1043.29</v>
      </c>
      <c r="O1772" t="s">
        <v>838</v>
      </c>
      <c r="P1772" t="str">
        <f>VLOOKUP(O1772,Stores!$A$1:$D$6,2,0)</f>
        <v>MegaMart Brianahaven</v>
      </c>
      <c r="Q1772" t="str">
        <f>VLOOKUP(O1772,Stores!$A$1:$D$6,4,0)</f>
        <v>North</v>
      </c>
      <c r="R1772" s="6">
        <v>1</v>
      </c>
      <c r="S1772" s="6">
        <v>0.15</v>
      </c>
      <c r="T1772" t="s">
        <v>851</v>
      </c>
      <c r="U1772">
        <f t="shared" si="81"/>
        <v>1635.01</v>
      </c>
      <c r="V1772" s="7">
        <f t="shared" si="82"/>
        <v>1043.29</v>
      </c>
      <c r="W1772" s="7">
        <f t="shared" si="83"/>
        <v>590.87</v>
      </c>
    </row>
    <row r="1773" spans="1:23" x14ac:dyDescent="0.25">
      <c r="A1773" t="s">
        <v>5193</v>
      </c>
      <c r="B1773" s="4">
        <v>45444</v>
      </c>
      <c r="C1773" t="s">
        <v>161</v>
      </c>
      <c r="D1773" t="str">
        <f>VLOOKUP(C1773,Customers!$A$1:$H$201,4,0)</f>
        <v>Anna Andrews</v>
      </c>
      <c r="E1773" t="str">
        <f>VLOOKUP(C1773,Customers!$A$1:$H$201,5,0)</f>
        <v>Female</v>
      </c>
      <c r="F1773" s="4">
        <f>VLOOKUP(C1773,Customers!$A$1:$H$201,6,0)</f>
        <v>36564</v>
      </c>
      <c r="G1773" s="4" t="str">
        <f>VLOOKUP(C1773,Customers!$A$1:$H$201,7,0)</f>
        <v>North Teresashire</v>
      </c>
      <c r="H1773" s="4">
        <f>VLOOKUP(C1773,Customers!$A$1:$H$201,8,0)</f>
        <v>44509</v>
      </c>
      <c r="I1773" t="s">
        <v>818</v>
      </c>
      <c r="J1773" t="str">
        <f>VLOOKUP(I1773,Products!$A$1:$F$51,2,0)</f>
        <v>Nor Bags</v>
      </c>
      <c r="K1773" t="str">
        <f>VLOOKUP(I1773,Products!$A$1:$F$51,3,0)</f>
        <v>Fashion</v>
      </c>
      <c r="L1773" t="str">
        <f>VLOOKUP(I1773,Products!$A$1:$F$51,4,0)</f>
        <v>Bags</v>
      </c>
      <c r="M1773" s="7">
        <f>VLOOKUP(I1773,Products!$A$1:$F$51,5,0)</f>
        <v>1216.3599999999999</v>
      </c>
      <c r="N1773" s="7">
        <f>VLOOKUP(I1773,Products!$A$1:$F$51,6,0)</f>
        <v>794.8</v>
      </c>
      <c r="O1773" t="s">
        <v>827</v>
      </c>
      <c r="P1773" t="str">
        <f>VLOOKUP(O1773,Stores!$A$1:$D$6,2,0)</f>
        <v>MegaMart Jimenezborough</v>
      </c>
      <c r="Q1773" t="str">
        <f>VLOOKUP(O1773,Stores!$A$1:$D$6,4,0)</f>
        <v>South</v>
      </c>
      <c r="R1773" s="6">
        <v>1</v>
      </c>
      <c r="S1773" s="6">
        <v>0.15</v>
      </c>
      <c r="T1773" t="s">
        <v>851</v>
      </c>
      <c r="U1773">
        <f t="shared" si="81"/>
        <v>1216.3599999999999</v>
      </c>
      <c r="V1773" s="7">
        <f t="shared" si="82"/>
        <v>794.8</v>
      </c>
      <c r="W1773" s="7">
        <f t="shared" si="83"/>
        <v>420.70999999999992</v>
      </c>
    </row>
    <row r="1774" spans="1:23" x14ac:dyDescent="0.25">
      <c r="A1774" t="s">
        <v>1800</v>
      </c>
      <c r="B1774" s="4">
        <v>45444</v>
      </c>
      <c r="C1774" t="s">
        <v>489</v>
      </c>
      <c r="D1774" t="str">
        <f>VLOOKUP(C1774,Customers!$A$1:$H$201,4,0)</f>
        <v>Emily Hart</v>
      </c>
      <c r="E1774" t="str">
        <f>VLOOKUP(C1774,Customers!$A$1:$H$201,5,0)</f>
        <v>Female</v>
      </c>
      <c r="F1774" s="4">
        <f>VLOOKUP(C1774,Customers!$A$1:$H$201,6,0)</f>
        <v>31076</v>
      </c>
      <c r="G1774" s="4" t="str">
        <f>VLOOKUP(C1774,Customers!$A$1:$H$201,7,0)</f>
        <v>Angelaland</v>
      </c>
      <c r="H1774" s="4">
        <f>VLOOKUP(C1774,Customers!$A$1:$H$201,8,0)</f>
        <v>45799</v>
      </c>
      <c r="I1774" t="s">
        <v>794</v>
      </c>
      <c r="J1774" t="str">
        <f>VLOOKUP(I1774,Products!$A$1:$F$51,2,0)</f>
        <v>New Watches</v>
      </c>
      <c r="K1774" t="str">
        <f>VLOOKUP(I1774,Products!$A$1:$F$51,3,0)</f>
        <v>Fashion</v>
      </c>
      <c r="L1774" t="str">
        <f>VLOOKUP(I1774,Products!$A$1:$F$51,4,0)</f>
        <v>Watches</v>
      </c>
      <c r="M1774" s="7">
        <f>VLOOKUP(I1774,Products!$A$1:$F$51,5,0)</f>
        <v>1501.46</v>
      </c>
      <c r="N1774" s="7">
        <f>VLOOKUP(I1774,Products!$A$1:$F$51,6,0)</f>
        <v>1167.73</v>
      </c>
      <c r="O1774" t="s">
        <v>831</v>
      </c>
      <c r="P1774" t="str">
        <f>VLOOKUP(O1774,Stores!$A$1:$D$6,2,0)</f>
        <v>MegaMart Peckmouth</v>
      </c>
      <c r="Q1774" t="str">
        <f>VLOOKUP(O1774,Stores!$A$1:$D$6,4,0)</f>
        <v>East</v>
      </c>
      <c r="R1774" s="6">
        <v>4</v>
      </c>
      <c r="S1774" s="6">
        <v>0.15</v>
      </c>
      <c r="T1774" t="s">
        <v>851</v>
      </c>
      <c r="U1774">
        <f t="shared" si="81"/>
        <v>6005.84</v>
      </c>
      <c r="V1774" s="7">
        <f t="shared" si="82"/>
        <v>4670.92</v>
      </c>
      <c r="W1774" s="7">
        <f t="shared" si="83"/>
        <v>1334.0700000000002</v>
      </c>
    </row>
    <row r="1775" spans="1:23" x14ac:dyDescent="0.25">
      <c r="A1775" t="s">
        <v>1854</v>
      </c>
      <c r="B1775" s="4">
        <v>45444</v>
      </c>
      <c r="C1775" t="s">
        <v>153</v>
      </c>
      <c r="D1775" t="str">
        <f>VLOOKUP(C1775,Customers!$A$1:$H$201,4,0)</f>
        <v>Scott Powell</v>
      </c>
      <c r="E1775" t="str">
        <f>VLOOKUP(C1775,Customers!$A$1:$H$201,5,0)</f>
        <v>Male</v>
      </c>
      <c r="F1775" s="4">
        <f>VLOOKUP(C1775,Customers!$A$1:$H$201,6,0)</f>
        <v>27339</v>
      </c>
      <c r="G1775" s="4" t="str">
        <f>VLOOKUP(C1775,Customers!$A$1:$H$201,7,0)</f>
        <v>Port Miguel</v>
      </c>
      <c r="H1775" s="4">
        <f>VLOOKUP(C1775,Customers!$A$1:$H$201,8,0)</f>
        <v>44754</v>
      </c>
      <c r="I1775" t="s">
        <v>816</v>
      </c>
      <c r="J1775" t="str">
        <f>VLOOKUP(I1775,Products!$A$1:$F$51,2,0)</f>
        <v>Or Smartphone</v>
      </c>
      <c r="K1775" t="str">
        <f>VLOOKUP(I1775,Products!$A$1:$F$51,3,0)</f>
        <v>Electronics</v>
      </c>
      <c r="L1775" t="str">
        <f>VLOOKUP(I1775,Products!$A$1:$F$51,4,0)</f>
        <v>Smartphone</v>
      </c>
      <c r="M1775" s="7">
        <f>VLOOKUP(I1775,Products!$A$1:$F$51,5,0)</f>
        <v>1197.18</v>
      </c>
      <c r="N1775" s="7">
        <f>VLOOKUP(I1775,Products!$A$1:$F$51,6,0)</f>
        <v>722.74</v>
      </c>
      <c r="O1775" t="s">
        <v>827</v>
      </c>
      <c r="P1775" t="str">
        <f>VLOOKUP(O1775,Stores!$A$1:$D$6,2,0)</f>
        <v>MegaMart Jimenezborough</v>
      </c>
      <c r="Q1775" t="str">
        <f>VLOOKUP(O1775,Stores!$A$1:$D$6,4,0)</f>
        <v>South</v>
      </c>
      <c r="R1775" s="6">
        <v>4</v>
      </c>
      <c r="S1775" s="6">
        <v>0.15</v>
      </c>
      <c r="T1775" t="s">
        <v>861</v>
      </c>
      <c r="U1775">
        <f t="shared" si="81"/>
        <v>4788.72</v>
      </c>
      <c r="V1775" s="7">
        <f t="shared" si="82"/>
        <v>2890.96</v>
      </c>
      <c r="W1775" s="7">
        <f t="shared" si="83"/>
        <v>1896.9100000000003</v>
      </c>
    </row>
    <row r="1776" spans="1:23" x14ac:dyDescent="0.25">
      <c r="A1776" t="s">
        <v>2109</v>
      </c>
      <c r="B1776" s="4">
        <v>45444</v>
      </c>
      <c r="C1776" t="s">
        <v>87</v>
      </c>
      <c r="D1776" t="str">
        <f>VLOOKUP(C1776,Customers!$A$1:$H$201,4,0)</f>
        <v>Megan Velasquez</v>
      </c>
      <c r="E1776" t="str">
        <f>VLOOKUP(C1776,Customers!$A$1:$H$201,5,0)</f>
        <v>Male</v>
      </c>
      <c r="F1776" s="4">
        <f>VLOOKUP(C1776,Customers!$A$1:$H$201,6,0)</f>
        <v>20409</v>
      </c>
      <c r="G1776" s="4" t="str">
        <f>VLOOKUP(C1776,Customers!$A$1:$H$201,7,0)</f>
        <v>East James</v>
      </c>
      <c r="H1776" s="4">
        <f>VLOOKUP(C1776,Customers!$A$1:$H$201,8,0)</f>
        <v>44106</v>
      </c>
      <c r="I1776" t="s">
        <v>774</v>
      </c>
      <c r="J1776" t="str">
        <f>VLOOKUP(I1776,Products!$A$1:$F$51,2,0)</f>
        <v>Behavior Dairy</v>
      </c>
      <c r="K1776" t="str">
        <f>VLOOKUP(I1776,Products!$A$1:$F$51,3,0)</f>
        <v>Groceries</v>
      </c>
      <c r="L1776" t="str">
        <f>VLOOKUP(I1776,Products!$A$1:$F$51,4,0)</f>
        <v>Dairy</v>
      </c>
      <c r="M1776" s="7">
        <f>VLOOKUP(I1776,Products!$A$1:$F$51,5,0)</f>
        <v>1015.76</v>
      </c>
      <c r="N1776" s="7">
        <f>VLOOKUP(I1776,Products!$A$1:$F$51,6,0)</f>
        <v>584.4</v>
      </c>
      <c r="O1776" t="s">
        <v>842</v>
      </c>
      <c r="P1776" t="str">
        <f>VLOOKUP(O1776,Stores!$A$1:$D$6,2,0)</f>
        <v>MegaMart Johnmouth</v>
      </c>
      <c r="Q1776" t="str">
        <f>VLOOKUP(O1776,Stores!$A$1:$D$6,4,0)</f>
        <v>East</v>
      </c>
      <c r="R1776" s="6">
        <v>1</v>
      </c>
      <c r="S1776" s="6">
        <v>0.15</v>
      </c>
      <c r="T1776" t="s">
        <v>857</v>
      </c>
      <c r="U1776">
        <f t="shared" si="81"/>
        <v>1015.76</v>
      </c>
      <c r="V1776" s="7">
        <f t="shared" si="82"/>
        <v>584.4</v>
      </c>
      <c r="W1776" s="7">
        <f t="shared" si="83"/>
        <v>430.51</v>
      </c>
    </row>
    <row r="1777" spans="1:23" x14ac:dyDescent="0.25">
      <c r="A1777" t="s">
        <v>2585</v>
      </c>
      <c r="B1777" s="4">
        <v>45444</v>
      </c>
      <c r="C1777" t="s">
        <v>53</v>
      </c>
      <c r="D1777" t="str">
        <f>VLOOKUP(C1777,Customers!$A$1:$H$201,4,0)</f>
        <v>Robert Anderson</v>
      </c>
      <c r="E1777" t="str">
        <f>VLOOKUP(C1777,Customers!$A$1:$H$201,5,0)</f>
        <v>Male</v>
      </c>
      <c r="F1777" s="4">
        <f>VLOOKUP(C1777,Customers!$A$1:$H$201,6,0)</f>
        <v>20117</v>
      </c>
      <c r="G1777" s="4" t="str">
        <f>VLOOKUP(C1777,Customers!$A$1:$H$201,7,0)</f>
        <v>Jillianhaven</v>
      </c>
      <c r="H1777" s="4">
        <f>VLOOKUP(C1777,Customers!$A$1:$H$201,8,0)</f>
        <v>45007</v>
      </c>
      <c r="I1777" t="s">
        <v>790</v>
      </c>
      <c r="J1777" t="str">
        <f>VLOOKUP(I1777,Products!$A$1:$F$51,2,0)</f>
        <v>Everything Laptop</v>
      </c>
      <c r="K1777" t="str">
        <f>VLOOKUP(I1777,Products!$A$1:$F$51,3,0)</f>
        <v>Electronics</v>
      </c>
      <c r="L1777" t="str">
        <f>VLOOKUP(I1777,Products!$A$1:$F$51,4,0)</f>
        <v>Laptop</v>
      </c>
      <c r="M1777" s="7">
        <f>VLOOKUP(I1777,Products!$A$1:$F$51,5,0)</f>
        <v>428.05</v>
      </c>
      <c r="N1777" s="7">
        <f>VLOOKUP(I1777,Products!$A$1:$F$51,6,0)</f>
        <v>246.07</v>
      </c>
      <c r="O1777" t="s">
        <v>838</v>
      </c>
      <c r="P1777" t="str">
        <f>VLOOKUP(O1777,Stores!$A$1:$D$6,2,0)</f>
        <v>MegaMart Brianahaven</v>
      </c>
      <c r="Q1777" t="str">
        <f>VLOOKUP(O1777,Stores!$A$1:$D$6,4,0)</f>
        <v>North</v>
      </c>
      <c r="R1777" s="6">
        <v>2</v>
      </c>
      <c r="S1777" s="6">
        <v>0.05</v>
      </c>
      <c r="T1777" t="s">
        <v>851</v>
      </c>
      <c r="U1777">
        <f t="shared" si="81"/>
        <v>856.1</v>
      </c>
      <c r="V1777" s="7">
        <f t="shared" si="82"/>
        <v>492.14</v>
      </c>
      <c r="W1777" s="7">
        <f t="shared" si="83"/>
        <v>363.01000000000005</v>
      </c>
    </row>
    <row r="1778" spans="1:23" x14ac:dyDescent="0.25">
      <c r="A1778" t="s">
        <v>3596</v>
      </c>
      <c r="B1778" s="4">
        <v>45444</v>
      </c>
      <c r="C1778" t="s">
        <v>341</v>
      </c>
      <c r="D1778" t="str">
        <f>VLOOKUP(C1778,Customers!$A$1:$H$201,4,0)</f>
        <v>Brian Fowler</v>
      </c>
      <c r="E1778" t="str">
        <f>VLOOKUP(C1778,Customers!$A$1:$H$201,5,0)</f>
        <v>Male</v>
      </c>
      <c r="F1778" s="4">
        <f>VLOOKUP(C1778,Customers!$A$1:$H$201,6,0)</f>
        <v>23046</v>
      </c>
      <c r="G1778" s="4" t="str">
        <f>VLOOKUP(C1778,Customers!$A$1:$H$201,7,0)</f>
        <v>Port Williamhaven</v>
      </c>
      <c r="H1778" s="4">
        <f>VLOOKUP(C1778,Customers!$A$1:$H$201,8,0)</f>
        <v>44431</v>
      </c>
      <c r="I1778" t="s">
        <v>765</v>
      </c>
      <c r="J1778" t="str">
        <f>VLOOKUP(I1778,Products!$A$1:$F$51,2,0)</f>
        <v>How Vegetables</v>
      </c>
      <c r="K1778" t="str">
        <f>VLOOKUP(I1778,Products!$A$1:$F$51,3,0)</f>
        <v>Groceries</v>
      </c>
      <c r="L1778" t="str">
        <f>VLOOKUP(I1778,Products!$A$1:$F$51,4,0)</f>
        <v>Vegetables</v>
      </c>
      <c r="M1778" s="7">
        <f>VLOOKUP(I1778,Products!$A$1:$F$51,5,0)</f>
        <v>25.57</v>
      </c>
      <c r="N1778" s="7">
        <f>VLOOKUP(I1778,Products!$A$1:$F$51,6,0)</f>
        <v>19.05</v>
      </c>
      <c r="O1778" t="s">
        <v>831</v>
      </c>
      <c r="P1778" t="str">
        <f>VLOOKUP(O1778,Stores!$A$1:$D$6,2,0)</f>
        <v>MegaMart Peckmouth</v>
      </c>
      <c r="Q1778" t="str">
        <f>VLOOKUP(O1778,Stores!$A$1:$D$6,4,0)</f>
        <v>East</v>
      </c>
      <c r="R1778" s="6">
        <v>3</v>
      </c>
      <c r="S1778" s="6">
        <v>0.15</v>
      </c>
      <c r="T1778" t="s">
        <v>861</v>
      </c>
      <c r="U1778">
        <f t="shared" si="81"/>
        <v>76.710000000000008</v>
      </c>
      <c r="V1778" s="7">
        <f t="shared" si="82"/>
        <v>57.150000000000006</v>
      </c>
      <c r="W1778" s="7">
        <f t="shared" si="83"/>
        <v>18.71</v>
      </c>
    </row>
    <row r="1779" spans="1:23" x14ac:dyDescent="0.25">
      <c r="A1779" t="s">
        <v>4749</v>
      </c>
      <c r="B1779" s="4">
        <v>45444</v>
      </c>
      <c r="C1779" t="s">
        <v>568</v>
      </c>
      <c r="D1779" t="str">
        <f>VLOOKUP(C1779,Customers!$A$1:$H$201,4,0)</f>
        <v>Thomas Chung</v>
      </c>
      <c r="E1779" t="str">
        <f>VLOOKUP(C1779,Customers!$A$1:$H$201,5,0)</f>
        <v>Male</v>
      </c>
      <c r="F1779" s="4">
        <f>VLOOKUP(C1779,Customers!$A$1:$H$201,6,0)</f>
        <v>33160</v>
      </c>
      <c r="G1779" s="4" t="str">
        <f>VLOOKUP(C1779,Customers!$A$1:$H$201,7,0)</f>
        <v>Joshuamouth</v>
      </c>
      <c r="H1779" s="4">
        <f>VLOOKUP(C1779,Customers!$A$1:$H$201,8,0)</f>
        <v>44587</v>
      </c>
      <c r="I1779" t="s">
        <v>751</v>
      </c>
      <c r="J1779" t="str">
        <f>VLOOKUP(I1779,Products!$A$1:$F$51,2,0)</f>
        <v>House Accessories</v>
      </c>
      <c r="K1779" t="str">
        <f>VLOOKUP(I1779,Products!$A$1:$F$51,3,0)</f>
        <v>Fashion</v>
      </c>
      <c r="L1779" t="str">
        <f>VLOOKUP(I1779,Products!$A$1:$F$51,4,0)</f>
        <v>Accessories</v>
      </c>
      <c r="M1779" s="7">
        <f>VLOOKUP(I1779,Products!$A$1:$F$51,5,0)</f>
        <v>1858.75</v>
      </c>
      <c r="N1779" s="7">
        <f>VLOOKUP(I1779,Products!$A$1:$F$51,6,0)</f>
        <v>1451.16</v>
      </c>
      <c r="O1779" t="s">
        <v>835</v>
      </c>
      <c r="P1779" t="str">
        <f>VLOOKUP(O1779,Stores!$A$1:$D$6,2,0)</f>
        <v>MegaMart New Michele</v>
      </c>
      <c r="Q1779" t="str">
        <f>VLOOKUP(O1779,Stores!$A$1:$D$6,4,0)</f>
        <v>West</v>
      </c>
      <c r="R1779" s="6">
        <v>3</v>
      </c>
      <c r="S1779" s="6">
        <v>0</v>
      </c>
      <c r="T1779" t="s">
        <v>851</v>
      </c>
      <c r="U1779">
        <f t="shared" si="81"/>
        <v>5576.25</v>
      </c>
      <c r="V1779" s="7">
        <f t="shared" si="82"/>
        <v>4353.4800000000005</v>
      </c>
      <c r="W1779" s="7">
        <f t="shared" si="83"/>
        <v>1221.7699999999995</v>
      </c>
    </row>
    <row r="1780" spans="1:23" x14ac:dyDescent="0.25">
      <c r="A1780" t="s">
        <v>4983</v>
      </c>
      <c r="B1780" s="4">
        <v>45445</v>
      </c>
      <c r="C1780" t="s">
        <v>292</v>
      </c>
      <c r="D1780" t="str">
        <f>VLOOKUP(C1780,Customers!$A$1:$H$201,4,0)</f>
        <v>Jeanne Young</v>
      </c>
      <c r="E1780" t="str">
        <f>VLOOKUP(C1780,Customers!$A$1:$H$201,5,0)</f>
        <v>Male</v>
      </c>
      <c r="F1780" s="4">
        <f>VLOOKUP(C1780,Customers!$A$1:$H$201,6,0)</f>
        <v>32411</v>
      </c>
      <c r="G1780" s="4" t="str">
        <f>VLOOKUP(C1780,Customers!$A$1:$H$201,7,0)</f>
        <v>Craigport</v>
      </c>
      <c r="H1780" s="4">
        <f>VLOOKUP(C1780,Customers!$A$1:$H$201,8,0)</f>
        <v>45671</v>
      </c>
      <c r="I1780" t="s">
        <v>746</v>
      </c>
      <c r="J1780" t="str">
        <f>VLOOKUP(I1780,Products!$A$1:$F$51,2,0)</f>
        <v>Add Clothing</v>
      </c>
      <c r="K1780" t="str">
        <f>VLOOKUP(I1780,Products!$A$1:$F$51,3,0)</f>
        <v>Fashion</v>
      </c>
      <c r="L1780" t="str">
        <f>VLOOKUP(I1780,Products!$A$1:$F$51,4,0)</f>
        <v>Clothing</v>
      </c>
      <c r="M1780" s="7">
        <f>VLOOKUP(I1780,Products!$A$1:$F$51,5,0)</f>
        <v>1342.75</v>
      </c>
      <c r="N1780" s="7">
        <f>VLOOKUP(I1780,Products!$A$1:$F$51,6,0)</f>
        <v>797.94</v>
      </c>
      <c r="O1780" t="s">
        <v>838</v>
      </c>
      <c r="P1780" t="str">
        <f>VLOOKUP(O1780,Stores!$A$1:$D$6,2,0)</f>
        <v>MegaMart Brianahaven</v>
      </c>
      <c r="Q1780" t="str">
        <f>VLOOKUP(O1780,Stores!$A$1:$D$6,4,0)</f>
        <v>North</v>
      </c>
      <c r="R1780" s="6">
        <v>1</v>
      </c>
      <c r="S1780" s="6">
        <v>0.05</v>
      </c>
      <c r="T1780" t="s">
        <v>857</v>
      </c>
      <c r="U1780">
        <f t="shared" si="81"/>
        <v>1342.75</v>
      </c>
      <c r="V1780" s="7">
        <f t="shared" si="82"/>
        <v>797.94</v>
      </c>
      <c r="W1780" s="7">
        <f t="shared" si="83"/>
        <v>543.8599999999999</v>
      </c>
    </row>
    <row r="1781" spans="1:23" x14ac:dyDescent="0.25">
      <c r="A1781" t="s">
        <v>1070</v>
      </c>
      <c r="B1781" s="4">
        <v>45445</v>
      </c>
      <c r="C1781" t="s">
        <v>478</v>
      </c>
      <c r="D1781" t="str">
        <f>VLOOKUP(C1781,Customers!$A$1:$H$201,4,0)</f>
        <v>Denise Jackson</v>
      </c>
      <c r="E1781" t="str">
        <f>VLOOKUP(C1781,Customers!$A$1:$H$201,5,0)</f>
        <v>Male</v>
      </c>
      <c r="F1781" s="4">
        <f>VLOOKUP(C1781,Customers!$A$1:$H$201,6,0)</f>
        <v>35356</v>
      </c>
      <c r="G1781" s="4" t="str">
        <f>VLOOKUP(C1781,Customers!$A$1:$H$201,7,0)</f>
        <v>Williamsport</v>
      </c>
      <c r="H1781" s="4">
        <f>VLOOKUP(C1781,Customers!$A$1:$H$201,8,0)</f>
        <v>44915</v>
      </c>
      <c r="I1781" t="s">
        <v>818</v>
      </c>
      <c r="J1781" t="str">
        <f>VLOOKUP(I1781,Products!$A$1:$F$51,2,0)</f>
        <v>Nor Bags</v>
      </c>
      <c r="K1781" t="str">
        <f>VLOOKUP(I1781,Products!$A$1:$F$51,3,0)</f>
        <v>Fashion</v>
      </c>
      <c r="L1781" t="str">
        <f>VLOOKUP(I1781,Products!$A$1:$F$51,4,0)</f>
        <v>Bags</v>
      </c>
      <c r="M1781" s="7">
        <f>VLOOKUP(I1781,Products!$A$1:$F$51,5,0)</f>
        <v>1216.3599999999999</v>
      </c>
      <c r="N1781" s="7">
        <f>VLOOKUP(I1781,Products!$A$1:$F$51,6,0)</f>
        <v>794.8</v>
      </c>
      <c r="O1781" t="s">
        <v>835</v>
      </c>
      <c r="P1781" t="str">
        <f>VLOOKUP(O1781,Stores!$A$1:$D$6,2,0)</f>
        <v>MegaMart New Michele</v>
      </c>
      <c r="Q1781" t="str">
        <f>VLOOKUP(O1781,Stores!$A$1:$D$6,4,0)</f>
        <v>West</v>
      </c>
      <c r="R1781" s="6">
        <v>1</v>
      </c>
      <c r="S1781" s="6">
        <v>0.1</v>
      </c>
      <c r="T1781" t="s">
        <v>851</v>
      </c>
      <c r="U1781">
        <f t="shared" si="81"/>
        <v>1216.3599999999999</v>
      </c>
      <c r="V1781" s="7">
        <f t="shared" si="82"/>
        <v>794.8</v>
      </c>
      <c r="W1781" s="7">
        <f t="shared" si="83"/>
        <v>420.65999999999997</v>
      </c>
    </row>
    <row r="1782" spans="1:23" x14ac:dyDescent="0.25">
      <c r="A1782" t="s">
        <v>1451</v>
      </c>
      <c r="B1782" s="4">
        <v>45445</v>
      </c>
      <c r="C1782" t="s">
        <v>292</v>
      </c>
      <c r="D1782" t="str">
        <f>VLOOKUP(C1782,Customers!$A$1:$H$201,4,0)</f>
        <v>Jeanne Young</v>
      </c>
      <c r="E1782" t="str">
        <f>VLOOKUP(C1782,Customers!$A$1:$H$201,5,0)</f>
        <v>Male</v>
      </c>
      <c r="F1782" s="4">
        <f>VLOOKUP(C1782,Customers!$A$1:$H$201,6,0)</f>
        <v>32411</v>
      </c>
      <c r="G1782" s="4" t="str">
        <f>VLOOKUP(C1782,Customers!$A$1:$H$201,7,0)</f>
        <v>Craigport</v>
      </c>
      <c r="H1782" s="4">
        <f>VLOOKUP(C1782,Customers!$A$1:$H$201,8,0)</f>
        <v>45671</v>
      </c>
      <c r="I1782" t="s">
        <v>808</v>
      </c>
      <c r="J1782" t="str">
        <f>VLOOKUP(I1782,Products!$A$1:$F$51,2,0)</f>
        <v>Soon Accessories</v>
      </c>
      <c r="K1782" t="str">
        <f>VLOOKUP(I1782,Products!$A$1:$F$51,3,0)</f>
        <v>Fashion</v>
      </c>
      <c r="L1782" t="str">
        <f>VLOOKUP(I1782,Products!$A$1:$F$51,4,0)</f>
        <v>Accessories</v>
      </c>
      <c r="M1782" s="7">
        <f>VLOOKUP(I1782,Products!$A$1:$F$51,5,0)</f>
        <v>564.41999999999996</v>
      </c>
      <c r="N1782" s="7">
        <f>VLOOKUP(I1782,Products!$A$1:$F$51,6,0)</f>
        <v>293.95999999999998</v>
      </c>
      <c r="O1782" t="s">
        <v>835</v>
      </c>
      <c r="P1782" t="str">
        <f>VLOOKUP(O1782,Stores!$A$1:$D$6,2,0)</f>
        <v>MegaMart New Michele</v>
      </c>
      <c r="Q1782" t="str">
        <f>VLOOKUP(O1782,Stores!$A$1:$D$6,4,0)</f>
        <v>West</v>
      </c>
      <c r="R1782" s="6">
        <v>2</v>
      </c>
      <c r="S1782" s="6">
        <v>0.05</v>
      </c>
      <c r="T1782" t="s">
        <v>854</v>
      </c>
      <c r="U1782">
        <f t="shared" si="81"/>
        <v>1128.8399999999999</v>
      </c>
      <c r="V1782" s="7">
        <f t="shared" si="82"/>
        <v>587.91999999999996</v>
      </c>
      <c r="W1782" s="7">
        <f t="shared" si="83"/>
        <v>539.96999999999991</v>
      </c>
    </row>
    <row r="1783" spans="1:23" x14ac:dyDescent="0.25">
      <c r="A1783" t="s">
        <v>3729</v>
      </c>
      <c r="B1783" s="4">
        <v>45445</v>
      </c>
      <c r="C1783" t="s">
        <v>522</v>
      </c>
      <c r="D1783" t="str">
        <f>VLOOKUP(C1783,Customers!$A$1:$H$201,4,0)</f>
        <v>Betty Johnson</v>
      </c>
      <c r="E1783" t="str">
        <f>VLOOKUP(C1783,Customers!$A$1:$H$201,5,0)</f>
        <v>Female</v>
      </c>
      <c r="F1783" s="4">
        <f>VLOOKUP(C1783,Customers!$A$1:$H$201,6,0)</f>
        <v>23256</v>
      </c>
      <c r="G1783" s="4" t="str">
        <f>VLOOKUP(C1783,Customers!$A$1:$H$201,7,0)</f>
        <v>North Lisa</v>
      </c>
      <c r="H1783" s="4">
        <f>VLOOKUP(C1783,Customers!$A$1:$H$201,8,0)</f>
        <v>44258</v>
      </c>
      <c r="I1783" t="s">
        <v>804</v>
      </c>
      <c r="J1783" t="str">
        <f>VLOOKUP(I1783,Products!$A$1:$F$51,2,0)</f>
        <v>Present Television</v>
      </c>
      <c r="K1783" t="str">
        <f>VLOOKUP(I1783,Products!$A$1:$F$51,3,0)</f>
        <v>Electronics</v>
      </c>
      <c r="L1783" t="str">
        <f>VLOOKUP(I1783,Products!$A$1:$F$51,4,0)</f>
        <v>Television</v>
      </c>
      <c r="M1783" s="7">
        <f>VLOOKUP(I1783,Products!$A$1:$F$51,5,0)</f>
        <v>1635.01</v>
      </c>
      <c r="N1783" s="7">
        <f>VLOOKUP(I1783,Products!$A$1:$F$51,6,0)</f>
        <v>1043.29</v>
      </c>
      <c r="O1783" t="s">
        <v>842</v>
      </c>
      <c r="P1783" t="str">
        <f>VLOOKUP(O1783,Stores!$A$1:$D$6,2,0)</f>
        <v>MegaMart Johnmouth</v>
      </c>
      <c r="Q1783" t="str">
        <f>VLOOKUP(O1783,Stores!$A$1:$D$6,4,0)</f>
        <v>East</v>
      </c>
      <c r="R1783" s="6">
        <v>4</v>
      </c>
      <c r="S1783" s="6">
        <v>0.1</v>
      </c>
      <c r="T1783" t="s">
        <v>857</v>
      </c>
      <c r="U1783">
        <f t="shared" si="81"/>
        <v>6540.04</v>
      </c>
      <c r="V1783" s="7">
        <f t="shared" si="82"/>
        <v>4173.16</v>
      </c>
      <c r="W1783" s="7">
        <f t="shared" si="83"/>
        <v>2365.98</v>
      </c>
    </row>
    <row r="1784" spans="1:23" x14ac:dyDescent="0.25">
      <c r="A1784" t="s">
        <v>5130</v>
      </c>
      <c r="B1784" s="4">
        <v>45445</v>
      </c>
      <c r="C1784" t="s">
        <v>606</v>
      </c>
      <c r="D1784" t="str">
        <f>VLOOKUP(C1784,Customers!$A$1:$H$201,4,0)</f>
        <v>Christina Dominguez</v>
      </c>
      <c r="E1784" t="str">
        <f>VLOOKUP(C1784,Customers!$A$1:$H$201,5,0)</f>
        <v>Male</v>
      </c>
      <c r="F1784" s="4">
        <f>VLOOKUP(C1784,Customers!$A$1:$H$201,6,0)</f>
        <v>34043</v>
      </c>
      <c r="G1784" s="4" t="str">
        <f>VLOOKUP(C1784,Customers!$A$1:$H$201,7,0)</f>
        <v>Robertsborough</v>
      </c>
      <c r="H1784" s="4">
        <f>VLOOKUP(C1784,Customers!$A$1:$H$201,8,0)</f>
        <v>45866</v>
      </c>
      <c r="I1784" t="s">
        <v>714</v>
      </c>
      <c r="J1784" t="str">
        <f>VLOOKUP(I1784,Products!$A$1:$F$51,2,0)</f>
        <v>Here Footwear</v>
      </c>
      <c r="K1784" t="str">
        <f>VLOOKUP(I1784,Products!$A$1:$F$51,3,0)</f>
        <v>Fashion</v>
      </c>
      <c r="L1784" t="str">
        <f>VLOOKUP(I1784,Products!$A$1:$F$51,4,0)</f>
        <v>Footwear</v>
      </c>
      <c r="M1784" s="7">
        <f>VLOOKUP(I1784,Products!$A$1:$F$51,5,0)</f>
        <v>1102.791777777778</v>
      </c>
      <c r="N1784" s="7">
        <f>VLOOKUP(I1784,Products!$A$1:$F$51,6,0)</f>
        <v>169.03</v>
      </c>
      <c r="O1784" t="s">
        <v>827</v>
      </c>
      <c r="P1784" t="str">
        <f>VLOOKUP(O1784,Stores!$A$1:$D$6,2,0)</f>
        <v>MegaMart Jimenezborough</v>
      </c>
      <c r="Q1784" t="str">
        <f>VLOOKUP(O1784,Stores!$A$1:$D$6,4,0)</f>
        <v>South</v>
      </c>
      <c r="R1784" s="6">
        <v>3</v>
      </c>
      <c r="S1784" s="6">
        <v>0.15</v>
      </c>
      <c r="T1784" t="s">
        <v>851</v>
      </c>
      <c r="U1784">
        <f t="shared" si="81"/>
        <v>3308.3753333333339</v>
      </c>
      <c r="V1784" s="7">
        <f t="shared" si="82"/>
        <v>507.09000000000003</v>
      </c>
      <c r="W1784" s="7">
        <f t="shared" si="83"/>
        <v>2800.4353333333338</v>
      </c>
    </row>
    <row r="1785" spans="1:23" x14ac:dyDescent="0.25">
      <c r="A1785" t="s">
        <v>5799</v>
      </c>
      <c r="B1785" s="4">
        <v>45446</v>
      </c>
      <c r="C1785" t="s">
        <v>318</v>
      </c>
      <c r="D1785" t="str">
        <f>VLOOKUP(C1785,Customers!$A$1:$H$201,4,0)</f>
        <v>Juan Ramirez</v>
      </c>
      <c r="E1785" t="str">
        <f>VLOOKUP(C1785,Customers!$A$1:$H$201,5,0)</f>
        <v>Male</v>
      </c>
      <c r="F1785" s="4">
        <f>VLOOKUP(C1785,Customers!$A$1:$H$201,6,0)</f>
        <v>28937</v>
      </c>
      <c r="G1785" s="4" t="str">
        <f>VLOOKUP(C1785,Customers!$A$1:$H$201,7,0)</f>
        <v>New Michaelview</v>
      </c>
      <c r="H1785" s="4">
        <f>VLOOKUP(C1785,Customers!$A$1:$H$201,8,0)</f>
        <v>45210</v>
      </c>
      <c r="I1785" t="s">
        <v>808</v>
      </c>
      <c r="J1785" t="str">
        <f>VLOOKUP(I1785,Products!$A$1:$F$51,2,0)</f>
        <v>Soon Accessories</v>
      </c>
      <c r="K1785" t="str">
        <f>VLOOKUP(I1785,Products!$A$1:$F$51,3,0)</f>
        <v>Fashion</v>
      </c>
      <c r="L1785" t="str">
        <f>VLOOKUP(I1785,Products!$A$1:$F$51,4,0)</f>
        <v>Accessories</v>
      </c>
      <c r="M1785" s="7">
        <f>VLOOKUP(I1785,Products!$A$1:$F$51,5,0)</f>
        <v>564.41999999999996</v>
      </c>
      <c r="N1785" s="7">
        <f>VLOOKUP(I1785,Products!$A$1:$F$51,6,0)</f>
        <v>293.95999999999998</v>
      </c>
      <c r="O1785" t="s">
        <v>838</v>
      </c>
      <c r="P1785" t="str">
        <f>VLOOKUP(O1785,Stores!$A$1:$D$6,2,0)</f>
        <v>MegaMart Brianahaven</v>
      </c>
      <c r="Q1785" t="str">
        <f>VLOOKUP(O1785,Stores!$A$1:$D$6,4,0)</f>
        <v>North</v>
      </c>
      <c r="R1785" s="6">
        <v>1</v>
      </c>
      <c r="S1785" s="6">
        <v>0.05</v>
      </c>
      <c r="T1785" t="s">
        <v>857</v>
      </c>
      <c r="U1785">
        <f t="shared" si="81"/>
        <v>564.41999999999996</v>
      </c>
      <c r="V1785" s="7">
        <f t="shared" si="82"/>
        <v>293.95999999999998</v>
      </c>
      <c r="W1785" s="7">
        <f t="shared" si="83"/>
        <v>269.51</v>
      </c>
    </row>
    <row r="1786" spans="1:23" x14ac:dyDescent="0.25">
      <c r="A1786" t="s">
        <v>1334</v>
      </c>
      <c r="B1786" s="4">
        <v>45446</v>
      </c>
      <c r="C1786" t="s">
        <v>391</v>
      </c>
      <c r="D1786" t="str">
        <f>VLOOKUP(C1786,Customers!$A$1:$H$201,4,0)</f>
        <v>Kenneth Berg</v>
      </c>
      <c r="E1786" t="str">
        <f>VLOOKUP(C1786,Customers!$A$1:$H$201,5,0)</f>
        <v>Male</v>
      </c>
      <c r="F1786" s="4">
        <f>VLOOKUP(C1786,Customers!$A$1:$H$201,6,0)</f>
        <v>25566</v>
      </c>
      <c r="G1786" s="4" t="str">
        <f>VLOOKUP(C1786,Customers!$A$1:$H$201,7,0)</f>
        <v>Morrisborough</v>
      </c>
      <c r="H1786" s="4">
        <f>VLOOKUP(C1786,Customers!$A$1:$H$201,8,0)</f>
        <v>45113</v>
      </c>
      <c r="I1786" t="s">
        <v>786</v>
      </c>
      <c r="J1786" t="str">
        <f>VLOOKUP(I1786,Products!$A$1:$F$51,2,0)</f>
        <v>Difficult Vegetables</v>
      </c>
      <c r="K1786" t="str">
        <f>VLOOKUP(I1786,Products!$A$1:$F$51,3,0)</f>
        <v>Groceries</v>
      </c>
      <c r="L1786" t="str">
        <f>VLOOKUP(I1786,Products!$A$1:$F$51,4,0)</f>
        <v>Vegetables</v>
      </c>
      <c r="M1786" s="7">
        <f>VLOOKUP(I1786,Products!$A$1:$F$51,5,0)</f>
        <v>1102.791777777778</v>
      </c>
      <c r="N1786" s="7">
        <f>VLOOKUP(I1786,Products!$A$1:$F$51,6,0)</f>
        <v>164.01</v>
      </c>
      <c r="O1786" t="s">
        <v>838</v>
      </c>
      <c r="P1786" t="str">
        <f>VLOOKUP(O1786,Stores!$A$1:$D$6,2,0)</f>
        <v>MegaMart Brianahaven</v>
      </c>
      <c r="Q1786" t="str">
        <f>VLOOKUP(O1786,Stores!$A$1:$D$6,4,0)</f>
        <v>North</v>
      </c>
      <c r="R1786" s="6">
        <v>4</v>
      </c>
      <c r="S1786" s="6">
        <v>0.15</v>
      </c>
      <c r="T1786" t="s">
        <v>854</v>
      </c>
      <c r="U1786">
        <f t="shared" si="81"/>
        <v>4411.1671111111118</v>
      </c>
      <c r="V1786" s="7">
        <f t="shared" si="82"/>
        <v>656.04</v>
      </c>
      <c r="W1786" s="7">
        <f t="shared" si="83"/>
        <v>3754.2771111111119</v>
      </c>
    </row>
    <row r="1787" spans="1:23" x14ac:dyDescent="0.25">
      <c r="A1787" t="s">
        <v>3070</v>
      </c>
      <c r="B1787" s="4">
        <v>45446</v>
      </c>
      <c r="C1787" t="s">
        <v>7</v>
      </c>
      <c r="D1787" t="str">
        <f>VLOOKUP(C1787,Customers!$A$1:$H$201,4,0)</f>
        <v>Michael Davis</v>
      </c>
      <c r="E1787" t="str">
        <f>VLOOKUP(C1787,Customers!$A$1:$H$201,5,0)</f>
        <v>Male</v>
      </c>
      <c r="F1787" s="4">
        <f>VLOOKUP(C1787,Customers!$A$1:$H$201,6,0)</f>
        <v>35319</v>
      </c>
      <c r="G1787" s="4" t="str">
        <f>VLOOKUP(C1787,Customers!$A$1:$H$201,7,0)</f>
        <v>Osborneport</v>
      </c>
      <c r="H1787" s="4">
        <f>VLOOKUP(C1787,Customers!$A$1:$H$201,8,0)</f>
        <v>44829</v>
      </c>
      <c r="I1787" t="s">
        <v>721</v>
      </c>
      <c r="J1787" t="str">
        <f>VLOOKUP(I1787,Products!$A$1:$F$51,2,0)</f>
        <v>Knowledge Bags</v>
      </c>
      <c r="K1787" t="str">
        <f>VLOOKUP(I1787,Products!$A$1:$F$51,3,0)</f>
        <v>Fashion</v>
      </c>
      <c r="L1787" t="str">
        <f>VLOOKUP(I1787,Products!$A$1:$F$51,4,0)</f>
        <v>Bags</v>
      </c>
      <c r="M1787" s="7">
        <f>VLOOKUP(I1787,Products!$A$1:$F$51,5,0)</f>
        <v>1396.22</v>
      </c>
      <c r="N1787" s="7">
        <f>VLOOKUP(I1787,Products!$A$1:$F$51,6,0)</f>
        <v>1004.09</v>
      </c>
      <c r="O1787" t="s">
        <v>831</v>
      </c>
      <c r="P1787" t="str">
        <f>VLOOKUP(O1787,Stores!$A$1:$D$6,2,0)</f>
        <v>MegaMart Peckmouth</v>
      </c>
      <c r="Q1787" t="str">
        <f>VLOOKUP(O1787,Stores!$A$1:$D$6,4,0)</f>
        <v>East</v>
      </c>
      <c r="R1787" s="6">
        <v>5</v>
      </c>
      <c r="S1787" s="6">
        <v>0</v>
      </c>
      <c r="T1787" t="s">
        <v>861</v>
      </c>
      <c r="U1787">
        <f t="shared" si="81"/>
        <v>6981.1</v>
      </c>
      <c r="V1787" s="7">
        <f t="shared" si="82"/>
        <v>5020.45</v>
      </c>
      <c r="W1787" s="7">
        <f t="shared" si="83"/>
        <v>1959.6500000000005</v>
      </c>
    </row>
    <row r="1788" spans="1:23" x14ac:dyDescent="0.25">
      <c r="A1788" t="s">
        <v>3668</v>
      </c>
      <c r="B1788" s="4">
        <v>45446</v>
      </c>
      <c r="C1788" t="s">
        <v>185</v>
      </c>
      <c r="D1788" t="str">
        <f>VLOOKUP(C1788,Customers!$A$1:$H$201,4,0)</f>
        <v>Alexis Crane</v>
      </c>
      <c r="E1788" t="str">
        <f>VLOOKUP(C1788,Customers!$A$1:$H$201,5,0)</f>
        <v>Male</v>
      </c>
      <c r="F1788" s="4">
        <f>VLOOKUP(C1788,Customers!$A$1:$H$201,6,0)</f>
        <v>38351</v>
      </c>
      <c r="G1788" s="4" t="str">
        <f>VLOOKUP(C1788,Customers!$A$1:$H$201,7,0)</f>
        <v>Newtonborough</v>
      </c>
      <c r="H1788" s="4">
        <f>VLOOKUP(C1788,Customers!$A$1:$H$201,8,0)</f>
        <v>44661</v>
      </c>
      <c r="I1788" t="s">
        <v>804</v>
      </c>
      <c r="J1788" t="str">
        <f>VLOOKUP(I1788,Products!$A$1:$F$51,2,0)</f>
        <v>Present Television</v>
      </c>
      <c r="K1788" t="str">
        <f>VLOOKUP(I1788,Products!$A$1:$F$51,3,0)</f>
        <v>Electronics</v>
      </c>
      <c r="L1788" t="str">
        <f>VLOOKUP(I1788,Products!$A$1:$F$51,4,0)</f>
        <v>Television</v>
      </c>
      <c r="M1788" s="7">
        <f>VLOOKUP(I1788,Products!$A$1:$F$51,5,0)</f>
        <v>1635.01</v>
      </c>
      <c r="N1788" s="7">
        <f>VLOOKUP(I1788,Products!$A$1:$F$51,6,0)</f>
        <v>1043.29</v>
      </c>
      <c r="O1788" t="s">
        <v>831</v>
      </c>
      <c r="P1788" t="str">
        <f>VLOOKUP(O1788,Stores!$A$1:$D$6,2,0)</f>
        <v>MegaMart Peckmouth</v>
      </c>
      <c r="Q1788" t="str">
        <f>VLOOKUP(O1788,Stores!$A$1:$D$6,4,0)</f>
        <v>East</v>
      </c>
      <c r="R1788" s="6">
        <v>3</v>
      </c>
      <c r="S1788" s="6">
        <v>0</v>
      </c>
      <c r="T1788" t="s">
        <v>857</v>
      </c>
      <c r="U1788">
        <f t="shared" si="81"/>
        <v>4905.03</v>
      </c>
      <c r="V1788" s="7">
        <f t="shared" si="82"/>
        <v>3129.87</v>
      </c>
      <c r="W1788" s="7">
        <f t="shared" si="83"/>
        <v>1774.1599999999999</v>
      </c>
    </row>
    <row r="1789" spans="1:23" x14ac:dyDescent="0.25">
      <c r="A1789" t="s">
        <v>4207</v>
      </c>
      <c r="B1789" s="4">
        <v>45446</v>
      </c>
      <c r="C1789" t="s">
        <v>436</v>
      </c>
      <c r="D1789" t="str">
        <f>VLOOKUP(C1789,Customers!$A$1:$H$201,4,0)</f>
        <v>Gina Bradford</v>
      </c>
      <c r="E1789" t="str">
        <f>VLOOKUP(C1789,Customers!$A$1:$H$201,5,0)</f>
        <v>Male</v>
      </c>
      <c r="F1789" s="4">
        <f>VLOOKUP(C1789,Customers!$A$1:$H$201,6,0)</f>
        <v>27633</v>
      </c>
      <c r="G1789" s="4" t="str">
        <f>VLOOKUP(C1789,Customers!$A$1:$H$201,7,0)</f>
        <v>Port William</v>
      </c>
      <c r="H1789" s="4">
        <f>VLOOKUP(C1789,Customers!$A$1:$H$201,8,0)</f>
        <v>45850</v>
      </c>
      <c r="I1789" t="s">
        <v>780</v>
      </c>
      <c r="J1789" t="str">
        <f>VLOOKUP(I1789,Products!$A$1:$F$51,2,0)</f>
        <v>Road Clothing</v>
      </c>
      <c r="K1789" t="str">
        <f>VLOOKUP(I1789,Products!$A$1:$F$51,3,0)</f>
        <v>Fashion</v>
      </c>
      <c r="L1789" t="str">
        <f>VLOOKUP(I1789,Products!$A$1:$F$51,4,0)</f>
        <v>Clothing</v>
      </c>
      <c r="M1789" s="7">
        <f>VLOOKUP(I1789,Products!$A$1:$F$51,5,0)</f>
        <v>1485.05</v>
      </c>
      <c r="N1789" s="7">
        <f>VLOOKUP(I1789,Products!$A$1:$F$51,6,0)</f>
        <v>988.31</v>
      </c>
      <c r="O1789" t="s">
        <v>831</v>
      </c>
      <c r="P1789" t="str">
        <f>VLOOKUP(O1789,Stores!$A$1:$D$6,2,0)</f>
        <v>MegaMart Peckmouth</v>
      </c>
      <c r="Q1789" t="str">
        <f>VLOOKUP(O1789,Stores!$A$1:$D$6,4,0)</f>
        <v>East</v>
      </c>
      <c r="R1789" s="6">
        <v>3</v>
      </c>
      <c r="S1789" s="6">
        <v>7.5826487677821602E-2</v>
      </c>
      <c r="T1789" t="s">
        <v>861</v>
      </c>
      <c r="U1789">
        <f t="shared" si="81"/>
        <v>4455.1499999999996</v>
      </c>
      <c r="V1789" s="7">
        <f t="shared" si="82"/>
        <v>2964.93</v>
      </c>
      <c r="W1789" s="7">
        <f t="shared" si="83"/>
        <v>1489.2958264876777</v>
      </c>
    </row>
    <row r="1790" spans="1:23" x14ac:dyDescent="0.25">
      <c r="A1790" t="s">
        <v>5262</v>
      </c>
      <c r="B1790" s="4">
        <v>45446</v>
      </c>
      <c r="C1790" t="s">
        <v>655</v>
      </c>
      <c r="D1790" t="str">
        <f>VLOOKUP(C1790,Customers!$A$1:$H$201,4,0)</f>
        <v>Vicki Guzman</v>
      </c>
      <c r="E1790" t="str">
        <f>VLOOKUP(C1790,Customers!$A$1:$H$201,5,0)</f>
        <v>Female</v>
      </c>
      <c r="F1790" s="4">
        <f>VLOOKUP(C1790,Customers!$A$1:$H$201,6,0)</f>
        <v>22041</v>
      </c>
      <c r="G1790" s="4" t="str">
        <f>VLOOKUP(C1790,Customers!$A$1:$H$201,7,0)</f>
        <v>West Wandaland</v>
      </c>
      <c r="H1790" s="4">
        <f>VLOOKUP(C1790,Customers!$A$1:$H$201,8,0)</f>
        <v>45329</v>
      </c>
      <c r="I1790" t="s">
        <v>755</v>
      </c>
      <c r="J1790" t="str">
        <f>VLOOKUP(I1790,Products!$A$1:$F$51,2,0)</f>
        <v>Democratic Smartphone</v>
      </c>
      <c r="K1790" t="str">
        <f>VLOOKUP(I1790,Products!$A$1:$F$51,3,0)</f>
        <v>Electronics</v>
      </c>
      <c r="L1790" t="str">
        <f>VLOOKUP(I1790,Products!$A$1:$F$51,4,0)</f>
        <v>Smartphone</v>
      </c>
      <c r="M1790" s="7">
        <f>VLOOKUP(I1790,Products!$A$1:$F$51,5,0)</f>
        <v>1079.8900000000001</v>
      </c>
      <c r="N1790" s="7">
        <f>VLOOKUP(I1790,Products!$A$1:$F$51,6,0)</f>
        <v>703.83</v>
      </c>
      <c r="O1790" t="s">
        <v>835</v>
      </c>
      <c r="P1790" t="str">
        <f>VLOOKUP(O1790,Stores!$A$1:$D$6,2,0)</f>
        <v>MegaMart New Michele</v>
      </c>
      <c r="Q1790" t="str">
        <f>VLOOKUP(O1790,Stores!$A$1:$D$6,4,0)</f>
        <v>West</v>
      </c>
      <c r="R1790" s="6">
        <v>4</v>
      </c>
      <c r="S1790" s="6">
        <v>0.15</v>
      </c>
      <c r="T1790" t="s">
        <v>857</v>
      </c>
      <c r="U1790">
        <f t="shared" si="81"/>
        <v>4319.5600000000004</v>
      </c>
      <c r="V1790" s="7">
        <f t="shared" si="82"/>
        <v>2815.32</v>
      </c>
      <c r="W1790" s="7">
        <f t="shared" si="83"/>
        <v>1503.3900000000003</v>
      </c>
    </row>
    <row r="1791" spans="1:23" x14ac:dyDescent="0.25">
      <c r="A1791" t="s">
        <v>1203</v>
      </c>
      <c r="B1791" s="4">
        <v>45446</v>
      </c>
      <c r="C1791" t="s">
        <v>540</v>
      </c>
      <c r="D1791" t="str">
        <f>VLOOKUP(C1791,Customers!$A$1:$H$201,4,0)</f>
        <v>Francis Hernandez</v>
      </c>
      <c r="E1791" t="str">
        <f>VLOOKUP(C1791,Customers!$A$1:$H$201,5,0)</f>
        <v>Male</v>
      </c>
      <c r="F1791" s="4">
        <f>VLOOKUP(C1791,Customers!$A$1:$H$201,6,0)</f>
        <v>26101</v>
      </c>
      <c r="G1791" s="4" t="str">
        <f>VLOOKUP(C1791,Customers!$A$1:$H$201,7,0)</f>
        <v>Juliefurt</v>
      </c>
      <c r="H1791" s="4">
        <f>VLOOKUP(C1791,Customers!$A$1:$H$201,8,0)</f>
        <v>44841</v>
      </c>
      <c r="I1791" t="s">
        <v>749</v>
      </c>
      <c r="J1791" t="str">
        <f>VLOOKUP(I1791,Products!$A$1:$F$51,2,0)</f>
        <v>Whether Bags</v>
      </c>
      <c r="K1791" t="str">
        <f>VLOOKUP(I1791,Products!$A$1:$F$51,3,0)</f>
        <v>Fashion</v>
      </c>
      <c r="L1791" t="str">
        <f>VLOOKUP(I1791,Products!$A$1:$F$51,4,0)</f>
        <v>Bags</v>
      </c>
      <c r="M1791" s="7">
        <f>VLOOKUP(I1791,Products!$A$1:$F$51,5,0)</f>
        <v>270.45</v>
      </c>
      <c r="N1791" s="7">
        <f>VLOOKUP(I1791,Products!$A$1:$F$51,6,0)</f>
        <v>742.26521739130465</v>
      </c>
      <c r="O1791" t="s">
        <v>842</v>
      </c>
      <c r="P1791" t="str">
        <f>VLOOKUP(O1791,Stores!$A$1:$D$6,2,0)</f>
        <v>MegaMart Johnmouth</v>
      </c>
      <c r="Q1791" t="str">
        <f>VLOOKUP(O1791,Stores!$A$1:$D$6,4,0)</f>
        <v>East</v>
      </c>
      <c r="R1791" s="6">
        <v>1</v>
      </c>
      <c r="S1791" s="6">
        <v>0.1</v>
      </c>
      <c r="T1791" t="s">
        <v>851</v>
      </c>
      <c r="U1791">
        <f t="shared" si="81"/>
        <v>270.45</v>
      </c>
      <c r="V1791" s="7">
        <f t="shared" si="82"/>
        <v>742.26521739130465</v>
      </c>
      <c r="W1791" s="7">
        <f t="shared" si="83"/>
        <v>-472.71521739130463</v>
      </c>
    </row>
    <row r="1792" spans="1:23" x14ac:dyDescent="0.25">
      <c r="A1792" t="s">
        <v>2007</v>
      </c>
      <c r="B1792" s="4">
        <v>45446</v>
      </c>
      <c r="C1792" t="s">
        <v>507</v>
      </c>
      <c r="D1792" t="str">
        <f>VLOOKUP(C1792,Customers!$A$1:$H$201,4,0)</f>
        <v>Stacy Williams</v>
      </c>
      <c r="E1792" t="str">
        <f>VLOOKUP(C1792,Customers!$A$1:$H$201,5,0)</f>
        <v>Female</v>
      </c>
      <c r="F1792" s="4">
        <f>VLOOKUP(C1792,Customers!$A$1:$H$201,6,0)</f>
        <v>26827</v>
      </c>
      <c r="G1792" s="4" t="str">
        <f>VLOOKUP(C1792,Customers!$A$1:$H$201,7,0)</f>
        <v>Port Gail</v>
      </c>
      <c r="H1792" s="4">
        <f>VLOOKUP(C1792,Customers!$A$1:$H$201,8,0)</f>
        <v>45532</v>
      </c>
      <c r="I1792" t="s">
        <v>784</v>
      </c>
      <c r="J1792" t="str">
        <f>VLOOKUP(I1792,Products!$A$1:$F$51,2,0)</f>
        <v>Foot Snacks</v>
      </c>
      <c r="K1792" t="str">
        <f>VLOOKUP(I1792,Products!$A$1:$F$51,3,0)</f>
        <v>Groceries</v>
      </c>
      <c r="L1792" t="str">
        <f>VLOOKUP(I1792,Products!$A$1:$F$51,4,0)</f>
        <v>Snacks</v>
      </c>
      <c r="M1792" s="7">
        <f>VLOOKUP(I1792,Products!$A$1:$F$51,5,0)</f>
        <v>1095.72</v>
      </c>
      <c r="N1792" s="7">
        <f>VLOOKUP(I1792,Products!$A$1:$F$51,6,0)</f>
        <v>822.2</v>
      </c>
      <c r="O1792" t="s">
        <v>842</v>
      </c>
      <c r="P1792" t="str">
        <f>VLOOKUP(O1792,Stores!$A$1:$D$6,2,0)</f>
        <v>MegaMart Johnmouth</v>
      </c>
      <c r="Q1792" t="str">
        <f>VLOOKUP(O1792,Stores!$A$1:$D$6,4,0)</f>
        <v>East</v>
      </c>
      <c r="R1792" s="6">
        <v>3</v>
      </c>
      <c r="S1792" s="6">
        <v>0</v>
      </c>
      <c r="T1792" t="s">
        <v>861</v>
      </c>
      <c r="U1792">
        <f t="shared" si="81"/>
        <v>3287.16</v>
      </c>
      <c r="V1792" s="7">
        <f t="shared" si="82"/>
        <v>2466.6000000000004</v>
      </c>
      <c r="W1792" s="7">
        <f t="shared" si="83"/>
        <v>819.55999999999949</v>
      </c>
    </row>
    <row r="1793" spans="1:23" x14ac:dyDescent="0.25">
      <c r="A1793" t="s">
        <v>2284</v>
      </c>
      <c r="B1793" s="4">
        <v>45447</v>
      </c>
      <c r="C1793" t="s">
        <v>362</v>
      </c>
      <c r="D1793" t="str">
        <f>VLOOKUP(C1793,Customers!$A$1:$H$201,4,0)</f>
        <v>Evelyn Gray</v>
      </c>
      <c r="E1793" t="str">
        <f>VLOOKUP(C1793,Customers!$A$1:$H$201,5,0)</f>
        <v>Male</v>
      </c>
      <c r="F1793" s="4">
        <f>VLOOKUP(C1793,Customers!$A$1:$H$201,6,0)</f>
        <v>34560</v>
      </c>
      <c r="G1793" s="4" t="str">
        <f>VLOOKUP(C1793,Customers!$A$1:$H$201,7,0)</f>
        <v>Wardfort</v>
      </c>
      <c r="H1793" s="4">
        <f>VLOOKUP(C1793,Customers!$A$1:$H$201,8,0)</f>
        <v>45822</v>
      </c>
      <c r="I1793" t="s">
        <v>802</v>
      </c>
      <c r="J1793" t="str">
        <f>VLOOKUP(I1793,Products!$A$1:$F$51,2,0)</f>
        <v>Piece Headphones</v>
      </c>
      <c r="K1793" t="str">
        <f>VLOOKUP(I1793,Products!$A$1:$F$51,3,0)</f>
        <v>Electronics</v>
      </c>
      <c r="L1793" t="str">
        <f>VLOOKUP(I1793,Products!$A$1:$F$51,4,0)</f>
        <v>Headphones</v>
      </c>
      <c r="M1793" s="7">
        <f>VLOOKUP(I1793,Products!$A$1:$F$51,5,0)</f>
        <v>1745.61</v>
      </c>
      <c r="N1793" s="7">
        <f>VLOOKUP(I1793,Products!$A$1:$F$51,6,0)</f>
        <v>1322.44</v>
      </c>
      <c r="O1793" t="s">
        <v>842</v>
      </c>
      <c r="P1793" t="str">
        <f>VLOOKUP(O1793,Stores!$A$1:$D$6,2,0)</f>
        <v>MegaMart Johnmouth</v>
      </c>
      <c r="Q1793" t="str">
        <f>VLOOKUP(O1793,Stores!$A$1:$D$6,4,0)</f>
        <v>East</v>
      </c>
      <c r="R1793" s="6">
        <v>2</v>
      </c>
      <c r="S1793" s="6">
        <v>0</v>
      </c>
      <c r="T1793" t="s">
        <v>861</v>
      </c>
      <c r="U1793">
        <f t="shared" si="81"/>
        <v>3491.22</v>
      </c>
      <c r="V1793" s="7">
        <f t="shared" si="82"/>
        <v>2644.88</v>
      </c>
      <c r="W1793" s="7">
        <f t="shared" si="83"/>
        <v>845.33999999999969</v>
      </c>
    </row>
    <row r="1794" spans="1:23" x14ac:dyDescent="0.25">
      <c r="A1794" t="s">
        <v>2706</v>
      </c>
      <c r="B1794" s="4">
        <v>45447</v>
      </c>
      <c r="C1794" t="s">
        <v>599</v>
      </c>
      <c r="D1794" t="str">
        <f>VLOOKUP(C1794,Customers!$A$1:$H$201,4,0)</f>
        <v>Travis Watson</v>
      </c>
      <c r="E1794" t="str">
        <f>VLOOKUP(C1794,Customers!$A$1:$H$201,5,0)</f>
        <v>Male</v>
      </c>
      <c r="F1794" s="4">
        <f>VLOOKUP(C1794,Customers!$A$1:$H$201,6,0)</f>
        <v>24638</v>
      </c>
      <c r="G1794" s="4" t="str">
        <f>VLOOKUP(C1794,Customers!$A$1:$H$201,7,0)</f>
        <v>Christopherburgh</v>
      </c>
      <c r="H1794" s="4">
        <f>VLOOKUP(C1794,Customers!$A$1:$H$201,8,0)</f>
        <v>44553</v>
      </c>
      <c r="I1794" t="s">
        <v>711</v>
      </c>
      <c r="J1794" t="str">
        <f>VLOOKUP(I1794,Products!$A$1:$F$51,2,0)</f>
        <v>Audience Television</v>
      </c>
      <c r="K1794" t="str">
        <f>VLOOKUP(I1794,Products!$A$1:$F$51,3,0)</f>
        <v>Electronics</v>
      </c>
      <c r="L1794" t="str">
        <f>VLOOKUP(I1794,Products!$A$1:$F$51,4,0)</f>
        <v>Television</v>
      </c>
      <c r="M1794" s="7">
        <f>VLOOKUP(I1794,Products!$A$1:$F$51,5,0)</f>
        <v>818.76</v>
      </c>
      <c r="N1794" s="7">
        <f>VLOOKUP(I1794,Products!$A$1:$F$51,6,0)</f>
        <v>527.62</v>
      </c>
      <c r="O1794" t="s">
        <v>827</v>
      </c>
      <c r="P1794" t="str">
        <f>VLOOKUP(O1794,Stores!$A$1:$D$6,2,0)</f>
        <v>MegaMart Jimenezborough</v>
      </c>
      <c r="Q1794" t="str">
        <f>VLOOKUP(O1794,Stores!$A$1:$D$6,4,0)</f>
        <v>South</v>
      </c>
      <c r="R1794" s="6">
        <v>2</v>
      </c>
      <c r="S1794" s="6">
        <v>0.05</v>
      </c>
      <c r="T1794" t="s">
        <v>861</v>
      </c>
      <c r="U1794">
        <f t="shared" si="81"/>
        <v>1637.52</v>
      </c>
      <c r="V1794" s="7">
        <f t="shared" si="82"/>
        <v>1055.24</v>
      </c>
      <c r="W1794" s="7">
        <f t="shared" si="83"/>
        <v>581.32999999999993</v>
      </c>
    </row>
    <row r="1795" spans="1:23" x14ac:dyDescent="0.25">
      <c r="A1795" t="s">
        <v>4483</v>
      </c>
      <c r="B1795" s="4">
        <v>45447</v>
      </c>
      <c r="C1795" t="s">
        <v>594</v>
      </c>
      <c r="D1795" t="str">
        <f>VLOOKUP(C1795,Customers!$A$1:$H$201,4,0)</f>
        <v>Kimberly Lin</v>
      </c>
      <c r="E1795" t="str">
        <f>VLOOKUP(C1795,Customers!$A$1:$H$201,5,0)</f>
        <v>Female</v>
      </c>
      <c r="F1795" s="4">
        <f>VLOOKUP(C1795,Customers!$A$1:$H$201,6,0)</f>
        <v>32848</v>
      </c>
      <c r="G1795" s="4" t="str">
        <f>VLOOKUP(C1795,Customers!$A$1:$H$201,7,0)</f>
        <v>Wilsonland</v>
      </c>
      <c r="H1795" s="4">
        <f>VLOOKUP(C1795,Customers!$A$1:$H$201,8,0)</f>
        <v>44709</v>
      </c>
      <c r="I1795" t="s">
        <v>753</v>
      </c>
      <c r="J1795" t="str">
        <f>VLOOKUP(I1795,Products!$A$1:$F$51,2,0)</f>
        <v>Find Headphones</v>
      </c>
      <c r="K1795" t="str">
        <f>VLOOKUP(I1795,Products!$A$1:$F$51,3,0)</f>
        <v>Electronics</v>
      </c>
      <c r="L1795" t="str">
        <f>VLOOKUP(I1795,Products!$A$1:$F$51,4,0)</f>
        <v>Headphones</v>
      </c>
      <c r="M1795" s="7">
        <f>VLOOKUP(I1795,Products!$A$1:$F$51,5,0)</f>
        <v>1246.1099999999999</v>
      </c>
      <c r="N1795" s="7">
        <f>VLOOKUP(I1795,Products!$A$1:$F$51,6,0)</f>
        <v>833.52</v>
      </c>
      <c r="O1795" t="s">
        <v>835</v>
      </c>
      <c r="P1795" t="str">
        <f>VLOOKUP(O1795,Stores!$A$1:$D$6,2,0)</f>
        <v>MegaMart New Michele</v>
      </c>
      <c r="Q1795" t="str">
        <f>VLOOKUP(O1795,Stores!$A$1:$D$6,4,0)</f>
        <v>West</v>
      </c>
      <c r="R1795" s="6">
        <v>5</v>
      </c>
      <c r="S1795" s="6">
        <v>0</v>
      </c>
      <c r="T1795" t="s">
        <v>857</v>
      </c>
      <c r="U1795">
        <f t="shared" ref="U1795:U1858" si="84">M1795*R1795</f>
        <v>6230.5499999999993</v>
      </c>
      <c r="V1795" s="7">
        <f t="shared" ref="V1795:V1858" si="85">N1795*R1795</f>
        <v>4167.6000000000004</v>
      </c>
      <c r="W1795" s="7">
        <f t="shared" ref="W1795:W1858" si="86">U1795-V1795-(1-S1795)</f>
        <v>2061.9499999999989</v>
      </c>
    </row>
    <row r="1796" spans="1:23" x14ac:dyDescent="0.25">
      <c r="A1796" t="s">
        <v>5230</v>
      </c>
      <c r="B1796" s="4">
        <v>45447</v>
      </c>
      <c r="C1796" t="s">
        <v>333</v>
      </c>
      <c r="D1796" t="str">
        <f>VLOOKUP(C1796,Customers!$A$1:$H$201,4,0)</f>
        <v>William Warner</v>
      </c>
      <c r="E1796" t="str">
        <f>VLOOKUP(C1796,Customers!$A$1:$H$201,5,0)</f>
        <v>Female</v>
      </c>
      <c r="F1796" s="4">
        <f>VLOOKUP(C1796,Customers!$A$1:$H$201,6,0)</f>
        <v>25396</v>
      </c>
      <c r="G1796" s="4" t="str">
        <f>VLOOKUP(C1796,Customers!$A$1:$H$201,7,0)</f>
        <v>Geoffreystad</v>
      </c>
      <c r="H1796" s="4">
        <f>VLOOKUP(C1796,Customers!$A$1:$H$201,8,0)</f>
        <v>44890</v>
      </c>
      <c r="I1796" t="s">
        <v>806</v>
      </c>
      <c r="J1796" t="str">
        <f>VLOOKUP(I1796,Products!$A$1:$F$51,2,0)</f>
        <v>Maybe Clothing</v>
      </c>
      <c r="K1796" t="str">
        <f>VLOOKUP(I1796,Products!$A$1:$F$51,3,0)</f>
        <v>Fashion</v>
      </c>
      <c r="L1796" t="str">
        <f>VLOOKUP(I1796,Products!$A$1:$F$51,4,0)</f>
        <v>Clothing</v>
      </c>
      <c r="M1796" s="7">
        <f>VLOOKUP(I1796,Products!$A$1:$F$51,5,0)</f>
        <v>1102.791777777778</v>
      </c>
      <c r="N1796" s="7">
        <f>VLOOKUP(I1796,Products!$A$1:$F$51,6,0)</f>
        <v>316.63</v>
      </c>
      <c r="O1796" t="s">
        <v>827</v>
      </c>
      <c r="P1796" t="str">
        <f>VLOOKUP(O1796,Stores!$A$1:$D$6,2,0)</f>
        <v>MegaMart Jimenezborough</v>
      </c>
      <c r="Q1796" t="str">
        <f>VLOOKUP(O1796,Stores!$A$1:$D$6,4,0)</f>
        <v>South</v>
      </c>
      <c r="R1796" s="6">
        <v>1</v>
      </c>
      <c r="S1796" s="6">
        <v>0.15</v>
      </c>
      <c r="T1796" t="s">
        <v>851</v>
      </c>
      <c r="U1796">
        <f t="shared" si="84"/>
        <v>1102.791777777778</v>
      </c>
      <c r="V1796" s="7">
        <f t="shared" si="85"/>
        <v>316.63</v>
      </c>
      <c r="W1796" s="7">
        <f t="shared" si="86"/>
        <v>785.31177777777793</v>
      </c>
    </row>
    <row r="1797" spans="1:23" x14ac:dyDescent="0.25">
      <c r="A1797" t="s">
        <v>5316</v>
      </c>
      <c r="B1797" s="4">
        <v>45447</v>
      </c>
      <c r="C1797" t="s">
        <v>478</v>
      </c>
      <c r="D1797" t="str">
        <f>VLOOKUP(C1797,Customers!$A$1:$H$201,4,0)</f>
        <v>Denise Jackson</v>
      </c>
      <c r="E1797" t="str">
        <f>VLOOKUP(C1797,Customers!$A$1:$H$201,5,0)</f>
        <v>Male</v>
      </c>
      <c r="F1797" s="4">
        <f>VLOOKUP(C1797,Customers!$A$1:$H$201,6,0)</f>
        <v>35356</v>
      </c>
      <c r="G1797" s="4" t="str">
        <f>VLOOKUP(C1797,Customers!$A$1:$H$201,7,0)</f>
        <v>Williamsport</v>
      </c>
      <c r="H1797" s="4">
        <f>VLOOKUP(C1797,Customers!$A$1:$H$201,8,0)</f>
        <v>44915</v>
      </c>
      <c r="I1797" t="s">
        <v>738</v>
      </c>
      <c r="J1797" t="str">
        <f>VLOOKUP(I1797,Products!$A$1:$F$51,2,0)</f>
        <v>Either Headphones</v>
      </c>
      <c r="K1797" t="str">
        <f>VLOOKUP(I1797,Products!$A$1:$F$51,3,0)</f>
        <v>Electronics</v>
      </c>
      <c r="L1797" t="str">
        <f>VLOOKUP(I1797,Products!$A$1:$F$51,4,0)</f>
        <v>Headphones</v>
      </c>
      <c r="M1797" s="7">
        <f>VLOOKUP(I1797,Products!$A$1:$F$51,5,0)</f>
        <v>248.57</v>
      </c>
      <c r="N1797" s="7">
        <f>VLOOKUP(I1797,Products!$A$1:$F$51,6,0)</f>
        <v>190.67</v>
      </c>
      <c r="O1797" t="s">
        <v>838</v>
      </c>
      <c r="P1797" t="str">
        <f>VLOOKUP(O1797,Stores!$A$1:$D$6,2,0)</f>
        <v>MegaMart Brianahaven</v>
      </c>
      <c r="Q1797" t="str">
        <f>VLOOKUP(O1797,Stores!$A$1:$D$6,4,0)</f>
        <v>North</v>
      </c>
      <c r="R1797" s="6">
        <v>3</v>
      </c>
      <c r="S1797" s="6">
        <v>0.15</v>
      </c>
      <c r="T1797" t="s">
        <v>861</v>
      </c>
      <c r="U1797">
        <f t="shared" si="84"/>
        <v>745.71</v>
      </c>
      <c r="V1797" s="7">
        <f t="shared" si="85"/>
        <v>572.01</v>
      </c>
      <c r="W1797" s="7">
        <f t="shared" si="86"/>
        <v>172.85000000000005</v>
      </c>
    </row>
    <row r="1798" spans="1:23" x14ac:dyDescent="0.25">
      <c r="A1798" t="s">
        <v>870</v>
      </c>
      <c r="B1798" s="4">
        <v>45448</v>
      </c>
      <c r="C1798" t="s">
        <v>157</v>
      </c>
      <c r="D1798" t="str">
        <f>VLOOKUP(C1798,Customers!$A$1:$H$201,4,0)</f>
        <v>Melissa Rodgers</v>
      </c>
      <c r="E1798" t="str">
        <f>VLOOKUP(C1798,Customers!$A$1:$H$201,5,0)</f>
        <v>Female</v>
      </c>
      <c r="F1798" s="4">
        <f>VLOOKUP(C1798,Customers!$A$1:$H$201,6,0)</f>
        <v>29405</v>
      </c>
      <c r="G1798" s="4" t="str">
        <f>VLOOKUP(C1798,Customers!$A$1:$H$201,7,0)</f>
        <v>North Sharontown</v>
      </c>
      <c r="H1798" s="4">
        <f>VLOOKUP(C1798,Customers!$A$1:$H$201,8,0)</f>
        <v>44950</v>
      </c>
      <c r="I1798" t="s">
        <v>774</v>
      </c>
      <c r="J1798" t="str">
        <f>VLOOKUP(I1798,Products!$A$1:$F$51,2,0)</f>
        <v>Behavior Dairy</v>
      </c>
      <c r="K1798" t="str">
        <f>VLOOKUP(I1798,Products!$A$1:$F$51,3,0)</f>
        <v>Groceries</v>
      </c>
      <c r="L1798" t="str">
        <f>VLOOKUP(I1798,Products!$A$1:$F$51,4,0)</f>
        <v>Dairy</v>
      </c>
      <c r="M1798" s="7">
        <f>VLOOKUP(I1798,Products!$A$1:$F$51,5,0)</f>
        <v>1015.76</v>
      </c>
      <c r="N1798" s="7">
        <f>VLOOKUP(I1798,Products!$A$1:$F$51,6,0)</f>
        <v>584.4</v>
      </c>
      <c r="O1798" t="s">
        <v>838</v>
      </c>
      <c r="P1798" t="str">
        <f>VLOOKUP(O1798,Stores!$A$1:$D$6,2,0)</f>
        <v>MegaMart Brianahaven</v>
      </c>
      <c r="Q1798" t="str">
        <f>VLOOKUP(O1798,Stores!$A$1:$D$6,4,0)</f>
        <v>North</v>
      </c>
      <c r="R1798" s="6">
        <v>4</v>
      </c>
      <c r="S1798" s="6">
        <v>0.1</v>
      </c>
      <c r="T1798" t="s">
        <v>857</v>
      </c>
      <c r="U1798">
        <f t="shared" si="84"/>
        <v>4063.04</v>
      </c>
      <c r="V1798" s="7">
        <f t="shared" si="85"/>
        <v>2337.6</v>
      </c>
      <c r="W1798" s="7">
        <f t="shared" si="86"/>
        <v>1724.54</v>
      </c>
    </row>
    <row r="1799" spans="1:23" x14ac:dyDescent="0.25">
      <c r="A1799" t="s">
        <v>1204</v>
      </c>
      <c r="B1799" s="4">
        <v>45448</v>
      </c>
      <c r="C1799" t="s">
        <v>628</v>
      </c>
      <c r="D1799" t="str">
        <f>VLOOKUP(C1799,Customers!$A$1:$H$201,4,0)</f>
        <v>Mark Mcdonald</v>
      </c>
      <c r="E1799" t="str">
        <f>VLOOKUP(C1799,Customers!$A$1:$H$201,5,0)</f>
        <v>Female</v>
      </c>
      <c r="F1799" s="4">
        <f>VLOOKUP(C1799,Customers!$A$1:$H$201,6,0)</f>
        <v>22255</v>
      </c>
      <c r="G1799" s="4" t="str">
        <f>VLOOKUP(C1799,Customers!$A$1:$H$201,7,0)</f>
        <v>East Paulburgh</v>
      </c>
      <c r="H1799" s="4">
        <f>VLOOKUP(C1799,Customers!$A$1:$H$201,8,0)</f>
        <v>45465</v>
      </c>
      <c r="I1799" t="s">
        <v>816</v>
      </c>
      <c r="J1799" t="str">
        <f>VLOOKUP(I1799,Products!$A$1:$F$51,2,0)</f>
        <v>Or Smartphone</v>
      </c>
      <c r="K1799" t="str">
        <f>VLOOKUP(I1799,Products!$A$1:$F$51,3,0)</f>
        <v>Electronics</v>
      </c>
      <c r="L1799" t="str">
        <f>VLOOKUP(I1799,Products!$A$1:$F$51,4,0)</f>
        <v>Smartphone</v>
      </c>
      <c r="M1799" s="7">
        <f>VLOOKUP(I1799,Products!$A$1:$F$51,5,0)</f>
        <v>1197.18</v>
      </c>
      <c r="N1799" s="7">
        <f>VLOOKUP(I1799,Products!$A$1:$F$51,6,0)</f>
        <v>722.74</v>
      </c>
      <c r="O1799" t="s">
        <v>831</v>
      </c>
      <c r="P1799" t="str">
        <f>VLOOKUP(O1799,Stores!$A$1:$D$6,2,0)</f>
        <v>MegaMart Peckmouth</v>
      </c>
      <c r="Q1799" t="str">
        <f>VLOOKUP(O1799,Stores!$A$1:$D$6,4,0)</f>
        <v>East</v>
      </c>
      <c r="R1799" s="6">
        <v>1</v>
      </c>
      <c r="S1799" s="6">
        <v>0</v>
      </c>
      <c r="T1799" t="s">
        <v>854</v>
      </c>
      <c r="U1799">
        <f t="shared" si="84"/>
        <v>1197.18</v>
      </c>
      <c r="V1799" s="7">
        <f t="shared" si="85"/>
        <v>722.74</v>
      </c>
      <c r="W1799" s="7">
        <f t="shared" si="86"/>
        <v>473.44000000000005</v>
      </c>
    </row>
    <row r="1800" spans="1:23" x14ac:dyDescent="0.25">
      <c r="A1800" t="s">
        <v>1487</v>
      </c>
      <c r="B1800" s="4">
        <v>45448</v>
      </c>
      <c r="C1800" t="s">
        <v>681</v>
      </c>
      <c r="D1800" t="str">
        <f>VLOOKUP(C1800,Customers!$A$1:$H$201,4,0)</f>
        <v>Ann West</v>
      </c>
      <c r="E1800" t="str">
        <f>VLOOKUP(C1800,Customers!$A$1:$H$201,5,0)</f>
        <v>Male</v>
      </c>
      <c r="F1800" s="4">
        <f>VLOOKUP(C1800,Customers!$A$1:$H$201,6,0)</f>
        <v>36771</v>
      </c>
      <c r="G1800" s="4" t="str">
        <f>VLOOKUP(C1800,Customers!$A$1:$H$201,7,0)</f>
        <v>Craigshire</v>
      </c>
      <c r="H1800" s="4">
        <f>VLOOKUP(C1800,Customers!$A$1:$H$201,8,0)</f>
        <v>44778</v>
      </c>
      <c r="I1800" t="s">
        <v>818</v>
      </c>
      <c r="J1800" t="str">
        <f>VLOOKUP(I1800,Products!$A$1:$F$51,2,0)</f>
        <v>Nor Bags</v>
      </c>
      <c r="K1800" t="str">
        <f>VLOOKUP(I1800,Products!$A$1:$F$51,3,0)</f>
        <v>Fashion</v>
      </c>
      <c r="L1800" t="str">
        <f>VLOOKUP(I1800,Products!$A$1:$F$51,4,0)</f>
        <v>Bags</v>
      </c>
      <c r="M1800" s="7">
        <f>VLOOKUP(I1800,Products!$A$1:$F$51,5,0)</f>
        <v>1216.3599999999999</v>
      </c>
      <c r="N1800" s="7">
        <f>VLOOKUP(I1800,Products!$A$1:$F$51,6,0)</f>
        <v>794.8</v>
      </c>
      <c r="O1800" t="s">
        <v>838</v>
      </c>
      <c r="P1800" t="str">
        <f>VLOOKUP(O1800,Stores!$A$1:$D$6,2,0)</f>
        <v>MegaMart Brianahaven</v>
      </c>
      <c r="Q1800" t="str">
        <f>VLOOKUP(O1800,Stores!$A$1:$D$6,4,0)</f>
        <v>North</v>
      </c>
      <c r="R1800" s="6">
        <v>2</v>
      </c>
      <c r="S1800" s="6">
        <v>0.05</v>
      </c>
      <c r="T1800" t="s">
        <v>857</v>
      </c>
      <c r="U1800">
        <f t="shared" si="84"/>
        <v>2432.7199999999998</v>
      </c>
      <c r="V1800" s="7">
        <f t="shared" si="85"/>
        <v>1589.6</v>
      </c>
      <c r="W1800" s="7">
        <f t="shared" si="86"/>
        <v>842.16999999999985</v>
      </c>
    </row>
    <row r="1801" spans="1:23" x14ac:dyDescent="0.25">
      <c r="A1801" t="s">
        <v>1931</v>
      </c>
      <c r="B1801" s="4">
        <v>45448</v>
      </c>
      <c r="C1801" t="s">
        <v>447</v>
      </c>
      <c r="D1801" t="str">
        <f>VLOOKUP(C1801,Customers!$A$1:$H$201,4,0)</f>
        <v>John Bell</v>
      </c>
      <c r="E1801" t="str">
        <f>VLOOKUP(C1801,Customers!$A$1:$H$201,5,0)</f>
        <v>Male</v>
      </c>
      <c r="F1801" s="4">
        <f>VLOOKUP(C1801,Customers!$A$1:$H$201,6,0)</f>
        <v>24531</v>
      </c>
      <c r="G1801" s="4" t="str">
        <f>VLOOKUP(C1801,Customers!$A$1:$H$201,7,0)</f>
        <v>Sarahhaven</v>
      </c>
      <c r="H1801" s="4">
        <f>VLOOKUP(C1801,Customers!$A$1:$H$201,8,0)</f>
        <v>44480</v>
      </c>
      <c r="I1801" t="s">
        <v>732</v>
      </c>
      <c r="J1801" t="str">
        <f>VLOOKUP(I1801,Products!$A$1:$F$51,2,0)</f>
        <v>Us Snacks</v>
      </c>
      <c r="K1801" t="str">
        <f>VLOOKUP(I1801,Products!$A$1:$F$51,3,0)</f>
        <v>Groceries</v>
      </c>
      <c r="L1801" t="str">
        <f>VLOOKUP(I1801,Products!$A$1:$F$51,4,0)</f>
        <v>Snacks</v>
      </c>
      <c r="M1801" s="7">
        <f>VLOOKUP(I1801,Products!$A$1:$F$51,5,0)</f>
        <v>123.19</v>
      </c>
      <c r="N1801" s="7">
        <f>VLOOKUP(I1801,Products!$A$1:$F$51,6,0)</f>
        <v>80.36</v>
      </c>
      <c r="O1801" t="s">
        <v>831</v>
      </c>
      <c r="P1801" t="str">
        <f>VLOOKUP(O1801,Stores!$A$1:$D$6,2,0)</f>
        <v>MegaMart Peckmouth</v>
      </c>
      <c r="Q1801" t="str">
        <f>VLOOKUP(O1801,Stores!$A$1:$D$6,4,0)</f>
        <v>East</v>
      </c>
      <c r="R1801" s="6">
        <v>1</v>
      </c>
      <c r="S1801" s="6">
        <v>0.1</v>
      </c>
      <c r="T1801" t="s">
        <v>851</v>
      </c>
      <c r="U1801">
        <f t="shared" si="84"/>
        <v>123.19</v>
      </c>
      <c r="V1801" s="7">
        <f t="shared" si="85"/>
        <v>80.36</v>
      </c>
      <c r="W1801" s="7">
        <f t="shared" si="86"/>
        <v>41.93</v>
      </c>
    </row>
    <row r="1802" spans="1:23" x14ac:dyDescent="0.25">
      <c r="A1802" t="s">
        <v>1932</v>
      </c>
      <c r="B1802" s="4">
        <v>45448</v>
      </c>
      <c r="C1802" t="s">
        <v>492</v>
      </c>
      <c r="D1802" t="str">
        <f>VLOOKUP(C1802,Customers!$A$1:$H$201,4,0)</f>
        <v>Mario Cuevas</v>
      </c>
      <c r="E1802" t="str">
        <f>VLOOKUP(C1802,Customers!$A$1:$H$201,5,0)</f>
        <v>Male</v>
      </c>
      <c r="F1802" s="4">
        <f>VLOOKUP(C1802,Customers!$A$1:$H$201,6,0)</f>
        <v>31478</v>
      </c>
      <c r="G1802" s="4" t="str">
        <f>VLOOKUP(C1802,Customers!$A$1:$H$201,7,0)</f>
        <v>North Charlesville</v>
      </c>
      <c r="H1802" s="4">
        <f>VLOOKUP(C1802,Customers!$A$1:$H$201,8,0)</f>
        <v>45172</v>
      </c>
      <c r="I1802" t="s">
        <v>816</v>
      </c>
      <c r="J1802" t="str">
        <f>VLOOKUP(I1802,Products!$A$1:$F$51,2,0)</f>
        <v>Or Smartphone</v>
      </c>
      <c r="K1802" t="str">
        <f>VLOOKUP(I1802,Products!$A$1:$F$51,3,0)</f>
        <v>Electronics</v>
      </c>
      <c r="L1802" t="str">
        <f>VLOOKUP(I1802,Products!$A$1:$F$51,4,0)</f>
        <v>Smartphone</v>
      </c>
      <c r="M1802" s="7">
        <f>VLOOKUP(I1802,Products!$A$1:$F$51,5,0)</f>
        <v>1197.18</v>
      </c>
      <c r="N1802" s="7">
        <f>VLOOKUP(I1802,Products!$A$1:$F$51,6,0)</f>
        <v>722.74</v>
      </c>
      <c r="O1802" t="s">
        <v>838</v>
      </c>
      <c r="P1802" t="str">
        <f>VLOOKUP(O1802,Stores!$A$1:$D$6,2,0)</f>
        <v>MegaMart Brianahaven</v>
      </c>
      <c r="Q1802" t="str">
        <f>VLOOKUP(O1802,Stores!$A$1:$D$6,4,0)</f>
        <v>North</v>
      </c>
      <c r="R1802" s="6">
        <v>5</v>
      </c>
      <c r="S1802" s="6">
        <v>0.05</v>
      </c>
      <c r="T1802" t="s">
        <v>857</v>
      </c>
      <c r="U1802">
        <f t="shared" si="84"/>
        <v>5985.9000000000005</v>
      </c>
      <c r="V1802" s="7">
        <f t="shared" si="85"/>
        <v>3613.7</v>
      </c>
      <c r="W1802" s="7">
        <f t="shared" si="86"/>
        <v>2371.2500000000009</v>
      </c>
    </row>
    <row r="1803" spans="1:23" x14ac:dyDescent="0.25">
      <c r="A1803" t="s">
        <v>2610</v>
      </c>
      <c r="B1803" s="4">
        <v>45448</v>
      </c>
      <c r="C1803" t="s">
        <v>623</v>
      </c>
      <c r="D1803" t="str">
        <f>VLOOKUP(C1803,Customers!$A$1:$H$201,4,0)</f>
        <v>Peter Garcia</v>
      </c>
      <c r="E1803" t="str">
        <f>VLOOKUP(C1803,Customers!$A$1:$H$201,5,0)</f>
        <v>Male</v>
      </c>
      <c r="F1803" s="4">
        <f>VLOOKUP(C1803,Customers!$A$1:$H$201,6,0)</f>
        <v>29135</v>
      </c>
      <c r="G1803" s="4" t="str">
        <f>VLOOKUP(C1803,Customers!$A$1:$H$201,7,0)</f>
        <v>West Amymouth</v>
      </c>
      <c r="H1803" s="4">
        <f>VLOOKUP(C1803,Customers!$A$1:$H$201,8,0)</f>
        <v>44399</v>
      </c>
      <c r="I1803" t="s">
        <v>714</v>
      </c>
      <c r="J1803" t="str">
        <f>VLOOKUP(I1803,Products!$A$1:$F$51,2,0)</f>
        <v>Here Footwear</v>
      </c>
      <c r="K1803" t="str">
        <f>VLOOKUP(I1803,Products!$A$1:$F$51,3,0)</f>
        <v>Fashion</v>
      </c>
      <c r="L1803" t="str">
        <f>VLOOKUP(I1803,Products!$A$1:$F$51,4,0)</f>
        <v>Footwear</v>
      </c>
      <c r="M1803" s="7">
        <f>VLOOKUP(I1803,Products!$A$1:$F$51,5,0)</f>
        <v>1102.791777777778</v>
      </c>
      <c r="N1803" s="7">
        <f>VLOOKUP(I1803,Products!$A$1:$F$51,6,0)</f>
        <v>169.03</v>
      </c>
      <c r="O1803" t="s">
        <v>831</v>
      </c>
      <c r="P1803" t="str">
        <f>VLOOKUP(O1803,Stores!$A$1:$D$6,2,0)</f>
        <v>MegaMart Peckmouth</v>
      </c>
      <c r="Q1803" t="str">
        <f>VLOOKUP(O1803,Stores!$A$1:$D$6,4,0)</f>
        <v>East</v>
      </c>
      <c r="R1803" s="6">
        <v>5</v>
      </c>
      <c r="S1803" s="6">
        <v>0.15</v>
      </c>
      <c r="T1803" t="s">
        <v>851</v>
      </c>
      <c r="U1803">
        <f t="shared" si="84"/>
        <v>5513.9588888888902</v>
      </c>
      <c r="V1803" s="7">
        <f t="shared" si="85"/>
        <v>845.15</v>
      </c>
      <c r="W1803" s="7">
        <f t="shared" si="86"/>
        <v>4667.9588888888902</v>
      </c>
    </row>
    <row r="1804" spans="1:23" x14ac:dyDescent="0.25">
      <c r="A1804" t="s">
        <v>3328</v>
      </c>
      <c r="B1804" s="4">
        <v>45448</v>
      </c>
      <c r="C1804" t="s">
        <v>95</v>
      </c>
      <c r="D1804" t="str">
        <f>VLOOKUP(C1804,Customers!$A$1:$H$201,4,0)</f>
        <v>Molly Murray</v>
      </c>
      <c r="E1804" t="str">
        <f>VLOOKUP(C1804,Customers!$A$1:$H$201,5,0)</f>
        <v>Female</v>
      </c>
      <c r="F1804" s="4">
        <f>VLOOKUP(C1804,Customers!$A$1:$H$201,6,0)</f>
        <v>22610</v>
      </c>
      <c r="G1804" s="4" t="str">
        <f>VLOOKUP(C1804,Customers!$A$1:$H$201,7,0)</f>
        <v>North April</v>
      </c>
      <c r="H1804" s="4">
        <f>VLOOKUP(C1804,Customers!$A$1:$H$201,8,0)</f>
        <v>45036</v>
      </c>
      <c r="I1804" t="s">
        <v>707</v>
      </c>
      <c r="J1804" t="str">
        <f>VLOOKUP(I1804,Products!$A$1:$F$51,2,0)</f>
        <v>Like Camera</v>
      </c>
      <c r="K1804" t="str">
        <f>VLOOKUP(I1804,Products!$A$1:$F$51,3,0)</f>
        <v>Electronics</v>
      </c>
      <c r="L1804" t="str">
        <f>VLOOKUP(I1804,Products!$A$1:$F$51,4,0)</f>
        <v>Camera</v>
      </c>
      <c r="M1804" s="7">
        <f>VLOOKUP(I1804,Products!$A$1:$F$51,5,0)</f>
        <v>1673.69</v>
      </c>
      <c r="N1804" s="7">
        <f>VLOOKUP(I1804,Products!$A$1:$F$51,6,0)</f>
        <v>1323.38</v>
      </c>
      <c r="O1804" t="s">
        <v>842</v>
      </c>
      <c r="P1804" t="str">
        <f>VLOOKUP(O1804,Stores!$A$1:$D$6,2,0)</f>
        <v>MegaMart Johnmouth</v>
      </c>
      <c r="Q1804" t="str">
        <f>VLOOKUP(O1804,Stores!$A$1:$D$6,4,0)</f>
        <v>East</v>
      </c>
      <c r="R1804" s="6">
        <v>2</v>
      </c>
      <c r="S1804" s="6">
        <v>0.1</v>
      </c>
      <c r="T1804" t="s">
        <v>857</v>
      </c>
      <c r="U1804">
        <f t="shared" si="84"/>
        <v>3347.38</v>
      </c>
      <c r="V1804" s="7">
        <f t="shared" si="85"/>
        <v>2646.76</v>
      </c>
      <c r="W1804" s="7">
        <f t="shared" si="86"/>
        <v>699.71999999999991</v>
      </c>
    </row>
    <row r="1805" spans="1:23" x14ac:dyDescent="0.25">
      <c r="A1805" t="s">
        <v>5005</v>
      </c>
      <c r="B1805" s="4">
        <v>45448</v>
      </c>
      <c r="C1805" t="s">
        <v>659</v>
      </c>
      <c r="D1805" t="str">
        <f>VLOOKUP(C1805,Customers!$A$1:$H$201,4,0)</f>
        <v>Cynthia Cherry</v>
      </c>
      <c r="E1805" t="str">
        <f>VLOOKUP(C1805,Customers!$A$1:$H$201,5,0)</f>
        <v>Male</v>
      </c>
      <c r="F1805" s="4">
        <f>VLOOKUP(C1805,Customers!$A$1:$H$201,6,0)</f>
        <v>32522</v>
      </c>
      <c r="G1805" s="4" t="str">
        <f>VLOOKUP(C1805,Customers!$A$1:$H$201,7,0)</f>
        <v>Gomeztown</v>
      </c>
      <c r="H1805" s="4">
        <f>VLOOKUP(C1805,Customers!$A$1:$H$201,8,0)</f>
        <v>45231</v>
      </c>
      <c r="I1805" t="s">
        <v>738</v>
      </c>
      <c r="J1805" t="str">
        <f>VLOOKUP(I1805,Products!$A$1:$F$51,2,0)</f>
        <v>Either Headphones</v>
      </c>
      <c r="K1805" t="str">
        <f>VLOOKUP(I1805,Products!$A$1:$F$51,3,0)</f>
        <v>Electronics</v>
      </c>
      <c r="L1805" t="str">
        <f>VLOOKUP(I1805,Products!$A$1:$F$51,4,0)</f>
        <v>Headphones</v>
      </c>
      <c r="M1805" s="7">
        <f>VLOOKUP(I1805,Products!$A$1:$F$51,5,0)</f>
        <v>248.57</v>
      </c>
      <c r="N1805" s="7">
        <f>VLOOKUP(I1805,Products!$A$1:$F$51,6,0)</f>
        <v>190.67</v>
      </c>
      <c r="O1805" t="s">
        <v>831</v>
      </c>
      <c r="P1805" t="str">
        <f>VLOOKUP(O1805,Stores!$A$1:$D$6,2,0)</f>
        <v>MegaMart Peckmouth</v>
      </c>
      <c r="Q1805" t="str">
        <f>VLOOKUP(O1805,Stores!$A$1:$D$6,4,0)</f>
        <v>East</v>
      </c>
      <c r="R1805" s="6">
        <v>2</v>
      </c>
      <c r="S1805" s="6">
        <v>0.05</v>
      </c>
      <c r="T1805" t="s">
        <v>857</v>
      </c>
      <c r="U1805">
        <f t="shared" si="84"/>
        <v>497.14</v>
      </c>
      <c r="V1805" s="7">
        <f t="shared" si="85"/>
        <v>381.34</v>
      </c>
      <c r="W1805" s="7">
        <f t="shared" si="86"/>
        <v>114.85000000000001</v>
      </c>
    </row>
    <row r="1806" spans="1:23" x14ac:dyDescent="0.25">
      <c r="A1806" t="s">
        <v>5361</v>
      </c>
      <c r="B1806" s="4">
        <v>45448</v>
      </c>
      <c r="C1806" t="s">
        <v>366</v>
      </c>
      <c r="D1806" t="str">
        <f>VLOOKUP(C1806,Customers!$A$1:$H$201,4,0)</f>
        <v>Lisa Vega</v>
      </c>
      <c r="E1806" t="str">
        <f>VLOOKUP(C1806,Customers!$A$1:$H$201,5,0)</f>
        <v>Female</v>
      </c>
      <c r="F1806" s="4">
        <f>VLOOKUP(C1806,Customers!$A$1:$H$201,6,0)</f>
        <v>38361</v>
      </c>
      <c r="G1806" s="4" t="str">
        <f>VLOOKUP(C1806,Customers!$A$1:$H$201,7,0)</f>
        <v>East Colinmouth</v>
      </c>
      <c r="H1806" s="4">
        <f>VLOOKUP(C1806,Customers!$A$1:$H$201,8,0)</f>
        <v>45068</v>
      </c>
      <c r="I1806" t="s">
        <v>755</v>
      </c>
      <c r="J1806" t="str">
        <f>VLOOKUP(I1806,Products!$A$1:$F$51,2,0)</f>
        <v>Democratic Smartphone</v>
      </c>
      <c r="K1806" t="str">
        <f>VLOOKUP(I1806,Products!$A$1:$F$51,3,0)</f>
        <v>Electronics</v>
      </c>
      <c r="L1806" t="str">
        <f>VLOOKUP(I1806,Products!$A$1:$F$51,4,0)</f>
        <v>Smartphone</v>
      </c>
      <c r="M1806" s="7">
        <f>VLOOKUP(I1806,Products!$A$1:$F$51,5,0)</f>
        <v>1079.8900000000001</v>
      </c>
      <c r="N1806" s="7">
        <f>VLOOKUP(I1806,Products!$A$1:$F$51,6,0)</f>
        <v>703.83</v>
      </c>
      <c r="O1806" t="s">
        <v>827</v>
      </c>
      <c r="P1806" t="str">
        <f>VLOOKUP(O1806,Stores!$A$1:$D$6,2,0)</f>
        <v>MegaMart Jimenezborough</v>
      </c>
      <c r="Q1806" t="str">
        <f>VLOOKUP(O1806,Stores!$A$1:$D$6,4,0)</f>
        <v>South</v>
      </c>
      <c r="R1806" s="6">
        <v>3</v>
      </c>
      <c r="S1806" s="6">
        <v>0.05</v>
      </c>
      <c r="T1806" t="s">
        <v>857</v>
      </c>
      <c r="U1806">
        <f t="shared" si="84"/>
        <v>3239.67</v>
      </c>
      <c r="V1806" s="7">
        <f t="shared" si="85"/>
        <v>2111.4900000000002</v>
      </c>
      <c r="W1806" s="7">
        <f t="shared" si="86"/>
        <v>1127.2299999999998</v>
      </c>
    </row>
    <row r="1807" spans="1:23" x14ac:dyDescent="0.25">
      <c r="A1807" t="s">
        <v>5739</v>
      </c>
      <c r="B1807" s="4">
        <v>45448</v>
      </c>
      <c r="C1807" t="s">
        <v>366</v>
      </c>
      <c r="D1807" t="str">
        <f>VLOOKUP(C1807,Customers!$A$1:$H$201,4,0)</f>
        <v>Lisa Vega</v>
      </c>
      <c r="E1807" t="str">
        <f>VLOOKUP(C1807,Customers!$A$1:$H$201,5,0)</f>
        <v>Female</v>
      </c>
      <c r="F1807" s="4">
        <f>VLOOKUP(C1807,Customers!$A$1:$H$201,6,0)</f>
        <v>38361</v>
      </c>
      <c r="G1807" s="4" t="str">
        <f>VLOOKUP(C1807,Customers!$A$1:$H$201,7,0)</f>
        <v>East Colinmouth</v>
      </c>
      <c r="H1807" s="4">
        <f>VLOOKUP(C1807,Customers!$A$1:$H$201,8,0)</f>
        <v>45068</v>
      </c>
      <c r="I1807" t="s">
        <v>707</v>
      </c>
      <c r="J1807" t="str">
        <f>VLOOKUP(I1807,Products!$A$1:$F$51,2,0)</f>
        <v>Like Camera</v>
      </c>
      <c r="K1807" t="str">
        <f>VLOOKUP(I1807,Products!$A$1:$F$51,3,0)</f>
        <v>Electronics</v>
      </c>
      <c r="L1807" t="str">
        <f>VLOOKUP(I1807,Products!$A$1:$F$51,4,0)</f>
        <v>Camera</v>
      </c>
      <c r="M1807" s="7">
        <f>VLOOKUP(I1807,Products!$A$1:$F$51,5,0)</f>
        <v>1673.69</v>
      </c>
      <c r="N1807" s="7">
        <f>VLOOKUP(I1807,Products!$A$1:$F$51,6,0)</f>
        <v>1323.38</v>
      </c>
      <c r="O1807" t="s">
        <v>835</v>
      </c>
      <c r="P1807" t="str">
        <f>VLOOKUP(O1807,Stores!$A$1:$D$6,2,0)</f>
        <v>MegaMart New Michele</v>
      </c>
      <c r="Q1807" t="str">
        <f>VLOOKUP(O1807,Stores!$A$1:$D$6,4,0)</f>
        <v>West</v>
      </c>
      <c r="R1807" s="6">
        <v>4</v>
      </c>
      <c r="S1807" s="6">
        <v>0.05</v>
      </c>
      <c r="T1807" t="s">
        <v>857</v>
      </c>
      <c r="U1807">
        <f t="shared" si="84"/>
        <v>6694.76</v>
      </c>
      <c r="V1807" s="7">
        <f t="shared" si="85"/>
        <v>5293.52</v>
      </c>
      <c r="W1807" s="7">
        <f t="shared" si="86"/>
        <v>1400.2899999999997</v>
      </c>
    </row>
    <row r="1808" spans="1:23" x14ac:dyDescent="0.25">
      <c r="A1808" t="s">
        <v>1246</v>
      </c>
      <c r="B1808" s="4">
        <v>45448</v>
      </c>
      <c r="C1808" t="s">
        <v>252</v>
      </c>
      <c r="D1808" t="str">
        <f>VLOOKUP(C1808,Customers!$A$1:$H$201,4,0)</f>
        <v>Daniel Maldonado</v>
      </c>
      <c r="E1808" t="str">
        <f>VLOOKUP(C1808,Customers!$A$1:$H$201,5,0)</f>
        <v>Male</v>
      </c>
      <c r="F1808" s="4">
        <f>VLOOKUP(C1808,Customers!$A$1:$H$201,6,0)</f>
        <v>26914</v>
      </c>
      <c r="G1808" s="4" t="str">
        <f>VLOOKUP(C1808,Customers!$A$1:$H$201,7,0)</f>
        <v>Davisfurt</v>
      </c>
      <c r="H1808" s="4">
        <f>VLOOKUP(C1808,Customers!$A$1:$H$201,8,0)</f>
        <v>44266</v>
      </c>
      <c r="I1808" t="s">
        <v>784</v>
      </c>
      <c r="J1808" t="str">
        <f>VLOOKUP(I1808,Products!$A$1:$F$51,2,0)</f>
        <v>Foot Snacks</v>
      </c>
      <c r="K1808" t="str">
        <f>VLOOKUP(I1808,Products!$A$1:$F$51,3,0)</f>
        <v>Groceries</v>
      </c>
      <c r="L1808" t="str">
        <f>VLOOKUP(I1808,Products!$A$1:$F$51,4,0)</f>
        <v>Snacks</v>
      </c>
      <c r="M1808" s="7">
        <f>VLOOKUP(I1808,Products!$A$1:$F$51,5,0)</f>
        <v>1095.72</v>
      </c>
      <c r="N1808" s="7">
        <f>VLOOKUP(I1808,Products!$A$1:$F$51,6,0)</f>
        <v>822.2</v>
      </c>
      <c r="O1808" t="s">
        <v>835</v>
      </c>
      <c r="P1808" t="str">
        <f>VLOOKUP(O1808,Stores!$A$1:$D$6,2,0)</f>
        <v>MegaMart New Michele</v>
      </c>
      <c r="Q1808" t="str">
        <f>VLOOKUP(O1808,Stores!$A$1:$D$6,4,0)</f>
        <v>West</v>
      </c>
      <c r="R1808" s="6">
        <v>5</v>
      </c>
      <c r="S1808" s="6">
        <v>0.15</v>
      </c>
      <c r="T1808" t="s">
        <v>854</v>
      </c>
      <c r="U1808">
        <f t="shared" si="84"/>
        <v>5478.6</v>
      </c>
      <c r="V1808" s="7">
        <f t="shared" si="85"/>
        <v>4111</v>
      </c>
      <c r="W1808" s="7">
        <f t="shared" si="86"/>
        <v>1366.7500000000005</v>
      </c>
    </row>
    <row r="1809" spans="1:23" x14ac:dyDescent="0.25">
      <c r="A1809" t="s">
        <v>4016</v>
      </c>
      <c r="B1809" s="4">
        <v>45448</v>
      </c>
      <c r="C1809" t="s">
        <v>572</v>
      </c>
      <c r="D1809" t="str">
        <f>VLOOKUP(C1809,Customers!$A$1:$H$201,4,0)</f>
        <v>Meagan Macdonald</v>
      </c>
      <c r="E1809" t="str">
        <f>VLOOKUP(C1809,Customers!$A$1:$H$201,5,0)</f>
        <v>Male</v>
      </c>
      <c r="F1809" s="4">
        <f>VLOOKUP(C1809,Customers!$A$1:$H$201,6,0)</f>
        <v>33491</v>
      </c>
      <c r="G1809" s="4" t="str">
        <f>VLOOKUP(C1809,Customers!$A$1:$H$201,7,0)</f>
        <v>Port Jacob</v>
      </c>
      <c r="H1809" s="4">
        <f>VLOOKUP(C1809,Customers!$A$1:$H$201,8,0)</f>
        <v>44496</v>
      </c>
      <c r="I1809" t="s">
        <v>718</v>
      </c>
      <c r="J1809" t="str">
        <f>VLOOKUP(I1809,Products!$A$1:$F$51,2,0)</f>
        <v>Four Accessories</v>
      </c>
      <c r="K1809" t="str">
        <f>VLOOKUP(I1809,Products!$A$1:$F$51,3,0)</f>
        <v>Fashion</v>
      </c>
      <c r="L1809" t="str">
        <f>VLOOKUP(I1809,Products!$A$1:$F$51,4,0)</f>
        <v>Accessories</v>
      </c>
      <c r="M1809" s="7">
        <f>VLOOKUP(I1809,Products!$A$1:$F$51,5,0)</f>
        <v>1853.77</v>
      </c>
      <c r="N1809" s="7">
        <f>VLOOKUP(I1809,Products!$A$1:$F$51,6,0)</f>
        <v>1363.52</v>
      </c>
      <c r="O1809" t="s">
        <v>835</v>
      </c>
      <c r="P1809" t="str">
        <f>VLOOKUP(O1809,Stores!$A$1:$D$6,2,0)</f>
        <v>MegaMart New Michele</v>
      </c>
      <c r="Q1809" t="str">
        <f>VLOOKUP(O1809,Stores!$A$1:$D$6,4,0)</f>
        <v>West</v>
      </c>
      <c r="R1809" s="6">
        <v>3</v>
      </c>
      <c r="S1809" s="6">
        <v>0.1</v>
      </c>
      <c r="T1809" t="s">
        <v>861</v>
      </c>
      <c r="U1809">
        <f t="shared" si="84"/>
        <v>5561.3099999999995</v>
      </c>
      <c r="V1809" s="7">
        <f t="shared" si="85"/>
        <v>4090.56</v>
      </c>
      <c r="W1809" s="7">
        <f t="shared" si="86"/>
        <v>1469.8499999999995</v>
      </c>
    </row>
    <row r="1810" spans="1:23" x14ac:dyDescent="0.25">
      <c r="A1810" t="s">
        <v>4211</v>
      </c>
      <c r="B1810" s="4">
        <v>45448</v>
      </c>
      <c r="C1810" t="s">
        <v>501</v>
      </c>
      <c r="D1810" t="str">
        <f>VLOOKUP(C1810,Customers!$A$1:$H$201,4,0)</f>
        <v>Breanna Moore</v>
      </c>
      <c r="E1810" t="str">
        <f>VLOOKUP(C1810,Customers!$A$1:$H$201,5,0)</f>
        <v>Female</v>
      </c>
      <c r="F1810" s="4">
        <f>VLOOKUP(C1810,Customers!$A$1:$H$201,6,0)</f>
        <v>22552</v>
      </c>
      <c r="G1810" s="4" t="str">
        <f>VLOOKUP(C1810,Customers!$A$1:$H$201,7,0)</f>
        <v>Melissaberg</v>
      </c>
      <c r="H1810" s="4">
        <f>VLOOKUP(C1810,Customers!$A$1:$H$201,8,0)</f>
        <v>44326</v>
      </c>
      <c r="I1810" t="s">
        <v>806</v>
      </c>
      <c r="J1810" t="str">
        <f>VLOOKUP(I1810,Products!$A$1:$F$51,2,0)</f>
        <v>Maybe Clothing</v>
      </c>
      <c r="K1810" t="str">
        <f>VLOOKUP(I1810,Products!$A$1:$F$51,3,0)</f>
        <v>Fashion</v>
      </c>
      <c r="L1810" t="str">
        <f>VLOOKUP(I1810,Products!$A$1:$F$51,4,0)</f>
        <v>Clothing</v>
      </c>
      <c r="M1810" s="7">
        <f>VLOOKUP(I1810,Products!$A$1:$F$51,5,0)</f>
        <v>1102.791777777778</v>
      </c>
      <c r="N1810" s="7">
        <f>VLOOKUP(I1810,Products!$A$1:$F$51,6,0)</f>
        <v>316.63</v>
      </c>
      <c r="O1810" t="s">
        <v>835</v>
      </c>
      <c r="P1810" t="str">
        <f>VLOOKUP(O1810,Stores!$A$1:$D$6,2,0)</f>
        <v>MegaMart New Michele</v>
      </c>
      <c r="Q1810" t="str">
        <f>VLOOKUP(O1810,Stores!$A$1:$D$6,4,0)</f>
        <v>West</v>
      </c>
      <c r="R1810" s="6">
        <v>1</v>
      </c>
      <c r="S1810" s="6">
        <v>0</v>
      </c>
      <c r="T1810" t="s">
        <v>857</v>
      </c>
      <c r="U1810">
        <f t="shared" si="84"/>
        <v>1102.791777777778</v>
      </c>
      <c r="V1810" s="7">
        <f t="shared" si="85"/>
        <v>316.63</v>
      </c>
      <c r="W1810" s="7">
        <f t="shared" si="86"/>
        <v>785.16177777777796</v>
      </c>
    </row>
    <row r="1811" spans="1:23" x14ac:dyDescent="0.25">
      <c r="A1811" t="s">
        <v>4608</v>
      </c>
      <c r="B1811" s="4">
        <v>45448</v>
      </c>
      <c r="C1811" t="s">
        <v>11</v>
      </c>
      <c r="D1811" t="str">
        <f>VLOOKUP(C1811,Customers!$A$1:$H$201,4,0)</f>
        <v>Michael Miller</v>
      </c>
      <c r="E1811" t="str">
        <f>VLOOKUP(C1811,Customers!$A$1:$H$201,5,0)</f>
        <v>Male</v>
      </c>
      <c r="F1811" s="4">
        <f>VLOOKUP(C1811,Customers!$A$1:$H$201,6,0)</f>
        <v>21780</v>
      </c>
      <c r="G1811" s="4" t="str">
        <f>VLOOKUP(C1811,Customers!$A$1:$H$201,7,0)</f>
        <v>New Gabrielleport</v>
      </c>
      <c r="H1811" s="4">
        <f>VLOOKUP(C1811,Customers!$A$1:$H$201,8,0)</f>
        <v>44138</v>
      </c>
      <c r="I1811" t="s">
        <v>780</v>
      </c>
      <c r="J1811" t="str">
        <f>VLOOKUP(I1811,Products!$A$1:$F$51,2,0)</f>
        <v>Road Clothing</v>
      </c>
      <c r="K1811" t="str">
        <f>VLOOKUP(I1811,Products!$A$1:$F$51,3,0)</f>
        <v>Fashion</v>
      </c>
      <c r="L1811" t="str">
        <f>VLOOKUP(I1811,Products!$A$1:$F$51,4,0)</f>
        <v>Clothing</v>
      </c>
      <c r="M1811" s="7">
        <f>VLOOKUP(I1811,Products!$A$1:$F$51,5,0)</f>
        <v>1485.05</v>
      </c>
      <c r="N1811" s="7">
        <f>VLOOKUP(I1811,Products!$A$1:$F$51,6,0)</f>
        <v>988.31</v>
      </c>
      <c r="O1811" t="s">
        <v>827</v>
      </c>
      <c r="P1811" t="str">
        <f>VLOOKUP(O1811,Stores!$A$1:$D$6,2,0)</f>
        <v>MegaMart Jimenezborough</v>
      </c>
      <c r="Q1811" t="str">
        <f>VLOOKUP(O1811,Stores!$A$1:$D$6,4,0)</f>
        <v>South</v>
      </c>
      <c r="R1811" s="6">
        <v>1</v>
      </c>
      <c r="S1811" s="6">
        <v>0.1</v>
      </c>
      <c r="T1811" t="s">
        <v>857</v>
      </c>
      <c r="U1811">
        <f t="shared" si="84"/>
        <v>1485.05</v>
      </c>
      <c r="V1811" s="7">
        <f t="shared" si="85"/>
        <v>988.31</v>
      </c>
      <c r="W1811" s="7">
        <f t="shared" si="86"/>
        <v>495.84000000000003</v>
      </c>
    </row>
    <row r="1812" spans="1:23" x14ac:dyDescent="0.25">
      <c r="A1812" t="s">
        <v>4662</v>
      </c>
      <c r="B1812" s="4">
        <v>45449</v>
      </c>
      <c r="C1812" t="s">
        <v>543</v>
      </c>
      <c r="D1812" t="str">
        <f>VLOOKUP(C1812,Customers!$A$1:$H$201,4,0)</f>
        <v>Dawn Fletcher</v>
      </c>
      <c r="E1812" t="str">
        <f>VLOOKUP(C1812,Customers!$A$1:$H$201,5,0)</f>
        <v>Male</v>
      </c>
      <c r="F1812" s="4">
        <f>VLOOKUP(C1812,Customers!$A$1:$H$201,6,0)</f>
        <v>38959</v>
      </c>
      <c r="G1812" s="4" t="str">
        <f>VLOOKUP(C1812,Customers!$A$1:$H$201,7,0)</f>
        <v>South Audrey</v>
      </c>
      <c r="H1812" s="4">
        <f>VLOOKUP(C1812,Customers!$A$1:$H$201,8,0)</f>
        <v>44587</v>
      </c>
      <c r="I1812" t="s">
        <v>765</v>
      </c>
      <c r="J1812" t="str">
        <f>VLOOKUP(I1812,Products!$A$1:$F$51,2,0)</f>
        <v>How Vegetables</v>
      </c>
      <c r="K1812" t="str">
        <f>VLOOKUP(I1812,Products!$A$1:$F$51,3,0)</f>
        <v>Groceries</v>
      </c>
      <c r="L1812" t="str">
        <f>VLOOKUP(I1812,Products!$A$1:$F$51,4,0)</f>
        <v>Vegetables</v>
      </c>
      <c r="M1812" s="7">
        <f>VLOOKUP(I1812,Products!$A$1:$F$51,5,0)</f>
        <v>25.57</v>
      </c>
      <c r="N1812" s="7">
        <f>VLOOKUP(I1812,Products!$A$1:$F$51,6,0)</f>
        <v>19.05</v>
      </c>
      <c r="O1812" t="s">
        <v>842</v>
      </c>
      <c r="P1812" t="str">
        <f>VLOOKUP(O1812,Stores!$A$1:$D$6,2,0)</f>
        <v>MegaMart Johnmouth</v>
      </c>
      <c r="Q1812" t="str">
        <f>VLOOKUP(O1812,Stores!$A$1:$D$6,4,0)</f>
        <v>East</v>
      </c>
      <c r="R1812" s="6">
        <v>5</v>
      </c>
      <c r="S1812" s="6">
        <v>0.05</v>
      </c>
      <c r="T1812" t="s">
        <v>861</v>
      </c>
      <c r="U1812">
        <f t="shared" si="84"/>
        <v>127.85</v>
      </c>
      <c r="V1812" s="7">
        <f t="shared" si="85"/>
        <v>95.25</v>
      </c>
      <c r="W1812" s="7">
        <f t="shared" si="86"/>
        <v>31.649999999999995</v>
      </c>
    </row>
    <row r="1813" spans="1:23" x14ac:dyDescent="0.25">
      <c r="A1813" t="s">
        <v>1261</v>
      </c>
      <c r="B1813" s="4">
        <v>45449</v>
      </c>
      <c r="C1813" t="s">
        <v>470</v>
      </c>
      <c r="D1813" t="str">
        <f>VLOOKUP(C1813,Customers!$A$1:$H$201,4,0)</f>
        <v>Gary Taylor</v>
      </c>
      <c r="E1813" t="str">
        <f>VLOOKUP(C1813,Customers!$A$1:$H$201,5,0)</f>
        <v>Male</v>
      </c>
      <c r="F1813" s="4">
        <f>VLOOKUP(C1813,Customers!$A$1:$H$201,6,0)</f>
        <v>21466</v>
      </c>
      <c r="G1813" s="4" t="str">
        <f>VLOOKUP(C1813,Customers!$A$1:$H$201,7,0)</f>
        <v>New Michael</v>
      </c>
      <c r="H1813" s="4">
        <f>VLOOKUP(C1813,Customers!$A$1:$H$201,8,0)</f>
        <v>45636</v>
      </c>
      <c r="I1813" t="s">
        <v>749</v>
      </c>
      <c r="J1813" t="str">
        <f>VLOOKUP(I1813,Products!$A$1:$F$51,2,0)</f>
        <v>Whether Bags</v>
      </c>
      <c r="K1813" t="str">
        <f>VLOOKUP(I1813,Products!$A$1:$F$51,3,0)</f>
        <v>Fashion</v>
      </c>
      <c r="L1813" t="str">
        <f>VLOOKUP(I1813,Products!$A$1:$F$51,4,0)</f>
        <v>Bags</v>
      </c>
      <c r="M1813" s="7">
        <f>VLOOKUP(I1813,Products!$A$1:$F$51,5,0)</f>
        <v>270.45</v>
      </c>
      <c r="N1813" s="7">
        <f>VLOOKUP(I1813,Products!$A$1:$F$51,6,0)</f>
        <v>742.26521739130465</v>
      </c>
      <c r="O1813" t="s">
        <v>838</v>
      </c>
      <c r="P1813" t="str">
        <f>VLOOKUP(O1813,Stores!$A$1:$D$6,2,0)</f>
        <v>MegaMart Brianahaven</v>
      </c>
      <c r="Q1813" t="str">
        <f>VLOOKUP(O1813,Stores!$A$1:$D$6,4,0)</f>
        <v>North</v>
      </c>
      <c r="R1813" s="6">
        <v>2</v>
      </c>
      <c r="S1813" s="6">
        <v>0</v>
      </c>
      <c r="T1813" t="s">
        <v>861</v>
      </c>
      <c r="U1813">
        <f t="shared" si="84"/>
        <v>540.9</v>
      </c>
      <c r="V1813" s="7">
        <f t="shared" si="85"/>
        <v>1484.5304347826093</v>
      </c>
      <c r="W1813" s="7">
        <f t="shared" si="86"/>
        <v>-944.63043478260931</v>
      </c>
    </row>
    <row r="1814" spans="1:23" x14ac:dyDescent="0.25">
      <c r="A1814" t="s">
        <v>2039</v>
      </c>
      <c r="B1814" s="4">
        <v>45449</v>
      </c>
      <c r="C1814" t="s">
        <v>549</v>
      </c>
      <c r="D1814" t="str">
        <f>VLOOKUP(C1814,Customers!$A$1:$H$201,4,0)</f>
        <v>Nancy Gordon</v>
      </c>
      <c r="E1814" t="str">
        <f>VLOOKUP(C1814,Customers!$A$1:$H$201,5,0)</f>
        <v>Female</v>
      </c>
      <c r="F1814" s="4">
        <f>VLOOKUP(C1814,Customers!$A$1:$H$201,6,0)</f>
        <v>32240</v>
      </c>
      <c r="G1814" s="4" t="str">
        <f>VLOOKUP(C1814,Customers!$A$1:$H$201,7,0)</f>
        <v>Port Alex</v>
      </c>
      <c r="H1814" s="4">
        <f>VLOOKUP(C1814,Customers!$A$1:$H$201,8,0)</f>
        <v>44962</v>
      </c>
      <c r="I1814" t="s">
        <v>796</v>
      </c>
      <c r="J1814" t="str">
        <f>VLOOKUP(I1814,Products!$A$1:$F$51,2,0)</f>
        <v>Book Television</v>
      </c>
      <c r="K1814" t="str">
        <f>VLOOKUP(I1814,Products!$A$1:$F$51,3,0)</f>
        <v>Electronics</v>
      </c>
      <c r="L1814" t="str">
        <f>VLOOKUP(I1814,Products!$A$1:$F$51,4,0)</f>
        <v>Television</v>
      </c>
      <c r="M1814" s="7">
        <f>VLOOKUP(I1814,Products!$A$1:$F$51,5,0)</f>
        <v>1952.65</v>
      </c>
      <c r="N1814" s="7">
        <f>VLOOKUP(I1814,Products!$A$1:$F$51,6,0)</f>
        <v>1451.27</v>
      </c>
      <c r="O1814" t="s">
        <v>831</v>
      </c>
      <c r="P1814" t="str">
        <f>VLOOKUP(O1814,Stores!$A$1:$D$6,2,0)</f>
        <v>MegaMart Peckmouth</v>
      </c>
      <c r="Q1814" t="str">
        <f>VLOOKUP(O1814,Stores!$A$1:$D$6,4,0)</f>
        <v>East</v>
      </c>
      <c r="R1814" s="6">
        <v>5</v>
      </c>
      <c r="S1814" s="6">
        <v>0</v>
      </c>
      <c r="T1814" t="s">
        <v>861</v>
      </c>
      <c r="U1814">
        <f t="shared" si="84"/>
        <v>9763.25</v>
      </c>
      <c r="V1814" s="7">
        <f t="shared" si="85"/>
        <v>7256.35</v>
      </c>
      <c r="W1814" s="7">
        <f t="shared" si="86"/>
        <v>2505.8999999999996</v>
      </c>
    </row>
    <row r="1815" spans="1:23" x14ac:dyDescent="0.25">
      <c r="A1815" t="s">
        <v>2064</v>
      </c>
      <c r="B1815" s="4">
        <v>45449</v>
      </c>
      <c r="C1815" t="s">
        <v>651</v>
      </c>
      <c r="D1815" t="str">
        <f>VLOOKUP(C1815,Customers!$A$1:$H$201,4,0)</f>
        <v>Joe Vincent</v>
      </c>
      <c r="E1815" t="str">
        <f>VLOOKUP(C1815,Customers!$A$1:$H$201,5,0)</f>
        <v>Female</v>
      </c>
      <c r="F1815" s="4">
        <f>VLOOKUP(C1815,Customers!$A$1:$H$201,6,0)</f>
        <v>27579</v>
      </c>
      <c r="G1815" s="4" t="str">
        <f>VLOOKUP(C1815,Customers!$A$1:$H$201,7,0)</f>
        <v>North Chaseborough</v>
      </c>
      <c r="H1815" s="4">
        <f>VLOOKUP(C1815,Customers!$A$1:$H$201,8,0)</f>
        <v>45571</v>
      </c>
      <c r="I1815" t="s">
        <v>780</v>
      </c>
      <c r="J1815" t="str">
        <f>VLOOKUP(I1815,Products!$A$1:$F$51,2,0)</f>
        <v>Road Clothing</v>
      </c>
      <c r="K1815" t="str">
        <f>VLOOKUP(I1815,Products!$A$1:$F$51,3,0)</f>
        <v>Fashion</v>
      </c>
      <c r="L1815" t="str">
        <f>VLOOKUP(I1815,Products!$A$1:$F$51,4,0)</f>
        <v>Clothing</v>
      </c>
      <c r="M1815" s="7">
        <f>VLOOKUP(I1815,Products!$A$1:$F$51,5,0)</f>
        <v>1485.05</v>
      </c>
      <c r="N1815" s="7">
        <f>VLOOKUP(I1815,Products!$A$1:$F$51,6,0)</f>
        <v>988.31</v>
      </c>
      <c r="O1815" t="s">
        <v>827</v>
      </c>
      <c r="P1815" t="str">
        <f>VLOOKUP(O1815,Stores!$A$1:$D$6,2,0)</f>
        <v>MegaMart Jimenezborough</v>
      </c>
      <c r="Q1815" t="str">
        <f>VLOOKUP(O1815,Stores!$A$1:$D$6,4,0)</f>
        <v>South</v>
      </c>
      <c r="R1815" s="6">
        <v>4</v>
      </c>
      <c r="S1815" s="6">
        <v>0</v>
      </c>
      <c r="T1815" t="s">
        <v>857</v>
      </c>
      <c r="U1815">
        <f t="shared" si="84"/>
        <v>5940.2</v>
      </c>
      <c r="V1815" s="7">
        <f t="shared" si="85"/>
        <v>3953.24</v>
      </c>
      <c r="W1815" s="7">
        <f t="shared" si="86"/>
        <v>1985.96</v>
      </c>
    </row>
    <row r="1816" spans="1:23" x14ac:dyDescent="0.25">
      <c r="A1816" t="s">
        <v>2160</v>
      </c>
      <c r="B1816" s="4">
        <v>45449</v>
      </c>
      <c r="C1816" t="s">
        <v>69</v>
      </c>
      <c r="D1816" t="str">
        <f>VLOOKUP(C1816,Customers!$A$1:$H$201,4,0)</f>
        <v>Vanessa Anderson</v>
      </c>
      <c r="E1816" t="str">
        <f>VLOOKUP(C1816,Customers!$A$1:$H$201,5,0)</f>
        <v>Female</v>
      </c>
      <c r="F1816" s="4">
        <f>VLOOKUP(C1816,Customers!$A$1:$H$201,6,0)</f>
        <v>30021</v>
      </c>
      <c r="G1816" s="4" t="str">
        <f>VLOOKUP(C1816,Customers!$A$1:$H$201,7,0)</f>
        <v>Peterside</v>
      </c>
      <c r="H1816" s="4">
        <f>VLOOKUP(C1816,Customers!$A$1:$H$201,8,0)</f>
        <v>45560</v>
      </c>
      <c r="I1816" t="s">
        <v>774</v>
      </c>
      <c r="J1816" t="str">
        <f>VLOOKUP(I1816,Products!$A$1:$F$51,2,0)</f>
        <v>Behavior Dairy</v>
      </c>
      <c r="K1816" t="str">
        <f>VLOOKUP(I1816,Products!$A$1:$F$51,3,0)</f>
        <v>Groceries</v>
      </c>
      <c r="L1816" t="str">
        <f>VLOOKUP(I1816,Products!$A$1:$F$51,4,0)</f>
        <v>Dairy</v>
      </c>
      <c r="M1816" s="7">
        <f>VLOOKUP(I1816,Products!$A$1:$F$51,5,0)</f>
        <v>1015.76</v>
      </c>
      <c r="N1816" s="7">
        <f>VLOOKUP(I1816,Products!$A$1:$F$51,6,0)</f>
        <v>584.4</v>
      </c>
      <c r="O1816" t="s">
        <v>842</v>
      </c>
      <c r="P1816" t="str">
        <f>VLOOKUP(O1816,Stores!$A$1:$D$6,2,0)</f>
        <v>MegaMart Johnmouth</v>
      </c>
      <c r="Q1816" t="str">
        <f>VLOOKUP(O1816,Stores!$A$1:$D$6,4,0)</f>
        <v>East</v>
      </c>
      <c r="R1816" s="6">
        <v>4</v>
      </c>
      <c r="S1816" s="6">
        <v>0</v>
      </c>
      <c r="T1816" t="s">
        <v>861</v>
      </c>
      <c r="U1816">
        <f t="shared" si="84"/>
        <v>4063.04</v>
      </c>
      <c r="V1816" s="7">
        <f t="shared" si="85"/>
        <v>2337.6</v>
      </c>
      <c r="W1816" s="7">
        <f t="shared" si="86"/>
        <v>1724.44</v>
      </c>
    </row>
    <row r="1817" spans="1:23" x14ac:dyDescent="0.25">
      <c r="A1817" t="s">
        <v>2205</v>
      </c>
      <c r="B1817" s="4">
        <v>45449</v>
      </c>
      <c r="C1817" t="s">
        <v>177</v>
      </c>
      <c r="D1817" t="str">
        <f>VLOOKUP(C1817,Customers!$A$1:$H$201,4,0)</f>
        <v>Dennis Poole</v>
      </c>
      <c r="E1817" t="str">
        <f>VLOOKUP(C1817,Customers!$A$1:$H$201,5,0)</f>
        <v>Male</v>
      </c>
      <c r="F1817" s="4">
        <f>VLOOKUP(C1817,Customers!$A$1:$H$201,6,0)</f>
        <v>23397</v>
      </c>
      <c r="G1817" s="4" t="str">
        <f>VLOOKUP(C1817,Customers!$A$1:$H$201,7,0)</f>
        <v>New Jontown</v>
      </c>
      <c r="H1817" s="4">
        <f>VLOOKUP(C1817,Customers!$A$1:$H$201,8,0)</f>
        <v>44737</v>
      </c>
      <c r="I1817" t="s">
        <v>782</v>
      </c>
      <c r="J1817" t="str">
        <f>VLOOKUP(I1817,Products!$A$1:$F$51,2,0)</f>
        <v>National Watches</v>
      </c>
      <c r="K1817" t="str">
        <f>VLOOKUP(I1817,Products!$A$1:$F$51,3,0)</f>
        <v>Fashion</v>
      </c>
      <c r="L1817" t="str">
        <f>VLOOKUP(I1817,Products!$A$1:$F$51,4,0)</f>
        <v>Watches</v>
      </c>
      <c r="M1817" s="7">
        <f>VLOOKUP(I1817,Products!$A$1:$F$51,5,0)</f>
        <v>29.24</v>
      </c>
      <c r="N1817" s="7">
        <f>VLOOKUP(I1817,Products!$A$1:$F$51,6,0)</f>
        <v>742.26521739130465</v>
      </c>
      <c r="O1817" t="s">
        <v>827</v>
      </c>
      <c r="P1817" t="str">
        <f>VLOOKUP(O1817,Stores!$A$1:$D$6,2,0)</f>
        <v>MegaMart Jimenezborough</v>
      </c>
      <c r="Q1817" t="str">
        <f>VLOOKUP(O1817,Stores!$A$1:$D$6,4,0)</f>
        <v>South</v>
      </c>
      <c r="R1817" s="6">
        <v>4</v>
      </c>
      <c r="S1817" s="6">
        <v>0</v>
      </c>
      <c r="T1817" t="s">
        <v>854</v>
      </c>
      <c r="U1817">
        <f t="shared" si="84"/>
        <v>116.96</v>
      </c>
      <c r="V1817" s="7">
        <f t="shared" si="85"/>
        <v>2969.0608695652186</v>
      </c>
      <c r="W1817" s="7">
        <f t="shared" si="86"/>
        <v>-2853.1008695652185</v>
      </c>
    </row>
    <row r="1818" spans="1:23" x14ac:dyDescent="0.25">
      <c r="A1818" t="s">
        <v>3207</v>
      </c>
      <c r="B1818" s="4">
        <v>45449</v>
      </c>
      <c r="C1818" t="s">
        <v>30</v>
      </c>
      <c r="D1818" t="str">
        <f>VLOOKUP(C1818,Customers!$A$1:$H$201,4,0)</f>
        <v>Erin Walker</v>
      </c>
      <c r="E1818" t="str">
        <f>VLOOKUP(C1818,Customers!$A$1:$H$201,5,0)</f>
        <v>Male</v>
      </c>
      <c r="F1818" s="4">
        <f>VLOOKUP(C1818,Customers!$A$1:$H$201,6,0)</f>
        <v>31058</v>
      </c>
      <c r="G1818" s="4" t="str">
        <f>VLOOKUP(C1818,Customers!$A$1:$H$201,7,0)</f>
        <v>West Jasmine</v>
      </c>
      <c r="H1818" s="4">
        <f>VLOOKUP(C1818,Customers!$A$1:$H$201,8,0)</f>
        <v>44482</v>
      </c>
      <c r="I1818" t="s">
        <v>800</v>
      </c>
      <c r="J1818" t="str">
        <f>VLOOKUP(I1818,Products!$A$1:$F$51,2,0)</f>
        <v>Church Clothing</v>
      </c>
      <c r="K1818" t="str">
        <f>VLOOKUP(I1818,Products!$A$1:$F$51,3,0)</f>
        <v>Fashion</v>
      </c>
      <c r="L1818" t="str">
        <f>VLOOKUP(I1818,Products!$A$1:$F$51,4,0)</f>
        <v>Clothing</v>
      </c>
      <c r="M1818" s="7">
        <f>VLOOKUP(I1818,Products!$A$1:$F$51,5,0)</f>
        <v>540.94000000000005</v>
      </c>
      <c r="N1818" s="7">
        <f>VLOOKUP(I1818,Products!$A$1:$F$51,6,0)</f>
        <v>398.25</v>
      </c>
      <c r="O1818" t="s">
        <v>835</v>
      </c>
      <c r="P1818" t="str">
        <f>VLOOKUP(O1818,Stores!$A$1:$D$6,2,0)</f>
        <v>MegaMart New Michele</v>
      </c>
      <c r="Q1818" t="str">
        <f>VLOOKUP(O1818,Stores!$A$1:$D$6,4,0)</f>
        <v>West</v>
      </c>
      <c r="R1818" s="6">
        <v>2</v>
      </c>
      <c r="S1818" s="6">
        <v>0.1</v>
      </c>
      <c r="T1818" t="s">
        <v>854</v>
      </c>
      <c r="U1818">
        <f t="shared" si="84"/>
        <v>1081.8800000000001</v>
      </c>
      <c r="V1818" s="7">
        <f t="shared" si="85"/>
        <v>796.5</v>
      </c>
      <c r="W1818" s="7">
        <f t="shared" si="86"/>
        <v>284.48000000000013</v>
      </c>
    </row>
    <row r="1819" spans="1:23" x14ac:dyDescent="0.25">
      <c r="A1819" t="s">
        <v>3469</v>
      </c>
      <c r="B1819" s="4">
        <v>45449</v>
      </c>
      <c r="C1819" t="s">
        <v>688</v>
      </c>
      <c r="D1819" t="str">
        <f>VLOOKUP(C1819,Customers!$A$1:$H$201,4,0)</f>
        <v>James Noble</v>
      </c>
      <c r="E1819" t="str">
        <f>VLOOKUP(C1819,Customers!$A$1:$H$201,5,0)</f>
        <v>Female</v>
      </c>
      <c r="F1819" s="4">
        <f>VLOOKUP(C1819,Customers!$A$1:$H$201,6,0)</f>
        <v>23491</v>
      </c>
      <c r="G1819" s="4" t="str">
        <f>VLOOKUP(C1819,Customers!$A$1:$H$201,7,0)</f>
        <v>Woodbury</v>
      </c>
      <c r="H1819" s="4">
        <f>VLOOKUP(C1819,Customers!$A$1:$H$201,8,0)</f>
        <v>45707</v>
      </c>
      <c r="I1819" t="s">
        <v>822</v>
      </c>
      <c r="J1819" t="str">
        <f>VLOOKUP(I1819,Products!$A$1:$F$51,2,0)</f>
        <v>Maybe Footwear</v>
      </c>
      <c r="K1819" t="str">
        <f>VLOOKUP(I1819,Products!$A$1:$F$51,3,0)</f>
        <v>Fashion</v>
      </c>
      <c r="L1819" t="str">
        <f>VLOOKUP(I1819,Products!$A$1:$F$51,4,0)</f>
        <v>Footwear</v>
      </c>
      <c r="M1819" s="7">
        <f>VLOOKUP(I1819,Products!$A$1:$F$51,5,0)</f>
        <v>1044.6400000000001</v>
      </c>
      <c r="N1819" s="7">
        <f>VLOOKUP(I1819,Products!$A$1:$F$51,6,0)</f>
        <v>775.07</v>
      </c>
      <c r="O1819" t="s">
        <v>831</v>
      </c>
      <c r="P1819" t="str">
        <f>VLOOKUP(O1819,Stores!$A$1:$D$6,2,0)</f>
        <v>MegaMart Peckmouth</v>
      </c>
      <c r="Q1819" t="str">
        <f>VLOOKUP(O1819,Stores!$A$1:$D$6,4,0)</f>
        <v>East</v>
      </c>
      <c r="R1819" s="6">
        <v>2</v>
      </c>
      <c r="S1819" s="6">
        <v>0.1</v>
      </c>
      <c r="T1819" t="s">
        <v>851</v>
      </c>
      <c r="U1819">
        <f t="shared" si="84"/>
        <v>2089.2800000000002</v>
      </c>
      <c r="V1819" s="7">
        <f t="shared" si="85"/>
        <v>1550.14</v>
      </c>
      <c r="W1819" s="7">
        <f t="shared" si="86"/>
        <v>538.24000000000012</v>
      </c>
    </row>
    <row r="1820" spans="1:23" x14ac:dyDescent="0.25">
      <c r="A1820" t="s">
        <v>4916</v>
      </c>
      <c r="B1820" s="4">
        <v>45450</v>
      </c>
      <c r="C1820" t="s">
        <v>177</v>
      </c>
      <c r="D1820" t="str">
        <f>VLOOKUP(C1820,Customers!$A$1:$H$201,4,0)</f>
        <v>Dennis Poole</v>
      </c>
      <c r="E1820" t="str">
        <f>VLOOKUP(C1820,Customers!$A$1:$H$201,5,0)</f>
        <v>Male</v>
      </c>
      <c r="F1820" s="4">
        <f>VLOOKUP(C1820,Customers!$A$1:$H$201,6,0)</f>
        <v>23397</v>
      </c>
      <c r="G1820" s="4" t="str">
        <f>VLOOKUP(C1820,Customers!$A$1:$H$201,7,0)</f>
        <v>New Jontown</v>
      </c>
      <c r="H1820" s="4">
        <f>VLOOKUP(C1820,Customers!$A$1:$H$201,8,0)</f>
        <v>44737</v>
      </c>
      <c r="I1820" t="s">
        <v>749</v>
      </c>
      <c r="J1820" t="str">
        <f>VLOOKUP(I1820,Products!$A$1:$F$51,2,0)</f>
        <v>Whether Bags</v>
      </c>
      <c r="K1820" t="str">
        <f>VLOOKUP(I1820,Products!$A$1:$F$51,3,0)</f>
        <v>Fashion</v>
      </c>
      <c r="L1820" t="str">
        <f>VLOOKUP(I1820,Products!$A$1:$F$51,4,0)</f>
        <v>Bags</v>
      </c>
      <c r="M1820" s="7">
        <f>VLOOKUP(I1820,Products!$A$1:$F$51,5,0)</f>
        <v>270.45</v>
      </c>
      <c r="N1820" s="7">
        <f>VLOOKUP(I1820,Products!$A$1:$F$51,6,0)</f>
        <v>742.26521739130465</v>
      </c>
      <c r="O1820" t="s">
        <v>835</v>
      </c>
      <c r="P1820" t="str">
        <f>VLOOKUP(O1820,Stores!$A$1:$D$6,2,0)</f>
        <v>MegaMart New Michele</v>
      </c>
      <c r="Q1820" t="str">
        <f>VLOOKUP(O1820,Stores!$A$1:$D$6,4,0)</f>
        <v>West</v>
      </c>
      <c r="R1820" s="6">
        <v>4</v>
      </c>
      <c r="S1820" s="6">
        <v>0</v>
      </c>
      <c r="T1820" t="s">
        <v>854</v>
      </c>
      <c r="U1820">
        <f t="shared" si="84"/>
        <v>1081.8</v>
      </c>
      <c r="V1820" s="7">
        <f t="shared" si="85"/>
        <v>2969.0608695652186</v>
      </c>
      <c r="W1820" s="7">
        <f t="shared" si="86"/>
        <v>-1888.2608695652186</v>
      </c>
    </row>
    <row r="1821" spans="1:23" x14ac:dyDescent="0.25">
      <c r="A1821" t="s">
        <v>5165</v>
      </c>
      <c r="B1821" s="4">
        <v>45450</v>
      </c>
      <c r="C1821" t="s">
        <v>388</v>
      </c>
      <c r="D1821" t="str">
        <f>VLOOKUP(C1821,Customers!$A$1:$H$201,4,0)</f>
        <v>Brenda Dean</v>
      </c>
      <c r="E1821" t="str">
        <f>VLOOKUP(C1821,Customers!$A$1:$H$201,5,0)</f>
        <v>Male</v>
      </c>
      <c r="F1821" s="4">
        <f>VLOOKUP(C1821,Customers!$A$1:$H$201,6,0)</f>
        <v>23821</v>
      </c>
      <c r="G1821" s="4" t="str">
        <f>VLOOKUP(C1821,Customers!$A$1:$H$201,7,0)</f>
        <v>West Ann</v>
      </c>
      <c r="H1821" s="4">
        <f>VLOOKUP(C1821,Customers!$A$1:$H$201,8,0)</f>
        <v>45308</v>
      </c>
      <c r="I1821" t="s">
        <v>757</v>
      </c>
      <c r="J1821" t="str">
        <f>VLOOKUP(I1821,Products!$A$1:$F$51,2,0)</f>
        <v>Traditional Laptop</v>
      </c>
      <c r="K1821" t="str">
        <f>VLOOKUP(I1821,Products!$A$1:$F$51,3,0)</f>
        <v>Electronics</v>
      </c>
      <c r="L1821" t="str">
        <f>VLOOKUP(I1821,Products!$A$1:$F$51,4,0)</f>
        <v>Laptop</v>
      </c>
      <c r="M1821" s="7">
        <f>VLOOKUP(I1821,Products!$A$1:$F$51,5,0)</f>
        <v>1762.92</v>
      </c>
      <c r="N1821" s="7">
        <f>VLOOKUP(I1821,Products!$A$1:$F$51,6,0)</f>
        <v>1346.48</v>
      </c>
      <c r="O1821" t="s">
        <v>827</v>
      </c>
      <c r="P1821" t="str">
        <f>VLOOKUP(O1821,Stores!$A$1:$D$6,2,0)</f>
        <v>MegaMart Jimenezborough</v>
      </c>
      <c r="Q1821" t="str">
        <f>VLOOKUP(O1821,Stores!$A$1:$D$6,4,0)</f>
        <v>South</v>
      </c>
      <c r="R1821" s="6">
        <v>5</v>
      </c>
      <c r="S1821" s="6">
        <v>0.1</v>
      </c>
      <c r="T1821" t="s">
        <v>854</v>
      </c>
      <c r="U1821">
        <f t="shared" si="84"/>
        <v>8814.6</v>
      </c>
      <c r="V1821" s="7">
        <f t="shared" si="85"/>
        <v>6732.4</v>
      </c>
      <c r="W1821" s="7">
        <f t="shared" si="86"/>
        <v>2081.3000000000006</v>
      </c>
    </row>
    <row r="1822" spans="1:23" x14ac:dyDescent="0.25">
      <c r="A1822" t="s">
        <v>3011</v>
      </c>
      <c r="B1822" s="4">
        <v>45450</v>
      </c>
      <c r="C1822" t="s">
        <v>478</v>
      </c>
      <c r="D1822" t="str">
        <f>VLOOKUP(C1822,Customers!$A$1:$H$201,4,0)</f>
        <v>Denise Jackson</v>
      </c>
      <c r="E1822" t="str">
        <f>VLOOKUP(C1822,Customers!$A$1:$H$201,5,0)</f>
        <v>Male</v>
      </c>
      <c r="F1822" s="4">
        <f>VLOOKUP(C1822,Customers!$A$1:$H$201,6,0)</f>
        <v>35356</v>
      </c>
      <c r="G1822" s="4" t="str">
        <f>VLOOKUP(C1822,Customers!$A$1:$H$201,7,0)</f>
        <v>Williamsport</v>
      </c>
      <c r="H1822" s="4">
        <f>VLOOKUP(C1822,Customers!$A$1:$H$201,8,0)</f>
        <v>44915</v>
      </c>
      <c r="I1822" t="s">
        <v>820</v>
      </c>
      <c r="J1822" t="str">
        <f>VLOOKUP(I1822,Products!$A$1:$F$51,2,0)</f>
        <v>Possible Watches</v>
      </c>
      <c r="K1822" t="str">
        <f>VLOOKUP(I1822,Products!$A$1:$F$51,3,0)</f>
        <v>Fashion</v>
      </c>
      <c r="L1822" t="str">
        <f>VLOOKUP(I1822,Products!$A$1:$F$51,4,0)</f>
        <v>Watches</v>
      </c>
      <c r="M1822" s="7">
        <f>VLOOKUP(I1822,Products!$A$1:$F$51,5,0)</f>
        <v>388.26</v>
      </c>
      <c r="N1822" s="7">
        <f>VLOOKUP(I1822,Products!$A$1:$F$51,6,0)</f>
        <v>199.3</v>
      </c>
      <c r="O1822" t="s">
        <v>835</v>
      </c>
      <c r="P1822" t="str">
        <f>VLOOKUP(O1822,Stores!$A$1:$D$6,2,0)</f>
        <v>MegaMart New Michele</v>
      </c>
      <c r="Q1822" t="str">
        <f>VLOOKUP(O1822,Stores!$A$1:$D$6,4,0)</f>
        <v>West</v>
      </c>
      <c r="R1822" s="6">
        <v>1</v>
      </c>
      <c r="S1822" s="6">
        <v>0.15</v>
      </c>
      <c r="T1822" t="s">
        <v>851</v>
      </c>
      <c r="U1822">
        <f t="shared" si="84"/>
        <v>388.26</v>
      </c>
      <c r="V1822" s="7">
        <f t="shared" si="85"/>
        <v>199.3</v>
      </c>
      <c r="W1822" s="7">
        <f t="shared" si="86"/>
        <v>188.10999999999999</v>
      </c>
    </row>
    <row r="1823" spans="1:23" x14ac:dyDescent="0.25">
      <c r="A1823" t="s">
        <v>3670</v>
      </c>
      <c r="B1823" s="4">
        <v>45450</v>
      </c>
      <c r="C1823" t="s">
        <v>366</v>
      </c>
      <c r="D1823" t="str">
        <f>VLOOKUP(C1823,Customers!$A$1:$H$201,4,0)</f>
        <v>Lisa Vega</v>
      </c>
      <c r="E1823" t="str">
        <f>VLOOKUP(C1823,Customers!$A$1:$H$201,5,0)</f>
        <v>Female</v>
      </c>
      <c r="F1823" s="4">
        <f>VLOOKUP(C1823,Customers!$A$1:$H$201,6,0)</f>
        <v>38361</v>
      </c>
      <c r="G1823" s="4" t="str">
        <f>VLOOKUP(C1823,Customers!$A$1:$H$201,7,0)</f>
        <v>East Colinmouth</v>
      </c>
      <c r="H1823" s="4">
        <f>VLOOKUP(C1823,Customers!$A$1:$H$201,8,0)</f>
        <v>45068</v>
      </c>
      <c r="I1823" t="s">
        <v>808</v>
      </c>
      <c r="J1823" t="str">
        <f>VLOOKUP(I1823,Products!$A$1:$F$51,2,0)</f>
        <v>Soon Accessories</v>
      </c>
      <c r="K1823" t="str">
        <f>VLOOKUP(I1823,Products!$A$1:$F$51,3,0)</f>
        <v>Fashion</v>
      </c>
      <c r="L1823" t="str">
        <f>VLOOKUP(I1823,Products!$A$1:$F$51,4,0)</f>
        <v>Accessories</v>
      </c>
      <c r="M1823" s="7">
        <f>VLOOKUP(I1823,Products!$A$1:$F$51,5,0)</f>
        <v>564.41999999999996</v>
      </c>
      <c r="N1823" s="7">
        <f>VLOOKUP(I1823,Products!$A$1:$F$51,6,0)</f>
        <v>293.95999999999998</v>
      </c>
      <c r="O1823" t="s">
        <v>831</v>
      </c>
      <c r="P1823" t="str">
        <f>VLOOKUP(O1823,Stores!$A$1:$D$6,2,0)</f>
        <v>MegaMart Peckmouth</v>
      </c>
      <c r="Q1823" t="str">
        <f>VLOOKUP(O1823,Stores!$A$1:$D$6,4,0)</f>
        <v>East</v>
      </c>
      <c r="R1823" s="6">
        <v>1</v>
      </c>
      <c r="S1823" s="6">
        <v>0.1</v>
      </c>
      <c r="T1823" t="s">
        <v>861</v>
      </c>
      <c r="U1823">
        <f t="shared" si="84"/>
        <v>564.41999999999996</v>
      </c>
      <c r="V1823" s="7">
        <f t="shared" si="85"/>
        <v>293.95999999999998</v>
      </c>
      <c r="W1823" s="7">
        <f t="shared" si="86"/>
        <v>269.56</v>
      </c>
    </row>
    <row r="1824" spans="1:23" x14ac:dyDescent="0.25">
      <c r="A1824" t="s">
        <v>3809</v>
      </c>
      <c r="B1824" s="4">
        <v>45451</v>
      </c>
      <c r="C1824" t="s">
        <v>698</v>
      </c>
      <c r="D1824" t="str">
        <f>VLOOKUP(C1824,Customers!$A$1:$H$201,4,0)</f>
        <v>Juan Johnson</v>
      </c>
      <c r="E1824" t="str">
        <f>VLOOKUP(C1824,Customers!$A$1:$H$201,5,0)</f>
        <v>Female</v>
      </c>
      <c r="F1824" s="4">
        <f>VLOOKUP(C1824,Customers!$A$1:$H$201,6,0)</f>
        <v>25706</v>
      </c>
      <c r="G1824" s="4" t="str">
        <f>VLOOKUP(C1824,Customers!$A$1:$H$201,7,0)</f>
        <v>South Scottton</v>
      </c>
      <c r="H1824" s="4">
        <f>VLOOKUP(C1824,Customers!$A$1:$H$201,8,0)</f>
        <v>44405</v>
      </c>
      <c r="I1824" t="s">
        <v>792</v>
      </c>
      <c r="J1824" t="str">
        <f>VLOOKUP(I1824,Products!$A$1:$F$51,2,0)</f>
        <v>Chair Laptop</v>
      </c>
      <c r="K1824" t="str">
        <f>VLOOKUP(I1824,Products!$A$1:$F$51,3,0)</f>
        <v>Electronics</v>
      </c>
      <c r="L1824" t="str">
        <f>VLOOKUP(I1824,Products!$A$1:$F$51,4,0)</f>
        <v>Laptop</v>
      </c>
      <c r="M1824" s="7">
        <f>VLOOKUP(I1824,Products!$A$1:$F$51,5,0)</f>
        <v>1562.43</v>
      </c>
      <c r="N1824" s="7">
        <f>VLOOKUP(I1824,Products!$A$1:$F$51,6,0)</f>
        <v>1195.6300000000001</v>
      </c>
      <c r="O1824" t="s">
        <v>831</v>
      </c>
      <c r="P1824" t="str">
        <f>VLOOKUP(O1824,Stores!$A$1:$D$6,2,0)</f>
        <v>MegaMart Peckmouth</v>
      </c>
      <c r="Q1824" t="str">
        <f>VLOOKUP(O1824,Stores!$A$1:$D$6,4,0)</f>
        <v>East</v>
      </c>
      <c r="R1824" s="6">
        <v>4</v>
      </c>
      <c r="S1824" s="6">
        <v>0.15</v>
      </c>
      <c r="T1824" t="s">
        <v>857</v>
      </c>
      <c r="U1824">
        <f t="shared" si="84"/>
        <v>6249.72</v>
      </c>
      <c r="V1824" s="7">
        <f t="shared" si="85"/>
        <v>4782.5200000000004</v>
      </c>
      <c r="W1824" s="7">
        <f t="shared" si="86"/>
        <v>1466.35</v>
      </c>
    </row>
    <row r="1825" spans="1:23" x14ac:dyDescent="0.25">
      <c r="A1825" t="s">
        <v>4604</v>
      </c>
      <c r="B1825" s="4">
        <v>45451</v>
      </c>
      <c r="C1825" t="s">
        <v>619</v>
      </c>
      <c r="D1825" t="str">
        <f>VLOOKUP(C1825,Customers!$A$1:$H$201,4,0)</f>
        <v>Stacey Thompson</v>
      </c>
      <c r="E1825" t="str">
        <f>VLOOKUP(C1825,Customers!$A$1:$H$201,5,0)</f>
        <v>Male</v>
      </c>
      <c r="F1825" s="4">
        <f>VLOOKUP(C1825,Customers!$A$1:$H$201,6,0)</f>
        <v>35802</v>
      </c>
      <c r="G1825" s="4" t="str">
        <f>VLOOKUP(C1825,Customers!$A$1:$H$201,7,0)</f>
        <v>Davidtown</v>
      </c>
      <c r="H1825" s="4">
        <f>VLOOKUP(C1825,Customers!$A$1:$H$201,8,0)</f>
        <v>44252</v>
      </c>
      <c r="I1825" t="s">
        <v>768</v>
      </c>
      <c r="J1825" t="str">
        <f>VLOOKUP(I1825,Products!$A$1:$F$51,2,0)</f>
        <v>And Footwear</v>
      </c>
      <c r="K1825" t="str">
        <f>VLOOKUP(I1825,Products!$A$1:$F$51,3,0)</f>
        <v>Fashion</v>
      </c>
      <c r="L1825" t="str">
        <f>VLOOKUP(I1825,Products!$A$1:$F$51,4,0)</f>
        <v>Footwear</v>
      </c>
      <c r="M1825" s="7">
        <f>VLOOKUP(I1825,Products!$A$1:$F$51,5,0)</f>
        <v>1878.47</v>
      </c>
      <c r="N1825" s="7">
        <f>VLOOKUP(I1825,Products!$A$1:$F$51,6,0)</f>
        <v>1014.91</v>
      </c>
      <c r="O1825" t="s">
        <v>827</v>
      </c>
      <c r="P1825" t="str">
        <f>VLOOKUP(O1825,Stores!$A$1:$D$6,2,0)</f>
        <v>MegaMart Jimenezborough</v>
      </c>
      <c r="Q1825" t="str">
        <f>VLOOKUP(O1825,Stores!$A$1:$D$6,4,0)</f>
        <v>South</v>
      </c>
      <c r="R1825" s="6">
        <v>2</v>
      </c>
      <c r="S1825" s="6">
        <v>0.15</v>
      </c>
      <c r="T1825" t="s">
        <v>857</v>
      </c>
      <c r="U1825">
        <f t="shared" si="84"/>
        <v>3756.94</v>
      </c>
      <c r="V1825" s="7">
        <f t="shared" si="85"/>
        <v>2029.82</v>
      </c>
      <c r="W1825" s="7">
        <f t="shared" si="86"/>
        <v>1726.2700000000002</v>
      </c>
    </row>
    <row r="1826" spans="1:23" x14ac:dyDescent="0.25">
      <c r="A1826" t="s">
        <v>5681</v>
      </c>
      <c r="B1826" s="4">
        <v>45451</v>
      </c>
      <c r="C1826" t="s">
        <v>370</v>
      </c>
      <c r="D1826" t="str">
        <f>VLOOKUP(C1826,Customers!$A$1:$H$201,4,0)</f>
        <v>Kimberly Jones</v>
      </c>
      <c r="E1826" t="str">
        <f>VLOOKUP(C1826,Customers!$A$1:$H$201,5,0)</f>
        <v>Male</v>
      </c>
      <c r="F1826" s="4">
        <f>VLOOKUP(C1826,Customers!$A$1:$H$201,6,0)</f>
        <v>23580</v>
      </c>
      <c r="G1826" s="4" t="str">
        <f>VLOOKUP(C1826,Customers!$A$1:$H$201,7,0)</f>
        <v>Hansonhaven</v>
      </c>
      <c r="H1826" s="4">
        <f>VLOOKUP(C1826,Customers!$A$1:$H$201,8,0)</f>
        <v>44213</v>
      </c>
      <c r="I1826" t="s">
        <v>792</v>
      </c>
      <c r="J1826" t="str">
        <f>VLOOKUP(I1826,Products!$A$1:$F$51,2,0)</f>
        <v>Chair Laptop</v>
      </c>
      <c r="K1826" t="str">
        <f>VLOOKUP(I1826,Products!$A$1:$F$51,3,0)</f>
        <v>Electronics</v>
      </c>
      <c r="L1826" t="str">
        <f>VLOOKUP(I1826,Products!$A$1:$F$51,4,0)</f>
        <v>Laptop</v>
      </c>
      <c r="M1826" s="7">
        <f>VLOOKUP(I1826,Products!$A$1:$F$51,5,0)</f>
        <v>1562.43</v>
      </c>
      <c r="N1826" s="7">
        <f>VLOOKUP(I1826,Products!$A$1:$F$51,6,0)</f>
        <v>1195.6300000000001</v>
      </c>
      <c r="O1826" t="s">
        <v>838</v>
      </c>
      <c r="P1826" t="str">
        <f>VLOOKUP(O1826,Stores!$A$1:$D$6,2,0)</f>
        <v>MegaMart Brianahaven</v>
      </c>
      <c r="Q1826" t="str">
        <f>VLOOKUP(O1826,Stores!$A$1:$D$6,4,0)</f>
        <v>North</v>
      </c>
      <c r="R1826" s="6">
        <v>4</v>
      </c>
      <c r="S1826" s="6">
        <v>0</v>
      </c>
      <c r="T1826" t="s">
        <v>854</v>
      </c>
      <c r="U1826">
        <f t="shared" si="84"/>
        <v>6249.72</v>
      </c>
      <c r="V1826" s="7">
        <f t="shared" si="85"/>
        <v>4782.5200000000004</v>
      </c>
      <c r="W1826" s="7">
        <f t="shared" si="86"/>
        <v>1466.1999999999998</v>
      </c>
    </row>
    <row r="1827" spans="1:23" x14ac:dyDescent="0.25">
      <c r="A1827" t="s">
        <v>1190</v>
      </c>
      <c r="B1827" s="4">
        <v>45451</v>
      </c>
      <c r="C1827" t="s">
        <v>597</v>
      </c>
      <c r="D1827" t="str">
        <f>VLOOKUP(C1827,Customers!$A$1:$H$201,4,0)</f>
        <v>Richard Jones</v>
      </c>
      <c r="E1827" t="str">
        <f>VLOOKUP(C1827,Customers!$A$1:$H$201,5,0)</f>
        <v>Male</v>
      </c>
      <c r="F1827" s="4">
        <f>VLOOKUP(C1827,Customers!$A$1:$H$201,6,0)</f>
        <v>25414</v>
      </c>
      <c r="G1827" s="4" t="str">
        <f>VLOOKUP(C1827,Customers!$A$1:$H$201,7,0)</f>
        <v>Lake Steventown</v>
      </c>
      <c r="H1827" s="4">
        <f>VLOOKUP(C1827,Customers!$A$1:$H$201,8,0)</f>
        <v>44835</v>
      </c>
      <c r="I1827" t="s">
        <v>808</v>
      </c>
      <c r="J1827" t="str">
        <f>VLOOKUP(I1827,Products!$A$1:$F$51,2,0)</f>
        <v>Soon Accessories</v>
      </c>
      <c r="K1827" t="str">
        <f>VLOOKUP(I1827,Products!$A$1:$F$51,3,0)</f>
        <v>Fashion</v>
      </c>
      <c r="L1827" t="str">
        <f>VLOOKUP(I1827,Products!$A$1:$F$51,4,0)</f>
        <v>Accessories</v>
      </c>
      <c r="M1827" s="7">
        <f>VLOOKUP(I1827,Products!$A$1:$F$51,5,0)</f>
        <v>564.41999999999996</v>
      </c>
      <c r="N1827" s="7">
        <f>VLOOKUP(I1827,Products!$A$1:$F$51,6,0)</f>
        <v>293.95999999999998</v>
      </c>
      <c r="O1827" t="s">
        <v>838</v>
      </c>
      <c r="P1827" t="str">
        <f>VLOOKUP(O1827,Stores!$A$1:$D$6,2,0)</f>
        <v>MegaMart Brianahaven</v>
      </c>
      <c r="Q1827" t="str">
        <f>VLOOKUP(O1827,Stores!$A$1:$D$6,4,0)</f>
        <v>North</v>
      </c>
      <c r="R1827" s="6">
        <v>4</v>
      </c>
      <c r="S1827" s="6">
        <v>0.05</v>
      </c>
      <c r="T1827" t="s">
        <v>851</v>
      </c>
      <c r="U1827">
        <f t="shared" si="84"/>
        <v>2257.6799999999998</v>
      </c>
      <c r="V1827" s="7">
        <f t="shared" si="85"/>
        <v>1175.8399999999999</v>
      </c>
      <c r="W1827" s="7">
        <f t="shared" si="86"/>
        <v>1080.8899999999999</v>
      </c>
    </row>
    <row r="1828" spans="1:23" x14ac:dyDescent="0.25">
      <c r="A1828" t="s">
        <v>2981</v>
      </c>
      <c r="B1828" s="4">
        <v>45451</v>
      </c>
      <c r="C1828" t="s">
        <v>440</v>
      </c>
      <c r="D1828" t="str">
        <f>VLOOKUP(C1828,Customers!$A$1:$H$201,4,0)</f>
        <v>Jason Lloyd</v>
      </c>
      <c r="E1828" t="str">
        <f>VLOOKUP(C1828,Customers!$A$1:$H$201,5,0)</f>
        <v>Male</v>
      </c>
      <c r="F1828" s="4">
        <f>VLOOKUP(C1828,Customers!$A$1:$H$201,6,0)</f>
        <v>33450</v>
      </c>
      <c r="G1828" s="4" t="str">
        <f>VLOOKUP(C1828,Customers!$A$1:$H$201,7,0)</f>
        <v>West Ralph</v>
      </c>
      <c r="H1828" s="4">
        <f>VLOOKUP(C1828,Customers!$A$1:$H$201,8,0)</f>
        <v>45747</v>
      </c>
      <c r="I1828" t="s">
        <v>796</v>
      </c>
      <c r="J1828" t="str">
        <f>VLOOKUP(I1828,Products!$A$1:$F$51,2,0)</f>
        <v>Book Television</v>
      </c>
      <c r="K1828" t="str">
        <f>VLOOKUP(I1828,Products!$A$1:$F$51,3,0)</f>
        <v>Electronics</v>
      </c>
      <c r="L1828" t="str">
        <f>VLOOKUP(I1828,Products!$A$1:$F$51,4,0)</f>
        <v>Television</v>
      </c>
      <c r="M1828" s="7">
        <f>VLOOKUP(I1828,Products!$A$1:$F$51,5,0)</f>
        <v>1952.65</v>
      </c>
      <c r="N1828" s="7">
        <f>VLOOKUP(I1828,Products!$A$1:$F$51,6,0)</f>
        <v>1451.27</v>
      </c>
      <c r="O1828" t="s">
        <v>835</v>
      </c>
      <c r="P1828" t="str">
        <f>VLOOKUP(O1828,Stores!$A$1:$D$6,2,0)</f>
        <v>MegaMart New Michele</v>
      </c>
      <c r="Q1828" t="str">
        <f>VLOOKUP(O1828,Stores!$A$1:$D$6,4,0)</f>
        <v>West</v>
      </c>
      <c r="R1828" s="6">
        <v>2</v>
      </c>
      <c r="S1828" s="6">
        <v>0.15</v>
      </c>
      <c r="T1828" t="s">
        <v>861</v>
      </c>
      <c r="U1828">
        <f t="shared" si="84"/>
        <v>3905.3</v>
      </c>
      <c r="V1828" s="7">
        <f t="shared" si="85"/>
        <v>2902.54</v>
      </c>
      <c r="W1828" s="7">
        <f t="shared" si="86"/>
        <v>1001.9100000000002</v>
      </c>
    </row>
    <row r="1829" spans="1:23" x14ac:dyDescent="0.25">
      <c r="A1829" t="s">
        <v>4250</v>
      </c>
      <c r="B1829" s="4">
        <v>45451</v>
      </c>
      <c r="C1829" t="s">
        <v>107</v>
      </c>
      <c r="D1829" t="str">
        <f>VLOOKUP(C1829,Customers!$A$1:$H$201,4,0)</f>
        <v>Jacqueline Martin</v>
      </c>
      <c r="E1829" t="str">
        <f>VLOOKUP(C1829,Customers!$A$1:$H$201,5,0)</f>
        <v>Male</v>
      </c>
      <c r="F1829" s="4">
        <f>VLOOKUP(C1829,Customers!$A$1:$H$201,6,0)</f>
        <v>21586</v>
      </c>
      <c r="G1829" s="4" t="str">
        <f>VLOOKUP(C1829,Customers!$A$1:$H$201,7,0)</f>
        <v>Robertmouth</v>
      </c>
      <c r="H1829" s="4">
        <f>VLOOKUP(C1829,Customers!$A$1:$H$201,8,0)</f>
        <v>45168</v>
      </c>
      <c r="I1829" t="s">
        <v>711</v>
      </c>
      <c r="J1829" t="str">
        <f>VLOOKUP(I1829,Products!$A$1:$F$51,2,0)</f>
        <v>Audience Television</v>
      </c>
      <c r="K1829" t="str">
        <f>VLOOKUP(I1829,Products!$A$1:$F$51,3,0)</f>
        <v>Electronics</v>
      </c>
      <c r="L1829" t="str">
        <f>VLOOKUP(I1829,Products!$A$1:$F$51,4,0)</f>
        <v>Television</v>
      </c>
      <c r="M1829" s="7">
        <f>VLOOKUP(I1829,Products!$A$1:$F$51,5,0)</f>
        <v>818.76</v>
      </c>
      <c r="N1829" s="7">
        <f>VLOOKUP(I1829,Products!$A$1:$F$51,6,0)</f>
        <v>527.62</v>
      </c>
      <c r="O1829" t="s">
        <v>827</v>
      </c>
      <c r="P1829" t="str">
        <f>VLOOKUP(O1829,Stores!$A$1:$D$6,2,0)</f>
        <v>MegaMart Jimenezborough</v>
      </c>
      <c r="Q1829" t="str">
        <f>VLOOKUP(O1829,Stores!$A$1:$D$6,4,0)</f>
        <v>South</v>
      </c>
      <c r="R1829" s="6">
        <v>1</v>
      </c>
      <c r="S1829" s="6">
        <v>0.15</v>
      </c>
      <c r="T1829" t="s">
        <v>854</v>
      </c>
      <c r="U1829">
        <f t="shared" si="84"/>
        <v>818.76</v>
      </c>
      <c r="V1829" s="7">
        <f t="shared" si="85"/>
        <v>527.62</v>
      </c>
      <c r="W1829" s="7">
        <f t="shared" si="86"/>
        <v>290.28999999999996</v>
      </c>
    </row>
    <row r="1830" spans="1:23" x14ac:dyDescent="0.25">
      <c r="A1830" t="s">
        <v>5003</v>
      </c>
      <c r="B1830" s="4">
        <v>45451</v>
      </c>
      <c r="C1830" t="s">
        <v>161</v>
      </c>
      <c r="D1830" t="str">
        <f>VLOOKUP(C1830,Customers!$A$1:$H$201,4,0)</f>
        <v>Anna Andrews</v>
      </c>
      <c r="E1830" t="str">
        <f>VLOOKUP(C1830,Customers!$A$1:$H$201,5,0)</f>
        <v>Female</v>
      </c>
      <c r="F1830" s="4">
        <f>VLOOKUP(C1830,Customers!$A$1:$H$201,6,0)</f>
        <v>36564</v>
      </c>
      <c r="G1830" s="4" t="str">
        <f>VLOOKUP(C1830,Customers!$A$1:$H$201,7,0)</f>
        <v>North Teresashire</v>
      </c>
      <c r="H1830" s="4">
        <f>VLOOKUP(C1830,Customers!$A$1:$H$201,8,0)</f>
        <v>44509</v>
      </c>
      <c r="I1830" t="s">
        <v>728</v>
      </c>
      <c r="J1830" t="str">
        <f>VLOOKUP(I1830,Products!$A$1:$F$51,2,0)</f>
        <v>Understand Camera</v>
      </c>
      <c r="K1830" t="str">
        <f>VLOOKUP(I1830,Products!$A$1:$F$51,3,0)</f>
        <v>Electronics</v>
      </c>
      <c r="L1830" t="str">
        <f>VLOOKUP(I1830,Products!$A$1:$F$51,4,0)</f>
        <v>Camera</v>
      </c>
      <c r="M1830" s="7">
        <f>VLOOKUP(I1830,Products!$A$1:$F$51,5,0)</f>
        <v>1474.12</v>
      </c>
      <c r="N1830" s="7">
        <f>VLOOKUP(I1830,Products!$A$1:$F$51,6,0)</f>
        <v>764.02</v>
      </c>
      <c r="O1830" t="s">
        <v>842</v>
      </c>
      <c r="P1830" t="str">
        <f>VLOOKUP(O1830,Stores!$A$1:$D$6,2,0)</f>
        <v>MegaMart Johnmouth</v>
      </c>
      <c r="Q1830" t="str">
        <f>VLOOKUP(O1830,Stores!$A$1:$D$6,4,0)</f>
        <v>East</v>
      </c>
      <c r="R1830" s="6">
        <v>5</v>
      </c>
      <c r="S1830" s="6">
        <v>0.1</v>
      </c>
      <c r="T1830" t="s">
        <v>854</v>
      </c>
      <c r="U1830">
        <f t="shared" si="84"/>
        <v>7370.5999999999995</v>
      </c>
      <c r="V1830" s="7">
        <f t="shared" si="85"/>
        <v>3820.1</v>
      </c>
      <c r="W1830" s="7">
        <f t="shared" si="86"/>
        <v>3549.5999999999995</v>
      </c>
    </row>
    <row r="1831" spans="1:23" x14ac:dyDescent="0.25">
      <c r="A1831" t="s">
        <v>5336</v>
      </c>
      <c r="B1831" s="4">
        <v>45451</v>
      </c>
      <c r="C1831" t="s">
        <v>22</v>
      </c>
      <c r="D1831" t="str">
        <f>VLOOKUP(C1831,Customers!$A$1:$H$201,4,0)</f>
        <v>Jamie Salinas</v>
      </c>
      <c r="E1831" t="str">
        <f>VLOOKUP(C1831,Customers!$A$1:$H$201,5,0)</f>
        <v>Male</v>
      </c>
      <c r="F1831" s="4">
        <f>VLOOKUP(C1831,Customers!$A$1:$H$201,6,0)</f>
        <v>33773</v>
      </c>
      <c r="G1831" s="4" t="str">
        <f>VLOOKUP(C1831,Customers!$A$1:$H$201,7,0)</f>
        <v>Port Kimberly</v>
      </c>
      <c r="H1831" s="4">
        <f>VLOOKUP(C1831,Customers!$A$1:$H$201,8,0)</f>
        <v>44616</v>
      </c>
      <c r="I1831" t="s">
        <v>798</v>
      </c>
      <c r="J1831" t="str">
        <f>VLOOKUP(I1831,Products!$A$1:$F$51,2,0)</f>
        <v>Stage Footwear</v>
      </c>
      <c r="K1831" t="str">
        <f>VLOOKUP(I1831,Products!$A$1:$F$51,3,0)</f>
        <v>Fashion</v>
      </c>
      <c r="L1831" t="str">
        <f>VLOOKUP(I1831,Products!$A$1:$F$51,4,0)</f>
        <v>Footwear</v>
      </c>
      <c r="M1831" s="7">
        <f>VLOOKUP(I1831,Products!$A$1:$F$51,5,0)</f>
        <v>1102.791777777778</v>
      </c>
      <c r="N1831" s="7">
        <f>VLOOKUP(I1831,Products!$A$1:$F$51,6,0)</f>
        <v>742.26521739130465</v>
      </c>
      <c r="O1831" t="s">
        <v>831</v>
      </c>
      <c r="P1831" t="str">
        <f>VLOOKUP(O1831,Stores!$A$1:$D$6,2,0)</f>
        <v>MegaMart Peckmouth</v>
      </c>
      <c r="Q1831" t="str">
        <f>VLOOKUP(O1831,Stores!$A$1:$D$6,4,0)</f>
        <v>East</v>
      </c>
      <c r="R1831" s="6">
        <v>3</v>
      </c>
      <c r="S1831" s="6">
        <v>0</v>
      </c>
      <c r="T1831" t="s">
        <v>861</v>
      </c>
      <c r="U1831">
        <f t="shared" si="84"/>
        <v>3308.3753333333339</v>
      </c>
      <c r="V1831" s="7">
        <f t="shared" si="85"/>
        <v>2226.7956521739138</v>
      </c>
      <c r="W1831" s="7">
        <f t="shared" si="86"/>
        <v>1080.57968115942</v>
      </c>
    </row>
    <row r="1832" spans="1:23" x14ac:dyDescent="0.25">
      <c r="A1832" t="s">
        <v>1166</v>
      </c>
      <c r="B1832" s="4">
        <v>45451</v>
      </c>
      <c r="C1832" t="s">
        <v>561</v>
      </c>
      <c r="D1832" t="str">
        <f>VLOOKUP(C1832,Customers!$A$1:$H$201,4,0)</f>
        <v>Connie Terry</v>
      </c>
      <c r="E1832" t="str">
        <f>VLOOKUP(C1832,Customers!$A$1:$H$201,5,0)</f>
        <v>Male</v>
      </c>
      <c r="F1832" s="4">
        <f>VLOOKUP(C1832,Customers!$A$1:$H$201,6,0)</f>
        <v>24092</v>
      </c>
      <c r="G1832" s="4" t="str">
        <f>VLOOKUP(C1832,Customers!$A$1:$H$201,7,0)</f>
        <v>Port Patriciaburgh</v>
      </c>
      <c r="H1832" s="4">
        <f>VLOOKUP(C1832,Customers!$A$1:$H$201,8,0)</f>
        <v>44917</v>
      </c>
      <c r="I1832" t="s">
        <v>798</v>
      </c>
      <c r="J1832" t="str">
        <f>VLOOKUP(I1832,Products!$A$1:$F$51,2,0)</f>
        <v>Stage Footwear</v>
      </c>
      <c r="K1832" t="str">
        <f>VLOOKUP(I1832,Products!$A$1:$F$51,3,0)</f>
        <v>Fashion</v>
      </c>
      <c r="L1832" t="str">
        <f>VLOOKUP(I1832,Products!$A$1:$F$51,4,0)</f>
        <v>Footwear</v>
      </c>
      <c r="M1832" s="7">
        <f>VLOOKUP(I1832,Products!$A$1:$F$51,5,0)</f>
        <v>1102.791777777778</v>
      </c>
      <c r="N1832" s="7">
        <f>VLOOKUP(I1832,Products!$A$1:$F$51,6,0)</f>
        <v>742.26521739130465</v>
      </c>
      <c r="O1832" t="s">
        <v>835</v>
      </c>
      <c r="P1832" t="str">
        <f>VLOOKUP(O1832,Stores!$A$1:$D$6,2,0)</f>
        <v>MegaMart New Michele</v>
      </c>
      <c r="Q1832" t="str">
        <f>VLOOKUP(O1832,Stores!$A$1:$D$6,4,0)</f>
        <v>West</v>
      </c>
      <c r="R1832" s="6">
        <v>2</v>
      </c>
      <c r="S1832" s="6">
        <v>0.15</v>
      </c>
      <c r="T1832" t="s">
        <v>851</v>
      </c>
      <c r="U1832">
        <f t="shared" si="84"/>
        <v>2205.5835555555559</v>
      </c>
      <c r="V1832" s="7">
        <f t="shared" si="85"/>
        <v>1484.5304347826093</v>
      </c>
      <c r="W1832" s="7">
        <f t="shared" si="86"/>
        <v>720.20312077294659</v>
      </c>
    </row>
    <row r="1833" spans="1:23" x14ac:dyDescent="0.25">
      <c r="A1833" t="s">
        <v>1431</v>
      </c>
      <c r="B1833" s="4">
        <v>45452</v>
      </c>
      <c r="C1833" t="s">
        <v>427</v>
      </c>
      <c r="D1833" t="str">
        <f>VLOOKUP(C1833,Customers!$A$1:$H$201,4,0)</f>
        <v>Jose Smith</v>
      </c>
      <c r="E1833" t="str">
        <f>VLOOKUP(C1833,Customers!$A$1:$H$201,5,0)</f>
        <v>Male</v>
      </c>
      <c r="F1833" s="4">
        <f>VLOOKUP(C1833,Customers!$A$1:$H$201,6,0)</f>
        <v>21971</v>
      </c>
      <c r="G1833" s="4" t="str">
        <f>VLOOKUP(C1833,Customers!$A$1:$H$201,7,0)</f>
        <v>Smithburgh</v>
      </c>
      <c r="H1833" s="4">
        <f>VLOOKUP(C1833,Customers!$A$1:$H$201,8,0)</f>
        <v>45242</v>
      </c>
      <c r="I1833" t="s">
        <v>778</v>
      </c>
      <c r="J1833" t="str">
        <f>VLOOKUP(I1833,Products!$A$1:$F$51,2,0)</f>
        <v>Deal Smartphone</v>
      </c>
      <c r="K1833" t="str">
        <f>VLOOKUP(I1833,Products!$A$1:$F$51,3,0)</f>
        <v>Electronics</v>
      </c>
      <c r="L1833" t="str">
        <f>VLOOKUP(I1833,Products!$A$1:$F$51,4,0)</f>
        <v>Smartphone</v>
      </c>
      <c r="M1833" s="7">
        <f>VLOOKUP(I1833,Products!$A$1:$F$51,5,0)</f>
        <v>673.78</v>
      </c>
      <c r="N1833" s="7">
        <f>VLOOKUP(I1833,Products!$A$1:$F$51,6,0)</f>
        <v>363.33</v>
      </c>
      <c r="O1833" t="s">
        <v>831</v>
      </c>
      <c r="P1833" t="str">
        <f>VLOOKUP(O1833,Stores!$A$1:$D$6,2,0)</f>
        <v>MegaMart Peckmouth</v>
      </c>
      <c r="Q1833" t="str">
        <f>VLOOKUP(O1833,Stores!$A$1:$D$6,4,0)</f>
        <v>East</v>
      </c>
      <c r="R1833" s="6">
        <v>1</v>
      </c>
      <c r="S1833" s="6">
        <v>0.05</v>
      </c>
      <c r="T1833" t="s">
        <v>851</v>
      </c>
      <c r="U1833">
        <f t="shared" si="84"/>
        <v>673.78</v>
      </c>
      <c r="V1833" s="7">
        <f t="shared" si="85"/>
        <v>363.33</v>
      </c>
      <c r="W1833" s="7">
        <f t="shared" si="86"/>
        <v>309.5</v>
      </c>
    </row>
    <row r="1834" spans="1:23" x14ac:dyDescent="0.25">
      <c r="A1834" t="s">
        <v>4031</v>
      </c>
      <c r="B1834" s="4">
        <v>45452</v>
      </c>
      <c r="C1834" t="s">
        <v>318</v>
      </c>
      <c r="D1834" t="str">
        <f>VLOOKUP(C1834,Customers!$A$1:$H$201,4,0)</f>
        <v>Juan Ramirez</v>
      </c>
      <c r="E1834" t="str">
        <f>VLOOKUP(C1834,Customers!$A$1:$H$201,5,0)</f>
        <v>Male</v>
      </c>
      <c r="F1834" s="4">
        <f>VLOOKUP(C1834,Customers!$A$1:$H$201,6,0)</f>
        <v>28937</v>
      </c>
      <c r="G1834" s="4" t="str">
        <f>VLOOKUP(C1834,Customers!$A$1:$H$201,7,0)</f>
        <v>New Michaelview</v>
      </c>
      <c r="H1834" s="4">
        <f>VLOOKUP(C1834,Customers!$A$1:$H$201,8,0)</f>
        <v>45210</v>
      </c>
      <c r="I1834" t="s">
        <v>804</v>
      </c>
      <c r="J1834" t="str">
        <f>VLOOKUP(I1834,Products!$A$1:$F$51,2,0)</f>
        <v>Present Television</v>
      </c>
      <c r="K1834" t="str">
        <f>VLOOKUP(I1834,Products!$A$1:$F$51,3,0)</f>
        <v>Electronics</v>
      </c>
      <c r="L1834" t="str">
        <f>VLOOKUP(I1834,Products!$A$1:$F$51,4,0)</f>
        <v>Television</v>
      </c>
      <c r="M1834" s="7">
        <f>VLOOKUP(I1834,Products!$A$1:$F$51,5,0)</f>
        <v>1635.01</v>
      </c>
      <c r="N1834" s="7">
        <f>VLOOKUP(I1834,Products!$A$1:$F$51,6,0)</f>
        <v>1043.29</v>
      </c>
      <c r="O1834" t="s">
        <v>842</v>
      </c>
      <c r="P1834" t="str">
        <f>VLOOKUP(O1834,Stores!$A$1:$D$6,2,0)</f>
        <v>MegaMart Johnmouth</v>
      </c>
      <c r="Q1834" t="str">
        <f>VLOOKUP(O1834,Stores!$A$1:$D$6,4,0)</f>
        <v>East</v>
      </c>
      <c r="R1834" s="6">
        <v>3</v>
      </c>
      <c r="S1834" s="6">
        <v>0.15</v>
      </c>
      <c r="T1834" t="s">
        <v>854</v>
      </c>
      <c r="U1834">
        <f t="shared" si="84"/>
        <v>4905.03</v>
      </c>
      <c r="V1834" s="7">
        <f t="shared" si="85"/>
        <v>3129.87</v>
      </c>
      <c r="W1834" s="7">
        <f t="shared" si="86"/>
        <v>1774.31</v>
      </c>
    </row>
    <row r="1835" spans="1:23" x14ac:dyDescent="0.25">
      <c r="A1835" t="s">
        <v>4243</v>
      </c>
      <c r="B1835" s="4">
        <v>45452</v>
      </c>
      <c r="C1835" t="s">
        <v>481</v>
      </c>
      <c r="D1835" t="str">
        <f>VLOOKUP(C1835,Customers!$A$1:$H$201,4,0)</f>
        <v>Jared Ochoa</v>
      </c>
      <c r="E1835" t="str">
        <f>VLOOKUP(C1835,Customers!$A$1:$H$201,5,0)</f>
        <v>Male</v>
      </c>
      <c r="F1835" s="4">
        <f>VLOOKUP(C1835,Customers!$A$1:$H$201,6,0)</f>
        <v>21543</v>
      </c>
      <c r="G1835" s="4" t="str">
        <f>VLOOKUP(C1835,Customers!$A$1:$H$201,7,0)</f>
        <v>Cisnerosville</v>
      </c>
      <c r="H1835" s="4">
        <f>VLOOKUP(C1835,Customers!$A$1:$H$201,8,0)</f>
        <v>45035</v>
      </c>
      <c r="I1835" t="s">
        <v>762</v>
      </c>
      <c r="J1835" t="str">
        <f>VLOOKUP(I1835,Products!$A$1:$F$51,2,0)</f>
        <v>Firm Dairy</v>
      </c>
      <c r="K1835" t="str">
        <f>VLOOKUP(I1835,Products!$A$1:$F$51,3,0)</f>
        <v>Groceries</v>
      </c>
      <c r="L1835" t="str">
        <f>VLOOKUP(I1835,Products!$A$1:$F$51,4,0)</f>
        <v>Dairy</v>
      </c>
      <c r="M1835" s="7">
        <f>VLOOKUP(I1835,Products!$A$1:$F$51,5,0)</f>
        <v>1227.24</v>
      </c>
      <c r="N1835" s="7">
        <f>VLOOKUP(I1835,Products!$A$1:$F$51,6,0)</f>
        <v>977.09</v>
      </c>
      <c r="O1835" t="s">
        <v>842</v>
      </c>
      <c r="P1835" t="str">
        <f>VLOOKUP(O1835,Stores!$A$1:$D$6,2,0)</f>
        <v>MegaMart Johnmouth</v>
      </c>
      <c r="Q1835" t="str">
        <f>VLOOKUP(O1835,Stores!$A$1:$D$6,4,0)</f>
        <v>East</v>
      </c>
      <c r="R1835" s="6">
        <v>5</v>
      </c>
      <c r="S1835" s="6">
        <v>0</v>
      </c>
      <c r="T1835" t="s">
        <v>857</v>
      </c>
      <c r="U1835">
        <f t="shared" si="84"/>
        <v>6136.2</v>
      </c>
      <c r="V1835" s="7">
        <f t="shared" si="85"/>
        <v>4885.45</v>
      </c>
      <c r="W1835" s="7">
        <f t="shared" si="86"/>
        <v>1249.75</v>
      </c>
    </row>
    <row r="1836" spans="1:23" x14ac:dyDescent="0.25">
      <c r="A1836" t="s">
        <v>4650</v>
      </c>
      <c r="B1836" s="4">
        <v>45453</v>
      </c>
      <c r="C1836" t="s">
        <v>248</v>
      </c>
      <c r="D1836" t="str">
        <f>VLOOKUP(C1836,Customers!$A$1:$H$201,4,0)</f>
        <v>Jason Jenkins</v>
      </c>
      <c r="E1836" t="str">
        <f>VLOOKUP(C1836,Customers!$A$1:$H$201,5,0)</f>
        <v>Female</v>
      </c>
      <c r="F1836" s="4">
        <f>VLOOKUP(C1836,Customers!$A$1:$H$201,6,0)</f>
        <v>31304</v>
      </c>
      <c r="G1836" s="4" t="str">
        <f>VLOOKUP(C1836,Customers!$A$1:$H$201,7,0)</f>
        <v>New Randychester</v>
      </c>
      <c r="H1836" s="4">
        <f>VLOOKUP(C1836,Customers!$A$1:$H$201,8,0)</f>
        <v>44186</v>
      </c>
      <c r="I1836" t="s">
        <v>765</v>
      </c>
      <c r="J1836" t="str">
        <f>VLOOKUP(I1836,Products!$A$1:$F$51,2,0)</f>
        <v>How Vegetables</v>
      </c>
      <c r="K1836" t="str">
        <f>VLOOKUP(I1836,Products!$A$1:$F$51,3,0)</f>
        <v>Groceries</v>
      </c>
      <c r="L1836" t="str">
        <f>VLOOKUP(I1836,Products!$A$1:$F$51,4,0)</f>
        <v>Vegetables</v>
      </c>
      <c r="M1836" s="7">
        <f>VLOOKUP(I1836,Products!$A$1:$F$51,5,0)</f>
        <v>25.57</v>
      </c>
      <c r="N1836" s="7">
        <f>VLOOKUP(I1836,Products!$A$1:$F$51,6,0)</f>
        <v>19.05</v>
      </c>
      <c r="O1836" t="s">
        <v>835</v>
      </c>
      <c r="P1836" t="str">
        <f>VLOOKUP(O1836,Stores!$A$1:$D$6,2,0)</f>
        <v>MegaMart New Michele</v>
      </c>
      <c r="Q1836" t="str">
        <f>VLOOKUP(O1836,Stores!$A$1:$D$6,4,0)</f>
        <v>West</v>
      </c>
      <c r="R1836" s="6">
        <v>2</v>
      </c>
      <c r="S1836" s="6">
        <v>0</v>
      </c>
      <c r="T1836" t="s">
        <v>854</v>
      </c>
      <c r="U1836">
        <f t="shared" si="84"/>
        <v>51.14</v>
      </c>
      <c r="V1836" s="7">
        <f t="shared" si="85"/>
        <v>38.1</v>
      </c>
      <c r="W1836" s="7">
        <f t="shared" si="86"/>
        <v>12.04</v>
      </c>
    </row>
    <row r="1837" spans="1:23" x14ac:dyDescent="0.25">
      <c r="A1837" t="s">
        <v>4968</v>
      </c>
      <c r="B1837" s="4">
        <v>45453</v>
      </c>
      <c r="C1837" t="s">
        <v>289</v>
      </c>
      <c r="D1837" t="str">
        <f>VLOOKUP(C1837,Customers!$A$1:$H$201,4,0)</f>
        <v>Matthew Juarez</v>
      </c>
      <c r="E1837" t="str">
        <f>VLOOKUP(C1837,Customers!$A$1:$H$201,5,0)</f>
        <v>Female</v>
      </c>
      <c r="F1837" s="4">
        <f>VLOOKUP(C1837,Customers!$A$1:$H$201,6,0)</f>
        <v>37614</v>
      </c>
      <c r="G1837" s="4" t="str">
        <f>VLOOKUP(C1837,Customers!$A$1:$H$201,7,0)</f>
        <v>North Meagan</v>
      </c>
      <c r="H1837" s="4">
        <f>VLOOKUP(C1837,Customers!$A$1:$H$201,8,0)</f>
        <v>44855</v>
      </c>
      <c r="I1837" t="s">
        <v>749</v>
      </c>
      <c r="J1837" t="str">
        <f>VLOOKUP(I1837,Products!$A$1:$F$51,2,0)</f>
        <v>Whether Bags</v>
      </c>
      <c r="K1837" t="str">
        <f>VLOOKUP(I1837,Products!$A$1:$F$51,3,0)</f>
        <v>Fashion</v>
      </c>
      <c r="L1837" t="str">
        <f>VLOOKUP(I1837,Products!$A$1:$F$51,4,0)</f>
        <v>Bags</v>
      </c>
      <c r="M1837" s="7">
        <f>VLOOKUP(I1837,Products!$A$1:$F$51,5,0)</f>
        <v>270.45</v>
      </c>
      <c r="N1837" s="7">
        <f>VLOOKUP(I1837,Products!$A$1:$F$51,6,0)</f>
        <v>742.26521739130465</v>
      </c>
      <c r="O1837" t="s">
        <v>835</v>
      </c>
      <c r="P1837" t="str">
        <f>VLOOKUP(O1837,Stores!$A$1:$D$6,2,0)</f>
        <v>MegaMart New Michele</v>
      </c>
      <c r="Q1837" t="str">
        <f>VLOOKUP(O1837,Stores!$A$1:$D$6,4,0)</f>
        <v>West</v>
      </c>
      <c r="R1837" s="6">
        <v>3</v>
      </c>
      <c r="S1837" s="6">
        <v>0.1</v>
      </c>
      <c r="T1837" t="s">
        <v>857</v>
      </c>
      <c r="U1837">
        <f t="shared" si="84"/>
        <v>811.34999999999991</v>
      </c>
      <c r="V1837" s="7">
        <f t="shared" si="85"/>
        <v>2226.7956521739138</v>
      </c>
      <c r="W1837" s="7">
        <f t="shared" si="86"/>
        <v>-1416.345652173914</v>
      </c>
    </row>
    <row r="1838" spans="1:23" x14ac:dyDescent="0.25">
      <c r="A1838" t="s">
        <v>5065</v>
      </c>
      <c r="B1838" s="4">
        <v>45453</v>
      </c>
      <c r="C1838" t="s">
        <v>173</v>
      </c>
      <c r="D1838" t="str">
        <f>VLOOKUP(C1838,Customers!$A$1:$H$201,4,0)</f>
        <v>Kelly Shaw</v>
      </c>
      <c r="E1838" t="str">
        <f>VLOOKUP(C1838,Customers!$A$1:$H$201,5,0)</f>
        <v>Male</v>
      </c>
      <c r="F1838" s="4">
        <f>VLOOKUP(C1838,Customers!$A$1:$H$201,6,0)</f>
        <v>27756</v>
      </c>
      <c r="G1838" s="4" t="str">
        <f>VLOOKUP(C1838,Customers!$A$1:$H$201,7,0)</f>
        <v>Zacharyfort</v>
      </c>
      <c r="H1838" s="4">
        <f>VLOOKUP(C1838,Customers!$A$1:$H$201,8,0)</f>
        <v>45208</v>
      </c>
      <c r="I1838" t="s">
        <v>768</v>
      </c>
      <c r="J1838" t="str">
        <f>VLOOKUP(I1838,Products!$A$1:$F$51,2,0)</f>
        <v>And Footwear</v>
      </c>
      <c r="K1838" t="str">
        <f>VLOOKUP(I1838,Products!$A$1:$F$51,3,0)</f>
        <v>Fashion</v>
      </c>
      <c r="L1838" t="str">
        <f>VLOOKUP(I1838,Products!$A$1:$F$51,4,0)</f>
        <v>Footwear</v>
      </c>
      <c r="M1838" s="7">
        <f>VLOOKUP(I1838,Products!$A$1:$F$51,5,0)</f>
        <v>1878.47</v>
      </c>
      <c r="N1838" s="7">
        <f>VLOOKUP(I1838,Products!$A$1:$F$51,6,0)</f>
        <v>1014.91</v>
      </c>
      <c r="O1838" t="s">
        <v>827</v>
      </c>
      <c r="P1838" t="str">
        <f>VLOOKUP(O1838,Stores!$A$1:$D$6,2,0)</f>
        <v>MegaMart Jimenezborough</v>
      </c>
      <c r="Q1838" t="str">
        <f>VLOOKUP(O1838,Stores!$A$1:$D$6,4,0)</f>
        <v>South</v>
      </c>
      <c r="R1838" s="6">
        <v>3</v>
      </c>
      <c r="S1838" s="6">
        <v>0.1</v>
      </c>
      <c r="T1838" t="s">
        <v>861</v>
      </c>
      <c r="U1838">
        <f t="shared" si="84"/>
        <v>5635.41</v>
      </c>
      <c r="V1838" s="7">
        <f t="shared" si="85"/>
        <v>3044.73</v>
      </c>
      <c r="W1838" s="7">
        <f t="shared" si="86"/>
        <v>2589.7799999999997</v>
      </c>
    </row>
    <row r="1839" spans="1:23" x14ac:dyDescent="0.25">
      <c r="A1839" t="s">
        <v>5394</v>
      </c>
      <c r="B1839" s="4">
        <v>45453</v>
      </c>
      <c r="C1839" t="s">
        <v>57</v>
      </c>
      <c r="D1839" t="str">
        <f>VLOOKUP(C1839,Customers!$A$1:$H$201,4,0)</f>
        <v>Brittany Green</v>
      </c>
      <c r="E1839" t="str">
        <f>VLOOKUP(C1839,Customers!$A$1:$H$201,5,0)</f>
        <v>Male</v>
      </c>
      <c r="F1839" s="4">
        <f>VLOOKUP(C1839,Customers!$A$1:$H$201,6,0)</f>
        <v>27205</v>
      </c>
      <c r="G1839" s="4" t="str">
        <f>VLOOKUP(C1839,Customers!$A$1:$H$201,7,0)</f>
        <v>East Samantha</v>
      </c>
      <c r="H1839" s="4">
        <f>VLOOKUP(C1839,Customers!$A$1:$H$201,8,0)</f>
        <v>44509</v>
      </c>
      <c r="I1839" t="s">
        <v>808</v>
      </c>
      <c r="J1839" t="str">
        <f>VLOOKUP(I1839,Products!$A$1:$F$51,2,0)</f>
        <v>Soon Accessories</v>
      </c>
      <c r="K1839" t="str">
        <f>VLOOKUP(I1839,Products!$A$1:$F$51,3,0)</f>
        <v>Fashion</v>
      </c>
      <c r="L1839" t="str">
        <f>VLOOKUP(I1839,Products!$A$1:$F$51,4,0)</f>
        <v>Accessories</v>
      </c>
      <c r="M1839" s="7">
        <f>VLOOKUP(I1839,Products!$A$1:$F$51,5,0)</f>
        <v>564.41999999999996</v>
      </c>
      <c r="N1839" s="7">
        <f>VLOOKUP(I1839,Products!$A$1:$F$51,6,0)</f>
        <v>293.95999999999998</v>
      </c>
      <c r="O1839" t="s">
        <v>827</v>
      </c>
      <c r="P1839" t="str">
        <f>VLOOKUP(O1839,Stores!$A$1:$D$6,2,0)</f>
        <v>MegaMart Jimenezborough</v>
      </c>
      <c r="Q1839" t="str">
        <f>VLOOKUP(O1839,Stores!$A$1:$D$6,4,0)</f>
        <v>South</v>
      </c>
      <c r="R1839" s="6">
        <v>2</v>
      </c>
      <c r="S1839" s="6">
        <v>0.05</v>
      </c>
      <c r="T1839" t="s">
        <v>861</v>
      </c>
      <c r="U1839">
        <f t="shared" si="84"/>
        <v>1128.8399999999999</v>
      </c>
      <c r="V1839" s="7">
        <f t="shared" si="85"/>
        <v>587.91999999999996</v>
      </c>
      <c r="W1839" s="7">
        <f t="shared" si="86"/>
        <v>539.96999999999991</v>
      </c>
    </row>
    <row r="1840" spans="1:23" x14ac:dyDescent="0.25">
      <c r="A1840" t="s">
        <v>5453</v>
      </c>
      <c r="B1840" s="4">
        <v>45453</v>
      </c>
      <c r="C1840" t="s">
        <v>430</v>
      </c>
      <c r="D1840" t="str">
        <f>VLOOKUP(C1840,Customers!$A$1:$H$201,4,0)</f>
        <v>Jamie Webb</v>
      </c>
      <c r="E1840" t="str">
        <f>VLOOKUP(C1840,Customers!$A$1:$H$201,5,0)</f>
        <v>Male</v>
      </c>
      <c r="F1840" s="4">
        <f>VLOOKUP(C1840,Customers!$A$1:$H$201,6,0)</f>
        <v>20358</v>
      </c>
      <c r="G1840" s="4" t="str">
        <f>VLOOKUP(C1840,Customers!$A$1:$H$201,7,0)</f>
        <v>Zacharyberg</v>
      </c>
      <c r="H1840" s="4">
        <f>VLOOKUP(C1840,Customers!$A$1:$H$201,8,0)</f>
        <v>45869</v>
      </c>
      <c r="I1840" t="s">
        <v>762</v>
      </c>
      <c r="J1840" t="str">
        <f>VLOOKUP(I1840,Products!$A$1:$F$51,2,0)</f>
        <v>Firm Dairy</v>
      </c>
      <c r="K1840" t="str">
        <f>VLOOKUP(I1840,Products!$A$1:$F$51,3,0)</f>
        <v>Groceries</v>
      </c>
      <c r="L1840" t="str">
        <f>VLOOKUP(I1840,Products!$A$1:$F$51,4,0)</f>
        <v>Dairy</v>
      </c>
      <c r="M1840" s="7">
        <f>VLOOKUP(I1840,Products!$A$1:$F$51,5,0)</f>
        <v>1227.24</v>
      </c>
      <c r="N1840" s="7">
        <f>VLOOKUP(I1840,Products!$A$1:$F$51,6,0)</f>
        <v>977.09</v>
      </c>
      <c r="O1840" t="s">
        <v>831</v>
      </c>
      <c r="P1840" t="str">
        <f>VLOOKUP(O1840,Stores!$A$1:$D$6,2,0)</f>
        <v>MegaMart Peckmouth</v>
      </c>
      <c r="Q1840" t="str">
        <f>VLOOKUP(O1840,Stores!$A$1:$D$6,4,0)</f>
        <v>East</v>
      </c>
      <c r="R1840" s="6">
        <v>5</v>
      </c>
      <c r="S1840" s="6">
        <v>0.1</v>
      </c>
      <c r="T1840" t="s">
        <v>861</v>
      </c>
      <c r="U1840">
        <f t="shared" si="84"/>
        <v>6136.2</v>
      </c>
      <c r="V1840" s="7">
        <f t="shared" si="85"/>
        <v>4885.45</v>
      </c>
      <c r="W1840" s="7">
        <f t="shared" si="86"/>
        <v>1249.8499999999999</v>
      </c>
    </row>
    <row r="1841" spans="1:23" x14ac:dyDescent="0.25">
      <c r="A1841" t="s">
        <v>2327</v>
      </c>
      <c r="B1841" s="4">
        <v>45453</v>
      </c>
      <c r="C1841" t="s">
        <v>413</v>
      </c>
      <c r="D1841" t="str">
        <f>VLOOKUP(C1841,Customers!$A$1:$H$201,4,0)</f>
        <v>Dylan Booker</v>
      </c>
      <c r="E1841" t="str">
        <f>VLOOKUP(C1841,Customers!$A$1:$H$201,5,0)</f>
        <v>Male</v>
      </c>
      <c r="F1841" s="4">
        <f>VLOOKUP(C1841,Customers!$A$1:$H$201,6,0)</f>
        <v>34163</v>
      </c>
      <c r="G1841" s="4" t="str">
        <f>VLOOKUP(C1841,Customers!$A$1:$H$201,7,0)</f>
        <v>Justintown</v>
      </c>
      <c r="H1841" s="4">
        <f>VLOOKUP(C1841,Customers!$A$1:$H$201,8,0)</f>
        <v>44573</v>
      </c>
      <c r="I1841" t="s">
        <v>751</v>
      </c>
      <c r="J1841" t="str">
        <f>VLOOKUP(I1841,Products!$A$1:$F$51,2,0)</f>
        <v>House Accessories</v>
      </c>
      <c r="K1841" t="str">
        <f>VLOOKUP(I1841,Products!$A$1:$F$51,3,0)</f>
        <v>Fashion</v>
      </c>
      <c r="L1841" t="str">
        <f>VLOOKUP(I1841,Products!$A$1:$F$51,4,0)</f>
        <v>Accessories</v>
      </c>
      <c r="M1841" s="7">
        <f>VLOOKUP(I1841,Products!$A$1:$F$51,5,0)</f>
        <v>1858.75</v>
      </c>
      <c r="N1841" s="7">
        <f>VLOOKUP(I1841,Products!$A$1:$F$51,6,0)</f>
        <v>1451.16</v>
      </c>
      <c r="O1841" t="s">
        <v>835</v>
      </c>
      <c r="P1841" t="str">
        <f>VLOOKUP(O1841,Stores!$A$1:$D$6,2,0)</f>
        <v>MegaMart New Michele</v>
      </c>
      <c r="Q1841" t="str">
        <f>VLOOKUP(O1841,Stores!$A$1:$D$6,4,0)</f>
        <v>West</v>
      </c>
      <c r="R1841" s="6">
        <v>5</v>
      </c>
      <c r="S1841" s="6">
        <v>0.05</v>
      </c>
      <c r="T1841" t="s">
        <v>851</v>
      </c>
      <c r="U1841">
        <f t="shared" si="84"/>
        <v>9293.75</v>
      </c>
      <c r="V1841" s="7">
        <f t="shared" si="85"/>
        <v>7255.8</v>
      </c>
      <c r="W1841" s="7">
        <f t="shared" si="86"/>
        <v>2036.9999999999998</v>
      </c>
    </row>
    <row r="1842" spans="1:23" x14ac:dyDescent="0.25">
      <c r="A1842" t="s">
        <v>3749</v>
      </c>
      <c r="B1842" s="4">
        <v>45453</v>
      </c>
      <c r="C1842" t="s">
        <v>275</v>
      </c>
      <c r="D1842" t="str">
        <f>VLOOKUP(C1842,Customers!$A$1:$H$201,4,0)</f>
        <v>Carl Armstrong</v>
      </c>
      <c r="E1842" t="str">
        <f>VLOOKUP(C1842,Customers!$A$1:$H$201,5,0)</f>
        <v>Female</v>
      </c>
      <c r="F1842" s="4">
        <f>VLOOKUP(C1842,Customers!$A$1:$H$201,6,0)</f>
        <v>23715</v>
      </c>
      <c r="G1842" s="4" t="str">
        <f>VLOOKUP(C1842,Customers!$A$1:$H$201,7,0)</f>
        <v>Port Angelabury</v>
      </c>
      <c r="H1842" s="4">
        <f>VLOOKUP(C1842,Customers!$A$1:$H$201,8,0)</f>
        <v>44601</v>
      </c>
      <c r="I1842" t="s">
        <v>757</v>
      </c>
      <c r="J1842" t="str">
        <f>VLOOKUP(I1842,Products!$A$1:$F$51,2,0)</f>
        <v>Traditional Laptop</v>
      </c>
      <c r="K1842" t="str">
        <f>VLOOKUP(I1842,Products!$A$1:$F$51,3,0)</f>
        <v>Electronics</v>
      </c>
      <c r="L1842" t="str">
        <f>VLOOKUP(I1842,Products!$A$1:$F$51,4,0)</f>
        <v>Laptop</v>
      </c>
      <c r="M1842" s="7">
        <f>VLOOKUP(I1842,Products!$A$1:$F$51,5,0)</f>
        <v>1762.92</v>
      </c>
      <c r="N1842" s="7">
        <f>VLOOKUP(I1842,Products!$A$1:$F$51,6,0)</f>
        <v>1346.48</v>
      </c>
      <c r="O1842" t="s">
        <v>835</v>
      </c>
      <c r="P1842" t="str">
        <f>VLOOKUP(O1842,Stores!$A$1:$D$6,2,0)</f>
        <v>MegaMart New Michele</v>
      </c>
      <c r="Q1842" t="str">
        <f>VLOOKUP(O1842,Stores!$A$1:$D$6,4,0)</f>
        <v>West</v>
      </c>
      <c r="R1842" s="6">
        <v>1</v>
      </c>
      <c r="S1842" s="6">
        <v>0.15</v>
      </c>
      <c r="T1842" t="s">
        <v>861</v>
      </c>
      <c r="U1842">
        <f t="shared" si="84"/>
        <v>1762.92</v>
      </c>
      <c r="V1842" s="7">
        <f t="shared" si="85"/>
        <v>1346.48</v>
      </c>
      <c r="W1842" s="7">
        <f t="shared" si="86"/>
        <v>415.59000000000003</v>
      </c>
    </row>
    <row r="1843" spans="1:23" x14ac:dyDescent="0.25">
      <c r="A1843" t="s">
        <v>4654</v>
      </c>
      <c r="B1843" s="4">
        <v>45454</v>
      </c>
      <c r="C1843" t="s">
        <v>420</v>
      </c>
      <c r="D1843" t="str">
        <f>VLOOKUP(C1843,Customers!$A$1:$H$201,4,0)</f>
        <v>Heidi Wilson</v>
      </c>
      <c r="E1843" t="str">
        <f>VLOOKUP(C1843,Customers!$A$1:$H$201,5,0)</f>
        <v>Male</v>
      </c>
      <c r="F1843" s="4">
        <f>VLOOKUP(C1843,Customers!$A$1:$H$201,6,0)</f>
        <v>28268</v>
      </c>
      <c r="G1843" s="4" t="str">
        <f>VLOOKUP(C1843,Customers!$A$1:$H$201,7,0)</f>
        <v>Ramosbury</v>
      </c>
      <c r="H1843" s="4">
        <f>VLOOKUP(C1843,Customers!$A$1:$H$201,8,0)</f>
        <v>44926</v>
      </c>
      <c r="I1843" t="s">
        <v>804</v>
      </c>
      <c r="J1843" t="str">
        <f>VLOOKUP(I1843,Products!$A$1:$F$51,2,0)</f>
        <v>Present Television</v>
      </c>
      <c r="K1843" t="str">
        <f>VLOOKUP(I1843,Products!$A$1:$F$51,3,0)</f>
        <v>Electronics</v>
      </c>
      <c r="L1843" t="str">
        <f>VLOOKUP(I1843,Products!$A$1:$F$51,4,0)</f>
        <v>Television</v>
      </c>
      <c r="M1843" s="7">
        <f>VLOOKUP(I1843,Products!$A$1:$F$51,5,0)</f>
        <v>1635.01</v>
      </c>
      <c r="N1843" s="7">
        <f>VLOOKUP(I1843,Products!$A$1:$F$51,6,0)</f>
        <v>1043.29</v>
      </c>
      <c r="O1843" t="s">
        <v>838</v>
      </c>
      <c r="P1843" t="str">
        <f>VLOOKUP(O1843,Stores!$A$1:$D$6,2,0)</f>
        <v>MegaMart Brianahaven</v>
      </c>
      <c r="Q1843" t="str">
        <f>VLOOKUP(O1843,Stores!$A$1:$D$6,4,0)</f>
        <v>North</v>
      </c>
      <c r="R1843" s="6">
        <v>5</v>
      </c>
      <c r="S1843" s="6">
        <v>0.1</v>
      </c>
      <c r="T1843" t="s">
        <v>861</v>
      </c>
      <c r="U1843">
        <f t="shared" si="84"/>
        <v>8175.05</v>
      </c>
      <c r="V1843" s="7">
        <f t="shared" si="85"/>
        <v>5216.45</v>
      </c>
      <c r="W1843" s="7">
        <f t="shared" si="86"/>
        <v>2957.7000000000003</v>
      </c>
    </row>
    <row r="1844" spans="1:23" x14ac:dyDescent="0.25">
      <c r="A1844" t="s">
        <v>1489</v>
      </c>
      <c r="B1844" s="4">
        <v>45454</v>
      </c>
      <c r="C1844" t="s">
        <v>619</v>
      </c>
      <c r="D1844" t="str">
        <f>VLOOKUP(C1844,Customers!$A$1:$H$201,4,0)</f>
        <v>Stacey Thompson</v>
      </c>
      <c r="E1844" t="str">
        <f>VLOOKUP(C1844,Customers!$A$1:$H$201,5,0)</f>
        <v>Male</v>
      </c>
      <c r="F1844" s="4">
        <f>VLOOKUP(C1844,Customers!$A$1:$H$201,6,0)</f>
        <v>35802</v>
      </c>
      <c r="G1844" s="4" t="str">
        <f>VLOOKUP(C1844,Customers!$A$1:$H$201,7,0)</f>
        <v>Davidtown</v>
      </c>
      <c r="H1844" s="4">
        <f>VLOOKUP(C1844,Customers!$A$1:$H$201,8,0)</f>
        <v>44252</v>
      </c>
      <c r="I1844" t="s">
        <v>738</v>
      </c>
      <c r="J1844" t="str">
        <f>VLOOKUP(I1844,Products!$A$1:$F$51,2,0)</f>
        <v>Either Headphones</v>
      </c>
      <c r="K1844" t="str">
        <f>VLOOKUP(I1844,Products!$A$1:$F$51,3,0)</f>
        <v>Electronics</v>
      </c>
      <c r="L1844" t="str">
        <f>VLOOKUP(I1844,Products!$A$1:$F$51,4,0)</f>
        <v>Headphones</v>
      </c>
      <c r="M1844" s="7">
        <f>VLOOKUP(I1844,Products!$A$1:$F$51,5,0)</f>
        <v>248.57</v>
      </c>
      <c r="N1844" s="7">
        <f>VLOOKUP(I1844,Products!$A$1:$F$51,6,0)</f>
        <v>190.67</v>
      </c>
      <c r="O1844" t="s">
        <v>838</v>
      </c>
      <c r="P1844" t="str">
        <f>VLOOKUP(O1844,Stores!$A$1:$D$6,2,0)</f>
        <v>MegaMart Brianahaven</v>
      </c>
      <c r="Q1844" t="str">
        <f>VLOOKUP(O1844,Stores!$A$1:$D$6,4,0)</f>
        <v>North</v>
      </c>
      <c r="R1844" s="6">
        <v>2</v>
      </c>
      <c r="S1844" s="6">
        <v>0.05</v>
      </c>
      <c r="T1844" t="s">
        <v>851</v>
      </c>
      <c r="U1844">
        <f t="shared" si="84"/>
        <v>497.14</v>
      </c>
      <c r="V1844" s="7">
        <f t="shared" si="85"/>
        <v>381.34</v>
      </c>
      <c r="W1844" s="7">
        <f t="shared" si="86"/>
        <v>114.85000000000001</v>
      </c>
    </row>
    <row r="1845" spans="1:23" x14ac:dyDescent="0.25">
      <c r="A1845" t="s">
        <v>1905</v>
      </c>
      <c r="B1845" s="4">
        <v>45454</v>
      </c>
      <c r="C1845" t="s">
        <v>189</v>
      </c>
      <c r="D1845" t="str">
        <f>VLOOKUP(C1845,Customers!$A$1:$H$201,4,0)</f>
        <v>Antonio Hamilton</v>
      </c>
      <c r="E1845" t="str">
        <f>VLOOKUP(C1845,Customers!$A$1:$H$201,5,0)</f>
        <v>Male</v>
      </c>
      <c r="F1845" s="4">
        <f>VLOOKUP(C1845,Customers!$A$1:$H$201,6,0)</f>
        <v>35433</v>
      </c>
      <c r="G1845" s="4" t="str">
        <f>VLOOKUP(C1845,Customers!$A$1:$H$201,7,0)</f>
        <v>Chambersview</v>
      </c>
      <c r="H1845" s="4">
        <f>VLOOKUP(C1845,Customers!$A$1:$H$201,8,0)</f>
        <v>44735</v>
      </c>
      <c r="I1845" t="s">
        <v>786</v>
      </c>
      <c r="J1845" t="str">
        <f>VLOOKUP(I1845,Products!$A$1:$F$51,2,0)</f>
        <v>Difficult Vegetables</v>
      </c>
      <c r="K1845" t="str">
        <f>VLOOKUP(I1845,Products!$A$1:$F$51,3,0)</f>
        <v>Groceries</v>
      </c>
      <c r="L1845" t="str">
        <f>VLOOKUP(I1845,Products!$A$1:$F$51,4,0)</f>
        <v>Vegetables</v>
      </c>
      <c r="M1845" s="7">
        <f>VLOOKUP(I1845,Products!$A$1:$F$51,5,0)</f>
        <v>1102.791777777778</v>
      </c>
      <c r="N1845" s="7">
        <f>VLOOKUP(I1845,Products!$A$1:$F$51,6,0)</f>
        <v>164.01</v>
      </c>
      <c r="O1845" t="s">
        <v>835</v>
      </c>
      <c r="P1845" t="str">
        <f>VLOOKUP(O1845,Stores!$A$1:$D$6,2,0)</f>
        <v>MegaMart New Michele</v>
      </c>
      <c r="Q1845" t="str">
        <f>VLOOKUP(O1845,Stores!$A$1:$D$6,4,0)</f>
        <v>West</v>
      </c>
      <c r="R1845" s="6">
        <v>4</v>
      </c>
      <c r="S1845" s="6">
        <v>0.15</v>
      </c>
      <c r="T1845" t="s">
        <v>851</v>
      </c>
      <c r="U1845">
        <f t="shared" si="84"/>
        <v>4411.1671111111118</v>
      </c>
      <c r="V1845" s="7">
        <f t="shared" si="85"/>
        <v>656.04</v>
      </c>
      <c r="W1845" s="7">
        <f t="shared" si="86"/>
        <v>3754.2771111111119</v>
      </c>
    </row>
    <row r="1846" spans="1:23" x14ac:dyDescent="0.25">
      <c r="A1846" t="s">
        <v>2374</v>
      </c>
      <c r="B1846" s="4">
        <v>45454</v>
      </c>
      <c r="C1846" t="s">
        <v>420</v>
      </c>
      <c r="D1846" t="str">
        <f>VLOOKUP(C1846,Customers!$A$1:$H$201,4,0)</f>
        <v>Heidi Wilson</v>
      </c>
      <c r="E1846" t="str">
        <f>VLOOKUP(C1846,Customers!$A$1:$H$201,5,0)</f>
        <v>Male</v>
      </c>
      <c r="F1846" s="4">
        <f>VLOOKUP(C1846,Customers!$A$1:$H$201,6,0)</f>
        <v>28268</v>
      </c>
      <c r="G1846" s="4" t="str">
        <f>VLOOKUP(C1846,Customers!$A$1:$H$201,7,0)</f>
        <v>Ramosbury</v>
      </c>
      <c r="H1846" s="4">
        <f>VLOOKUP(C1846,Customers!$A$1:$H$201,8,0)</f>
        <v>44926</v>
      </c>
      <c r="I1846" t="s">
        <v>755</v>
      </c>
      <c r="J1846" t="str">
        <f>VLOOKUP(I1846,Products!$A$1:$F$51,2,0)</f>
        <v>Democratic Smartphone</v>
      </c>
      <c r="K1846" t="str">
        <f>VLOOKUP(I1846,Products!$A$1:$F$51,3,0)</f>
        <v>Electronics</v>
      </c>
      <c r="L1846" t="str">
        <f>VLOOKUP(I1846,Products!$A$1:$F$51,4,0)</f>
        <v>Smartphone</v>
      </c>
      <c r="M1846" s="7">
        <f>VLOOKUP(I1846,Products!$A$1:$F$51,5,0)</f>
        <v>1079.8900000000001</v>
      </c>
      <c r="N1846" s="7">
        <f>VLOOKUP(I1846,Products!$A$1:$F$51,6,0)</f>
        <v>703.83</v>
      </c>
      <c r="O1846" t="s">
        <v>838</v>
      </c>
      <c r="P1846" t="str">
        <f>VLOOKUP(O1846,Stores!$A$1:$D$6,2,0)</f>
        <v>MegaMart Brianahaven</v>
      </c>
      <c r="Q1846" t="str">
        <f>VLOOKUP(O1846,Stores!$A$1:$D$6,4,0)</f>
        <v>North</v>
      </c>
      <c r="R1846" s="6">
        <v>1</v>
      </c>
      <c r="S1846" s="6">
        <v>0</v>
      </c>
      <c r="T1846" t="s">
        <v>861</v>
      </c>
      <c r="U1846">
        <f t="shared" si="84"/>
        <v>1079.8900000000001</v>
      </c>
      <c r="V1846" s="7">
        <f t="shared" si="85"/>
        <v>703.83</v>
      </c>
      <c r="W1846" s="7">
        <f t="shared" si="86"/>
        <v>375.06000000000006</v>
      </c>
    </row>
    <row r="1847" spans="1:23" x14ac:dyDescent="0.25">
      <c r="A1847" t="s">
        <v>3847</v>
      </c>
      <c r="B1847" s="4">
        <v>45454</v>
      </c>
      <c r="C1847" t="s">
        <v>292</v>
      </c>
      <c r="D1847" t="str">
        <f>VLOOKUP(C1847,Customers!$A$1:$H$201,4,0)</f>
        <v>Jeanne Young</v>
      </c>
      <c r="E1847" t="str">
        <f>VLOOKUP(C1847,Customers!$A$1:$H$201,5,0)</f>
        <v>Male</v>
      </c>
      <c r="F1847" s="4">
        <f>VLOOKUP(C1847,Customers!$A$1:$H$201,6,0)</f>
        <v>32411</v>
      </c>
      <c r="G1847" s="4" t="str">
        <f>VLOOKUP(C1847,Customers!$A$1:$H$201,7,0)</f>
        <v>Craigport</v>
      </c>
      <c r="H1847" s="4">
        <f>VLOOKUP(C1847,Customers!$A$1:$H$201,8,0)</f>
        <v>45671</v>
      </c>
      <c r="I1847" t="s">
        <v>782</v>
      </c>
      <c r="J1847" t="str">
        <f>VLOOKUP(I1847,Products!$A$1:$F$51,2,0)</f>
        <v>National Watches</v>
      </c>
      <c r="K1847" t="str">
        <f>VLOOKUP(I1847,Products!$A$1:$F$51,3,0)</f>
        <v>Fashion</v>
      </c>
      <c r="L1847" t="str">
        <f>VLOOKUP(I1847,Products!$A$1:$F$51,4,0)</f>
        <v>Watches</v>
      </c>
      <c r="M1847" s="7">
        <f>VLOOKUP(I1847,Products!$A$1:$F$51,5,0)</f>
        <v>29.24</v>
      </c>
      <c r="N1847" s="7">
        <f>VLOOKUP(I1847,Products!$A$1:$F$51,6,0)</f>
        <v>742.26521739130465</v>
      </c>
      <c r="O1847" t="s">
        <v>838</v>
      </c>
      <c r="P1847" t="str">
        <f>VLOOKUP(O1847,Stores!$A$1:$D$6,2,0)</f>
        <v>MegaMart Brianahaven</v>
      </c>
      <c r="Q1847" t="str">
        <f>VLOOKUP(O1847,Stores!$A$1:$D$6,4,0)</f>
        <v>North</v>
      </c>
      <c r="R1847" s="6">
        <v>4</v>
      </c>
      <c r="S1847" s="6">
        <v>0.05</v>
      </c>
      <c r="T1847" t="s">
        <v>861</v>
      </c>
      <c r="U1847">
        <f t="shared" si="84"/>
        <v>116.96</v>
      </c>
      <c r="V1847" s="7">
        <f t="shared" si="85"/>
        <v>2969.0608695652186</v>
      </c>
      <c r="W1847" s="7">
        <f t="shared" si="86"/>
        <v>-2853.0508695652184</v>
      </c>
    </row>
    <row r="1848" spans="1:23" x14ac:dyDescent="0.25">
      <c r="A1848" t="s">
        <v>4117</v>
      </c>
      <c r="B1848" s="4">
        <v>45454</v>
      </c>
      <c r="C1848" t="s">
        <v>492</v>
      </c>
      <c r="D1848" t="str">
        <f>VLOOKUP(C1848,Customers!$A$1:$H$201,4,0)</f>
        <v>Mario Cuevas</v>
      </c>
      <c r="E1848" t="str">
        <f>VLOOKUP(C1848,Customers!$A$1:$H$201,5,0)</f>
        <v>Male</v>
      </c>
      <c r="F1848" s="4">
        <f>VLOOKUP(C1848,Customers!$A$1:$H$201,6,0)</f>
        <v>31478</v>
      </c>
      <c r="G1848" s="4" t="str">
        <f>VLOOKUP(C1848,Customers!$A$1:$H$201,7,0)</f>
        <v>North Charlesville</v>
      </c>
      <c r="H1848" s="4">
        <f>VLOOKUP(C1848,Customers!$A$1:$H$201,8,0)</f>
        <v>45172</v>
      </c>
      <c r="I1848" t="s">
        <v>812</v>
      </c>
      <c r="J1848" t="str">
        <f>VLOOKUP(I1848,Products!$A$1:$F$51,2,0)</f>
        <v>Set Dairy</v>
      </c>
      <c r="K1848" t="str">
        <f>VLOOKUP(I1848,Products!$A$1:$F$51,3,0)</f>
        <v>Groceries</v>
      </c>
      <c r="L1848" t="str">
        <f>VLOOKUP(I1848,Products!$A$1:$F$51,4,0)</f>
        <v>Dairy</v>
      </c>
      <c r="M1848" s="7">
        <f>VLOOKUP(I1848,Products!$A$1:$F$51,5,0)</f>
        <v>1879.08</v>
      </c>
      <c r="N1848" s="7">
        <f>VLOOKUP(I1848,Products!$A$1:$F$51,6,0)</f>
        <v>1004.56</v>
      </c>
      <c r="O1848" t="s">
        <v>842</v>
      </c>
      <c r="P1848" t="str">
        <f>VLOOKUP(O1848,Stores!$A$1:$D$6,2,0)</f>
        <v>MegaMart Johnmouth</v>
      </c>
      <c r="Q1848" t="str">
        <f>VLOOKUP(O1848,Stores!$A$1:$D$6,4,0)</f>
        <v>East</v>
      </c>
      <c r="R1848" s="6">
        <v>5</v>
      </c>
      <c r="S1848" s="6">
        <v>0</v>
      </c>
      <c r="T1848" t="s">
        <v>851</v>
      </c>
      <c r="U1848">
        <f t="shared" si="84"/>
        <v>9395.4</v>
      </c>
      <c r="V1848" s="7">
        <f t="shared" si="85"/>
        <v>5022.7999999999993</v>
      </c>
      <c r="W1848" s="7">
        <f t="shared" si="86"/>
        <v>4371.6000000000004</v>
      </c>
    </row>
    <row r="1849" spans="1:23" x14ac:dyDescent="0.25">
      <c r="A1849" t="s">
        <v>5220</v>
      </c>
      <c r="B1849" s="4">
        <v>45454</v>
      </c>
      <c r="C1849" t="s">
        <v>275</v>
      </c>
      <c r="D1849" t="str">
        <f>VLOOKUP(C1849,Customers!$A$1:$H$201,4,0)</f>
        <v>Carl Armstrong</v>
      </c>
      <c r="E1849" t="str">
        <f>VLOOKUP(C1849,Customers!$A$1:$H$201,5,0)</f>
        <v>Female</v>
      </c>
      <c r="F1849" s="4">
        <f>VLOOKUP(C1849,Customers!$A$1:$H$201,6,0)</f>
        <v>23715</v>
      </c>
      <c r="G1849" s="4" t="str">
        <f>VLOOKUP(C1849,Customers!$A$1:$H$201,7,0)</f>
        <v>Port Angelabury</v>
      </c>
      <c r="H1849" s="4">
        <f>VLOOKUP(C1849,Customers!$A$1:$H$201,8,0)</f>
        <v>44601</v>
      </c>
      <c r="I1849" t="s">
        <v>812</v>
      </c>
      <c r="J1849" t="str">
        <f>VLOOKUP(I1849,Products!$A$1:$F$51,2,0)</f>
        <v>Set Dairy</v>
      </c>
      <c r="K1849" t="str">
        <f>VLOOKUP(I1849,Products!$A$1:$F$51,3,0)</f>
        <v>Groceries</v>
      </c>
      <c r="L1849" t="str">
        <f>VLOOKUP(I1849,Products!$A$1:$F$51,4,0)</f>
        <v>Dairy</v>
      </c>
      <c r="M1849" s="7">
        <f>VLOOKUP(I1849,Products!$A$1:$F$51,5,0)</f>
        <v>1879.08</v>
      </c>
      <c r="N1849" s="7">
        <f>VLOOKUP(I1849,Products!$A$1:$F$51,6,0)</f>
        <v>1004.56</v>
      </c>
      <c r="O1849" t="s">
        <v>835</v>
      </c>
      <c r="P1849" t="str">
        <f>VLOOKUP(O1849,Stores!$A$1:$D$6,2,0)</f>
        <v>MegaMart New Michele</v>
      </c>
      <c r="Q1849" t="str">
        <f>VLOOKUP(O1849,Stores!$A$1:$D$6,4,0)</f>
        <v>West</v>
      </c>
      <c r="R1849" s="6">
        <v>1</v>
      </c>
      <c r="S1849" s="6">
        <v>0.05</v>
      </c>
      <c r="T1849" t="s">
        <v>851</v>
      </c>
      <c r="U1849">
        <f t="shared" si="84"/>
        <v>1879.08</v>
      </c>
      <c r="V1849" s="7">
        <f t="shared" si="85"/>
        <v>1004.56</v>
      </c>
      <c r="W1849" s="7">
        <f t="shared" si="86"/>
        <v>873.56999999999994</v>
      </c>
    </row>
    <row r="1850" spans="1:23" x14ac:dyDescent="0.25">
      <c r="A1850" t="s">
        <v>5362</v>
      </c>
      <c r="B1850" s="4">
        <v>45454</v>
      </c>
      <c r="C1850" t="s">
        <v>420</v>
      </c>
      <c r="D1850" t="str">
        <f>VLOOKUP(C1850,Customers!$A$1:$H$201,4,0)</f>
        <v>Heidi Wilson</v>
      </c>
      <c r="E1850" t="str">
        <f>VLOOKUP(C1850,Customers!$A$1:$H$201,5,0)</f>
        <v>Male</v>
      </c>
      <c r="F1850" s="4">
        <f>VLOOKUP(C1850,Customers!$A$1:$H$201,6,0)</f>
        <v>28268</v>
      </c>
      <c r="G1850" s="4" t="str">
        <f>VLOOKUP(C1850,Customers!$A$1:$H$201,7,0)</f>
        <v>Ramosbury</v>
      </c>
      <c r="H1850" s="4">
        <f>VLOOKUP(C1850,Customers!$A$1:$H$201,8,0)</f>
        <v>44926</v>
      </c>
      <c r="I1850" t="s">
        <v>792</v>
      </c>
      <c r="J1850" t="str">
        <f>VLOOKUP(I1850,Products!$A$1:$F$51,2,0)</f>
        <v>Chair Laptop</v>
      </c>
      <c r="K1850" t="str">
        <f>VLOOKUP(I1850,Products!$A$1:$F$51,3,0)</f>
        <v>Electronics</v>
      </c>
      <c r="L1850" t="str">
        <f>VLOOKUP(I1850,Products!$A$1:$F$51,4,0)</f>
        <v>Laptop</v>
      </c>
      <c r="M1850" s="7">
        <f>VLOOKUP(I1850,Products!$A$1:$F$51,5,0)</f>
        <v>1562.43</v>
      </c>
      <c r="N1850" s="7">
        <f>VLOOKUP(I1850,Products!$A$1:$F$51,6,0)</f>
        <v>1195.6300000000001</v>
      </c>
      <c r="O1850" t="s">
        <v>838</v>
      </c>
      <c r="P1850" t="str">
        <f>VLOOKUP(O1850,Stores!$A$1:$D$6,2,0)</f>
        <v>MegaMart Brianahaven</v>
      </c>
      <c r="Q1850" t="str">
        <f>VLOOKUP(O1850,Stores!$A$1:$D$6,4,0)</f>
        <v>North</v>
      </c>
      <c r="R1850" s="6">
        <v>2</v>
      </c>
      <c r="S1850" s="6">
        <v>0.1</v>
      </c>
      <c r="T1850" t="s">
        <v>854</v>
      </c>
      <c r="U1850">
        <f t="shared" si="84"/>
        <v>3124.86</v>
      </c>
      <c r="V1850" s="7">
        <f t="shared" si="85"/>
        <v>2391.2600000000002</v>
      </c>
      <c r="W1850" s="7">
        <f t="shared" si="86"/>
        <v>732.69999999999993</v>
      </c>
    </row>
    <row r="1851" spans="1:23" x14ac:dyDescent="0.25">
      <c r="A1851" t="s">
        <v>5462</v>
      </c>
      <c r="B1851" s="4">
        <v>45454</v>
      </c>
      <c r="C1851" t="s">
        <v>252</v>
      </c>
      <c r="D1851" t="str">
        <f>VLOOKUP(C1851,Customers!$A$1:$H$201,4,0)</f>
        <v>Daniel Maldonado</v>
      </c>
      <c r="E1851" t="str">
        <f>VLOOKUP(C1851,Customers!$A$1:$H$201,5,0)</f>
        <v>Male</v>
      </c>
      <c r="F1851" s="4">
        <f>VLOOKUP(C1851,Customers!$A$1:$H$201,6,0)</f>
        <v>26914</v>
      </c>
      <c r="G1851" s="4" t="str">
        <f>VLOOKUP(C1851,Customers!$A$1:$H$201,7,0)</f>
        <v>Davisfurt</v>
      </c>
      <c r="H1851" s="4">
        <f>VLOOKUP(C1851,Customers!$A$1:$H$201,8,0)</f>
        <v>44266</v>
      </c>
      <c r="I1851" t="s">
        <v>735</v>
      </c>
      <c r="J1851" t="str">
        <f>VLOOKUP(I1851,Products!$A$1:$F$51,2,0)</f>
        <v>Step Smartphone</v>
      </c>
      <c r="K1851" t="str">
        <f>VLOOKUP(I1851,Products!$A$1:$F$51,3,0)</f>
        <v>Electronics</v>
      </c>
      <c r="L1851" t="str">
        <f>VLOOKUP(I1851,Products!$A$1:$F$51,4,0)</f>
        <v>Smartphone</v>
      </c>
      <c r="M1851" s="7">
        <f>VLOOKUP(I1851,Products!$A$1:$F$51,5,0)</f>
        <v>1194.1199999999999</v>
      </c>
      <c r="N1851" s="7">
        <f>VLOOKUP(I1851,Products!$A$1:$F$51,6,0)</f>
        <v>838.95</v>
      </c>
      <c r="O1851" t="s">
        <v>827</v>
      </c>
      <c r="P1851" t="str">
        <f>VLOOKUP(O1851,Stores!$A$1:$D$6,2,0)</f>
        <v>MegaMart Jimenezborough</v>
      </c>
      <c r="Q1851" t="str">
        <f>VLOOKUP(O1851,Stores!$A$1:$D$6,4,0)</f>
        <v>South</v>
      </c>
      <c r="R1851" s="6">
        <v>3</v>
      </c>
      <c r="S1851" s="6">
        <v>0</v>
      </c>
      <c r="T1851" t="s">
        <v>857</v>
      </c>
      <c r="U1851">
        <f t="shared" si="84"/>
        <v>3582.3599999999997</v>
      </c>
      <c r="V1851" s="7">
        <f t="shared" si="85"/>
        <v>2516.8500000000004</v>
      </c>
      <c r="W1851" s="7">
        <f t="shared" si="86"/>
        <v>1064.5099999999993</v>
      </c>
    </row>
    <row r="1852" spans="1:23" x14ac:dyDescent="0.25">
      <c r="A1852" t="s">
        <v>884</v>
      </c>
      <c r="B1852" s="4">
        <v>45454</v>
      </c>
      <c r="C1852" t="s">
        <v>135</v>
      </c>
      <c r="D1852" t="str">
        <f>VLOOKUP(C1852,Customers!$A$1:$H$201,4,0)</f>
        <v>Kimberly King</v>
      </c>
      <c r="E1852" t="str">
        <f>VLOOKUP(C1852,Customers!$A$1:$H$201,5,0)</f>
        <v>Female</v>
      </c>
      <c r="F1852" s="4">
        <f>VLOOKUP(C1852,Customers!$A$1:$H$201,6,0)</f>
        <v>33347</v>
      </c>
      <c r="G1852" s="4" t="str">
        <f>VLOOKUP(C1852,Customers!$A$1:$H$201,7,0)</f>
        <v>North George</v>
      </c>
      <c r="H1852" s="4">
        <f>VLOOKUP(C1852,Customers!$A$1:$H$201,8,0)</f>
        <v>45007</v>
      </c>
      <c r="I1852" t="s">
        <v>757</v>
      </c>
      <c r="J1852" t="str">
        <f>VLOOKUP(I1852,Products!$A$1:$F$51,2,0)</f>
        <v>Traditional Laptop</v>
      </c>
      <c r="K1852" t="str">
        <f>VLOOKUP(I1852,Products!$A$1:$F$51,3,0)</f>
        <v>Electronics</v>
      </c>
      <c r="L1852" t="str">
        <f>VLOOKUP(I1852,Products!$A$1:$F$51,4,0)</f>
        <v>Laptop</v>
      </c>
      <c r="M1852" s="7">
        <f>VLOOKUP(I1852,Products!$A$1:$F$51,5,0)</f>
        <v>1762.92</v>
      </c>
      <c r="N1852" s="7">
        <f>VLOOKUP(I1852,Products!$A$1:$F$51,6,0)</f>
        <v>1346.48</v>
      </c>
      <c r="O1852" t="s">
        <v>838</v>
      </c>
      <c r="P1852" t="str">
        <f>VLOOKUP(O1852,Stores!$A$1:$D$6,2,0)</f>
        <v>MegaMart Brianahaven</v>
      </c>
      <c r="Q1852" t="str">
        <f>VLOOKUP(O1852,Stores!$A$1:$D$6,4,0)</f>
        <v>North</v>
      </c>
      <c r="R1852" s="6">
        <v>2</v>
      </c>
      <c r="S1852" s="6">
        <v>0</v>
      </c>
      <c r="T1852" t="s">
        <v>851</v>
      </c>
      <c r="U1852">
        <f t="shared" si="84"/>
        <v>3525.84</v>
      </c>
      <c r="V1852" s="7">
        <f t="shared" si="85"/>
        <v>2692.96</v>
      </c>
      <c r="W1852" s="7">
        <f t="shared" si="86"/>
        <v>831.88000000000011</v>
      </c>
    </row>
    <row r="1853" spans="1:23" x14ac:dyDescent="0.25">
      <c r="A1853" t="s">
        <v>1248</v>
      </c>
      <c r="B1853" s="4">
        <v>45455</v>
      </c>
      <c r="C1853" t="s">
        <v>304</v>
      </c>
      <c r="D1853" t="str">
        <f>VLOOKUP(C1853,Customers!$A$1:$H$201,4,0)</f>
        <v>Sarah Reynolds</v>
      </c>
      <c r="E1853" t="str">
        <f>VLOOKUP(C1853,Customers!$A$1:$H$201,5,0)</f>
        <v>Female</v>
      </c>
      <c r="F1853" s="4">
        <f>VLOOKUP(C1853,Customers!$A$1:$H$201,6,0)</f>
        <v>32344</v>
      </c>
      <c r="G1853" s="4" t="str">
        <f>VLOOKUP(C1853,Customers!$A$1:$H$201,7,0)</f>
        <v>South Christinabury</v>
      </c>
      <c r="H1853" s="4">
        <f>VLOOKUP(C1853,Customers!$A$1:$H$201,8,0)</f>
        <v>44826</v>
      </c>
      <c r="I1853" t="s">
        <v>772</v>
      </c>
      <c r="J1853" t="str">
        <f>VLOOKUP(I1853,Products!$A$1:$F$51,2,0)</f>
        <v>Little Watches</v>
      </c>
      <c r="K1853" t="str">
        <f>VLOOKUP(I1853,Products!$A$1:$F$51,3,0)</f>
        <v>Fashion</v>
      </c>
      <c r="L1853" t="str">
        <f>VLOOKUP(I1853,Products!$A$1:$F$51,4,0)</f>
        <v>Watches</v>
      </c>
      <c r="M1853" s="7">
        <f>VLOOKUP(I1853,Products!$A$1:$F$51,5,0)</f>
        <v>429.15</v>
      </c>
      <c r="N1853" s="7">
        <f>VLOOKUP(I1853,Products!$A$1:$F$51,6,0)</f>
        <v>258.72000000000003</v>
      </c>
      <c r="O1853" t="s">
        <v>838</v>
      </c>
      <c r="P1853" t="str">
        <f>VLOOKUP(O1853,Stores!$A$1:$D$6,2,0)</f>
        <v>MegaMart Brianahaven</v>
      </c>
      <c r="Q1853" t="str">
        <f>VLOOKUP(O1853,Stores!$A$1:$D$6,4,0)</f>
        <v>North</v>
      </c>
      <c r="R1853" s="6">
        <v>1</v>
      </c>
      <c r="S1853" s="6">
        <v>0.05</v>
      </c>
      <c r="T1853" t="s">
        <v>857</v>
      </c>
      <c r="U1853">
        <f t="shared" si="84"/>
        <v>429.15</v>
      </c>
      <c r="V1853" s="7">
        <f t="shared" si="85"/>
        <v>258.72000000000003</v>
      </c>
      <c r="W1853" s="7">
        <f t="shared" si="86"/>
        <v>169.47999999999996</v>
      </c>
    </row>
    <row r="1854" spans="1:23" x14ac:dyDescent="0.25">
      <c r="A1854" t="s">
        <v>1403</v>
      </c>
      <c r="B1854" s="4">
        <v>45455</v>
      </c>
      <c r="C1854" t="s">
        <v>440</v>
      </c>
      <c r="D1854" t="str">
        <f>VLOOKUP(C1854,Customers!$A$1:$H$201,4,0)</f>
        <v>Jason Lloyd</v>
      </c>
      <c r="E1854" t="str">
        <f>VLOOKUP(C1854,Customers!$A$1:$H$201,5,0)</f>
        <v>Male</v>
      </c>
      <c r="F1854" s="4">
        <f>VLOOKUP(C1854,Customers!$A$1:$H$201,6,0)</f>
        <v>33450</v>
      </c>
      <c r="G1854" s="4" t="str">
        <f>VLOOKUP(C1854,Customers!$A$1:$H$201,7,0)</f>
        <v>West Ralph</v>
      </c>
      <c r="H1854" s="4">
        <f>VLOOKUP(C1854,Customers!$A$1:$H$201,8,0)</f>
        <v>45747</v>
      </c>
      <c r="I1854" t="s">
        <v>816</v>
      </c>
      <c r="J1854" t="str">
        <f>VLOOKUP(I1854,Products!$A$1:$F$51,2,0)</f>
        <v>Or Smartphone</v>
      </c>
      <c r="K1854" t="str">
        <f>VLOOKUP(I1854,Products!$A$1:$F$51,3,0)</f>
        <v>Electronics</v>
      </c>
      <c r="L1854" t="str">
        <f>VLOOKUP(I1854,Products!$A$1:$F$51,4,0)</f>
        <v>Smartphone</v>
      </c>
      <c r="M1854" s="7">
        <f>VLOOKUP(I1854,Products!$A$1:$F$51,5,0)</f>
        <v>1197.18</v>
      </c>
      <c r="N1854" s="7">
        <f>VLOOKUP(I1854,Products!$A$1:$F$51,6,0)</f>
        <v>722.74</v>
      </c>
      <c r="O1854" t="s">
        <v>835</v>
      </c>
      <c r="P1854" t="str">
        <f>VLOOKUP(O1854,Stores!$A$1:$D$6,2,0)</f>
        <v>MegaMart New Michele</v>
      </c>
      <c r="Q1854" t="str">
        <f>VLOOKUP(O1854,Stores!$A$1:$D$6,4,0)</f>
        <v>West</v>
      </c>
      <c r="R1854" s="6">
        <v>5</v>
      </c>
      <c r="S1854" s="6">
        <v>0.15</v>
      </c>
      <c r="T1854" t="s">
        <v>857</v>
      </c>
      <c r="U1854">
        <f t="shared" si="84"/>
        <v>5985.9000000000005</v>
      </c>
      <c r="V1854" s="7">
        <f t="shared" si="85"/>
        <v>3613.7</v>
      </c>
      <c r="W1854" s="7">
        <f t="shared" si="86"/>
        <v>2371.3500000000008</v>
      </c>
    </row>
    <row r="1855" spans="1:23" x14ac:dyDescent="0.25">
      <c r="A1855" t="s">
        <v>2040</v>
      </c>
      <c r="B1855" s="4">
        <v>45455</v>
      </c>
      <c r="C1855" t="s">
        <v>91</v>
      </c>
      <c r="D1855" t="str">
        <f>VLOOKUP(C1855,Customers!$A$1:$H$201,4,0)</f>
        <v>Mark Martinez</v>
      </c>
      <c r="E1855" t="str">
        <f>VLOOKUP(C1855,Customers!$A$1:$H$201,5,0)</f>
        <v>Female</v>
      </c>
      <c r="F1855" s="4">
        <f>VLOOKUP(C1855,Customers!$A$1:$H$201,6,0)</f>
        <v>26428</v>
      </c>
      <c r="G1855" s="4" t="str">
        <f>VLOOKUP(C1855,Customers!$A$1:$H$201,7,0)</f>
        <v>New Christophermouth</v>
      </c>
      <c r="H1855" s="4">
        <f>VLOOKUP(C1855,Customers!$A$1:$H$201,8,0)</f>
        <v>44123</v>
      </c>
      <c r="I1855" t="s">
        <v>730</v>
      </c>
      <c r="J1855" t="str">
        <f>VLOOKUP(I1855,Products!$A$1:$F$51,2,0)</f>
        <v>Recognize Footwear</v>
      </c>
      <c r="K1855" t="str">
        <f>VLOOKUP(I1855,Products!$A$1:$F$51,3,0)</f>
        <v>Fashion</v>
      </c>
      <c r="L1855" t="str">
        <f>VLOOKUP(I1855,Products!$A$1:$F$51,4,0)</f>
        <v>Footwear</v>
      </c>
      <c r="M1855" s="7">
        <f>VLOOKUP(I1855,Products!$A$1:$F$51,5,0)</f>
        <v>109.78</v>
      </c>
      <c r="N1855" s="7">
        <f>VLOOKUP(I1855,Products!$A$1:$F$51,6,0)</f>
        <v>70.59</v>
      </c>
      <c r="O1855" t="s">
        <v>842</v>
      </c>
      <c r="P1855" t="str">
        <f>VLOOKUP(O1855,Stores!$A$1:$D$6,2,0)</f>
        <v>MegaMart Johnmouth</v>
      </c>
      <c r="Q1855" t="str">
        <f>VLOOKUP(O1855,Stores!$A$1:$D$6,4,0)</f>
        <v>East</v>
      </c>
      <c r="R1855" s="6">
        <v>2</v>
      </c>
      <c r="S1855" s="6">
        <v>0.15</v>
      </c>
      <c r="T1855" t="s">
        <v>857</v>
      </c>
      <c r="U1855">
        <f t="shared" si="84"/>
        <v>219.56</v>
      </c>
      <c r="V1855" s="7">
        <f t="shared" si="85"/>
        <v>141.18</v>
      </c>
      <c r="W1855" s="7">
        <f t="shared" si="86"/>
        <v>77.53</v>
      </c>
    </row>
    <row r="1856" spans="1:23" x14ac:dyDescent="0.25">
      <c r="A1856" t="s">
        <v>2070</v>
      </c>
      <c r="B1856" s="4">
        <v>45455</v>
      </c>
      <c r="C1856" t="s">
        <v>117</v>
      </c>
      <c r="D1856" t="str">
        <f>VLOOKUP(C1856,Customers!$A$1:$H$201,4,0)</f>
        <v>Lacey Hall</v>
      </c>
      <c r="E1856" t="str">
        <f>VLOOKUP(C1856,Customers!$A$1:$H$201,5,0)</f>
        <v>Male</v>
      </c>
      <c r="F1856" s="4">
        <f>VLOOKUP(C1856,Customers!$A$1:$H$201,6,0)</f>
        <v>37417</v>
      </c>
      <c r="G1856" s="4" t="str">
        <f>VLOOKUP(C1856,Customers!$A$1:$H$201,7,0)</f>
        <v>Thomashaven</v>
      </c>
      <c r="H1856" s="4">
        <f>VLOOKUP(C1856,Customers!$A$1:$H$201,8,0)</f>
        <v>44800</v>
      </c>
      <c r="I1856" t="s">
        <v>762</v>
      </c>
      <c r="J1856" t="str">
        <f>VLOOKUP(I1856,Products!$A$1:$F$51,2,0)</f>
        <v>Firm Dairy</v>
      </c>
      <c r="K1856" t="str">
        <f>VLOOKUP(I1856,Products!$A$1:$F$51,3,0)</f>
        <v>Groceries</v>
      </c>
      <c r="L1856" t="str">
        <f>VLOOKUP(I1856,Products!$A$1:$F$51,4,0)</f>
        <v>Dairy</v>
      </c>
      <c r="M1856" s="7">
        <f>VLOOKUP(I1856,Products!$A$1:$F$51,5,0)</f>
        <v>1227.24</v>
      </c>
      <c r="N1856" s="7">
        <f>VLOOKUP(I1856,Products!$A$1:$F$51,6,0)</f>
        <v>977.09</v>
      </c>
      <c r="O1856" t="s">
        <v>838</v>
      </c>
      <c r="P1856" t="str">
        <f>VLOOKUP(O1856,Stores!$A$1:$D$6,2,0)</f>
        <v>MegaMart Brianahaven</v>
      </c>
      <c r="Q1856" t="str">
        <f>VLOOKUP(O1856,Stores!$A$1:$D$6,4,0)</f>
        <v>North</v>
      </c>
      <c r="R1856" s="6">
        <v>5</v>
      </c>
      <c r="S1856" s="6">
        <v>0.05</v>
      </c>
      <c r="T1856" t="s">
        <v>861</v>
      </c>
      <c r="U1856">
        <f t="shared" si="84"/>
        <v>6136.2</v>
      </c>
      <c r="V1856" s="7">
        <f t="shared" si="85"/>
        <v>4885.45</v>
      </c>
      <c r="W1856" s="7">
        <f t="shared" si="86"/>
        <v>1249.8</v>
      </c>
    </row>
    <row r="1857" spans="1:23" x14ac:dyDescent="0.25">
      <c r="A1857" t="s">
        <v>2173</v>
      </c>
      <c r="B1857" s="4">
        <v>45455</v>
      </c>
      <c r="C1857" t="s">
        <v>57</v>
      </c>
      <c r="D1857" t="str">
        <f>VLOOKUP(C1857,Customers!$A$1:$H$201,4,0)</f>
        <v>Brittany Green</v>
      </c>
      <c r="E1857" t="str">
        <f>VLOOKUP(C1857,Customers!$A$1:$H$201,5,0)</f>
        <v>Male</v>
      </c>
      <c r="F1857" s="4">
        <f>VLOOKUP(C1857,Customers!$A$1:$H$201,6,0)</f>
        <v>27205</v>
      </c>
      <c r="G1857" s="4" t="str">
        <f>VLOOKUP(C1857,Customers!$A$1:$H$201,7,0)</f>
        <v>East Samantha</v>
      </c>
      <c r="H1857" s="4">
        <f>VLOOKUP(C1857,Customers!$A$1:$H$201,8,0)</f>
        <v>44509</v>
      </c>
      <c r="I1857" t="s">
        <v>820</v>
      </c>
      <c r="J1857" t="str">
        <f>VLOOKUP(I1857,Products!$A$1:$F$51,2,0)</f>
        <v>Possible Watches</v>
      </c>
      <c r="K1857" t="str">
        <f>VLOOKUP(I1857,Products!$A$1:$F$51,3,0)</f>
        <v>Fashion</v>
      </c>
      <c r="L1857" t="str">
        <f>VLOOKUP(I1857,Products!$A$1:$F$51,4,0)</f>
        <v>Watches</v>
      </c>
      <c r="M1857" s="7">
        <f>VLOOKUP(I1857,Products!$A$1:$F$51,5,0)</f>
        <v>388.26</v>
      </c>
      <c r="N1857" s="7">
        <f>VLOOKUP(I1857,Products!$A$1:$F$51,6,0)</f>
        <v>199.3</v>
      </c>
      <c r="O1857" t="s">
        <v>835</v>
      </c>
      <c r="P1857" t="str">
        <f>VLOOKUP(O1857,Stores!$A$1:$D$6,2,0)</f>
        <v>MegaMart New Michele</v>
      </c>
      <c r="Q1857" t="str">
        <f>VLOOKUP(O1857,Stores!$A$1:$D$6,4,0)</f>
        <v>West</v>
      </c>
      <c r="R1857" s="6">
        <v>3</v>
      </c>
      <c r="S1857" s="6">
        <v>0.15</v>
      </c>
      <c r="T1857" t="s">
        <v>851</v>
      </c>
      <c r="U1857">
        <f t="shared" si="84"/>
        <v>1164.78</v>
      </c>
      <c r="V1857" s="7">
        <f t="shared" si="85"/>
        <v>597.90000000000009</v>
      </c>
      <c r="W1857" s="7">
        <f t="shared" si="86"/>
        <v>566.02999999999986</v>
      </c>
    </row>
    <row r="1858" spans="1:23" x14ac:dyDescent="0.25">
      <c r="A1858" t="s">
        <v>2698</v>
      </c>
      <c r="B1858" s="4">
        <v>45455</v>
      </c>
      <c r="C1858" t="s">
        <v>268</v>
      </c>
      <c r="D1858" t="str">
        <f>VLOOKUP(C1858,Customers!$A$1:$H$201,4,0)</f>
        <v>Denise Gutierrez</v>
      </c>
      <c r="E1858" t="str">
        <f>VLOOKUP(C1858,Customers!$A$1:$H$201,5,0)</f>
        <v>Male</v>
      </c>
      <c r="F1858" s="4">
        <f>VLOOKUP(C1858,Customers!$A$1:$H$201,6,0)</f>
        <v>22815</v>
      </c>
      <c r="G1858" s="4" t="str">
        <f>VLOOKUP(C1858,Customers!$A$1:$H$201,7,0)</f>
        <v>New Manuelville</v>
      </c>
      <c r="H1858" s="4">
        <f>VLOOKUP(C1858,Customers!$A$1:$H$201,8,0)</f>
        <v>44340</v>
      </c>
      <c r="I1858" t="s">
        <v>753</v>
      </c>
      <c r="J1858" t="str">
        <f>VLOOKUP(I1858,Products!$A$1:$F$51,2,0)</f>
        <v>Find Headphones</v>
      </c>
      <c r="K1858" t="str">
        <f>VLOOKUP(I1858,Products!$A$1:$F$51,3,0)</f>
        <v>Electronics</v>
      </c>
      <c r="L1858" t="str">
        <f>VLOOKUP(I1858,Products!$A$1:$F$51,4,0)</f>
        <v>Headphones</v>
      </c>
      <c r="M1858" s="7">
        <f>VLOOKUP(I1858,Products!$A$1:$F$51,5,0)</f>
        <v>1246.1099999999999</v>
      </c>
      <c r="N1858" s="7">
        <f>VLOOKUP(I1858,Products!$A$1:$F$51,6,0)</f>
        <v>833.52</v>
      </c>
      <c r="O1858" t="s">
        <v>838</v>
      </c>
      <c r="P1858" t="str">
        <f>VLOOKUP(O1858,Stores!$A$1:$D$6,2,0)</f>
        <v>MegaMart Brianahaven</v>
      </c>
      <c r="Q1858" t="str">
        <f>VLOOKUP(O1858,Stores!$A$1:$D$6,4,0)</f>
        <v>North</v>
      </c>
      <c r="R1858" s="6">
        <v>3</v>
      </c>
      <c r="S1858" s="6">
        <v>0</v>
      </c>
      <c r="T1858" t="s">
        <v>861</v>
      </c>
      <c r="U1858">
        <f t="shared" si="84"/>
        <v>3738.33</v>
      </c>
      <c r="V1858" s="7">
        <f t="shared" si="85"/>
        <v>2500.56</v>
      </c>
      <c r="W1858" s="7">
        <f t="shared" si="86"/>
        <v>1236.77</v>
      </c>
    </row>
    <row r="1859" spans="1:23" x14ac:dyDescent="0.25">
      <c r="A1859" t="s">
        <v>2960</v>
      </c>
      <c r="B1859" s="4">
        <v>45455</v>
      </c>
      <c r="C1859" t="s">
        <v>417</v>
      </c>
      <c r="D1859" t="str">
        <f>VLOOKUP(C1859,Customers!$A$1:$H$201,4,0)</f>
        <v>Jeffrey Smith</v>
      </c>
      <c r="E1859" t="str">
        <f>VLOOKUP(C1859,Customers!$A$1:$H$201,5,0)</f>
        <v>Female</v>
      </c>
      <c r="F1859" s="4">
        <f>VLOOKUP(C1859,Customers!$A$1:$H$201,6,0)</f>
        <v>30679</v>
      </c>
      <c r="G1859" s="4" t="str">
        <f>VLOOKUP(C1859,Customers!$A$1:$H$201,7,0)</f>
        <v>Aaronmouth</v>
      </c>
      <c r="H1859" s="4">
        <f>VLOOKUP(C1859,Customers!$A$1:$H$201,8,0)</f>
        <v>45006</v>
      </c>
      <c r="I1859" t="s">
        <v>765</v>
      </c>
      <c r="J1859" t="str">
        <f>VLOOKUP(I1859,Products!$A$1:$F$51,2,0)</f>
        <v>How Vegetables</v>
      </c>
      <c r="K1859" t="str">
        <f>VLOOKUP(I1859,Products!$A$1:$F$51,3,0)</f>
        <v>Groceries</v>
      </c>
      <c r="L1859" t="str">
        <f>VLOOKUP(I1859,Products!$A$1:$F$51,4,0)</f>
        <v>Vegetables</v>
      </c>
      <c r="M1859" s="7">
        <f>VLOOKUP(I1859,Products!$A$1:$F$51,5,0)</f>
        <v>25.57</v>
      </c>
      <c r="N1859" s="7">
        <f>VLOOKUP(I1859,Products!$A$1:$F$51,6,0)</f>
        <v>19.05</v>
      </c>
      <c r="O1859" t="s">
        <v>842</v>
      </c>
      <c r="P1859" t="str">
        <f>VLOOKUP(O1859,Stores!$A$1:$D$6,2,0)</f>
        <v>MegaMart Johnmouth</v>
      </c>
      <c r="Q1859" t="str">
        <f>VLOOKUP(O1859,Stores!$A$1:$D$6,4,0)</f>
        <v>East</v>
      </c>
      <c r="R1859" s="6">
        <v>4</v>
      </c>
      <c r="S1859" s="6">
        <v>0.05</v>
      </c>
      <c r="T1859" t="s">
        <v>851</v>
      </c>
      <c r="U1859">
        <f t="shared" ref="U1859:U1922" si="87">M1859*R1859</f>
        <v>102.28</v>
      </c>
      <c r="V1859" s="7">
        <f t="shared" ref="V1859:V1922" si="88">N1859*R1859</f>
        <v>76.2</v>
      </c>
      <c r="W1859" s="7">
        <f t="shared" ref="W1859:W1922" si="89">U1859-V1859-(1-S1859)</f>
        <v>25.13</v>
      </c>
    </row>
    <row r="1860" spans="1:23" x14ac:dyDescent="0.25">
      <c r="A1860" t="s">
        <v>3043</v>
      </c>
      <c r="B1860" s="4">
        <v>45455</v>
      </c>
      <c r="C1860" t="s">
        <v>292</v>
      </c>
      <c r="D1860" t="str">
        <f>VLOOKUP(C1860,Customers!$A$1:$H$201,4,0)</f>
        <v>Jeanne Young</v>
      </c>
      <c r="E1860" t="str">
        <f>VLOOKUP(C1860,Customers!$A$1:$H$201,5,0)</f>
        <v>Male</v>
      </c>
      <c r="F1860" s="4">
        <f>VLOOKUP(C1860,Customers!$A$1:$H$201,6,0)</f>
        <v>32411</v>
      </c>
      <c r="G1860" s="4" t="str">
        <f>VLOOKUP(C1860,Customers!$A$1:$H$201,7,0)</f>
        <v>Craigport</v>
      </c>
      <c r="H1860" s="4">
        <f>VLOOKUP(C1860,Customers!$A$1:$H$201,8,0)</f>
        <v>45671</v>
      </c>
      <c r="I1860" t="s">
        <v>780</v>
      </c>
      <c r="J1860" t="str">
        <f>VLOOKUP(I1860,Products!$A$1:$F$51,2,0)</f>
        <v>Road Clothing</v>
      </c>
      <c r="K1860" t="str">
        <f>VLOOKUP(I1860,Products!$A$1:$F$51,3,0)</f>
        <v>Fashion</v>
      </c>
      <c r="L1860" t="str">
        <f>VLOOKUP(I1860,Products!$A$1:$F$51,4,0)</f>
        <v>Clothing</v>
      </c>
      <c r="M1860" s="7">
        <f>VLOOKUP(I1860,Products!$A$1:$F$51,5,0)</f>
        <v>1485.05</v>
      </c>
      <c r="N1860" s="7">
        <f>VLOOKUP(I1860,Products!$A$1:$F$51,6,0)</f>
        <v>988.31</v>
      </c>
      <c r="O1860" t="s">
        <v>838</v>
      </c>
      <c r="P1860" t="str">
        <f>VLOOKUP(O1860,Stores!$A$1:$D$6,2,0)</f>
        <v>MegaMart Brianahaven</v>
      </c>
      <c r="Q1860" t="str">
        <f>VLOOKUP(O1860,Stores!$A$1:$D$6,4,0)</f>
        <v>North</v>
      </c>
      <c r="R1860" s="6">
        <v>3</v>
      </c>
      <c r="S1860" s="6">
        <v>0</v>
      </c>
      <c r="T1860" t="s">
        <v>851</v>
      </c>
      <c r="U1860">
        <f t="shared" si="87"/>
        <v>4455.1499999999996</v>
      </c>
      <c r="V1860" s="7">
        <f t="shared" si="88"/>
        <v>2964.93</v>
      </c>
      <c r="W1860" s="7">
        <f t="shared" si="89"/>
        <v>1489.2199999999998</v>
      </c>
    </row>
    <row r="1861" spans="1:23" x14ac:dyDescent="0.25">
      <c r="A1861" t="s">
        <v>4812</v>
      </c>
      <c r="B1861" s="4">
        <v>45455</v>
      </c>
      <c r="C1861" t="s">
        <v>72</v>
      </c>
      <c r="D1861" t="str">
        <f>VLOOKUP(C1861,Customers!$A$1:$H$201,4,0)</f>
        <v>Breanna Davis</v>
      </c>
      <c r="E1861" t="str">
        <f>VLOOKUP(C1861,Customers!$A$1:$H$201,5,0)</f>
        <v>Male</v>
      </c>
      <c r="F1861" s="4">
        <f>VLOOKUP(C1861,Customers!$A$1:$H$201,6,0)</f>
        <v>34565</v>
      </c>
      <c r="G1861" s="4" t="str">
        <f>VLOOKUP(C1861,Customers!$A$1:$H$201,7,0)</f>
        <v>East William</v>
      </c>
      <c r="H1861" s="4">
        <f>VLOOKUP(C1861,Customers!$A$1:$H$201,8,0)</f>
        <v>45608</v>
      </c>
      <c r="I1861" t="s">
        <v>774</v>
      </c>
      <c r="J1861" t="str">
        <f>VLOOKUP(I1861,Products!$A$1:$F$51,2,0)</f>
        <v>Behavior Dairy</v>
      </c>
      <c r="K1861" t="str">
        <f>VLOOKUP(I1861,Products!$A$1:$F$51,3,0)</f>
        <v>Groceries</v>
      </c>
      <c r="L1861" t="str">
        <f>VLOOKUP(I1861,Products!$A$1:$F$51,4,0)</f>
        <v>Dairy</v>
      </c>
      <c r="M1861" s="7">
        <f>VLOOKUP(I1861,Products!$A$1:$F$51,5,0)</f>
        <v>1015.76</v>
      </c>
      <c r="N1861" s="7">
        <f>VLOOKUP(I1861,Products!$A$1:$F$51,6,0)</f>
        <v>584.4</v>
      </c>
      <c r="O1861" t="s">
        <v>842</v>
      </c>
      <c r="P1861" t="str">
        <f>VLOOKUP(O1861,Stores!$A$1:$D$6,2,0)</f>
        <v>MegaMart Johnmouth</v>
      </c>
      <c r="Q1861" t="str">
        <f>VLOOKUP(O1861,Stores!$A$1:$D$6,4,0)</f>
        <v>East</v>
      </c>
      <c r="R1861" s="6">
        <v>4</v>
      </c>
      <c r="S1861" s="6">
        <v>0.05</v>
      </c>
      <c r="T1861" t="s">
        <v>854</v>
      </c>
      <c r="U1861">
        <f t="shared" si="87"/>
        <v>4063.04</v>
      </c>
      <c r="V1861" s="7">
        <f t="shared" si="88"/>
        <v>2337.6</v>
      </c>
      <c r="W1861" s="7">
        <f t="shared" si="89"/>
        <v>1724.49</v>
      </c>
    </row>
    <row r="1862" spans="1:23" x14ac:dyDescent="0.25">
      <c r="A1862" t="s">
        <v>5648</v>
      </c>
      <c r="B1862" s="4">
        <v>45455</v>
      </c>
      <c r="C1862" t="s">
        <v>433</v>
      </c>
      <c r="D1862" t="str">
        <f>VLOOKUP(C1862,Customers!$A$1:$H$201,4,0)</f>
        <v>Timothy Beck</v>
      </c>
      <c r="E1862" t="str">
        <f>VLOOKUP(C1862,Customers!$A$1:$H$201,5,0)</f>
        <v>Female</v>
      </c>
      <c r="F1862" s="4">
        <f>VLOOKUP(C1862,Customers!$A$1:$H$201,6,0)</f>
        <v>32027</v>
      </c>
      <c r="G1862" s="4" t="str">
        <f>VLOOKUP(C1862,Customers!$A$1:$H$201,7,0)</f>
        <v>Lauraborough</v>
      </c>
      <c r="H1862" s="4">
        <f>VLOOKUP(C1862,Customers!$A$1:$H$201,8,0)</f>
        <v>44913</v>
      </c>
      <c r="I1862" t="s">
        <v>790</v>
      </c>
      <c r="J1862" t="str">
        <f>VLOOKUP(I1862,Products!$A$1:$F$51,2,0)</f>
        <v>Everything Laptop</v>
      </c>
      <c r="K1862" t="str">
        <f>VLOOKUP(I1862,Products!$A$1:$F$51,3,0)</f>
        <v>Electronics</v>
      </c>
      <c r="L1862" t="str">
        <f>VLOOKUP(I1862,Products!$A$1:$F$51,4,0)</f>
        <v>Laptop</v>
      </c>
      <c r="M1862" s="7">
        <f>VLOOKUP(I1862,Products!$A$1:$F$51,5,0)</f>
        <v>428.05</v>
      </c>
      <c r="N1862" s="7">
        <f>VLOOKUP(I1862,Products!$A$1:$F$51,6,0)</f>
        <v>246.07</v>
      </c>
      <c r="O1862" t="s">
        <v>831</v>
      </c>
      <c r="P1862" t="str">
        <f>VLOOKUP(O1862,Stores!$A$1:$D$6,2,0)</f>
        <v>MegaMart Peckmouth</v>
      </c>
      <c r="Q1862" t="str">
        <f>VLOOKUP(O1862,Stores!$A$1:$D$6,4,0)</f>
        <v>East</v>
      </c>
      <c r="R1862" s="6">
        <v>4</v>
      </c>
      <c r="S1862" s="6">
        <v>0.05</v>
      </c>
      <c r="T1862" t="s">
        <v>857</v>
      </c>
      <c r="U1862">
        <f t="shared" si="87"/>
        <v>1712.2</v>
      </c>
      <c r="V1862" s="7">
        <f t="shared" si="88"/>
        <v>984.28</v>
      </c>
      <c r="W1862" s="7">
        <f t="shared" si="89"/>
        <v>726.97</v>
      </c>
    </row>
    <row r="1863" spans="1:23" x14ac:dyDescent="0.25">
      <c r="A1863" t="s">
        <v>881</v>
      </c>
      <c r="B1863" s="4">
        <v>45455</v>
      </c>
      <c r="C1863" t="s">
        <v>373</v>
      </c>
      <c r="D1863" t="str">
        <f>VLOOKUP(C1863,Customers!$A$1:$H$201,4,0)</f>
        <v>Sean Hart</v>
      </c>
      <c r="E1863" t="str">
        <f>VLOOKUP(C1863,Customers!$A$1:$H$201,5,0)</f>
        <v>Female</v>
      </c>
      <c r="F1863" s="4">
        <f>VLOOKUP(C1863,Customers!$A$1:$H$201,6,0)</f>
        <v>19995</v>
      </c>
      <c r="G1863" s="4" t="str">
        <f>VLOOKUP(C1863,Customers!$A$1:$H$201,7,0)</f>
        <v>North Jason</v>
      </c>
      <c r="H1863" s="4">
        <f>VLOOKUP(C1863,Customers!$A$1:$H$201,8,0)</f>
        <v>45602</v>
      </c>
      <c r="I1863" t="s">
        <v>760</v>
      </c>
      <c r="J1863" t="str">
        <f>VLOOKUP(I1863,Products!$A$1:$F$51,2,0)</f>
        <v>Simple Accessories</v>
      </c>
      <c r="K1863" t="str">
        <f>VLOOKUP(I1863,Products!$A$1:$F$51,3,0)</f>
        <v>Fashion</v>
      </c>
      <c r="L1863" t="str">
        <f>VLOOKUP(I1863,Products!$A$1:$F$51,4,0)</f>
        <v>Accessories</v>
      </c>
      <c r="M1863" s="7">
        <f>VLOOKUP(I1863,Products!$A$1:$F$51,5,0)</f>
        <v>1102.791777777778</v>
      </c>
      <c r="N1863" s="7">
        <f>VLOOKUP(I1863,Products!$A$1:$F$51,6,0)</f>
        <v>242.98</v>
      </c>
      <c r="O1863" t="s">
        <v>835</v>
      </c>
      <c r="P1863" t="str">
        <f>VLOOKUP(O1863,Stores!$A$1:$D$6,2,0)</f>
        <v>MegaMart New Michele</v>
      </c>
      <c r="Q1863" t="str">
        <f>VLOOKUP(O1863,Stores!$A$1:$D$6,4,0)</f>
        <v>West</v>
      </c>
      <c r="R1863" s="6">
        <v>4</v>
      </c>
      <c r="S1863" s="6">
        <v>0.05</v>
      </c>
      <c r="T1863" t="s">
        <v>854</v>
      </c>
      <c r="U1863">
        <f t="shared" si="87"/>
        <v>4411.1671111111118</v>
      </c>
      <c r="V1863" s="7">
        <f t="shared" si="88"/>
        <v>971.92</v>
      </c>
      <c r="W1863" s="7">
        <f t="shared" si="89"/>
        <v>3438.2971111111119</v>
      </c>
    </row>
    <row r="1864" spans="1:23" x14ac:dyDescent="0.25">
      <c r="A1864" t="s">
        <v>2705</v>
      </c>
      <c r="B1864" s="4">
        <v>45455</v>
      </c>
      <c r="C1864" t="s">
        <v>485</v>
      </c>
      <c r="D1864" t="str">
        <f>VLOOKUP(C1864,Customers!$A$1:$H$201,4,0)</f>
        <v>Yvette Roth</v>
      </c>
      <c r="E1864" t="str">
        <f>VLOOKUP(C1864,Customers!$A$1:$H$201,5,0)</f>
        <v>Male</v>
      </c>
      <c r="F1864" s="4">
        <f>VLOOKUP(C1864,Customers!$A$1:$H$201,6,0)</f>
        <v>22750</v>
      </c>
      <c r="G1864" s="4" t="str">
        <f>VLOOKUP(C1864,Customers!$A$1:$H$201,7,0)</f>
        <v>East Melissashire</v>
      </c>
      <c r="H1864" s="4">
        <f>VLOOKUP(C1864,Customers!$A$1:$H$201,8,0)</f>
        <v>45831</v>
      </c>
      <c r="I1864" t="s">
        <v>743</v>
      </c>
      <c r="J1864" t="str">
        <f>VLOOKUP(I1864,Products!$A$1:$F$51,2,0)</f>
        <v>World Watches</v>
      </c>
      <c r="K1864" t="str">
        <f>VLOOKUP(I1864,Products!$A$1:$F$51,3,0)</f>
        <v>Fashion</v>
      </c>
      <c r="L1864" t="str">
        <f>VLOOKUP(I1864,Products!$A$1:$F$51,4,0)</f>
        <v>Watches</v>
      </c>
      <c r="M1864" s="7">
        <f>VLOOKUP(I1864,Products!$A$1:$F$51,5,0)</f>
        <v>1134.8</v>
      </c>
      <c r="N1864" s="7">
        <f>VLOOKUP(I1864,Products!$A$1:$F$51,6,0)</f>
        <v>675.1</v>
      </c>
      <c r="O1864" t="s">
        <v>842</v>
      </c>
      <c r="P1864" t="str">
        <f>VLOOKUP(O1864,Stores!$A$1:$D$6,2,0)</f>
        <v>MegaMart Johnmouth</v>
      </c>
      <c r="Q1864" t="str">
        <f>VLOOKUP(O1864,Stores!$A$1:$D$6,4,0)</f>
        <v>East</v>
      </c>
      <c r="R1864" s="6">
        <v>5</v>
      </c>
      <c r="S1864" s="6">
        <v>0</v>
      </c>
      <c r="T1864" t="s">
        <v>857</v>
      </c>
      <c r="U1864">
        <f t="shared" si="87"/>
        <v>5674</v>
      </c>
      <c r="V1864" s="7">
        <f t="shared" si="88"/>
        <v>3375.5</v>
      </c>
      <c r="W1864" s="7">
        <f t="shared" si="89"/>
        <v>2297.5</v>
      </c>
    </row>
    <row r="1865" spans="1:23" x14ac:dyDescent="0.25">
      <c r="A1865" t="s">
        <v>2871</v>
      </c>
      <c r="B1865" s="4">
        <v>45456</v>
      </c>
      <c r="C1865" t="s">
        <v>260</v>
      </c>
      <c r="D1865" t="str">
        <f>VLOOKUP(C1865,Customers!$A$1:$H$201,4,0)</f>
        <v>Gabriel Daugherty</v>
      </c>
      <c r="E1865" t="str">
        <f>VLOOKUP(C1865,Customers!$A$1:$H$201,5,0)</f>
        <v>Male</v>
      </c>
      <c r="F1865" s="4">
        <f>VLOOKUP(C1865,Customers!$A$1:$H$201,6,0)</f>
        <v>24029</v>
      </c>
      <c r="G1865" s="4" t="str">
        <f>VLOOKUP(C1865,Customers!$A$1:$H$201,7,0)</f>
        <v>New Reginald</v>
      </c>
      <c r="H1865" s="4">
        <f>VLOOKUP(C1865,Customers!$A$1:$H$201,8,0)</f>
        <v>44937</v>
      </c>
      <c r="I1865" t="s">
        <v>814</v>
      </c>
      <c r="J1865" t="str">
        <f>VLOOKUP(I1865,Products!$A$1:$F$51,2,0)</f>
        <v>Nature Clothing</v>
      </c>
      <c r="K1865" t="str">
        <f>VLOOKUP(I1865,Products!$A$1:$F$51,3,0)</f>
        <v>Fashion</v>
      </c>
      <c r="L1865" t="str">
        <f>VLOOKUP(I1865,Products!$A$1:$F$51,4,0)</f>
        <v>Clothing</v>
      </c>
      <c r="M1865" s="7">
        <f>VLOOKUP(I1865,Products!$A$1:$F$51,5,0)</f>
        <v>1165.3699999999999</v>
      </c>
      <c r="N1865" s="7">
        <f>VLOOKUP(I1865,Products!$A$1:$F$51,6,0)</f>
        <v>926.55</v>
      </c>
      <c r="O1865" t="s">
        <v>827</v>
      </c>
      <c r="P1865" t="str">
        <f>VLOOKUP(O1865,Stores!$A$1:$D$6,2,0)</f>
        <v>MegaMart Jimenezborough</v>
      </c>
      <c r="Q1865" t="str">
        <f>VLOOKUP(O1865,Stores!$A$1:$D$6,4,0)</f>
        <v>South</v>
      </c>
      <c r="R1865" s="6">
        <v>5</v>
      </c>
      <c r="S1865" s="6">
        <v>0</v>
      </c>
      <c r="T1865" t="s">
        <v>854</v>
      </c>
      <c r="U1865">
        <f t="shared" si="87"/>
        <v>5826.8499999999995</v>
      </c>
      <c r="V1865" s="7">
        <f t="shared" si="88"/>
        <v>4632.75</v>
      </c>
      <c r="W1865" s="7">
        <f t="shared" si="89"/>
        <v>1193.0999999999995</v>
      </c>
    </row>
    <row r="1866" spans="1:23" x14ac:dyDescent="0.25">
      <c r="A1866" t="s">
        <v>3605</v>
      </c>
      <c r="B1866" s="4">
        <v>45456</v>
      </c>
      <c r="C1866" t="s">
        <v>113</v>
      </c>
      <c r="D1866" t="str">
        <f>VLOOKUP(C1866,Customers!$A$1:$H$201,4,0)</f>
        <v>Tyler Levine</v>
      </c>
      <c r="E1866" t="str">
        <f>VLOOKUP(C1866,Customers!$A$1:$H$201,5,0)</f>
        <v>Male</v>
      </c>
      <c r="F1866" s="4">
        <f>VLOOKUP(C1866,Customers!$A$1:$H$201,6,0)</f>
        <v>28630</v>
      </c>
      <c r="G1866" s="4" t="str">
        <f>VLOOKUP(C1866,Customers!$A$1:$H$201,7,0)</f>
        <v>West Charles</v>
      </c>
      <c r="H1866" s="4">
        <f>VLOOKUP(C1866,Customers!$A$1:$H$201,8,0)</f>
        <v>44438</v>
      </c>
      <c r="I1866" t="s">
        <v>707</v>
      </c>
      <c r="J1866" t="str">
        <f>VLOOKUP(I1866,Products!$A$1:$F$51,2,0)</f>
        <v>Like Camera</v>
      </c>
      <c r="K1866" t="str">
        <f>VLOOKUP(I1866,Products!$A$1:$F$51,3,0)</f>
        <v>Electronics</v>
      </c>
      <c r="L1866" t="str">
        <f>VLOOKUP(I1866,Products!$A$1:$F$51,4,0)</f>
        <v>Camera</v>
      </c>
      <c r="M1866" s="7">
        <f>VLOOKUP(I1866,Products!$A$1:$F$51,5,0)</f>
        <v>1673.69</v>
      </c>
      <c r="N1866" s="7">
        <f>VLOOKUP(I1866,Products!$A$1:$F$51,6,0)</f>
        <v>1323.38</v>
      </c>
      <c r="O1866" t="s">
        <v>831</v>
      </c>
      <c r="P1866" t="str">
        <f>VLOOKUP(O1866,Stores!$A$1:$D$6,2,0)</f>
        <v>MegaMart Peckmouth</v>
      </c>
      <c r="Q1866" t="str">
        <f>VLOOKUP(O1866,Stores!$A$1:$D$6,4,0)</f>
        <v>East</v>
      </c>
      <c r="R1866" s="6">
        <v>5</v>
      </c>
      <c r="S1866" s="6">
        <v>0.1</v>
      </c>
      <c r="T1866" t="s">
        <v>851</v>
      </c>
      <c r="U1866">
        <f t="shared" si="87"/>
        <v>8368.4500000000007</v>
      </c>
      <c r="V1866" s="7">
        <f t="shared" si="88"/>
        <v>6616.9000000000005</v>
      </c>
      <c r="W1866" s="7">
        <f t="shared" si="89"/>
        <v>1750.65</v>
      </c>
    </row>
    <row r="1867" spans="1:23" x14ac:dyDescent="0.25">
      <c r="A1867" t="s">
        <v>4728</v>
      </c>
      <c r="B1867" s="4">
        <v>45456</v>
      </c>
      <c r="C1867" t="s">
        <v>57</v>
      </c>
      <c r="D1867" t="str">
        <f>VLOOKUP(C1867,Customers!$A$1:$H$201,4,0)</f>
        <v>Brittany Green</v>
      </c>
      <c r="E1867" t="str">
        <f>VLOOKUP(C1867,Customers!$A$1:$H$201,5,0)</f>
        <v>Male</v>
      </c>
      <c r="F1867" s="4">
        <f>VLOOKUP(C1867,Customers!$A$1:$H$201,6,0)</f>
        <v>27205</v>
      </c>
      <c r="G1867" s="4" t="str">
        <f>VLOOKUP(C1867,Customers!$A$1:$H$201,7,0)</f>
        <v>East Samantha</v>
      </c>
      <c r="H1867" s="4">
        <f>VLOOKUP(C1867,Customers!$A$1:$H$201,8,0)</f>
        <v>44509</v>
      </c>
      <c r="I1867" t="s">
        <v>746</v>
      </c>
      <c r="J1867" t="str">
        <f>VLOOKUP(I1867,Products!$A$1:$F$51,2,0)</f>
        <v>Add Clothing</v>
      </c>
      <c r="K1867" t="str">
        <f>VLOOKUP(I1867,Products!$A$1:$F$51,3,0)</f>
        <v>Fashion</v>
      </c>
      <c r="L1867" t="str">
        <f>VLOOKUP(I1867,Products!$A$1:$F$51,4,0)</f>
        <v>Clothing</v>
      </c>
      <c r="M1867" s="7">
        <f>VLOOKUP(I1867,Products!$A$1:$F$51,5,0)</f>
        <v>1342.75</v>
      </c>
      <c r="N1867" s="7">
        <f>VLOOKUP(I1867,Products!$A$1:$F$51,6,0)</f>
        <v>797.94</v>
      </c>
      <c r="O1867" t="s">
        <v>842</v>
      </c>
      <c r="P1867" t="str">
        <f>VLOOKUP(O1867,Stores!$A$1:$D$6,2,0)</f>
        <v>MegaMart Johnmouth</v>
      </c>
      <c r="Q1867" t="str">
        <f>VLOOKUP(O1867,Stores!$A$1:$D$6,4,0)</f>
        <v>East</v>
      </c>
      <c r="R1867" s="6">
        <v>2</v>
      </c>
      <c r="S1867" s="6">
        <v>0.05</v>
      </c>
      <c r="T1867" t="s">
        <v>861</v>
      </c>
      <c r="U1867">
        <f t="shared" si="87"/>
        <v>2685.5</v>
      </c>
      <c r="V1867" s="7">
        <f t="shared" si="88"/>
        <v>1595.88</v>
      </c>
      <c r="W1867" s="7">
        <f t="shared" si="89"/>
        <v>1088.6699999999998</v>
      </c>
    </row>
    <row r="1868" spans="1:23" x14ac:dyDescent="0.25">
      <c r="A1868" t="s">
        <v>5100</v>
      </c>
      <c r="B1868" s="4">
        <v>45456</v>
      </c>
      <c r="C1868" t="s">
        <v>337</v>
      </c>
      <c r="D1868" t="str">
        <f>VLOOKUP(C1868,Customers!$A$1:$H$201,4,0)</f>
        <v>Carrie Peterson</v>
      </c>
      <c r="E1868" t="str">
        <f>VLOOKUP(C1868,Customers!$A$1:$H$201,5,0)</f>
        <v>Male</v>
      </c>
      <c r="F1868" s="4">
        <f>VLOOKUP(C1868,Customers!$A$1:$H$201,6,0)</f>
        <v>27624</v>
      </c>
      <c r="G1868" s="4" t="str">
        <f>VLOOKUP(C1868,Customers!$A$1:$H$201,7,0)</f>
        <v>Fergusonview</v>
      </c>
      <c r="H1868" s="4">
        <f>VLOOKUP(C1868,Customers!$A$1:$H$201,8,0)</f>
        <v>44577</v>
      </c>
      <c r="I1868" t="s">
        <v>753</v>
      </c>
      <c r="J1868" t="str">
        <f>VLOOKUP(I1868,Products!$A$1:$F$51,2,0)</f>
        <v>Find Headphones</v>
      </c>
      <c r="K1868" t="str">
        <f>VLOOKUP(I1868,Products!$A$1:$F$51,3,0)</f>
        <v>Electronics</v>
      </c>
      <c r="L1868" t="str">
        <f>VLOOKUP(I1868,Products!$A$1:$F$51,4,0)</f>
        <v>Headphones</v>
      </c>
      <c r="M1868" s="7">
        <f>VLOOKUP(I1868,Products!$A$1:$F$51,5,0)</f>
        <v>1246.1099999999999</v>
      </c>
      <c r="N1868" s="7">
        <f>VLOOKUP(I1868,Products!$A$1:$F$51,6,0)</f>
        <v>833.52</v>
      </c>
      <c r="O1868" t="s">
        <v>831</v>
      </c>
      <c r="P1868" t="str">
        <f>VLOOKUP(O1868,Stores!$A$1:$D$6,2,0)</f>
        <v>MegaMart Peckmouth</v>
      </c>
      <c r="Q1868" t="str">
        <f>VLOOKUP(O1868,Stores!$A$1:$D$6,4,0)</f>
        <v>East</v>
      </c>
      <c r="R1868" s="6">
        <v>4</v>
      </c>
      <c r="S1868" s="6">
        <v>0</v>
      </c>
      <c r="T1868" t="s">
        <v>854</v>
      </c>
      <c r="U1868">
        <f t="shared" si="87"/>
        <v>4984.4399999999996</v>
      </c>
      <c r="V1868" s="7">
        <f t="shared" si="88"/>
        <v>3334.08</v>
      </c>
      <c r="W1868" s="7">
        <f t="shared" si="89"/>
        <v>1649.3599999999997</v>
      </c>
    </row>
    <row r="1869" spans="1:23" x14ac:dyDescent="0.25">
      <c r="A1869" t="s">
        <v>5387</v>
      </c>
      <c r="B1869" s="4">
        <v>45456</v>
      </c>
      <c r="C1869" t="s">
        <v>501</v>
      </c>
      <c r="D1869" t="str">
        <f>VLOOKUP(C1869,Customers!$A$1:$H$201,4,0)</f>
        <v>Breanna Moore</v>
      </c>
      <c r="E1869" t="str">
        <f>VLOOKUP(C1869,Customers!$A$1:$H$201,5,0)</f>
        <v>Female</v>
      </c>
      <c r="F1869" s="4">
        <f>VLOOKUP(C1869,Customers!$A$1:$H$201,6,0)</f>
        <v>22552</v>
      </c>
      <c r="G1869" s="4" t="str">
        <f>VLOOKUP(C1869,Customers!$A$1:$H$201,7,0)</f>
        <v>Melissaberg</v>
      </c>
      <c r="H1869" s="4">
        <f>VLOOKUP(C1869,Customers!$A$1:$H$201,8,0)</f>
        <v>44326</v>
      </c>
      <c r="I1869" t="s">
        <v>724</v>
      </c>
      <c r="J1869" t="str">
        <f>VLOOKUP(I1869,Products!$A$1:$F$51,2,0)</f>
        <v>Company Fruits</v>
      </c>
      <c r="K1869" t="str">
        <f>VLOOKUP(I1869,Products!$A$1:$F$51,3,0)</f>
        <v>Groceries</v>
      </c>
      <c r="L1869" t="str">
        <f>VLOOKUP(I1869,Products!$A$1:$F$51,4,0)</f>
        <v>Fruits</v>
      </c>
      <c r="M1869" s="7">
        <f>VLOOKUP(I1869,Products!$A$1:$F$51,5,0)</f>
        <v>318.05</v>
      </c>
      <c r="N1869" s="7">
        <f>VLOOKUP(I1869,Products!$A$1:$F$51,6,0)</f>
        <v>742.26521739130465</v>
      </c>
      <c r="O1869" t="s">
        <v>827</v>
      </c>
      <c r="P1869" t="str">
        <f>VLOOKUP(O1869,Stores!$A$1:$D$6,2,0)</f>
        <v>MegaMart Jimenezborough</v>
      </c>
      <c r="Q1869" t="str">
        <f>VLOOKUP(O1869,Stores!$A$1:$D$6,4,0)</f>
        <v>South</v>
      </c>
      <c r="R1869" s="6">
        <v>4</v>
      </c>
      <c r="S1869" s="6">
        <v>0.15</v>
      </c>
      <c r="T1869" t="s">
        <v>851</v>
      </c>
      <c r="U1869">
        <f t="shared" si="87"/>
        <v>1272.2</v>
      </c>
      <c r="V1869" s="7">
        <f t="shared" si="88"/>
        <v>2969.0608695652186</v>
      </c>
      <c r="W1869" s="7">
        <f t="shared" si="89"/>
        <v>-1697.7108695652184</v>
      </c>
    </row>
    <row r="1870" spans="1:23" x14ac:dyDescent="0.25">
      <c r="A1870" t="s">
        <v>1223</v>
      </c>
      <c r="B1870" s="4">
        <v>45456</v>
      </c>
      <c r="C1870" t="s">
        <v>289</v>
      </c>
      <c r="D1870" t="str">
        <f>VLOOKUP(C1870,Customers!$A$1:$H$201,4,0)</f>
        <v>Matthew Juarez</v>
      </c>
      <c r="E1870" t="str">
        <f>VLOOKUP(C1870,Customers!$A$1:$H$201,5,0)</f>
        <v>Female</v>
      </c>
      <c r="F1870" s="4">
        <f>VLOOKUP(C1870,Customers!$A$1:$H$201,6,0)</f>
        <v>37614</v>
      </c>
      <c r="G1870" s="4" t="str">
        <f>VLOOKUP(C1870,Customers!$A$1:$H$201,7,0)</f>
        <v>North Meagan</v>
      </c>
      <c r="H1870" s="4">
        <f>VLOOKUP(C1870,Customers!$A$1:$H$201,8,0)</f>
        <v>44855</v>
      </c>
      <c r="I1870" t="s">
        <v>735</v>
      </c>
      <c r="J1870" t="str">
        <f>VLOOKUP(I1870,Products!$A$1:$F$51,2,0)</f>
        <v>Step Smartphone</v>
      </c>
      <c r="K1870" t="str">
        <f>VLOOKUP(I1870,Products!$A$1:$F$51,3,0)</f>
        <v>Electronics</v>
      </c>
      <c r="L1870" t="str">
        <f>VLOOKUP(I1870,Products!$A$1:$F$51,4,0)</f>
        <v>Smartphone</v>
      </c>
      <c r="M1870" s="7">
        <f>VLOOKUP(I1870,Products!$A$1:$F$51,5,0)</f>
        <v>1194.1199999999999</v>
      </c>
      <c r="N1870" s="7">
        <f>VLOOKUP(I1870,Products!$A$1:$F$51,6,0)</f>
        <v>838.95</v>
      </c>
      <c r="O1870" t="s">
        <v>838</v>
      </c>
      <c r="P1870" t="str">
        <f>VLOOKUP(O1870,Stores!$A$1:$D$6,2,0)</f>
        <v>MegaMart Brianahaven</v>
      </c>
      <c r="Q1870" t="str">
        <f>VLOOKUP(O1870,Stores!$A$1:$D$6,4,0)</f>
        <v>North</v>
      </c>
      <c r="R1870" s="6">
        <v>5</v>
      </c>
      <c r="S1870" s="6">
        <v>0.15</v>
      </c>
      <c r="T1870" t="s">
        <v>854</v>
      </c>
      <c r="U1870">
        <f t="shared" si="87"/>
        <v>5970.5999999999995</v>
      </c>
      <c r="V1870" s="7">
        <f t="shared" si="88"/>
        <v>4194.75</v>
      </c>
      <c r="W1870" s="7">
        <f t="shared" si="89"/>
        <v>1774.9999999999995</v>
      </c>
    </row>
    <row r="1871" spans="1:23" x14ac:dyDescent="0.25">
      <c r="A1871" t="s">
        <v>1511</v>
      </c>
      <c r="B1871" s="4">
        <v>45456</v>
      </c>
      <c r="C1871" t="s">
        <v>333</v>
      </c>
      <c r="D1871" t="str">
        <f>VLOOKUP(C1871,Customers!$A$1:$H$201,4,0)</f>
        <v>William Warner</v>
      </c>
      <c r="E1871" t="str">
        <f>VLOOKUP(C1871,Customers!$A$1:$H$201,5,0)</f>
        <v>Female</v>
      </c>
      <c r="F1871" s="4">
        <f>VLOOKUP(C1871,Customers!$A$1:$H$201,6,0)</f>
        <v>25396</v>
      </c>
      <c r="G1871" s="4" t="str">
        <f>VLOOKUP(C1871,Customers!$A$1:$H$201,7,0)</f>
        <v>Geoffreystad</v>
      </c>
      <c r="H1871" s="4">
        <f>VLOOKUP(C1871,Customers!$A$1:$H$201,8,0)</f>
        <v>44890</v>
      </c>
      <c r="I1871" t="s">
        <v>814</v>
      </c>
      <c r="J1871" t="str">
        <f>VLOOKUP(I1871,Products!$A$1:$F$51,2,0)</f>
        <v>Nature Clothing</v>
      </c>
      <c r="K1871" t="str">
        <f>VLOOKUP(I1871,Products!$A$1:$F$51,3,0)</f>
        <v>Fashion</v>
      </c>
      <c r="L1871" t="str">
        <f>VLOOKUP(I1871,Products!$A$1:$F$51,4,0)</f>
        <v>Clothing</v>
      </c>
      <c r="M1871" s="7">
        <f>VLOOKUP(I1871,Products!$A$1:$F$51,5,0)</f>
        <v>1165.3699999999999</v>
      </c>
      <c r="N1871" s="7">
        <f>VLOOKUP(I1871,Products!$A$1:$F$51,6,0)</f>
        <v>926.55</v>
      </c>
      <c r="O1871" t="s">
        <v>831</v>
      </c>
      <c r="P1871" t="str">
        <f>VLOOKUP(O1871,Stores!$A$1:$D$6,2,0)</f>
        <v>MegaMart Peckmouth</v>
      </c>
      <c r="Q1871" t="str">
        <f>VLOOKUP(O1871,Stores!$A$1:$D$6,4,0)</f>
        <v>East</v>
      </c>
      <c r="R1871" s="6">
        <v>3</v>
      </c>
      <c r="S1871" s="6">
        <v>0</v>
      </c>
      <c r="T1871" t="s">
        <v>851</v>
      </c>
      <c r="U1871">
        <f t="shared" si="87"/>
        <v>3496.1099999999997</v>
      </c>
      <c r="V1871" s="7">
        <f t="shared" si="88"/>
        <v>2779.6499999999996</v>
      </c>
      <c r="W1871" s="7">
        <f t="shared" si="89"/>
        <v>715.46</v>
      </c>
    </row>
    <row r="1872" spans="1:23" x14ac:dyDescent="0.25">
      <c r="A1872" t="s">
        <v>3069</v>
      </c>
      <c r="B1872" s="4">
        <v>45457</v>
      </c>
      <c r="C1872" t="s">
        <v>460</v>
      </c>
      <c r="D1872" t="str">
        <f>VLOOKUP(C1872,Customers!$A$1:$H$201,4,0)</f>
        <v>Kimberly Parker</v>
      </c>
      <c r="E1872" t="str">
        <f>VLOOKUP(C1872,Customers!$A$1:$H$201,5,0)</f>
        <v>Male</v>
      </c>
      <c r="F1872" s="4">
        <f>VLOOKUP(C1872,Customers!$A$1:$H$201,6,0)</f>
        <v>32966</v>
      </c>
      <c r="G1872" s="4" t="str">
        <f>VLOOKUP(C1872,Customers!$A$1:$H$201,7,0)</f>
        <v>Lake Christopher</v>
      </c>
      <c r="H1872" s="4">
        <f>VLOOKUP(C1872,Customers!$A$1:$H$201,8,0)</f>
        <v>44269</v>
      </c>
      <c r="I1872" t="s">
        <v>735</v>
      </c>
      <c r="J1872" t="str">
        <f>VLOOKUP(I1872,Products!$A$1:$F$51,2,0)</f>
        <v>Step Smartphone</v>
      </c>
      <c r="K1872" t="str">
        <f>VLOOKUP(I1872,Products!$A$1:$F$51,3,0)</f>
        <v>Electronics</v>
      </c>
      <c r="L1872" t="str">
        <f>VLOOKUP(I1872,Products!$A$1:$F$51,4,0)</f>
        <v>Smartphone</v>
      </c>
      <c r="M1872" s="7">
        <f>VLOOKUP(I1872,Products!$A$1:$F$51,5,0)</f>
        <v>1194.1199999999999</v>
      </c>
      <c r="N1872" s="7">
        <f>VLOOKUP(I1872,Products!$A$1:$F$51,6,0)</f>
        <v>838.95</v>
      </c>
      <c r="O1872" t="s">
        <v>842</v>
      </c>
      <c r="P1872" t="str">
        <f>VLOOKUP(O1872,Stores!$A$1:$D$6,2,0)</f>
        <v>MegaMart Johnmouth</v>
      </c>
      <c r="Q1872" t="str">
        <f>VLOOKUP(O1872,Stores!$A$1:$D$6,4,0)</f>
        <v>East</v>
      </c>
      <c r="R1872" s="6">
        <v>2</v>
      </c>
      <c r="S1872" s="6">
        <v>0</v>
      </c>
      <c r="T1872" t="s">
        <v>861</v>
      </c>
      <c r="U1872">
        <f t="shared" si="87"/>
        <v>2388.2399999999998</v>
      </c>
      <c r="V1872" s="7">
        <f t="shared" si="88"/>
        <v>1677.9</v>
      </c>
      <c r="W1872" s="7">
        <f t="shared" si="89"/>
        <v>709.33999999999969</v>
      </c>
    </row>
    <row r="1873" spans="1:23" x14ac:dyDescent="0.25">
      <c r="A1873" t="s">
        <v>1182</v>
      </c>
      <c r="B1873" s="4">
        <v>45457</v>
      </c>
      <c r="C1873" t="s">
        <v>125</v>
      </c>
      <c r="D1873" t="str">
        <f>VLOOKUP(C1873,Customers!$A$1:$H$201,4,0)</f>
        <v>Valerie Macdonald</v>
      </c>
      <c r="E1873" t="str">
        <f>VLOOKUP(C1873,Customers!$A$1:$H$201,5,0)</f>
        <v>Male</v>
      </c>
      <c r="F1873" s="4">
        <f>VLOOKUP(C1873,Customers!$A$1:$H$201,6,0)</f>
        <v>33917</v>
      </c>
      <c r="G1873" s="4" t="str">
        <f>VLOOKUP(C1873,Customers!$A$1:$H$201,7,0)</f>
        <v>East Shelby</v>
      </c>
      <c r="H1873" s="4">
        <f>VLOOKUP(C1873,Customers!$A$1:$H$201,8,0)</f>
        <v>44208</v>
      </c>
      <c r="I1873" t="s">
        <v>794</v>
      </c>
      <c r="J1873" t="str">
        <f>VLOOKUP(I1873,Products!$A$1:$F$51,2,0)</f>
        <v>New Watches</v>
      </c>
      <c r="K1873" t="str">
        <f>VLOOKUP(I1873,Products!$A$1:$F$51,3,0)</f>
        <v>Fashion</v>
      </c>
      <c r="L1873" t="str">
        <f>VLOOKUP(I1873,Products!$A$1:$F$51,4,0)</f>
        <v>Watches</v>
      </c>
      <c r="M1873" s="7">
        <f>VLOOKUP(I1873,Products!$A$1:$F$51,5,0)</f>
        <v>1501.46</v>
      </c>
      <c r="N1873" s="7">
        <f>VLOOKUP(I1873,Products!$A$1:$F$51,6,0)</f>
        <v>1167.73</v>
      </c>
      <c r="O1873" t="s">
        <v>842</v>
      </c>
      <c r="P1873" t="str">
        <f>VLOOKUP(O1873,Stores!$A$1:$D$6,2,0)</f>
        <v>MegaMart Johnmouth</v>
      </c>
      <c r="Q1873" t="str">
        <f>VLOOKUP(O1873,Stores!$A$1:$D$6,4,0)</f>
        <v>East</v>
      </c>
      <c r="R1873" s="6">
        <v>5</v>
      </c>
      <c r="S1873" s="6">
        <v>0.15</v>
      </c>
      <c r="T1873" t="s">
        <v>854</v>
      </c>
      <c r="U1873">
        <f t="shared" si="87"/>
        <v>7507.3</v>
      </c>
      <c r="V1873" s="7">
        <f t="shared" si="88"/>
        <v>5838.65</v>
      </c>
      <c r="W1873" s="7">
        <f t="shared" si="89"/>
        <v>1667.8000000000006</v>
      </c>
    </row>
    <row r="1874" spans="1:23" x14ac:dyDescent="0.25">
      <c r="A1874" t="s">
        <v>1366</v>
      </c>
      <c r="B1874" s="4">
        <v>45458</v>
      </c>
      <c r="C1874" t="s">
        <v>356</v>
      </c>
      <c r="D1874" t="str">
        <f>VLOOKUP(C1874,Customers!$A$1:$H$201,4,0)</f>
        <v>Kevin Snyder</v>
      </c>
      <c r="E1874" t="str">
        <f>VLOOKUP(C1874,Customers!$A$1:$H$201,5,0)</f>
        <v>Male</v>
      </c>
      <c r="F1874" s="4">
        <f>VLOOKUP(C1874,Customers!$A$1:$H$201,6,0)</f>
        <v>30183</v>
      </c>
      <c r="G1874" s="4" t="str">
        <f>VLOOKUP(C1874,Customers!$A$1:$H$201,7,0)</f>
        <v>Seanville</v>
      </c>
      <c r="H1874" s="4">
        <f>VLOOKUP(C1874,Customers!$A$1:$H$201,8,0)</f>
        <v>44184</v>
      </c>
      <c r="I1874" t="s">
        <v>808</v>
      </c>
      <c r="J1874" t="str">
        <f>VLOOKUP(I1874,Products!$A$1:$F$51,2,0)</f>
        <v>Soon Accessories</v>
      </c>
      <c r="K1874" t="str">
        <f>VLOOKUP(I1874,Products!$A$1:$F$51,3,0)</f>
        <v>Fashion</v>
      </c>
      <c r="L1874" t="str">
        <f>VLOOKUP(I1874,Products!$A$1:$F$51,4,0)</f>
        <v>Accessories</v>
      </c>
      <c r="M1874" s="7">
        <f>VLOOKUP(I1874,Products!$A$1:$F$51,5,0)</f>
        <v>564.41999999999996</v>
      </c>
      <c r="N1874" s="7">
        <f>VLOOKUP(I1874,Products!$A$1:$F$51,6,0)</f>
        <v>293.95999999999998</v>
      </c>
      <c r="O1874" t="s">
        <v>835</v>
      </c>
      <c r="P1874" t="str">
        <f>VLOOKUP(O1874,Stores!$A$1:$D$6,2,0)</f>
        <v>MegaMart New Michele</v>
      </c>
      <c r="Q1874" t="str">
        <f>VLOOKUP(O1874,Stores!$A$1:$D$6,4,0)</f>
        <v>West</v>
      </c>
      <c r="R1874" s="6">
        <v>2</v>
      </c>
      <c r="S1874" s="6">
        <v>0.15</v>
      </c>
      <c r="T1874" t="s">
        <v>857</v>
      </c>
      <c r="U1874">
        <f t="shared" si="87"/>
        <v>1128.8399999999999</v>
      </c>
      <c r="V1874" s="7">
        <f t="shared" si="88"/>
        <v>587.91999999999996</v>
      </c>
      <c r="W1874" s="7">
        <f t="shared" si="89"/>
        <v>540.06999999999994</v>
      </c>
    </row>
    <row r="1875" spans="1:23" x14ac:dyDescent="0.25">
      <c r="A1875" t="s">
        <v>1621</v>
      </c>
      <c r="B1875" s="4">
        <v>45458</v>
      </c>
      <c r="C1875" t="s">
        <v>161</v>
      </c>
      <c r="D1875" t="str">
        <f>VLOOKUP(C1875,Customers!$A$1:$H$201,4,0)</f>
        <v>Anna Andrews</v>
      </c>
      <c r="E1875" t="str">
        <f>VLOOKUP(C1875,Customers!$A$1:$H$201,5,0)</f>
        <v>Female</v>
      </c>
      <c r="F1875" s="4">
        <f>VLOOKUP(C1875,Customers!$A$1:$H$201,6,0)</f>
        <v>36564</v>
      </c>
      <c r="G1875" s="4" t="str">
        <f>VLOOKUP(C1875,Customers!$A$1:$H$201,7,0)</f>
        <v>North Teresashire</v>
      </c>
      <c r="H1875" s="4">
        <f>VLOOKUP(C1875,Customers!$A$1:$H$201,8,0)</f>
        <v>44509</v>
      </c>
      <c r="I1875" t="s">
        <v>800</v>
      </c>
      <c r="J1875" t="str">
        <f>VLOOKUP(I1875,Products!$A$1:$F$51,2,0)</f>
        <v>Church Clothing</v>
      </c>
      <c r="K1875" t="str">
        <f>VLOOKUP(I1875,Products!$A$1:$F$51,3,0)</f>
        <v>Fashion</v>
      </c>
      <c r="L1875" t="str">
        <f>VLOOKUP(I1875,Products!$A$1:$F$51,4,0)</f>
        <v>Clothing</v>
      </c>
      <c r="M1875" s="7">
        <f>VLOOKUP(I1875,Products!$A$1:$F$51,5,0)</f>
        <v>540.94000000000005</v>
      </c>
      <c r="N1875" s="7">
        <f>VLOOKUP(I1875,Products!$A$1:$F$51,6,0)</f>
        <v>398.25</v>
      </c>
      <c r="O1875" t="s">
        <v>842</v>
      </c>
      <c r="P1875" t="str">
        <f>VLOOKUP(O1875,Stores!$A$1:$D$6,2,0)</f>
        <v>MegaMart Johnmouth</v>
      </c>
      <c r="Q1875" t="str">
        <f>VLOOKUP(O1875,Stores!$A$1:$D$6,4,0)</f>
        <v>East</v>
      </c>
      <c r="R1875" s="6">
        <v>3</v>
      </c>
      <c r="S1875" s="6">
        <v>0</v>
      </c>
      <c r="T1875" t="s">
        <v>851</v>
      </c>
      <c r="U1875">
        <f t="shared" si="87"/>
        <v>1622.8200000000002</v>
      </c>
      <c r="V1875" s="7">
        <f t="shared" si="88"/>
        <v>1194.75</v>
      </c>
      <c r="W1875" s="7">
        <f t="shared" si="89"/>
        <v>427.07000000000016</v>
      </c>
    </row>
    <row r="1876" spans="1:23" x14ac:dyDescent="0.25">
      <c r="A1876" t="s">
        <v>1777</v>
      </c>
      <c r="B1876" s="4">
        <v>45458</v>
      </c>
      <c r="C1876" t="s">
        <v>503</v>
      </c>
      <c r="D1876" t="str">
        <f>VLOOKUP(C1876,Customers!$A$1:$H$201,4,0)</f>
        <v>Alexander Mcfarland</v>
      </c>
      <c r="E1876" t="str">
        <f>VLOOKUP(C1876,Customers!$A$1:$H$201,5,0)</f>
        <v>Male</v>
      </c>
      <c r="F1876" s="4">
        <f>VLOOKUP(C1876,Customers!$A$1:$H$201,6,0)</f>
        <v>21996</v>
      </c>
      <c r="G1876" s="4" t="str">
        <f>VLOOKUP(C1876,Customers!$A$1:$H$201,7,0)</f>
        <v>Whiteside</v>
      </c>
      <c r="H1876" s="4">
        <f>VLOOKUP(C1876,Customers!$A$1:$H$201,8,0)</f>
        <v>44455</v>
      </c>
      <c r="I1876" t="s">
        <v>738</v>
      </c>
      <c r="J1876" t="str">
        <f>VLOOKUP(I1876,Products!$A$1:$F$51,2,0)</f>
        <v>Either Headphones</v>
      </c>
      <c r="K1876" t="str">
        <f>VLOOKUP(I1876,Products!$A$1:$F$51,3,0)</f>
        <v>Electronics</v>
      </c>
      <c r="L1876" t="str">
        <f>VLOOKUP(I1876,Products!$A$1:$F$51,4,0)</f>
        <v>Headphones</v>
      </c>
      <c r="M1876" s="7">
        <f>VLOOKUP(I1876,Products!$A$1:$F$51,5,0)</f>
        <v>248.57</v>
      </c>
      <c r="N1876" s="7">
        <f>VLOOKUP(I1876,Products!$A$1:$F$51,6,0)</f>
        <v>190.67</v>
      </c>
      <c r="O1876" t="s">
        <v>831</v>
      </c>
      <c r="P1876" t="str">
        <f>VLOOKUP(O1876,Stores!$A$1:$D$6,2,0)</f>
        <v>MegaMart Peckmouth</v>
      </c>
      <c r="Q1876" t="str">
        <f>VLOOKUP(O1876,Stores!$A$1:$D$6,4,0)</f>
        <v>East</v>
      </c>
      <c r="R1876" s="6">
        <v>1</v>
      </c>
      <c r="S1876" s="6">
        <v>0.15</v>
      </c>
      <c r="T1876" t="s">
        <v>851</v>
      </c>
      <c r="U1876">
        <f t="shared" si="87"/>
        <v>248.57</v>
      </c>
      <c r="V1876" s="7">
        <f t="shared" si="88"/>
        <v>190.67</v>
      </c>
      <c r="W1876" s="7">
        <f t="shared" si="89"/>
        <v>57.050000000000004</v>
      </c>
    </row>
    <row r="1877" spans="1:23" x14ac:dyDescent="0.25">
      <c r="A1877" t="s">
        <v>3398</v>
      </c>
      <c r="B1877" s="4">
        <v>45458</v>
      </c>
      <c r="C1877" t="s">
        <v>292</v>
      </c>
      <c r="D1877" t="str">
        <f>VLOOKUP(C1877,Customers!$A$1:$H$201,4,0)</f>
        <v>Jeanne Young</v>
      </c>
      <c r="E1877" t="str">
        <f>VLOOKUP(C1877,Customers!$A$1:$H$201,5,0)</f>
        <v>Male</v>
      </c>
      <c r="F1877" s="4">
        <f>VLOOKUP(C1877,Customers!$A$1:$H$201,6,0)</f>
        <v>32411</v>
      </c>
      <c r="G1877" s="4" t="str">
        <f>VLOOKUP(C1877,Customers!$A$1:$H$201,7,0)</f>
        <v>Craigport</v>
      </c>
      <c r="H1877" s="4">
        <f>VLOOKUP(C1877,Customers!$A$1:$H$201,8,0)</f>
        <v>45671</v>
      </c>
      <c r="I1877" t="s">
        <v>774</v>
      </c>
      <c r="J1877" t="str">
        <f>VLOOKUP(I1877,Products!$A$1:$F$51,2,0)</f>
        <v>Behavior Dairy</v>
      </c>
      <c r="K1877" t="str">
        <f>VLOOKUP(I1877,Products!$A$1:$F$51,3,0)</f>
        <v>Groceries</v>
      </c>
      <c r="L1877" t="str">
        <f>VLOOKUP(I1877,Products!$A$1:$F$51,4,0)</f>
        <v>Dairy</v>
      </c>
      <c r="M1877" s="7">
        <f>VLOOKUP(I1877,Products!$A$1:$F$51,5,0)</f>
        <v>1015.76</v>
      </c>
      <c r="N1877" s="7">
        <f>VLOOKUP(I1877,Products!$A$1:$F$51,6,0)</f>
        <v>584.4</v>
      </c>
      <c r="O1877" t="s">
        <v>835</v>
      </c>
      <c r="P1877" t="str">
        <f>VLOOKUP(O1877,Stores!$A$1:$D$6,2,0)</f>
        <v>MegaMart New Michele</v>
      </c>
      <c r="Q1877" t="str">
        <f>VLOOKUP(O1877,Stores!$A$1:$D$6,4,0)</f>
        <v>West</v>
      </c>
      <c r="R1877" s="6">
        <v>3</v>
      </c>
      <c r="S1877" s="6">
        <v>0.15</v>
      </c>
      <c r="T1877" t="s">
        <v>854</v>
      </c>
      <c r="U1877">
        <f t="shared" si="87"/>
        <v>3047.2799999999997</v>
      </c>
      <c r="V1877" s="7">
        <f t="shared" si="88"/>
        <v>1753.1999999999998</v>
      </c>
      <c r="W1877" s="7">
        <f t="shared" si="89"/>
        <v>1293.23</v>
      </c>
    </row>
    <row r="1878" spans="1:23" x14ac:dyDescent="0.25">
      <c r="A1878" t="s">
        <v>1189</v>
      </c>
      <c r="B1878" s="4">
        <v>45458</v>
      </c>
      <c r="C1878" t="s">
        <v>103</v>
      </c>
      <c r="D1878" t="str">
        <f>VLOOKUP(C1878,Customers!$A$1:$H$201,4,0)</f>
        <v>Justin Macdonald</v>
      </c>
      <c r="E1878" t="str">
        <f>VLOOKUP(C1878,Customers!$A$1:$H$201,5,0)</f>
        <v>Male</v>
      </c>
      <c r="F1878" s="4">
        <f>VLOOKUP(C1878,Customers!$A$1:$H$201,6,0)</f>
        <v>37990</v>
      </c>
      <c r="G1878" s="4" t="str">
        <f>VLOOKUP(C1878,Customers!$A$1:$H$201,7,0)</f>
        <v>Shepherdburgh</v>
      </c>
      <c r="H1878" s="4">
        <f>VLOOKUP(C1878,Customers!$A$1:$H$201,8,0)</f>
        <v>45538</v>
      </c>
      <c r="I1878" t="s">
        <v>746</v>
      </c>
      <c r="J1878" t="str">
        <f>VLOOKUP(I1878,Products!$A$1:$F$51,2,0)</f>
        <v>Add Clothing</v>
      </c>
      <c r="K1878" t="str">
        <f>VLOOKUP(I1878,Products!$A$1:$F$51,3,0)</f>
        <v>Fashion</v>
      </c>
      <c r="L1878" t="str">
        <f>VLOOKUP(I1878,Products!$A$1:$F$51,4,0)</f>
        <v>Clothing</v>
      </c>
      <c r="M1878" s="7">
        <f>VLOOKUP(I1878,Products!$A$1:$F$51,5,0)</f>
        <v>1342.75</v>
      </c>
      <c r="N1878" s="7">
        <f>VLOOKUP(I1878,Products!$A$1:$F$51,6,0)</f>
        <v>797.94</v>
      </c>
      <c r="O1878" t="s">
        <v>831</v>
      </c>
      <c r="P1878" t="str">
        <f>VLOOKUP(O1878,Stores!$A$1:$D$6,2,0)</f>
        <v>MegaMart Peckmouth</v>
      </c>
      <c r="Q1878" t="str">
        <f>VLOOKUP(O1878,Stores!$A$1:$D$6,4,0)</f>
        <v>East</v>
      </c>
      <c r="R1878" s="6">
        <v>1</v>
      </c>
      <c r="S1878" s="6">
        <v>0.05</v>
      </c>
      <c r="T1878" t="s">
        <v>854</v>
      </c>
      <c r="U1878">
        <f t="shared" si="87"/>
        <v>1342.75</v>
      </c>
      <c r="V1878" s="7">
        <f t="shared" si="88"/>
        <v>797.94</v>
      </c>
      <c r="W1878" s="7">
        <f t="shared" si="89"/>
        <v>543.8599999999999</v>
      </c>
    </row>
    <row r="1879" spans="1:23" x14ac:dyDescent="0.25">
      <c r="A1879" t="s">
        <v>1833</v>
      </c>
      <c r="B1879" s="4">
        <v>45458</v>
      </c>
      <c r="C1879" t="s">
        <v>675</v>
      </c>
      <c r="D1879" t="str">
        <f>VLOOKUP(C1879,Customers!$A$1:$H$201,4,0)</f>
        <v>James Wilson</v>
      </c>
      <c r="E1879" t="str">
        <f>VLOOKUP(C1879,Customers!$A$1:$H$201,5,0)</f>
        <v>Male</v>
      </c>
      <c r="F1879" s="4">
        <f>VLOOKUP(C1879,Customers!$A$1:$H$201,6,0)</f>
        <v>38926</v>
      </c>
      <c r="G1879" s="4" t="str">
        <f>VLOOKUP(C1879,Customers!$A$1:$H$201,7,0)</f>
        <v>Franklinview</v>
      </c>
      <c r="H1879" s="4">
        <f>VLOOKUP(C1879,Customers!$A$1:$H$201,8,0)</f>
        <v>45195</v>
      </c>
      <c r="I1879" t="s">
        <v>707</v>
      </c>
      <c r="J1879" t="str">
        <f>VLOOKUP(I1879,Products!$A$1:$F$51,2,0)</f>
        <v>Like Camera</v>
      </c>
      <c r="K1879" t="str">
        <f>VLOOKUP(I1879,Products!$A$1:$F$51,3,0)</f>
        <v>Electronics</v>
      </c>
      <c r="L1879" t="str">
        <f>VLOOKUP(I1879,Products!$A$1:$F$51,4,0)</f>
        <v>Camera</v>
      </c>
      <c r="M1879" s="7">
        <f>VLOOKUP(I1879,Products!$A$1:$F$51,5,0)</f>
        <v>1673.69</v>
      </c>
      <c r="N1879" s="7">
        <f>VLOOKUP(I1879,Products!$A$1:$F$51,6,0)</f>
        <v>1323.38</v>
      </c>
      <c r="O1879" t="s">
        <v>827</v>
      </c>
      <c r="P1879" t="str">
        <f>VLOOKUP(O1879,Stores!$A$1:$D$6,2,0)</f>
        <v>MegaMart Jimenezborough</v>
      </c>
      <c r="Q1879" t="str">
        <f>VLOOKUP(O1879,Stores!$A$1:$D$6,4,0)</f>
        <v>South</v>
      </c>
      <c r="R1879" s="6">
        <v>5</v>
      </c>
      <c r="S1879" s="6">
        <v>0.1</v>
      </c>
      <c r="T1879" t="s">
        <v>854</v>
      </c>
      <c r="U1879">
        <f t="shared" si="87"/>
        <v>8368.4500000000007</v>
      </c>
      <c r="V1879" s="7">
        <f t="shared" si="88"/>
        <v>6616.9000000000005</v>
      </c>
      <c r="W1879" s="7">
        <f t="shared" si="89"/>
        <v>1750.65</v>
      </c>
    </row>
    <row r="1880" spans="1:23" x14ac:dyDescent="0.25">
      <c r="A1880" t="s">
        <v>2880</v>
      </c>
      <c r="B1880" s="4">
        <v>45458</v>
      </c>
      <c r="C1880" t="s">
        <v>132</v>
      </c>
      <c r="D1880" t="str">
        <f>VLOOKUP(C1880,Customers!$A$1:$H$201,4,0)</f>
        <v>Kari Miller</v>
      </c>
      <c r="E1880" t="str">
        <f>VLOOKUP(C1880,Customers!$A$1:$H$201,5,0)</f>
        <v>Female</v>
      </c>
      <c r="F1880" s="4">
        <f>VLOOKUP(C1880,Customers!$A$1:$H$201,6,0)</f>
        <v>23730</v>
      </c>
      <c r="G1880" s="4" t="str">
        <f>VLOOKUP(C1880,Customers!$A$1:$H$201,7,0)</f>
        <v>East Mary</v>
      </c>
      <c r="H1880" s="4">
        <f>VLOOKUP(C1880,Customers!$A$1:$H$201,8,0)</f>
        <v>45670</v>
      </c>
      <c r="I1880" t="s">
        <v>770</v>
      </c>
      <c r="J1880" t="str">
        <f>VLOOKUP(I1880,Products!$A$1:$F$51,2,0)</f>
        <v>Him Smartphone</v>
      </c>
      <c r="K1880" t="str">
        <f>VLOOKUP(I1880,Products!$A$1:$F$51,3,0)</f>
        <v>Electronics</v>
      </c>
      <c r="L1880" t="str">
        <f>VLOOKUP(I1880,Products!$A$1:$F$51,4,0)</f>
        <v>Smartphone</v>
      </c>
      <c r="M1880" s="7">
        <f>VLOOKUP(I1880,Products!$A$1:$F$51,5,0)</f>
        <v>1487.41</v>
      </c>
      <c r="N1880" s="7">
        <f>VLOOKUP(I1880,Products!$A$1:$F$51,6,0)</f>
        <v>813.07</v>
      </c>
      <c r="O1880" t="s">
        <v>835</v>
      </c>
      <c r="P1880" t="str">
        <f>VLOOKUP(O1880,Stores!$A$1:$D$6,2,0)</f>
        <v>MegaMart New Michele</v>
      </c>
      <c r="Q1880" t="str">
        <f>VLOOKUP(O1880,Stores!$A$1:$D$6,4,0)</f>
        <v>West</v>
      </c>
      <c r="R1880" s="6">
        <v>3</v>
      </c>
      <c r="S1880" s="6">
        <v>0.1</v>
      </c>
      <c r="T1880" t="s">
        <v>854</v>
      </c>
      <c r="U1880">
        <f t="shared" si="87"/>
        <v>4462.2300000000005</v>
      </c>
      <c r="V1880" s="7">
        <f t="shared" si="88"/>
        <v>2439.21</v>
      </c>
      <c r="W1880" s="7">
        <f t="shared" si="89"/>
        <v>2022.1200000000003</v>
      </c>
    </row>
    <row r="1881" spans="1:23" x14ac:dyDescent="0.25">
      <c r="A1881" t="s">
        <v>3992</v>
      </c>
      <c r="B1881" s="4">
        <v>45459</v>
      </c>
      <c r="C1881" t="s">
        <v>153</v>
      </c>
      <c r="D1881" t="str">
        <f>VLOOKUP(C1881,Customers!$A$1:$H$201,4,0)</f>
        <v>Scott Powell</v>
      </c>
      <c r="E1881" t="str">
        <f>VLOOKUP(C1881,Customers!$A$1:$H$201,5,0)</f>
        <v>Male</v>
      </c>
      <c r="F1881" s="4">
        <f>VLOOKUP(C1881,Customers!$A$1:$H$201,6,0)</f>
        <v>27339</v>
      </c>
      <c r="G1881" s="4" t="str">
        <f>VLOOKUP(C1881,Customers!$A$1:$H$201,7,0)</f>
        <v>Port Miguel</v>
      </c>
      <c r="H1881" s="4">
        <f>VLOOKUP(C1881,Customers!$A$1:$H$201,8,0)</f>
        <v>44754</v>
      </c>
      <c r="I1881" t="s">
        <v>804</v>
      </c>
      <c r="J1881" t="str">
        <f>VLOOKUP(I1881,Products!$A$1:$F$51,2,0)</f>
        <v>Present Television</v>
      </c>
      <c r="K1881" t="str">
        <f>VLOOKUP(I1881,Products!$A$1:$F$51,3,0)</f>
        <v>Electronics</v>
      </c>
      <c r="L1881" t="str">
        <f>VLOOKUP(I1881,Products!$A$1:$F$51,4,0)</f>
        <v>Television</v>
      </c>
      <c r="M1881" s="7">
        <f>VLOOKUP(I1881,Products!$A$1:$F$51,5,0)</f>
        <v>1635.01</v>
      </c>
      <c r="N1881" s="7">
        <f>VLOOKUP(I1881,Products!$A$1:$F$51,6,0)</f>
        <v>1043.29</v>
      </c>
      <c r="O1881" t="s">
        <v>831</v>
      </c>
      <c r="P1881" t="str">
        <f>VLOOKUP(O1881,Stores!$A$1:$D$6,2,0)</f>
        <v>MegaMart Peckmouth</v>
      </c>
      <c r="Q1881" t="str">
        <f>VLOOKUP(O1881,Stores!$A$1:$D$6,4,0)</f>
        <v>East</v>
      </c>
      <c r="R1881" s="6">
        <v>2</v>
      </c>
      <c r="S1881" s="6">
        <v>0.1</v>
      </c>
      <c r="T1881" t="s">
        <v>851</v>
      </c>
      <c r="U1881">
        <f t="shared" si="87"/>
        <v>3270.02</v>
      </c>
      <c r="V1881" s="7">
        <f t="shared" si="88"/>
        <v>2086.58</v>
      </c>
      <c r="W1881" s="7">
        <f t="shared" si="89"/>
        <v>1182.54</v>
      </c>
    </row>
    <row r="1882" spans="1:23" x14ac:dyDescent="0.25">
      <c r="A1882" t="s">
        <v>4256</v>
      </c>
      <c r="B1882" s="4">
        <v>45459</v>
      </c>
      <c r="C1882" t="s">
        <v>373</v>
      </c>
      <c r="D1882" t="str">
        <f>VLOOKUP(C1882,Customers!$A$1:$H$201,4,0)</f>
        <v>Sean Hart</v>
      </c>
      <c r="E1882" t="str">
        <f>VLOOKUP(C1882,Customers!$A$1:$H$201,5,0)</f>
        <v>Female</v>
      </c>
      <c r="F1882" s="4">
        <f>VLOOKUP(C1882,Customers!$A$1:$H$201,6,0)</f>
        <v>19995</v>
      </c>
      <c r="G1882" s="4" t="str">
        <f>VLOOKUP(C1882,Customers!$A$1:$H$201,7,0)</f>
        <v>North Jason</v>
      </c>
      <c r="H1882" s="4">
        <f>VLOOKUP(C1882,Customers!$A$1:$H$201,8,0)</f>
        <v>45602</v>
      </c>
      <c r="I1882" t="s">
        <v>780</v>
      </c>
      <c r="J1882" t="str">
        <f>VLOOKUP(I1882,Products!$A$1:$F$51,2,0)</f>
        <v>Road Clothing</v>
      </c>
      <c r="K1882" t="str">
        <f>VLOOKUP(I1882,Products!$A$1:$F$51,3,0)</f>
        <v>Fashion</v>
      </c>
      <c r="L1882" t="str">
        <f>VLOOKUP(I1882,Products!$A$1:$F$51,4,0)</f>
        <v>Clothing</v>
      </c>
      <c r="M1882" s="7">
        <f>VLOOKUP(I1882,Products!$A$1:$F$51,5,0)</f>
        <v>1485.05</v>
      </c>
      <c r="N1882" s="7">
        <f>VLOOKUP(I1882,Products!$A$1:$F$51,6,0)</f>
        <v>988.31</v>
      </c>
      <c r="O1882" t="s">
        <v>827</v>
      </c>
      <c r="P1882" t="str">
        <f>VLOOKUP(O1882,Stores!$A$1:$D$6,2,0)</f>
        <v>MegaMart Jimenezborough</v>
      </c>
      <c r="Q1882" t="str">
        <f>VLOOKUP(O1882,Stores!$A$1:$D$6,4,0)</f>
        <v>South</v>
      </c>
      <c r="R1882" s="6">
        <v>4</v>
      </c>
      <c r="S1882" s="6">
        <v>0.15</v>
      </c>
      <c r="T1882" t="s">
        <v>861</v>
      </c>
      <c r="U1882">
        <f t="shared" si="87"/>
        <v>5940.2</v>
      </c>
      <c r="V1882" s="7">
        <f t="shared" si="88"/>
        <v>3953.24</v>
      </c>
      <c r="W1882" s="7">
        <f t="shared" si="89"/>
        <v>1986.1100000000001</v>
      </c>
    </row>
    <row r="1883" spans="1:23" x14ac:dyDescent="0.25">
      <c r="A1883" t="s">
        <v>1155</v>
      </c>
      <c r="B1883" s="4">
        <v>45459</v>
      </c>
      <c r="C1883" t="s">
        <v>236</v>
      </c>
      <c r="D1883" t="str">
        <f>VLOOKUP(C1883,Customers!$A$1:$H$201,4,0)</f>
        <v>Susan Salinas</v>
      </c>
      <c r="E1883" t="str">
        <f>VLOOKUP(C1883,Customers!$A$1:$H$201,5,0)</f>
        <v>Male</v>
      </c>
      <c r="F1883" s="4">
        <f>VLOOKUP(C1883,Customers!$A$1:$H$201,6,0)</f>
        <v>36698</v>
      </c>
      <c r="G1883" s="4" t="str">
        <f>VLOOKUP(C1883,Customers!$A$1:$H$201,7,0)</f>
        <v>Turnerberg</v>
      </c>
      <c r="H1883" s="4">
        <f>VLOOKUP(C1883,Customers!$A$1:$H$201,8,0)</f>
        <v>44462</v>
      </c>
      <c r="I1883" t="s">
        <v>746</v>
      </c>
      <c r="J1883" t="str">
        <f>VLOOKUP(I1883,Products!$A$1:$F$51,2,0)</f>
        <v>Add Clothing</v>
      </c>
      <c r="K1883" t="str">
        <f>VLOOKUP(I1883,Products!$A$1:$F$51,3,0)</f>
        <v>Fashion</v>
      </c>
      <c r="L1883" t="str">
        <f>VLOOKUP(I1883,Products!$A$1:$F$51,4,0)</f>
        <v>Clothing</v>
      </c>
      <c r="M1883" s="7">
        <f>VLOOKUP(I1883,Products!$A$1:$F$51,5,0)</f>
        <v>1342.75</v>
      </c>
      <c r="N1883" s="7">
        <f>VLOOKUP(I1883,Products!$A$1:$F$51,6,0)</f>
        <v>797.94</v>
      </c>
      <c r="O1883" t="s">
        <v>831</v>
      </c>
      <c r="P1883" t="str">
        <f>VLOOKUP(O1883,Stores!$A$1:$D$6,2,0)</f>
        <v>MegaMart Peckmouth</v>
      </c>
      <c r="Q1883" t="str">
        <f>VLOOKUP(O1883,Stores!$A$1:$D$6,4,0)</f>
        <v>East</v>
      </c>
      <c r="R1883" s="6">
        <v>5</v>
      </c>
      <c r="S1883" s="6">
        <v>0.1</v>
      </c>
      <c r="T1883" t="s">
        <v>861</v>
      </c>
      <c r="U1883">
        <f t="shared" si="87"/>
        <v>6713.75</v>
      </c>
      <c r="V1883" s="7">
        <f t="shared" si="88"/>
        <v>3989.7000000000003</v>
      </c>
      <c r="W1883" s="7">
        <f t="shared" si="89"/>
        <v>2723.1499999999996</v>
      </c>
    </row>
    <row r="1884" spans="1:23" x14ac:dyDescent="0.25">
      <c r="A1884" t="s">
        <v>1633</v>
      </c>
      <c r="B1884" s="4">
        <v>45459</v>
      </c>
      <c r="C1884" t="s">
        <v>285</v>
      </c>
      <c r="D1884" t="str">
        <f>VLOOKUP(C1884,Customers!$A$1:$H$201,4,0)</f>
        <v>Phyllis Durham</v>
      </c>
      <c r="E1884" t="str">
        <f>VLOOKUP(C1884,Customers!$A$1:$H$201,5,0)</f>
        <v>Male</v>
      </c>
      <c r="F1884" s="4">
        <f>VLOOKUP(C1884,Customers!$A$1:$H$201,6,0)</f>
        <v>38700</v>
      </c>
      <c r="G1884" s="4" t="str">
        <f>VLOOKUP(C1884,Customers!$A$1:$H$201,7,0)</f>
        <v>Nancyside</v>
      </c>
      <c r="H1884" s="4">
        <f>VLOOKUP(C1884,Customers!$A$1:$H$201,8,0)</f>
        <v>44688</v>
      </c>
      <c r="I1884" t="s">
        <v>765</v>
      </c>
      <c r="J1884" t="str">
        <f>VLOOKUP(I1884,Products!$A$1:$F$51,2,0)</f>
        <v>How Vegetables</v>
      </c>
      <c r="K1884" t="str">
        <f>VLOOKUP(I1884,Products!$A$1:$F$51,3,0)</f>
        <v>Groceries</v>
      </c>
      <c r="L1884" t="str">
        <f>VLOOKUP(I1884,Products!$A$1:$F$51,4,0)</f>
        <v>Vegetables</v>
      </c>
      <c r="M1884" s="7">
        <f>VLOOKUP(I1884,Products!$A$1:$F$51,5,0)</f>
        <v>25.57</v>
      </c>
      <c r="N1884" s="7">
        <f>VLOOKUP(I1884,Products!$A$1:$F$51,6,0)</f>
        <v>19.05</v>
      </c>
      <c r="O1884" t="s">
        <v>831</v>
      </c>
      <c r="P1884" t="str">
        <f>VLOOKUP(O1884,Stores!$A$1:$D$6,2,0)</f>
        <v>MegaMart Peckmouth</v>
      </c>
      <c r="Q1884" t="str">
        <f>VLOOKUP(O1884,Stores!$A$1:$D$6,4,0)</f>
        <v>East</v>
      </c>
      <c r="R1884" s="6">
        <v>3</v>
      </c>
      <c r="S1884" s="6">
        <v>0</v>
      </c>
      <c r="T1884" t="s">
        <v>861</v>
      </c>
      <c r="U1884">
        <f t="shared" si="87"/>
        <v>76.710000000000008</v>
      </c>
      <c r="V1884" s="7">
        <f t="shared" si="88"/>
        <v>57.150000000000006</v>
      </c>
      <c r="W1884" s="7">
        <f t="shared" si="89"/>
        <v>18.560000000000002</v>
      </c>
    </row>
    <row r="1885" spans="1:23" x14ac:dyDescent="0.25">
      <c r="A1885" t="s">
        <v>1859</v>
      </c>
      <c r="B1885" s="4">
        <v>45459</v>
      </c>
      <c r="C1885" t="s">
        <v>522</v>
      </c>
      <c r="D1885" t="str">
        <f>VLOOKUP(C1885,Customers!$A$1:$H$201,4,0)</f>
        <v>Betty Johnson</v>
      </c>
      <c r="E1885" t="str">
        <f>VLOOKUP(C1885,Customers!$A$1:$H$201,5,0)</f>
        <v>Female</v>
      </c>
      <c r="F1885" s="4">
        <f>VLOOKUP(C1885,Customers!$A$1:$H$201,6,0)</f>
        <v>23256</v>
      </c>
      <c r="G1885" s="4" t="str">
        <f>VLOOKUP(C1885,Customers!$A$1:$H$201,7,0)</f>
        <v>North Lisa</v>
      </c>
      <c r="H1885" s="4">
        <f>VLOOKUP(C1885,Customers!$A$1:$H$201,8,0)</f>
        <v>44258</v>
      </c>
      <c r="I1885" t="s">
        <v>711</v>
      </c>
      <c r="J1885" t="str">
        <f>VLOOKUP(I1885,Products!$A$1:$F$51,2,0)</f>
        <v>Audience Television</v>
      </c>
      <c r="K1885" t="str">
        <f>VLOOKUP(I1885,Products!$A$1:$F$51,3,0)</f>
        <v>Electronics</v>
      </c>
      <c r="L1885" t="str">
        <f>VLOOKUP(I1885,Products!$A$1:$F$51,4,0)</f>
        <v>Television</v>
      </c>
      <c r="M1885" s="7">
        <f>VLOOKUP(I1885,Products!$A$1:$F$51,5,0)</f>
        <v>818.76</v>
      </c>
      <c r="N1885" s="7">
        <f>VLOOKUP(I1885,Products!$A$1:$F$51,6,0)</f>
        <v>527.62</v>
      </c>
      <c r="O1885" t="s">
        <v>831</v>
      </c>
      <c r="P1885" t="str">
        <f>VLOOKUP(O1885,Stores!$A$1:$D$6,2,0)</f>
        <v>MegaMart Peckmouth</v>
      </c>
      <c r="Q1885" t="str">
        <f>VLOOKUP(O1885,Stores!$A$1:$D$6,4,0)</f>
        <v>East</v>
      </c>
      <c r="R1885" s="6">
        <v>4</v>
      </c>
      <c r="S1885" s="6">
        <v>0.15</v>
      </c>
      <c r="T1885" t="s">
        <v>857</v>
      </c>
      <c r="U1885">
        <f t="shared" si="87"/>
        <v>3275.04</v>
      </c>
      <c r="V1885" s="7">
        <f t="shared" si="88"/>
        <v>2110.48</v>
      </c>
      <c r="W1885" s="7">
        <f t="shared" si="89"/>
        <v>1163.71</v>
      </c>
    </row>
    <row r="1886" spans="1:23" x14ac:dyDescent="0.25">
      <c r="A1886" t="s">
        <v>2606</v>
      </c>
      <c r="B1886" s="4">
        <v>45460</v>
      </c>
      <c r="C1886" t="s">
        <v>655</v>
      </c>
      <c r="D1886" t="str">
        <f>VLOOKUP(C1886,Customers!$A$1:$H$201,4,0)</f>
        <v>Vicki Guzman</v>
      </c>
      <c r="E1886" t="str">
        <f>VLOOKUP(C1886,Customers!$A$1:$H$201,5,0)</f>
        <v>Female</v>
      </c>
      <c r="F1886" s="4">
        <f>VLOOKUP(C1886,Customers!$A$1:$H$201,6,0)</f>
        <v>22041</v>
      </c>
      <c r="G1886" s="4" t="str">
        <f>VLOOKUP(C1886,Customers!$A$1:$H$201,7,0)</f>
        <v>West Wandaland</v>
      </c>
      <c r="H1886" s="4">
        <f>VLOOKUP(C1886,Customers!$A$1:$H$201,8,0)</f>
        <v>45329</v>
      </c>
      <c r="I1886" t="s">
        <v>776</v>
      </c>
      <c r="J1886" t="str">
        <f>VLOOKUP(I1886,Products!$A$1:$F$51,2,0)</f>
        <v>Hospital Smartphone</v>
      </c>
      <c r="K1886" t="str">
        <f>VLOOKUP(I1886,Products!$A$1:$F$51,3,0)</f>
        <v>Electronics</v>
      </c>
      <c r="L1886" t="str">
        <f>VLOOKUP(I1886,Products!$A$1:$F$51,4,0)</f>
        <v>Smartphone</v>
      </c>
      <c r="M1886" s="7">
        <f>VLOOKUP(I1886,Products!$A$1:$F$51,5,0)</f>
        <v>1272.23</v>
      </c>
      <c r="N1886" s="7">
        <f>VLOOKUP(I1886,Products!$A$1:$F$51,6,0)</f>
        <v>952.65</v>
      </c>
      <c r="O1886" t="s">
        <v>842</v>
      </c>
      <c r="P1886" t="str">
        <f>VLOOKUP(O1886,Stores!$A$1:$D$6,2,0)</f>
        <v>MegaMart Johnmouth</v>
      </c>
      <c r="Q1886" t="str">
        <f>VLOOKUP(O1886,Stores!$A$1:$D$6,4,0)</f>
        <v>East</v>
      </c>
      <c r="R1886" s="6">
        <v>4</v>
      </c>
      <c r="S1886" s="6">
        <v>0.1</v>
      </c>
      <c r="T1886" t="s">
        <v>857</v>
      </c>
      <c r="U1886">
        <f t="shared" si="87"/>
        <v>5088.92</v>
      </c>
      <c r="V1886" s="7">
        <f t="shared" si="88"/>
        <v>3810.6</v>
      </c>
      <c r="W1886" s="7">
        <f t="shared" si="89"/>
        <v>1277.42</v>
      </c>
    </row>
    <row r="1887" spans="1:23" x14ac:dyDescent="0.25">
      <c r="A1887" t="s">
        <v>2953</v>
      </c>
      <c r="B1887" s="4">
        <v>45460</v>
      </c>
      <c r="C1887" t="s">
        <v>329</v>
      </c>
      <c r="D1887" t="str">
        <f>VLOOKUP(C1887,Customers!$A$1:$H$201,4,0)</f>
        <v>Brenda Costa</v>
      </c>
      <c r="E1887" t="str">
        <f>VLOOKUP(C1887,Customers!$A$1:$H$201,5,0)</f>
        <v>Female</v>
      </c>
      <c r="F1887" s="4">
        <f>VLOOKUP(C1887,Customers!$A$1:$H$201,6,0)</f>
        <v>35714</v>
      </c>
      <c r="G1887" s="4" t="str">
        <f>VLOOKUP(C1887,Customers!$A$1:$H$201,7,0)</f>
        <v>North Christian</v>
      </c>
      <c r="H1887" s="4">
        <f>VLOOKUP(C1887,Customers!$A$1:$H$201,8,0)</f>
        <v>44816</v>
      </c>
      <c r="I1887" t="s">
        <v>730</v>
      </c>
      <c r="J1887" t="str">
        <f>VLOOKUP(I1887,Products!$A$1:$F$51,2,0)</f>
        <v>Recognize Footwear</v>
      </c>
      <c r="K1887" t="str">
        <f>VLOOKUP(I1887,Products!$A$1:$F$51,3,0)</f>
        <v>Fashion</v>
      </c>
      <c r="L1887" t="str">
        <f>VLOOKUP(I1887,Products!$A$1:$F$51,4,0)</f>
        <v>Footwear</v>
      </c>
      <c r="M1887" s="7">
        <f>VLOOKUP(I1887,Products!$A$1:$F$51,5,0)</f>
        <v>109.78</v>
      </c>
      <c r="N1887" s="7">
        <f>VLOOKUP(I1887,Products!$A$1:$F$51,6,0)</f>
        <v>70.59</v>
      </c>
      <c r="O1887" t="s">
        <v>835</v>
      </c>
      <c r="P1887" t="str">
        <f>VLOOKUP(O1887,Stores!$A$1:$D$6,2,0)</f>
        <v>MegaMart New Michele</v>
      </c>
      <c r="Q1887" t="str">
        <f>VLOOKUP(O1887,Stores!$A$1:$D$6,4,0)</f>
        <v>West</v>
      </c>
      <c r="R1887" s="6">
        <v>4</v>
      </c>
      <c r="S1887" s="6">
        <v>0</v>
      </c>
      <c r="T1887" t="s">
        <v>857</v>
      </c>
      <c r="U1887">
        <f t="shared" si="87"/>
        <v>439.12</v>
      </c>
      <c r="V1887" s="7">
        <f t="shared" si="88"/>
        <v>282.36</v>
      </c>
      <c r="W1887" s="7">
        <f t="shared" si="89"/>
        <v>155.76</v>
      </c>
    </row>
    <row r="1888" spans="1:23" x14ac:dyDescent="0.25">
      <c r="A1888" t="s">
        <v>4880</v>
      </c>
      <c r="B1888" s="4">
        <v>45460</v>
      </c>
      <c r="C1888" t="s">
        <v>668</v>
      </c>
      <c r="D1888" t="str">
        <f>VLOOKUP(C1888,Customers!$A$1:$H$201,4,0)</f>
        <v>Daniel Lawson</v>
      </c>
      <c r="E1888" t="str">
        <f>VLOOKUP(C1888,Customers!$A$1:$H$201,5,0)</f>
        <v>Male</v>
      </c>
      <c r="F1888" s="4">
        <f>VLOOKUP(C1888,Customers!$A$1:$H$201,6,0)</f>
        <v>24703</v>
      </c>
      <c r="G1888" s="4" t="str">
        <f>VLOOKUP(C1888,Customers!$A$1:$H$201,7,0)</f>
        <v>Conwayside</v>
      </c>
      <c r="H1888" s="4">
        <f>VLOOKUP(C1888,Customers!$A$1:$H$201,8,0)</f>
        <v>45026</v>
      </c>
      <c r="I1888" t="s">
        <v>746</v>
      </c>
      <c r="J1888" t="str">
        <f>VLOOKUP(I1888,Products!$A$1:$F$51,2,0)</f>
        <v>Add Clothing</v>
      </c>
      <c r="K1888" t="str">
        <f>VLOOKUP(I1888,Products!$A$1:$F$51,3,0)</f>
        <v>Fashion</v>
      </c>
      <c r="L1888" t="str">
        <f>VLOOKUP(I1888,Products!$A$1:$F$51,4,0)</f>
        <v>Clothing</v>
      </c>
      <c r="M1888" s="7">
        <f>VLOOKUP(I1888,Products!$A$1:$F$51,5,0)</f>
        <v>1342.75</v>
      </c>
      <c r="N1888" s="7">
        <f>VLOOKUP(I1888,Products!$A$1:$F$51,6,0)</f>
        <v>797.94</v>
      </c>
      <c r="O1888" t="s">
        <v>831</v>
      </c>
      <c r="P1888" t="str">
        <f>VLOOKUP(O1888,Stores!$A$1:$D$6,2,0)</f>
        <v>MegaMart Peckmouth</v>
      </c>
      <c r="Q1888" t="str">
        <f>VLOOKUP(O1888,Stores!$A$1:$D$6,4,0)</f>
        <v>East</v>
      </c>
      <c r="R1888" s="6">
        <v>4</v>
      </c>
      <c r="S1888" s="6">
        <v>0.15</v>
      </c>
      <c r="T1888" t="s">
        <v>851</v>
      </c>
      <c r="U1888">
        <f t="shared" si="87"/>
        <v>5371</v>
      </c>
      <c r="V1888" s="7">
        <f t="shared" si="88"/>
        <v>3191.76</v>
      </c>
      <c r="W1888" s="7">
        <f t="shared" si="89"/>
        <v>2178.39</v>
      </c>
    </row>
    <row r="1889" spans="1:23" x14ac:dyDescent="0.25">
      <c r="A1889" t="s">
        <v>5331</v>
      </c>
      <c r="B1889" s="4">
        <v>45460</v>
      </c>
      <c r="C1889" t="s">
        <v>53</v>
      </c>
      <c r="D1889" t="str">
        <f>VLOOKUP(C1889,Customers!$A$1:$H$201,4,0)</f>
        <v>Robert Anderson</v>
      </c>
      <c r="E1889" t="str">
        <f>VLOOKUP(C1889,Customers!$A$1:$H$201,5,0)</f>
        <v>Male</v>
      </c>
      <c r="F1889" s="4">
        <f>VLOOKUP(C1889,Customers!$A$1:$H$201,6,0)</f>
        <v>20117</v>
      </c>
      <c r="G1889" s="4" t="str">
        <f>VLOOKUP(C1889,Customers!$A$1:$H$201,7,0)</f>
        <v>Jillianhaven</v>
      </c>
      <c r="H1889" s="4">
        <f>VLOOKUP(C1889,Customers!$A$1:$H$201,8,0)</f>
        <v>45007</v>
      </c>
      <c r="I1889" t="s">
        <v>772</v>
      </c>
      <c r="J1889" t="str">
        <f>VLOOKUP(I1889,Products!$A$1:$F$51,2,0)</f>
        <v>Little Watches</v>
      </c>
      <c r="K1889" t="str">
        <f>VLOOKUP(I1889,Products!$A$1:$F$51,3,0)</f>
        <v>Fashion</v>
      </c>
      <c r="L1889" t="str">
        <f>VLOOKUP(I1889,Products!$A$1:$F$51,4,0)</f>
        <v>Watches</v>
      </c>
      <c r="M1889" s="7">
        <f>VLOOKUP(I1889,Products!$A$1:$F$51,5,0)</f>
        <v>429.15</v>
      </c>
      <c r="N1889" s="7">
        <f>VLOOKUP(I1889,Products!$A$1:$F$51,6,0)</f>
        <v>258.72000000000003</v>
      </c>
      <c r="O1889" t="s">
        <v>827</v>
      </c>
      <c r="P1889" t="str">
        <f>VLOOKUP(O1889,Stores!$A$1:$D$6,2,0)</f>
        <v>MegaMart Jimenezborough</v>
      </c>
      <c r="Q1889" t="str">
        <f>VLOOKUP(O1889,Stores!$A$1:$D$6,4,0)</f>
        <v>South</v>
      </c>
      <c r="R1889" s="6">
        <v>5</v>
      </c>
      <c r="S1889" s="6">
        <v>0.1</v>
      </c>
      <c r="T1889" t="s">
        <v>857</v>
      </c>
      <c r="U1889">
        <f t="shared" si="87"/>
        <v>2145.75</v>
      </c>
      <c r="V1889" s="7">
        <f t="shared" si="88"/>
        <v>1293.6000000000001</v>
      </c>
      <c r="W1889" s="7">
        <f t="shared" si="89"/>
        <v>851.24999999999989</v>
      </c>
    </row>
    <row r="1890" spans="1:23" x14ac:dyDescent="0.25">
      <c r="A1890" t="s">
        <v>5755</v>
      </c>
      <c r="B1890" s="4">
        <v>45460</v>
      </c>
      <c r="C1890" t="s">
        <v>671</v>
      </c>
      <c r="D1890" t="str">
        <f>VLOOKUP(C1890,Customers!$A$1:$H$201,4,0)</f>
        <v>Karen Quinn</v>
      </c>
      <c r="E1890" t="str">
        <f>VLOOKUP(C1890,Customers!$A$1:$H$201,5,0)</f>
        <v>Female</v>
      </c>
      <c r="F1890" s="4">
        <f>VLOOKUP(C1890,Customers!$A$1:$H$201,6,0)</f>
        <v>21380</v>
      </c>
      <c r="G1890" s="4" t="str">
        <f>VLOOKUP(C1890,Customers!$A$1:$H$201,7,0)</f>
        <v>Kristinemouth</v>
      </c>
      <c r="H1890" s="4">
        <f>VLOOKUP(C1890,Customers!$A$1:$H$201,8,0)</f>
        <v>44723</v>
      </c>
      <c r="I1890" t="s">
        <v>735</v>
      </c>
      <c r="J1890" t="str">
        <f>VLOOKUP(I1890,Products!$A$1:$F$51,2,0)</f>
        <v>Step Smartphone</v>
      </c>
      <c r="K1890" t="str">
        <f>VLOOKUP(I1890,Products!$A$1:$F$51,3,0)</f>
        <v>Electronics</v>
      </c>
      <c r="L1890" t="str">
        <f>VLOOKUP(I1890,Products!$A$1:$F$51,4,0)</f>
        <v>Smartphone</v>
      </c>
      <c r="M1890" s="7">
        <f>VLOOKUP(I1890,Products!$A$1:$F$51,5,0)</f>
        <v>1194.1199999999999</v>
      </c>
      <c r="N1890" s="7">
        <f>VLOOKUP(I1890,Products!$A$1:$F$51,6,0)</f>
        <v>838.95</v>
      </c>
      <c r="O1890" t="s">
        <v>827</v>
      </c>
      <c r="P1890" t="str">
        <f>VLOOKUP(O1890,Stores!$A$1:$D$6,2,0)</f>
        <v>MegaMart Jimenezborough</v>
      </c>
      <c r="Q1890" t="str">
        <f>VLOOKUP(O1890,Stores!$A$1:$D$6,4,0)</f>
        <v>South</v>
      </c>
      <c r="R1890" s="6">
        <v>5</v>
      </c>
      <c r="S1890" s="6">
        <v>0.1</v>
      </c>
      <c r="T1890" t="s">
        <v>857</v>
      </c>
      <c r="U1890">
        <f t="shared" si="87"/>
        <v>5970.5999999999995</v>
      </c>
      <c r="V1890" s="7">
        <f t="shared" si="88"/>
        <v>4194.75</v>
      </c>
      <c r="W1890" s="7">
        <f t="shared" si="89"/>
        <v>1774.9499999999994</v>
      </c>
    </row>
    <row r="1891" spans="1:23" x14ac:dyDescent="0.25">
      <c r="A1891" t="s">
        <v>1280</v>
      </c>
      <c r="B1891" s="4">
        <v>45461</v>
      </c>
      <c r="C1891" t="s">
        <v>241</v>
      </c>
      <c r="D1891" t="str">
        <f>VLOOKUP(C1891,Customers!$A$1:$H$201,4,0)</f>
        <v>Amanda Hoover</v>
      </c>
      <c r="E1891" t="str">
        <f>VLOOKUP(C1891,Customers!$A$1:$H$201,5,0)</f>
        <v>Female</v>
      </c>
      <c r="F1891" s="4">
        <f>VLOOKUP(C1891,Customers!$A$1:$H$201,6,0)</f>
        <v>26908</v>
      </c>
      <c r="G1891" s="4" t="str">
        <f>VLOOKUP(C1891,Customers!$A$1:$H$201,7,0)</f>
        <v>Brittanyburgh</v>
      </c>
      <c r="H1891" s="4">
        <f>VLOOKUP(C1891,Customers!$A$1:$H$201,8,0)</f>
        <v>45561</v>
      </c>
      <c r="I1891" t="s">
        <v>782</v>
      </c>
      <c r="J1891" t="str">
        <f>VLOOKUP(I1891,Products!$A$1:$F$51,2,0)</f>
        <v>National Watches</v>
      </c>
      <c r="K1891" t="str">
        <f>VLOOKUP(I1891,Products!$A$1:$F$51,3,0)</f>
        <v>Fashion</v>
      </c>
      <c r="L1891" t="str">
        <f>VLOOKUP(I1891,Products!$A$1:$F$51,4,0)</f>
        <v>Watches</v>
      </c>
      <c r="M1891" s="7">
        <f>VLOOKUP(I1891,Products!$A$1:$F$51,5,0)</f>
        <v>29.24</v>
      </c>
      <c r="N1891" s="7">
        <f>VLOOKUP(I1891,Products!$A$1:$F$51,6,0)</f>
        <v>742.26521739130465</v>
      </c>
      <c r="O1891" t="s">
        <v>827</v>
      </c>
      <c r="P1891" t="str">
        <f>VLOOKUP(O1891,Stores!$A$1:$D$6,2,0)</f>
        <v>MegaMart Jimenezborough</v>
      </c>
      <c r="Q1891" t="str">
        <f>VLOOKUP(O1891,Stores!$A$1:$D$6,4,0)</f>
        <v>South</v>
      </c>
      <c r="R1891" s="6">
        <v>1</v>
      </c>
      <c r="S1891" s="6">
        <v>0.1</v>
      </c>
      <c r="T1891" t="s">
        <v>857</v>
      </c>
      <c r="U1891">
        <f t="shared" si="87"/>
        <v>29.24</v>
      </c>
      <c r="V1891" s="7">
        <f t="shared" si="88"/>
        <v>742.26521739130465</v>
      </c>
      <c r="W1891" s="7">
        <f t="shared" si="89"/>
        <v>-713.92521739130461</v>
      </c>
    </row>
    <row r="1892" spans="1:23" x14ac:dyDescent="0.25">
      <c r="A1892" t="s">
        <v>1630</v>
      </c>
      <c r="B1892" s="4">
        <v>45461</v>
      </c>
      <c r="C1892" t="s">
        <v>46</v>
      </c>
      <c r="D1892" t="str">
        <f>VLOOKUP(C1892,Customers!$A$1:$H$201,4,0)</f>
        <v>Haley Williams</v>
      </c>
      <c r="E1892" t="str">
        <f>VLOOKUP(C1892,Customers!$A$1:$H$201,5,0)</f>
        <v>Male</v>
      </c>
      <c r="F1892" s="4">
        <f>VLOOKUP(C1892,Customers!$A$1:$H$201,6,0)</f>
        <v>35492</v>
      </c>
      <c r="G1892" s="4" t="str">
        <f>VLOOKUP(C1892,Customers!$A$1:$H$201,7,0)</f>
        <v>Leburgh</v>
      </c>
      <c r="H1892" s="4">
        <f>VLOOKUP(C1892,Customers!$A$1:$H$201,8,0)</f>
        <v>45058</v>
      </c>
      <c r="I1892" t="s">
        <v>762</v>
      </c>
      <c r="J1892" t="str">
        <f>VLOOKUP(I1892,Products!$A$1:$F$51,2,0)</f>
        <v>Firm Dairy</v>
      </c>
      <c r="K1892" t="str">
        <f>VLOOKUP(I1892,Products!$A$1:$F$51,3,0)</f>
        <v>Groceries</v>
      </c>
      <c r="L1892" t="str">
        <f>VLOOKUP(I1892,Products!$A$1:$F$51,4,0)</f>
        <v>Dairy</v>
      </c>
      <c r="M1892" s="7">
        <f>VLOOKUP(I1892,Products!$A$1:$F$51,5,0)</f>
        <v>1227.24</v>
      </c>
      <c r="N1892" s="7">
        <f>VLOOKUP(I1892,Products!$A$1:$F$51,6,0)</f>
        <v>977.09</v>
      </c>
      <c r="O1892" t="s">
        <v>835</v>
      </c>
      <c r="P1892" t="str">
        <f>VLOOKUP(O1892,Stores!$A$1:$D$6,2,0)</f>
        <v>MegaMart New Michele</v>
      </c>
      <c r="Q1892" t="str">
        <f>VLOOKUP(O1892,Stores!$A$1:$D$6,4,0)</f>
        <v>West</v>
      </c>
      <c r="R1892" s="6">
        <v>4</v>
      </c>
      <c r="S1892" s="6">
        <v>0</v>
      </c>
      <c r="T1892" t="s">
        <v>854</v>
      </c>
      <c r="U1892">
        <f t="shared" si="87"/>
        <v>4908.96</v>
      </c>
      <c r="V1892" s="7">
        <f t="shared" si="88"/>
        <v>3908.36</v>
      </c>
      <c r="W1892" s="7">
        <f t="shared" si="89"/>
        <v>999.59999999999991</v>
      </c>
    </row>
    <row r="1893" spans="1:23" x14ac:dyDescent="0.25">
      <c r="A1893" t="s">
        <v>1772</v>
      </c>
      <c r="B1893" s="4">
        <v>45461</v>
      </c>
      <c r="C1893" t="s">
        <v>664</v>
      </c>
      <c r="D1893" t="str">
        <f>VLOOKUP(C1893,Customers!$A$1:$H$201,4,0)</f>
        <v>Steve Flynn</v>
      </c>
      <c r="E1893" t="str">
        <f>VLOOKUP(C1893,Customers!$A$1:$H$201,5,0)</f>
        <v>Male</v>
      </c>
      <c r="F1893" s="4">
        <f>VLOOKUP(C1893,Customers!$A$1:$H$201,6,0)</f>
        <v>24326</v>
      </c>
      <c r="G1893" s="4" t="str">
        <f>VLOOKUP(C1893,Customers!$A$1:$H$201,7,0)</f>
        <v>East Walter</v>
      </c>
      <c r="H1893" s="4">
        <f>VLOOKUP(C1893,Customers!$A$1:$H$201,8,0)</f>
        <v>44260</v>
      </c>
      <c r="I1893" t="s">
        <v>774</v>
      </c>
      <c r="J1893" t="str">
        <f>VLOOKUP(I1893,Products!$A$1:$F$51,2,0)</f>
        <v>Behavior Dairy</v>
      </c>
      <c r="K1893" t="str">
        <f>VLOOKUP(I1893,Products!$A$1:$F$51,3,0)</f>
        <v>Groceries</v>
      </c>
      <c r="L1893" t="str">
        <f>VLOOKUP(I1893,Products!$A$1:$F$51,4,0)</f>
        <v>Dairy</v>
      </c>
      <c r="M1893" s="7">
        <f>VLOOKUP(I1893,Products!$A$1:$F$51,5,0)</f>
        <v>1015.76</v>
      </c>
      <c r="N1893" s="7">
        <f>VLOOKUP(I1893,Products!$A$1:$F$51,6,0)</f>
        <v>584.4</v>
      </c>
      <c r="O1893" t="s">
        <v>835</v>
      </c>
      <c r="P1893" t="str">
        <f>VLOOKUP(O1893,Stores!$A$1:$D$6,2,0)</f>
        <v>MegaMart New Michele</v>
      </c>
      <c r="Q1893" t="str">
        <f>VLOOKUP(O1893,Stores!$A$1:$D$6,4,0)</f>
        <v>West</v>
      </c>
      <c r="R1893" s="6">
        <v>4</v>
      </c>
      <c r="S1893" s="6">
        <v>0.05</v>
      </c>
      <c r="T1893" t="s">
        <v>857</v>
      </c>
      <c r="U1893">
        <f t="shared" si="87"/>
        <v>4063.04</v>
      </c>
      <c r="V1893" s="7">
        <f t="shared" si="88"/>
        <v>2337.6</v>
      </c>
      <c r="W1893" s="7">
        <f t="shared" si="89"/>
        <v>1724.49</v>
      </c>
    </row>
    <row r="1894" spans="1:23" x14ac:dyDescent="0.25">
      <c r="A1894" t="s">
        <v>2503</v>
      </c>
      <c r="B1894" s="4">
        <v>45461</v>
      </c>
      <c r="C1894" t="s">
        <v>465</v>
      </c>
      <c r="D1894" t="str">
        <f>VLOOKUP(C1894,Customers!$A$1:$H$201,4,0)</f>
        <v>John Allen</v>
      </c>
      <c r="E1894" t="str">
        <f>VLOOKUP(C1894,Customers!$A$1:$H$201,5,0)</f>
        <v>Female</v>
      </c>
      <c r="F1894" s="4">
        <f>VLOOKUP(C1894,Customers!$A$1:$H$201,6,0)</f>
        <v>30272</v>
      </c>
      <c r="G1894" s="4" t="str">
        <f>VLOOKUP(C1894,Customers!$A$1:$H$201,7,0)</f>
        <v>Kimland</v>
      </c>
      <c r="H1894" s="4">
        <f>VLOOKUP(C1894,Customers!$A$1:$H$201,8,0)</f>
        <v>44218</v>
      </c>
      <c r="I1894" t="s">
        <v>788</v>
      </c>
      <c r="J1894" t="str">
        <f>VLOOKUP(I1894,Products!$A$1:$F$51,2,0)</f>
        <v>Beat Accessories</v>
      </c>
      <c r="K1894" t="str">
        <f>VLOOKUP(I1894,Products!$A$1:$F$51,3,0)</f>
        <v>Fashion</v>
      </c>
      <c r="L1894" t="str">
        <f>VLOOKUP(I1894,Products!$A$1:$F$51,4,0)</f>
        <v>Accessories</v>
      </c>
      <c r="M1894" s="7">
        <f>VLOOKUP(I1894,Products!$A$1:$F$51,5,0)</f>
        <v>1798.97</v>
      </c>
      <c r="N1894" s="7">
        <f>VLOOKUP(I1894,Products!$A$1:$F$51,6,0)</f>
        <v>1329.15</v>
      </c>
      <c r="O1894" t="s">
        <v>831</v>
      </c>
      <c r="P1894" t="str">
        <f>VLOOKUP(O1894,Stores!$A$1:$D$6,2,0)</f>
        <v>MegaMart Peckmouth</v>
      </c>
      <c r="Q1894" t="str">
        <f>VLOOKUP(O1894,Stores!$A$1:$D$6,4,0)</f>
        <v>East</v>
      </c>
      <c r="R1894" s="6">
        <v>1</v>
      </c>
      <c r="S1894" s="6">
        <v>0.05</v>
      </c>
      <c r="T1894" t="s">
        <v>857</v>
      </c>
      <c r="U1894">
        <f t="shared" si="87"/>
        <v>1798.97</v>
      </c>
      <c r="V1894" s="7">
        <f t="shared" si="88"/>
        <v>1329.15</v>
      </c>
      <c r="W1894" s="7">
        <f t="shared" si="89"/>
        <v>468.86999999999995</v>
      </c>
    </row>
    <row r="1895" spans="1:23" x14ac:dyDescent="0.25">
      <c r="A1895" t="s">
        <v>2909</v>
      </c>
      <c r="B1895" s="4">
        <v>45462</v>
      </c>
      <c r="C1895" t="s">
        <v>337</v>
      </c>
      <c r="D1895" t="str">
        <f>VLOOKUP(C1895,Customers!$A$1:$H$201,4,0)</f>
        <v>Carrie Peterson</v>
      </c>
      <c r="E1895" t="str">
        <f>VLOOKUP(C1895,Customers!$A$1:$H$201,5,0)</f>
        <v>Male</v>
      </c>
      <c r="F1895" s="4">
        <f>VLOOKUP(C1895,Customers!$A$1:$H$201,6,0)</f>
        <v>27624</v>
      </c>
      <c r="G1895" s="4" t="str">
        <f>VLOOKUP(C1895,Customers!$A$1:$H$201,7,0)</f>
        <v>Fergusonview</v>
      </c>
      <c r="H1895" s="4">
        <f>VLOOKUP(C1895,Customers!$A$1:$H$201,8,0)</f>
        <v>44577</v>
      </c>
      <c r="I1895" t="s">
        <v>774</v>
      </c>
      <c r="J1895" t="str">
        <f>VLOOKUP(I1895,Products!$A$1:$F$51,2,0)</f>
        <v>Behavior Dairy</v>
      </c>
      <c r="K1895" t="str">
        <f>VLOOKUP(I1895,Products!$A$1:$F$51,3,0)</f>
        <v>Groceries</v>
      </c>
      <c r="L1895" t="str">
        <f>VLOOKUP(I1895,Products!$A$1:$F$51,4,0)</f>
        <v>Dairy</v>
      </c>
      <c r="M1895" s="7">
        <f>VLOOKUP(I1895,Products!$A$1:$F$51,5,0)</f>
        <v>1015.76</v>
      </c>
      <c r="N1895" s="7">
        <f>VLOOKUP(I1895,Products!$A$1:$F$51,6,0)</f>
        <v>584.4</v>
      </c>
      <c r="O1895" t="s">
        <v>838</v>
      </c>
      <c r="P1895" t="str">
        <f>VLOOKUP(O1895,Stores!$A$1:$D$6,2,0)</f>
        <v>MegaMart Brianahaven</v>
      </c>
      <c r="Q1895" t="str">
        <f>VLOOKUP(O1895,Stores!$A$1:$D$6,4,0)</f>
        <v>North</v>
      </c>
      <c r="R1895" s="6">
        <v>4</v>
      </c>
      <c r="S1895" s="6">
        <v>0.15</v>
      </c>
      <c r="T1895" t="s">
        <v>857</v>
      </c>
      <c r="U1895">
        <f t="shared" si="87"/>
        <v>4063.04</v>
      </c>
      <c r="V1895" s="7">
        <f t="shared" si="88"/>
        <v>2337.6</v>
      </c>
      <c r="W1895" s="7">
        <f t="shared" si="89"/>
        <v>1724.5900000000001</v>
      </c>
    </row>
    <row r="1896" spans="1:23" x14ac:dyDescent="0.25">
      <c r="A1896" t="s">
        <v>3818</v>
      </c>
      <c r="B1896" s="4">
        <v>45462</v>
      </c>
      <c r="C1896" t="s">
        <v>72</v>
      </c>
      <c r="D1896" t="str">
        <f>VLOOKUP(C1896,Customers!$A$1:$H$201,4,0)</f>
        <v>Breanna Davis</v>
      </c>
      <c r="E1896" t="str">
        <f>VLOOKUP(C1896,Customers!$A$1:$H$201,5,0)</f>
        <v>Male</v>
      </c>
      <c r="F1896" s="4">
        <f>VLOOKUP(C1896,Customers!$A$1:$H$201,6,0)</f>
        <v>34565</v>
      </c>
      <c r="G1896" s="4" t="str">
        <f>VLOOKUP(C1896,Customers!$A$1:$H$201,7,0)</f>
        <v>East William</v>
      </c>
      <c r="H1896" s="4">
        <f>VLOOKUP(C1896,Customers!$A$1:$H$201,8,0)</f>
        <v>45608</v>
      </c>
      <c r="I1896" t="s">
        <v>812</v>
      </c>
      <c r="J1896" t="str">
        <f>VLOOKUP(I1896,Products!$A$1:$F$51,2,0)</f>
        <v>Set Dairy</v>
      </c>
      <c r="K1896" t="str">
        <f>VLOOKUP(I1896,Products!$A$1:$F$51,3,0)</f>
        <v>Groceries</v>
      </c>
      <c r="L1896" t="str">
        <f>VLOOKUP(I1896,Products!$A$1:$F$51,4,0)</f>
        <v>Dairy</v>
      </c>
      <c r="M1896" s="7">
        <f>VLOOKUP(I1896,Products!$A$1:$F$51,5,0)</f>
        <v>1879.08</v>
      </c>
      <c r="N1896" s="7">
        <f>VLOOKUP(I1896,Products!$A$1:$F$51,6,0)</f>
        <v>1004.56</v>
      </c>
      <c r="O1896" t="s">
        <v>831</v>
      </c>
      <c r="P1896" t="str">
        <f>VLOOKUP(O1896,Stores!$A$1:$D$6,2,0)</f>
        <v>MegaMart Peckmouth</v>
      </c>
      <c r="Q1896" t="str">
        <f>VLOOKUP(O1896,Stores!$A$1:$D$6,4,0)</f>
        <v>East</v>
      </c>
      <c r="R1896" s="6">
        <v>2</v>
      </c>
      <c r="S1896" s="6">
        <v>0</v>
      </c>
      <c r="T1896" t="s">
        <v>857</v>
      </c>
      <c r="U1896">
        <f t="shared" si="87"/>
        <v>3758.16</v>
      </c>
      <c r="V1896" s="7">
        <f t="shared" si="88"/>
        <v>2009.12</v>
      </c>
      <c r="W1896" s="7">
        <f t="shared" si="89"/>
        <v>1748.04</v>
      </c>
    </row>
    <row r="1897" spans="1:23" x14ac:dyDescent="0.25">
      <c r="A1897" t="s">
        <v>4427</v>
      </c>
      <c r="B1897" s="4">
        <v>45462</v>
      </c>
      <c r="C1897" t="s">
        <v>132</v>
      </c>
      <c r="D1897" t="str">
        <f>VLOOKUP(C1897,Customers!$A$1:$H$201,4,0)</f>
        <v>Kari Miller</v>
      </c>
      <c r="E1897" t="str">
        <f>VLOOKUP(C1897,Customers!$A$1:$H$201,5,0)</f>
        <v>Female</v>
      </c>
      <c r="F1897" s="4">
        <f>VLOOKUP(C1897,Customers!$A$1:$H$201,6,0)</f>
        <v>23730</v>
      </c>
      <c r="G1897" s="4" t="str">
        <f>VLOOKUP(C1897,Customers!$A$1:$H$201,7,0)</f>
        <v>East Mary</v>
      </c>
      <c r="H1897" s="4">
        <f>VLOOKUP(C1897,Customers!$A$1:$H$201,8,0)</f>
        <v>45670</v>
      </c>
      <c r="I1897" t="s">
        <v>818</v>
      </c>
      <c r="J1897" t="str">
        <f>VLOOKUP(I1897,Products!$A$1:$F$51,2,0)</f>
        <v>Nor Bags</v>
      </c>
      <c r="K1897" t="str">
        <f>VLOOKUP(I1897,Products!$A$1:$F$51,3,0)</f>
        <v>Fashion</v>
      </c>
      <c r="L1897" t="str">
        <f>VLOOKUP(I1897,Products!$A$1:$F$51,4,0)</f>
        <v>Bags</v>
      </c>
      <c r="M1897" s="7">
        <f>VLOOKUP(I1897,Products!$A$1:$F$51,5,0)</f>
        <v>1216.3599999999999</v>
      </c>
      <c r="N1897" s="7">
        <f>VLOOKUP(I1897,Products!$A$1:$F$51,6,0)</f>
        <v>794.8</v>
      </c>
      <c r="O1897" t="s">
        <v>835</v>
      </c>
      <c r="P1897" t="str">
        <f>VLOOKUP(O1897,Stores!$A$1:$D$6,2,0)</f>
        <v>MegaMart New Michele</v>
      </c>
      <c r="Q1897" t="str">
        <f>VLOOKUP(O1897,Stores!$A$1:$D$6,4,0)</f>
        <v>West</v>
      </c>
      <c r="R1897" s="6">
        <v>5</v>
      </c>
      <c r="S1897" s="6">
        <v>0.05</v>
      </c>
      <c r="T1897" t="s">
        <v>851</v>
      </c>
      <c r="U1897">
        <f t="shared" si="87"/>
        <v>6081.7999999999993</v>
      </c>
      <c r="V1897" s="7">
        <f t="shared" si="88"/>
        <v>3974</v>
      </c>
      <c r="W1897" s="7">
        <f t="shared" si="89"/>
        <v>2106.8499999999995</v>
      </c>
    </row>
    <row r="1898" spans="1:23" x14ac:dyDescent="0.25">
      <c r="A1898" t="s">
        <v>4796</v>
      </c>
      <c r="B1898" s="4">
        <v>45462</v>
      </c>
      <c r="C1898" t="s">
        <v>322</v>
      </c>
      <c r="D1898" t="str">
        <f>VLOOKUP(C1898,Customers!$A$1:$H$201,4,0)</f>
        <v>Lawrence Hunter</v>
      </c>
      <c r="E1898" t="str">
        <f>VLOOKUP(C1898,Customers!$A$1:$H$201,5,0)</f>
        <v>Female</v>
      </c>
      <c r="F1898" s="4">
        <f>VLOOKUP(C1898,Customers!$A$1:$H$201,6,0)</f>
        <v>27663</v>
      </c>
      <c r="G1898" s="4" t="str">
        <f>VLOOKUP(C1898,Customers!$A$1:$H$201,7,0)</f>
        <v>Port Stephanie</v>
      </c>
      <c r="H1898" s="4">
        <f>VLOOKUP(C1898,Customers!$A$1:$H$201,8,0)</f>
        <v>45133</v>
      </c>
      <c r="I1898" t="s">
        <v>770</v>
      </c>
      <c r="J1898" t="str">
        <f>VLOOKUP(I1898,Products!$A$1:$F$51,2,0)</f>
        <v>Him Smartphone</v>
      </c>
      <c r="K1898" t="str">
        <f>VLOOKUP(I1898,Products!$A$1:$F$51,3,0)</f>
        <v>Electronics</v>
      </c>
      <c r="L1898" t="str">
        <f>VLOOKUP(I1898,Products!$A$1:$F$51,4,0)</f>
        <v>Smartphone</v>
      </c>
      <c r="M1898" s="7">
        <f>VLOOKUP(I1898,Products!$A$1:$F$51,5,0)</f>
        <v>1487.41</v>
      </c>
      <c r="N1898" s="7">
        <f>VLOOKUP(I1898,Products!$A$1:$F$51,6,0)</f>
        <v>813.07</v>
      </c>
      <c r="O1898" t="s">
        <v>842</v>
      </c>
      <c r="P1898" t="str">
        <f>VLOOKUP(O1898,Stores!$A$1:$D$6,2,0)</f>
        <v>MegaMart Johnmouth</v>
      </c>
      <c r="Q1898" t="str">
        <f>VLOOKUP(O1898,Stores!$A$1:$D$6,4,0)</f>
        <v>East</v>
      </c>
      <c r="R1898" s="6">
        <v>5</v>
      </c>
      <c r="S1898" s="6">
        <v>0.15</v>
      </c>
      <c r="T1898" t="s">
        <v>851</v>
      </c>
      <c r="U1898">
        <f t="shared" si="87"/>
        <v>7437.05</v>
      </c>
      <c r="V1898" s="7">
        <f t="shared" si="88"/>
        <v>4065.3500000000004</v>
      </c>
      <c r="W1898" s="7">
        <f t="shared" si="89"/>
        <v>3370.85</v>
      </c>
    </row>
    <row r="1899" spans="1:23" x14ac:dyDescent="0.25">
      <c r="A1899" t="s">
        <v>5172</v>
      </c>
      <c r="B1899" s="4">
        <v>45462</v>
      </c>
      <c r="C1899" t="s">
        <v>440</v>
      </c>
      <c r="D1899" t="str">
        <f>VLOOKUP(C1899,Customers!$A$1:$H$201,4,0)</f>
        <v>Jason Lloyd</v>
      </c>
      <c r="E1899" t="str">
        <f>VLOOKUP(C1899,Customers!$A$1:$H$201,5,0)</f>
        <v>Male</v>
      </c>
      <c r="F1899" s="4">
        <f>VLOOKUP(C1899,Customers!$A$1:$H$201,6,0)</f>
        <v>33450</v>
      </c>
      <c r="G1899" s="4" t="str">
        <f>VLOOKUP(C1899,Customers!$A$1:$H$201,7,0)</f>
        <v>West Ralph</v>
      </c>
      <c r="H1899" s="4">
        <f>VLOOKUP(C1899,Customers!$A$1:$H$201,8,0)</f>
        <v>45747</v>
      </c>
      <c r="I1899" t="s">
        <v>792</v>
      </c>
      <c r="J1899" t="str">
        <f>VLOOKUP(I1899,Products!$A$1:$F$51,2,0)</f>
        <v>Chair Laptop</v>
      </c>
      <c r="K1899" t="str">
        <f>VLOOKUP(I1899,Products!$A$1:$F$51,3,0)</f>
        <v>Electronics</v>
      </c>
      <c r="L1899" t="str">
        <f>VLOOKUP(I1899,Products!$A$1:$F$51,4,0)</f>
        <v>Laptop</v>
      </c>
      <c r="M1899" s="7">
        <f>VLOOKUP(I1899,Products!$A$1:$F$51,5,0)</f>
        <v>1562.43</v>
      </c>
      <c r="N1899" s="7">
        <f>VLOOKUP(I1899,Products!$A$1:$F$51,6,0)</f>
        <v>1195.6300000000001</v>
      </c>
      <c r="O1899" t="s">
        <v>827</v>
      </c>
      <c r="P1899" t="str">
        <f>VLOOKUP(O1899,Stores!$A$1:$D$6,2,0)</f>
        <v>MegaMart Jimenezborough</v>
      </c>
      <c r="Q1899" t="str">
        <f>VLOOKUP(O1899,Stores!$A$1:$D$6,4,0)</f>
        <v>South</v>
      </c>
      <c r="R1899" s="6">
        <v>3</v>
      </c>
      <c r="S1899" s="6">
        <v>0.1</v>
      </c>
      <c r="T1899" t="s">
        <v>854</v>
      </c>
      <c r="U1899">
        <f t="shared" si="87"/>
        <v>4687.29</v>
      </c>
      <c r="V1899" s="7">
        <f t="shared" si="88"/>
        <v>3586.8900000000003</v>
      </c>
      <c r="W1899" s="7">
        <f t="shared" si="89"/>
        <v>1099.4999999999995</v>
      </c>
    </row>
    <row r="1900" spans="1:23" x14ac:dyDescent="0.25">
      <c r="A1900" t="s">
        <v>1325</v>
      </c>
      <c r="B1900" s="4">
        <v>45462</v>
      </c>
      <c r="C1900" t="s">
        <v>341</v>
      </c>
      <c r="D1900" t="str">
        <f>VLOOKUP(C1900,Customers!$A$1:$H$201,4,0)</f>
        <v>Brian Fowler</v>
      </c>
      <c r="E1900" t="str">
        <f>VLOOKUP(C1900,Customers!$A$1:$H$201,5,0)</f>
        <v>Male</v>
      </c>
      <c r="F1900" s="4">
        <f>VLOOKUP(C1900,Customers!$A$1:$H$201,6,0)</f>
        <v>23046</v>
      </c>
      <c r="G1900" s="4" t="str">
        <f>VLOOKUP(C1900,Customers!$A$1:$H$201,7,0)</f>
        <v>Port Williamhaven</v>
      </c>
      <c r="H1900" s="4">
        <f>VLOOKUP(C1900,Customers!$A$1:$H$201,8,0)</f>
        <v>44431</v>
      </c>
      <c r="I1900" t="s">
        <v>757</v>
      </c>
      <c r="J1900" t="str">
        <f>VLOOKUP(I1900,Products!$A$1:$F$51,2,0)</f>
        <v>Traditional Laptop</v>
      </c>
      <c r="K1900" t="str">
        <f>VLOOKUP(I1900,Products!$A$1:$F$51,3,0)</f>
        <v>Electronics</v>
      </c>
      <c r="L1900" t="str">
        <f>VLOOKUP(I1900,Products!$A$1:$F$51,4,0)</f>
        <v>Laptop</v>
      </c>
      <c r="M1900" s="7">
        <f>VLOOKUP(I1900,Products!$A$1:$F$51,5,0)</f>
        <v>1762.92</v>
      </c>
      <c r="N1900" s="7">
        <f>VLOOKUP(I1900,Products!$A$1:$F$51,6,0)</f>
        <v>1346.48</v>
      </c>
      <c r="O1900" t="s">
        <v>838</v>
      </c>
      <c r="P1900" t="str">
        <f>VLOOKUP(O1900,Stores!$A$1:$D$6,2,0)</f>
        <v>MegaMart Brianahaven</v>
      </c>
      <c r="Q1900" t="str">
        <f>VLOOKUP(O1900,Stores!$A$1:$D$6,4,0)</f>
        <v>North</v>
      </c>
      <c r="R1900" s="6">
        <v>5</v>
      </c>
      <c r="S1900" s="6">
        <v>0.05</v>
      </c>
      <c r="T1900" t="s">
        <v>851</v>
      </c>
      <c r="U1900">
        <f t="shared" si="87"/>
        <v>8814.6</v>
      </c>
      <c r="V1900" s="7">
        <f t="shared" si="88"/>
        <v>6732.4</v>
      </c>
      <c r="W1900" s="7">
        <f t="shared" si="89"/>
        <v>2081.2500000000009</v>
      </c>
    </row>
    <row r="1901" spans="1:23" x14ac:dyDescent="0.25">
      <c r="A1901" t="s">
        <v>1443</v>
      </c>
      <c r="B1901" s="4">
        <v>45463</v>
      </c>
      <c r="C1901" t="s">
        <v>638</v>
      </c>
      <c r="D1901" t="str">
        <f>VLOOKUP(C1901,Customers!$A$1:$H$201,4,0)</f>
        <v>Brittany Oneal</v>
      </c>
      <c r="E1901" t="str">
        <f>VLOOKUP(C1901,Customers!$A$1:$H$201,5,0)</f>
        <v>Female</v>
      </c>
      <c r="F1901" s="4">
        <f>VLOOKUP(C1901,Customers!$A$1:$H$201,6,0)</f>
        <v>26631</v>
      </c>
      <c r="G1901" s="4" t="str">
        <f>VLOOKUP(C1901,Customers!$A$1:$H$201,7,0)</f>
        <v>Port Bryce</v>
      </c>
      <c r="H1901" s="4">
        <f>VLOOKUP(C1901,Customers!$A$1:$H$201,8,0)</f>
        <v>45638</v>
      </c>
      <c r="I1901" t="s">
        <v>816</v>
      </c>
      <c r="J1901" t="str">
        <f>VLOOKUP(I1901,Products!$A$1:$F$51,2,0)</f>
        <v>Or Smartphone</v>
      </c>
      <c r="K1901" t="str">
        <f>VLOOKUP(I1901,Products!$A$1:$F$51,3,0)</f>
        <v>Electronics</v>
      </c>
      <c r="L1901" t="str">
        <f>VLOOKUP(I1901,Products!$A$1:$F$51,4,0)</f>
        <v>Smartphone</v>
      </c>
      <c r="M1901" s="7">
        <f>VLOOKUP(I1901,Products!$A$1:$F$51,5,0)</f>
        <v>1197.18</v>
      </c>
      <c r="N1901" s="7">
        <f>VLOOKUP(I1901,Products!$A$1:$F$51,6,0)</f>
        <v>722.74</v>
      </c>
      <c r="O1901" t="s">
        <v>835</v>
      </c>
      <c r="P1901" t="str">
        <f>VLOOKUP(O1901,Stores!$A$1:$D$6,2,0)</f>
        <v>MegaMart New Michele</v>
      </c>
      <c r="Q1901" t="str">
        <f>VLOOKUP(O1901,Stores!$A$1:$D$6,4,0)</f>
        <v>West</v>
      </c>
      <c r="R1901" s="6">
        <v>5</v>
      </c>
      <c r="S1901" s="6">
        <v>0.05</v>
      </c>
      <c r="T1901" t="s">
        <v>857</v>
      </c>
      <c r="U1901">
        <f t="shared" si="87"/>
        <v>5985.9000000000005</v>
      </c>
      <c r="V1901" s="7">
        <f t="shared" si="88"/>
        <v>3613.7</v>
      </c>
      <c r="W1901" s="7">
        <f t="shared" si="89"/>
        <v>2371.2500000000009</v>
      </c>
    </row>
    <row r="1902" spans="1:23" x14ac:dyDescent="0.25">
      <c r="A1902" t="s">
        <v>2329</v>
      </c>
      <c r="B1902" s="4">
        <v>45463</v>
      </c>
      <c r="C1902" t="s">
        <v>427</v>
      </c>
      <c r="D1902" t="str">
        <f>VLOOKUP(C1902,Customers!$A$1:$H$201,4,0)</f>
        <v>Jose Smith</v>
      </c>
      <c r="E1902" t="str">
        <f>VLOOKUP(C1902,Customers!$A$1:$H$201,5,0)</f>
        <v>Male</v>
      </c>
      <c r="F1902" s="4">
        <f>VLOOKUP(C1902,Customers!$A$1:$H$201,6,0)</f>
        <v>21971</v>
      </c>
      <c r="G1902" s="4" t="str">
        <f>VLOOKUP(C1902,Customers!$A$1:$H$201,7,0)</f>
        <v>Smithburgh</v>
      </c>
      <c r="H1902" s="4">
        <f>VLOOKUP(C1902,Customers!$A$1:$H$201,8,0)</f>
        <v>45242</v>
      </c>
      <c r="I1902" t="s">
        <v>730</v>
      </c>
      <c r="J1902" t="str">
        <f>VLOOKUP(I1902,Products!$A$1:$F$51,2,0)</f>
        <v>Recognize Footwear</v>
      </c>
      <c r="K1902" t="str">
        <f>VLOOKUP(I1902,Products!$A$1:$F$51,3,0)</f>
        <v>Fashion</v>
      </c>
      <c r="L1902" t="str">
        <f>VLOOKUP(I1902,Products!$A$1:$F$51,4,0)</f>
        <v>Footwear</v>
      </c>
      <c r="M1902" s="7">
        <f>VLOOKUP(I1902,Products!$A$1:$F$51,5,0)</f>
        <v>109.78</v>
      </c>
      <c r="N1902" s="7">
        <f>VLOOKUP(I1902,Products!$A$1:$F$51,6,0)</f>
        <v>70.59</v>
      </c>
      <c r="O1902" t="s">
        <v>838</v>
      </c>
      <c r="P1902" t="str">
        <f>VLOOKUP(O1902,Stores!$A$1:$D$6,2,0)</f>
        <v>MegaMart Brianahaven</v>
      </c>
      <c r="Q1902" t="str">
        <f>VLOOKUP(O1902,Stores!$A$1:$D$6,4,0)</f>
        <v>North</v>
      </c>
      <c r="R1902" s="6">
        <v>4</v>
      </c>
      <c r="S1902" s="6">
        <v>0.1</v>
      </c>
      <c r="T1902" t="s">
        <v>854</v>
      </c>
      <c r="U1902">
        <f t="shared" si="87"/>
        <v>439.12</v>
      </c>
      <c r="V1902" s="7">
        <f t="shared" si="88"/>
        <v>282.36</v>
      </c>
      <c r="W1902" s="7">
        <f t="shared" si="89"/>
        <v>155.85999999999999</v>
      </c>
    </row>
    <row r="1903" spans="1:23" x14ac:dyDescent="0.25">
      <c r="A1903" t="s">
        <v>2346</v>
      </c>
      <c r="B1903" s="4">
        <v>45463</v>
      </c>
      <c r="C1903" t="s">
        <v>568</v>
      </c>
      <c r="D1903" t="str">
        <f>VLOOKUP(C1903,Customers!$A$1:$H$201,4,0)</f>
        <v>Thomas Chung</v>
      </c>
      <c r="E1903" t="str">
        <f>VLOOKUP(C1903,Customers!$A$1:$H$201,5,0)</f>
        <v>Male</v>
      </c>
      <c r="F1903" s="4">
        <f>VLOOKUP(C1903,Customers!$A$1:$H$201,6,0)</f>
        <v>33160</v>
      </c>
      <c r="G1903" s="4" t="str">
        <f>VLOOKUP(C1903,Customers!$A$1:$H$201,7,0)</f>
        <v>Joshuamouth</v>
      </c>
      <c r="H1903" s="4">
        <f>VLOOKUP(C1903,Customers!$A$1:$H$201,8,0)</f>
        <v>44587</v>
      </c>
      <c r="I1903" t="s">
        <v>732</v>
      </c>
      <c r="J1903" t="str">
        <f>VLOOKUP(I1903,Products!$A$1:$F$51,2,0)</f>
        <v>Us Snacks</v>
      </c>
      <c r="K1903" t="str">
        <f>VLOOKUP(I1903,Products!$A$1:$F$51,3,0)</f>
        <v>Groceries</v>
      </c>
      <c r="L1903" t="str">
        <f>VLOOKUP(I1903,Products!$A$1:$F$51,4,0)</f>
        <v>Snacks</v>
      </c>
      <c r="M1903" s="7">
        <f>VLOOKUP(I1903,Products!$A$1:$F$51,5,0)</f>
        <v>123.19</v>
      </c>
      <c r="N1903" s="7">
        <f>VLOOKUP(I1903,Products!$A$1:$F$51,6,0)</f>
        <v>80.36</v>
      </c>
      <c r="O1903" t="s">
        <v>842</v>
      </c>
      <c r="P1903" t="str">
        <f>VLOOKUP(O1903,Stores!$A$1:$D$6,2,0)</f>
        <v>MegaMart Johnmouth</v>
      </c>
      <c r="Q1903" t="str">
        <f>VLOOKUP(O1903,Stores!$A$1:$D$6,4,0)</f>
        <v>East</v>
      </c>
      <c r="R1903" s="6">
        <v>3</v>
      </c>
      <c r="S1903" s="6">
        <v>0.15</v>
      </c>
      <c r="T1903" t="s">
        <v>851</v>
      </c>
      <c r="U1903">
        <f t="shared" si="87"/>
        <v>369.57</v>
      </c>
      <c r="V1903" s="7">
        <f t="shared" si="88"/>
        <v>241.07999999999998</v>
      </c>
      <c r="W1903" s="7">
        <f t="shared" si="89"/>
        <v>127.64000000000001</v>
      </c>
    </row>
    <row r="1904" spans="1:23" x14ac:dyDescent="0.25">
      <c r="A1904" t="s">
        <v>2740</v>
      </c>
      <c r="B1904" s="4">
        <v>45463</v>
      </c>
      <c r="C1904" t="s">
        <v>514</v>
      </c>
      <c r="D1904" t="str">
        <f>VLOOKUP(C1904,Customers!$A$1:$H$201,4,0)</f>
        <v>Suzanne Fox</v>
      </c>
      <c r="E1904" t="str">
        <f>VLOOKUP(C1904,Customers!$A$1:$H$201,5,0)</f>
        <v>Male</v>
      </c>
      <c r="F1904" s="4">
        <f>VLOOKUP(C1904,Customers!$A$1:$H$201,6,0)</f>
        <v>38558</v>
      </c>
      <c r="G1904" s="4" t="str">
        <f>VLOOKUP(C1904,Customers!$A$1:$H$201,7,0)</f>
        <v>Joelborough</v>
      </c>
      <c r="H1904" s="4">
        <f>VLOOKUP(C1904,Customers!$A$1:$H$201,8,0)</f>
        <v>44192</v>
      </c>
      <c r="I1904" t="s">
        <v>788</v>
      </c>
      <c r="J1904" t="str">
        <f>VLOOKUP(I1904,Products!$A$1:$F$51,2,0)</f>
        <v>Beat Accessories</v>
      </c>
      <c r="K1904" t="str">
        <f>VLOOKUP(I1904,Products!$A$1:$F$51,3,0)</f>
        <v>Fashion</v>
      </c>
      <c r="L1904" t="str">
        <f>VLOOKUP(I1904,Products!$A$1:$F$51,4,0)</f>
        <v>Accessories</v>
      </c>
      <c r="M1904" s="7">
        <f>VLOOKUP(I1904,Products!$A$1:$F$51,5,0)</f>
        <v>1798.97</v>
      </c>
      <c r="N1904" s="7">
        <f>VLOOKUP(I1904,Products!$A$1:$F$51,6,0)</f>
        <v>1329.15</v>
      </c>
      <c r="O1904" t="s">
        <v>838</v>
      </c>
      <c r="P1904" t="str">
        <f>VLOOKUP(O1904,Stores!$A$1:$D$6,2,0)</f>
        <v>MegaMart Brianahaven</v>
      </c>
      <c r="Q1904" t="str">
        <f>VLOOKUP(O1904,Stores!$A$1:$D$6,4,0)</f>
        <v>North</v>
      </c>
      <c r="R1904" s="6">
        <v>1</v>
      </c>
      <c r="S1904" s="6">
        <v>0.15</v>
      </c>
      <c r="T1904" t="s">
        <v>857</v>
      </c>
      <c r="U1904">
        <f t="shared" si="87"/>
        <v>1798.97</v>
      </c>
      <c r="V1904" s="7">
        <f t="shared" si="88"/>
        <v>1329.15</v>
      </c>
      <c r="W1904" s="7">
        <f t="shared" si="89"/>
        <v>468.96999999999991</v>
      </c>
    </row>
    <row r="1905" spans="1:23" x14ac:dyDescent="0.25">
      <c r="A1905" t="s">
        <v>2910</v>
      </c>
      <c r="B1905" s="4">
        <v>45463</v>
      </c>
      <c r="C1905" t="s">
        <v>631</v>
      </c>
      <c r="D1905" t="str">
        <f>VLOOKUP(C1905,Customers!$A$1:$H$201,4,0)</f>
        <v>Dennis Wallace</v>
      </c>
      <c r="E1905" t="str">
        <f>VLOOKUP(C1905,Customers!$A$1:$H$201,5,0)</f>
        <v>Female</v>
      </c>
      <c r="F1905" s="4">
        <f>VLOOKUP(C1905,Customers!$A$1:$H$201,6,0)</f>
        <v>31092</v>
      </c>
      <c r="G1905" s="4" t="str">
        <f>VLOOKUP(C1905,Customers!$A$1:$H$201,7,0)</f>
        <v>Bennettburgh</v>
      </c>
      <c r="H1905" s="4">
        <f>VLOOKUP(C1905,Customers!$A$1:$H$201,8,0)</f>
        <v>45888</v>
      </c>
      <c r="I1905" t="s">
        <v>786</v>
      </c>
      <c r="J1905" t="str">
        <f>VLOOKUP(I1905,Products!$A$1:$F$51,2,0)</f>
        <v>Difficult Vegetables</v>
      </c>
      <c r="K1905" t="str">
        <f>VLOOKUP(I1905,Products!$A$1:$F$51,3,0)</f>
        <v>Groceries</v>
      </c>
      <c r="L1905" t="str">
        <f>VLOOKUP(I1905,Products!$A$1:$F$51,4,0)</f>
        <v>Vegetables</v>
      </c>
      <c r="M1905" s="7">
        <f>VLOOKUP(I1905,Products!$A$1:$F$51,5,0)</f>
        <v>1102.791777777778</v>
      </c>
      <c r="N1905" s="7">
        <f>VLOOKUP(I1905,Products!$A$1:$F$51,6,0)</f>
        <v>164.01</v>
      </c>
      <c r="O1905" t="s">
        <v>838</v>
      </c>
      <c r="P1905" t="str">
        <f>VLOOKUP(O1905,Stores!$A$1:$D$6,2,0)</f>
        <v>MegaMart Brianahaven</v>
      </c>
      <c r="Q1905" t="str">
        <f>VLOOKUP(O1905,Stores!$A$1:$D$6,4,0)</f>
        <v>North</v>
      </c>
      <c r="R1905" s="6">
        <v>3</v>
      </c>
      <c r="S1905" s="6">
        <v>0.15</v>
      </c>
      <c r="T1905" t="s">
        <v>861</v>
      </c>
      <c r="U1905">
        <f t="shared" si="87"/>
        <v>3308.3753333333339</v>
      </c>
      <c r="V1905" s="7">
        <f t="shared" si="88"/>
        <v>492.03</v>
      </c>
      <c r="W1905" s="7">
        <f t="shared" si="89"/>
        <v>2815.4953333333337</v>
      </c>
    </row>
    <row r="1906" spans="1:23" x14ac:dyDescent="0.25">
      <c r="A1906" t="s">
        <v>4297</v>
      </c>
      <c r="B1906" s="4">
        <v>45463</v>
      </c>
      <c r="C1906" t="s">
        <v>110</v>
      </c>
      <c r="D1906" t="str">
        <f>VLOOKUP(C1906,Customers!$A$1:$H$201,4,0)</f>
        <v>John Carr</v>
      </c>
      <c r="E1906" t="str">
        <f>VLOOKUP(C1906,Customers!$A$1:$H$201,5,0)</f>
        <v>Female</v>
      </c>
      <c r="F1906" s="4">
        <f>VLOOKUP(C1906,Customers!$A$1:$H$201,6,0)</f>
        <v>21956</v>
      </c>
      <c r="G1906" s="4" t="str">
        <f>VLOOKUP(C1906,Customers!$A$1:$H$201,7,0)</f>
        <v>New David</v>
      </c>
      <c r="H1906" s="4">
        <f>VLOOKUP(C1906,Customers!$A$1:$H$201,8,0)</f>
        <v>44911</v>
      </c>
      <c r="I1906" t="s">
        <v>749</v>
      </c>
      <c r="J1906" t="str">
        <f>VLOOKUP(I1906,Products!$A$1:$F$51,2,0)</f>
        <v>Whether Bags</v>
      </c>
      <c r="K1906" t="str">
        <f>VLOOKUP(I1906,Products!$A$1:$F$51,3,0)</f>
        <v>Fashion</v>
      </c>
      <c r="L1906" t="str">
        <f>VLOOKUP(I1906,Products!$A$1:$F$51,4,0)</f>
        <v>Bags</v>
      </c>
      <c r="M1906" s="7">
        <f>VLOOKUP(I1906,Products!$A$1:$F$51,5,0)</f>
        <v>270.45</v>
      </c>
      <c r="N1906" s="7">
        <f>VLOOKUP(I1906,Products!$A$1:$F$51,6,0)</f>
        <v>742.26521739130465</v>
      </c>
      <c r="O1906" t="s">
        <v>831</v>
      </c>
      <c r="P1906" t="str">
        <f>VLOOKUP(O1906,Stores!$A$1:$D$6,2,0)</f>
        <v>MegaMart Peckmouth</v>
      </c>
      <c r="Q1906" t="str">
        <f>VLOOKUP(O1906,Stores!$A$1:$D$6,4,0)</f>
        <v>East</v>
      </c>
      <c r="R1906" s="6">
        <v>2</v>
      </c>
      <c r="S1906" s="6">
        <v>0.1</v>
      </c>
      <c r="T1906" t="s">
        <v>857</v>
      </c>
      <c r="U1906">
        <f t="shared" si="87"/>
        <v>540.9</v>
      </c>
      <c r="V1906" s="7">
        <f t="shared" si="88"/>
        <v>1484.5304347826093</v>
      </c>
      <c r="W1906" s="7">
        <f t="shared" si="89"/>
        <v>-944.53043478260929</v>
      </c>
    </row>
    <row r="1907" spans="1:23" x14ac:dyDescent="0.25">
      <c r="A1907" t="s">
        <v>5218</v>
      </c>
      <c r="B1907" s="4">
        <v>45463</v>
      </c>
      <c r="C1907" t="s">
        <v>655</v>
      </c>
      <c r="D1907" t="str">
        <f>VLOOKUP(C1907,Customers!$A$1:$H$201,4,0)</f>
        <v>Vicki Guzman</v>
      </c>
      <c r="E1907" t="str">
        <f>VLOOKUP(C1907,Customers!$A$1:$H$201,5,0)</f>
        <v>Female</v>
      </c>
      <c r="F1907" s="4">
        <f>VLOOKUP(C1907,Customers!$A$1:$H$201,6,0)</f>
        <v>22041</v>
      </c>
      <c r="G1907" s="4" t="str">
        <f>VLOOKUP(C1907,Customers!$A$1:$H$201,7,0)</f>
        <v>West Wandaland</v>
      </c>
      <c r="H1907" s="4">
        <f>VLOOKUP(C1907,Customers!$A$1:$H$201,8,0)</f>
        <v>45329</v>
      </c>
      <c r="I1907" t="s">
        <v>792</v>
      </c>
      <c r="J1907" t="str">
        <f>VLOOKUP(I1907,Products!$A$1:$F$51,2,0)</f>
        <v>Chair Laptop</v>
      </c>
      <c r="K1907" t="str">
        <f>VLOOKUP(I1907,Products!$A$1:$F$51,3,0)</f>
        <v>Electronics</v>
      </c>
      <c r="L1907" t="str">
        <f>VLOOKUP(I1907,Products!$A$1:$F$51,4,0)</f>
        <v>Laptop</v>
      </c>
      <c r="M1907" s="7">
        <f>VLOOKUP(I1907,Products!$A$1:$F$51,5,0)</f>
        <v>1562.43</v>
      </c>
      <c r="N1907" s="7">
        <f>VLOOKUP(I1907,Products!$A$1:$F$51,6,0)</f>
        <v>1195.6300000000001</v>
      </c>
      <c r="O1907" t="s">
        <v>838</v>
      </c>
      <c r="P1907" t="str">
        <f>VLOOKUP(O1907,Stores!$A$1:$D$6,2,0)</f>
        <v>MegaMart Brianahaven</v>
      </c>
      <c r="Q1907" t="str">
        <f>VLOOKUP(O1907,Stores!$A$1:$D$6,4,0)</f>
        <v>North</v>
      </c>
      <c r="R1907" s="6">
        <v>1</v>
      </c>
      <c r="S1907" s="6">
        <v>0</v>
      </c>
      <c r="T1907" t="s">
        <v>851</v>
      </c>
      <c r="U1907">
        <f t="shared" si="87"/>
        <v>1562.43</v>
      </c>
      <c r="V1907" s="7">
        <f t="shared" si="88"/>
        <v>1195.6300000000001</v>
      </c>
      <c r="W1907" s="7">
        <f t="shared" si="89"/>
        <v>365.79999999999995</v>
      </c>
    </row>
    <row r="1908" spans="1:23" x14ac:dyDescent="0.25">
      <c r="A1908" t="s">
        <v>5695</v>
      </c>
      <c r="B1908" s="4">
        <v>45463</v>
      </c>
      <c r="C1908" t="s">
        <v>485</v>
      </c>
      <c r="D1908" t="str">
        <f>VLOOKUP(C1908,Customers!$A$1:$H$201,4,0)</f>
        <v>Yvette Roth</v>
      </c>
      <c r="E1908" t="str">
        <f>VLOOKUP(C1908,Customers!$A$1:$H$201,5,0)</f>
        <v>Male</v>
      </c>
      <c r="F1908" s="4">
        <f>VLOOKUP(C1908,Customers!$A$1:$H$201,6,0)</f>
        <v>22750</v>
      </c>
      <c r="G1908" s="4" t="str">
        <f>VLOOKUP(C1908,Customers!$A$1:$H$201,7,0)</f>
        <v>East Melissashire</v>
      </c>
      <c r="H1908" s="4">
        <f>VLOOKUP(C1908,Customers!$A$1:$H$201,8,0)</f>
        <v>45831</v>
      </c>
      <c r="I1908" t="s">
        <v>728</v>
      </c>
      <c r="J1908" t="str">
        <f>VLOOKUP(I1908,Products!$A$1:$F$51,2,0)</f>
        <v>Understand Camera</v>
      </c>
      <c r="K1908" t="str">
        <f>VLOOKUP(I1908,Products!$A$1:$F$51,3,0)</f>
        <v>Electronics</v>
      </c>
      <c r="L1908" t="str">
        <f>VLOOKUP(I1908,Products!$A$1:$F$51,4,0)</f>
        <v>Camera</v>
      </c>
      <c r="M1908" s="7">
        <f>VLOOKUP(I1908,Products!$A$1:$F$51,5,0)</f>
        <v>1474.12</v>
      </c>
      <c r="N1908" s="7">
        <f>VLOOKUP(I1908,Products!$A$1:$F$51,6,0)</f>
        <v>764.02</v>
      </c>
      <c r="O1908" t="s">
        <v>842</v>
      </c>
      <c r="P1908" t="str">
        <f>VLOOKUP(O1908,Stores!$A$1:$D$6,2,0)</f>
        <v>MegaMart Johnmouth</v>
      </c>
      <c r="Q1908" t="str">
        <f>VLOOKUP(O1908,Stores!$A$1:$D$6,4,0)</f>
        <v>East</v>
      </c>
      <c r="R1908" s="6">
        <v>4</v>
      </c>
      <c r="S1908" s="6">
        <v>0.1</v>
      </c>
      <c r="T1908" t="s">
        <v>857</v>
      </c>
      <c r="U1908">
        <f t="shared" si="87"/>
        <v>5896.48</v>
      </c>
      <c r="V1908" s="7">
        <f t="shared" si="88"/>
        <v>3056.08</v>
      </c>
      <c r="W1908" s="7">
        <f t="shared" si="89"/>
        <v>2839.4999999999995</v>
      </c>
    </row>
    <row r="1909" spans="1:23" x14ac:dyDescent="0.25">
      <c r="A1909" t="s">
        <v>1333</v>
      </c>
      <c r="B1909" s="4">
        <v>45464</v>
      </c>
      <c r="C1909" t="s">
        <v>460</v>
      </c>
      <c r="D1909" t="str">
        <f>VLOOKUP(C1909,Customers!$A$1:$H$201,4,0)</f>
        <v>Kimberly Parker</v>
      </c>
      <c r="E1909" t="str">
        <f>VLOOKUP(C1909,Customers!$A$1:$H$201,5,0)</f>
        <v>Male</v>
      </c>
      <c r="F1909" s="4">
        <f>VLOOKUP(C1909,Customers!$A$1:$H$201,6,0)</f>
        <v>32966</v>
      </c>
      <c r="G1909" s="4" t="str">
        <f>VLOOKUP(C1909,Customers!$A$1:$H$201,7,0)</f>
        <v>Lake Christopher</v>
      </c>
      <c r="H1909" s="4">
        <f>VLOOKUP(C1909,Customers!$A$1:$H$201,8,0)</f>
        <v>44269</v>
      </c>
      <c r="I1909" t="s">
        <v>718</v>
      </c>
      <c r="J1909" t="str">
        <f>VLOOKUP(I1909,Products!$A$1:$F$51,2,0)</f>
        <v>Four Accessories</v>
      </c>
      <c r="K1909" t="str">
        <f>VLOOKUP(I1909,Products!$A$1:$F$51,3,0)</f>
        <v>Fashion</v>
      </c>
      <c r="L1909" t="str">
        <f>VLOOKUP(I1909,Products!$A$1:$F$51,4,0)</f>
        <v>Accessories</v>
      </c>
      <c r="M1909" s="7">
        <f>VLOOKUP(I1909,Products!$A$1:$F$51,5,0)</f>
        <v>1853.77</v>
      </c>
      <c r="N1909" s="7">
        <f>VLOOKUP(I1909,Products!$A$1:$F$51,6,0)</f>
        <v>1363.52</v>
      </c>
      <c r="O1909" t="s">
        <v>831</v>
      </c>
      <c r="P1909" t="str">
        <f>VLOOKUP(O1909,Stores!$A$1:$D$6,2,0)</f>
        <v>MegaMart Peckmouth</v>
      </c>
      <c r="Q1909" t="str">
        <f>VLOOKUP(O1909,Stores!$A$1:$D$6,4,0)</f>
        <v>East</v>
      </c>
      <c r="R1909" s="6">
        <v>2</v>
      </c>
      <c r="S1909" s="6">
        <v>0.15</v>
      </c>
      <c r="T1909" t="s">
        <v>854</v>
      </c>
      <c r="U1909">
        <f t="shared" si="87"/>
        <v>3707.54</v>
      </c>
      <c r="V1909" s="7">
        <f t="shared" si="88"/>
        <v>2727.04</v>
      </c>
      <c r="W1909" s="7">
        <f t="shared" si="89"/>
        <v>979.65</v>
      </c>
    </row>
    <row r="1910" spans="1:23" x14ac:dyDescent="0.25">
      <c r="A1910" t="s">
        <v>1722</v>
      </c>
      <c r="B1910" s="4">
        <v>45464</v>
      </c>
      <c r="C1910" t="s">
        <v>388</v>
      </c>
      <c r="D1910" t="str">
        <f>VLOOKUP(C1910,Customers!$A$1:$H$201,4,0)</f>
        <v>Brenda Dean</v>
      </c>
      <c r="E1910" t="str">
        <f>VLOOKUP(C1910,Customers!$A$1:$H$201,5,0)</f>
        <v>Male</v>
      </c>
      <c r="F1910" s="4">
        <f>VLOOKUP(C1910,Customers!$A$1:$H$201,6,0)</f>
        <v>23821</v>
      </c>
      <c r="G1910" s="4" t="str">
        <f>VLOOKUP(C1910,Customers!$A$1:$H$201,7,0)</f>
        <v>West Ann</v>
      </c>
      <c r="H1910" s="4">
        <f>VLOOKUP(C1910,Customers!$A$1:$H$201,8,0)</f>
        <v>45308</v>
      </c>
      <c r="I1910" t="s">
        <v>738</v>
      </c>
      <c r="J1910" t="str">
        <f>VLOOKUP(I1910,Products!$A$1:$F$51,2,0)</f>
        <v>Either Headphones</v>
      </c>
      <c r="K1910" t="str">
        <f>VLOOKUP(I1910,Products!$A$1:$F$51,3,0)</f>
        <v>Electronics</v>
      </c>
      <c r="L1910" t="str">
        <f>VLOOKUP(I1910,Products!$A$1:$F$51,4,0)</f>
        <v>Headphones</v>
      </c>
      <c r="M1910" s="7">
        <f>VLOOKUP(I1910,Products!$A$1:$F$51,5,0)</f>
        <v>248.57</v>
      </c>
      <c r="N1910" s="7">
        <f>VLOOKUP(I1910,Products!$A$1:$F$51,6,0)</f>
        <v>190.67</v>
      </c>
      <c r="O1910" t="s">
        <v>842</v>
      </c>
      <c r="P1910" t="str">
        <f>VLOOKUP(O1910,Stores!$A$1:$D$6,2,0)</f>
        <v>MegaMart Johnmouth</v>
      </c>
      <c r="Q1910" t="str">
        <f>VLOOKUP(O1910,Stores!$A$1:$D$6,4,0)</f>
        <v>East</v>
      </c>
      <c r="R1910" s="6">
        <v>1</v>
      </c>
      <c r="S1910" s="6">
        <v>0.1</v>
      </c>
      <c r="T1910" t="s">
        <v>857</v>
      </c>
      <c r="U1910">
        <f t="shared" si="87"/>
        <v>248.57</v>
      </c>
      <c r="V1910" s="7">
        <f t="shared" si="88"/>
        <v>190.67</v>
      </c>
      <c r="W1910" s="7">
        <f t="shared" si="89"/>
        <v>57.000000000000007</v>
      </c>
    </row>
    <row r="1911" spans="1:23" x14ac:dyDescent="0.25">
      <c r="A1911" t="s">
        <v>1735</v>
      </c>
      <c r="B1911" s="4">
        <v>45464</v>
      </c>
      <c r="C1911" t="s">
        <v>200</v>
      </c>
      <c r="D1911" t="str">
        <f>VLOOKUP(C1911,Customers!$A$1:$H$201,4,0)</f>
        <v>Billy Hernandez</v>
      </c>
      <c r="E1911" t="str">
        <f>VLOOKUP(C1911,Customers!$A$1:$H$201,5,0)</f>
        <v>Female</v>
      </c>
      <c r="F1911" s="4">
        <f>VLOOKUP(C1911,Customers!$A$1:$H$201,6,0)</f>
        <v>33492</v>
      </c>
      <c r="G1911" s="4" t="str">
        <f>VLOOKUP(C1911,Customers!$A$1:$H$201,7,0)</f>
        <v>Walkerfurt</v>
      </c>
      <c r="H1911" s="4">
        <f>VLOOKUP(C1911,Customers!$A$1:$H$201,8,0)</f>
        <v>45407</v>
      </c>
      <c r="I1911" t="s">
        <v>798</v>
      </c>
      <c r="J1911" t="str">
        <f>VLOOKUP(I1911,Products!$A$1:$F$51,2,0)</f>
        <v>Stage Footwear</v>
      </c>
      <c r="K1911" t="str">
        <f>VLOOKUP(I1911,Products!$A$1:$F$51,3,0)</f>
        <v>Fashion</v>
      </c>
      <c r="L1911" t="str">
        <f>VLOOKUP(I1911,Products!$A$1:$F$51,4,0)</f>
        <v>Footwear</v>
      </c>
      <c r="M1911" s="7">
        <f>VLOOKUP(I1911,Products!$A$1:$F$51,5,0)</f>
        <v>1102.791777777778</v>
      </c>
      <c r="N1911" s="7">
        <f>VLOOKUP(I1911,Products!$A$1:$F$51,6,0)</f>
        <v>742.26521739130465</v>
      </c>
      <c r="O1911" t="s">
        <v>831</v>
      </c>
      <c r="P1911" t="str">
        <f>VLOOKUP(O1911,Stores!$A$1:$D$6,2,0)</f>
        <v>MegaMart Peckmouth</v>
      </c>
      <c r="Q1911" t="str">
        <f>VLOOKUP(O1911,Stores!$A$1:$D$6,4,0)</f>
        <v>East</v>
      </c>
      <c r="R1911" s="6">
        <v>5</v>
      </c>
      <c r="S1911" s="6">
        <v>0.1</v>
      </c>
      <c r="T1911" t="s">
        <v>857</v>
      </c>
      <c r="U1911">
        <f t="shared" si="87"/>
        <v>5513.9588888888902</v>
      </c>
      <c r="V1911" s="7">
        <f t="shared" si="88"/>
        <v>3711.3260869565233</v>
      </c>
      <c r="W1911" s="7">
        <f t="shared" si="89"/>
        <v>1801.7328019323668</v>
      </c>
    </row>
    <row r="1912" spans="1:23" x14ac:dyDescent="0.25">
      <c r="A1912" t="s">
        <v>1857</v>
      </c>
      <c r="B1912" s="4">
        <v>45464</v>
      </c>
      <c r="C1912" t="s">
        <v>510</v>
      </c>
      <c r="D1912" t="str">
        <f>VLOOKUP(C1912,Customers!$A$1:$H$201,4,0)</f>
        <v>Adam Lucas</v>
      </c>
      <c r="E1912" t="str">
        <f>VLOOKUP(C1912,Customers!$A$1:$H$201,5,0)</f>
        <v>Female</v>
      </c>
      <c r="F1912" s="4">
        <f>VLOOKUP(C1912,Customers!$A$1:$H$201,6,0)</f>
        <v>28708</v>
      </c>
      <c r="G1912" s="4" t="str">
        <f>VLOOKUP(C1912,Customers!$A$1:$H$201,7,0)</f>
        <v>Allisonmouth</v>
      </c>
      <c r="H1912" s="4">
        <f>VLOOKUP(C1912,Customers!$A$1:$H$201,8,0)</f>
        <v>45298</v>
      </c>
      <c r="I1912" t="s">
        <v>757</v>
      </c>
      <c r="J1912" t="str">
        <f>VLOOKUP(I1912,Products!$A$1:$F$51,2,0)</f>
        <v>Traditional Laptop</v>
      </c>
      <c r="K1912" t="str">
        <f>VLOOKUP(I1912,Products!$A$1:$F$51,3,0)</f>
        <v>Electronics</v>
      </c>
      <c r="L1912" t="str">
        <f>VLOOKUP(I1912,Products!$A$1:$F$51,4,0)</f>
        <v>Laptop</v>
      </c>
      <c r="M1912" s="7">
        <f>VLOOKUP(I1912,Products!$A$1:$F$51,5,0)</f>
        <v>1762.92</v>
      </c>
      <c r="N1912" s="7">
        <f>VLOOKUP(I1912,Products!$A$1:$F$51,6,0)</f>
        <v>1346.48</v>
      </c>
      <c r="O1912" t="s">
        <v>838</v>
      </c>
      <c r="P1912" t="str">
        <f>VLOOKUP(O1912,Stores!$A$1:$D$6,2,0)</f>
        <v>MegaMart Brianahaven</v>
      </c>
      <c r="Q1912" t="str">
        <f>VLOOKUP(O1912,Stores!$A$1:$D$6,4,0)</f>
        <v>North</v>
      </c>
      <c r="R1912" s="6">
        <v>3</v>
      </c>
      <c r="S1912" s="6">
        <v>0</v>
      </c>
      <c r="T1912" t="s">
        <v>854</v>
      </c>
      <c r="U1912">
        <f t="shared" si="87"/>
        <v>5288.76</v>
      </c>
      <c r="V1912" s="7">
        <f t="shared" si="88"/>
        <v>4039.44</v>
      </c>
      <c r="W1912" s="7">
        <f t="shared" si="89"/>
        <v>1248.3200000000002</v>
      </c>
    </row>
    <row r="1913" spans="1:23" x14ac:dyDescent="0.25">
      <c r="A1913" t="s">
        <v>3919</v>
      </c>
      <c r="B1913" s="4">
        <v>45464</v>
      </c>
      <c r="C1913" t="s">
        <v>602</v>
      </c>
      <c r="D1913" t="str">
        <f>VLOOKUP(C1913,Customers!$A$1:$H$201,4,0)</f>
        <v>Amber Graham</v>
      </c>
      <c r="E1913" t="str">
        <f>VLOOKUP(C1913,Customers!$A$1:$H$201,5,0)</f>
        <v>Female</v>
      </c>
      <c r="F1913" s="4">
        <f>VLOOKUP(C1913,Customers!$A$1:$H$201,6,0)</f>
        <v>30807</v>
      </c>
      <c r="G1913" s="4" t="str">
        <f>VLOOKUP(C1913,Customers!$A$1:$H$201,7,0)</f>
        <v>Lake Melissaborough</v>
      </c>
      <c r="H1913" s="4">
        <f>VLOOKUP(C1913,Customers!$A$1:$H$201,8,0)</f>
        <v>45889</v>
      </c>
      <c r="I1913" t="s">
        <v>762</v>
      </c>
      <c r="J1913" t="str">
        <f>VLOOKUP(I1913,Products!$A$1:$F$51,2,0)</f>
        <v>Firm Dairy</v>
      </c>
      <c r="K1913" t="str">
        <f>VLOOKUP(I1913,Products!$A$1:$F$51,3,0)</f>
        <v>Groceries</v>
      </c>
      <c r="L1913" t="str">
        <f>VLOOKUP(I1913,Products!$A$1:$F$51,4,0)</f>
        <v>Dairy</v>
      </c>
      <c r="M1913" s="7">
        <f>VLOOKUP(I1913,Products!$A$1:$F$51,5,0)</f>
        <v>1227.24</v>
      </c>
      <c r="N1913" s="7">
        <f>VLOOKUP(I1913,Products!$A$1:$F$51,6,0)</f>
        <v>977.09</v>
      </c>
      <c r="O1913" t="s">
        <v>838</v>
      </c>
      <c r="P1913" t="str">
        <f>VLOOKUP(O1913,Stores!$A$1:$D$6,2,0)</f>
        <v>MegaMart Brianahaven</v>
      </c>
      <c r="Q1913" t="str">
        <f>VLOOKUP(O1913,Stores!$A$1:$D$6,4,0)</f>
        <v>North</v>
      </c>
      <c r="R1913" s="6">
        <v>4</v>
      </c>
      <c r="S1913" s="6">
        <v>0.15</v>
      </c>
      <c r="T1913" t="s">
        <v>857</v>
      </c>
      <c r="U1913">
        <f t="shared" si="87"/>
        <v>4908.96</v>
      </c>
      <c r="V1913" s="7">
        <f t="shared" si="88"/>
        <v>3908.36</v>
      </c>
      <c r="W1913" s="7">
        <f t="shared" si="89"/>
        <v>999.74999999999989</v>
      </c>
    </row>
    <row r="1914" spans="1:23" x14ac:dyDescent="0.25">
      <c r="A1914" t="s">
        <v>1100</v>
      </c>
      <c r="B1914" s="4">
        <v>45464</v>
      </c>
      <c r="C1914" t="s">
        <v>236</v>
      </c>
      <c r="D1914" t="str">
        <f>VLOOKUP(C1914,Customers!$A$1:$H$201,4,0)</f>
        <v>Susan Salinas</v>
      </c>
      <c r="E1914" t="str">
        <f>VLOOKUP(C1914,Customers!$A$1:$H$201,5,0)</f>
        <v>Male</v>
      </c>
      <c r="F1914" s="4">
        <f>VLOOKUP(C1914,Customers!$A$1:$H$201,6,0)</f>
        <v>36698</v>
      </c>
      <c r="G1914" s="4" t="str">
        <f>VLOOKUP(C1914,Customers!$A$1:$H$201,7,0)</f>
        <v>Turnerberg</v>
      </c>
      <c r="H1914" s="4">
        <f>VLOOKUP(C1914,Customers!$A$1:$H$201,8,0)</f>
        <v>44462</v>
      </c>
      <c r="I1914" t="s">
        <v>765</v>
      </c>
      <c r="J1914" t="str">
        <f>VLOOKUP(I1914,Products!$A$1:$F$51,2,0)</f>
        <v>How Vegetables</v>
      </c>
      <c r="K1914" t="str">
        <f>VLOOKUP(I1914,Products!$A$1:$F$51,3,0)</f>
        <v>Groceries</v>
      </c>
      <c r="L1914" t="str">
        <f>VLOOKUP(I1914,Products!$A$1:$F$51,4,0)</f>
        <v>Vegetables</v>
      </c>
      <c r="M1914" s="7">
        <f>VLOOKUP(I1914,Products!$A$1:$F$51,5,0)</f>
        <v>25.57</v>
      </c>
      <c r="N1914" s="7">
        <f>VLOOKUP(I1914,Products!$A$1:$F$51,6,0)</f>
        <v>19.05</v>
      </c>
      <c r="O1914" t="s">
        <v>827</v>
      </c>
      <c r="P1914" t="str">
        <f>VLOOKUP(O1914,Stores!$A$1:$D$6,2,0)</f>
        <v>MegaMart Jimenezborough</v>
      </c>
      <c r="Q1914" t="str">
        <f>VLOOKUP(O1914,Stores!$A$1:$D$6,4,0)</f>
        <v>South</v>
      </c>
      <c r="R1914" s="6">
        <v>5</v>
      </c>
      <c r="S1914" s="6">
        <v>0.1</v>
      </c>
      <c r="T1914" t="s">
        <v>857</v>
      </c>
      <c r="U1914">
        <f t="shared" si="87"/>
        <v>127.85</v>
      </c>
      <c r="V1914" s="7">
        <f t="shared" si="88"/>
        <v>95.25</v>
      </c>
      <c r="W1914" s="7">
        <f t="shared" si="89"/>
        <v>31.699999999999996</v>
      </c>
    </row>
    <row r="1915" spans="1:23" x14ac:dyDescent="0.25">
      <c r="A1915" t="s">
        <v>1154</v>
      </c>
      <c r="B1915" s="4">
        <v>45464</v>
      </c>
      <c r="C1915" t="s">
        <v>467</v>
      </c>
      <c r="D1915" t="str">
        <f>VLOOKUP(C1915,Customers!$A$1:$H$201,4,0)</f>
        <v>Robert Collins</v>
      </c>
      <c r="E1915" t="str">
        <f>VLOOKUP(C1915,Customers!$A$1:$H$201,5,0)</f>
        <v>Female</v>
      </c>
      <c r="F1915" s="4">
        <f>VLOOKUP(C1915,Customers!$A$1:$H$201,6,0)</f>
        <v>27978</v>
      </c>
      <c r="G1915" s="4" t="str">
        <f>VLOOKUP(C1915,Customers!$A$1:$H$201,7,0)</f>
        <v>Anthonystad</v>
      </c>
      <c r="H1915" s="4">
        <f>VLOOKUP(C1915,Customers!$A$1:$H$201,8,0)</f>
        <v>45697</v>
      </c>
      <c r="I1915" t="s">
        <v>786</v>
      </c>
      <c r="J1915" t="str">
        <f>VLOOKUP(I1915,Products!$A$1:$F$51,2,0)</f>
        <v>Difficult Vegetables</v>
      </c>
      <c r="K1915" t="str">
        <f>VLOOKUP(I1915,Products!$A$1:$F$51,3,0)</f>
        <v>Groceries</v>
      </c>
      <c r="L1915" t="str">
        <f>VLOOKUP(I1915,Products!$A$1:$F$51,4,0)</f>
        <v>Vegetables</v>
      </c>
      <c r="M1915" s="7">
        <f>VLOOKUP(I1915,Products!$A$1:$F$51,5,0)</f>
        <v>1102.791777777778</v>
      </c>
      <c r="N1915" s="7">
        <f>VLOOKUP(I1915,Products!$A$1:$F$51,6,0)</f>
        <v>164.01</v>
      </c>
      <c r="O1915" t="s">
        <v>827</v>
      </c>
      <c r="P1915" t="str">
        <f>VLOOKUP(O1915,Stores!$A$1:$D$6,2,0)</f>
        <v>MegaMart Jimenezborough</v>
      </c>
      <c r="Q1915" t="str">
        <f>VLOOKUP(O1915,Stores!$A$1:$D$6,4,0)</f>
        <v>South</v>
      </c>
      <c r="R1915" s="6">
        <v>1</v>
      </c>
      <c r="S1915" s="6">
        <v>0.15</v>
      </c>
      <c r="T1915" t="s">
        <v>854</v>
      </c>
      <c r="U1915">
        <f t="shared" si="87"/>
        <v>1102.791777777778</v>
      </c>
      <c r="V1915" s="7">
        <f t="shared" si="88"/>
        <v>164.01</v>
      </c>
      <c r="W1915" s="7">
        <f t="shared" si="89"/>
        <v>937.93177777777794</v>
      </c>
    </row>
    <row r="1916" spans="1:23" x14ac:dyDescent="0.25">
      <c r="A1916" t="s">
        <v>4808</v>
      </c>
      <c r="B1916" s="4">
        <v>45465</v>
      </c>
      <c r="C1916" t="s">
        <v>501</v>
      </c>
      <c r="D1916" t="str">
        <f>VLOOKUP(C1916,Customers!$A$1:$H$201,4,0)</f>
        <v>Breanna Moore</v>
      </c>
      <c r="E1916" t="str">
        <f>VLOOKUP(C1916,Customers!$A$1:$H$201,5,0)</f>
        <v>Female</v>
      </c>
      <c r="F1916" s="4">
        <f>VLOOKUP(C1916,Customers!$A$1:$H$201,6,0)</f>
        <v>22552</v>
      </c>
      <c r="G1916" s="4" t="str">
        <f>VLOOKUP(C1916,Customers!$A$1:$H$201,7,0)</f>
        <v>Melissaberg</v>
      </c>
      <c r="H1916" s="4">
        <f>VLOOKUP(C1916,Customers!$A$1:$H$201,8,0)</f>
        <v>44326</v>
      </c>
      <c r="I1916" t="s">
        <v>786</v>
      </c>
      <c r="J1916" t="str">
        <f>VLOOKUP(I1916,Products!$A$1:$F$51,2,0)</f>
        <v>Difficult Vegetables</v>
      </c>
      <c r="K1916" t="str">
        <f>VLOOKUP(I1916,Products!$A$1:$F$51,3,0)</f>
        <v>Groceries</v>
      </c>
      <c r="L1916" t="str">
        <f>VLOOKUP(I1916,Products!$A$1:$F$51,4,0)</f>
        <v>Vegetables</v>
      </c>
      <c r="M1916" s="7">
        <f>VLOOKUP(I1916,Products!$A$1:$F$51,5,0)</f>
        <v>1102.791777777778</v>
      </c>
      <c r="N1916" s="7">
        <f>VLOOKUP(I1916,Products!$A$1:$F$51,6,0)</f>
        <v>164.01</v>
      </c>
      <c r="O1916" t="s">
        <v>835</v>
      </c>
      <c r="P1916" t="str">
        <f>VLOOKUP(O1916,Stores!$A$1:$D$6,2,0)</f>
        <v>MegaMart New Michele</v>
      </c>
      <c r="Q1916" t="str">
        <f>VLOOKUP(O1916,Stores!$A$1:$D$6,4,0)</f>
        <v>West</v>
      </c>
      <c r="R1916" s="6">
        <v>3</v>
      </c>
      <c r="S1916" s="6">
        <v>0</v>
      </c>
      <c r="T1916" t="s">
        <v>851</v>
      </c>
      <c r="U1916">
        <f t="shared" si="87"/>
        <v>3308.3753333333339</v>
      </c>
      <c r="V1916" s="7">
        <f t="shared" si="88"/>
        <v>492.03</v>
      </c>
      <c r="W1916" s="7">
        <f t="shared" si="89"/>
        <v>2815.3453333333337</v>
      </c>
    </row>
    <row r="1917" spans="1:23" x14ac:dyDescent="0.25">
      <c r="A1917" t="s">
        <v>5680</v>
      </c>
      <c r="B1917" s="4">
        <v>45465</v>
      </c>
      <c r="C1917" t="s">
        <v>185</v>
      </c>
      <c r="D1917" t="str">
        <f>VLOOKUP(C1917,Customers!$A$1:$H$201,4,0)</f>
        <v>Alexis Crane</v>
      </c>
      <c r="E1917" t="str">
        <f>VLOOKUP(C1917,Customers!$A$1:$H$201,5,0)</f>
        <v>Male</v>
      </c>
      <c r="F1917" s="4">
        <f>VLOOKUP(C1917,Customers!$A$1:$H$201,6,0)</f>
        <v>38351</v>
      </c>
      <c r="G1917" s="4" t="str">
        <f>VLOOKUP(C1917,Customers!$A$1:$H$201,7,0)</f>
        <v>Newtonborough</v>
      </c>
      <c r="H1917" s="4">
        <f>VLOOKUP(C1917,Customers!$A$1:$H$201,8,0)</f>
        <v>44661</v>
      </c>
      <c r="I1917" t="s">
        <v>768</v>
      </c>
      <c r="J1917" t="str">
        <f>VLOOKUP(I1917,Products!$A$1:$F$51,2,0)</f>
        <v>And Footwear</v>
      </c>
      <c r="K1917" t="str">
        <f>VLOOKUP(I1917,Products!$A$1:$F$51,3,0)</f>
        <v>Fashion</v>
      </c>
      <c r="L1917" t="str">
        <f>VLOOKUP(I1917,Products!$A$1:$F$51,4,0)</f>
        <v>Footwear</v>
      </c>
      <c r="M1917" s="7">
        <f>VLOOKUP(I1917,Products!$A$1:$F$51,5,0)</f>
        <v>1878.47</v>
      </c>
      <c r="N1917" s="7">
        <f>VLOOKUP(I1917,Products!$A$1:$F$51,6,0)</f>
        <v>1014.91</v>
      </c>
      <c r="O1917" t="s">
        <v>831</v>
      </c>
      <c r="P1917" t="str">
        <f>VLOOKUP(O1917,Stores!$A$1:$D$6,2,0)</f>
        <v>MegaMart Peckmouth</v>
      </c>
      <c r="Q1917" t="str">
        <f>VLOOKUP(O1917,Stores!$A$1:$D$6,4,0)</f>
        <v>East</v>
      </c>
      <c r="R1917" s="6">
        <v>4</v>
      </c>
      <c r="S1917" s="6">
        <v>0.05</v>
      </c>
      <c r="T1917" t="s">
        <v>861</v>
      </c>
      <c r="U1917">
        <f t="shared" si="87"/>
        <v>7513.88</v>
      </c>
      <c r="V1917" s="7">
        <f t="shared" si="88"/>
        <v>4059.64</v>
      </c>
      <c r="W1917" s="7">
        <f t="shared" si="89"/>
        <v>3453.2900000000004</v>
      </c>
    </row>
    <row r="1918" spans="1:23" x14ac:dyDescent="0.25">
      <c r="A1918" t="s">
        <v>1449</v>
      </c>
      <c r="B1918" s="4">
        <v>45465</v>
      </c>
      <c r="C1918" t="s">
        <v>698</v>
      </c>
      <c r="D1918" t="str">
        <f>VLOOKUP(C1918,Customers!$A$1:$H$201,4,0)</f>
        <v>Juan Johnson</v>
      </c>
      <c r="E1918" t="str">
        <f>VLOOKUP(C1918,Customers!$A$1:$H$201,5,0)</f>
        <v>Female</v>
      </c>
      <c r="F1918" s="4">
        <f>VLOOKUP(C1918,Customers!$A$1:$H$201,6,0)</f>
        <v>25706</v>
      </c>
      <c r="G1918" s="4" t="str">
        <f>VLOOKUP(C1918,Customers!$A$1:$H$201,7,0)</f>
        <v>South Scottton</v>
      </c>
      <c r="H1918" s="4">
        <f>VLOOKUP(C1918,Customers!$A$1:$H$201,8,0)</f>
        <v>44405</v>
      </c>
      <c r="I1918" t="s">
        <v>730</v>
      </c>
      <c r="J1918" t="str">
        <f>VLOOKUP(I1918,Products!$A$1:$F$51,2,0)</f>
        <v>Recognize Footwear</v>
      </c>
      <c r="K1918" t="str">
        <f>VLOOKUP(I1918,Products!$A$1:$F$51,3,0)</f>
        <v>Fashion</v>
      </c>
      <c r="L1918" t="str">
        <f>VLOOKUP(I1918,Products!$A$1:$F$51,4,0)</f>
        <v>Footwear</v>
      </c>
      <c r="M1918" s="7">
        <f>VLOOKUP(I1918,Products!$A$1:$F$51,5,0)</f>
        <v>109.78</v>
      </c>
      <c r="N1918" s="7">
        <f>VLOOKUP(I1918,Products!$A$1:$F$51,6,0)</f>
        <v>70.59</v>
      </c>
      <c r="O1918" t="s">
        <v>827</v>
      </c>
      <c r="P1918" t="str">
        <f>VLOOKUP(O1918,Stores!$A$1:$D$6,2,0)</f>
        <v>MegaMart Jimenezborough</v>
      </c>
      <c r="Q1918" t="str">
        <f>VLOOKUP(O1918,Stores!$A$1:$D$6,4,0)</f>
        <v>South</v>
      </c>
      <c r="R1918" s="6">
        <v>5</v>
      </c>
      <c r="S1918" s="6">
        <v>0.1</v>
      </c>
      <c r="T1918" t="s">
        <v>861</v>
      </c>
      <c r="U1918">
        <f t="shared" si="87"/>
        <v>548.9</v>
      </c>
      <c r="V1918" s="7">
        <f t="shared" si="88"/>
        <v>352.95000000000005</v>
      </c>
      <c r="W1918" s="7">
        <f t="shared" si="89"/>
        <v>195.04999999999993</v>
      </c>
    </row>
    <row r="1919" spans="1:23" x14ac:dyDescent="0.25">
      <c r="A1919" t="s">
        <v>1544</v>
      </c>
      <c r="B1919" s="4">
        <v>45465</v>
      </c>
      <c r="C1919" t="s">
        <v>132</v>
      </c>
      <c r="D1919" t="str">
        <f>VLOOKUP(C1919,Customers!$A$1:$H$201,4,0)</f>
        <v>Kari Miller</v>
      </c>
      <c r="E1919" t="str">
        <f>VLOOKUP(C1919,Customers!$A$1:$H$201,5,0)</f>
        <v>Female</v>
      </c>
      <c r="F1919" s="4">
        <f>VLOOKUP(C1919,Customers!$A$1:$H$201,6,0)</f>
        <v>23730</v>
      </c>
      <c r="G1919" s="4" t="str">
        <f>VLOOKUP(C1919,Customers!$A$1:$H$201,7,0)</f>
        <v>East Mary</v>
      </c>
      <c r="H1919" s="4">
        <f>VLOOKUP(C1919,Customers!$A$1:$H$201,8,0)</f>
        <v>45670</v>
      </c>
      <c r="I1919" t="s">
        <v>751</v>
      </c>
      <c r="J1919" t="str">
        <f>VLOOKUP(I1919,Products!$A$1:$F$51,2,0)</f>
        <v>House Accessories</v>
      </c>
      <c r="K1919" t="str">
        <f>VLOOKUP(I1919,Products!$A$1:$F$51,3,0)</f>
        <v>Fashion</v>
      </c>
      <c r="L1919" t="str">
        <f>VLOOKUP(I1919,Products!$A$1:$F$51,4,0)</f>
        <v>Accessories</v>
      </c>
      <c r="M1919" s="7">
        <f>VLOOKUP(I1919,Products!$A$1:$F$51,5,0)</f>
        <v>1858.75</v>
      </c>
      <c r="N1919" s="7">
        <f>VLOOKUP(I1919,Products!$A$1:$F$51,6,0)</f>
        <v>1451.16</v>
      </c>
      <c r="O1919" t="s">
        <v>827</v>
      </c>
      <c r="P1919" t="str">
        <f>VLOOKUP(O1919,Stores!$A$1:$D$6,2,0)</f>
        <v>MegaMart Jimenezborough</v>
      </c>
      <c r="Q1919" t="str">
        <f>VLOOKUP(O1919,Stores!$A$1:$D$6,4,0)</f>
        <v>South</v>
      </c>
      <c r="R1919" s="6">
        <v>4</v>
      </c>
      <c r="S1919" s="6">
        <v>0.1</v>
      </c>
      <c r="T1919" t="s">
        <v>857</v>
      </c>
      <c r="U1919">
        <f t="shared" si="87"/>
        <v>7435</v>
      </c>
      <c r="V1919" s="7">
        <f t="shared" si="88"/>
        <v>5804.64</v>
      </c>
      <c r="W1919" s="7">
        <f t="shared" si="89"/>
        <v>1629.4599999999996</v>
      </c>
    </row>
    <row r="1920" spans="1:23" x14ac:dyDescent="0.25">
      <c r="A1920" t="s">
        <v>1645</v>
      </c>
      <c r="B1920" s="4">
        <v>45465</v>
      </c>
      <c r="C1920" t="s">
        <v>450</v>
      </c>
      <c r="D1920" t="str">
        <f>VLOOKUP(C1920,Customers!$A$1:$H$201,4,0)</f>
        <v>Amy Smith</v>
      </c>
      <c r="E1920" t="str">
        <f>VLOOKUP(C1920,Customers!$A$1:$H$201,5,0)</f>
        <v>Male</v>
      </c>
      <c r="F1920" s="4">
        <f>VLOOKUP(C1920,Customers!$A$1:$H$201,6,0)</f>
        <v>22556</v>
      </c>
      <c r="G1920" s="4" t="str">
        <f>VLOOKUP(C1920,Customers!$A$1:$H$201,7,0)</f>
        <v>Simonstad</v>
      </c>
      <c r="H1920" s="4">
        <f>VLOOKUP(C1920,Customers!$A$1:$H$201,8,0)</f>
        <v>45467</v>
      </c>
      <c r="I1920" t="s">
        <v>820</v>
      </c>
      <c r="J1920" t="str">
        <f>VLOOKUP(I1920,Products!$A$1:$F$51,2,0)</f>
        <v>Possible Watches</v>
      </c>
      <c r="K1920" t="str">
        <f>VLOOKUP(I1920,Products!$A$1:$F$51,3,0)</f>
        <v>Fashion</v>
      </c>
      <c r="L1920" t="str">
        <f>VLOOKUP(I1920,Products!$A$1:$F$51,4,0)</f>
        <v>Watches</v>
      </c>
      <c r="M1920" s="7">
        <f>VLOOKUP(I1920,Products!$A$1:$F$51,5,0)</f>
        <v>388.26</v>
      </c>
      <c r="N1920" s="7">
        <f>VLOOKUP(I1920,Products!$A$1:$F$51,6,0)</f>
        <v>199.3</v>
      </c>
      <c r="O1920" t="s">
        <v>831</v>
      </c>
      <c r="P1920" t="str">
        <f>VLOOKUP(O1920,Stores!$A$1:$D$6,2,0)</f>
        <v>MegaMart Peckmouth</v>
      </c>
      <c r="Q1920" t="str">
        <f>VLOOKUP(O1920,Stores!$A$1:$D$6,4,0)</f>
        <v>East</v>
      </c>
      <c r="R1920" s="6">
        <v>5</v>
      </c>
      <c r="S1920" s="6">
        <v>0.05</v>
      </c>
      <c r="T1920" t="s">
        <v>857</v>
      </c>
      <c r="U1920">
        <f t="shared" si="87"/>
        <v>1941.3</v>
      </c>
      <c r="V1920" s="7">
        <f t="shared" si="88"/>
        <v>996.5</v>
      </c>
      <c r="W1920" s="7">
        <f t="shared" si="89"/>
        <v>943.84999999999991</v>
      </c>
    </row>
    <row r="1921" spans="1:23" x14ac:dyDescent="0.25">
      <c r="A1921" t="s">
        <v>2149</v>
      </c>
      <c r="B1921" s="4">
        <v>45465</v>
      </c>
      <c r="C1921" t="s">
        <v>384</v>
      </c>
      <c r="D1921" t="str">
        <f>VLOOKUP(C1921,Customers!$A$1:$H$201,4,0)</f>
        <v>David Burns</v>
      </c>
      <c r="E1921" t="str">
        <f>VLOOKUP(C1921,Customers!$A$1:$H$201,5,0)</f>
        <v>Female</v>
      </c>
      <c r="F1921" s="4">
        <f>VLOOKUP(C1921,Customers!$A$1:$H$201,6,0)</f>
        <v>23676</v>
      </c>
      <c r="G1921" s="4" t="str">
        <f>VLOOKUP(C1921,Customers!$A$1:$H$201,7,0)</f>
        <v>Joyceside</v>
      </c>
      <c r="H1921" s="4">
        <f>VLOOKUP(C1921,Customers!$A$1:$H$201,8,0)</f>
        <v>44351</v>
      </c>
      <c r="I1921" t="s">
        <v>728</v>
      </c>
      <c r="J1921" t="str">
        <f>VLOOKUP(I1921,Products!$A$1:$F$51,2,0)</f>
        <v>Understand Camera</v>
      </c>
      <c r="K1921" t="str">
        <f>VLOOKUP(I1921,Products!$A$1:$F$51,3,0)</f>
        <v>Electronics</v>
      </c>
      <c r="L1921" t="str">
        <f>VLOOKUP(I1921,Products!$A$1:$F$51,4,0)</f>
        <v>Camera</v>
      </c>
      <c r="M1921" s="7">
        <f>VLOOKUP(I1921,Products!$A$1:$F$51,5,0)</f>
        <v>1474.12</v>
      </c>
      <c r="N1921" s="7">
        <f>VLOOKUP(I1921,Products!$A$1:$F$51,6,0)</f>
        <v>764.02</v>
      </c>
      <c r="O1921" t="s">
        <v>842</v>
      </c>
      <c r="P1921" t="str">
        <f>VLOOKUP(O1921,Stores!$A$1:$D$6,2,0)</f>
        <v>MegaMart Johnmouth</v>
      </c>
      <c r="Q1921" t="str">
        <f>VLOOKUP(O1921,Stores!$A$1:$D$6,4,0)</f>
        <v>East</v>
      </c>
      <c r="R1921" s="6">
        <v>2</v>
      </c>
      <c r="S1921" s="6">
        <v>0.15</v>
      </c>
      <c r="T1921" t="s">
        <v>851</v>
      </c>
      <c r="U1921">
        <f t="shared" si="87"/>
        <v>2948.24</v>
      </c>
      <c r="V1921" s="7">
        <f t="shared" si="88"/>
        <v>1528.04</v>
      </c>
      <c r="W1921" s="7">
        <f t="shared" si="89"/>
        <v>1419.35</v>
      </c>
    </row>
    <row r="1922" spans="1:23" x14ac:dyDescent="0.25">
      <c r="A1922" t="s">
        <v>3184</v>
      </c>
      <c r="B1922" s="4">
        <v>45465</v>
      </c>
      <c r="C1922" t="s">
        <v>391</v>
      </c>
      <c r="D1922" t="str">
        <f>VLOOKUP(C1922,Customers!$A$1:$H$201,4,0)</f>
        <v>Kenneth Berg</v>
      </c>
      <c r="E1922" t="str">
        <f>VLOOKUP(C1922,Customers!$A$1:$H$201,5,0)</f>
        <v>Male</v>
      </c>
      <c r="F1922" s="4">
        <f>VLOOKUP(C1922,Customers!$A$1:$H$201,6,0)</f>
        <v>25566</v>
      </c>
      <c r="G1922" s="4" t="str">
        <f>VLOOKUP(C1922,Customers!$A$1:$H$201,7,0)</f>
        <v>Morrisborough</v>
      </c>
      <c r="H1922" s="4">
        <f>VLOOKUP(C1922,Customers!$A$1:$H$201,8,0)</f>
        <v>45113</v>
      </c>
      <c r="I1922" t="s">
        <v>786</v>
      </c>
      <c r="J1922" t="str">
        <f>VLOOKUP(I1922,Products!$A$1:$F$51,2,0)</f>
        <v>Difficult Vegetables</v>
      </c>
      <c r="K1922" t="str">
        <f>VLOOKUP(I1922,Products!$A$1:$F$51,3,0)</f>
        <v>Groceries</v>
      </c>
      <c r="L1922" t="str">
        <f>VLOOKUP(I1922,Products!$A$1:$F$51,4,0)</f>
        <v>Vegetables</v>
      </c>
      <c r="M1922" s="7">
        <f>VLOOKUP(I1922,Products!$A$1:$F$51,5,0)</f>
        <v>1102.791777777778</v>
      </c>
      <c r="N1922" s="7">
        <f>VLOOKUP(I1922,Products!$A$1:$F$51,6,0)</f>
        <v>164.01</v>
      </c>
      <c r="O1922" t="s">
        <v>838</v>
      </c>
      <c r="P1922" t="str">
        <f>VLOOKUP(O1922,Stores!$A$1:$D$6,2,0)</f>
        <v>MegaMart Brianahaven</v>
      </c>
      <c r="Q1922" t="str">
        <f>VLOOKUP(O1922,Stores!$A$1:$D$6,4,0)</f>
        <v>North</v>
      </c>
      <c r="R1922" s="6">
        <v>5</v>
      </c>
      <c r="S1922" s="6">
        <v>0.05</v>
      </c>
      <c r="T1922" t="s">
        <v>854</v>
      </c>
      <c r="U1922">
        <f t="shared" si="87"/>
        <v>5513.9588888888902</v>
      </c>
      <c r="V1922" s="7">
        <f t="shared" si="88"/>
        <v>820.05</v>
      </c>
      <c r="W1922" s="7">
        <f t="shared" si="89"/>
        <v>4692.9588888888902</v>
      </c>
    </row>
    <row r="1923" spans="1:23" x14ac:dyDescent="0.25">
      <c r="A1923" t="s">
        <v>4107</v>
      </c>
      <c r="B1923" s="4">
        <v>45465</v>
      </c>
      <c r="C1923" t="s">
        <v>304</v>
      </c>
      <c r="D1923" t="str">
        <f>VLOOKUP(C1923,Customers!$A$1:$H$201,4,0)</f>
        <v>Sarah Reynolds</v>
      </c>
      <c r="E1923" t="str">
        <f>VLOOKUP(C1923,Customers!$A$1:$H$201,5,0)</f>
        <v>Female</v>
      </c>
      <c r="F1923" s="4">
        <f>VLOOKUP(C1923,Customers!$A$1:$H$201,6,0)</f>
        <v>32344</v>
      </c>
      <c r="G1923" s="4" t="str">
        <f>VLOOKUP(C1923,Customers!$A$1:$H$201,7,0)</f>
        <v>South Christinabury</v>
      </c>
      <c r="H1923" s="4">
        <f>VLOOKUP(C1923,Customers!$A$1:$H$201,8,0)</f>
        <v>44826</v>
      </c>
      <c r="I1923" t="s">
        <v>738</v>
      </c>
      <c r="J1923" t="str">
        <f>VLOOKUP(I1923,Products!$A$1:$F$51,2,0)</f>
        <v>Either Headphones</v>
      </c>
      <c r="K1923" t="str">
        <f>VLOOKUP(I1923,Products!$A$1:$F$51,3,0)</f>
        <v>Electronics</v>
      </c>
      <c r="L1923" t="str">
        <f>VLOOKUP(I1923,Products!$A$1:$F$51,4,0)</f>
        <v>Headphones</v>
      </c>
      <c r="M1923" s="7">
        <f>VLOOKUP(I1923,Products!$A$1:$F$51,5,0)</f>
        <v>248.57</v>
      </c>
      <c r="N1923" s="7">
        <f>VLOOKUP(I1923,Products!$A$1:$F$51,6,0)</f>
        <v>190.67</v>
      </c>
      <c r="O1923" t="s">
        <v>838</v>
      </c>
      <c r="P1923" t="str">
        <f>VLOOKUP(O1923,Stores!$A$1:$D$6,2,0)</f>
        <v>MegaMart Brianahaven</v>
      </c>
      <c r="Q1923" t="str">
        <f>VLOOKUP(O1923,Stores!$A$1:$D$6,4,0)</f>
        <v>North</v>
      </c>
      <c r="R1923" s="6">
        <v>1</v>
      </c>
      <c r="S1923" s="6">
        <v>0.05</v>
      </c>
      <c r="T1923" t="s">
        <v>861</v>
      </c>
      <c r="U1923">
        <f t="shared" ref="U1923:U1986" si="90">M1923*R1923</f>
        <v>248.57</v>
      </c>
      <c r="V1923" s="7">
        <f t="shared" ref="V1923:V1986" si="91">N1923*R1923</f>
        <v>190.67</v>
      </c>
      <c r="W1923" s="7">
        <f t="shared" ref="W1923:W1986" si="92">U1923-V1923-(1-S1923)</f>
        <v>56.95</v>
      </c>
    </row>
    <row r="1924" spans="1:23" x14ac:dyDescent="0.25">
      <c r="A1924" t="s">
        <v>4401</v>
      </c>
      <c r="B1924" s="4">
        <v>45465</v>
      </c>
      <c r="C1924" t="s">
        <v>401</v>
      </c>
      <c r="D1924" t="str">
        <f>VLOOKUP(C1924,Customers!$A$1:$H$201,4,0)</f>
        <v>Samantha Hill</v>
      </c>
      <c r="E1924" t="str">
        <f>VLOOKUP(C1924,Customers!$A$1:$H$201,5,0)</f>
        <v>Male</v>
      </c>
      <c r="F1924" s="4">
        <f>VLOOKUP(C1924,Customers!$A$1:$H$201,6,0)</f>
        <v>22241</v>
      </c>
      <c r="G1924" s="4" t="str">
        <f>VLOOKUP(C1924,Customers!$A$1:$H$201,7,0)</f>
        <v>Georgetown</v>
      </c>
      <c r="H1924" s="4">
        <f>VLOOKUP(C1924,Customers!$A$1:$H$201,8,0)</f>
        <v>44720</v>
      </c>
      <c r="I1924" t="s">
        <v>762</v>
      </c>
      <c r="J1924" t="str">
        <f>VLOOKUP(I1924,Products!$A$1:$F$51,2,0)</f>
        <v>Firm Dairy</v>
      </c>
      <c r="K1924" t="str">
        <f>VLOOKUP(I1924,Products!$A$1:$F$51,3,0)</f>
        <v>Groceries</v>
      </c>
      <c r="L1924" t="str">
        <f>VLOOKUP(I1924,Products!$A$1:$F$51,4,0)</f>
        <v>Dairy</v>
      </c>
      <c r="M1924" s="7">
        <f>VLOOKUP(I1924,Products!$A$1:$F$51,5,0)</f>
        <v>1227.24</v>
      </c>
      <c r="N1924" s="7">
        <f>VLOOKUP(I1924,Products!$A$1:$F$51,6,0)</f>
        <v>977.09</v>
      </c>
      <c r="O1924" t="s">
        <v>838</v>
      </c>
      <c r="P1924" t="str">
        <f>VLOOKUP(O1924,Stores!$A$1:$D$6,2,0)</f>
        <v>MegaMart Brianahaven</v>
      </c>
      <c r="Q1924" t="str">
        <f>VLOOKUP(O1924,Stores!$A$1:$D$6,4,0)</f>
        <v>North</v>
      </c>
      <c r="R1924" s="6">
        <v>5</v>
      </c>
      <c r="S1924" s="6">
        <v>0</v>
      </c>
      <c r="T1924" t="s">
        <v>857</v>
      </c>
      <c r="U1924">
        <f t="shared" si="90"/>
        <v>6136.2</v>
      </c>
      <c r="V1924" s="7">
        <f t="shared" si="91"/>
        <v>4885.45</v>
      </c>
      <c r="W1924" s="7">
        <f t="shared" si="92"/>
        <v>1249.75</v>
      </c>
    </row>
    <row r="1925" spans="1:23" x14ac:dyDescent="0.25">
      <c r="A1925" t="s">
        <v>5427</v>
      </c>
      <c r="B1925" s="4">
        <v>45465</v>
      </c>
      <c r="C1925" t="s">
        <v>30</v>
      </c>
      <c r="D1925" t="str">
        <f>VLOOKUP(C1925,Customers!$A$1:$H$201,4,0)</f>
        <v>Erin Walker</v>
      </c>
      <c r="E1925" t="str">
        <f>VLOOKUP(C1925,Customers!$A$1:$H$201,5,0)</f>
        <v>Male</v>
      </c>
      <c r="F1925" s="4">
        <f>VLOOKUP(C1925,Customers!$A$1:$H$201,6,0)</f>
        <v>31058</v>
      </c>
      <c r="G1925" s="4" t="str">
        <f>VLOOKUP(C1925,Customers!$A$1:$H$201,7,0)</f>
        <v>West Jasmine</v>
      </c>
      <c r="H1925" s="4">
        <f>VLOOKUP(C1925,Customers!$A$1:$H$201,8,0)</f>
        <v>44482</v>
      </c>
      <c r="I1925" t="s">
        <v>724</v>
      </c>
      <c r="J1925" t="str">
        <f>VLOOKUP(I1925,Products!$A$1:$F$51,2,0)</f>
        <v>Company Fruits</v>
      </c>
      <c r="K1925" t="str">
        <f>VLOOKUP(I1925,Products!$A$1:$F$51,3,0)</f>
        <v>Groceries</v>
      </c>
      <c r="L1925" t="str">
        <f>VLOOKUP(I1925,Products!$A$1:$F$51,4,0)</f>
        <v>Fruits</v>
      </c>
      <c r="M1925" s="7">
        <f>VLOOKUP(I1925,Products!$A$1:$F$51,5,0)</f>
        <v>318.05</v>
      </c>
      <c r="N1925" s="7">
        <f>VLOOKUP(I1925,Products!$A$1:$F$51,6,0)</f>
        <v>742.26521739130465</v>
      </c>
      <c r="O1925" t="s">
        <v>827</v>
      </c>
      <c r="P1925" t="str">
        <f>VLOOKUP(O1925,Stores!$A$1:$D$6,2,0)</f>
        <v>MegaMart Jimenezborough</v>
      </c>
      <c r="Q1925" t="str">
        <f>VLOOKUP(O1925,Stores!$A$1:$D$6,4,0)</f>
        <v>South</v>
      </c>
      <c r="R1925" s="6">
        <v>3</v>
      </c>
      <c r="S1925" s="6">
        <v>0</v>
      </c>
      <c r="T1925" t="s">
        <v>854</v>
      </c>
      <c r="U1925">
        <f t="shared" si="90"/>
        <v>954.15000000000009</v>
      </c>
      <c r="V1925" s="7">
        <f t="shared" si="91"/>
        <v>2226.7956521739138</v>
      </c>
      <c r="W1925" s="7">
        <f t="shared" si="92"/>
        <v>-1273.6456521739137</v>
      </c>
    </row>
    <row r="1926" spans="1:23" x14ac:dyDescent="0.25">
      <c r="A1926" t="s">
        <v>5500</v>
      </c>
      <c r="B1926" s="4">
        <v>45466</v>
      </c>
      <c r="C1926" t="s">
        <v>7</v>
      </c>
      <c r="D1926" t="str">
        <f>VLOOKUP(C1926,Customers!$A$1:$H$201,4,0)</f>
        <v>Michael Davis</v>
      </c>
      <c r="E1926" t="str">
        <f>VLOOKUP(C1926,Customers!$A$1:$H$201,5,0)</f>
        <v>Male</v>
      </c>
      <c r="F1926" s="4">
        <f>VLOOKUP(C1926,Customers!$A$1:$H$201,6,0)</f>
        <v>35319</v>
      </c>
      <c r="G1926" s="4" t="str">
        <f>VLOOKUP(C1926,Customers!$A$1:$H$201,7,0)</f>
        <v>Osborneport</v>
      </c>
      <c r="H1926" s="4">
        <f>VLOOKUP(C1926,Customers!$A$1:$H$201,8,0)</f>
        <v>44829</v>
      </c>
      <c r="I1926" t="s">
        <v>735</v>
      </c>
      <c r="J1926" t="str">
        <f>VLOOKUP(I1926,Products!$A$1:$F$51,2,0)</f>
        <v>Step Smartphone</v>
      </c>
      <c r="K1926" t="str">
        <f>VLOOKUP(I1926,Products!$A$1:$F$51,3,0)</f>
        <v>Electronics</v>
      </c>
      <c r="L1926" t="str">
        <f>VLOOKUP(I1926,Products!$A$1:$F$51,4,0)</f>
        <v>Smartphone</v>
      </c>
      <c r="M1926" s="7">
        <f>VLOOKUP(I1926,Products!$A$1:$F$51,5,0)</f>
        <v>1194.1199999999999</v>
      </c>
      <c r="N1926" s="7">
        <f>VLOOKUP(I1926,Products!$A$1:$F$51,6,0)</f>
        <v>838.95</v>
      </c>
      <c r="O1926" t="s">
        <v>838</v>
      </c>
      <c r="P1926" t="str">
        <f>VLOOKUP(O1926,Stores!$A$1:$D$6,2,0)</f>
        <v>MegaMart Brianahaven</v>
      </c>
      <c r="Q1926" t="str">
        <f>VLOOKUP(O1926,Stores!$A$1:$D$6,4,0)</f>
        <v>North</v>
      </c>
      <c r="R1926" s="6">
        <v>4</v>
      </c>
      <c r="S1926" s="6">
        <v>0.1</v>
      </c>
      <c r="T1926" t="s">
        <v>854</v>
      </c>
      <c r="U1926">
        <f t="shared" si="90"/>
        <v>4776.4799999999996</v>
      </c>
      <c r="V1926" s="7">
        <f t="shared" si="91"/>
        <v>3355.8</v>
      </c>
      <c r="W1926" s="7">
        <f t="shared" si="92"/>
        <v>1419.7799999999993</v>
      </c>
    </row>
    <row r="1927" spans="1:23" x14ac:dyDescent="0.25">
      <c r="A1927" t="s">
        <v>1083</v>
      </c>
      <c r="B1927" s="4">
        <v>45466</v>
      </c>
      <c r="C1927" t="s">
        <v>481</v>
      </c>
      <c r="D1927" t="str">
        <f>VLOOKUP(C1927,Customers!$A$1:$H$201,4,0)</f>
        <v>Jared Ochoa</v>
      </c>
      <c r="E1927" t="str">
        <f>VLOOKUP(C1927,Customers!$A$1:$H$201,5,0)</f>
        <v>Male</v>
      </c>
      <c r="F1927" s="4">
        <f>VLOOKUP(C1927,Customers!$A$1:$H$201,6,0)</f>
        <v>21543</v>
      </c>
      <c r="G1927" s="4" t="str">
        <f>VLOOKUP(C1927,Customers!$A$1:$H$201,7,0)</f>
        <v>Cisnerosville</v>
      </c>
      <c r="H1927" s="4">
        <f>VLOOKUP(C1927,Customers!$A$1:$H$201,8,0)</f>
        <v>45035</v>
      </c>
      <c r="I1927" t="s">
        <v>765</v>
      </c>
      <c r="J1927" t="str">
        <f>VLOOKUP(I1927,Products!$A$1:$F$51,2,0)</f>
        <v>How Vegetables</v>
      </c>
      <c r="K1927" t="str">
        <f>VLOOKUP(I1927,Products!$A$1:$F$51,3,0)</f>
        <v>Groceries</v>
      </c>
      <c r="L1927" t="str">
        <f>VLOOKUP(I1927,Products!$A$1:$F$51,4,0)</f>
        <v>Vegetables</v>
      </c>
      <c r="M1927" s="7">
        <f>VLOOKUP(I1927,Products!$A$1:$F$51,5,0)</f>
        <v>25.57</v>
      </c>
      <c r="N1927" s="7">
        <f>VLOOKUP(I1927,Products!$A$1:$F$51,6,0)</f>
        <v>19.05</v>
      </c>
      <c r="O1927" t="s">
        <v>831</v>
      </c>
      <c r="P1927" t="str">
        <f>VLOOKUP(O1927,Stores!$A$1:$D$6,2,0)</f>
        <v>MegaMart Peckmouth</v>
      </c>
      <c r="Q1927" t="str">
        <f>VLOOKUP(O1927,Stores!$A$1:$D$6,4,0)</f>
        <v>East</v>
      </c>
      <c r="R1927" s="6">
        <v>4</v>
      </c>
      <c r="S1927" s="6">
        <v>0</v>
      </c>
      <c r="T1927" t="s">
        <v>857</v>
      </c>
      <c r="U1927">
        <f t="shared" si="90"/>
        <v>102.28</v>
      </c>
      <c r="V1927" s="7">
        <f t="shared" si="91"/>
        <v>76.2</v>
      </c>
      <c r="W1927" s="7">
        <f t="shared" si="92"/>
        <v>25.08</v>
      </c>
    </row>
    <row r="1928" spans="1:23" x14ac:dyDescent="0.25">
      <c r="A1928" t="s">
        <v>1646</v>
      </c>
      <c r="B1928" s="4">
        <v>45466</v>
      </c>
      <c r="C1928" t="s">
        <v>675</v>
      </c>
      <c r="D1928" t="str">
        <f>VLOOKUP(C1928,Customers!$A$1:$H$201,4,0)</f>
        <v>James Wilson</v>
      </c>
      <c r="E1928" t="str">
        <f>VLOOKUP(C1928,Customers!$A$1:$H$201,5,0)</f>
        <v>Male</v>
      </c>
      <c r="F1928" s="4">
        <f>VLOOKUP(C1928,Customers!$A$1:$H$201,6,0)</f>
        <v>38926</v>
      </c>
      <c r="G1928" s="4" t="str">
        <f>VLOOKUP(C1928,Customers!$A$1:$H$201,7,0)</f>
        <v>Franklinview</v>
      </c>
      <c r="H1928" s="4">
        <f>VLOOKUP(C1928,Customers!$A$1:$H$201,8,0)</f>
        <v>45195</v>
      </c>
      <c r="I1928" t="s">
        <v>776</v>
      </c>
      <c r="J1928" t="str">
        <f>VLOOKUP(I1928,Products!$A$1:$F$51,2,0)</f>
        <v>Hospital Smartphone</v>
      </c>
      <c r="K1928" t="str">
        <f>VLOOKUP(I1928,Products!$A$1:$F$51,3,0)</f>
        <v>Electronics</v>
      </c>
      <c r="L1928" t="str">
        <f>VLOOKUP(I1928,Products!$A$1:$F$51,4,0)</f>
        <v>Smartphone</v>
      </c>
      <c r="M1928" s="7">
        <f>VLOOKUP(I1928,Products!$A$1:$F$51,5,0)</f>
        <v>1272.23</v>
      </c>
      <c r="N1928" s="7">
        <f>VLOOKUP(I1928,Products!$A$1:$F$51,6,0)</f>
        <v>952.65</v>
      </c>
      <c r="O1928" t="s">
        <v>838</v>
      </c>
      <c r="P1928" t="str">
        <f>VLOOKUP(O1928,Stores!$A$1:$D$6,2,0)</f>
        <v>MegaMart Brianahaven</v>
      </c>
      <c r="Q1928" t="str">
        <f>VLOOKUP(O1928,Stores!$A$1:$D$6,4,0)</f>
        <v>North</v>
      </c>
      <c r="R1928" s="6">
        <v>5</v>
      </c>
      <c r="S1928" s="6">
        <v>0.1</v>
      </c>
      <c r="T1928" t="s">
        <v>857</v>
      </c>
      <c r="U1928">
        <f t="shared" si="90"/>
        <v>6361.15</v>
      </c>
      <c r="V1928" s="7">
        <f t="shared" si="91"/>
        <v>4763.25</v>
      </c>
      <c r="W1928" s="7">
        <f t="shared" si="92"/>
        <v>1596.9999999999995</v>
      </c>
    </row>
    <row r="1929" spans="1:23" x14ac:dyDescent="0.25">
      <c r="A1929" t="s">
        <v>2311</v>
      </c>
      <c r="B1929" s="4">
        <v>45466</v>
      </c>
      <c r="C1929" t="s">
        <v>465</v>
      </c>
      <c r="D1929" t="str">
        <f>VLOOKUP(C1929,Customers!$A$1:$H$201,4,0)</f>
        <v>John Allen</v>
      </c>
      <c r="E1929" t="str">
        <f>VLOOKUP(C1929,Customers!$A$1:$H$201,5,0)</f>
        <v>Female</v>
      </c>
      <c r="F1929" s="4">
        <f>VLOOKUP(C1929,Customers!$A$1:$H$201,6,0)</f>
        <v>30272</v>
      </c>
      <c r="G1929" s="4" t="str">
        <f>VLOOKUP(C1929,Customers!$A$1:$H$201,7,0)</f>
        <v>Kimland</v>
      </c>
      <c r="H1929" s="4">
        <f>VLOOKUP(C1929,Customers!$A$1:$H$201,8,0)</f>
        <v>44218</v>
      </c>
      <c r="I1929" t="s">
        <v>788</v>
      </c>
      <c r="J1929" t="str">
        <f>VLOOKUP(I1929,Products!$A$1:$F$51,2,0)</f>
        <v>Beat Accessories</v>
      </c>
      <c r="K1929" t="str">
        <f>VLOOKUP(I1929,Products!$A$1:$F$51,3,0)</f>
        <v>Fashion</v>
      </c>
      <c r="L1929" t="str">
        <f>VLOOKUP(I1929,Products!$A$1:$F$51,4,0)</f>
        <v>Accessories</v>
      </c>
      <c r="M1929" s="7">
        <f>VLOOKUP(I1929,Products!$A$1:$F$51,5,0)</f>
        <v>1798.97</v>
      </c>
      <c r="N1929" s="7">
        <f>VLOOKUP(I1929,Products!$A$1:$F$51,6,0)</f>
        <v>1329.15</v>
      </c>
      <c r="O1929" t="s">
        <v>827</v>
      </c>
      <c r="P1929" t="str">
        <f>VLOOKUP(O1929,Stores!$A$1:$D$6,2,0)</f>
        <v>MegaMart Jimenezborough</v>
      </c>
      <c r="Q1929" t="str">
        <f>VLOOKUP(O1929,Stores!$A$1:$D$6,4,0)</f>
        <v>South</v>
      </c>
      <c r="R1929" s="6">
        <v>4</v>
      </c>
      <c r="S1929" s="6">
        <v>0.1</v>
      </c>
      <c r="T1929" t="s">
        <v>854</v>
      </c>
      <c r="U1929">
        <f t="shared" si="90"/>
        <v>7195.88</v>
      </c>
      <c r="V1929" s="7">
        <f t="shared" si="91"/>
        <v>5316.6</v>
      </c>
      <c r="W1929" s="7">
        <f t="shared" si="92"/>
        <v>1878.3799999999997</v>
      </c>
    </row>
    <row r="1930" spans="1:23" x14ac:dyDescent="0.25">
      <c r="A1930" t="s">
        <v>2527</v>
      </c>
      <c r="B1930" s="4">
        <v>45466</v>
      </c>
      <c r="C1930" t="s">
        <v>360</v>
      </c>
      <c r="D1930" t="str">
        <f>VLOOKUP(C1930,Customers!$A$1:$H$201,4,0)</f>
        <v>Eric King</v>
      </c>
      <c r="E1930" t="str">
        <f>VLOOKUP(C1930,Customers!$A$1:$H$201,5,0)</f>
        <v>Male</v>
      </c>
      <c r="F1930" s="4">
        <f>VLOOKUP(C1930,Customers!$A$1:$H$201,6,0)</f>
        <v>32514</v>
      </c>
      <c r="G1930" s="4" t="str">
        <f>VLOOKUP(C1930,Customers!$A$1:$H$201,7,0)</f>
        <v>Lake Amanda</v>
      </c>
      <c r="H1930" s="4">
        <f>VLOOKUP(C1930,Customers!$A$1:$H$201,8,0)</f>
        <v>44496</v>
      </c>
      <c r="I1930" t="s">
        <v>762</v>
      </c>
      <c r="J1930" t="str">
        <f>VLOOKUP(I1930,Products!$A$1:$F$51,2,0)</f>
        <v>Firm Dairy</v>
      </c>
      <c r="K1930" t="str">
        <f>VLOOKUP(I1930,Products!$A$1:$F$51,3,0)</f>
        <v>Groceries</v>
      </c>
      <c r="L1930" t="str">
        <f>VLOOKUP(I1930,Products!$A$1:$F$51,4,0)</f>
        <v>Dairy</v>
      </c>
      <c r="M1930" s="7">
        <f>VLOOKUP(I1930,Products!$A$1:$F$51,5,0)</f>
        <v>1227.24</v>
      </c>
      <c r="N1930" s="7">
        <f>VLOOKUP(I1930,Products!$A$1:$F$51,6,0)</f>
        <v>977.09</v>
      </c>
      <c r="O1930" t="s">
        <v>835</v>
      </c>
      <c r="P1930" t="str">
        <f>VLOOKUP(O1930,Stores!$A$1:$D$6,2,0)</f>
        <v>MegaMart New Michele</v>
      </c>
      <c r="Q1930" t="str">
        <f>VLOOKUP(O1930,Stores!$A$1:$D$6,4,0)</f>
        <v>West</v>
      </c>
      <c r="R1930" s="6">
        <v>5</v>
      </c>
      <c r="S1930" s="6">
        <v>0</v>
      </c>
      <c r="T1930" t="s">
        <v>857</v>
      </c>
      <c r="U1930">
        <f t="shared" si="90"/>
        <v>6136.2</v>
      </c>
      <c r="V1930" s="7">
        <f t="shared" si="91"/>
        <v>4885.45</v>
      </c>
      <c r="W1930" s="7">
        <f t="shared" si="92"/>
        <v>1249.75</v>
      </c>
    </row>
    <row r="1931" spans="1:23" x14ac:dyDescent="0.25">
      <c r="A1931" t="s">
        <v>3811</v>
      </c>
      <c r="B1931" s="4">
        <v>45466</v>
      </c>
      <c r="C1931" t="s">
        <v>433</v>
      </c>
      <c r="D1931" t="str">
        <f>VLOOKUP(C1931,Customers!$A$1:$H$201,4,0)</f>
        <v>Timothy Beck</v>
      </c>
      <c r="E1931" t="str">
        <f>VLOOKUP(C1931,Customers!$A$1:$H$201,5,0)</f>
        <v>Female</v>
      </c>
      <c r="F1931" s="4">
        <f>VLOOKUP(C1931,Customers!$A$1:$H$201,6,0)</f>
        <v>32027</v>
      </c>
      <c r="G1931" s="4" t="str">
        <f>VLOOKUP(C1931,Customers!$A$1:$H$201,7,0)</f>
        <v>Lauraborough</v>
      </c>
      <c r="H1931" s="4">
        <f>VLOOKUP(C1931,Customers!$A$1:$H$201,8,0)</f>
        <v>44913</v>
      </c>
      <c r="I1931" t="s">
        <v>776</v>
      </c>
      <c r="J1931" t="str">
        <f>VLOOKUP(I1931,Products!$A$1:$F$51,2,0)</f>
        <v>Hospital Smartphone</v>
      </c>
      <c r="K1931" t="str">
        <f>VLOOKUP(I1931,Products!$A$1:$F$51,3,0)</f>
        <v>Electronics</v>
      </c>
      <c r="L1931" t="str">
        <f>VLOOKUP(I1931,Products!$A$1:$F$51,4,0)</f>
        <v>Smartphone</v>
      </c>
      <c r="M1931" s="7">
        <f>VLOOKUP(I1931,Products!$A$1:$F$51,5,0)</f>
        <v>1272.23</v>
      </c>
      <c r="N1931" s="7">
        <f>VLOOKUP(I1931,Products!$A$1:$F$51,6,0)</f>
        <v>952.65</v>
      </c>
      <c r="O1931" t="s">
        <v>835</v>
      </c>
      <c r="P1931" t="str">
        <f>VLOOKUP(O1931,Stores!$A$1:$D$6,2,0)</f>
        <v>MegaMart New Michele</v>
      </c>
      <c r="Q1931" t="str">
        <f>VLOOKUP(O1931,Stores!$A$1:$D$6,4,0)</f>
        <v>West</v>
      </c>
      <c r="R1931" s="6">
        <v>2</v>
      </c>
      <c r="S1931" s="6">
        <v>0.15</v>
      </c>
      <c r="T1931" t="s">
        <v>851</v>
      </c>
      <c r="U1931">
        <f t="shared" si="90"/>
        <v>2544.46</v>
      </c>
      <c r="V1931" s="7">
        <f t="shared" si="91"/>
        <v>1905.3</v>
      </c>
      <c r="W1931" s="7">
        <f t="shared" si="92"/>
        <v>638.31000000000006</v>
      </c>
    </row>
    <row r="1932" spans="1:23" x14ac:dyDescent="0.25">
      <c r="A1932" t="s">
        <v>4181</v>
      </c>
      <c r="B1932" s="4">
        <v>45466</v>
      </c>
      <c r="C1932" t="s">
        <v>7</v>
      </c>
      <c r="D1932" t="str">
        <f>VLOOKUP(C1932,Customers!$A$1:$H$201,4,0)</f>
        <v>Michael Davis</v>
      </c>
      <c r="E1932" t="str">
        <f>VLOOKUP(C1932,Customers!$A$1:$H$201,5,0)</f>
        <v>Male</v>
      </c>
      <c r="F1932" s="4">
        <f>VLOOKUP(C1932,Customers!$A$1:$H$201,6,0)</f>
        <v>35319</v>
      </c>
      <c r="G1932" s="4" t="str">
        <f>VLOOKUP(C1932,Customers!$A$1:$H$201,7,0)</f>
        <v>Osborneport</v>
      </c>
      <c r="H1932" s="4">
        <f>VLOOKUP(C1932,Customers!$A$1:$H$201,8,0)</f>
        <v>44829</v>
      </c>
      <c r="I1932" t="s">
        <v>735</v>
      </c>
      <c r="J1932" t="str">
        <f>VLOOKUP(I1932,Products!$A$1:$F$51,2,0)</f>
        <v>Step Smartphone</v>
      </c>
      <c r="K1932" t="str">
        <f>VLOOKUP(I1932,Products!$A$1:$F$51,3,0)</f>
        <v>Electronics</v>
      </c>
      <c r="L1932" t="str">
        <f>VLOOKUP(I1932,Products!$A$1:$F$51,4,0)</f>
        <v>Smartphone</v>
      </c>
      <c r="M1932" s="7">
        <f>VLOOKUP(I1932,Products!$A$1:$F$51,5,0)</f>
        <v>1194.1199999999999</v>
      </c>
      <c r="N1932" s="7">
        <f>VLOOKUP(I1932,Products!$A$1:$F$51,6,0)</f>
        <v>838.95</v>
      </c>
      <c r="O1932" t="s">
        <v>838</v>
      </c>
      <c r="P1932" t="str">
        <f>VLOOKUP(O1932,Stores!$A$1:$D$6,2,0)</f>
        <v>MegaMart Brianahaven</v>
      </c>
      <c r="Q1932" t="str">
        <f>VLOOKUP(O1932,Stores!$A$1:$D$6,4,0)</f>
        <v>North</v>
      </c>
      <c r="R1932" s="6">
        <v>3</v>
      </c>
      <c r="S1932" s="6">
        <v>0.1</v>
      </c>
      <c r="T1932" t="s">
        <v>854</v>
      </c>
      <c r="U1932">
        <f t="shared" si="90"/>
        <v>3582.3599999999997</v>
      </c>
      <c r="V1932" s="7">
        <f t="shared" si="91"/>
        <v>2516.8500000000004</v>
      </c>
      <c r="W1932" s="7">
        <f t="shared" si="92"/>
        <v>1064.6099999999992</v>
      </c>
    </row>
    <row r="1933" spans="1:23" x14ac:dyDescent="0.25">
      <c r="A1933" t="s">
        <v>5060</v>
      </c>
      <c r="B1933" s="4">
        <v>45466</v>
      </c>
      <c r="C1933" t="s">
        <v>413</v>
      </c>
      <c r="D1933" t="str">
        <f>VLOOKUP(C1933,Customers!$A$1:$H$201,4,0)</f>
        <v>Dylan Booker</v>
      </c>
      <c r="E1933" t="str">
        <f>VLOOKUP(C1933,Customers!$A$1:$H$201,5,0)</f>
        <v>Male</v>
      </c>
      <c r="F1933" s="4">
        <f>VLOOKUP(C1933,Customers!$A$1:$H$201,6,0)</f>
        <v>34163</v>
      </c>
      <c r="G1933" s="4" t="str">
        <f>VLOOKUP(C1933,Customers!$A$1:$H$201,7,0)</f>
        <v>Justintown</v>
      </c>
      <c r="H1933" s="4">
        <f>VLOOKUP(C1933,Customers!$A$1:$H$201,8,0)</f>
        <v>44573</v>
      </c>
      <c r="I1933" t="s">
        <v>810</v>
      </c>
      <c r="J1933" t="str">
        <f>VLOOKUP(I1933,Products!$A$1:$F$51,2,0)</f>
        <v>Least Accessories</v>
      </c>
      <c r="K1933" t="str">
        <f>VLOOKUP(I1933,Products!$A$1:$F$51,3,0)</f>
        <v>Fashion</v>
      </c>
      <c r="L1933" t="str">
        <f>VLOOKUP(I1933,Products!$A$1:$F$51,4,0)</f>
        <v>Accessories</v>
      </c>
      <c r="M1933" s="7">
        <f>VLOOKUP(I1933,Products!$A$1:$F$51,5,0)</f>
        <v>1286.55</v>
      </c>
      <c r="N1933" s="7">
        <f>VLOOKUP(I1933,Products!$A$1:$F$51,6,0)</f>
        <v>797.54</v>
      </c>
      <c r="O1933" t="s">
        <v>838</v>
      </c>
      <c r="P1933" t="str">
        <f>VLOOKUP(O1933,Stores!$A$1:$D$6,2,0)</f>
        <v>MegaMart Brianahaven</v>
      </c>
      <c r="Q1933" t="str">
        <f>VLOOKUP(O1933,Stores!$A$1:$D$6,4,0)</f>
        <v>North</v>
      </c>
      <c r="R1933" s="6">
        <v>1</v>
      </c>
      <c r="S1933" s="6">
        <v>0.1</v>
      </c>
      <c r="T1933" t="s">
        <v>851</v>
      </c>
      <c r="U1933">
        <f t="shared" si="90"/>
        <v>1286.55</v>
      </c>
      <c r="V1933" s="7">
        <f t="shared" si="91"/>
        <v>797.54</v>
      </c>
      <c r="W1933" s="7">
        <f t="shared" si="92"/>
        <v>488.11</v>
      </c>
    </row>
    <row r="1934" spans="1:23" x14ac:dyDescent="0.25">
      <c r="A1934" t="s">
        <v>5098</v>
      </c>
      <c r="B1934" s="4">
        <v>45466</v>
      </c>
      <c r="C1934" t="s">
        <v>189</v>
      </c>
      <c r="D1934" t="str">
        <f>VLOOKUP(C1934,Customers!$A$1:$H$201,4,0)</f>
        <v>Antonio Hamilton</v>
      </c>
      <c r="E1934" t="str">
        <f>VLOOKUP(C1934,Customers!$A$1:$H$201,5,0)</f>
        <v>Male</v>
      </c>
      <c r="F1934" s="4">
        <f>VLOOKUP(C1934,Customers!$A$1:$H$201,6,0)</f>
        <v>35433</v>
      </c>
      <c r="G1934" s="4" t="str">
        <f>VLOOKUP(C1934,Customers!$A$1:$H$201,7,0)</f>
        <v>Chambersview</v>
      </c>
      <c r="H1934" s="4">
        <f>VLOOKUP(C1934,Customers!$A$1:$H$201,8,0)</f>
        <v>44735</v>
      </c>
      <c r="I1934" t="s">
        <v>760</v>
      </c>
      <c r="J1934" t="str">
        <f>VLOOKUP(I1934,Products!$A$1:$F$51,2,0)</f>
        <v>Simple Accessories</v>
      </c>
      <c r="K1934" t="str">
        <f>VLOOKUP(I1934,Products!$A$1:$F$51,3,0)</f>
        <v>Fashion</v>
      </c>
      <c r="L1934" t="str">
        <f>VLOOKUP(I1934,Products!$A$1:$F$51,4,0)</f>
        <v>Accessories</v>
      </c>
      <c r="M1934" s="7">
        <f>VLOOKUP(I1934,Products!$A$1:$F$51,5,0)</f>
        <v>1102.791777777778</v>
      </c>
      <c r="N1934" s="7">
        <f>VLOOKUP(I1934,Products!$A$1:$F$51,6,0)</f>
        <v>242.98</v>
      </c>
      <c r="O1934" t="s">
        <v>831</v>
      </c>
      <c r="P1934" t="str">
        <f>VLOOKUP(O1934,Stores!$A$1:$D$6,2,0)</f>
        <v>MegaMart Peckmouth</v>
      </c>
      <c r="Q1934" t="str">
        <f>VLOOKUP(O1934,Stores!$A$1:$D$6,4,0)</f>
        <v>East</v>
      </c>
      <c r="R1934" s="6">
        <v>5</v>
      </c>
      <c r="S1934" s="6">
        <v>0.05</v>
      </c>
      <c r="T1934" t="s">
        <v>857</v>
      </c>
      <c r="U1934">
        <f t="shared" si="90"/>
        <v>5513.9588888888902</v>
      </c>
      <c r="V1934" s="7">
        <f t="shared" si="91"/>
        <v>1214.8999999999999</v>
      </c>
      <c r="W1934" s="7">
        <f t="shared" si="92"/>
        <v>4298.1088888888908</v>
      </c>
    </row>
    <row r="1935" spans="1:23" x14ac:dyDescent="0.25">
      <c r="A1935" t="s">
        <v>5101</v>
      </c>
      <c r="B1935" s="4">
        <v>45467</v>
      </c>
      <c r="C1935" t="s">
        <v>315</v>
      </c>
      <c r="D1935" t="str">
        <f>VLOOKUP(C1935,Customers!$A$1:$H$201,4,0)</f>
        <v>Amanda Lee</v>
      </c>
      <c r="E1935" t="str">
        <f>VLOOKUP(C1935,Customers!$A$1:$H$201,5,0)</f>
        <v>Male</v>
      </c>
      <c r="F1935" s="4">
        <f>VLOOKUP(C1935,Customers!$A$1:$H$201,6,0)</f>
        <v>26377</v>
      </c>
      <c r="G1935" s="4" t="str">
        <f>VLOOKUP(C1935,Customers!$A$1:$H$201,7,0)</f>
        <v>Meyersstad</v>
      </c>
      <c r="H1935" s="4">
        <f>VLOOKUP(C1935,Customers!$A$1:$H$201,8,0)</f>
        <v>45539</v>
      </c>
      <c r="I1935" t="s">
        <v>804</v>
      </c>
      <c r="J1935" t="str">
        <f>VLOOKUP(I1935,Products!$A$1:$F$51,2,0)</f>
        <v>Present Television</v>
      </c>
      <c r="K1935" t="str">
        <f>VLOOKUP(I1935,Products!$A$1:$F$51,3,0)</f>
        <v>Electronics</v>
      </c>
      <c r="L1935" t="str">
        <f>VLOOKUP(I1935,Products!$A$1:$F$51,4,0)</f>
        <v>Television</v>
      </c>
      <c r="M1935" s="7">
        <f>VLOOKUP(I1935,Products!$A$1:$F$51,5,0)</f>
        <v>1635.01</v>
      </c>
      <c r="N1935" s="7">
        <f>VLOOKUP(I1935,Products!$A$1:$F$51,6,0)</f>
        <v>1043.29</v>
      </c>
      <c r="O1935" t="s">
        <v>827</v>
      </c>
      <c r="P1935" t="str">
        <f>VLOOKUP(O1935,Stores!$A$1:$D$6,2,0)</f>
        <v>MegaMart Jimenezborough</v>
      </c>
      <c r="Q1935" t="str">
        <f>VLOOKUP(O1935,Stores!$A$1:$D$6,4,0)</f>
        <v>South</v>
      </c>
      <c r="R1935" s="6">
        <v>4</v>
      </c>
      <c r="S1935" s="6">
        <v>0.15</v>
      </c>
      <c r="T1935" t="s">
        <v>854</v>
      </c>
      <c r="U1935">
        <f t="shared" si="90"/>
        <v>6540.04</v>
      </c>
      <c r="V1935" s="7">
        <f t="shared" si="91"/>
        <v>4173.16</v>
      </c>
      <c r="W1935" s="7">
        <f t="shared" si="92"/>
        <v>2366.0300000000002</v>
      </c>
    </row>
    <row r="1936" spans="1:23" x14ac:dyDescent="0.25">
      <c r="A1936" t="s">
        <v>5495</v>
      </c>
      <c r="B1936" s="4">
        <v>45467</v>
      </c>
      <c r="C1936" t="s">
        <v>128</v>
      </c>
      <c r="D1936" t="str">
        <f>VLOOKUP(C1936,Customers!$A$1:$H$201,4,0)</f>
        <v>Jenny Beck</v>
      </c>
      <c r="E1936" t="str">
        <f>VLOOKUP(C1936,Customers!$A$1:$H$201,5,0)</f>
        <v>Female</v>
      </c>
      <c r="F1936" s="4">
        <f>VLOOKUP(C1936,Customers!$A$1:$H$201,6,0)</f>
        <v>28698</v>
      </c>
      <c r="G1936" s="4" t="str">
        <f>VLOOKUP(C1936,Customers!$A$1:$H$201,7,0)</f>
        <v>Lake Cody</v>
      </c>
      <c r="H1936" s="4">
        <f>VLOOKUP(C1936,Customers!$A$1:$H$201,8,0)</f>
        <v>45733</v>
      </c>
      <c r="I1936" t="s">
        <v>774</v>
      </c>
      <c r="J1936" t="str">
        <f>VLOOKUP(I1936,Products!$A$1:$F$51,2,0)</f>
        <v>Behavior Dairy</v>
      </c>
      <c r="K1936" t="str">
        <f>VLOOKUP(I1936,Products!$A$1:$F$51,3,0)</f>
        <v>Groceries</v>
      </c>
      <c r="L1936" t="str">
        <f>VLOOKUP(I1936,Products!$A$1:$F$51,4,0)</f>
        <v>Dairy</v>
      </c>
      <c r="M1936" s="7">
        <f>VLOOKUP(I1936,Products!$A$1:$F$51,5,0)</f>
        <v>1015.76</v>
      </c>
      <c r="N1936" s="7">
        <f>VLOOKUP(I1936,Products!$A$1:$F$51,6,0)</f>
        <v>584.4</v>
      </c>
      <c r="O1936" t="s">
        <v>838</v>
      </c>
      <c r="P1936" t="str">
        <f>VLOOKUP(O1936,Stores!$A$1:$D$6,2,0)</f>
        <v>MegaMart Brianahaven</v>
      </c>
      <c r="Q1936" t="str">
        <f>VLOOKUP(O1936,Stores!$A$1:$D$6,4,0)</f>
        <v>North</v>
      </c>
      <c r="R1936" s="6">
        <v>4</v>
      </c>
      <c r="S1936" s="6">
        <v>0.15</v>
      </c>
      <c r="T1936" t="s">
        <v>854</v>
      </c>
      <c r="U1936">
        <f t="shared" si="90"/>
        <v>4063.04</v>
      </c>
      <c r="V1936" s="7">
        <f t="shared" si="91"/>
        <v>2337.6</v>
      </c>
      <c r="W1936" s="7">
        <f t="shared" si="92"/>
        <v>1724.5900000000001</v>
      </c>
    </row>
    <row r="1937" spans="1:23" x14ac:dyDescent="0.25">
      <c r="A1937" t="s">
        <v>5779</v>
      </c>
      <c r="B1937" s="4">
        <v>45467</v>
      </c>
      <c r="C1937" t="s">
        <v>337</v>
      </c>
      <c r="D1937" t="str">
        <f>VLOOKUP(C1937,Customers!$A$1:$H$201,4,0)</f>
        <v>Carrie Peterson</v>
      </c>
      <c r="E1937" t="str">
        <f>VLOOKUP(C1937,Customers!$A$1:$H$201,5,0)</f>
        <v>Male</v>
      </c>
      <c r="F1937" s="4">
        <f>VLOOKUP(C1937,Customers!$A$1:$H$201,6,0)</f>
        <v>27624</v>
      </c>
      <c r="G1937" s="4" t="str">
        <f>VLOOKUP(C1937,Customers!$A$1:$H$201,7,0)</f>
        <v>Fergusonview</v>
      </c>
      <c r="H1937" s="4">
        <f>VLOOKUP(C1937,Customers!$A$1:$H$201,8,0)</f>
        <v>44577</v>
      </c>
      <c r="I1937" t="s">
        <v>796</v>
      </c>
      <c r="J1937" t="str">
        <f>VLOOKUP(I1937,Products!$A$1:$F$51,2,0)</f>
        <v>Book Television</v>
      </c>
      <c r="K1937" t="str">
        <f>VLOOKUP(I1937,Products!$A$1:$F$51,3,0)</f>
        <v>Electronics</v>
      </c>
      <c r="L1937" t="str">
        <f>VLOOKUP(I1937,Products!$A$1:$F$51,4,0)</f>
        <v>Television</v>
      </c>
      <c r="M1937" s="7">
        <f>VLOOKUP(I1937,Products!$A$1:$F$51,5,0)</f>
        <v>1952.65</v>
      </c>
      <c r="N1937" s="7">
        <f>VLOOKUP(I1937,Products!$A$1:$F$51,6,0)</f>
        <v>1451.27</v>
      </c>
      <c r="O1937" t="s">
        <v>835</v>
      </c>
      <c r="P1937" t="str">
        <f>VLOOKUP(O1937,Stores!$A$1:$D$6,2,0)</f>
        <v>MegaMart New Michele</v>
      </c>
      <c r="Q1937" t="str">
        <f>VLOOKUP(O1937,Stores!$A$1:$D$6,4,0)</f>
        <v>West</v>
      </c>
      <c r="R1937" s="6">
        <v>5</v>
      </c>
      <c r="S1937" s="6">
        <v>0.05</v>
      </c>
      <c r="T1937" t="s">
        <v>851</v>
      </c>
      <c r="U1937">
        <f t="shared" si="90"/>
        <v>9763.25</v>
      </c>
      <c r="V1937" s="7">
        <f t="shared" si="91"/>
        <v>7256.35</v>
      </c>
      <c r="W1937" s="7">
        <f t="shared" si="92"/>
        <v>2505.9499999999998</v>
      </c>
    </row>
    <row r="1938" spans="1:23" x14ac:dyDescent="0.25">
      <c r="A1938" t="s">
        <v>1877</v>
      </c>
      <c r="B1938" s="4">
        <v>45467</v>
      </c>
      <c r="C1938" t="s">
        <v>196</v>
      </c>
      <c r="D1938" t="str">
        <f>VLOOKUP(C1938,Customers!$A$1:$H$201,4,0)</f>
        <v>Madison Sellers</v>
      </c>
      <c r="E1938" t="str">
        <f>VLOOKUP(C1938,Customers!$A$1:$H$201,5,0)</f>
        <v>Female</v>
      </c>
      <c r="F1938" s="4">
        <f>VLOOKUP(C1938,Customers!$A$1:$H$201,6,0)</f>
        <v>38340</v>
      </c>
      <c r="G1938" s="4" t="str">
        <f>VLOOKUP(C1938,Customers!$A$1:$H$201,7,0)</f>
        <v>Boyerstad</v>
      </c>
      <c r="H1938" s="4">
        <f>VLOOKUP(C1938,Customers!$A$1:$H$201,8,0)</f>
        <v>45347</v>
      </c>
      <c r="I1938" t="s">
        <v>800</v>
      </c>
      <c r="J1938" t="str">
        <f>VLOOKUP(I1938,Products!$A$1:$F$51,2,0)</f>
        <v>Church Clothing</v>
      </c>
      <c r="K1938" t="str">
        <f>VLOOKUP(I1938,Products!$A$1:$F$51,3,0)</f>
        <v>Fashion</v>
      </c>
      <c r="L1938" t="str">
        <f>VLOOKUP(I1938,Products!$A$1:$F$51,4,0)</f>
        <v>Clothing</v>
      </c>
      <c r="M1938" s="7">
        <f>VLOOKUP(I1938,Products!$A$1:$F$51,5,0)</f>
        <v>540.94000000000005</v>
      </c>
      <c r="N1938" s="7">
        <f>VLOOKUP(I1938,Products!$A$1:$F$51,6,0)</f>
        <v>398.25</v>
      </c>
      <c r="O1938" t="s">
        <v>842</v>
      </c>
      <c r="P1938" t="str">
        <f>VLOOKUP(O1938,Stores!$A$1:$D$6,2,0)</f>
        <v>MegaMart Johnmouth</v>
      </c>
      <c r="Q1938" t="str">
        <f>VLOOKUP(O1938,Stores!$A$1:$D$6,4,0)</f>
        <v>East</v>
      </c>
      <c r="R1938" s="6">
        <v>4</v>
      </c>
      <c r="S1938" s="6">
        <v>0</v>
      </c>
      <c r="T1938" t="s">
        <v>861</v>
      </c>
      <c r="U1938">
        <f t="shared" si="90"/>
        <v>2163.7600000000002</v>
      </c>
      <c r="V1938" s="7">
        <f t="shared" si="91"/>
        <v>1593</v>
      </c>
      <c r="W1938" s="7">
        <f t="shared" si="92"/>
        <v>569.76000000000022</v>
      </c>
    </row>
    <row r="1939" spans="1:23" x14ac:dyDescent="0.25">
      <c r="A1939" t="s">
        <v>2067</v>
      </c>
      <c r="B1939" s="4">
        <v>45467</v>
      </c>
      <c r="C1939" t="s">
        <v>447</v>
      </c>
      <c r="D1939" t="str">
        <f>VLOOKUP(C1939,Customers!$A$1:$H$201,4,0)</f>
        <v>John Bell</v>
      </c>
      <c r="E1939" t="str">
        <f>VLOOKUP(C1939,Customers!$A$1:$H$201,5,0)</f>
        <v>Male</v>
      </c>
      <c r="F1939" s="4">
        <f>VLOOKUP(C1939,Customers!$A$1:$H$201,6,0)</f>
        <v>24531</v>
      </c>
      <c r="G1939" s="4" t="str">
        <f>VLOOKUP(C1939,Customers!$A$1:$H$201,7,0)</f>
        <v>Sarahhaven</v>
      </c>
      <c r="H1939" s="4">
        <f>VLOOKUP(C1939,Customers!$A$1:$H$201,8,0)</f>
        <v>44480</v>
      </c>
      <c r="I1939" t="s">
        <v>749</v>
      </c>
      <c r="J1939" t="str">
        <f>VLOOKUP(I1939,Products!$A$1:$F$51,2,0)</f>
        <v>Whether Bags</v>
      </c>
      <c r="K1939" t="str">
        <f>VLOOKUP(I1939,Products!$A$1:$F$51,3,0)</f>
        <v>Fashion</v>
      </c>
      <c r="L1939" t="str">
        <f>VLOOKUP(I1939,Products!$A$1:$F$51,4,0)</f>
        <v>Bags</v>
      </c>
      <c r="M1939" s="7">
        <f>VLOOKUP(I1939,Products!$A$1:$F$51,5,0)</f>
        <v>270.45</v>
      </c>
      <c r="N1939" s="7">
        <f>VLOOKUP(I1939,Products!$A$1:$F$51,6,0)</f>
        <v>742.26521739130465</v>
      </c>
      <c r="O1939" t="s">
        <v>842</v>
      </c>
      <c r="P1939" t="str">
        <f>VLOOKUP(O1939,Stores!$A$1:$D$6,2,0)</f>
        <v>MegaMart Johnmouth</v>
      </c>
      <c r="Q1939" t="str">
        <f>VLOOKUP(O1939,Stores!$A$1:$D$6,4,0)</f>
        <v>East</v>
      </c>
      <c r="R1939" s="6">
        <v>1</v>
      </c>
      <c r="S1939" s="6">
        <v>0.05</v>
      </c>
      <c r="T1939" t="s">
        <v>857</v>
      </c>
      <c r="U1939">
        <f t="shared" si="90"/>
        <v>270.45</v>
      </c>
      <c r="V1939" s="7">
        <f t="shared" si="91"/>
        <v>742.26521739130465</v>
      </c>
      <c r="W1939" s="7">
        <f t="shared" si="92"/>
        <v>-472.76521739130465</v>
      </c>
    </row>
    <row r="1940" spans="1:23" x14ac:dyDescent="0.25">
      <c r="A1940" t="s">
        <v>2404</v>
      </c>
      <c r="B1940" s="4">
        <v>45467</v>
      </c>
      <c r="C1940" t="s">
        <v>65</v>
      </c>
      <c r="D1940" t="str">
        <f>VLOOKUP(C1940,Customers!$A$1:$H$201,4,0)</f>
        <v>Miguel Johnson</v>
      </c>
      <c r="E1940" t="str">
        <f>VLOOKUP(C1940,Customers!$A$1:$H$201,5,0)</f>
        <v>Male</v>
      </c>
      <c r="F1940" s="4">
        <f>VLOOKUP(C1940,Customers!$A$1:$H$201,6,0)</f>
        <v>27877</v>
      </c>
      <c r="G1940" s="4" t="str">
        <f>VLOOKUP(C1940,Customers!$A$1:$H$201,7,0)</f>
        <v>Murrayborough</v>
      </c>
      <c r="H1940" s="4">
        <f>VLOOKUP(C1940,Customers!$A$1:$H$201,8,0)</f>
        <v>44613</v>
      </c>
      <c r="I1940" t="s">
        <v>798</v>
      </c>
      <c r="J1940" t="str">
        <f>VLOOKUP(I1940,Products!$A$1:$F$51,2,0)</f>
        <v>Stage Footwear</v>
      </c>
      <c r="K1940" t="str">
        <f>VLOOKUP(I1940,Products!$A$1:$F$51,3,0)</f>
        <v>Fashion</v>
      </c>
      <c r="L1940" t="str">
        <f>VLOOKUP(I1940,Products!$A$1:$F$51,4,0)</f>
        <v>Footwear</v>
      </c>
      <c r="M1940" s="7">
        <f>VLOOKUP(I1940,Products!$A$1:$F$51,5,0)</f>
        <v>1102.791777777778</v>
      </c>
      <c r="N1940" s="7">
        <f>VLOOKUP(I1940,Products!$A$1:$F$51,6,0)</f>
        <v>742.26521739130465</v>
      </c>
      <c r="O1940" t="s">
        <v>838</v>
      </c>
      <c r="P1940" t="str">
        <f>VLOOKUP(O1940,Stores!$A$1:$D$6,2,0)</f>
        <v>MegaMart Brianahaven</v>
      </c>
      <c r="Q1940" t="str">
        <f>VLOOKUP(O1940,Stores!$A$1:$D$6,4,0)</f>
        <v>North</v>
      </c>
      <c r="R1940" s="6">
        <v>2</v>
      </c>
      <c r="S1940" s="6">
        <v>0.15</v>
      </c>
      <c r="T1940" t="s">
        <v>857</v>
      </c>
      <c r="U1940">
        <f t="shared" si="90"/>
        <v>2205.5835555555559</v>
      </c>
      <c r="V1940" s="7">
        <f t="shared" si="91"/>
        <v>1484.5304347826093</v>
      </c>
      <c r="W1940" s="7">
        <f t="shared" si="92"/>
        <v>720.20312077294659</v>
      </c>
    </row>
    <row r="1941" spans="1:23" x14ac:dyDescent="0.25">
      <c r="A1941" t="s">
        <v>2464</v>
      </c>
      <c r="B1941" s="4">
        <v>45467</v>
      </c>
      <c r="C1941" t="s">
        <v>465</v>
      </c>
      <c r="D1941" t="str">
        <f>VLOOKUP(C1941,Customers!$A$1:$H$201,4,0)</f>
        <v>John Allen</v>
      </c>
      <c r="E1941" t="str">
        <f>VLOOKUP(C1941,Customers!$A$1:$H$201,5,0)</f>
        <v>Female</v>
      </c>
      <c r="F1941" s="4">
        <f>VLOOKUP(C1941,Customers!$A$1:$H$201,6,0)</f>
        <v>30272</v>
      </c>
      <c r="G1941" s="4" t="str">
        <f>VLOOKUP(C1941,Customers!$A$1:$H$201,7,0)</f>
        <v>Kimland</v>
      </c>
      <c r="H1941" s="4">
        <f>VLOOKUP(C1941,Customers!$A$1:$H$201,8,0)</f>
        <v>44218</v>
      </c>
      <c r="I1941" t="s">
        <v>774</v>
      </c>
      <c r="J1941" t="str">
        <f>VLOOKUP(I1941,Products!$A$1:$F$51,2,0)</f>
        <v>Behavior Dairy</v>
      </c>
      <c r="K1941" t="str">
        <f>VLOOKUP(I1941,Products!$A$1:$F$51,3,0)</f>
        <v>Groceries</v>
      </c>
      <c r="L1941" t="str">
        <f>VLOOKUP(I1941,Products!$A$1:$F$51,4,0)</f>
        <v>Dairy</v>
      </c>
      <c r="M1941" s="7">
        <f>VLOOKUP(I1941,Products!$A$1:$F$51,5,0)</f>
        <v>1015.76</v>
      </c>
      <c r="N1941" s="7">
        <f>VLOOKUP(I1941,Products!$A$1:$F$51,6,0)</f>
        <v>584.4</v>
      </c>
      <c r="O1941" t="s">
        <v>835</v>
      </c>
      <c r="P1941" t="str">
        <f>VLOOKUP(O1941,Stores!$A$1:$D$6,2,0)</f>
        <v>MegaMart New Michele</v>
      </c>
      <c r="Q1941" t="str">
        <f>VLOOKUP(O1941,Stores!$A$1:$D$6,4,0)</f>
        <v>West</v>
      </c>
      <c r="R1941" s="6">
        <v>1</v>
      </c>
      <c r="S1941" s="6">
        <v>0.1</v>
      </c>
      <c r="T1941" t="s">
        <v>854</v>
      </c>
      <c r="U1941">
        <f t="shared" si="90"/>
        <v>1015.76</v>
      </c>
      <c r="V1941" s="7">
        <f t="shared" si="91"/>
        <v>584.4</v>
      </c>
      <c r="W1941" s="7">
        <f t="shared" si="92"/>
        <v>430.46000000000004</v>
      </c>
    </row>
    <row r="1942" spans="1:23" x14ac:dyDescent="0.25">
      <c r="A1942" t="s">
        <v>3433</v>
      </c>
      <c r="B1942" s="4">
        <v>45467</v>
      </c>
      <c r="C1942" t="s">
        <v>146</v>
      </c>
      <c r="D1942" t="str">
        <f>VLOOKUP(C1942,Customers!$A$1:$H$201,4,0)</f>
        <v>Tracey Davis</v>
      </c>
      <c r="E1942" t="str">
        <f>VLOOKUP(C1942,Customers!$A$1:$H$201,5,0)</f>
        <v>Male</v>
      </c>
      <c r="F1942" s="4">
        <f>VLOOKUP(C1942,Customers!$A$1:$H$201,6,0)</f>
        <v>27138</v>
      </c>
      <c r="G1942" s="4" t="str">
        <f>VLOOKUP(C1942,Customers!$A$1:$H$201,7,0)</f>
        <v>Wilsonbury</v>
      </c>
      <c r="H1942" s="4">
        <f>VLOOKUP(C1942,Customers!$A$1:$H$201,8,0)</f>
        <v>44326</v>
      </c>
      <c r="I1942" t="s">
        <v>707</v>
      </c>
      <c r="J1942" t="str">
        <f>VLOOKUP(I1942,Products!$A$1:$F$51,2,0)</f>
        <v>Like Camera</v>
      </c>
      <c r="K1942" t="str">
        <f>VLOOKUP(I1942,Products!$A$1:$F$51,3,0)</f>
        <v>Electronics</v>
      </c>
      <c r="L1942" t="str">
        <f>VLOOKUP(I1942,Products!$A$1:$F$51,4,0)</f>
        <v>Camera</v>
      </c>
      <c r="M1942" s="7">
        <f>VLOOKUP(I1942,Products!$A$1:$F$51,5,0)</f>
        <v>1673.69</v>
      </c>
      <c r="N1942" s="7">
        <f>VLOOKUP(I1942,Products!$A$1:$F$51,6,0)</f>
        <v>1323.38</v>
      </c>
      <c r="O1942" t="s">
        <v>842</v>
      </c>
      <c r="P1942" t="str">
        <f>VLOOKUP(O1942,Stores!$A$1:$D$6,2,0)</f>
        <v>MegaMart Johnmouth</v>
      </c>
      <c r="Q1942" t="str">
        <f>VLOOKUP(O1942,Stores!$A$1:$D$6,4,0)</f>
        <v>East</v>
      </c>
      <c r="R1942" s="6">
        <v>3</v>
      </c>
      <c r="S1942" s="6">
        <v>0</v>
      </c>
      <c r="T1942" t="s">
        <v>857</v>
      </c>
      <c r="U1942">
        <f t="shared" si="90"/>
        <v>5021.07</v>
      </c>
      <c r="V1942" s="7">
        <f t="shared" si="91"/>
        <v>3970.1400000000003</v>
      </c>
      <c r="W1942" s="7">
        <f t="shared" si="92"/>
        <v>1049.9299999999994</v>
      </c>
    </row>
    <row r="1943" spans="1:23" x14ac:dyDescent="0.25">
      <c r="A1943" t="s">
        <v>5070</v>
      </c>
      <c r="B1943" s="4">
        <v>45467</v>
      </c>
      <c r="C1943" t="s">
        <v>300</v>
      </c>
      <c r="D1943" t="str">
        <f>VLOOKUP(C1943,Customers!$A$1:$H$201,4,0)</f>
        <v>Grace Garcia</v>
      </c>
      <c r="E1943" t="str">
        <f>VLOOKUP(C1943,Customers!$A$1:$H$201,5,0)</f>
        <v>Female</v>
      </c>
      <c r="F1943" s="4">
        <f>VLOOKUP(C1943,Customers!$A$1:$H$201,6,0)</f>
        <v>37929</v>
      </c>
      <c r="G1943" s="4" t="str">
        <f>VLOOKUP(C1943,Customers!$A$1:$H$201,7,0)</f>
        <v>Markberg</v>
      </c>
      <c r="H1943" s="4">
        <f>VLOOKUP(C1943,Customers!$A$1:$H$201,8,0)</f>
        <v>44928</v>
      </c>
      <c r="I1943" t="s">
        <v>711</v>
      </c>
      <c r="J1943" t="str">
        <f>VLOOKUP(I1943,Products!$A$1:$F$51,2,0)</f>
        <v>Audience Television</v>
      </c>
      <c r="K1943" t="str">
        <f>VLOOKUP(I1943,Products!$A$1:$F$51,3,0)</f>
        <v>Electronics</v>
      </c>
      <c r="L1943" t="str">
        <f>VLOOKUP(I1943,Products!$A$1:$F$51,4,0)</f>
        <v>Television</v>
      </c>
      <c r="M1943" s="7">
        <f>VLOOKUP(I1943,Products!$A$1:$F$51,5,0)</f>
        <v>818.76</v>
      </c>
      <c r="N1943" s="7">
        <f>VLOOKUP(I1943,Products!$A$1:$F$51,6,0)</f>
        <v>527.62</v>
      </c>
      <c r="O1943" t="s">
        <v>835</v>
      </c>
      <c r="P1943" t="str">
        <f>VLOOKUP(O1943,Stores!$A$1:$D$6,2,0)</f>
        <v>MegaMart New Michele</v>
      </c>
      <c r="Q1943" t="str">
        <f>VLOOKUP(O1943,Stores!$A$1:$D$6,4,0)</f>
        <v>West</v>
      </c>
      <c r="R1943" s="6">
        <v>2</v>
      </c>
      <c r="S1943" s="6">
        <v>0</v>
      </c>
      <c r="T1943" t="s">
        <v>861</v>
      </c>
      <c r="U1943">
        <f t="shared" si="90"/>
        <v>1637.52</v>
      </c>
      <c r="V1943" s="7">
        <f t="shared" si="91"/>
        <v>1055.24</v>
      </c>
      <c r="W1943" s="7">
        <f t="shared" si="92"/>
        <v>581.28</v>
      </c>
    </row>
    <row r="1944" spans="1:23" x14ac:dyDescent="0.25">
      <c r="A1944" t="s">
        <v>5212</v>
      </c>
      <c r="B1944" s="4">
        <v>45467</v>
      </c>
      <c r="C1944" t="s">
        <v>575</v>
      </c>
      <c r="D1944" t="str">
        <f>VLOOKUP(C1944,Customers!$A$1:$H$201,4,0)</f>
        <v>Michael Perez</v>
      </c>
      <c r="E1944" t="str">
        <f>VLOOKUP(C1944,Customers!$A$1:$H$201,5,0)</f>
        <v>Male</v>
      </c>
      <c r="F1944" s="4">
        <f>VLOOKUP(C1944,Customers!$A$1:$H$201,6,0)</f>
        <v>23030</v>
      </c>
      <c r="G1944" s="4" t="str">
        <f>VLOOKUP(C1944,Customers!$A$1:$H$201,7,0)</f>
        <v>Shannontown</v>
      </c>
      <c r="H1944" s="4">
        <f>VLOOKUP(C1944,Customers!$A$1:$H$201,8,0)</f>
        <v>44957</v>
      </c>
      <c r="I1944" t="s">
        <v>790</v>
      </c>
      <c r="J1944" t="str">
        <f>VLOOKUP(I1944,Products!$A$1:$F$51,2,0)</f>
        <v>Everything Laptop</v>
      </c>
      <c r="K1944" t="str">
        <f>VLOOKUP(I1944,Products!$A$1:$F$51,3,0)</f>
        <v>Electronics</v>
      </c>
      <c r="L1944" t="str">
        <f>VLOOKUP(I1944,Products!$A$1:$F$51,4,0)</f>
        <v>Laptop</v>
      </c>
      <c r="M1944" s="7">
        <f>VLOOKUP(I1944,Products!$A$1:$F$51,5,0)</f>
        <v>428.05</v>
      </c>
      <c r="N1944" s="7">
        <f>VLOOKUP(I1944,Products!$A$1:$F$51,6,0)</f>
        <v>246.07</v>
      </c>
      <c r="O1944" t="s">
        <v>835</v>
      </c>
      <c r="P1944" t="str">
        <f>VLOOKUP(O1944,Stores!$A$1:$D$6,2,0)</f>
        <v>MegaMart New Michele</v>
      </c>
      <c r="Q1944" t="str">
        <f>VLOOKUP(O1944,Stores!$A$1:$D$6,4,0)</f>
        <v>West</v>
      </c>
      <c r="R1944" s="6">
        <v>5</v>
      </c>
      <c r="S1944" s="6">
        <v>0</v>
      </c>
      <c r="T1944" t="s">
        <v>854</v>
      </c>
      <c r="U1944">
        <f t="shared" si="90"/>
        <v>2140.25</v>
      </c>
      <c r="V1944" s="7">
        <f t="shared" si="91"/>
        <v>1230.3499999999999</v>
      </c>
      <c r="W1944" s="7">
        <f t="shared" si="92"/>
        <v>908.90000000000009</v>
      </c>
    </row>
    <row r="1945" spans="1:23" x14ac:dyDescent="0.25">
      <c r="A1945" t="s">
        <v>5358</v>
      </c>
      <c r="B1945" s="4">
        <v>45467</v>
      </c>
      <c r="C1945" t="s">
        <v>337</v>
      </c>
      <c r="D1945" t="str">
        <f>VLOOKUP(C1945,Customers!$A$1:$H$201,4,0)</f>
        <v>Carrie Peterson</v>
      </c>
      <c r="E1945" t="str">
        <f>VLOOKUP(C1945,Customers!$A$1:$H$201,5,0)</f>
        <v>Male</v>
      </c>
      <c r="F1945" s="4">
        <f>VLOOKUP(C1945,Customers!$A$1:$H$201,6,0)</f>
        <v>27624</v>
      </c>
      <c r="G1945" s="4" t="str">
        <f>VLOOKUP(C1945,Customers!$A$1:$H$201,7,0)</f>
        <v>Fergusonview</v>
      </c>
      <c r="H1945" s="4">
        <f>VLOOKUP(C1945,Customers!$A$1:$H$201,8,0)</f>
        <v>44577</v>
      </c>
      <c r="I1945" t="s">
        <v>780</v>
      </c>
      <c r="J1945" t="str">
        <f>VLOOKUP(I1945,Products!$A$1:$F$51,2,0)</f>
        <v>Road Clothing</v>
      </c>
      <c r="K1945" t="str">
        <f>VLOOKUP(I1945,Products!$A$1:$F$51,3,0)</f>
        <v>Fashion</v>
      </c>
      <c r="L1945" t="str">
        <f>VLOOKUP(I1945,Products!$A$1:$F$51,4,0)</f>
        <v>Clothing</v>
      </c>
      <c r="M1945" s="7">
        <f>VLOOKUP(I1945,Products!$A$1:$F$51,5,0)</f>
        <v>1485.05</v>
      </c>
      <c r="N1945" s="7">
        <f>VLOOKUP(I1945,Products!$A$1:$F$51,6,0)</f>
        <v>988.31</v>
      </c>
      <c r="O1945" t="s">
        <v>827</v>
      </c>
      <c r="P1945" t="str">
        <f>VLOOKUP(O1945,Stores!$A$1:$D$6,2,0)</f>
        <v>MegaMart Jimenezborough</v>
      </c>
      <c r="Q1945" t="str">
        <f>VLOOKUP(O1945,Stores!$A$1:$D$6,4,0)</f>
        <v>South</v>
      </c>
      <c r="R1945" s="6">
        <v>2</v>
      </c>
      <c r="S1945" s="6">
        <v>0</v>
      </c>
      <c r="T1945" t="s">
        <v>851</v>
      </c>
      <c r="U1945">
        <f t="shared" si="90"/>
        <v>2970.1</v>
      </c>
      <c r="V1945" s="7">
        <f t="shared" si="91"/>
        <v>1976.62</v>
      </c>
      <c r="W1945" s="7">
        <f t="shared" si="92"/>
        <v>992.48</v>
      </c>
    </row>
    <row r="1946" spans="1:23" x14ac:dyDescent="0.25">
      <c r="A1946" t="s">
        <v>5672</v>
      </c>
      <c r="B1946" s="4">
        <v>45468</v>
      </c>
      <c r="C1946" t="s">
        <v>478</v>
      </c>
      <c r="D1946" t="str">
        <f>VLOOKUP(C1946,Customers!$A$1:$H$201,4,0)</f>
        <v>Denise Jackson</v>
      </c>
      <c r="E1946" t="str">
        <f>VLOOKUP(C1946,Customers!$A$1:$H$201,5,0)</f>
        <v>Male</v>
      </c>
      <c r="F1946" s="4">
        <f>VLOOKUP(C1946,Customers!$A$1:$H$201,6,0)</f>
        <v>35356</v>
      </c>
      <c r="G1946" s="4" t="str">
        <f>VLOOKUP(C1946,Customers!$A$1:$H$201,7,0)</f>
        <v>Williamsport</v>
      </c>
      <c r="H1946" s="4">
        <f>VLOOKUP(C1946,Customers!$A$1:$H$201,8,0)</f>
        <v>44915</v>
      </c>
      <c r="I1946" t="s">
        <v>804</v>
      </c>
      <c r="J1946" t="str">
        <f>VLOOKUP(I1946,Products!$A$1:$F$51,2,0)</f>
        <v>Present Television</v>
      </c>
      <c r="K1946" t="str">
        <f>VLOOKUP(I1946,Products!$A$1:$F$51,3,0)</f>
        <v>Electronics</v>
      </c>
      <c r="L1946" t="str">
        <f>VLOOKUP(I1946,Products!$A$1:$F$51,4,0)</f>
        <v>Television</v>
      </c>
      <c r="M1946" s="7">
        <f>VLOOKUP(I1946,Products!$A$1:$F$51,5,0)</f>
        <v>1635.01</v>
      </c>
      <c r="N1946" s="7">
        <f>VLOOKUP(I1946,Products!$A$1:$F$51,6,0)</f>
        <v>1043.29</v>
      </c>
      <c r="O1946" t="s">
        <v>842</v>
      </c>
      <c r="P1946" t="str">
        <f>VLOOKUP(O1946,Stores!$A$1:$D$6,2,0)</f>
        <v>MegaMart Johnmouth</v>
      </c>
      <c r="Q1946" t="str">
        <f>VLOOKUP(O1946,Stores!$A$1:$D$6,4,0)</f>
        <v>East</v>
      </c>
      <c r="R1946" s="6">
        <v>2</v>
      </c>
      <c r="S1946" s="6">
        <v>0</v>
      </c>
      <c r="T1946" t="s">
        <v>851</v>
      </c>
      <c r="U1946">
        <f t="shared" si="90"/>
        <v>3270.02</v>
      </c>
      <c r="V1946" s="7">
        <f t="shared" si="91"/>
        <v>2086.58</v>
      </c>
      <c r="W1946" s="7">
        <f t="shared" si="92"/>
        <v>1182.44</v>
      </c>
    </row>
    <row r="1947" spans="1:23" x14ac:dyDescent="0.25">
      <c r="A1947" t="s">
        <v>1125</v>
      </c>
      <c r="B1947" s="4">
        <v>45468</v>
      </c>
      <c r="C1947" t="s">
        <v>75</v>
      </c>
      <c r="D1947" t="str">
        <f>VLOOKUP(C1947,Customers!$A$1:$H$201,4,0)</f>
        <v>John Smith</v>
      </c>
      <c r="E1947" t="str">
        <f>VLOOKUP(C1947,Customers!$A$1:$H$201,5,0)</f>
        <v>Female</v>
      </c>
      <c r="F1947" s="4">
        <f>VLOOKUP(C1947,Customers!$A$1:$H$201,6,0)</f>
        <v>35931</v>
      </c>
      <c r="G1947" s="4" t="str">
        <f>VLOOKUP(C1947,Customers!$A$1:$H$201,7,0)</f>
        <v>Stephaniechester</v>
      </c>
      <c r="H1947" s="4">
        <f>VLOOKUP(C1947,Customers!$A$1:$H$201,8,0)</f>
        <v>45063</v>
      </c>
      <c r="I1947" t="s">
        <v>711</v>
      </c>
      <c r="J1947" t="str">
        <f>VLOOKUP(I1947,Products!$A$1:$F$51,2,0)</f>
        <v>Audience Television</v>
      </c>
      <c r="K1947" t="str">
        <f>VLOOKUP(I1947,Products!$A$1:$F$51,3,0)</f>
        <v>Electronics</v>
      </c>
      <c r="L1947" t="str">
        <f>VLOOKUP(I1947,Products!$A$1:$F$51,4,0)</f>
        <v>Television</v>
      </c>
      <c r="M1947" s="7">
        <f>VLOOKUP(I1947,Products!$A$1:$F$51,5,0)</f>
        <v>818.76</v>
      </c>
      <c r="N1947" s="7">
        <f>VLOOKUP(I1947,Products!$A$1:$F$51,6,0)</f>
        <v>527.62</v>
      </c>
      <c r="O1947" t="s">
        <v>838</v>
      </c>
      <c r="P1947" t="str">
        <f>VLOOKUP(O1947,Stores!$A$1:$D$6,2,0)</f>
        <v>MegaMart Brianahaven</v>
      </c>
      <c r="Q1947" t="str">
        <f>VLOOKUP(O1947,Stores!$A$1:$D$6,4,0)</f>
        <v>North</v>
      </c>
      <c r="R1947" s="6">
        <v>2</v>
      </c>
      <c r="S1947" s="6">
        <v>0.15</v>
      </c>
      <c r="T1947" t="s">
        <v>861</v>
      </c>
      <c r="U1947">
        <f t="shared" si="90"/>
        <v>1637.52</v>
      </c>
      <c r="V1947" s="7">
        <f t="shared" si="91"/>
        <v>1055.24</v>
      </c>
      <c r="W1947" s="7">
        <f t="shared" si="92"/>
        <v>581.42999999999995</v>
      </c>
    </row>
    <row r="1948" spans="1:23" x14ac:dyDescent="0.25">
      <c r="A1948" t="s">
        <v>1175</v>
      </c>
      <c r="B1948" s="4">
        <v>45468</v>
      </c>
      <c r="C1948" t="s">
        <v>638</v>
      </c>
      <c r="D1948" t="str">
        <f>VLOOKUP(C1948,Customers!$A$1:$H$201,4,0)</f>
        <v>Brittany Oneal</v>
      </c>
      <c r="E1948" t="str">
        <f>VLOOKUP(C1948,Customers!$A$1:$H$201,5,0)</f>
        <v>Female</v>
      </c>
      <c r="F1948" s="4">
        <f>VLOOKUP(C1948,Customers!$A$1:$H$201,6,0)</f>
        <v>26631</v>
      </c>
      <c r="G1948" s="4" t="str">
        <f>VLOOKUP(C1948,Customers!$A$1:$H$201,7,0)</f>
        <v>Port Bryce</v>
      </c>
      <c r="H1948" s="4">
        <f>VLOOKUP(C1948,Customers!$A$1:$H$201,8,0)</f>
        <v>45638</v>
      </c>
      <c r="I1948" t="s">
        <v>755</v>
      </c>
      <c r="J1948" t="str">
        <f>VLOOKUP(I1948,Products!$A$1:$F$51,2,0)</f>
        <v>Democratic Smartphone</v>
      </c>
      <c r="K1948" t="str">
        <f>VLOOKUP(I1948,Products!$A$1:$F$51,3,0)</f>
        <v>Electronics</v>
      </c>
      <c r="L1948" t="str">
        <f>VLOOKUP(I1948,Products!$A$1:$F$51,4,0)</f>
        <v>Smartphone</v>
      </c>
      <c r="M1948" s="7">
        <f>VLOOKUP(I1948,Products!$A$1:$F$51,5,0)</f>
        <v>1079.8900000000001</v>
      </c>
      <c r="N1948" s="7">
        <f>VLOOKUP(I1948,Products!$A$1:$F$51,6,0)</f>
        <v>703.83</v>
      </c>
      <c r="O1948" t="s">
        <v>831</v>
      </c>
      <c r="P1948" t="str">
        <f>VLOOKUP(O1948,Stores!$A$1:$D$6,2,0)</f>
        <v>MegaMart Peckmouth</v>
      </c>
      <c r="Q1948" t="str">
        <f>VLOOKUP(O1948,Stores!$A$1:$D$6,4,0)</f>
        <v>East</v>
      </c>
      <c r="R1948" s="6">
        <v>5</v>
      </c>
      <c r="S1948" s="6">
        <v>0.05</v>
      </c>
      <c r="T1948" t="s">
        <v>851</v>
      </c>
      <c r="U1948">
        <f t="shared" si="90"/>
        <v>5399.4500000000007</v>
      </c>
      <c r="V1948" s="7">
        <f t="shared" si="91"/>
        <v>3519.15</v>
      </c>
      <c r="W1948" s="7">
        <f t="shared" si="92"/>
        <v>1879.3500000000006</v>
      </c>
    </row>
    <row r="1949" spans="1:23" x14ac:dyDescent="0.25">
      <c r="A1949" t="s">
        <v>2123</v>
      </c>
      <c r="B1949" s="4">
        <v>45468</v>
      </c>
      <c r="C1949" t="s">
        <v>57</v>
      </c>
      <c r="D1949" t="str">
        <f>VLOOKUP(C1949,Customers!$A$1:$H$201,4,0)</f>
        <v>Brittany Green</v>
      </c>
      <c r="E1949" t="str">
        <f>VLOOKUP(C1949,Customers!$A$1:$H$201,5,0)</f>
        <v>Male</v>
      </c>
      <c r="F1949" s="4">
        <f>VLOOKUP(C1949,Customers!$A$1:$H$201,6,0)</f>
        <v>27205</v>
      </c>
      <c r="G1949" s="4" t="str">
        <f>VLOOKUP(C1949,Customers!$A$1:$H$201,7,0)</f>
        <v>East Samantha</v>
      </c>
      <c r="H1949" s="4">
        <f>VLOOKUP(C1949,Customers!$A$1:$H$201,8,0)</f>
        <v>44509</v>
      </c>
      <c r="I1949" t="s">
        <v>735</v>
      </c>
      <c r="J1949" t="str">
        <f>VLOOKUP(I1949,Products!$A$1:$F$51,2,0)</f>
        <v>Step Smartphone</v>
      </c>
      <c r="K1949" t="str">
        <f>VLOOKUP(I1949,Products!$A$1:$F$51,3,0)</f>
        <v>Electronics</v>
      </c>
      <c r="L1949" t="str">
        <f>VLOOKUP(I1949,Products!$A$1:$F$51,4,0)</f>
        <v>Smartphone</v>
      </c>
      <c r="M1949" s="7">
        <f>VLOOKUP(I1949,Products!$A$1:$F$51,5,0)</f>
        <v>1194.1199999999999</v>
      </c>
      <c r="N1949" s="7">
        <f>VLOOKUP(I1949,Products!$A$1:$F$51,6,0)</f>
        <v>838.95</v>
      </c>
      <c r="O1949" t="s">
        <v>827</v>
      </c>
      <c r="P1949" t="str">
        <f>VLOOKUP(O1949,Stores!$A$1:$D$6,2,0)</f>
        <v>MegaMart Jimenezborough</v>
      </c>
      <c r="Q1949" t="str">
        <f>VLOOKUP(O1949,Stores!$A$1:$D$6,4,0)</f>
        <v>South</v>
      </c>
      <c r="R1949" s="6">
        <v>3</v>
      </c>
      <c r="S1949" s="6">
        <v>0.1</v>
      </c>
      <c r="T1949" t="s">
        <v>854</v>
      </c>
      <c r="U1949">
        <f t="shared" si="90"/>
        <v>3582.3599999999997</v>
      </c>
      <c r="V1949" s="7">
        <f t="shared" si="91"/>
        <v>2516.8500000000004</v>
      </c>
      <c r="W1949" s="7">
        <f t="shared" si="92"/>
        <v>1064.6099999999992</v>
      </c>
    </row>
    <row r="1950" spans="1:23" x14ac:dyDescent="0.25">
      <c r="A1950" t="s">
        <v>2915</v>
      </c>
      <c r="B1950" s="4">
        <v>45468</v>
      </c>
      <c r="C1950" t="s">
        <v>580</v>
      </c>
      <c r="D1950" t="str">
        <f>VLOOKUP(C1950,Customers!$A$1:$H$201,4,0)</f>
        <v>Erin Rogers</v>
      </c>
      <c r="E1950" t="str">
        <f>VLOOKUP(C1950,Customers!$A$1:$H$201,5,0)</f>
        <v>Female</v>
      </c>
      <c r="F1950" s="4">
        <f>VLOOKUP(C1950,Customers!$A$1:$H$201,6,0)</f>
        <v>31328</v>
      </c>
      <c r="G1950" s="4" t="str">
        <f>VLOOKUP(C1950,Customers!$A$1:$H$201,7,0)</f>
        <v>Lake Lindsay</v>
      </c>
      <c r="H1950" s="4">
        <f>VLOOKUP(C1950,Customers!$A$1:$H$201,8,0)</f>
        <v>45889</v>
      </c>
      <c r="I1950" t="s">
        <v>778</v>
      </c>
      <c r="J1950" t="str">
        <f>VLOOKUP(I1950,Products!$A$1:$F$51,2,0)</f>
        <v>Deal Smartphone</v>
      </c>
      <c r="K1950" t="str">
        <f>VLOOKUP(I1950,Products!$A$1:$F$51,3,0)</f>
        <v>Electronics</v>
      </c>
      <c r="L1950" t="str">
        <f>VLOOKUP(I1950,Products!$A$1:$F$51,4,0)</f>
        <v>Smartphone</v>
      </c>
      <c r="M1950" s="7">
        <f>VLOOKUP(I1950,Products!$A$1:$F$51,5,0)</f>
        <v>673.78</v>
      </c>
      <c r="N1950" s="7">
        <f>VLOOKUP(I1950,Products!$A$1:$F$51,6,0)</f>
        <v>363.33</v>
      </c>
      <c r="O1950" t="s">
        <v>838</v>
      </c>
      <c r="P1950" t="str">
        <f>VLOOKUP(O1950,Stores!$A$1:$D$6,2,0)</f>
        <v>MegaMart Brianahaven</v>
      </c>
      <c r="Q1950" t="str">
        <f>VLOOKUP(O1950,Stores!$A$1:$D$6,4,0)</f>
        <v>North</v>
      </c>
      <c r="R1950" s="6">
        <v>5</v>
      </c>
      <c r="S1950" s="6">
        <v>0</v>
      </c>
      <c r="T1950" t="s">
        <v>861</v>
      </c>
      <c r="U1950">
        <f t="shared" si="90"/>
        <v>3368.8999999999996</v>
      </c>
      <c r="V1950" s="7">
        <f t="shared" si="91"/>
        <v>1816.6499999999999</v>
      </c>
      <c r="W1950" s="7">
        <f t="shared" si="92"/>
        <v>1551.2499999999998</v>
      </c>
    </row>
    <row r="1951" spans="1:23" x14ac:dyDescent="0.25">
      <c r="A1951" t="s">
        <v>3016</v>
      </c>
      <c r="B1951" s="4">
        <v>45468</v>
      </c>
      <c r="C1951" t="s">
        <v>117</v>
      </c>
      <c r="D1951" t="str">
        <f>VLOOKUP(C1951,Customers!$A$1:$H$201,4,0)</f>
        <v>Lacey Hall</v>
      </c>
      <c r="E1951" t="str">
        <f>VLOOKUP(C1951,Customers!$A$1:$H$201,5,0)</f>
        <v>Male</v>
      </c>
      <c r="F1951" s="4">
        <f>VLOOKUP(C1951,Customers!$A$1:$H$201,6,0)</f>
        <v>37417</v>
      </c>
      <c r="G1951" s="4" t="str">
        <f>VLOOKUP(C1951,Customers!$A$1:$H$201,7,0)</f>
        <v>Thomashaven</v>
      </c>
      <c r="H1951" s="4">
        <f>VLOOKUP(C1951,Customers!$A$1:$H$201,8,0)</f>
        <v>44800</v>
      </c>
      <c r="I1951" t="s">
        <v>753</v>
      </c>
      <c r="J1951" t="str">
        <f>VLOOKUP(I1951,Products!$A$1:$F$51,2,0)</f>
        <v>Find Headphones</v>
      </c>
      <c r="K1951" t="str">
        <f>VLOOKUP(I1951,Products!$A$1:$F$51,3,0)</f>
        <v>Electronics</v>
      </c>
      <c r="L1951" t="str">
        <f>VLOOKUP(I1951,Products!$A$1:$F$51,4,0)</f>
        <v>Headphones</v>
      </c>
      <c r="M1951" s="7">
        <f>VLOOKUP(I1951,Products!$A$1:$F$51,5,0)</f>
        <v>1246.1099999999999</v>
      </c>
      <c r="N1951" s="7">
        <f>VLOOKUP(I1951,Products!$A$1:$F$51,6,0)</f>
        <v>833.52</v>
      </c>
      <c r="O1951" t="s">
        <v>827</v>
      </c>
      <c r="P1951" t="str">
        <f>VLOOKUP(O1951,Stores!$A$1:$D$6,2,0)</f>
        <v>MegaMart Jimenezborough</v>
      </c>
      <c r="Q1951" t="str">
        <f>VLOOKUP(O1951,Stores!$A$1:$D$6,4,0)</f>
        <v>South</v>
      </c>
      <c r="R1951" s="6">
        <v>1</v>
      </c>
      <c r="S1951" s="6">
        <v>0.1</v>
      </c>
      <c r="T1951" t="s">
        <v>857</v>
      </c>
      <c r="U1951">
        <f t="shared" si="90"/>
        <v>1246.1099999999999</v>
      </c>
      <c r="V1951" s="7">
        <f t="shared" si="91"/>
        <v>833.52</v>
      </c>
      <c r="W1951" s="7">
        <f t="shared" si="92"/>
        <v>411.68999999999994</v>
      </c>
    </row>
    <row r="1952" spans="1:23" x14ac:dyDescent="0.25">
      <c r="A1952" t="s">
        <v>3814</v>
      </c>
      <c r="B1952" s="4">
        <v>45468</v>
      </c>
      <c r="C1952" t="s">
        <v>142</v>
      </c>
      <c r="D1952" t="str">
        <f>VLOOKUP(C1952,Customers!$A$1:$H$201,4,0)</f>
        <v>Miranda Nelson</v>
      </c>
      <c r="E1952" t="str">
        <f>VLOOKUP(C1952,Customers!$A$1:$H$201,5,0)</f>
        <v>Female</v>
      </c>
      <c r="F1952" s="4">
        <f>VLOOKUP(C1952,Customers!$A$1:$H$201,6,0)</f>
        <v>30193</v>
      </c>
      <c r="G1952" s="4" t="str">
        <f>VLOOKUP(C1952,Customers!$A$1:$H$201,7,0)</f>
        <v>West Melissahaven</v>
      </c>
      <c r="H1952" s="4">
        <f>VLOOKUP(C1952,Customers!$A$1:$H$201,8,0)</f>
        <v>45322</v>
      </c>
      <c r="I1952" t="s">
        <v>794</v>
      </c>
      <c r="J1952" t="str">
        <f>VLOOKUP(I1952,Products!$A$1:$F$51,2,0)</f>
        <v>New Watches</v>
      </c>
      <c r="K1952" t="str">
        <f>VLOOKUP(I1952,Products!$A$1:$F$51,3,0)</f>
        <v>Fashion</v>
      </c>
      <c r="L1952" t="str">
        <f>VLOOKUP(I1952,Products!$A$1:$F$51,4,0)</f>
        <v>Watches</v>
      </c>
      <c r="M1952" s="7">
        <f>VLOOKUP(I1952,Products!$A$1:$F$51,5,0)</f>
        <v>1501.46</v>
      </c>
      <c r="N1952" s="7">
        <f>VLOOKUP(I1952,Products!$A$1:$F$51,6,0)</f>
        <v>1167.73</v>
      </c>
      <c r="O1952" t="s">
        <v>835</v>
      </c>
      <c r="P1952" t="str">
        <f>VLOOKUP(O1952,Stores!$A$1:$D$6,2,0)</f>
        <v>MegaMart New Michele</v>
      </c>
      <c r="Q1952" t="str">
        <f>VLOOKUP(O1952,Stores!$A$1:$D$6,4,0)</f>
        <v>West</v>
      </c>
      <c r="R1952" s="6">
        <v>4</v>
      </c>
      <c r="S1952" s="6">
        <v>0</v>
      </c>
      <c r="T1952" t="s">
        <v>854</v>
      </c>
      <c r="U1952">
        <f t="shared" si="90"/>
        <v>6005.84</v>
      </c>
      <c r="V1952" s="7">
        <f t="shared" si="91"/>
        <v>4670.92</v>
      </c>
      <c r="W1952" s="7">
        <f t="shared" si="92"/>
        <v>1333.92</v>
      </c>
    </row>
    <row r="1953" spans="1:23" x14ac:dyDescent="0.25">
      <c r="A1953" t="s">
        <v>4148</v>
      </c>
      <c r="B1953" s="4">
        <v>45468</v>
      </c>
      <c r="C1953" t="s">
        <v>440</v>
      </c>
      <c r="D1953" t="str">
        <f>VLOOKUP(C1953,Customers!$A$1:$H$201,4,0)</f>
        <v>Jason Lloyd</v>
      </c>
      <c r="E1953" t="str">
        <f>VLOOKUP(C1953,Customers!$A$1:$H$201,5,0)</f>
        <v>Male</v>
      </c>
      <c r="F1953" s="4">
        <f>VLOOKUP(C1953,Customers!$A$1:$H$201,6,0)</f>
        <v>33450</v>
      </c>
      <c r="G1953" s="4" t="str">
        <f>VLOOKUP(C1953,Customers!$A$1:$H$201,7,0)</f>
        <v>West Ralph</v>
      </c>
      <c r="H1953" s="4">
        <f>VLOOKUP(C1953,Customers!$A$1:$H$201,8,0)</f>
        <v>45747</v>
      </c>
      <c r="I1953" t="s">
        <v>718</v>
      </c>
      <c r="J1953" t="str">
        <f>VLOOKUP(I1953,Products!$A$1:$F$51,2,0)</f>
        <v>Four Accessories</v>
      </c>
      <c r="K1953" t="str">
        <f>VLOOKUP(I1953,Products!$A$1:$F$51,3,0)</f>
        <v>Fashion</v>
      </c>
      <c r="L1953" t="str">
        <f>VLOOKUP(I1953,Products!$A$1:$F$51,4,0)</f>
        <v>Accessories</v>
      </c>
      <c r="M1953" s="7">
        <f>VLOOKUP(I1953,Products!$A$1:$F$51,5,0)</f>
        <v>1853.77</v>
      </c>
      <c r="N1953" s="7">
        <f>VLOOKUP(I1953,Products!$A$1:$F$51,6,0)</f>
        <v>1363.52</v>
      </c>
      <c r="O1953" t="s">
        <v>831</v>
      </c>
      <c r="P1953" t="str">
        <f>VLOOKUP(O1953,Stores!$A$1:$D$6,2,0)</f>
        <v>MegaMart Peckmouth</v>
      </c>
      <c r="Q1953" t="str">
        <f>VLOOKUP(O1953,Stores!$A$1:$D$6,4,0)</f>
        <v>East</v>
      </c>
      <c r="R1953" s="6">
        <v>1</v>
      </c>
      <c r="S1953" s="6">
        <v>0</v>
      </c>
      <c r="T1953" t="s">
        <v>854</v>
      </c>
      <c r="U1953">
        <f t="shared" si="90"/>
        <v>1853.77</v>
      </c>
      <c r="V1953" s="7">
        <f t="shared" si="91"/>
        <v>1363.52</v>
      </c>
      <c r="W1953" s="7">
        <f t="shared" si="92"/>
        <v>489.25</v>
      </c>
    </row>
    <row r="1954" spans="1:23" x14ac:dyDescent="0.25">
      <c r="A1954" t="s">
        <v>4349</v>
      </c>
      <c r="B1954" s="4">
        <v>45468</v>
      </c>
      <c r="C1954" t="s">
        <v>531</v>
      </c>
      <c r="D1954" t="str">
        <f>VLOOKUP(C1954,Customers!$A$1:$H$201,4,0)</f>
        <v>Crystal Garrison</v>
      </c>
      <c r="E1954" t="str">
        <f>VLOOKUP(C1954,Customers!$A$1:$H$201,5,0)</f>
        <v>Female</v>
      </c>
      <c r="F1954" s="4">
        <f>VLOOKUP(C1954,Customers!$A$1:$H$201,6,0)</f>
        <v>24506</v>
      </c>
      <c r="G1954" s="4" t="str">
        <f>VLOOKUP(C1954,Customers!$A$1:$H$201,7,0)</f>
        <v>New Jason</v>
      </c>
      <c r="H1954" s="4">
        <f>VLOOKUP(C1954,Customers!$A$1:$H$201,8,0)</f>
        <v>45066</v>
      </c>
      <c r="I1954" t="s">
        <v>760</v>
      </c>
      <c r="J1954" t="str">
        <f>VLOOKUP(I1954,Products!$A$1:$F$51,2,0)</f>
        <v>Simple Accessories</v>
      </c>
      <c r="K1954" t="str">
        <f>VLOOKUP(I1954,Products!$A$1:$F$51,3,0)</f>
        <v>Fashion</v>
      </c>
      <c r="L1954" t="str">
        <f>VLOOKUP(I1954,Products!$A$1:$F$51,4,0)</f>
        <v>Accessories</v>
      </c>
      <c r="M1954" s="7">
        <f>VLOOKUP(I1954,Products!$A$1:$F$51,5,0)</f>
        <v>1102.791777777778</v>
      </c>
      <c r="N1954" s="7">
        <f>VLOOKUP(I1954,Products!$A$1:$F$51,6,0)</f>
        <v>242.98</v>
      </c>
      <c r="O1954" t="s">
        <v>842</v>
      </c>
      <c r="P1954" t="str">
        <f>VLOOKUP(O1954,Stores!$A$1:$D$6,2,0)</f>
        <v>MegaMart Johnmouth</v>
      </c>
      <c r="Q1954" t="str">
        <f>VLOOKUP(O1954,Stores!$A$1:$D$6,4,0)</f>
        <v>East</v>
      </c>
      <c r="R1954" s="6">
        <v>3</v>
      </c>
      <c r="S1954" s="6">
        <v>0.15</v>
      </c>
      <c r="T1954" t="s">
        <v>854</v>
      </c>
      <c r="U1954">
        <f t="shared" si="90"/>
        <v>3308.3753333333339</v>
      </c>
      <c r="V1954" s="7">
        <f t="shared" si="91"/>
        <v>728.93999999999994</v>
      </c>
      <c r="W1954" s="7">
        <f t="shared" si="92"/>
        <v>2578.5853333333339</v>
      </c>
    </row>
    <row r="1955" spans="1:23" x14ac:dyDescent="0.25">
      <c r="A1955" t="s">
        <v>5774</v>
      </c>
      <c r="B1955" s="4">
        <v>45468</v>
      </c>
      <c r="C1955" t="s">
        <v>440</v>
      </c>
      <c r="D1955" t="str">
        <f>VLOOKUP(C1955,Customers!$A$1:$H$201,4,0)</f>
        <v>Jason Lloyd</v>
      </c>
      <c r="E1955" t="str">
        <f>VLOOKUP(C1955,Customers!$A$1:$H$201,5,0)</f>
        <v>Male</v>
      </c>
      <c r="F1955" s="4">
        <f>VLOOKUP(C1955,Customers!$A$1:$H$201,6,0)</f>
        <v>33450</v>
      </c>
      <c r="G1955" s="4" t="str">
        <f>VLOOKUP(C1955,Customers!$A$1:$H$201,7,0)</f>
        <v>West Ralph</v>
      </c>
      <c r="H1955" s="4">
        <f>VLOOKUP(C1955,Customers!$A$1:$H$201,8,0)</f>
        <v>45747</v>
      </c>
      <c r="I1955" t="s">
        <v>816</v>
      </c>
      <c r="J1955" t="str">
        <f>VLOOKUP(I1955,Products!$A$1:$F$51,2,0)</f>
        <v>Or Smartphone</v>
      </c>
      <c r="K1955" t="str">
        <f>VLOOKUP(I1955,Products!$A$1:$F$51,3,0)</f>
        <v>Electronics</v>
      </c>
      <c r="L1955" t="str">
        <f>VLOOKUP(I1955,Products!$A$1:$F$51,4,0)</f>
        <v>Smartphone</v>
      </c>
      <c r="M1955" s="7">
        <f>VLOOKUP(I1955,Products!$A$1:$F$51,5,0)</f>
        <v>1197.18</v>
      </c>
      <c r="N1955" s="7">
        <f>VLOOKUP(I1955,Products!$A$1:$F$51,6,0)</f>
        <v>722.74</v>
      </c>
      <c r="O1955" t="s">
        <v>835</v>
      </c>
      <c r="P1955" t="str">
        <f>VLOOKUP(O1955,Stores!$A$1:$D$6,2,0)</f>
        <v>MegaMart New Michele</v>
      </c>
      <c r="Q1955" t="str">
        <f>VLOOKUP(O1955,Stores!$A$1:$D$6,4,0)</f>
        <v>West</v>
      </c>
      <c r="R1955" s="6">
        <v>4</v>
      </c>
      <c r="S1955" s="6">
        <v>0.1</v>
      </c>
      <c r="T1955" t="s">
        <v>851</v>
      </c>
      <c r="U1955">
        <f t="shared" si="90"/>
        <v>4788.72</v>
      </c>
      <c r="V1955" s="7">
        <f t="shared" si="91"/>
        <v>2890.96</v>
      </c>
      <c r="W1955" s="7">
        <f t="shared" si="92"/>
        <v>1896.8600000000001</v>
      </c>
    </row>
    <row r="1956" spans="1:23" x14ac:dyDescent="0.25">
      <c r="A1956" t="s">
        <v>923</v>
      </c>
      <c r="B1956" s="4">
        <v>45468</v>
      </c>
      <c r="C1956" t="s">
        <v>430</v>
      </c>
      <c r="D1956" t="str">
        <f>VLOOKUP(C1956,Customers!$A$1:$H$201,4,0)</f>
        <v>Jamie Webb</v>
      </c>
      <c r="E1956" t="str">
        <f>VLOOKUP(C1956,Customers!$A$1:$H$201,5,0)</f>
        <v>Male</v>
      </c>
      <c r="F1956" s="4">
        <f>VLOOKUP(C1956,Customers!$A$1:$H$201,6,0)</f>
        <v>20358</v>
      </c>
      <c r="G1956" s="4" t="str">
        <f>VLOOKUP(C1956,Customers!$A$1:$H$201,7,0)</f>
        <v>Zacharyberg</v>
      </c>
      <c r="H1956" s="4">
        <f>VLOOKUP(C1956,Customers!$A$1:$H$201,8,0)</f>
        <v>45869</v>
      </c>
      <c r="I1956" t="s">
        <v>743</v>
      </c>
      <c r="J1956" t="str">
        <f>VLOOKUP(I1956,Products!$A$1:$F$51,2,0)</f>
        <v>World Watches</v>
      </c>
      <c r="K1956" t="str">
        <f>VLOOKUP(I1956,Products!$A$1:$F$51,3,0)</f>
        <v>Fashion</v>
      </c>
      <c r="L1956" t="str">
        <f>VLOOKUP(I1956,Products!$A$1:$F$51,4,0)</f>
        <v>Watches</v>
      </c>
      <c r="M1956" s="7">
        <f>VLOOKUP(I1956,Products!$A$1:$F$51,5,0)</f>
        <v>1134.8</v>
      </c>
      <c r="N1956" s="7">
        <f>VLOOKUP(I1956,Products!$A$1:$F$51,6,0)</f>
        <v>675.1</v>
      </c>
      <c r="O1956" t="s">
        <v>838</v>
      </c>
      <c r="P1956" t="str">
        <f>VLOOKUP(O1956,Stores!$A$1:$D$6,2,0)</f>
        <v>MegaMart Brianahaven</v>
      </c>
      <c r="Q1956" t="str">
        <f>VLOOKUP(O1956,Stores!$A$1:$D$6,4,0)</f>
        <v>North</v>
      </c>
      <c r="R1956" s="6">
        <v>3</v>
      </c>
      <c r="S1956" s="6">
        <v>0.15</v>
      </c>
      <c r="T1956" t="s">
        <v>851</v>
      </c>
      <c r="U1956">
        <f t="shared" si="90"/>
        <v>3404.3999999999996</v>
      </c>
      <c r="V1956" s="7">
        <f t="shared" si="91"/>
        <v>2025.3000000000002</v>
      </c>
      <c r="W1956" s="7">
        <f t="shared" si="92"/>
        <v>1378.2499999999995</v>
      </c>
    </row>
    <row r="1957" spans="1:23" x14ac:dyDescent="0.25">
      <c r="A1957" t="s">
        <v>4099</v>
      </c>
      <c r="B1957" s="4">
        <v>45469</v>
      </c>
      <c r="C1957" t="s">
        <v>161</v>
      </c>
      <c r="D1957" t="str">
        <f>VLOOKUP(C1957,Customers!$A$1:$H$201,4,0)</f>
        <v>Anna Andrews</v>
      </c>
      <c r="E1957" t="str">
        <f>VLOOKUP(C1957,Customers!$A$1:$H$201,5,0)</f>
        <v>Female</v>
      </c>
      <c r="F1957" s="4">
        <f>VLOOKUP(C1957,Customers!$A$1:$H$201,6,0)</f>
        <v>36564</v>
      </c>
      <c r="G1957" s="4" t="str">
        <f>VLOOKUP(C1957,Customers!$A$1:$H$201,7,0)</f>
        <v>North Teresashire</v>
      </c>
      <c r="H1957" s="4">
        <f>VLOOKUP(C1957,Customers!$A$1:$H$201,8,0)</f>
        <v>44509</v>
      </c>
      <c r="I1957" t="s">
        <v>792</v>
      </c>
      <c r="J1957" t="str">
        <f>VLOOKUP(I1957,Products!$A$1:$F$51,2,0)</f>
        <v>Chair Laptop</v>
      </c>
      <c r="K1957" t="str">
        <f>VLOOKUP(I1957,Products!$A$1:$F$51,3,0)</f>
        <v>Electronics</v>
      </c>
      <c r="L1957" t="str">
        <f>VLOOKUP(I1957,Products!$A$1:$F$51,4,0)</f>
        <v>Laptop</v>
      </c>
      <c r="M1957" s="7">
        <f>VLOOKUP(I1957,Products!$A$1:$F$51,5,0)</f>
        <v>1562.43</v>
      </c>
      <c r="N1957" s="7">
        <f>VLOOKUP(I1957,Products!$A$1:$F$51,6,0)</f>
        <v>1195.6300000000001</v>
      </c>
      <c r="O1957" t="s">
        <v>831</v>
      </c>
      <c r="P1957" t="str">
        <f>VLOOKUP(O1957,Stores!$A$1:$D$6,2,0)</f>
        <v>MegaMart Peckmouth</v>
      </c>
      <c r="Q1957" t="str">
        <f>VLOOKUP(O1957,Stores!$A$1:$D$6,4,0)</f>
        <v>East</v>
      </c>
      <c r="R1957" s="6">
        <v>3</v>
      </c>
      <c r="S1957" s="6">
        <v>0.05</v>
      </c>
      <c r="T1957" t="s">
        <v>857</v>
      </c>
      <c r="U1957">
        <f t="shared" si="90"/>
        <v>4687.29</v>
      </c>
      <c r="V1957" s="7">
        <f t="shared" si="91"/>
        <v>3586.8900000000003</v>
      </c>
      <c r="W1957" s="7">
        <f t="shared" si="92"/>
        <v>1099.4499999999996</v>
      </c>
    </row>
    <row r="1958" spans="1:23" x14ac:dyDescent="0.25">
      <c r="A1958" t="s">
        <v>4420</v>
      </c>
      <c r="B1958" s="4">
        <v>45469</v>
      </c>
      <c r="C1958" t="s">
        <v>208</v>
      </c>
      <c r="D1958" t="str">
        <f>VLOOKUP(C1958,Customers!$A$1:$H$201,4,0)</f>
        <v>Crystal Johnson</v>
      </c>
      <c r="E1958" t="str">
        <f>VLOOKUP(C1958,Customers!$A$1:$H$201,5,0)</f>
        <v>Female</v>
      </c>
      <c r="F1958" s="4">
        <f>VLOOKUP(C1958,Customers!$A$1:$H$201,6,0)</f>
        <v>37570</v>
      </c>
      <c r="G1958" s="4" t="str">
        <f>VLOOKUP(C1958,Customers!$A$1:$H$201,7,0)</f>
        <v>New Kathleentown</v>
      </c>
      <c r="H1958" s="4">
        <f>VLOOKUP(C1958,Customers!$A$1:$H$201,8,0)</f>
        <v>44274</v>
      </c>
      <c r="I1958" t="s">
        <v>790</v>
      </c>
      <c r="J1958" t="str">
        <f>VLOOKUP(I1958,Products!$A$1:$F$51,2,0)</f>
        <v>Everything Laptop</v>
      </c>
      <c r="K1958" t="str">
        <f>VLOOKUP(I1958,Products!$A$1:$F$51,3,0)</f>
        <v>Electronics</v>
      </c>
      <c r="L1958" t="str">
        <f>VLOOKUP(I1958,Products!$A$1:$F$51,4,0)</f>
        <v>Laptop</v>
      </c>
      <c r="M1958" s="7">
        <f>VLOOKUP(I1958,Products!$A$1:$F$51,5,0)</f>
        <v>428.05</v>
      </c>
      <c r="N1958" s="7">
        <f>VLOOKUP(I1958,Products!$A$1:$F$51,6,0)</f>
        <v>246.07</v>
      </c>
      <c r="O1958" t="s">
        <v>827</v>
      </c>
      <c r="P1958" t="str">
        <f>VLOOKUP(O1958,Stores!$A$1:$D$6,2,0)</f>
        <v>MegaMart Jimenezborough</v>
      </c>
      <c r="Q1958" t="str">
        <f>VLOOKUP(O1958,Stores!$A$1:$D$6,4,0)</f>
        <v>South</v>
      </c>
      <c r="R1958" s="6">
        <v>3</v>
      </c>
      <c r="S1958" s="6">
        <v>0.1</v>
      </c>
      <c r="T1958" t="s">
        <v>854</v>
      </c>
      <c r="U1958">
        <f t="shared" si="90"/>
        <v>1284.1500000000001</v>
      </c>
      <c r="V1958" s="7">
        <f t="shared" si="91"/>
        <v>738.21</v>
      </c>
      <c r="W1958" s="7">
        <f t="shared" si="92"/>
        <v>545.04000000000008</v>
      </c>
    </row>
    <row r="1959" spans="1:23" x14ac:dyDescent="0.25">
      <c r="A1959" t="s">
        <v>5132</v>
      </c>
      <c r="B1959" s="4">
        <v>45469</v>
      </c>
      <c r="C1959" t="s">
        <v>256</v>
      </c>
      <c r="D1959" t="str">
        <f>VLOOKUP(C1959,Customers!$A$1:$H$201,4,0)</f>
        <v>Alexandra Montoya</v>
      </c>
      <c r="E1959" t="str">
        <f>VLOOKUP(C1959,Customers!$A$1:$H$201,5,0)</f>
        <v>Female</v>
      </c>
      <c r="F1959" s="4">
        <f>VLOOKUP(C1959,Customers!$A$1:$H$201,6,0)</f>
        <v>29746</v>
      </c>
      <c r="G1959" s="4" t="str">
        <f>VLOOKUP(C1959,Customers!$A$1:$H$201,7,0)</f>
        <v>New Julia</v>
      </c>
      <c r="H1959" s="4">
        <f>VLOOKUP(C1959,Customers!$A$1:$H$201,8,0)</f>
        <v>45456</v>
      </c>
      <c r="I1959" t="s">
        <v>800</v>
      </c>
      <c r="J1959" t="str">
        <f>VLOOKUP(I1959,Products!$A$1:$F$51,2,0)</f>
        <v>Church Clothing</v>
      </c>
      <c r="K1959" t="str">
        <f>VLOOKUP(I1959,Products!$A$1:$F$51,3,0)</f>
        <v>Fashion</v>
      </c>
      <c r="L1959" t="str">
        <f>VLOOKUP(I1959,Products!$A$1:$F$51,4,0)</f>
        <v>Clothing</v>
      </c>
      <c r="M1959" s="7">
        <f>VLOOKUP(I1959,Products!$A$1:$F$51,5,0)</f>
        <v>540.94000000000005</v>
      </c>
      <c r="N1959" s="7">
        <f>VLOOKUP(I1959,Products!$A$1:$F$51,6,0)</f>
        <v>398.25</v>
      </c>
      <c r="O1959" t="s">
        <v>827</v>
      </c>
      <c r="P1959" t="str">
        <f>VLOOKUP(O1959,Stores!$A$1:$D$6,2,0)</f>
        <v>MegaMart Jimenezborough</v>
      </c>
      <c r="Q1959" t="str">
        <f>VLOOKUP(O1959,Stores!$A$1:$D$6,4,0)</f>
        <v>South</v>
      </c>
      <c r="R1959" s="6">
        <v>5</v>
      </c>
      <c r="S1959" s="6">
        <v>0.1</v>
      </c>
      <c r="T1959" t="s">
        <v>854</v>
      </c>
      <c r="U1959">
        <f t="shared" si="90"/>
        <v>2704.7000000000003</v>
      </c>
      <c r="V1959" s="7">
        <f t="shared" si="91"/>
        <v>1991.25</v>
      </c>
      <c r="W1959" s="7">
        <f t="shared" si="92"/>
        <v>712.5500000000003</v>
      </c>
    </row>
    <row r="1960" spans="1:23" x14ac:dyDescent="0.25">
      <c r="A1960" t="s">
        <v>5174</v>
      </c>
      <c r="B1960" s="4">
        <v>45469</v>
      </c>
      <c r="C1960" t="s">
        <v>322</v>
      </c>
      <c r="D1960" t="str">
        <f>VLOOKUP(C1960,Customers!$A$1:$H$201,4,0)</f>
        <v>Lawrence Hunter</v>
      </c>
      <c r="E1960" t="str">
        <f>VLOOKUP(C1960,Customers!$A$1:$H$201,5,0)</f>
        <v>Female</v>
      </c>
      <c r="F1960" s="4">
        <f>VLOOKUP(C1960,Customers!$A$1:$H$201,6,0)</f>
        <v>27663</v>
      </c>
      <c r="G1960" s="4" t="str">
        <f>VLOOKUP(C1960,Customers!$A$1:$H$201,7,0)</f>
        <v>Port Stephanie</v>
      </c>
      <c r="H1960" s="4">
        <f>VLOOKUP(C1960,Customers!$A$1:$H$201,8,0)</f>
        <v>45133</v>
      </c>
      <c r="I1960" t="s">
        <v>786</v>
      </c>
      <c r="J1960" t="str">
        <f>VLOOKUP(I1960,Products!$A$1:$F$51,2,0)</f>
        <v>Difficult Vegetables</v>
      </c>
      <c r="K1960" t="str">
        <f>VLOOKUP(I1960,Products!$A$1:$F$51,3,0)</f>
        <v>Groceries</v>
      </c>
      <c r="L1960" t="str">
        <f>VLOOKUP(I1960,Products!$A$1:$F$51,4,0)</f>
        <v>Vegetables</v>
      </c>
      <c r="M1960" s="7">
        <f>VLOOKUP(I1960,Products!$A$1:$F$51,5,0)</f>
        <v>1102.791777777778</v>
      </c>
      <c r="N1960" s="7">
        <f>VLOOKUP(I1960,Products!$A$1:$F$51,6,0)</f>
        <v>164.01</v>
      </c>
      <c r="O1960" t="s">
        <v>831</v>
      </c>
      <c r="P1960" t="str">
        <f>VLOOKUP(O1960,Stores!$A$1:$D$6,2,0)</f>
        <v>MegaMart Peckmouth</v>
      </c>
      <c r="Q1960" t="str">
        <f>VLOOKUP(O1960,Stores!$A$1:$D$6,4,0)</f>
        <v>East</v>
      </c>
      <c r="R1960" s="6">
        <v>4</v>
      </c>
      <c r="S1960" s="6">
        <v>0</v>
      </c>
      <c r="T1960" t="s">
        <v>857</v>
      </c>
      <c r="U1960">
        <f t="shared" si="90"/>
        <v>4411.1671111111118</v>
      </c>
      <c r="V1960" s="7">
        <f t="shared" si="91"/>
        <v>656.04</v>
      </c>
      <c r="W1960" s="7">
        <f t="shared" si="92"/>
        <v>3754.1271111111118</v>
      </c>
    </row>
    <row r="1961" spans="1:23" x14ac:dyDescent="0.25">
      <c r="A1961" t="s">
        <v>5183</v>
      </c>
      <c r="B1961" s="4">
        <v>45469</v>
      </c>
      <c r="C1961" t="s">
        <v>456</v>
      </c>
      <c r="D1961" t="str">
        <f>VLOOKUP(C1961,Customers!$A$1:$H$201,4,0)</f>
        <v>Chad Roberts</v>
      </c>
      <c r="E1961" t="str">
        <f>VLOOKUP(C1961,Customers!$A$1:$H$201,5,0)</f>
        <v>Female</v>
      </c>
      <c r="F1961" s="4">
        <f>VLOOKUP(C1961,Customers!$A$1:$H$201,6,0)</f>
        <v>22804</v>
      </c>
      <c r="G1961" s="4" t="str">
        <f>VLOOKUP(C1961,Customers!$A$1:$H$201,7,0)</f>
        <v>North Michelle</v>
      </c>
      <c r="H1961" s="4">
        <f>VLOOKUP(C1961,Customers!$A$1:$H$201,8,0)</f>
        <v>44237</v>
      </c>
      <c r="I1961" t="s">
        <v>816</v>
      </c>
      <c r="J1961" t="str">
        <f>VLOOKUP(I1961,Products!$A$1:$F$51,2,0)</f>
        <v>Or Smartphone</v>
      </c>
      <c r="K1961" t="str">
        <f>VLOOKUP(I1961,Products!$A$1:$F$51,3,0)</f>
        <v>Electronics</v>
      </c>
      <c r="L1961" t="str">
        <f>VLOOKUP(I1961,Products!$A$1:$F$51,4,0)</f>
        <v>Smartphone</v>
      </c>
      <c r="M1961" s="7">
        <f>VLOOKUP(I1961,Products!$A$1:$F$51,5,0)</f>
        <v>1197.18</v>
      </c>
      <c r="N1961" s="7">
        <f>VLOOKUP(I1961,Products!$A$1:$F$51,6,0)</f>
        <v>722.74</v>
      </c>
      <c r="O1961" t="s">
        <v>842</v>
      </c>
      <c r="P1961" t="str">
        <f>VLOOKUP(O1961,Stores!$A$1:$D$6,2,0)</f>
        <v>MegaMart Johnmouth</v>
      </c>
      <c r="Q1961" t="str">
        <f>VLOOKUP(O1961,Stores!$A$1:$D$6,4,0)</f>
        <v>East</v>
      </c>
      <c r="R1961" s="6">
        <v>1</v>
      </c>
      <c r="S1961" s="6">
        <v>0</v>
      </c>
      <c r="T1961" t="s">
        <v>861</v>
      </c>
      <c r="U1961">
        <f t="shared" si="90"/>
        <v>1197.18</v>
      </c>
      <c r="V1961" s="7">
        <f t="shared" si="91"/>
        <v>722.74</v>
      </c>
      <c r="W1961" s="7">
        <f t="shared" si="92"/>
        <v>473.44000000000005</v>
      </c>
    </row>
    <row r="1962" spans="1:23" x14ac:dyDescent="0.25">
      <c r="A1962" t="s">
        <v>2145</v>
      </c>
      <c r="B1962" s="4">
        <v>45470</v>
      </c>
      <c r="C1962" t="s">
        <v>308</v>
      </c>
      <c r="D1962" t="str">
        <f>VLOOKUP(C1962,Customers!$A$1:$H$201,4,0)</f>
        <v>Amy Haley</v>
      </c>
      <c r="E1962" t="str">
        <f>VLOOKUP(C1962,Customers!$A$1:$H$201,5,0)</f>
        <v>Male</v>
      </c>
      <c r="F1962" s="4">
        <f>VLOOKUP(C1962,Customers!$A$1:$H$201,6,0)</f>
        <v>37752</v>
      </c>
      <c r="G1962" s="4" t="str">
        <f>VLOOKUP(C1962,Customers!$A$1:$H$201,7,0)</f>
        <v>Vasquezmouth</v>
      </c>
      <c r="H1962" s="4">
        <f>VLOOKUP(C1962,Customers!$A$1:$H$201,8,0)</f>
        <v>45472</v>
      </c>
      <c r="I1962" t="s">
        <v>794</v>
      </c>
      <c r="J1962" t="str">
        <f>VLOOKUP(I1962,Products!$A$1:$F$51,2,0)</f>
        <v>New Watches</v>
      </c>
      <c r="K1962" t="str">
        <f>VLOOKUP(I1962,Products!$A$1:$F$51,3,0)</f>
        <v>Fashion</v>
      </c>
      <c r="L1962" t="str">
        <f>VLOOKUP(I1962,Products!$A$1:$F$51,4,0)</f>
        <v>Watches</v>
      </c>
      <c r="M1962" s="7">
        <f>VLOOKUP(I1962,Products!$A$1:$F$51,5,0)</f>
        <v>1501.46</v>
      </c>
      <c r="N1962" s="7">
        <f>VLOOKUP(I1962,Products!$A$1:$F$51,6,0)</f>
        <v>1167.73</v>
      </c>
      <c r="O1962" t="s">
        <v>831</v>
      </c>
      <c r="P1962" t="str">
        <f>VLOOKUP(O1962,Stores!$A$1:$D$6,2,0)</f>
        <v>MegaMart Peckmouth</v>
      </c>
      <c r="Q1962" t="str">
        <f>VLOOKUP(O1962,Stores!$A$1:$D$6,4,0)</f>
        <v>East</v>
      </c>
      <c r="R1962" s="6">
        <v>1</v>
      </c>
      <c r="S1962" s="6">
        <v>0.1</v>
      </c>
      <c r="T1962" t="s">
        <v>851</v>
      </c>
      <c r="U1962">
        <f t="shared" si="90"/>
        <v>1501.46</v>
      </c>
      <c r="V1962" s="7">
        <f t="shared" si="91"/>
        <v>1167.73</v>
      </c>
      <c r="W1962" s="7">
        <f t="shared" si="92"/>
        <v>332.83000000000004</v>
      </c>
    </row>
    <row r="1963" spans="1:23" x14ac:dyDescent="0.25">
      <c r="A1963" t="s">
        <v>2397</v>
      </c>
      <c r="B1963" s="4">
        <v>45470</v>
      </c>
      <c r="C1963" t="s">
        <v>360</v>
      </c>
      <c r="D1963" t="str">
        <f>VLOOKUP(C1963,Customers!$A$1:$H$201,4,0)</f>
        <v>Eric King</v>
      </c>
      <c r="E1963" t="str">
        <f>VLOOKUP(C1963,Customers!$A$1:$H$201,5,0)</f>
        <v>Male</v>
      </c>
      <c r="F1963" s="4">
        <f>VLOOKUP(C1963,Customers!$A$1:$H$201,6,0)</f>
        <v>32514</v>
      </c>
      <c r="G1963" s="4" t="str">
        <f>VLOOKUP(C1963,Customers!$A$1:$H$201,7,0)</f>
        <v>Lake Amanda</v>
      </c>
      <c r="H1963" s="4">
        <f>VLOOKUP(C1963,Customers!$A$1:$H$201,8,0)</f>
        <v>44496</v>
      </c>
      <c r="I1963" t="s">
        <v>802</v>
      </c>
      <c r="J1963" t="str">
        <f>VLOOKUP(I1963,Products!$A$1:$F$51,2,0)</f>
        <v>Piece Headphones</v>
      </c>
      <c r="K1963" t="str">
        <f>VLOOKUP(I1963,Products!$A$1:$F$51,3,0)</f>
        <v>Electronics</v>
      </c>
      <c r="L1963" t="str">
        <f>VLOOKUP(I1963,Products!$A$1:$F$51,4,0)</f>
        <v>Headphones</v>
      </c>
      <c r="M1963" s="7">
        <f>VLOOKUP(I1963,Products!$A$1:$F$51,5,0)</f>
        <v>1745.61</v>
      </c>
      <c r="N1963" s="7">
        <f>VLOOKUP(I1963,Products!$A$1:$F$51,6,0)</f>
        <v>1322.44</v>
      </c>
      <c r="O1963" t="s">
        <v>835</v>
      </c>
      <c r="P1963" t="str">
        <f>VLOOKUP(O1963,Stores!$A$1:$D$6,2,0)</f>
        <v>MegaMart New Michele</v>
      </c>
      <c r="Q1963" t="str">
        <f>VLOOKUP(O1963,Stores!$A$1:$D$6,4,0)</f>
        <v>West</v>
      </c>
      <c r="R1963" s="6">
        <v>5</v>
      </c>
      <c r="S1963" s="6">
        <v>0.1</v>
      </c>
      <c r="T1963" t="s">
        <v>861</v>
      </c>
      <c r="U1963">
        <f t="shared" si="90"/>
        <v>8728.0499999999993</v>
      </c>
      <c r="V1963" s="7">
        <f t="shared" si="91"/>
        <v>6612.2000000000007</v>
      </c>
      <c r="W1963" s="7">
        <f t="shared" si="92"/>
        <v>2114.9499999999985</v>
      </c>
    </row>
    <row r="1964" spans="1:23" x14ac:dyDescent="0.25">
      <c r="A1964" t="s">
        <v>2907</v>
      </c>
      <c r="B1964" s="4">
        <v>45470</v>
      </c>
      <c r="C1964" t="s">
        <v>610</v>
      </c>
      <c r="D1964" t="str">
        <f>VLOOKUP(C1964,Customers!$A$1:$H$201,4,0)</f>
        <v>Michelle Smith</v>
      </c>
      <c r="E1964" t="str">
        <f>VLOOKUP(C1964,Customers!$A$1:$H$201,5,0)</f>
        <v>Female</v>
      </c>
      <c r="F1964" s="4">
        <f>VLOOKUP(C1964,Customers!$A$1:$H$201,6,0)</f>
        <v>28198</v>
      </c>
      <c r="G1964" s="4" t="str">
        <f>VLOOKUP(C1964,Customers!$A$1:$H$201,7,0)</f>
        <v>New Fred</v>
      </c>
      <c r="H1964" s="4">
        <f>VLOOKUP(C1964,Customers!$A$1:$H$201,8,0)</f>
        <v>45829</v>
      </c>
      <c r="I1964" t="s">
        <v>792</v>
      </c>
      <c r="J1964" t="str">
        <f>VLOOKUP(I1964,Products!$A$1:$F$51,2,0)</f>
        <v>Chair Laptop</v>
      </c>
      <c r="K1964" t="str">
        <f>VLOOKUP(I1964,Products!$A$1:$F$51,3,0)</f>
        <v>Electronics</v>
      </c>
      <c r="L1964" t="str">
        <f>VLOOKUP(I1964,Products!$A$1:$F$51,4,0)</f>
        <v>Laptop</v>
      </c>
      <c r="M1964" s="7">
        <f>VLOOKUP(I1964,Products!$A$1:$F$51,5,0)</f>
        <v>1562.43</v>
      </c>
      <c r="N1964" s="7">
        <f>VLOOKUP(I1964,Products!$A$1:$F$51,6,0)</f>
        <v>1195.6300000000001</v>
      </c>
      <c r="O1964" t="s">
        <v>835</v>
      </c>
      <c r="P1964" t="str">
        <f>VLOOKUP(O1964,Stores!$A$1:$D$6,2,0)</f>
        <v>MegaMart New Michele</v>
      </c>
      <c r="Q1964" t="str">
        <f>VLOOKUP(O1964,Stores!$A$1:$D$6,4,0)</f>
        <v>West</v>
      </c>
      <c r="R1964" s="6">
        <v>2</v>
      </c>
      <c r="S1964" s="6">
        <v>0</v>
      </c>
      <c r="T1964" t="s">
        <v>861</v>
      </c>
      <c r="U1964">
        <f t="shared" si="90"/>
        <v>3124.86</v>
      </c>
      <c r="V1964" s="7">
        <f t="shared" si="91"/>
        <v>2391.2600000000002</v>
      </c>
      <c r="W1964" s="7">
        <f t="shared" si="92"/>
        <v>732.59999999999991</v>
      </c>
    </row>
    <row r="1965" spans="1:23" x14ac:dyDescent="0.25">
      <c r="A1965" t="s">
        <v>3460</v>
      </c>
      <c r="B1965" s="4">
        <v>45470</v>
      </c>
      <c r="C1965" t="s">
        <v>651</v>
      </c>
      <c r="D1965" t="str">
        <f>VLOOKUP(C1965,Customers!$A$1:$H$201,4,0)</f>
        <v>Joe Vincent</v>
      </c>
      <c r="E1965" t="str">
        <f>VLOOKUP(C1965,Customers!$A$1:$H$201,5,0)</f>
        <v>Female</v>
      </c>
      <c r="F1965" s="4">
        <f>VLOOKUP(C1965,Customers!$A$1:$H$201,6,0)</f>
        <v>27579</v>
      </c>
      <c r="G1965" s="4" t="str">
        <f>VLOOKUP(C1965,Customers!$A$1:$H$201,7,0)</f>
        <v>North Chaseborough</v>
      </c>
      <c r="H1965" s="4">
        <f>VLOOKUP(C1965,Customers!$A$1:$H$201,8,0)</f>
        <v>45571</v>
      </c>
      <c r="I1965" t="s">
        <v>790</v>
      </c>
      <c r="J1965" t="str">
        <f>VLOOKUP(I1965,Products!$A$1:$F$51,2,0)</f>
        <v>Everything Laptop</v>
      </c>
      <c r="K1965" t="str">
        <f>VLOOKUP(I1965,Products!$A$1:$F$51,3,0)</f>
        <v>Electronics</v>
      </c>
      <c r="L1965" t="str">
        <f>VLOOKUP(I1965,Products!$A$1:$F$51,4,0)</f>
        <v>Laptop</v>
      </c>
      <c r="M1965" s="7">
        <f>VLOOKUP(I1965,Products!$A$1:$F$51,5,0)</f>
        <v>428.05</v>
      </c>
      <c r="N1965" s="7">
        <f>VLOOKUP(I1965,Products!$A$1:$F$51,6,0)</f>
        <v>246.07</v>
      </c>
      <c r="O1965" t="s">
        <v>838</v>
      </c>
      <c r="P1965" t="str">
        <f>VLOOKUP(O1965,Stores!$A$1:$D$6,2,0)</f>
        <v>MegaMart Brianahaven</v>
      </c>
      <c r="Q1965" t="str">
        <f>VLOOKUP(O1965,Stores!$A$1:$D$6,4,0)</f>
        <v>North</v>
      </c>
      <c r="R1965" s="6">
        <v>2</v>
      </c>
      <c r="S1965" s="6">
        <v>0.15</v>
      </c>
      <c r="T1965" t="s">
        <v>861</v>
      </c>
      <c r="U1965">
        <f t="shared" si="90"/>
        <v>856.1</v>
      </c>
      <c r="V1965" s="7">
        <f t="shared" si="91"/>
        <v>492.14</v>
      </c>
      <c r="W1965" s="7">
        <f t="shared" si="92"/>
        <v>363.11</v>
      </c>
    </row>
    <row r="1966" spans="1:23" x14ac:dyDescent="0.25">
      <c r="A1966" t="s">
        <v>5585</v>
      </c>
      <c r="B1966" s="4">
        <v>45470</v>
      </c>
      <c r="C1966" t="s">
        <v>522</v>
      </c>
      <c r="D1966" t="str">
        <f>VLOOKUP(C1966,Customers!$A$1:$H$201,4,0)</f>
        <v>Betty Johnson</v>
      </c>
      <c r="E1966" t="str">
        <f>VLOOKUP(C1966,Customers!$A$1:$H$201,5,0)</f>
        <v>Female</v>
      </c>
      <c r="F1966" s="4">
        <f>VLOOKUP(C1966,Customers!$A$1:$H$201,6,0)</f>
        <v>23256</v>
      </c>
      <c r="G1966" s="4" t="str">
        <f>VLOOKUP(C1966,Customers!$A$1:$H$201,7,0)</f>
        <v>North Lisa</v>
      </c>
      <c r="H1966" s="4">
        <f>VLOOKUP(C1966,Customers!$A$1:$H$201,8,0)</f>
        <v>44258</v>
      </c>
      <c r="I1966" t="s">
        <v>728</v>
      </c>
      <c r="J1966" t="str">
        <f>VLOOKUP(I1966,Products!$A$1:$F$51,2,0)</f>
        <v>Understand Camera</v>
      </c>
      <c r="K1966" t="str">
        <f>VLOOKUP(I1966,Products!$A$1:$F$51,3,0)</f>
        <v>Electronics</v>
      </c>
      <c r="L1966" t="str">
        <f>VLOOKUP(I1966,Products!$A$1:$F$51,4,0)</f>
        <v>Camera</v>
      </c>
      <c r="M1966" s="7">
        <f>VLOOKUP(I1966,Products!$A$1:$F$51,5,0)</f>
        <v>1474.12</v>
      </c>
      <c r="N1966" s="7">
        <f>VLOOKUP(I1966,Products!$A$1:$F$51,6,0)</f>
        <v>764.02</v>
      </c>
      <c r="O1966" t="s">
        <v>831</v>
      </c>
      <c r="P1966" t="str">
        <f>VLOOKUP(O1966,Stores!$A$1:$D$6,2,0)</f>
        <v>MegaMart Peckmouth</v>
      </c>
      <c r="Q1966" t="str">
        <f>VLOOKUP(O1966,Stores!$A$1:$D$6,4,0)</f>
        <v>East</v>
      </c>
      <c r="R1966" s="6">
        <v>4</v>
      </c>
      <c r="S1966" s="6">
        <v>0.1</v>
      </c>
      <c r="T1966" t="s">
        <v>851</v>
      </c>
      <c r="U1966">
        <f t="shared" si="90"/>
        <v>5896.48</v>
      </c>
      <c r="V1966" s="7">
        <f t="shared" si="91"/>
        <v>3056.08</v>
      </c>
      <c r="W1966" s="7">
        <f t="shared" si="92"/>
        <v>2839.4999999999995</v>
      </c>
    </row>
    <row r="1967" spans="1:23" x14ac:dyDescent="0.25">
      <c r="A1967" t="s">
        <v>1728</v>
      </c>
      <c r="B1967" s="4">
        <v>45470</v>
      </c>
      <c r="C1967" t="s">
        <v>580</v>
      </c>
      <c r="D1967" t="str">
        <f>VLOOKUP(C1967,Customers!$A$1:$H$201,4,0)</f>
        <v>Erin Rogers</v>
      </c>
      <c r="E1967" t="str">
        <f>VLOOKUP(C1967,Customers!$A$1:$H$201,5,0)</f>
        <v>Female</v>
      </c>
      <c r="F1967" s="4">
        <f>VLOOKUP(C1967,Customers!$A$1:$H$201,6,0)</f>
        <v>31328</v>
      </c>
      <c r="G1967" s="4" t="str">
        <f>VLOOKUP(C1967,Customers!$A$1:$H$201,7,0)</f>
        <v>Lake Lindsay</v>
      </c>
      <c r="H1967" s="4">
        <f>VLOOKUP(C1967,Customers!$A$1:$H$201,8,0)</f>
        <v>45889</v>
      </c>
      <c r="I1967" t="s">
        <v>765</v>
      </c>
      <c r="J1967" t="str">
        <f>VLOOKUP(I1967,Products!$A$1:$F$51,2,0)</f>
        <v>How Vegetables</v>
      </c>
      <c r="K1967" t="str">
        <f>VLOOKUP(I1967,Products!$A$1:$F$51,3,0)</f>
        <v>Groceries</v>
      </c>
      <c r="L1967" t="str">
        <f>VLOOKUP(I1967,Products!$A$1:$F$51,4,0)</f>
        <v>Vegetables</v>
      </c>
      <c r="M1967" s="7">
        <f>VLOOKUP(I1967,Products!$A$1:$F$51,5,0)</f>
        <v>25.57</v>
      </c>
      <c r="N1967" s="7">
        <f>VLOOKUP(I1967,Products!$A$1:$F$51,6,0)</f>
        <v>19.05</v>
      </c>
      <c r="O1967" t="s">
        <v>831</v>
      </c>
      <c r="P1967" t="str">
        <f>VLOOKUP(O1967,Stores!$A$1:$D$6,2,0)</f>
        <v>MegaMart Peckmouth</v>
      </c>
      <c r="Q1967" t="str">
        <f>VLOOKUP(O1967,Stores!$A$1:$D$6,4,0)</f>
        <v>East</v>
      </c>
      <c r="R1967" s="6">
        <v>2</v>
      </c>
      <c r="S1967" s="6">
        <v>0.1</v>
      </c>
      <c r="T1967" t="s">
        <v>854</v>
      </c>
      <c r="U1967">
        <f t="shared" si="90"/>
        <v>51.14</v>
      </c>
      <c r="V1967" s="7">
        <f t="shared" si="91"/>
        <v>38.1</v>
      </c>
      <c r="W1967" s="7">
        <f t="shared" si="92"/>
        <v>12.139999999999999</v>
      </c>
    </row>
    <row r="1968" spans="1:23" x14ac:dyDescent="0.25">
      <c r="A1968" t="s">
        <v>1754</v>
      </c>
      <c r="B1968" s="4">
        <v>45470</v>
      </c>
      <c r="C1968" t="s">
        <v>103</v>
      </c>
      <c r="D1968" t="str">
        <f>VLOOKUP(C1968,Customers!$A$1:$H$201,4,0)</f>
        <v>Justin Macdonald</v>
      </c>
      <c r="E1968" t="str">
        <f>VLOOKUP(C1968,Customers!$A$1:$H$201,5,0)</f>
        <v>Male</v>
      </c>
      <c r="F1968" s="4">
        <f>VLOOKUP(C1968,Customers!$A$1:$H$201,6,0)</f>
        <v>37990</v>
      </c>
      <c r="G1968" s="4" t="str">
        <f>VLOOKUP(C1968,Customers!$A$1:$H$201,7,0)</f>
        <v>Shepherdburgh</v>
      </c>
      <c r="H1968" s="4">
        <f>VLOOKUP(C1968,Customers!$A$1:$H$201,8,0)</f>
        <v>45538</v>
      </c>
      <c r="I1968" t="s">
        <v>755</v>
      </c>
      <c r="J1968" t="str">
        <f>VLOOKUP(I1968,Products!$A$1:$F$51,2,0)</f>
        <v>Democratic Smartphone</v>
      </c>
      <c r="K1968" t="str">
        <f>VLOOKUP(I1968,Products!$A$1:$F$51,3,0)</f>
        <v>Electronics</v>
      </c>
      <c r="L1968" t="str">
        <f>VLOOKUP(I1968,Products!$A$1:$F$51,4,0)</f>
        <v>Smartphone</v>
      </c>
      <c r="M1968" s="7">
        <f>VLOOKUP(I1968,Products!$A$1:$F$51,5,0)</f>
        <v>1079.8900000000001</v>
      </c>
      <c r="N1968" s="7">
        <f>VLOOKUP(I1968,Products!$A$1:$F$51,6,0)</f>
        <v>703.83</v>
      </c>
      <c r="O1968" t="s">
        <v>831</v>
      </c>
      <c r="P1968" t="str">
        <f>VLOOKUP(O1968,Stores!$A$1:$D$6,2,0)</f>
        <v>MegaMart Peckmouth</v>
      </c>
      <c r="Q1968" t="str">
        <f>VLOOKUP(O1968,Stores!$A$1:$D$6,4,0)</f>
        <v>East</v>
      </c>
      <c r="R1968" s="6">
        <v>1</v>
      </c>
      <c r="S1968" s="6">
        <v>0.05</v>
      </c>
      <c r="T1968" t="s">
        <v>851</v>
      </c>
      <c r="U1968">
        <f t="shared" si="90"/>
        <v>1079.8900000000001</v>
      </c>
      <c r="V1968" s="7">
        <f t="shared" si="91"/>
        <v>703.83</v>
      </c>
      <c r="W1968" s="7">
        <f t="shared" si="92"/>
        <v>375.11000000000007</v>
      </c>
    </row>
    <row r="1969" spans="1:23" x14ac:dyDescent="0.25">
      <c r="A1969" t="s">
        <v>2092</v>
      </c>
      <c r="B1969" s="4">
        <v>45470</v>
      </c>
      <c r="C1969" t="s">
        <v>232</v>
      </c>
      <c r="D1969" t="str">
        <f>VLOOKUP(C1969,Customers!$A$1:$H$201,4,0)</f>
        <v>Heather Russell</v>
      </c>
      <c r="E1969" t="str">
        <f>VLOOKUP(C1969,Customers!$A$1:$H$201,5,0)</f>
        <v>Male</v>
      </c>
      <c r="F1969" s="4">
        <f>VLOOKUP(C1969,Customers!$A$1:$H$201,6,0)</f>
        <v>25132</v>
      </c>
      <c r="G1969" s="4" t="str">
        <f>VLOOKUP(C1969,Customers!$A$1:$H$201,7,0)</f>
        <v>North Michellemouth</v>
      </c>
      <c r="H1969" s="4">
        <f>VLOOKUP(C1969,Customers!$A$1:$H$201,8,0)</f>
        <v>44228</v>
      </c>
      <c r="I1969" t="s">
        <v>762</v>
      </c>
      <c r="J1969" t="str">
        <f>VLOOKUP(I1969,Products!$A$1:$F$51,2,0)</f>
        <v>Firm Dairy</v>
      </c>
      <c r="K1969" t="str">
        <f>VLOOKUP(I1969,Products!$A$1:$F$51,3,0)</f>
        <v>Groceries</v>
      </c>
      <c r="L1969" t="str">
        <f>VLOOKUP(I1969,Products!$A$1:$F$51,4,0)</f>
        <v>Dairy</v>
      </c>
      <c r="M1969" s="7">
        <f>VLOOKUP(I1969,Products!$A$1:$F$51,5,0)</f>
        <v>1227.24</v>
      </c>
      <c r="N1969" s="7">
        <f>VLOOKUP(I1969,Products!$A$1:$F$51,6,0)</f>
        <v>977.09</v>
      </c>
      <c r="O1969" t="s">
        <v>838</v>
      </c>
      <c r="P1969" t="str">
        <f>VLOOKUP(O1969,Stores!$A$1:$D$6,2,0)</f>
        <v>MegaMart Brianahaven</v>
      </c>
      <c r="Q1969" t="str">
        <f>VLOOKUP(O1969,Stores!$A$1:$D$6,4,0)</f>
        <v>North</v>
      </c>
      <c r="R1969" s="6">
        <v>5</v>
      </c>
      <c r="S1969" s="6">
        <v>0.1</v>
      </c>
      <c r="T1969" t="s">
        <v>854</v>
      </c>
      <c r="U1969">
        <f t="shared" si="90"/>
        <v>6136.2</v>
      </c>
      <c r="V1969" s="7">
        <f t="shared" si="91"/>
        <v>4885.45</v>
      </c>
      <c r="W1969" s="7">
        <f t="shared" si="92"/>
        <v>1249.8499999999999</v>
      </c>
    </row>
    <row r="1970" spans="1:23" x14ac:dyDescent="0.25">
      <c r="A1970" t="s">
        <v>3244</v>
      </c>
      <c r="B1970" s="4">
        <v>45470</v>
      </c>
      <c r="C1970" t="s">
        <v>675</v>
      </c>
      <c r="D1970" t="str">
        <f>VLOOKUP(C1970,Customers!$A$1:$H$201,4,0)</f>
        <v>James Wilson</v>
      </c>
      <c r="E1970" t="str">
        <f>VLOOKUP(C1970,Customers!$A$1:$H$201,5,0)</f>
        <v>Male</v>
      </c>
      <c r="F1970" s="4">
        <f>VLOOKUP(C1970,Customers!$A$1:$H$201,6,0)</f>
        <v>38926</v>
      </c>
      <c r="G1970" s="4" t="str">
        <f>VLOOKUP(C1970,Customers!$A$1:$H$201,7,0)</f>
        <v>Franklinview</v>
      </c>
      <c r="H1970" s="4">
        <f>VLOOKUP(C1970,Customers!$A$1:$H$201,8,0)</f>
        <v>45195</v>
      </c>
      <c r="I1970" t="s">
        <v>753</v>
      </c>
      <c r="J1970" t="str">
        <f>VLOOKUP(I1970,Products!$A$1:$F$51,2,0)</f>
        <v>Find Headphones</v>
      </c>
      <c r="K1970" t="str">
        <f>VLOOKUP(I1970,Products!$A$1:$F$51,3,0)</f>
        <v>Electronics</v>
      </c>
      <c r="L1970" t="str">
        <f>VLOOKUP(I1970,Products!$A$1:$F$51,4,0)</f>
        <v>Headphones</v>
      </c>
      <c r="M1970" s="7">
        <f>VLOOKUP(I1970,Products!$A$1:$F$51,5,0)</f>
        <v>1246.1099999999999</v>
      </c>
      <c r="N1970" s="7">
        <f>VLOOKUP(I1970,Products!$A$1:$F$51,6,0)</f>
        <v>833.52</v>
      </c>
      <c r="O1970" t="s">
        <v>827</v>
      </c>
      <c r="P1970" t="str">
        <f>VLOOKUP(O1970,Stores!$A$1:$D$6,2,0)</f>
        <v>MegaMart Jimenezborough</v>
      </c>
      <c r="Q1970" t="str">
        <f>VLOOKUP(O1970,Stores!$A$1:$D$6,4,0)</f>
        <v>South</v>
      </c>
      <c r="R1970" s="6">
        <v>4</v>
      </c>
      <c r="S1970" s="6">
        <v>0.15</v>
      </c>
      <c r="T1970" t="s">
        <v>857</v>
      </c>
      <c r="U1970">
        <f t="shared" si="90"/>
        <v>4984.4399999999996</v>
      </c>
      <c r="V1970" s="7">
        <f t="shared" si="91"/>
        <v>3334.08</v>
      </c>
      <c r="W1970" s="7">
        <f t="shared" si="92"/>
        <v>1649.5099999999998</v>
      </c>
    </row>
    <row r="1971" spans="1:23" x14ac:dyDescent="0.25">
      <c r="A1971" t="s">
        <v>3734</v>
      </c>
      <c r="B1971" s="4">
        <v>45470</v>
      </c>
      <c r="C1971" t="s">
        <v>462</v>
      </c>
      <c r="D1971" t="str">
        <f>VLOOKUP(C1971,Customers!$A$1:$H$201,4,0)</f>
        <v>Monique Johnson</v>
      </c>
      <c r="E1971" t="str">
        <f>VLOOKUP(C1971,Customers!$A$1:$H$201,5,0)</f>
        <v>Male</v>
      </c>
      <c r="F1971" s="4">
        <f>VLOOKUP(C1971,Customers!$A$1:$H$201,6,0)</f>
        <v>29315</v>
      </c>
      <c r="G1971" s="4" t="str">
        <f>VLOOKUP(C1971,Customers!$A$1:$H$201,7,0)</f>
        <v>West Paulfurt</v>
      </c>
      <c r="H1971" s="4">
        <f>VLOOKUP(C1971,Customers!$A$1:$H$201,8,0)</f>
        <v>45654</v>
      </c>
      <c r="I1971" t="s">
        <v>788</v>
      </c>
      <c r="J1971" t="str">
        <f>VLOOKUP(I1971,Products!$A$1:$F$51,2,0)</f>
        <v>Beat Accessories</v>
      </c>
      <c r="K1971" t="str">
        <f>VLOOKUP(I1971,Products!$A$1:$F$51,3,0)</f>
        <v>Fashion</v>
      </c>
      <c r="L1971" t="str">
        <f>VLOOKUP(I1971,Products!$A$1:$F$51,4,0)</f>
        <v>Accessories</v>
      </c>
      <c r="M1971" s="7">
        <f>VLOOKUP(I1971,Products!$A$1:$F$51,5,0)</f>
        <v>1798.97</v>
      </c>
      <c r="N1971" s="7">
        <f>VLOOKUP(I1971,Products!$A$1:$F$51,6,0)</f>
        <v>1329.15</v>
      </c>
      <c r="O1971" t="s">
        <v>842</v>
      </c>
      <c r="P1971" t="str">
        <f>VLOOKUP(O1971,Stores!$A$1:$D$6,2,0)</f>
        <v>MegaMart Johnmouth</v>
      </c>
      <c r="Q1971" t="str">
        <f>VLOOKUP(O1971,Stores!$A$1:$D$6,4,0)</f>
        <v>East</v>
      </c>
      <c r="R1971" s="6">
        <v>3</v>
      </c>
      <c r="S1971" s="6">
        <v>0.1</v>
      </c>
      <c r="T1971" t="s">
        <v>861</v>
      </c>
      <c r="U1971">
        <f t="shared" si="90"/>
        <v>5396.91</v>
      </c>
      <c r="V1971" s="7">
        <f t="shared" si="91"/>
        <v>3987.4500000000003</v>
      </c>
      <c r="W1971" s="7">
        <f t="shared" si="92"/>
        <v>1408.5599999999995</v>
      </c>
    </row>
    <row r="1972" spans="1:23" x14ac:dyDescent="0.25">
      <c r="A1972" t="s">
        <v>4217</v>
      </c>
      <c r="B1972" s="4">
        <v>45471</v>
      </c>
      <c r="C1972" t="s">
        <v>366</v>
      </c>
      <c r="D1972" t="str">
        <f>VLOOKUP(C1972,Customers!$A$1:$H$201,4,0)</f>
        <v>Lisa Vega</v>
      </c>
      <c r="E1972" t="str">
        <f>VLOOKUP(C1972,Customers!$A$1:$H$201,5,0)</f>
        <v>Female</v>
      </c>
      <c r="F1972" s="4">
        <f>VLOOKUP(C1972,Customers!$A$1:$H$201,6,0)</f>
        <v>38361</v>
      </c>
      <c r="G1972" s="4" t="str">
        <f>VLOOKUP(C1972,Customers!$A$1:$H$201,7,0)</f>
        <v>East Colinmouth</v>
      </c>
      <c r="H1972" s="4">
        <f>VLOOKUP(C1972,Customers!$A$1:$H$201,8,0)</f>
        <v>45068</v>
      </c>
      <c r="I1972" t="s">
        <v>802</v>
      </c>
      <c r="J1972" t="str">
        <f>VLOOKUP(I1972,Products!$A$1:$F$51,2,0)</f>
        <v>Piece Headphones</v>
      </c>
      <c r="K1972" t="str">
        <f>VLOOKUP(I1972,Products!$A$1:$F$51,3,0)</f>
        <v>Electronics</v>
      </c>
      <c r="L1972" t="str">
        <f>VLOOKUP(I1972,Products!$A$1:$F$51,4,0)</f>
        <v>Headphones</v>
      </c>
      <c r="M1972" s="7">
        <f>VLOOKUP(I1972,Products!$A$1:$F$51,5,0)</f>
        <v>1745.61</v>
      </c>
      <c r="N1972" s="7">
        <f>VLOOKUP(I1972,Products!$A$1:$F$51,6,0)</f>
        <v>1322.44</v>
      </c>
      <c r="O1972" t="s">
        <v>838</v>
      </c>
      <c r="P1972" t="str">
        <f>VLOOKUP(O1972,Stores!$A$1:$D$6,2,0)</f>
        <v>MegaMart Brianahaven</v>
      </c>
      <c r="Q1972" t="str">
        <f>VLOOKUP(O1972,Stores!$A$1:$D$6,4,0)</f>
        <v>North</v>
      </c>
      <c r="R1972" s="6">
        <v>1</v>
      </c>
      <c r="S1972" s="6">
        <v>0.15</v>
      </c>
      <c r="T1972" t="s">
        <v>854</v>
      </c>
      <c r="U1972">
        <f t="shared" si="90"/>
        <v>1745.61</v>
      </c>
      <c r="V1972" s="7">
        <f t="shared" si="91"/>
        <v>1322.44</v>
      </c>
      <c r="W1972" s="7">
        <f t="shared" si="92"/>
        <v>422.31999999999982</v>
      </c>
    </row>
    <row r="1973" spans="1:23" x14ac:dyDescent="0.25">
      <c r="A1973" t="s">
        <v>4734</v>
      </c>
      <c r="B1973" s="4">
        <v>45471</v>
      </c>
      <c r="C1973" t="s">
        <v>333</v>
      </c>
      <c r="D1973" t="str">
        <f>VLOOKUP(C1973,Customers!$A$1:$H$201,4,0)</f>
        <v>William Warner</v>
      </c>
      <c r="E1973" t="str">
        <f>VLOOKUP(C1973,Customers!$A$1:$H$201,5,0)</f>
        <v>Female</v>
      </c>
      <c r="F1973" s="4">
        <f>VLOOKUP(C1973,Customers!$A$1:$H$201,6,0)</f>
        <v>25396</v>
      </c>
      <c r="G1973" s="4" t="str">
        <f>VLOOKUP(C1973,Customers!$A$1:$H$201,7,0)</f>
        <v>Geoffreystad</v>
      </c>
      <c r="H1973" s="4">
        <f>VLOOKUP(C1973,Customers!$A$1:$H$201,8,0)</f>
        <v>44890</v>
      </c>
      <c r="I1973" t="s">
        <v>757</v>
      </c>
      <c r="J1973" t="str">
        <f>VLOOKUP(I1973,Products!$A$1:$F$51,2,0)</f>
        <v>Traditional Laptop</v>
      </c>
      <c r="K1973" t="str">
        <f>VLOOKUP(I1973,Products!$A$1:$F$51,3,0)</f>
        <v>Electronics</v>
      </c>
      <c r="L1973" t="str">
        <f>VLOOKUP(I1973,Products!$A$1:$F$51,4,0)</f>
        <v>Laptop</v>
      </c>
      <c r="M1973" s="7">
        <f>VLOOKUP(I1973,Products!$A$1:$F$51,5,0)</f>
        <v>1762.92</v>
      </c>
      <c r="N1973" s="7">
        <f>VLOOKUP(I1973,Products!$A$1:$F$51,6,0)</f>
        <v>1346.48</v>
      </c>
      <c r="O1973" t="s">
        <v>831</v>
      </c>
      <c r="P1973" t="str">
        <f>VLOOKUP(O1973,Stores!$A$1:$D$6,2,0)</f>
        <v>MegaMart Peckmouth</v>
      </c>
      <c r="Q1973" t="str">
        <f>VLOOKUP(O1973,Stores!$A$1:$D$6,4,0)</f>
        <v>East</v>
      </c>
      <c r="R1973" s="6">
        <v>5</v>
      </c>
      <c r="S1973" s="6">
        <v>0.1</v>
      </c>
      <c r="T1973" t="s">
        <v>851</v>
      </c>
      <c r="U1973">
        <f t="shared" si="90"/>
        <v>8814.6</v>
      </c>
      <c r="V1973" s="7">
        <f t="shared" si="91"/>
        <v>6732.4</v>
      </c>
      <c r="W1973" s="7">
        <f t="shared" si="92"/>
        <v>2081.3000000000006</v>
      </c>
    </row>
    <row r="1974" spans="1:23" x14ac:dyDescent="0.25">
      <c r="A1974" t="s">
        <v>4765</v>
      </c>
      <c r="B1974" s="4">
        <v>45471</v>
      </c>
      <c r="C1974" t="s">
        <v>638</v>
      </c>
      <c r="D1974" t="str">
        <f>VLOOKUP(C1974,Customers!$A$1:$H$201,4,0)</f>
        <v>Brittany Oneal</v>
      </c>
      <c r="E1974" t="str">
        <f>VLOOKUP(C1974,Customers!$A$1:$H$201,5,0)</f>
        <v>Female</v>
      </c>
      <c r="F1974" s="4">
        <f>VLOOKUP(C1974,Customers!$A$1:$H$201,6,0)</f>
        <v>26631</v>
      </c>
      <c r="G1974" s="4" t="str">
        <f>VLOOKUP(C1974,Customers!$A$1:$H$201,7,0)</f>
        <v>Port Bryce</v>
      </c>
      <c r="H1974" s="4">
        <f>VLOOKUP(C1974,Customers!$A$1:$H$201,8,0)</f>
        <v>45638</v>
      </c>
      <c r="I1974" t="s">
        <v>770</v>
      </c>
      <c r="J1974" t="str">
        <f>VLOOKUP(I1974,Products!$A$1:$F$51,2,0)</f>
        <v>Him Smartphone</v>
      </c>
      <c r="K1974" t="str">
        <f>VLOOKUP(I1974,Products!$A$1:$F$51,3,0)</f>
        <v>Electronics</v>
      </c>
      <c r="L1974" t="str">
        <f>VLOOKUP(I1974,Products!$A$1:$F$51,4,0)</f>
        <v>Smartphone</v>
      </c>
      <c r="M1974" s="7">
        <f>VLOOKUP(I1974,Products!$A$1:$F$51,5,0)</f>
        <v>1487.41</v>
      </c>
      <c r="N1974" s="7">
        <f>VLOOKUP(I1974,Products!$A$1:$F$51,6,0)</f>
        <v>813.07</v>
      </c>
      <c r="O1974" t="s">
        <v>831</v>
      </c>
      <c r="P1974" t="str">
        <f>VLOOKUP(O1974,Stores!$A$1:$D$6,2,0)</f>
        <v>MegaMart Peckmouth</v>
      </c>
      <c r="Q1974" t="str">
        <f>VLOOKUP(O1974,Stores!$A$1:$D$6,4,0)</f>
        <v>East</v>
      </c>
      <c r="R1974" s="6">
        <v>2</v>
      </c>
      <c r="S1974" s="6">
        <v>0.15</v>
      </c>
      <c r="T1974" t="s">
        <v>861</v>
      </c>
      <c r="U1974">
        <f t="shared" si="90"/>
        <v>2974.82</v>
      </c>
      <c r="V1974" s="7">
        <f t="shared" si="91"/>
        <v>1626.14</v>
      </c>
      <c r="W1974" s="7">
        <f t="shared" si="92"/>
        <v>1347.8300000000002</v>
      </c>
    </row>
    <row r="1975" spans="1:23" x14ac:dyDescent="0.25">
      <c r="A1975" t="s">
        <v>2038</v>
      </c>
      <c r="B1975" s="4">
        <v>45471</v>
      </c>
      <c r="C1975" t="s">
        <v>38</v>
      </c>
      <c r="D1975" t="str">
        <f>VLOOKUP(C1975,Customers!$A$1:$H$201,4,0)</f>
        <v>Richard Pacheco</v>
      </c>
      <c r="E1975" t="str">
        <f>VLOOKUP(C1975,Customers!$A$1:$H$201,5,0)</f>
        <v>Female</v>
      </c>
      <c r="F1975" s="4">
        <f>VLOOKUP(C1975,Customers!$A$1:$H$201,6,0)</f>
        <v>38214</v>
      </c>
      <c r="G1975" s="4" t="str">
        <f>VLOOKUP(C1975,Customers!$A$1:$H$201,7,0)</f>
        <v>West Lisaville</v>
      </c>
      <c r="H1975" s="4">
        <f>VLOOKUP(C1975,Customers!$A$1:$H$201,8,0)</f>
        <v>45764</v>
      </c>
      <c r="I1975" t="s">
        <v>792</v>
      </c>
      <c r="J1975" t="str">
        <f>VLOOKUP(I1975,Products!$A$1:$F$51,2,0)</f>
        <v>Chair Laptop</v>
      </c>
      <c r="K1975" t="str">
        <f>VLOOKUP(I1975,Products!$A$1:$F$51,3,0)</f>
        <v>Electronics</v>
      </c>
      <c r="L1975" t="str">
        <f>VLOOKUP(I1975,Products!$A$1:$F$51,4,0)</f>
        <v>Laptop</v>
      </c>
      <c r="M1975" s="7">
        <f>VLOOKUP(I1975,Products!$A$1:$F$51,5,0)</f>
        <v>1562.43</v>
      </c>
      <c r="N1975" s="7">
        <f>VLOOKUP(I1975,Products!$A$1:$F$51,6,0)</f>
        <v>1195.6300000000001</v>
      </c>
      <c r="O1975" t="s">
        <v>827</v>
      </c>
      <c r="P1975" t="str">
        <f>VLOOKUP(O1975,Stores!$A$1:$D$6,2,0)</f>
        <v>MegaMart Jimenezborough</v>
      </c>
      <c r="Q1975" t="str">
        <f>VLOOKUP(O1975,Stores!$A$1:$D$6,4,0)</f>
        <v>South</v>
      </c>
      <c r="R1975" s="6">
        <v>5</v>
      </c>
      <c r="S1975" s="6">
        <v>0</v>
      </c>
      <c r="T1975" t="s">
        <v>861</v>
      </c>
      <c r="U1975">
        <f t="shared" si="90"/>
        <v>7812.1500000000005</v>
      </c>
      <c r="V1975" s="7">
        <f t="shared" si="91"/>
        <v>5978.1500000000005</v>
      </c>
      <c r="W1975" s="7">
        <f t="shared" si="92"/>
        <v>1833</v>
      </c>
    </row>
    <row r="1976" spans="1:23" x14ac:dyDescent="0.25">
      <c r="A1976" t="s">
        <v>2962</v>
      </c>
      <c r="B1976" s="4">
        <v>45471</v>
      </c>
      <c r="C1976" t="s">
        <v>540</v>
      </c>
      <c r="D1976" t="str">
        <f>VLOOKUP(C1976,Customers!$A$1:$H$201,4,0)</f>
        <v>Francis Hernandez</v>
      </c>
      <c r="E1976" t="str">
        <f>VLOOKUP(C1976,Customers!$A$1:$H$201,5,0)</f>
        <v>Male</v>
      </c>
      <c r="F1976" s="4">
        <f>VLOOKUP(C1976,Customers!$A$1:$H$201,6,0)</f>
        <v>26101</v>
      </c>
      <c r="G1976" s="4" t="str">
        <f>VLOOKUP(C1976,Customers!$A$1:$H$201,7,0)</f>
        <v>Juliefurt</v>
      </c>
      <c r="H1976" s="4">
        <f>VLOOKUP(C1976,Customers!$A$1:$H$201,8,0)</f>
        <v>44841</v>
      </c>
      <c r="I1976" t="s">
        <v>765</v>
      </c>
      <c r="J1976" t="str">
        <f>VLOOKUP(I1976,Products!$A$1:$F$51,2,0)</f>
        <v>How Vegetables</v>
      </c>
      <c r="K1976" t="str">
        <f>VLOOKUP(I1976,Products!$A$1:$F$51,3,0)</f>
        <v>Groceries</v>
      </c>
      <c r="L1976" t="str">
        <f>VLOOKUP(I1976,Products!$A$1:$F$51,4,0)</f>
        <v>Vegetables</v>
      </c>
      <c r="M1976" s="7">
        <f>VLOOKUP(I1976,Products!$A$1:$F$51,5,0)</f>
        <v>25.57</v>
      </c>
      <c r="N1976" s="7">
        <f>VLOOKUP(I1976,Products!$A$1:$F$51,6,0)</f>
        <v>19.05</v>
      </c>
      <c r="O1976" t="s">
        <v>842</v>
      </c>
      <c r="P1976" t="str">
        <f>VLOOKUP(O1976,Stores!$A$1:$D$6,2,0)</f>
        <v>MegaMart Johnmouth</v>
      </c>
      <c r="Q1976" t="str">
        <f>VLOOKUP(O1976,Stores!$A$1:$D$6,4,0)</f>
        <v>East</v>
      </c>
      <c r="R1976" s="6">
        <v>3</v>
      </c>
      <c r="S1976" s="6">
        <v>0.05</v>
      </c>
      <c r="T1976" t="s">
        <v>857</v>
      </c>
      <c r="U1976">
        <f t="shared" si="90"/>
        <v>76.710000000000008</v>
      </c>
      <c r="V1976" s="7">
        <f t="shared" si="91"/>
        <v>57.150000000000006</v>
      </c>
      <c r="W1976" s="7">
        <f t="shared" si="92"/>
        <v>18.610000000000003</v>
      </c>
    </row>
    <row r="1977" spans="1:23" x14ac:dyDescent="0.25">
      <c r="A1977" t="s">
        <v>4987</v>
      </c>
      <c r="B1977" s="4">
        <v>45471</v>
      </c>
      <c r="C1977" t="s">
        <v>318</v>
      </c>
      <c r="D1977" t="str">
        <f>VLOOKUP(C1977,Customers!$A$1:$H$201,4,0)</f>
        <v>Juan Ramirez</v>
      </c>
      <c r="E1977" t="str">
        <f>VLOOKUP(C1977,Customers!$A$1:$H$201,5,0)</f>
        <v>Male</v>
      </c>
      <c r="F1977" s="4">
        <f>VLOOKUP(C1977,Customers!$A$1:$H$201,6,0)</f>
        <v>28937</v>
      </c>
      <c r="G1977" s="4" t="str">
        <f>VLOOKUP(C1977,Customers!$A$1:$H$201,7,0)</f>
        <v>New Michaelview</v>
      </c>
      <c r="H1977" s="4">
        <f>VLOOKUP(C1977,Customers!$A$1:$H$201,8,0)</f>
        <v>45210</v>
      </c>
      <c r="I1977" t="s">
        <v>724</v>
      </c>
      <c r="J1977" t="str">
        <f>VLOOKUP(I1977,Products!$A$1:$F$51,2,0)</f>
        <v>Company Fruits</v>
      </c>
      <c r="K1977" t="str">
        <f>VLOOKUP(I1977,Products!$A$1:$F$51,3,0)</f>
        <v>Groceries</v>
      </c>
      <c r="L1977" t="str">
        <f>VLOOKUP(I1977,Products!$A$1:$F$51,4,0)</f>
        <v>Fruits</v>
      </c>
      <c r="M1977" s="7">
        <f>VLOOKUP(I1977,Products!$A$1:$F$51,5,0)</f>
        <v>318.05</v>
      </c>
      <c r="N1977" s="7">
        <f>VLOOKUP(I1977,Products!$A$1:$F$51,6,0)</f>
        <v>742.26521739130465</v>
      </c>
      <c r="O1977" t="s">
        <v>842</v>
      </c>
      <c r="P1977" t="str">
        <f>VLOOKUP(O1977,Stores!$A$1:$D$6,2,0)</f>
        <v>MegaMart Johnmouth</v>
      </c>
      <c r="Q1977" t="str">
        <f>VLOOKUP(O1977,Stores!$A$1:$D$6,4,0)</f>
        <v>East</v>
      </c>
      <c r="R1977" s="6">
        <v>3</v>
      </c>
      <c r="S1977" s="6">
        <v>0.15</v>
      </c>
      <c r="T1977" t="s">
        <v>861</v>
      </c>
      <c r="U1977">
        <f t="shared" si="90"/>
        <v>954.15000000000009</v>
      </c>
      <c r="V1977" s="7">
        <f t="shared" si="91"/>
        <v>2226.7956521739138</v>
      </c>
      <c r="W1977" s="7">
        <f t="shared" si="92"/>
        <v>-1273.4956521739136</v>
      </c>
    </row>
    <row r="1978" spans="1:23" x14ac:dyDescent="0.25">
      <c r="A1978" t="s">
        <v>5326</v>
      </c>
      <c r="B1978" s="4">
        <v>45471</v>
      </c>
      <c r="C1978" t="s">
        <v>537</v>
      </c>
      <c r="D1978" t="str">
        <f>VLOOKUP(C1978,Customers!$A$1:$H$201,4,0)</f>
        <v>Melissa Torres</v>
      </c>
      <c r="E1978" t="str">
        <f>VLOOKUP(C1978,Customers!$A$1:$H$201,5,0)</f>
        <v>Male</v>
      </c>
      <c r="F1978" s="4">
        <f>VLOOKUP(C1978,Customers!$A$1:$H$201,6,0)</f>
        <v>28514</v>
      </c>
      <c r="G1978" s="4" t="str">
        <f>VLOOKUP(C1978,Customers!$A$1:$H$201,7,0)</f>
        <v>North Kathryn</v>
      </c>
      <c r="H1978" s="4">
        <f>VLOOKUP(C1978,Customers!$A$1:$H$201,8,0)</f>
        <v>45779</v>
      </c>
      <c r="I1978" t="s">
        <v>772</v>
      </c>
      <c r="J1978" t="str">
        <f>VLOOKUP(I1978,Products!$A$1:$F$51,2,0)</f>
        <v>Little Watches</v>
      </c>
      <c r="K1978" t="str">
        <f>VLOOKUP(I1978,Products!$A$1:$F$51,3,0)</f>
        <v>Fashion</v>
      </c>
      <c r="L1978" t="str">
        <f>VLOOKUP(I1978,Products!$A$1:$F$51,4,0)</f>
        <v>Watches</v>
      </c>
      <c r="M1978" s="7">
        <f>VLOOKUP(I1978,Products!$A$1:$F$51,5,0)</f>
        <v>429.15</v>
      </c>
      <c r="N1978" s="7">
        <f>VLOOKUP(I1978,Products!$A$1:$F$51,6,0)</f>
        <v>258.72000000000003</v>
      </c>
      <c r="O1978" t="s">
        <v>827</v>
      </c>
      <c r="P1978" t="str">
        <f>VLOOKUP(O1978,Stores!$A$1:$D$6,2,0)</f>
        <v>MegaMart Jimenezborough</v>
      </c>
      <c r="Q1978" t="str">
        <f>VLOOKUP(O1978,Stores!$A$1:$D$6,4,0)</f>
        <v>South</v>
      </c>
      <c r="R1978" s="6">
        <v>4</v>
      </c>
      <c r="S1978" s="6">
        <v>0.05</v>
      </c>
      <c r="T1978" t="s">
        <v>857</v>
      </c>
      <c r="U1978">
        <f t="shared" si="90"/>
        <v>1716.6</v>
      </c>
      <c r="V1978" s="7">
        <f t="shared" si="91"/>
        <v>1034.8800000000001</v>
      </c>
      <c r="W1978" s="7">
        <f t="shared" si="92"/>
        <v>680.76999999999975</v>
      </c>
    </row>
    <row r="1979" spans="1:23" x14ac:dyDescent="0.25">
      <c r="A1979" t="s">
        <v>1066</v>
      </c>
      <c r="B1979" s="4">
        <v>45471</v>
      </c>
      <c r="C1979" t="s">
        <v>245</v>
      </c>
      <c r="D1979" t="str">
        <f>VLOOKUP(C1979,Customers!$A$1:$H$201,4,0)</f>
        <v>Scott Duke</v>
      </c>
      <c r="E1979" t="str">
        <f>VLOOKUP(C1979,Customers!$A$1:$H$201,5,0)</f>
        <v>Female</v>
      </c>
      <c r="F1979" s="4">
        <f>VLOOKUP(C1979,Customers!$A$1:$H$201,6,0)</f>
        <v>25547</v>
      </c>
      <c r="G1979" s="4" t="str">
        <f>VLOOKUP(C1979,Customers!$A$1:$H$201,7,0)</f>
        <v>Williamhaven</v>
      </c>
      <c r="H1979" s="4">
        <f>VLOOKUP(C1979,Customers!$A$1:$H$201,8,0)</f>
        <v>45312</v>
      </c>
      <c r="I1979" t="s">
        <v>730</v>
      </c>
      <c r="J1979" t="str">
        <f>VLOOKUP(I1979,Products!$A$1:$F$51,2,0)</f>
        <v>Recognize Footwear</v>
      </c>
      <c r="K1979" t="str">
        <f>VLOOKUP(I1979,Products!$A$1:$F$51,3,0)</f>
        <v>Fashion</v>
      </c>
      <c r="L1979" t="str">
        <f>VLOOKUP(I1979,Products!$A$1:$F$51,4,0)</f>
        <v>Footwear</v>
      </c>
      <c r="M1979" s="7">
        <f>VLOOKUP(I1979,Products!$A$1:$F$51,5,0)</f>
        <v>109.78</v>
      </c>
      <c r="N1979" s="7">
        <f>VLOOKUP(I1979,Products!$A$1:$F$51,6,0)</f>
        <v>70.59</v>
      </c>
      <c r="O1979" t="s">
        <v>842</v>
      </c>
      <c r="P1979" t="str">
        <f>VLOOKUP(O1979,Stores!$A$1:$D$6,2,0)</f>
        <v>MegaMart Johnmouth</v>
      </c>
      <c r="Q1979" t="str">
        <f>VLOOKUP(O1979,Stores!$A$1:$D$6,4,0)</f>
        <v>East</v>
      </c>
      <c r="R1979" s="6">
        <v>2</v>
      </c>
      <c r="S1979" s="6">
        <v>0.1</v>
      </c>
      <c r="T1979" t="s">
        <v>861</v>
      </c>
      <c r="U1979">
        <f t="shared" si="90"/>
        <v>219.56</v>
      </c>
      <c r="V1979" s="7">
        <f t="shared" si="91"/>
        <v>141.18</v>
      </c>
      <c r="W1979" s="7">
        <f t="shared" si="92"/>
        <v>77.47999999999999</v>
      </c>
    </row>
    <row r="1980" spans="1:23" x14ac:dyDescent="0.25">
      <c r="A1980" t="s">
        <v>1592</v>
      </c>
      <c r="B1980" s="4">
        <v>45471</v>
      </c>
      <c r="C1980" t="s">
        <v>7</v>
      </c>
      <c r="D1980" t="str">
        <f>VLOOKUP(C1980,Customers!$A$1:$H$201,4,0)</f>
        <v>Michael Davis</v>
      </c>
      <c r="E1980" t="str">
        <f>VLOOKUP(C1980,Customers!$A$1:$H$201,5,0)</f>
        <v>Male</v>
      </c>
      <c r="F1980" s="4">
        <f>VLOOKUP(C1980,Customers!$A$1:$H$201,6,0)</f>
        <v>35319</v>
      </c>
      <c r="G1980" s="4" t="str">
        <f>VLOOKUP(C1980,Customers!$A$1:$H$201,7,0)</f>
        <v>Osborneport</v>
      </c>
      <c r="H1980" s="4">
        <f>VLOOKUP(C1980,Customers!$A$1:$H$201,8,0)</f>
        <v>44829</v>
      </c>
      <c r="I1980" t="s">
        <v>721</v>
      </c>
      <c r="J1980" t="str">
        <f>VLOOKUP(I1980,Products!$A$1:$F$51,2,0)</f>
        <v>Knowledge Bags</v>
      </c>
      <c r="K1980" t="str">
        <f>VLOOKUP(I1980,Products!$A$1:$F$51,3,0)</f>
        <v>Fashion</v>
      </c>
      <c r="L1980" t="str">
        <f>VLOOKUP(I1980,Products!$A$1:$F$51,4,0)</f>
        <v>Bags</v>
      </c>
      <c r="M1980" s="7">
        <f>VLOOKUP(I1980,Products!$A$1:$F$51,5,0)</f>
        <v>1396.22</v>
      </c>
      <c r="N1980" s="7">
        <f>VLOOKUP(I1980,Products!$A$1:$F$51,6,0)</f>
        <v>1004.09</v>
      </c>
      <c r="O1980" t="s">
        <v>835</v>
      </c>
      <c r="P1980" t="str">
        <f>VLOOKUP(O1980,Stores!$A$1:$D$6,2,0)</f>
        <v>MegaMart New Michele</v>
      </c>
      <c r="Q1980" t="str">
        <f>VLOOKUP(O1980,Stores!$A$1:$D$6,4,0)</f>
        <v>West</v>
      </c>
      <c r="R1980" s="6">
        <v>3</v>
      </c>
      <c r="S1980" s="6">
        <v>0.1</v>
      </c>
      <c r="T1980" t="s">
        <v>851</v>
      </c>
      <c r="U1980">
        <f t="shared" si="90"/>
        <v>4188.66</v>
      </c>
      <c r="V1980" s="7">
        <f t="shared" si="91"/>
        <v>3012.27</v>
      </c>
      <c r="W1980" s="7">
        <f t="shared" si="92"/>
        <v>1175.4899999999998</v>
      </c>
    </row>
    <row r="1981" spans="1:23" x14ac:dyDescent="0.25">
      <c r="A1981" t="s">
        <v>1855</v>
      </c>
      <c r="B1981" s="4">
        <v>45472</v>
      </c>
      <c r="C1981" t="s">
        <v>219</v>
      </c>
      <c r="D1981" t="str">
        <f>VLOOKUP(C1981,Customers!$A$1:$H$201,4,0)</f>
        <v>Julie Gibson</v>
      </c>
      <c r="E1981" t="str">
        <f>VLOOKUP(C1981,Customers!$A$1:$H$201,5,0)</f>
        <v>Female</v>
      </c>
      <c r="F1981" s="4">
        <f>VLOOKUP(C1981,Customers!$A$1:$H$201,6,0)</f>
        <v>36064</v>
      </c>
      <c r="G1981" s="4" t="str">
        <f>VLOOKUP(C1981,Customers!$A$1:$H$201,7,0)</f>
        <v>Williamsville</v>
      </c>
      <c r="H1981" s="4">
        <f>VLOOKUP(C1981,Customers!$A$1:$H$201,8,0)</f>
        <v>45011</v>
      </c>
      <c r="I1981" t="s">
        <v>749</v>
      </c>
      <c r="J1981" t="str">
        <f>VLOOKUP(I1981,Products!$A$1:$F$51,2,0)</f>
        <v>Whether Bags</v>
      </c>
      <c r="K1981" t="str">
        <f>VLOOKUP(I1981,Products!$A$1:$F$51,3,0)</f>
        <v>Fashion</v>
      </c>
      <c r="L1981" t="str">
        <f>VLOOKUP(I1981,Products!$A$1:$F$51,4,0)</f>
        <v>Bags</v>
      </c>
      <c r="M1981" s="7">
        <f>VLOOKUP(I1981,Products!$A$1:$F$51,5,0)</f>
        <v>270.45</v>
      </c>
      <c r="N1981" s="7">
        <f>VLOOKUP(I1981,Products!$A$1:$F$51,6,0)</f>
        <v>742.26521739130465</v>
      </c>
      <c r="O1981" t="s">
        <v>838</v>
      </c>
      <c r="P1981" t="str">
        <f>VLOOKUP(O1981,Stores!$A$1:$D$6,2,0)</f>
        <v>MegaMart Brianahaven</v>
      </c>
      <c r="Q1981" t="str">
        <f>VLOOKUP(O1981,Stores!$A$1:$D$6,4,0)</f>
        <v>North</v>
      </c>
      <c r="R1981" s="6">
        <v>3</v>
      </c>
      <c r="S1981" s="6">
        <v>0.15</v>
      </c>
      <c r="T1981" t="s">
        <v>857</v>
      </c>
      <c r="U1981">
        <f t="shared" si="90"/>
        <v>811.34999999999991</v>
      </c>
      <c r="V1981" s="7">
        <f t="shared" si="91"/>
        <v>2226.7956521739138</v>
      </c>
      <c r="W1981" s="7">
        <f t="shared" si="92"/>
        <v>-1416.2956521739138</v>
      </c>
    </row>
    <row r="1982" spans="1:23" x14ac:dyDescent="0.25">
      <c r="A1982" t="s">
        <v>2709</v>
      </c>
      <c r="B1982" s="4">
        <v>45472</v>
      </c>
      <c r="C1982" t="s">
        <v>522</v>
      </c>
      <c r="D1982" t="str">
        <f>VLOOKUP(C1982,Customers!$A$1:$H$201,4,0)</f>
        <v>Betty Johnson</v>
      </c>
      <c r="E1982" t="str">
        <f>VLOOKUP(C1982,Customers!$A$1:$H$201,5,0)</f>
        <v>Female</v>
      </c>
      <c r="F1982" s="4">
        <f>VLOOKUP(C1982,Customers!$A$1:$H$201,6,0)</f>
        <v>23256</v>
      </c>
      <c r="G1982" s="4" t="str">
        <f>VLOOKUP(C1982,Customers!$A$1:$H$201,7,0)</f>
        <v>North Lisa</v>
      </c>
      <c r="H1982" s="4">
        <f>VLOOKUP(C1982,Customers!$A$1:$H$201,8,0)</f>
        <v>44258</v>
      </c>
      <c r="I1982" t="s">
        <v>792</v>
      </c>
      <c r="J1982" t="str">
        <f>VLOOKUP(I1982,Products!$A$1:$F$51,2,0)</f>
        <v>Chair Laptop</v>
      </c>
      <c r="K1982" t="str">
        <f>VLOOKUP(I1982,Products!$A$1:$F$51,3,0)</f>
        <v>Electronics</v>
      </c>
      <c r="L1982" t="str">
        <f>VLOOKUP(I1982,Products!$A$1:$F$51,4,0)</f>
        <v>Laptop</v>
      </c>
      <c r="M1982" s="7">
        <f>VLOOKUP(I1982,Products!$A$1:$F$51,5,0)</f>
        <v>1562.43</v>
      </c>
      <c r="N1982" s="7">
        <f>VLOOKUP(I1982,Products!$A$1:$F$51,6,0)</f>
        <v>1195.6300000000001</v>
      </c>
      <c r="O1982" t="s">
        <v>835</v>
      </c>
      <c r="P1982" t="str">
        <f>VLOOKUP(O1982,Stores!$A$1:$D$6,2,0)</f>
        <v>MegaMart New Michele</v>
      </c>
      <c r="Q1982" t="str">
        <f>VLOOKUP(O1982,Stores!$A$1:$D$6,4,0)</f>
        <v>West</v>
      </c>
      <c r="R1982" s="6">
        <v>1</v>
      </c>
      <c r="S1982" s="6">
        <v>0</v>
      </c>
      <c r="T1982" t="s">
        <v>861</v>
      </c>
      <c r="U1982">
        <f t="shared" si="90"/>
        <v>1562.43</v>
      </c>
      <c r="V1982" s="7">
        <f t="shared" si="91"/>
        <v>1195.6300000000001</v>
      </c>
      <c r="W1982" s="7">
        <f t="shared" si="92"/>
        <v>365.79999999999995</v>
      </c>
    </row>
    <row r="1983" spans="1:23" x14ac:dyDescent="0.25">
      <c r="A1983" t="s">
        <v>4689</v>
      </c>
      <c r="B1983" s="4">
        <v>45472</v>
      </c>
      <c r="C1983" t="s">
        <v>427</v>
      </c>
      <c r="D1983" t="str">
        <f>VLOOKUP(C1983,Customers!$A$1:$H$201,4,0)</f>
        <v>Jose Smith</v>
      </c>
      <c r="E1983" t="str">
        <f>VLOOKUP(C1983,Customers!$A$1:$H$201,5,0)</f>
        <v>Male</v>
      </c>
      <c r="F1983" s="4">
        <f>VLOOKUP(C1983,Customers!$A$1:$H$201,6,0)</f>
        <v>21971</v>
      </c>
      <c r="G1983" s="4" t="str">
        <f>VLOOKUP(C1983,Customers!$A$1:$H$201,7,0)</f>
        <v>Smithburgh</v>
      </c>
      <c r="H1983" s="4">
        <f>VLOOKUP(C1983,Customers!$A$1:$H$201,8,0)</f>
        <v>45242</v>
      </c>
      <c r="I1983" t="s">
        <v>743</v>
      </c>
      <c r="J1983" t="str">
        <f>VLOOKUP(I1983,Products!$A$1:$F$51,2,0)</f>
        <v>World Watches</v>
      </c>
      <c r="K1983" t="str">
        <f>VLOOKUP(I1983,Products!$A$1:$F$51,3,0)</f>
        <v>Fashion</v>
      </c>
      <c r="L1983" t="str">
        <f>VLOOKUP(I1983,Products!$A$1:$F$51,4,0)</f>
        <v>Watches</v>
      </c>
      <c r="M1983" s="7">
        <f>VLOOKUP(I1983,Products!$A$1:$F$51,5,0)</f>
        <v>1134.8</v>
      </c>
      <c r="N1983" s="7">
        <f>VLOOKUP(I1983,Products!$A$1:$F$51,6,0)</f>
        <v>675.1</v>
      </c>
      <c r="O1983" t="s">
        <v>842</v>
      </c>
      <c r="P1983" t="str">
        <f>VLOOKUP(O1983,Stores!$A$1:$D$6,2,0)</f>
        <v>MegaMart Johnmouth</v>
      </c>
      <c r="Q1983" t="str">
        <f>VLOOKUP(O1983,Stores!$A$1:$D$6,4,0)</f>
        <v>East</v>
      </c>
      <c r="R1983" s="6">
        <v>3</v>
      </c>
      <c r="S1983" s="6">
        <v>0</v>
      </c>
      <c r="T1983" t="s">
        <v>854</v>
      </c>
      <c r="U1983">
        <f t="shared" si="90"/>
        <v>3404.3999999999996</v>
      </c>
      <c r="V1983" s="7">
        <f t="shared" si="91"/>
        <v>2025.3000000000002</v>
      </c>
      <c r="W1983" s="7">
        <f t="shared" si="92"/>
        <v>1378.0999999999995</v>
      </c>
    </row>
    <row r="1984" spans="1:23" x14ac:dyDescent="0.25">
      <c r="A1984" t="s">
        <v>1028</v>
      </c>
      <c r="B1984" s="4">
        <v>45472</v>
      </c>
      <c r="C1984" t="s">
        <v>409</v>
      </c>
      <c r="D1984" t="str">
        <f>VLOOKUP(C1984,Customers!$A$1:$H$201,4,0)</f>
        <v>Travis Peters</v>
      </c>
      <c r="E1984" t="str">
        <f>VLOOKUP(C1984,Customers!$A$1:$H$201,5,0)</f>
        <v>Female</v>
      </c>
      <c r="F1984" s="4">
        <f>VLOOKUP(C1984,Customers!$A$1:$H$201,6,0)</f>
        <v>24112</v>
      </c>
      <c r="G1984" s="4" t="str">
        <f>VLOOKUP(C1984,Customers!$A$1:$H$201,7,0)</f>
        <v>South Ianhaven</v>
      </c>
      <c r="H1984" s="4">
        <f>VLOOKUP(C1984,Customers!$A$1:$H$201,8,0)</f>
        <v>44926</v>
      </c>
      <c r="I1984" t="s">
        <v>724</v>
      </c>
      <c r="J1984" t="str">
        <f>VLOOKUP(I1984,Products!$A$1:$F$51,2,0)</f>
        <v>Company Fruits</v>
      </c>
      <c r="K1984" t="str">
        <f>VLOOKUP(I1984,Products!$A$1:$F$51,3,0)</f>
        <v>Groceries</v>
      </c>
      <c r="L1984" t="str">
        <f>VLOOKUP(I1984,Products!$A$1:$F$51,4,0)</f>
        <v>Fruits</v>
      </c>
      <c r="M1984" s="7">
        <f>VLOOKUP(I1984,Products!$A$1:$F$51,5,0)</f>
        <v>318.05</v>
      </c>
      <c r="N1984" s="7">
        <f>VLOOKUP(I1984,Products!$A$1:$F$51,6,0)</f>
        <v>742.26521739130465</v>
      </c>
      <c r="O1984" t="s">
        <v>842</v>
      </c>
      <c r="P1984" t="str">
        <f>VLOOKUP(O1984,Stores!$A$1:$D$6,2,0)</f>
        <v>MegaMart Johnmouth</v>
      </c>
      <c r="Q1984" t="str">
        <f>VLOOKUP(O1984,Stores!$A$1:$D$6,4,0)</f>
        <v>East</v>
      </c>
      <c r="R1984" s="6">
        <v>5</v>
      </c>
      <c r="S1984" s="6">
        <v>0</v>
      </c>
      <c r="T1984" t="s">
        <v>851</v>
      </c>
      <c r="U1984">
        <f t="shared" si="90"/>
        <v>1590.25</v>
      </c>
      <c r="V1984" s="7">
        <f t="shared" si="91"/>
        <v>3711.3260869565233</v>
      </c>
      <c r="W1984" s="7">
        <f t="shared" si="92"/>
        <v>-2122.0760869565233</v>
      </c>
    </row>
    <row r="1985" spans="1:23" x14ac:dyDescent="0.25">
      <c r="A1985" t="s">
        <v>1509</v>
      </c>
      <c r="B1985" s="4">
        <v>45472</v>
      </c>
      <c r="C1985" t="s">
        <v>619</v>
      </c>
      <c r="D1985" t="str">
        <f>VLOOKUP(C1985,Customers!$A$1:$H$201,4,0)</f>
        <v>Stacey Thompson</v>
      </c>
      <c r="E1985" t="str">
        <f>VLOOKUP(C1985,Customers!$A$1:$H$201,5,0)</f>
        <v>Male</v>
      </c>
      <c r="F1985" s="4">
        <f>VLOOKUP(C1985,Customers!$A$1:$H$201,6,0)</f>
        <v>35802</v>
      </c>
      <c r="G1985" s="4" t="str">
        <f>VLOOKUP(C1985,Customers!$A$1:$H$201,7,0)</f>
        <v>Davidtown</v>
      </c>
      <c r="H1985" s="4">
        <f>VLOOKUP(C1985,Customers!$A$1:$H$201,8,0)</f>
        <v>44252</v>
      </c>
      <c r="I1985" t="s">
        <v>732</v>
      </c>
      <c r="J1985" t="str">
        <f>VLOOKUP(I1985,Products!$A$1:$F$51,2,0)</f>
        <v>Us Snacks</v>
      </c>
      <c r="K1985" t="str">
        <f>VLOOKUP(I1985,Products!$A$1:$F$51,3,0)</f>
        <v>Groceries</v>
      </c>
      <c r="L1985" t="str">
        <f>VLOOKUP(I1985,Products!$A$1:$F$51,4,0)</f>
        <v>Snacks</v>
      </c>
      <c r="M1985" s="7">
        <f>VLOOKUP(I1985,Products!$A$1:$F$51,5,0)</f>
        <v>123.19</v>
      </c>
      <c r="N1985" s="7">
        <f>VLOOKUP(I1985,Products!$A$1:$F$51,6,0)</f>
        <v>80.36</v>
      </c>
      <c r="O1985" t="s">
        <v>827</v>
      </c>
      <c r="P1985" t="str">
        <f>VLOOKUP(O1985,Stores!$A$1:$D$6,2,0)</f>
        <v>MegaMart Jimenezborough</v>
      </c>
      <c r="Q1985" t="str">
        <f>VLOOKUP(O1985,Stores!$A$1:$D$6,4,0)</f>
        <v>South</v>
      </c>
      <c r="R1985" s="6">
        <v>2</v>
      </c>
      <c r="S1985" s="6">
        <v>0.1</v>
      </c>
      <c r="T1985" t="s">
        <v>854</v>
      </c>
      <c r="U1985">
        <f t="shared" si="90"/>
        <v>246.38</v>
      </c>
      <c r="V1985" s="7">
        <f t="shared" si="91"/>
        <v>160.72</v>
      </c>
      <c r="W1985" s="7">
        <f t="shared" si="92"/>
        <v>84.759999999999991</v>
      </c>
    </row>
    <row r="1986" spans="1:23" x14ac:dyDescent="0.25">
      <c r="A1986" t="s">
        <v>1631</v>
      </c>
      <c r="B1986" s="4">
        <v>45473</v>
      </c>
      <c r="C1986" t="s">
        <v>248</v>
      </c>
      <c r="D1986" t="str">
        <f>VLOOKUP(C1986,Customers!$A$1:$H$201,4,0)</f>
        <v>Jason Jenkins</v>
      </c>
      <c r="E1986" t="str">
        <f>VLOOKUP(C1986,Customers!$A$1:$H$201,5,0)</f>
        <v>Female</v>
      </c>
      <c r="F1986" s="4">
        <f>VLOOKUP(C1986,Customers!$A$1:$H$201,6,0)</f>
        <v>31304</v>
      </c>
      <c r="G1986" s="4" t="str">
        <f>VLOOKUP(C1986,Customers!$A$1:$H$201,7,0)</f>
        <v>New Randychester</v>
      </c>
      <c r="H1986" s="4">
        <f>VLOOKUP(C1986,Customers!$A$1:$H$201,8,0)</f>
        <v>44186</v>
      </c>
      <c r="I1986" t="s">
        <v>749</v>
      </c>
      <c r="J1986" t="str">
        <f>VLOOKUP(I1986,Products!$A$1:$F$51,2,0)</f>
        <v>Whether Bags</v>
      </c>
      <c r="K1986" t="str">
        <f>VLOOKUP(I1986,Products!$A$1:$F$51,3,0)</f>
        <v>Fashion</v>
      </c>
      <c r="L1986" t="str">
        <f>VLOOKUP(I1986,Products!$A$1:$F$51,4,0)</f>
        <v>Bags</v>
      </c>
      <c r="M1986" s="7">
        <f>VLOOKUP(I1986,Products!$A$1:$F$51,5,0)</f>
        <v>270.45</v>
      </c>
      <c r="N1986" s="7">
        <f>VLOOKUP(I1986,Products!$A$1:$F$51,6,0)</f>
        <v>742.26521739130465</v>
      </c>
      <c r="O1986" t="s">
        <v>842</v>
      </c>
      <c r="P1986" t="str">
        <f>VLOOKUP(O1986,Stores!$A$1:$D$6,2,0)</f>
        <v>MegaMart Johnmouth</v>
      </c>
      <c r="Q1986" t="str">
        <f>VLOOKUP(O1986,Stores!$A$1:$D$6,4,0)</f>
        <v>East</v>
      </c>
      <c r="R1986" s="6">
        <v>3</v>
      </c>
      <c r="S1986" s="6">
        <v>0</v>
      </c>
      <c r="T1986" t="s">
        <v>851</v>
      </c>
      <c r="U1986">
        <f t="shared" si="90"/>
        <v>811.34999999999991</v>
      </c>
      <c r="V1986" s="7">
        <f t="shared" si="91"/>
        <v>2226.7956521739138</v>
      </c>
      <c r="W1986" s="7">
        <f t="shared" si="92"/>
        <v>-1416.4456521739139</v>
      </c>
    </row>
    <row r="1987" spans="1:23" x14ac:dyDescent="0.25">
      <c r="A1987" t="s">
        <v>1922</v>
      </c>
      <c r="B1987" s="4">
        <v>45473</v>
      </c>
      <c r="C1987" t="s">
        <v>391</v>
      </c>
      <c r="D1987" t="str">
        <f>VLOOKUP(C1987,Customers!$A$1:$H$201,4,0)</f>
        <v>Kenneth Berg</v>
      </c>
      <c r="E1987" t="str">
        <f>VLOOKUP(C1987,Customers!$A$1:$H$201,5,0)</f>
        <v>Male</v>
      </c>
      <c r="F1987" s="4">
        <f>VLOOKUP(C1987,Customers!$A$1:$H$201,6,0)</f>
        <v>25566</v>
      </c>
      <c r="G1987" s="4" t="str">
        <f>VLOOKUP(C1987,Customers!$A$1:$H$201,7,0)</f>
        <v>Morrisborough</v>
      </c>
      <c r="H1987" s="4">
        <f>VLOOKUP(C1987,Customers!$A$1:$H$201,8,0)</f>
        <v>45113</v>
      </c>
      <c r="I1987" t="s">
        <v>765</v>
      </c>
      <c r="J1987" t="str">
        <f>VLOOKUP(I1987,Products!$A$1:$F$51,2,0)</f>
        <v>How Vegetables</v>
      </c>
      <c r="K1987" t="str">
        <f>VLOOKUP(I1987,Products!$A$1:$F$51,3,0)</f>
        <v>Groceries</v>
      </c>
      <c r="L1987" t="str">
        <f>VLOOKUP(I1987,Products!$A$1:$F$51,4,0)</f>
        <v>Vegetables</v>
      </c>
      <c r="M1987" s="7">
        <f>VLOOKUP(I1987,Products!$A$1:$F$51,5,0)</f>
        <v>25.57</v>
      </c>
      <c r="N1987" s="7">
        <f>VLOOKUP(I1987,Products!$A$1:$F$51,6,0)</f>
        <v>19.05</v>
      </c>
      <c r="O1987" t="s">
        <v>838</v>
      </c>
      <c r="P1987" t="str">
        <f>VLOOKUP(O1987,Stores!$A$1:$D$6,2,0)</f>
        <v>MegaMart Brianahaven</v>
      </c>
      <c r="Q1987" t="str">
        <f>VLOOKUP(O1987,Stores!$A$1:$D$6,4,0)</f>
        <v>North</v>
      </c>
      <c r="R1987" s="6">
        <v>1</v>
      </c>
      <c r="S1987" s="6">
        <v>0</v>
      </c>
      <c r="T1987" t="s">
        <v>857</v>
      </c>
      <c r="U1987">
        <f t="shared" ref="U1987:U2050" si="93">M1987*R1987</f>
        <v>25.57</v>
      </c>
      <c r="V1987" s="7">
        <f t="shared" ref="V1987:V2050" si="94">N1987*R1987</f>
        <v>19.05</v>
      </c>
      <c r="W1987" s="7">
        <f t="shared" ref="W1987:W2050" si="95">U1987-V1987-(1-S1987)</f>
        <v>5.52</v>
      </c>
    </row>
    <row r="1988" spans="1:23" x14ac:dyDescent="0.25">
      <c r="A1988" t="s">
        <v>3111</v>
      </c>
      <c r="B1988" s="4">
        <v>45473</v>
      </c>
      <c r="C1988" t="s">
        <v>568</v>
      </c>
      <c r="D1988" t="str">
        <f>VLOOKUP(C1988,Customers!$A$1:$H$201,4,0)</f>
        <v>Thomas Chung</v>
      </c>
      <c r="E1988" t="str">
        <f>VLOOKUP(C1988,Customers!$A$1:$H$201,5,0)</f>
        <v>Male</v>
      </c>
      <c r="F1988" s="4">
        <f>VLOOKUP(C1988,Customers!$A$1:$H$201,6,0)</f>
        <v>33160</v>
      </c>
      <c r="G1988" s="4" t="str">
        <f>VLOOKUP(C1988,Customers!$A$1:$H$201,7,0)</f>
        <v>Joshuamouth</v>
      </c>
      <c r="H1988" s="4">
        <f>VLOOKUP(C1988,Customers!$A$1:$H$201,8,0)</f>
        <v>44587</v>
      </c>
      <c r="I1988" t="s">
        <v>784</v>
      </c>
      <c r="J1988" t="str">
        <f>VLOOKUP(I1988,Products!$A$1:$F$51,2,0)</f>
        <v>Foot Snacks</v>
      </c>
      <c r="K1988" t="str">
        <f>VLOOKUP(I1988,Products!$A$1:$F$51,3,0)</f>
        <v>Groceries</v>
      </c>
      <c r="L1988" t="str">
        <f>VLOOKUP(I1988,Products!$A$1:$F$51,4,0)</f>
        <v>Snacks</v>
      </c>
      <c r="M1988" s="7">
        <f>VLOOKUP(I1988,Products!$A$1:$F$51,5,0)</f>
        <v>1095.72</v>
      </c>
      <c r="N1988" s="7">
        <f>VLOOKUP(I1988,Products!$A$1:$F$51,6,0)</f>
        <v>822.2</v>
      </c>
      <c r="O1988" t="s">
        <v>827</v>
      </c>
      <c r="P1988" t="str">
        <f>VLOOKUP(O1988,Stores!$A$1:$D$6,2,0)</f>
        <v>MegaMart Jimenezborough</v>
      </c>
      <c r="Q1988" t="str">
        <f>VLOOKUP(O1988,Stores!$A$1:$D$6,4,0)</f>
        <v>South</v>
      </c>
      <c r="R1988" s="6">
        <v>5</v>
      </c>
      <c r="S1988" s="6">
        <v>0</v>
      </c>
      <c r="T1988" t="s">
        <v>854</v>
      </c>
      <c r="U1988">
        <f t="shared" si="93"/>
        <v>5478.6</v>
      </c>
      <c r="V1988" s="7">
        <f t="shared" si="94"/>
        <v>4111</v>
      </c>
      <c r="W1988" s="7">
        <f t="shared" si="95"/>
        <v>1366.6000000000004</v>
      </c>
    </row>
    <row r="1989" spans="1:23" x14ac:dyDescent="0.25">
      <c r="A1989" t="s">
        <v>5460</v>
      </c>
      <c r="B1989" s="4">
        <v>45473</v>
      </c>
      <c r="C1989" t="s">
        <v>391</v>
      </c>
      <c r="D1989" t="str">
        <f>VLOOKUP(C1989,Customers!$A$1:$H$201,4,0)</f>
        <v>Kenneth Berg</v>
      </c>
      <c r="E1989" t="str">
        <f>VLOOKUP(C1989,Customers!$A$1:$H$201,5,0)</f>
        <v>Male</v>
      </c>
      <c r="F1989" s="4">
        <f>VLOOKUP(C1989,Customers!$A$1:$H$201,6,0)</f>
        <v>25566</v>
      </c>
      <c r="G1989" s="4" t="str">
        <f>VLOOKUP(C1989,Customers!$A$1:$H$201,7,0)</f>
        <v>Morrisborough</v>
      </c>
      <c r="H1989" s="4">
        <f>VLOOKUP(C1989,Customers!$A$1:$H$201,8,0)</f>
        <v>45113</v>
      </c>
      <c r="I1989" t="s">
        <v>808</v>
      </c>
      <c r="J1989" t="str">
        <f>VLOOKUP(I1989,Products!$A$1:$F$51,2,0)</f>
        <v>Soon Accessories</v>
      </c>
      <c r="K1989" t="str">
        <f>VLOOKUP(I1989,Products!$A$1:$F$51,3,0)</f>
        <v>Fashion</v>
      </c>
      <c r="L1989" t="str">
        <f>VLOOKUP(I1989,Products!$A$1:$F$51,4,0)</f>
        <v>Accessories</v>
      </c>
      <c r="M1989" s="7">
        <f>VLOOKUP(I1989,Products!$A$1:$F$51,5,0)</f>
        <v>564.41999999999996</v>
      </c>
      <c r="N1989" s="7">
        <f>VLOOKUP(I1989,Products!$A$1:$F$51,6,0)</f>
        <v>293.95999999999998</v>
      </c>
      <c r="O1989" t="s">
        <v>827</v>
      </c>
      <c r="P1989" t="str">
        <f>VLOOKUP(O1989,Stores!$A$1:$D$6,2,0)</f>
        <v>MegaMart Jimenezborough</v>
      </c>
      <c r="Q1989" t="str">
        <f>VLOOKUP(O1989,Stores!$A$1:$D$6,4,0)</f>
        <v>South</v>
      </c>
      <c r="R1989" s="6">
        <v>3</v>
      </c>
      <c r="S1989" s="6">
        <v>0.15</v>
      </c>
      <c r="T1989" t="s">
        <v>857</v>
      </c>
      <c r="U1989">
        <f t="shared" si="93"/>
        <v>1693.2599999999998</v>
      </c>
      <c r="V1989" s="7">
        <f t="shared" si="94"/>
        <v>881.87999999999988</v>
      </c>
      <c r="W1989" s="7">
        <f t="shared" si="95"/>
        <v>810.52999999999986</v>
      </c>
    </row>
    <row r="1990" spans="1:23" x14ac:dyDescent="0.25">
      <c r="A1990" t="s">
        <v>875</v>
      </c>
      <c r="B1990" s="4">
        <v>45473</v>
      </c>
      <c r="C1990" t="s">
        <v>69</v>
      </c>
      <c r="D1990" t="str">
        <f>VLOOKUP(C1990,Customers!$A$1:$H$201,4,0)</f>
        <v>Vanessa Anderson</v>
      </c>
      <c r="E1990" t="str">
        <f>VLOOKUP(C1990,Customers!$A$1:$H$201,5,0)</f>
        <v>Female</v>
      </c>
      <c r="F1990" s="4">
        <f>VLOOKUP(C1990,Customers!$A$1:$H$201,6,0)</f>
        <v>30021</v>
      </c>
      <c r="G1990" s="4" t="str">
        <f>VLOOKUP(C1990,Customers!$A$1:$H$201,7,0)</f>
        <v>Peterside</v>
      </c>
      <c r="H1990" s="4">
        <f>VLOOKUP(C1990,Customers!$A$1:$H$201,8,0)</f>
        <v>45560</v>
      </c>
      <c r="I1990" t="s">
        <v>765</v>
      </c>
      <c r="J1990" t="str">
        <f>VLOOKUP(I1990,Products!$A$1:$F$51,2,0)</f>
        <v>How Vegetables</v>
      </c>
      <c r="K1990" t="str">
        <f>VLOOKUP(I1990,Products!$A$1:$F$51,3,0)</f>
        <v>Groceries</v>
      </c>
      <c r="L1990" t="str">
        <f>VLOOKUP(I1990,Products!$A$1:$F$51,4,0)</f>
        <v>Vegetables</v>
      </c>
      <c r="M1990" s="7">
        <f>VLOOKUP(I1990,Products!$A$1:$F$51,5,0)</f>
        <v>25.57</v>
      </c>
      <c r="N1990" s="7">
        <f>VLOOKUP(I1990,Products!$A$1:$F$51,6,0)</f>
        <v>19.05</v>
      </c>
      <c r="O1990" t="s">
        <v>838</v>
      </c>
      <c r="P1990" t="str">
        <f>VLOOKUP(O1990,Stores!$A$1:$D$6,2,0)</f>
        <v>MegaMart Brianahaven</v>
      </c>
      <c r="Q1990" t="str">
        <f>VLOOKUP(O1990,Stores!$A$1:$D$6,4,0)</f>
        <v>North</v>
      </c>
      <c r="R1990" s="6">
        <v>4</v>
      </c>
      <c r="S1990" s="6">
        <v>0.1</v>
      </c>
      <c r="T1990" t="s">
        <v>854</v>
      </c>
      <c r="U1990">
        <f t="shared" si="93"/>
        <v>102.28</v>
      </c>
      <c r="V1990" s="7">
        <f t="shared" si="94"/>
        <v>76.2</v>
      </c>
      <c r="W1990" s="7">
        <f t="shared" si="95"/>
        <v>25.18</v>
      </c>
    </row>
    <row r="1991" spans="1:23" x14ac:dyDescent="0.25">
      <c r="A1991" t="s">
        <v>913</v>
      </c>
      <c r="B1991" s="4">
        <v>45473</v>
      </c>
      <c r="C1991" t="s">
        <v>193</v>
      </c>
      <c r="D1991" t="str">
        <f>VLOOKUP(C1991,Customers!$A$1:$H$201,4,0)</f>
        <v>Kelly Mcmillan</v>
      </c>
      <c r="E1991" t="str">
        <f>VLOOKUP(C1991,Customers!$A$1:$H$201,5,0)</f>
        <v>Male</v>
      </c>
      <c r="F1991" s="4">
        <f>VLOOKUP(C1991,Customers!$A$1:$H$201,6,0)</f>
        <v>25009</v>
      </c>
      <c r="G1991" s="4" t="str">
        <f>VLOOKUP(C1991,Customers!$A$1:$H$201,7,0)</f>
        <v>Erinland</v>
      </c>
      <c r="H1991" s="4">
        <f>VLOOKUP(C1991,Customers!$A$1:$H$201,8,0)</f>
        <v>44798</v>
      </c>
      <c r="I1991" t="s">
        <v>810</v>
      </c>
      <c r="J1991" t="str">
        <f>VLOOKUP(I1991,Products!$A$1:$F$51,2,0)</f>
        <v>Least Accessories</v>
      </c>
      <c r="K1991" t="str">
        <f>VLOOKUP(I1991,Products!$A$1:$F$51,3,0)</f>
        <v>Fashion</v>
      </c>
      <c r="L1991" t="str">
        <f>VLOOKUP(I1991,Products!$A$1:$F$51,4,0)</f>
        <v>Accessories</v>
      </c>
      <c r="M1991" s="7">
        <f>VLOOKUP(I1991,Products!$A$1:$F$51,5,0)</f>
        <v>1286.55</v>
      </c>
      <c r="N1991" s="7">
        <f>VLOOKUP(I1991,Products!$A$1:$F$51,6,0)</f>
        <v>797.54</v>
      </c>
      <c r="O1991" t="s">
        <v>831</v>
      </c>
      <c r="P1991" t="str">
        <f>VLOOKUP(O1991,Stores!$A$1:$D$6,2,0)</f>
        <v>MegaMart Peckmouth</v>
      </c>
      <c r="Q1991" t="str">
        <f>VLOOKUP(O1991,Stores!$A$1:$D$6,4,0)</f>
        <v>East</v>
      </c>
      <c r="R1991" s="6">
        <v>4</v>
      </c>
      <c r="S1991" s="6">
        <v>0.1</v>
      </c>
      <c r="T1991" t="s">
        <v>851</v>
      </c>
      <c r="U1991">
        <f t="shared" si="93"/>
        <v>5146.2</v>
      </c>
      <c r="V1991" s="7">
        <f t="shared" si="94"/>
        <v>3190.16</v>
      </c>
      <c r="W1991" s="7">
        <f t="shared" si="95"/>
        <v>1955.1399999999999</v>
      </c>
    </row>
    <row r="1992" spans="1:23" x14ac:dyDescent="0.25">
      <c r="A1992" t="s">
        <v>1184</v>
      </c>
      <c r="B1992" s="4">
        <v>45474</v>
      </c>
      <c r="C1992" t="s">
        <v>645</v>
      </c>
      <c r="D1992" t="str">
        <f>VLOOKUP(C1992,Customers!$A$1:$H$201,4,0)</f>
        <v>Mary Dawson</v>
      </c>
      <c r="E1992" t="str">
        <f>VLOOKUP(C1992,Customers!$A$1:$H$201,5,0)</f>
        <v>Male</v>
      </c>
      <c r="F1992" s="4">
        <f>VLOOKUP(C1992,Customers!$A$1:$H$201,6,0)</f>
        <v>33196</v>
      </c>
      <c r="G1992" s="4" t="str">
        <f>VLOOKUP(C1992,Customers!$A$1:$H$201,7,0)</f>
        <v>New Tiffanyberg</v>
      </c>
      <c r="H1992" s="4">
        <f>VLOOKUP(C1992,Customers!$A$1:$H$201,8,0)</f>
        <v>44435</v>
      </c>
      <c r="I1992" t="s">
        <v>814</v>
      </c>
      <c r="J1992" t="str">
        <f>VLOOKUP(I1992,Products!$A$1:$F$51,2,0)</f>
        <v>Nature Clothing</v>
      </c>
      <c r="K1992" t="str">
        <f>VLOOKUP(I1992,Products!$A$1:$F$51,3,0)</f>
        <v>Fashion</v>
      </c>
      <c r="L1992" t="str">
        <f>VLOOKUP(I1992,Products!$A$1:$F$51,4,0)</f>
        <v>Clothing</v>
      </c>
      <c r="M1992" s="7">
        <f>VLOOKUP(I1992,Products!$A$1:$F$51,5,0)</f>
        <v>1165.3699999999999</v>
      </c>
      <c r="N1992" s="7">
        <f>VLOOKUP(I1992,Products!$A$1:$F$51,6,0)</f>
        <v>926.55</v>
      </c>
      <c r="O1992" t="s">
        <v>827</v>
      </c>
      <c r="P1992" t="str">
        <f>VLOOKUP(O1992,Stores!$A$1:$D$6,2,0)</f>
        <v>MegaMart Jimenezborough</v>
      </c>
      <c r="Q1992" t="str">
        <f>VLOOKUP(O1992,Stores!$A$1:$D$6,4,0)</f>
        <v>South</v>
      </c>
      <c r="R1992" s="6">
        <v>3</v>
      </c>
      <c r="S1992" s="6">
        <v>0.15</v>
      </c>
      <c r="T1992" t="s">
        <v>851</v>
      </c>
      <c r="U1992">
        <f t="shared" si="93"/>
        <v>3496.1099999999997</v>
      </c>
      <c r="V1992" s="7">
        <f t="shared" si="94"/>
        <v>2779.6499999999996</v>
      </c>
      <c r="W1992" s="7">
        <f t="shared" si="95"/>
        <v>715.61</v>
      </c>
    </row>
    <row r="1993" spans="1:23" x14ac:dyDescent="0.25">
      <c r="A1993" t="s">
        <v>1356</v>
      </c>
      <c r="B1993" s="4">
        <v>45474</v>
      </c>
      <c r="C1993" t="s">
        <v>22</v>
      </c>
      <c r="D1993" t="str">
        <f>VLOOKUP(C1993,Customers!$A$1:$H$201,4,0)</f>
        <v>Jamie Salinas</v>
      </c>
      <c r="E1993" t="str">
        <f>VLOOKUP(C1993,Customers!$A$1:$H$201,5,0)</f>
        <v>Male</v>
      </c>
      <c r="F1993" s="4">
        <f>VLOOKUP(C1993,Customers!$A$1:$H$201,6,0)</f>
        <v>33773</v>
      </c>
      <c r="G1993" s="4" t="str">
        <f>VLOOKUP(C1993,Customers!$A$1:$H$201,7,0)</f>
        <v>Port Kimberly</v>
      </c>
      <c r="H1993" s="4">
        <f>VLOOKUP(C1993,Customers!$A$1:$H$201,8,0)</f>
        <v>44616</v>
      </c>
      <c r="I1993" t="s">
        <v>749</v>
      </c>
      <c r="J1993" t="str">
        <f>VLOOKUP(I1993,Products!$A$1:$F$51,2,0)</f>
        <v>Whether Bags</v>
      </c>
      <c r="K1993" t="str">
        <f>VLOOKUP(I1993,Products!$A$1:$F$51,3,0)</f>
        <v>Fashion</v>
      </c>
      <c r="L1993" t="str">
        <f>VLOOKUP(I1993,Products!$A$1:$F$51,4,0)</f>
        <v>Bags</v>
      </c>
      <c r="M1993" s="7">
        <f>VLOOKUP(I1993,Products!$A$1:$F$51,5,0)</f>
        <v>270.45</v>
      </c>
      <c r="N1993" s="7">
        <f>VLOOKUP(I1993,Products!$A$1:$F$51,6,0)</f>
        <v>742.26521739130465</v>
      </c>
      <c r="O1993" t="s">
        <v>827</v>
      </c>
      <c r="P1993" t="str">
        <f>VLOOKUP(O1993,Stores!$A$1:$D$6,2,0)</f>
        <v>MegaMart Jimenezborough</v>
      </c>
      <c r="Q1993" t="str">
        <f>VLOOKUP(O1993,Stores!$A$1:$D$6,4,0)</f>
        <v>South</v>
      </c>
      <c r="R1993" s="6">
        <v>2</v>
      </c>
      <c r="S1993" s="6">
        <v>0.15</v>
      </c>
      <c r="T1993" t="s">
        <v>854</v>
      </c>
      <c r="U1993">
        <f t="shared" si="93"/>
        <v>540.9</v>
      </c>
      <c r="V1993" s="7">
        <f t="shared" si="94"/>
        <v>1484.5304347826093</v>
      </c>
      <c r="W1993" s="7">
        <f t="shared" si="95"/>
        <v>-944.48043478260934</v>
      </c>
    </row>
    <row r="1994" spans="1:23" x14ac:dyDescent="0.25">
      <c r="A1994" t="s">
        <v>1380</v>
      </c>
      <c r="B1994" s="4">
        <v>45474</v>
      </c>
      <c r="C1994" t="s">
        <v>575</v>
      </c>
      <c r="D1994" t="str">
        <f>VLOOKUP(C1994,Customers!$A$1:$H$201,4,0)</f>
        <v>Michael Perez</v>
      </c>
      <c r="E1994" t="str">
        <f>VLOOKUP(C1994,Customers!$A$1:$H$201,5,0)</f>
        <v>Male</v>
      </c>
      <c r="F1994" s="4">
        <f>VLOOKUP(C1994,Customers!$A$1:$H$201,6,0)</f>
        <v>23030</v>
      </c>
      <c r="G1994" s="4" t="str">
        <f>VLOOKUP(C1994,Customers!$A$1:$H$201,7,0)</f>
        <v>Shannontown</v>
      </c>
      <c r="H1994" s="4">
        <f>VLOOKUP(C1994,Customers!$A$1:$H$201,8,0)</f>
        <v>44957</v>
      </c>
      <c r="I1994" t="s">
        <v>816</v>
      </c>
      <c r="J1994" t="str">
        <f>VLOOKUP(I1994,Products!$A$1:$F$51,2,0)</f>
        <v>Or Smartphone</v>
      </c>
      <c r="K1994" t="str">
        <f>VLOOKUP(I1994,Products!$A$1:$F$51,3,0)</f>
        <v>Electronics</v>
      </c>
      <c r="L1994" t="str">
        <f>VLOOKUP(I1994,Products!$A$1:$F$51,4,0)</f>
        <v>Smartphone</v>
      </c>
      <c r="M1994" s="7">
        <f>VLOOKUP(I1994,Products!$A$1:$F$51,5,0)</f>
        <v>1197.18</v>
      </c>
      <c r="N1994" s="7">
        <f>VLOOKUP(I1994,Products!$A$1:$F$51,6,0)</f>
        <v>722.74</v>
      </c>
      <c r="O1994" t="s">
        <v>842</v>
      </c>
      <c r="P1994" t="str">
        <f>VLOOKUP(O1994,Stores!$A$1:$D$6,2,0)</f>
        <v>MegaMart Johnmouth</v>
      </c>
      <c r="Q1994" t="str">
        <f>VLOOKUP(O1994,Stores!$A$1:$D$6,4,0)</f>
        <v>East</v>
      </c>
      <c r="R1994" s="6">
        <v>4</v>
      </c>
      <c r="S1994" s="6">
        <v>0.15</v>
      </c>
      <c r="T1994" t="s">
        <v>854</v>
      </c>
      <c r="U1994">
        <f t="shared" si="93"/>
        <v>4788.72</v>
      </c>
      <c r="V1994" s="7">
        <f t="shared" si="94"/>
        <v>2890.96</v>
      </c>
      <c r="W1994" s="7">
        <f t="shared" si="95"/>
        <v>1896.9100000000003</v>
      </c>
    </row>
    <row r="1995" spans="1:23" x14ac:dyDescent="0.25">
      <c r="A1995" t="s">
        <v>2420</v>
      </c>
      <c r="B1995" s="4">
        <v>45474</v>
      </c>
      <c r="C1995" t="s">
        <v>474</v>
      </c>
      <c r="D1995" t="str">
        <f>VLOOKUP(C1995,Customers!$A$1:$H$201,4,0)</f>
        <v>Aaron Bailey</v>
      </c>
      <c r="E1995" t="str">
        <f>VLOOKUP(C1995,Customers!$A$1:$H$201,5,0)</f>
        <v>Male</v>
      </c>
      <c r="F1995" s="4">
        <f>VLOOKUP(C1995,Customers!$A$1:$H$201,6,0)</f>
        <v>29985</v>
      </c>
      <c r="G1995" s="4" t="str">
        <f>VLOOKUP(C1995,Customers!$A$1:$H$201,7,0)</f>
        <v>Marcchester</v>
      </c>
      <c r="H1995" s="4">
        <f>VLOOKUP(C1995,Customers!$A$1:$H$201,8,0)</f>
        <v>45488</v>
      </c>
      <c r="I1995" t="s">
        <v>804</v>
      </c>
      <c r="J1995" t="str">
        <f>VLOOKUP(I1995,Products!$A$1:$F$51,2,0)</f>
        <v>Present Television</v>
      </c>
      <c r="K1995" t="str">
        <f>VLOOKUP(I1995,Products!$A$1:$F$51,3,0)</f>
        <v>Electronics</v>
      </c>
      <c r="L1995" t="str">
        <f>VLOOKUP(I1995,Products!$A$1:$F$51,4,0)</f>
        <v>Television</v>
      </c>
      <c r="M1995" s="7">
        <f>VLOOKUP(I1995,Products!$A$1:$F$51,5,0)</f>
        <v>1635.01</v>
      </c>
      <c r="N1995" s="7">
        <f>VLOOKUP(I1995,Products!$A$1:$F$51,6,0)</f>
        <v>1043.29</v>
      </c>
      <c r="O1995" t="s">
        <v>838</v>
      </c>
      <c r="P1995" t="str">
        <f>VLOOKUP(O1995,Stores!$A$1:$D$6,2,0)</f>
        <v>MegaMart Brianahaven</v>
      </c>
      <c r="Q1995" t="str">
        <f>VLOOKUP(O1995,Stores!$A$1:$D$6,4,0)</f>
        <v>North</v>
      </c>
      <c r="R1995" s="6">
        <v>4</v>
      </c>
      <c r="S1995" s="6">
        <v>0.15</v>
      </c>
      <c r="T1995" t="s">
        <v>857</v>
      </c>
      <c r="U1995">
        <f t="shared" si="93"/>
        <v>6540.04</v>
      </c>
      <c r="V1995" s="7">
        <f t="shared" si="94"/>
        <v>4173.16</v>
      </c>
      <c r="W1995" s="7">
        <f t="shared" si="95"/>
        <v>2366.0300000000002</v>
      </c>
    </row>
    <row r="1996" spans="1:23" x14ac:dyDescent="0.25">
      <c r="A1996" t="s">
        <v>3495</v>
      </c>
      <c r="B1996" s="4">
        <v>45474</v>
      </c>
      <c r="C1996" t="s">
        <v>226</v>
      </c>
      <c r="D1996" t="str">
        <f>VLOOKUP(C1996,Customers!$A$1:$H$201,4,0)</f>
        <v>Scott Wyatt</v>
      </c>
      <c r="E1996" t="str">
        <f>VLOOKUP(C1996,Customers!$A$1:$H$201,5,0)</f>
        <v>Female</v>
      </c>
      <c r="F1996" s="4">
        <f>VLOOKUP(C1996,Customers!$A$1:$H$201,6,0)</f>
        <v>23142</v>
      </c>
      <c r="G1996" s="4" t="str">
        <f>VLOOKUP(C1996,Customers!$A$1:$H$201,7,0)</f>
        <v>New Meagan</v>
      </c>
      <c r="H1996" s="4">
        <f>VLOOKUP(C1996,Customers!$A$1:$H$201,8,0)</f>
        <v>45562</v>
      </c>
      <c r="I1996" t="s">
        <v>755</v>
      </c>
      <c r="J1996" t="str">
        <f>VLOOKUP(I1996,Products!$A$1:$F$51,2,0)</f>
        <v>Democratic Smartphone</v>
      </c>
      <c r="K1996" t="str">
        <f>VLOOKUP(I1996,Products!$A$1:$F$51,3,0)</f>
        <v>Electronics</v>
      </c>
      <c r="L1996" t="str">
        <f>VLOOKUP(I1996,Products!$A$1:$F$51,4,0)</f>
        <v>Smartphone</v>
      </c>
      <c r="M1996" s="7">
        <f>VLOOKUP(I1996,Products!$A$1:$F$51,5,0)</f>
        <v>1079.8900000000001</v>
      </c>
      <c r="N1996" s="7">
        <f>VLOOKUP(I1996,Products!$A$1:$F$51,6,0)</f>
        <v>703.83</v>
      </c>
      <c r="O1996" t="s">
        <v>838</v>
      </c>
      <c r="P1996" t="str">
        <f>VLOOKUP(O1996,Stores!$A$1:$D$6,2,0)</f>
        <v>MegaMart Brianahaven</v>
      </c>
      <c r="Q1996" t="str">
        <f>VLOOKUP(O1996,Stores!$A$1:$D$6,4,0)</f>
        <v>North</v>
      </c>
      <c r="R1996" s="6">
        <v>3</v>
      </c>
      <c r="S1996" s="6">
        <v>0.1</v>
      </c>
      <c r="T1996" t="s">
        <v>857</v>
      </c>
      <c r="U1996">
        <f t="shared" si="93"/>
        <v>3239.67</v>
      </c>
      <c r="V1996" s="7">
        <f t="shared" si="94"/>
        <v>2111.4900000000002</v>
      </c>
      <c r="W1996" s="7">
        <f t="shared" si="95"/>
        <v>1127.2799999999997</v>
      </c>
    </row>
    <row r="1997" spans="1:23" x14ac:dyDescent="0.25">
      <c r="A1997" t="s">
        <v>3496</v>
      </c>
      <c r="B1997" s="4">
        <v>45474</v>
      </c>
      <c r="C1997" t="s">
        <v>616</v>
      </c>
      <c r="D1997" t="str">
        <f>VLOOKUP(C1997,Customers!$A$1:$H$201,4,0)</f>
        <v>Scott Howell</v>
      </c>
      <c r="E1997" t="str">
        <f>VLOOKUP(C1997,Customers!$A$1:$H$201,5,0)</f>
        <v>Male</v>
      </c>
      <c r="F1997" s="4">
        <f>VLOOKUP(C1997,Customers!$A$1:$H$201,6,0)</f>
        <v>38540</v>
      </c>
      <c r="G1997" s="4" t="str">
        <f>VLOOKUP(C1997,Customers!$A$1:$H$201,7,0)</f>
        <v>South Jennifer</v>
      </c>
      <c r="H1997" s="4">
        <f>VLOOKUP(C1997,Customers!$A$1:$H$201,8,0)</f>
        <v>45897</v>
      </c>
      <c r="I1997" t="s">
        <v>784</v>
      </c>
      <c r="J1997" t="str">
        <f>VLOOKUP(I1997,Products!$A$1:$F$51,2,0)</f>
        <v>Foot Snacks</v>
      </c>
      <c r="K1997" t="str">
        <f>VLOOKUP(I1997,Products!$A$1:$F$51,3,0)</f>
        <v>Groceries</v>
      </c>
      <c r="L1997" t="str">
        <f>VLOOKUP(I1997,Products!$A$1:$F$51,4,0)</f>
        <v>Snacks</v>
      </c>
      <c r="M1997" s="7">
        <f>VLOOKUP(I1997,Products!$A$1:$F$51,5,0)</f>
        <v>1095.72</v>
      </c>
      <c r="N1997" s="7">
        <f>VLOOKUP(I1997,Products!$A$1:$F$51,6,0)</f>
        <v>822.2</v>
      </c>
      <c r="O1997" t="s">
        <v>835</v>
      </c>
      <c r="P1997" t="str">
        <f>VLOOKUP(O1997,Stores!$A$1:$D$6,2,0)</f>
        <v>MegaMart New Michele</v>
      </c>
      <c r="Q1997" t="str">
        <f>VLOOKUP(O1997,Stores!$A$1:$D$6,4,0)</f>
        <v>West</v>
      </c>
      <c r="R1997" s="6">
        <v>3</v>
      </c>
      <c r="S1997" s="6">
        <v>0</v>
      </c>
      <c r="T1997" t="s">
        <v>857</v>
      </c>
      <c r="U1997">
        <f t="shared" si="93"/>
        <v>3287.16</v>
      </c>
      <c r="V1997" s="7">
        <f t="shared" si="94"/>
        <v>2466.6000000000004</v>
      </c>
      <c r="W1997" s="7">
        <f t="shared" si="95"/>
        <v>819.55999999999949</v>
      </c>
    </row>
    <row r="1998" spans="1:23" x14ac:dyDescent="0.25">
      <c r="A1998" t="s">
        <v>3536</v>
      </c>
      <c r="B1998" s="4">
        <v>45474</v>
      </c>
      <c r="C1998" t="s">
        <v>34</v>
      </c>
      <c r="D1998" t="str">
        <f>VLOOKUP(C1998,Customers!$A$1:$H$201,4,0)</f>
        <v>Isaiah Williams</v>
      </c>
      <c r="E1998" t="str">
        <f>VLOOKUP(C1998,Customers!$A$1:$H$201,5,0)</f>
        <v>Male</v>
      </c>
      <c r="F1998" s="4">
        <f>VLOOKUP(C1998,Customers!$A$1:$H$201,6,0)</f>
        <v>22233</v>
      </c>
      <c r="G1998" s="4" t="str">
        <f>VLOOKUP(C1998,Customers!$A$1:$H$201,7,0)</f>
        <v>New Michaelland</v>
      </c>
      <c r="H1998" s="4">
        <f>VLOOKUP(C1998,Customers!$A$1:$H$201,8,0)</f>
        <v>45720</v>
      </c>
      <c r="I1998" t="s">
        <v>714</v>
      </c>
      <c r="J1998" t="str">
        <f>VLOOKUP(I1998,Products!$A$1:$F$51,2,0)</f>
        <v>Here Footwear</v>
      </c>
      <c r="K1998" t="str">
        <f>VLOOKUP(I1998,Products!$A$1:$F$51,3,0)</f>
        <v>Fashion</v>
      </c>
      <c r="L1998" t="str">
        <f>VLOOKUP(I1998,Products!$A$1:$F$51,4,0)</f>
        <v>Footwear</v>
      </c>
      <c r="M1998" s="7">
        <f>VLOOKUP(I1998,Products!$A$1:$F$51,5,0)</f>
        <v>1102.791777777778</v>
      </c>
      <c r="N1998" s="7">
        <f>VLOOKUP(I1998,Products!$A$1:$F$51,6,0)</f>
        <v>169.03</v>
      </c>
      <c r="O1998" t="s">
        <v>838</v>
      </c>
      <c r="P1998" t="str">
        <f>VLOOKUP(O1998,Stores!$A$1:$D$6,2,0)</f>
        <v>MegaMart Brianahaven</v>
      </c>
      <c r="Q1998" t="str">
        <f>VLOOKUP(O1998,Stores!$A$1:$D$6,4,0)</f>
        <v>North</v>
      </c>
      <c r="R1998" s="6">
        <v>1</v>
      </c>
      <c r="S1998" s="6">
        <v>0.05</v>
      </c>
      <c r="T1998" t="s">
        <v>854</v>
      </c>
      <c r="U1998">
        <f t="shared" si="93"/>
        <v>1102.791777777778</v>
      </c>
      <c r="V1998" s="7">
        <f t="shared" si="94"/>
        <v>169.03</v>
      </c>
      <c r="W1998" s="7">
        <f t="shared" si="95"/>
        <v>932.81177777777793</v>
      </c>
    </row>
    <row r="1999" spans="1:23" x14ac:dyDescent="0.25">
      <c r="A1999" t="s">
        <v>4381</v>
      </c>
      <c r="B1999" s="4">
        <v>45474</v>
      </c>
      <c r="C1999" t="s">
        <v>700</v>
      </c>
      <c r="D1999" t="str">
        <f>VLOOKUP(C1999,Customers!$A$1:$H$201,4,0)</f>
        <v>Ronald Haley</v>
      </c>
      <c r="E1999" t="str">
        <f>VLOOKUP(C1999,Customers!$A$1:$H$201,5,0)</f>
        <v>Male</v>
      </c>
      <c r="F1999" s="4">
        <f>VLOOKUP(C1999,Customers!$A$1:$H$201,6,0)</f>
        <v>37249</v>
      </c>
      <c r="G1999" s="4" t="str">
        <f>VLOOKUP(C1999,Customers!$A$1:$H$201,7,0)</f>
        <v>Jenniferbury</v>
      </c>
      <c r="H1999" s="4">
        <f>VLOOKUP(C1999,Customers!$A$1:$H$201,8,0)</f>
        <v>45832</v>
      </c>
      <c r="I1999" t="s">
        <v>802</v>
      </c>
      <c r="J1999" t="str">
        <f>VLOOKUP(I1999,Products!$A$1:$F$51,2,0)</f>
        <v>Piece Headphones</v>
      </c>
      <c r="K1999" t="str">
        <f>VLOOKUP(I1999,Products!$A$1:$F$51,3,0)</f>
        <v>Electronics</v>
      </c>
      <c r="L1999" t="str">
        <f>VLOOKUP(I1999,Products!$A$1:$F$51,4,0)</f>
        <v>Headphones</v>
      </c>
      <c r="M1999" s="7">
        <f>VLOOKUP(I1999,Products!$A$1:$F$51,5,0)</f>
        <v>1745.61</v>
      </c>
      <c r="N1999" s="7">
        <f>VLOOKUP(I1999,Products!$A$1:$F$51,6,0)</f>
        <v>1322.44</v>
      </c>
      <c r="O1999" t="s">
        <v>835</v>
      </c>
      <c r="P1999" t="str">
        <f>VLOOKUP(O1999,Stores!$A$1:$D$6,2,0)</f>
        <v>MegaMart New Michele</v>
      </c>
      <c r="Q1999" t="str">
        <f>VLOOKUP(O1999,Stores!$A$1:$D$6,4,0)</f>
        <v>West</v>
      </c>
      <c r="R1999" s="6">
        <v>3</v>
      </c>
      <c r="S1999" s="6">
        <v>0.1</v>
      </c>
      <c r="T1999" t="s">
        <v>851</v>
      </c>
      <c r="U1999">
        <f t="shared" si="93"/>
        <v>5236.83</v>
      </c>
      <c r="V1999" s="7">
        <f t="shared" si="94"/>
        <v>3967.32</v>
      </c>
      <c r="W1999" s="7">
        <f t="shared" si="95"/>
        <v>1268.6099999999997</v>
      </c>
    </row>
    <row r="2000" spans="1:23" x14ac:dyDescent="0.25">
      <c r="A2000" t="s">
        <v>4566</v>
      </c>
      <c r="B2000" s="4">
        <v>45474</v>
      </c>
      <c r="C2000" t="s">
        <v>514</v>
      </c>
      <c r="D2000" t="str">
        <f>VLOOKUP(C2000,Customers!$A$1:$H$201,4,0)</f>
        <v>Suzanne Fox</v>
      </c>
      <c r="E2000" t="str">
        <f>VLOOKUP(C2000,Customers!$A$1:$H$201,5,0)</f>
        <v>Male</v>
      </c>
      <c r="F2000" s="4">
        <f>VLOOKUP(C2000,Customers!$A$1:$H$201,6,0)</f>
        <v>38558</v>
      </c>
      <c r="G2000" s="4" t="str">
        <f>VLOOKUP(C2000,Customers!$A$1:$H$201,7,0)</f>
        <v>Joelborough</v>
      </c>
      <c r="H2000" s="4">
        <f>VLOOKUP(C2000,Customers!$A$1:$H$201,8,0)</f>
        <v>44192</v>
      </c>
      <c r="I2000" t="s">
        <v>786</v>
      </c>
      <c r="J2000" t="str">
        <f>VLOOKUP(I2000,Products!$A$1:$F$51,2,0)</f>
        <v>Difficult Vegetables</v>
      </c>
      <c r="K2000" t="str">
        <f>VLOOKUP(I2000,Products!$A$1:$F$51,3,0)</f>
        <v>Groceries</v>
      </c>
      <c r="L2000" t="str">
        <f>VLOOKUP(I2000,Products!$A$1:$F$51,4,0)</f>
        <v>Vegetables</v>
      </c>
      <c r="M2000" s="7">
        <f>VLOOKUP(I2000,Products!$A$1:$F$51,5,0)</f>
        <v>1102.791777777778</v>
      </c>
      <c r="N2000" s="7">
        <f>VLOOKUP(I2000,Products!$A$1:$F$51,6,0)</f>
        <v>164.01</v>
      </c>
      <c r="O2000" t="s">
        <v>831</v>
      </c>
      <c r="P2000" t="str">
        <f>VLOOKUP(O2000,Stores!$A$1:$D$6,2,0)</f>
        <v>MegaMart Peckmouth</v>
      </c>
      <c r="Q2000" t="str">
        <f>VLOOKUP(O2000,Stores!$A$1:$D$6,4,0)</f>
        <v>East</v>
      </c>
      <c r="R2000" s="6">
        <v>2</v>
      </c>
      <c r="S2000" s="6">
        <v>0.15</v>
      </c>
      <c r="T2000" t="s">
        <v>851</v>
      </c>
      <c r="U2000">
        <f t="shared" si="93"/>
        <v>2205.5835555555559</v>
      </c>
      <c r="V2000" s="7">
        <f t="shared" si="94"/>
        <v>328.02</v>
      </c>
      <c r="W2000" s="7">
        <f t="shared" si="95"/>
        <v>1876.713555555556</v>
      </c>
    </row>
    <row r="2001" spans="1:23" x14ac:dyDescent="0.25">
      <c r="A2001" t="s">
        <v>4791</v>
      </c>
      <c r="B2001" s="4">
        <v>45474</v>
      </c>
      <c r="C2001" t="s">
        <v>616</v>
      </c>
      <c r="D2001" t="str">
        <f>VLOOKUP(C2001,Customers!$A$1:$H$201,4,0)</f>
        <v>Scott Howell</v>
      </c>
      <c r="E2001" t="str">
        <f>VLOOKUP(C2001,Customers!$A$1:$H$201,5,0)</f>
        <v>Male</v>
      </c>
      <c r="F2001" s="4">
        <f>VLOOKUP(C2001,Customers!$A$1:$H$201,6,0)</f>
        <v>38540</v>
      </c>
      <c r="G2001" s="4" t="str">
        <f>VLOOKUP(C2001,Customers!$A$1:$H$201,7,0)</f>
        <v>South Jennifer</v>
      </c>
      <c r="H2001" s="4">
        <f>VLOOKUP(C2001,Customers!$A$1:$H$201,8,0)</f>
        <v>45897</v>
      </c>
      <c r="I2001" t="s">
        <v>786</v>
      </c>
      <c r="J2001" t="str">
        <f>VLOOKUP(I2001,Products!$A$1:$F$51,2,0)</f>
        <v>Difficult Vegetables</v>
      </c>
      <c r="K2001" t="str">
        <f>VLOOKUP(I2001,Products!$A$1:$F$51,3,0)</f>
        <v>Groceries</v>
      </c>
      <c r="L2001" t="str">
        <f>VLOOKUP(I2001,Products!$A$1:$F$51,4,0)</f>
        <v>Vegetables</v>
      </c>
      <c r="M2001" s="7">
        <f>VLOOKUP(I2001,Products!$A$1:$F$51,5,0)</f>
        <v>1102.791777777778</v>
      </c>
      <c r="N2001" s="7">
        <f>VLOOKUP(I2001,Products!$A$1:$F$51,6,0)</f>
        <v>164.01</v>
      </c>
      <c r="O2001" t="s">
        <v>827</v>
      </c>
      <c r="P2001" t="str">
        <f>VLOOKUP(O2001,Stores!$A$1:$D$6,2,0)</f>
        <v>MegaMart Jimenezborough</v>
      </c>
      <c r="Q2001" t="str">
        <f>VLOOKUP(O2001,Stores!$A$1:$D$6,4,0)</f>
        <v>South</v>
      </c>
      <c r="R2001" s="6">
        <v>3</v>
      </c>
      <c r="S2001" s="6">
        <v>0.05</v>
      </c>
      <c r="T2001" t="s">
        <v>861</v>
      </c>
      <c r="U2001">
        <f t="shared" si="93"/>
        <v>3308.3753333333339</v>
      </c>
      <c r="V2001" s="7">
        <f t="shared" si="94"/>
        <v>492.03</v>
      </c>
      <c r="W2001" s="7">
        <f t="shared" si="95"/>
        <v>2815.3953333333338</v>
      </c>
    </row>
    <row r="2002" spans="1:23" x14ac:dyDescent="0.25">
      <c r="A2002" t="s">
        <v>5409</v>
      </c>
      <c r="B2002" s="4">
        <v>45474</v>
      </c>
      <c r="C2002" t="s">
        <v>456</v>
      </c>
      <c r="D2002" t="str">
        <f>VLOOKUP(C2002,Customers!$A$1:$H$201,4,0)</f>
        <v>Chad Roberts</v>
      </c>
      <c r="E2002" t="str">
        <f>VLOOKUP(C2002,Customers!$A$1:$H$201,5,0)</f>
        <v>Female</v>
      </c>
      <c r="F2002" s="4">
        <f>VLOOKUP(C2002,Customers!$A$1:$H$201,6,0)</f>
        <v>22804</v>
      </c>
      <c r="G2002" s="4" t="str">
        <f>VLOOKUP(C2002,Customers!$A$1:$H$201,7,0)</f>
        <v>North Michelle</v>
      </c>
      <c r="H2002" s="4">
        <f>VLOOKUP(C2002,Customers!$A$1:$H$201,8,0)</f>
        <v>44237</v>
      </c>
      <c r="I2002" t="s">
        <v>818</v>
      </c>
      <c r="J2002" t="str">
        <f>VLOOKUP(I2002,Products!$A$1:$F$51,2,0)</f>
        <v>Nor Bags</v>
      </c>
      <c r="K2002" t="str">
        <f>VLOOKUP(I2002,Products!$A$1:$F$51,3,0)</f>
        <v>Fashion</v>
      </c>
      <c r="L2002" t="str">
        <f>VLOOKUP(I2002,Products!$A$1:$F$51,4,0)</f>
        <v>Bags</v>
      </c>
      <c r="M2002" s="7">
        <f>VLOOKUP(I2002,Products!$A$1:$F$51,5,0)</f>
        <v>1216.3599999999999</v>
      </c>
      <c r="N2002" s="7">
        <f>VLOOKUP(I2002,Products!$A$1:$F$51,6,0)</f>
        <v>794.8</v>
      </c>
      <c r="O2002" t="s">
        <v>838</v>
      </c>
      <c r="P2002" t="str">
        <f>VLOOKUP(O2002,Stores!$A$1:$D$6,2,0)</f>
        <v>MegaMart Brianahaven</v>
      </c>
      <c r="Q2002" t="str">
        <f>VLOOKUP(O2002,Stores!$A$1:$D$6,4,0)</f>
        <v>North</v>
      </c>
      <c r="R2002" s="6">
        <v>1</v>
      </c>
      <c r="S2002" s="6">
        <v>0.05</v>
      </c>
      <c r="T2002" t="s">
        <v>854</v>
      </c>
      <c r="U2002">
        <f t="shared" si="93"/>
        <v>1216.3599999999999</v>
      </c>
      <c r="V2002" s="7">
        <f t="shared" si="94"/>
        <v>794.8</v>
      </c>
      <c r="W2002" s="7">
        <f t="shared" si="95"/>
        <v>420.60999999999996</v>
      </c>
    </row>
    <row r="2003" spans="1:23" x14ac:dyDescent="0.25">
      <c r="A2003" t="s">
        <v>1561</v>
      </c>
      <c r="B2003" s="4">
        <v>45475</v>
      </c>
      <c r="C2003" t="s">
        <v>510</v>
      </c>
      <c r="D2003" t="str">
        <f>VLOOKUP(C2003,Customers!$A$1:$H$201,4,0)</f>
        <v>Adam Lucas</v>
      </c>
      <c r="E2003" t="str">
        <f>VLOOKUP(C2003,Customers!$A$1:$H$201,5,0)</f>
        <v>Female</v>
      </c>
      <c r="F2003" s="4">
        <f>VLOOKUP(C2003,Customers!$A$1:$H$201,6,0)</f>
        <v>28708</v>
      </c>
      <c r="G2003" s="4" t="str">
        <f>VLOOKUP(C2003,Customers!$A$1:$H$201,7,0)</f>
        <v>Allisonmouth</v>
      </c>
      <c r="H2003" s="4">
        <f>VLOOKUP(C2003,Customers!$A$1:$H$201,8,0)</f>
        <v>45298</v>
      </c>
      <c r="I2003" t="s">
        <v>798</v>
      </c>
      <c r="J2003" t="str">
        <f>VLOOKUP(I2003,Products!$A$1:$F$51,2,0)</f>
        <v>Stage Footwear</v>
      </c>
      <c r="K2003" t="str">
        <f>VLOOKUP(I2003,Products!$A$1:$F$51,3,0)</f>
        <v>Fashion</v>
      </c>
      <c r="L2003" t="str">
        <f>VLOOKUP(I2003,Products!$A$1:$F$51,4,0)</f>
        <v>Footwear</v>
      </c>
      <c r="M2003" s="7">
        <f>VLOOKUP(I2003,Products!$A$1:$F$51,5,0)</f>
        <v>1102.791777777778</v>
      </c>
      <c r="N2003" s="7">
        <f>VLOOKUP(I2003,Products!$A$1:$F$51,6,0)</f>
        <v>742.26521739130465</v>
      </c>
      <c r="O2003" t="s">
        <v>838</v>
      </c>
      <c r="P2003" t="str">
        <f>VLOOKUP(O2003,Stores!$A$1:$D$6,2,0)</f>
        <v>MegaMart Brianahaven</v>
      </c>
      <c r="Q2003" t="str">
        <f>VLOOKUP(O2003,Stores!$A$1:$D$6,4,0)</f>
        <v>North</v>
      </c>
      <c r="R2003" s="6">
        <v>2</v>
      </c>
      <c r="S2003" s="6">
        <v>0.15</v>
      </c>
      <c r="T2003" t="s">
        <v>851</v>
      </c>
      <c r="U2003">
        <f t="shared" si="93"/>
        <v>2205.5835555555559</v>
      </c>
      <c r="V2003" s="7">
        <f t="shared" si="94"/>
        <v>1484.5304347826093</v>
      </c>
      <c r="W2003" s="7">
        <f t="shared" si="95"/>
        <v>720.20312077294659</v>
      </c>
    </row>
    <row r="2004" spans="1:23" x14ac:dyDescent="0.25">
      <c r="A2004" t="s">
        <v>1739</v>
      </c>
      <c r="B2004" s="4">
        <v>45475</v>
      </c>
      <c r="C2004" t="s">
        <v>462</v>
      </c>
      <c r="D2004" t="str">
        <f>VLOOKUP(C2004,Customers!$A$1:$H$201,4,0)</f>
        <v>Monique Johnson</v>
      </c>
      <c r="E2004" t="str">
        <f>VLOOKUP(C2004,Customers!$A$1:$H$201,5,0)</f>
        <v>Male</v>
      </c>
      <c r="F2004" s="4">
        <f>VLOOKUP(C2004,Customers!$A$1:$H$201,6,0)</f>
        <v>29315</v>
      </c>
      <c r="G2004" s="4" t="str">
        <f>VLOOKUP(C2004,Customers!$A$1:$H$201,7,0)</f>
        <v>West Paulfurt</v>
      </c>
      <c r="H2004" s="4">
        <f>VLOOKUP(C2004,Customers!$A$1:$H$201,8,0)</f>
        <v>45654</v>
      </c>
      <c r="I2004" t="s">
        <v>757</v>
      </c>
      <c r="J2004" t="str">
        <f>VLOOKUP(I2004,Products!$A$1:$F$51,2,0)</f>
        <v>Traditional Laptop</v>
      </c>
      <c r="K2004" t="str">
        <f>VLOOKUP(I2004,Products!$A$1:$F$51,3,0)</f>
        <v>Electronics</v>
      </c>
      <c r="L2004" t="str">
        <f>VLOOKUP(I2004,Products!$A$1:$F$51,4,0)</f>
        <v>Laptop</v>
      </c>
      <c r="M2004" s="7">
        <f>VLOOKUP(I2004,Products!$A$1:$F$51,5,0)</f>
        <v>1762.92</v>
      </c>
      <c r="N2004" s="7">
        <f>VLOOKUP(I2004,Products!$A$1:$F$51,6,0)</f>
        <v>1346.48</v>
      </c>
      <c r="O2004" t="s">
        <v>831</v>
      </c>
      <c r="P2004" t="str">
        <f>VLOOKUP(O2004,Stores!$A$1:$D$6,2,0)</f>
        <v>MegaMart Peckmouth</v>
      </c>
      <c r="Q2004" t="str">
        <f>VLOOKUP(O2004,Stores!$A$1:$D$6,4,0)</f>
        <v>East</v>
      </c>
      <c r="R2004" s="6">
        <v>5</v>
      </c>
      <c r="S2004" s="6">
        <v>0.1</v>
      </c>
      <c r="T2004" t="s">
        <v>854</v>
      </c>
      <c r="U2004">
        <f t="shared" si="93"/>
        <v>8814.6</v>
      </c>
      <c r="V2004" s="7">
        <f t="shared" si="94"/>
        <v>6732.4</v>
      </c>
      <c r="W2004" s="7">
        <f t="shared" si="95"/>
        <v>2081.3000000000006</v>
      </c>
    </row>
    <row r="2005" spans="1:23" x14ac:dyDescent="0.25">
      <c r="A2005" t="s">
        <v>1809</v>
      </c>
      <c r="B2005" s="4">
        <v>45475</v>
      </c>
      <c r="C2005" t="s">
        <v>634</v>
      </c>
      <c r="D2005" t="str">
        <f>VLOOKUP(C2005,Customers!$A$1:$H$201,4,0)</f>
        <v>Nichole Calhoun</v>
      </c>
      <c r="E2005" t="str">
        <f>VLOOKUP(C2005,Customers!$A$1:$H$201,5,0)</f>
        <v>Female</v>
      </c>
      <c r="F2005" s="4">
        <f>VLOOKUP(C2005,Customers!$A$1:$H$201,6,0)</f>
        <v>21899</v>
      </c>
      <c r="G2005" s="4" t="str">
        <f>VLOOKUP(C2005,Customers!$A$1:$H$201,7,0)</f>
        <v>West Dakotaside</v>
      </c>
      <c r="H2005" s="4">
        <f>VLOOKUP(C2005,Customers!$A$1:$H$201,8,0)</f>
        <v>44853</v>
      </c>
      <c r="I2005" t="s">
        <v>806</v>
      </c>
      <c r="J2005" t="str">
        <f>VLOOKUP(I2005,Products!$A$1:$F$51,2,0)</f>
        <v>Maybe Clothing</v>
      </c>
      <c r="K2005" t="str">
        <f>VLOOKUP(I2005,Products!$A$1:$F$51,3,0)</f>
        <v>Fashion</v>
      </c>
      <c r="L2005" t="str">
        <f>VLOOKUP(I2005,Products!$A$1:$F$51,4,0)</f>
        <v>Clothing</v>
      </c>
      <c r="M2005" s="7">
        <f>VLOOKUP(I2005,Products!$A$1:$F$51,5,0)</f>
        <v>1102.791777777778</v>
      </c>
      <c r="N2005" s="7">
        <f>VLOOKUP(I2005,Products!$A$1:$F$51,6,0)</f>
        <v>316.63</v>
      </c>
      <c r="O2005" t="s">
        <v>842</v>
      </c>
      <c r="P2005" t="str">
        <f>VLOOKUP(O2005,Stores!$A$1:$D$6,2,0)</f>
        <v>MegaMart Johnmouth</v>
      </c>
      <c r="Q2005" t="str">
        <f>VLOOKUP(O2005,Stores!$A$1:$D$6,4,0)</f>
        <v>East</v>
      </c>
      <c r="R2005" s="6">
        <v>1</v>
      </c>
      <c r="S2005" s="6">
        <v>0.05</v>
      </c>
      <c r="T2005" t="s">
        <v>854</v>
      </c>
      <c r="U2005">
        <f t="shared" si="93"/>
        <v>1102.791777777778</v>
      </c>
      <c r="V2005" s="7">
        <f t="shared" si="94"/>
        <v>316.63</v>
      </c>
      <c r="W2005" s="7">
        <f t="shared" si="95"/>
        <v>785.21177777777791</v>
      </c>
    </row>
    <row r="2006" spans="1:23" x14ac:dyDescent="0.25">
      <c r="A2006" t="s">
        <v>1938</v>
      </c>
      <c r="B2006" s="4">
        <v>45475</v>
      </c>
      <c r="C2006" t="s">
        <v>7</v>
      </c>
      <c r="D2006" t="str">
        <f>VLOOKUP(C2006,Customers!$A$1:$H$201,4,0)</f>
        <v>Michael Davis</v>
      </c>
      <c r="E2006" t="str">
        <f>VLOOKUP(C2006,Customers!$A$1:$H$201,5,0)</f>
        <v>Male</v>
      </c>
      <c r="F2006" s="4">
        <f>VLOOKUP(C2006,Customers!$A$1:$H$201,6,0)</f>
        <v>35319</v>
      </c>
      <c r="G2006" s="4" t="str">
        <f>VLOOKUP(C2006,Customers!$A$1:$H$201,7,0)</f>
        <v>Osborneport</v>
      </c>
      <c r="H2006" s="4">
        <f>VLOOKUP(C2006,Customers!$A$1:$H$201,8,0)</f>
        <v>44829</v>
      </c>
      <c r="I2006" t="s">
        <v>749</v>
      </c>
      <c r="J2006" t="str">
        <f>VLOOKUP(I2006,Products!$A$1:$F$51,2,0)</f>
        <v>Whether Bags</v>
      </c>
      <c r="K2006" t="str">
        <f>VLOOKUP(I2006,Products!$A$1:$F$51,3,0)</f>
        <v>Fashion</v>
      </c>
      <c r="L2006" t="str">
        <f>VLOOKUP(I2006,Products!$A$1:$F$51,4,0)</f>
        <v>Bags</v>
      </c>
      <c r="M2006" s="7">
        <f>VLOOKUP(I2006,Products!$A$1:$F$51,5,0)</f>
        <v>270.45</v>
      </c>
      <c r="N2006" s="7">
        <f>VLOOKUP(I2006,Products!$A$1:$F$51,6,0)</f>
        <v>742.26521739130465</v>
      </c>
      <c r="O2006" t="s">
        <v>827</v>
      </c>
      <c r="P2006" t="str">
        <f>VLOOKUP(O2006,Stores!$A$1:$D$6,2,0)</f>
        <v>MegaMart Jimenezborough</v>
      </c>
      <c r="Q2006" t="str">
        <f>VLOOKUP(O2006,Stores!$A$1:$D$6,4,0)</f>
        <v>South</v>
      </c>
      <c r="R2006" s="6">
        <v>1</v>
      </c>
      <c r="S2006" s="6">
        <v>0.15</v>
      </c>
      <c r="T2006" t="s">
        <v>861</v>
      </c>
      <c r="U2006">
        <f t="shared" si="93"/>
        <v>270.45</v>
      </c>
      <c r="V2006" s="7">
        <f t="shared" si="94"/>
        <v>742.26521739130465</v>
      </c>
      <c r="W2006" s="7">
        <f t="shared" si="95"/>
        <v>-472.66521739130468</v>
      </c>
    </row>
    <row r="2007" spans="1:23" x14ac:dyDescent="0.25">
      <c r="A2007" t="s">
        <v>2065</v>
      </c>
      <c r="B2007" s="4">
        <v>45475</v>
      </c>
      <c r="C2007" t="s">
        <v>597</v>
      </c>
      <c r="D2007" t="str">
        <f>VLOOKUP(C2007,Customers!$A$1:$H$201,4,0)</f>
        <v>Richard Jones</v>
      </c>
      <c r="E2007" t="str">
        <f>VLOOKUP(C2007,Customers!$A$1:$H$201,5,0)</f>
        <v>Male</v>
      </c>
      <c r="F2007" s="4">
        <f>VLOOKUP(C2007,Customers!$A$1:$H$201,6,0)</f>
        <v>25414</v>
      </c>
      <c r="G2007" s="4" t="str">
        <f>VLOOKUP(C2007,Customers!$A$1:$H$201,7,0)</f>
        <v>Lake Steventown</v>
      </c>
      <c r="H2007" s="4">
        <f>VLOOKUP(C2007,Customers!$A$1:$H$201,8,0)</f>
        <v>44835</v>
      </c>
      <c r="I2007" t="s">
        <v>760</v>
      </c>
      <c r="J2007" t="str">
        <f>VLOOKUP(I2007,Products!$A$1:$F$51,2,0)</f>
        <v>Simple Accessories</v>
      </c>
      <c r="K2007" t="str">
        <f>VLOOKUP(I2007,Products!$A$1:$F$51,3,0)</f>
        <v>Fashion</v>
      </c>
      <c r="L2007" t="str">
        <f>VLOOKUP(I2007,Products!$A$1:$F$51,4,0)</f>
        <v>Accessories</v>
      </c>
      <c r="M2007" s="7">
        <f>VLOOKUP(I2007,Products!$A$1:$F$51,5,0)</f>
        <v>1102.791777777778</v>
      </c>
      <c r="N2007" s="7">
        <f>VLOOKUP(I2007,Products!$A$1:$F$51,6,0)</f>
        <v>242.98</v>
      </c>
      <c r="O2007" t="s">
        <v>842</v>
      </c>
      <c r="P2007" t="str">
        <f>VLOOKUP(O2007,Stores!$A$1:$D$6,2,0)</f>
        <v>MegaMart Johnmouth</v>
      </c>
      <c r="Q2007" t="str">
        <f>VLOOKUP(O2007,Stores!$A$1:$D$6,4,0)</f>
        <v>East</v>
      </c>
      <c r="R2007" s="6">
        <v>4</v>
      </c>
      <c r="S2007" s="6">
        <v>0.05</v>
      </c>
      <c r="T2007" t="s">
        <v>857</v>
      </c>
      <c r="U2007">
        <f t="shared" si="93"/>
        <v>4411.1671111111118</v>
      </c>
      <c r="V2007" s="7">
        <f t="shared" si="94"/>
        <v>971.92</v>
      </c>
      <c r="W2007" s="7">
        <f t="shared" si="95"/>
        <v>3438.2971111111119</v>
      </c>
    </row>
    <row r="2008" spans="1:23" x14ac:dyDescent="0.25">
      <c r="A2008" t="s">
        <v>2303</v>
      </c>
      <c r="B2008" s="4">
        <v>45475</v>
      </c>
      <c r="C2008" t="s">
        <v>443</v>
      </c>
      <c r="D2008" t="str">
        <f>VLOOKUP(C2008,Customers!$A$1:$H$201,4,0)</f>
        <v>Curtis Faulkner</v>
      </c>
      <c r="E2008" t="str">
        <f>VLOOKUP(C2008,Customers!$A$1:$H$201,5,0)</f>
        <v>Female</v>
      </c>
      <c r="F2008" s="4">
        <f>VLOOKUP(C2008,Customers!$A$1:$H$201,6,0)</f>
        <v>23386</v>
      </c>
      <c r="G2008" s="4" t="str">
        <f>VLOOKUP(C2008,Customers!$A$1:$H$201,7,0)</f>
        <v>Annaborough</v>
      </c>
      <c r="H2008" s="4">
        <f>VLOOKUP(C2008,Customers!$A$1:$H$201,8,0)</f>
        <v>44122</v>
      </c>
      <c r="I2008" t="s">
        <v>792</v>
      </c>
      <c r="J2008" t="str">
        <f>VLOOKUP(I2008,Products!$A$1:$F$51,2,0)</f>
        <v>Chair Laptop</v>
      </c>
      <c r="K2008" t="str">
        <f>VLOOKUP(I2008,Products!$A$1:$F$51,3,0)</f>
        <v>Electronics</v>
      </c>
      <c r="L2008" t="str">
        <f>VLOOKUP(I2008,Products!$A$1:$F$51,4,0)</f>
        <v>Laptop</v>
      </c>
      <c r="M2008" s="7">
        <f>VLOOKUP(I2008,Products!$A$1:$F$51,5,0)</f>
        <v>1562.43</v>
      </c>
      <c r="N2008" s="7">
        <f>VLOOKUP(I2008,Products!$A$1:$F$51,6,0)</f>
        <v>1195.6300000000001</v>
      </c>
      <c r="O2008" t="s">
        <v>831</v>
      </c>
      <c r="P2008" t="str">
        <f>VLOOKUP(O2008,Stores!$A$1:$D$6,2,0)</f>
        <v>MegaMart Peckmouth</v>
      </c>
      <c r="Q2008" t="str">
        <f>VLOOKUP(O2008,Stores!$A$1:$D$6,4,0)</f>
        <v>East</v>
      </c>
      <c r="R2008" s="6">
        <v>1</v>
      </c>
      <c r="S2008" s="6">
        <v>0.1</v>
      </c>
      <c r="T2008" t="s">
        <v>854</v>
      </c>
      <c r="U2008">
        <f t="shared" si="93"/>
        <v>1562.43</v>
      </c>
      <c r="V2008" s="7">
        <f t="shared" si="94"/>
        <v>1195.6300000000001</v>
      </c>
      <c r="W2008" s="7">
        <f t="shared" si="95"/>
        <v>365.9</v>
      </c>
    </row>
    <row r="2009" spans="1:23" x14ac:dyDescent="0.25">
      <c r="A2009" t="s">
        <v>2729</v>
      </c>
      <c r="B2009" s="4">
        <v>45476</v>
      </c>
      <c r="C2009" t="s">
        <v>558</v>
      </c>
      <c r="D2009" t="str">
        <f>VLOOKUP(C2009,Customers!$A$1:$H$201,4,0)</f>
        <v>George Young</v>
      </c>
      <c r="E2009" t="str">
        <f>VLOOKUP(C2009,Customers!$A$1:$H$201,5,0)</f>
        <v>Male</v>
      </c>
      <c r="F2009" s="4">
        <f>VLOOKUP(C2009,Customers!$A$1:$H$201,6,0)</f>
        <v>20787</v>
      </c>
      <c r="G2009" s="4" t="str">
        <f>VLOOKUP(C2009,Customers!$A$1:$H$201,7,0)</f>
        <v>Lisatown</v>
      </c>
      <c r="H2009" s="4">
        <f>VLOOKUP(C2009,Customers!$A$1:$H$201,8,0)</f>
        <v>45295</v>
      </c>
      <c r="I2009" t="s">
        <v>714</v>
      </c>
      <c r="J2009" t="str">
        <f>VLOOKUP(I2009,Products!$A$1:$F$51,2,0)</f>
        <v>Here Footwear</v>
      </c>
      <c r="K2009" t="str">
        <f>VLOOKUP(I2009,Products!$A$1:$F$51,3,0)</f>
        <v>Fashion</v>
      </c>
      <c r="L2009" t="str">
        <f>VLOOKUP(I2009,Products!$A$1:$F$51,4,0)</f>
        <v>Footwear</v>
      </c>
      <c r="M2009" s="7">
        <f>VLOOKUP(I2009,Products!$A$1:$F$51,5,0)</f>
        <v>1102.791777777778</v>
      </c>
      <c r="N2009" s="7">
        <f>VLOOKUP(I2009,Products!$A$1:$F$51,6,0)</f>
        <v>169.03</v>
      </c>
      <c r="O2009" t="s">
        <v>827</v>
      </c>
      <c r="P2009" t="str">
        <f>VLOOKUP(O2009,Stores!$A$1:$D$6,2,0)</f>
        <v>MegaMart Jimenezborough</v>
      </c>
      <c r="Q2009" t="str">
        <f>VLOOKUP(O2009,Stores!$A$1:$D$6,4,0)</f>
        <v>South</v>
      </c>
      <c r="R2009" s="6">
        <v>1</v>
      </c>
      <c r="S2009" s="6">
        <v>0.05</v>
      </c>
      <c r="T2009" t="s">
        <v>851</v>
      </c>
      <c r="U2009">
        <f t="shared" si="93"/>
        <v>1102.791777777778</v>
      </c>
      <c r="V2009" s="7">
        <f t="shared" si="94"/>
        <v>169.03</v>
      </c>
      <c r="W2009" s="7">
        <f t="shared" si="95"/>
        <v>932.81177777777793</v>
      </c>
    </row>
    <row r="2010" spans="1:23" x14ac:dyDescent="0.25">
      <c r="A2010" t="s">
        <v>3825</v>
      </c>
      <c r="B2010" s="4">
        <v>45476</v>
      </c>
      <c r="C2010" t="s">
        <v>587</v>
      </c>
      <c r="D2010" t="str">
        <f>VLOOKUP(C2010,Customers!$A$1:$H$201,4,0)</f>
        <v>Tanya Mueller</v>
      </c>
      <c r="E2010" t="str">
        <f>VLOOKUP(C2010,Customers!$A$1:$H$201,5,0)</f>
        <v>Male</v>
      </c>
      <c r="F2010" s="4">
        <f>VLOOKUP(C2010,Customers!$A$1:$H$201,6,0)</f>
        <v>26659</v>
      </c>
      <c r="G2010" s="4" t="str">
        <f>VLOOKUP(C2010,Customers!$A$1:$H$201,7,0)</f>
        <v>West Tanner</v>
      </c>
      <c r="H2010" s="4">
        <f>VLOOKUP(C2010,Customers!$A$1:$H$201,8,0)</f>
        <v>45265</v>
      </c>
      <c r="I2010" t="s">
        <v>732</v>
      </c>
      <c r="J2010" t="str">
        <f>VLOOKUP(I2010,Products!$A$1:$F$51,2,0)</f>
        <v>Us Snacks</v>
      </c>
      <c r="K2010" t="str">
        <f>VLOOKUP(I2010,Products!$A$1:$F$51,3,0)</f>
        <v>Groceries</v>
      </c>
      <c r="L2010" t="str">
        <f>VLOOKUP(I2010,Products!$A$1:$F$51,4,0)</f>
        <v>Snacks</v>
      </c>
      <c r="M2010" s="7">
        <f>VLOOKUP(I2010,Products!$A$1:$F$51,5,0)</f>
        <v>123.19</v>
      </c>
      <c r="N2010" s="7">
        <f>VLOOKUP(I2010,Products!$A$1:$F$51,6,0)</f>
        <v>80.36</v>
      </c>
      <c r="O2010" t="s">
        <v>831</v>
      </c>
      <c r="P2010" t="str">
        <f>VLOOKUP(O2010,Stores!$A$1:$D$6,2,0)</f>
        <v>MegaMart Peckmouth</v>
      </c>
      <c r="Q2010" t="str">
        <f>VLOOKUP(O2010,Stores!$A$1:$D$6,4,0)</f>
        <v>East</v>
      </c>
      <c r="R2010" s="6">
        <v>4</v>
      </c>
      <c r="S2010" s="6">
        <v>0</v>
      </c>
      <c r="T2010" t="s">
        <v>861</v>
      </c>
      <c r="U2010">
        <f t="shared" si="93"/>
        <v>492.76</v>
      </c>
      <c r="V2010" s="7">
        <f t="shared" si="94"/>
        <v>321.44</v>
      </c>
      <c r="W2010" s="7">
        <f t="shared" si="95"/>
        <v>170.32</v>
      </c>
    </row>
    <row r="2011" spans="1:23" x14ac:dyDescent="0.25">
      <c r="A2011" t="s">
        <v>5303</v>
      </c>
      <c r="B2011" s="4">
        <v>45476</v>
      </c>
      <c r="C2011" t="s">
        <v>264</v>
      </c>
      <c r="D2011" t="str">
        <f>VLOOKUP(C2011,Customers!$A$1:$H$201,4,0)</f>
        <v>Eric Bryan</v>
      </c>
      <c r="E2011" t="str">
        <f>VLOOKUP(C2011,Customers!$A$1:$H$201,5,0)</f>
        <v>Male</v>
      </c>
      <c r="F2011" s="4">
        <f>VLOOKUP(C2011,Customers!$A$1:$H$201,6,0)</f>
        <v>26230</v>
      </c>
      <c r="G2011" s="4" t="str">
        <f>VLOOKUP(C2011,Customers!$A$1:$H$201,7,0)</f>
        <v>Taylorhaven</v>
      </c>
      <c r="H2011" s="4">
        <f>VLOOKUP(C2011,Customers!$A$1:$H$201,8,0)</f>
        <v>44259</v>
      </c>
      <c r="I2011" t="s">
        <v>794</v>
      </c>
      <c r="J2011" t="str">
        <f>VLOOKUP(I2011,Products!$A$1:$F$51,2,0)</f>
        <v>New Watches</v>
      </c>
      <c r="K2011" t="str">
        <f>VLOOKUP(I2011,Products!$A$1:$F$51,3,0)</f>
        <v>Fashion</v>
      </c>
      <c r="L2011" t="str">
        <f>VLOOKUP(I2011,Products!$A$1:$F$51,4,0)</f>
        <v>Watches</v>
      </c>
      <c r="M2011" s="7">
        <f>VLOOKUP(I2011,Products!$A$1:$F$51,5,0)</f>
        <v>1501.46</v>
      </c>
      <c r="N2011" s="7">
        <f>VLOOKUP(I2011,Products!$A$1:$F$51,6,0)</f>
        <v>1167.73</v>
      </c>
      <c r="O2011" t="s">
        <v>835</v>
      </c>
      <c r="P2011" t="str">
        <f>VLOOKUP(O2011,Stores!$A$1:$D$6,2,0)</f>
        <v>MegaMart New Michele</v>
      </c>
      <c r="Q2011" t="str">
        <f>VLOOKUP(O2011,Stores!$A$1:$D$6,4,0)</f>
        <v>West</v>
      </c>
      <c r="R2011" s="6">
        <v>3</v>
      </c>
      <c r="S2011" s="6">
        <v>0.1</v>
      </c>
      <c r="T2011" t="s">
        <v>861</v>
      </c>
      <c r="U2011">
        <f t="shared" si="93"/>
        <v>4504.38</v>
      </c>
      <c r="V2011" s="7">
        <f t="shared" si="94"/>
        <v>3503.19</v>
      </c>
      <c r="W2011" s="7">
        <f t="shared" si="95"/>
        <v>1000.2900000000001</v>
      </c>
    </row>
    <row r="2012" spans="1:23" x14ac:dyDescent="0.25">
      <c r="A2012" t="s">
        <v>5816</v>
      </c>
      <c r="B2012" s="4">
        <v>45476</v>
      </c>
      <c r="C2012" t="s">
        <v>139</v>
      </c>
      <c r="D2012" t="str">
        <f>VLOOKUP(C2012,Customers!$A$1:$H$201,4,0)</f>
        <v>Michael Cervantes</v>
      </c>
      <c r="E2012" t="str">
        <f>VLOOKUP(C2012,Customers!$A$1:$H$201,5,0)</f>
        <v>Male</v>
      </c>
      <c r="F2012" s="4">
        <f>VLOOKUP(C2012,Customers!$A$1:$H$201,6,0)</f>
        <v>33546</v>
      </c>
      <c r="G2012" s="4" t="str">
        <f>VLOOKUP(C2012,Customers!$A$1:$H$201,7,0)</f>
        <v>Ashleyview</v>
      </c>
      <c r="H2012" s="4">
        <f>VLOOKUP(C2012,Customers!$A$1:$H$201,8,0)</f>
        <v>44104</v>
      </c>
      <c r="I2012" t="s">
        <v>808</v>
      </c>
      <c r="J2012" t="str">
        <f>VLOOKUP(I2012,Products!$A$1:$F$51,2,0)</f>
        <v>Soon Accessories</v>
      </c>
      <c r="K2012" t="str">
        <f>VLOOKUP(I2012,Products!$A$1:$F$51,3,0)</f>
        <v>Fashion</v>
      </c>
      <c r="L2012" t="str">
        <f>VLOOKUP(I2012,Products!$A$1:$F$51,4,0)</f>
        <v>Accessories</v>
      </c>
      <c r="M2012" s="7">
        <f>VLOOKUP(I2012,Products!$A$1:$F$51,5,0)</f>
        <v>564.41999999999996</v>
      </c>
      <c r="N2012" s="7">
        <f>VLOOKUP(I2012,Products!$A$1:$F$51,6,0)</f>
        <v>293.95999999999998</v>
      </c>
      <c r="O2012" t="s">
        <v>831</v>
      </c>
      <c r="P2012" t="str">
        <f>VLOOKUP(O2012,Stores!$A$1:$D$6,2,0)</f>
        <v>MegaMart Peckmouth</v>
      </c>
      <c r="Q2012" t="str">
        <f>VLOOKUP(O2012,Stores!$A$1:$D$6,4,0)</f>
        <v>East</v>
      </c>
      <c r="R2012" s="6">
        <v>3</v>
      </c>
      <c r="S2012" s="6">
        <v>0.15</v>
      </c>
      <c r="T2012" t="s">
        <v>861</v>
      </c>
      <c r="U2012">
        <f t="shared" si="93"/>
        <v>1693.2599999999998</v>
      </c>
      <c r="V2012" s="7">
        <f t="shared" si="94"/>
        <v>881.87999999999988</v>
      </c>
      <c r="W2012" s="7">
        <f t="shared" si="95"/>
        <v>810.52999999999986</v>
      </c>
    </row>
    <row r="2013" spans="1:23" x14ac:dyDescent="0.25">
      <c r="A2013" t="s">
        <v>2246</v>
      </c>
      <c r="B2013" s="4">
        <v>45476</v>
      </c>
      <c r="C2013" t="s">
        <v>384</v>
      </c>
      <c r="D2013" t="str">
        <f>VLOOKUP(C2013,Customers!$A$1:$H$201,4,0)</f>
        <v>David Burns</v>
      </c>
      <c r="E2013" t="str">
        <f>VLOOKUP(C2013,Customers!$A$1:$H$201,5,0)</f>
        <v>Female</v>
      </c>
      <c r="F2013" s="4">
        <f>VLOOKUP(C2013,Customers!$A$1:$H$201,6,0)</f>
        <v>23676</v>
      </c>
      <c r="G2013" s="4" t="str">
        <f>VLOOKUP(C2013,Customers!$A$1:$H$201,7,0)</f>
        <v>Joyceside</v>
      </c>
      <c r="H2013" s="4">
        <f>VLOOKUP(C2013,Customers!$A$1:$H$201,8,0)</f>
        <v>44351</v>
      </c>
      <c r="I2013" t="s">
        <v>784</v>
      </c>
      <c r="J2013" t="str">
        <f>VLOOKUP(I2013,Products!$A$1:$F$51,2,0)</f>
        <v>Foot Snacks</v>
      </c>
      <c r="K2013" t="str">
        <f>VLOOKUP(I2013,Products!$A$1:$F$51,3,0)</f>
        <v>Groceries</v>
      </c>
      <c r="L2013" t="str">
        <f>VLOOKUP(I2013,Products!$A$1:$F$51,4,0)</f>
        <v>Snacks</v>
      </c>
      <c r="M2013" s="7">
        <f>VLOOKUP(I2013,Products!$A$1:$F$51,5,0)</f>
        <v>1095.72</v>
      </c>
      <c r="N2013" s="7">
        <f>VLOOKUP(I2013,Products!$A$1:$F$51,6,0)</f>
        <v>822.2</v>
      </c>
      <c r="O2013" t="s">
        <v>835</v>
      </c>
      <c r="P2013" t="str">
        <f>VLOOKUP(O2013,Stores!$A$1:$D$6,2,0)</f>
        <v>MegaMart New Michele</v>
      </c>
      <c r="Q2013" t="str">
        <f>VLOOKUP(O2013,Stores!$A$1:$D$6,4,0)</f>
        <v>West</v>
      </c>
      <c r="R2013" s="6">
        <v>5</v>
      </c>
      <c r="S2013" s="6">
        <v>0.15</v>
      </c>
      <c r="T2013" t="s">
        <v>857</v>
      </c>
      <c r="U2013">
        <f t="shared" si="93"/>
        <v>5478.6</v>
      </c>
      <c r="V2013" s="7">
        <f t="shared" si="94"/>
        <v>4111</v>
      </c>
      <c r="W2013" s="7">
        <f t="shared" si="95"/>
        <v>1366.7500000000005</v>
      </c>
    </row>
    <row r="2014" spans="1:23" x14ac:dyDescent="0.25">
      <c r="A2014" t="s">
        <v>2731</v>
      </c>
      <c r="B2014" s="4">
        <v>45476</v>
      </c>
      <c r="C2014" t="s">
        <v>452</v>
      </c>
      <c r="D2014" t="str">
        <f>VLOOKUP(C2014,Customers!$A$1:$H$201,4,0)</f>
        <v>Peter Edwards</v>
      </c>
      <c r="E2014" t="str">
        <f>VLOOKUP(C2014,Customers!$A$1:$H$201,5,0)</f>
        <v>Female</v>
      </c>
      <c r="F2014" s="4">
        <f>VLOOKUP(C2014,Customers!$A$1:$H$201,6,0)</f>
        <v>32818</v>
      </c>
      <c r="G2014" s="4" t="str">
        <f>VLOOKUP(C2014,Customers!$A$1:$H$201,7,0)</f>
        <v>Cliffordbury</v>
      </c>
      <c r="H2014" s="4">
        <f>VLOOKUP(C2014,Customers!$A$1:$H$201,8,0)</f>
        <v>44718</v>
      </c>
      <c r="I2014" t="s">
        <v>738</v>
      </c>
      <c r="J2014" t="str">
        <f>VLOOKUP(I2014,Products!$A$1:$F$51,2,0)</f>
        <v>Either Headphones</v>
      </c>
      <c r="K2014" t="str">
        <f>VLOOKUP(I2014,Products!$A$1:$F$51,3,0)</f>
        <v>Electronics</v>
      </c>
      <c r="L2014" t="str">
        <f>VLOOKUP(I2014,Products!$A$1:$F$51,4,0)</f>
        <v>Headphones</v>
      </c>
      <c r="M2014" s="7">
        <f>VLOOKUP(I2014,Products!$A$1:$F$51,5,0)</f>
        <v>248.57</v>
      </c>
      <c r="N2014" s="7">
        <f>VLOOKUP(I2014,Products!$A$1:$F$51,6,0)</f>
        <v>190.67</v>
      </c>
      <c r="O2014" t="s">
        <v>842</v>
      </c>
      <c r="P2014" t="str">
        <f>VLOOKUP(O2014,Stores!$A$1:$D$6,2,0)</f>
        <v>MegaMart Johnmouth</v>
      </c>
      <c r="Q2014" t="str">
        <f>VLOOKUP(O2014,Stores!$A$1:$D$6,4,0)</f>
        <v>East</v>
      </c>
      <c r="R2014" s="6">
        <v>2</v>
      </c>
      <c r="S2014" s="6">
        <v>0.1</v>
      </c>
      <c r="T2014" t="s">
        <v>861</v>
      </c>
      <c r="U2014">
        <f t="shared" si="93"/>
        <v>497.14</v>
      </c>
      <c r="V2014" s="7">
        <f t="shared" si="94"/>
        <v>381.34</v>
      </c>
      <c r="W2014" s="7">
        <f t="shared" si="95"/>
        <v>114.9</v>
      </c>
    </row>
    <row r="2015" spans="1:23" x14ac:dyDescent="0.25">
      <c r="A2015" t="s">
        <v>4032</v>
      </c>
      <c r="B2015" s="4">
        <v>45476</v>
      </c>
      <c r="C2015" t="s">
        <v>57</v>
      </c>
      <c r="D2015" t="str">
        <f>VLOOKUP(C2015,Customers!$A$1:$H$201,4,0)</f>
        <v>Brittany Green</v>
      </c>
      <c r="E2015" t="str">
        <f>VLOOKUP(C2015,Customers!$A$1:$H$201,5,0)</f>
        <v>Male</v>
      </c>
      <c r="F2015" s="4">
        <f>VLOOKUP(C2015,Customers!$A$1:$H$201,6,0)</f>
        <v>27205</v>
      </c>
      <c r="G2015" s="4" t="str">
        <f>VLOOKUP(C2015,Customers!$A$1:$H$201,7,0)</f>
        <v>East Samantha</v>
      </c>
      <c r="H2015" s="4">
        <f>VLOOKUP(C2015,Customers!$A$1:$H$201,8,0)</f>
        <v>44509</v>
      </c>
      <c r="I2015" t="s">
        <v>798</v>
      </c>
      <c r="J2015" t="str">
        <f>VLOOKUP(I2015,Products!$A$1:$F$51,2,0)</f>
        <v>Stage Footwear</v>
      </c>
      <c r="K2015" t="str">
        <f>VLOOKUP(I2015,Products!$A$1:$F$51,3,0)</f>
        <v>Fashion</v>
      </c>
      <c r="L2015" t="str">
        <f>VLOOKUP(I2015,Products!$A$1:$F$51,4,0)</f>
        <v>Footwear</v>
      </c>
      <c r="M2015" s="7">
        <f>VLOOKUP(I2015,Products!$A$1:$F$51,5,0)</f>
        <v>1102.791777777778</v>
      </c>
      <c r="N2015" s="7">
        <f>VLOOKUP(I2015,Products!$A$1:$F$51,6,0)</f>
        <v>742.26521739130465</v>
      </c>
      <c r="O2015" t="s">
        <v>842</v>
      </c>
      <c r="P2015" t="str">
        <f>VLOOKUP(O2015,Stores!$A$1:$D$6,2,0)</f>
        <v>MegaMart Johnmouth</v>
      </c>
      <c r="Q2015" t="str">
        <f>VLOOKUP(O2015,Stores!$A$1:$D$6,4,0)</f>
        <v>East</v>
      </c>
      <c r="R2015" s="6">
        <v>3</v>
      </c>
      <c r="S2015" s="6">
        <v>0.1</v>
      </c>
      <c r="T2015" t="s">
        <v>861</v>
      </c>
      <c r="U2015">
        <f t="shared" si="93"/>
        <v>3308.3753333333339</v>
      </c>
      <c r="V2015" s="7">
        <f t="shared" si="94"/>
        <v>2226.7956521739138</v>
      </c>
      <c r="W2015" s="7">
        <f t="shared" si="95"/>
        <v>1080.6796811594199</v>
      </c>
    </row>
    <row r="2016" spans="1:23" x14ac:dyDescent="0.25">
      <c r="A2016" t="s">
        <v>5850</v>
      </c>
      <c r="B2016" s="4">
        <v>45476</v>
      </c>
      <c r="C2016" t="s">
        <v>289</v>
      </c>
      <c r="D2016" t="str">
        <f>VLOOKUP(C2016,Customers!$A$1:$H$201,4,0)</f>
        <v>Matthew Juarez</v>
      </c>
      <c r="E2016" t="str">
        <f>VLOOKUP(C2016,Customers!$A$1:$H$201,5,0)</f>
        <v>Female</v>
      </c>
      <c r="F2016" s="4">
        <f>VLOOKUP(C2016,Customers!$A$1:$H$201,6,0)</f>
        <v>37614</v>
      </c>
      <c r="G2016" s="4" t="str">
        <f>VLOOKUP(C2016,Customers!$A$1:$H$201,7,0)</f>
        <v>North Meagan</v>
      </c>
      <c r="H2016" s="4">
        <f>VLOOKUP(C2016,Customers!$A$1:$H$201,8,0)</f>
        <v>44855</v>
      </c>
      <c r="I2016" t="s">
        <v>762</v>
      </c>
      <c r="J2016" t="str">
        <f>VLOOKUP(I2016,Products!$A$1:$F$51,2,0)</f>
        <v>Firm Dairy</v>
      </c>
      <c r="K2016" t="str">
        <f>VLOOKUP(I2016,Products!$A$1:$F$51,3,0)</f>
        <v>Groceries</v>
      </c>
      <c r="L2016" t="str">
        <f>VLOOKUP(I2016,Products!$A$1:$F$51,4,0)</f>
        <v>Dairy</v>
      </c>
      <c r="M2016" s="7">
        <f>VLOOKUP(I2016,Products!$A$1:$F$51,5,0)</f>
        <v>1227.24</v>
      </c>
      <c r="N2016" s="7">
        <f>VLOOKUP(I2016,Products!$A$1:$F$51,6,0)</f>
        <v>977.09</v>
      </c>
      <c r="O2016" t="s">
        <v>831</v>
      </c>
      <c r="P2016" t="str">
        <f>VLOOKUP(O2016,Stores!$A$1:$D$6,2,0)</f>
        <v>MegaMart Peckmouth</v>
      </c>
      <c r="Q2016" t="str">
        <f>VLOOKUP(O2016,Stores!$A$1:$D$6,4,0)</f>
        <v>East</v>
      </c>
      <c r="R2016" s="6">
        <v>2</v>
      </c>
      <c r="S2016" s="6">
        <v>0.1</v>
      </c>
      <c r="T2016" t="s">
        <v>854</v>
      </c>
      <c r="U2016">
        <f t="shared" si="93"/>
        <v>2454.48</v>
      </c>
      <c r="V2016" s="7">
        <f t="shared" si="94"/>
        <v>1954.18</v>
      </c>
      <c r="W2016" s="7">
        <f t="shared" si="95"/>
        <v>499.4</v>
      </c>
    </row>
    <row r="2017" spans="1:23" x14ac:dyDescent="0.25">
      <c r="A2017" t="s">
        <v>1161</v>
      </c>
      <c r="B2017" s="4">
        <v>45476</v>
      </c>
      <c r="C2017" t="s">
        <v>688</v>
      </c>
      <c r="D2017" t="str">
        <f>VLOOKUP(C2017,Customers!$A$1:$H$201,4,0)</f>
        <v>James Noble</v>
      </c>
      <c r="E2017" t="str">
        <f>VLOOKUP(C2017,Customers!$A$1:$H$201,5,0)</f>
        <v>Female</v>
      </c>
      <c r="F2017" s="4">
        <f>VLOOKUP(C2017,Customers!$A$1:$H$201,6,0)</f>
        <v>23491</v>
      </c>
      <c r="G2017" s="4" t="str">
        <f>VLOOKUP(C2017,Customers!$A$1:$H$201,7,0)</f>
        <v>Woodbury</v>
      </c>
      <c r="H2017" s="4">
        <f>VLOOKUP(C2017,Customers!$A$1:$H$201,8,0)</f>
        <v>45707</v>
      </c>
      <c r="I2017" t="s">
        <v>768</v>
      </c>
      <c r="J2017" t="str">
        <f>VLOOKUP(I2017,Products!$A$1:$F$51,2,0)</f>
        <v>And Footwear</v>
      </c>
      <c r="K2017" t="str">
        <f>VLOOKUP(I2017,Products!$A$1:$F$51,3,0)</f>
        <v>Fashion</v>
      </c>
      <c r="L2017" t="str">
        <f>VLOOKUP(I2017,Products!$A$1:$F$51,4,0)</f>
        <v>Footwear</v>
      </c>
      <c r="M2017" s="7">
        <f>VLOOKUP(I2017,Products!$A$1:$F$51,5,0)</f>
        <v>1878.47</v>
      </c>
      <c r="N2017" s="7">
        <f>VLOOKUP(I2017,Products!$A$1:$F$51,6,0)</f>
        <v>1014.91</v>
      </c>
      <c r="O2017" t="s">
        <v>842</v>
      </c>
      <c r="P2017" t="str">
        <f>VLOOKUP(O2017,Stores!$A$1:$D$6,2,0)</f>
        <v>MegaMart Johnmouth</v>
      </c>
      <c r="Q2017" t="str">
        <f>VLOOKUP(O2017,Stores!$A$1:$D$6,4,0)</f>
        <v>East</v>
      </c>
      <c r="R2017" s="6">
        <v>3</v>
      </c>
      <c r="S2017" s="6">
        <v>0</v>
      </c>
      <c r="T2017" t="s">
        <v>857</v>
      </c>
      <c r="U2017">
        <f t="shared" si="93"/>
        <v>5635.41</v>
      </c>
      <c r="V2017" s="7">
        <f t="shared" si="94"/>
        <v>3044.73</v>
      </c>
      <c r="W2017" s="7">
        <f t="shared" si="95"/>
        <v>2589.6799999999998</v>
      </c>
    </row>
    <row r="2018" spans="1:23" x14ac:dyDescent="0.25">
      <c r="A2018" t="s">
        <v>1196</v>
      </c>
      <c r="B2018" s="4">
        <v>45477</v>
      </c>
      <c r="C2018" t="s">
        <v>474</v>
      </c>
      <c r="D2018" t="str">
        <f>VLOOKUP(C2018,Customers!$A$1:$H$201,4,0)</f>
        <v>Aaron Bailey</v>
      </c>
      <c r="E2018" t="str">
        <f>VLOOKUP(C2018,Customers!$A$1:$H$201,5,0)</f>
        <v>Male</v>
      </c>
      <c r="F2018" s="4">
        <f>VLOOKUP(C2018,Customers!$A$1:$H$201,6,0)</f>
        <v>29985</v>
      </c>
      <c r="G2018" s="4" t="str">
        <f>VLOOKUP(C2018,Customers!$A$1:$H$201,7,0)</f>
        <v>Marcchester</v>
      </c>
      <c r="H2018" s="4">
        <f>VLOOKUP(C2018,Customers!$A$1:$H$201,8,0)</f>
        <v>45488</v>
      </c>
      <c r="I2018" t="s">
        <v>765</v>
      </c>
      <c r="J2018" t="str">
        <f>VLOOKUP(I2018,Products!$A$1:$F$51,2,0)</f>
        <v>How Vegetables</v>
      </c>
      <c r="K2018" t="str">
        <f>VLOOKUP(I2018,Products!$A$1:$F$51,3,0)</f>
        <v>Groceries</v>
      </c>
      <c r="L2018" t="str">
        <f>VLOOKUP(I2018,Products!$A$1:$F$51,4,0)</f>
        <v>Vegetables</v>
      </c>
      <c r="M2018" s="7">
        <f>VLOOKUP(I2018,Products!$A$1:$F$51,5,0)</f>
        <v>25.57</v>
      </c>
      <c r="N2018" s="7">
        <f>VLOOKUP(I2018,Products!$A$1:$F$51,6,0)</f>
        <v>19.05</v>
      </c>
      <c r="O2018" t="s">
        <v>838</v>
      </c>
      <c r="P2018" t="str">
        <f>VLOOKUP(O2018,Stores!$A$1:$D$6,2,0)</f>
        <v>MegaMart Brianahaven</v>
      </c>
      <c r="Q2018" t="str">
        <f>VLOOKUP(O2018,Stores!$A$1:$D$6,4,0)</f>
        <v>North</v>
      </c>
      <c r="R2018" s="6">
        <v>3</v>
      </c>
      <c r="S2018" s="6">
        <v>0.05</v>
      </c>
      <c r="T2018" t="s">
        <v>861</v>
      </c>
      <c r="U2018">
        <f t="shared" si="93"/>
        <v>76.710000000000008</v>
      </c>
      <c r="V2018" s="7">
        <f t="shared" si="94"/>
        <v>57.150000000000006</v>
      </c>
      <c r="W2018" s="7">
        <f t="shared" si="95"/>
        <v>18.610000000000003</v>
      </c>
    </row>
    <row r="2019" spans="1:23" x14ac:dyDescent="0.25">
      <c r="A2019" t="s">
        <v>3966</v>
      </c>
      <c r="B2019" s="4">
        <v>45477</v>
      </c>
      <c r="C2019" t="s">
        <v>565</v>
      </c>
      <c r="D2019" t="str">
        <f>VLOOKUP(C2019,Customers!$A$1:$H$201,4,0)</f>
        <v>Crystal Aguirre</v>
      </c>
      <c r="E2019" t="str">
        <f>VLOOKUP(C2019,Customers!$A$1:$H$201,5,0)</f>
        <v>Male</v>
      </c>
      <c r="F2019" s="4">
        <f>VLOOKUP(C2019,Customers!$A$1:$H$201,6,0)</f>
        <v>29791</v>
      </c>
      <c r="G2019" s="4" t="str">
        <f>VLOOKUP(C2019,Customers!$A$1:$H$201,7,0)</f>
        <v>Dylanmouth</v>
      </c>
      <c r="H2019" s="4">
        <f>VLOOKUP(C2019,Customers!$A$1:$H$201,8,0)</f>
        <v>45184</v>
      </c>
      <c r="I2019" t="s">
        <v>711</v>
      </c>
      <c r="J2019" t="str">
        <f>VLOOKUP(I2019,Products!$A$1:$F$51,2,0)</f>
        <v>Audience Television</v>
      </c>
      <c r="K2019" t="str">
        <f>VLOOKUP(I2019,Products!$A$1:$F$51,3,0)</f>
        <v>Electronics</v>
      </c>
      <c r="L2019" t="str">
        <f>VLOOKUP(I2019,Products!$A$1:$F$51,4,0)</f>
        <v>Television</v>
      </c>
      <c r="M2019" s="7">
        <f>VLOOKUP(I2019,Products!$A$1:$F$51,5,0)</f>
        <v>818.76</v>
      </c>
      <c r="N2019" s="7">
        <f>VLOOKUP(I2019,Products!$A$1:$F$51,6,0)</f>
        <v>527.62</v>
      </c>
      <c r="O2019" t="s">
        <v>838</v>
      </c>
      <c r="P2019" t="str">
        <f>VLOOKUP(O2019,Stores!$A$1:$D$6,2,0)</f>
        <v>MegaMart Brianahaven</v>
      </c>
      <c r="Q2019" t="str">
        <f>VLOOKUP(O2019,Stores!$A$1:$D$6,4,0)</f>
        <v>North</v>
      </c>
      <c r="R2019" s="6">
        <v>1</v>
      </c>
      <c r="S2019" s="6">
        <v>0.1</v>
      </c>
      <c r="T2019" t="s">
        <v>857</v>
      </c>
      <c r="U2019">
        <f t="shared" si="93"/>
        <v>818.76</v>
      </c>
      <c r="V2019" s="7">
        <f t="shared" si="94"/>
        <v>527.62</v>
      </c>
      <c r="W2019" s="7">
        <f t="shared" si="95"/>
        <v>290.24</v>
      </c>
    </row>
    <row r="2020" spans="1:23" x14ac:dyDescent="0.25">
      <c r="A2020" t="s">
        <v>3072</v>
      </c>
      <c r="B2020" s="4">
        <v>45477</v>
      </c>
      <c r="C2020" t="s">
        <v>474</v>
      </c>
      <c r="D2020" t="str">
        <f>VLOOKUP(C2020,Customers!$A$1:$H$201,4,0)</f>
        <v>Aaron Bailey</v>
      </c>
      <c r="E2020" t="str">
        <f>VLOOKUP(C2020,Customers!$A$1:$H$201,5,0)</f>
        <v>Male</v>
      </c>
      <c r="F2020" s="4">
        <f>VLOOKUP(C2020,Customers!$A$1:$H$201,6,0)</f>
        <v>29985</v>
      </c>
      <c r="G2020" s="4" t="str">
        <f>VLOOKUP(C2020,Customers!$A$1:$H$201,7,0)</f>
        <v>Marcchester</v>
      </c>
      <c r="H2020" s="4">
        <f>VLOOKUP(C2020,Customers!$A$1:$H$201,8,0)</f>
        <v>45488</v>
      </c>
      <c r="I2020" t="s">
        <v>802</v>
      </c>
      <c r="J2020" t="str">
        <f>VLOOKUP(I2020,Products!$A$1:$F$51,2,0)</f>
        <v>Piece Headphones</v>
      </c>
      <c r="K2020" t="str">
        <f>VLOOKUP(I2020,Products!$A$1:$F$51,3,0)</f>
        <v>Electronics</v>
      </c>
      <c r="L2020" t="str">
        <f>VLOOKUP(I2020,Products!$A$1:$F$51,4,0)</f>
        <v>Headphones</v>
      </c>
      <c r="M2020" s="7">
        <f>VLOOKUP(I2020,Products!$A$1:$F$51,5,0)</f>
        <v>1745.61</v>
      </c>
      <c r="N2020" s="7">
        <f>VLOOKUP(I2020,Products!$A$1:$F$51,6,0)</f>
        <v>1322.44</v>
      </c>
      <c r="O2020" t="s">
        <v>838</v>
      </c>
      <c r="P2020" t="str">
        <f>VLOOKUP(O2020,Stores!$A$1:$D$6,2,0)</f>
        <v>MegaMart Brianahaven</v>
      </c>
      <c r="Q2020" t="str">
        <f>VLOOKUP(O2020,Stores!$A$1:$D$6,4,0)</f>
        <v>North</v>
      </c>
      <c r="R2020" s="6">
        <v>4</v>
      </c>
      <c r="S2020" s="6">
        <v>0</v>
      </c>
      <c r="T2020" t="s">
        <v>861</v>
      </c>
      <c r="U2020">
        <f t="shared" si="93"/>
        <v>6982.44</v>
      </c>
      <c r="V2020" s="7">
        <f t="shared" si="94"/>
        <v>5289.76</v>
      </c>
      <c r="W2020" s="7">
        <f t="shared" si="95"/>
        <v>1691.6799999999994</v>
      </c>
    </row>
    <row r="2021" spans="1:23" x14ac:dyDescent="0.25">
      <c r="A2021" t="s">
        <v>3106</v>
      </c>
      <c r="B2021" s="4">
        <v>45477</v>
      </c>
      <c r="C2021" t="s">
        <v>485</v>
      </c>
      <c r="D2021" t="str">
        <f>VLOOKUP(C2021,Customers!$A$1:$H$201,4,0)</f>
        <v>Yvette Roth</v>
      </c>
      <c r="E2021" t="str">
        <f>VLOOKUP(C2021,Customers!$A$1:$H$201,5,0)</f>
        <v>Male</v>
      </c>
      <c r="F2021" s="4">
        <f>VLOOKUP(C2021,Customers!$A$1:$H$201,6,0)</f>
        <v>22750</v>
      </c>
      <c r="G2021" s="4" t="str">
        <f>VLOOKUP(C2021,Customers!$A$1:$H$201,7,0)</f>
        <v>East Melissashire</v>
      </c>
      <c r="H2021" s="4">
        <f>VLOOKUP(C2021,Customers!$A$1:$H$201,8,0)</f>
        <v>45831</v>
      </c>
      <c r="I2021" t="s">
        <v>784</v>
      </c>
      <c r="J2021" t="str">
        <f>VLOOKUP(I2021,Products!$A$1:$F$51,2,0)</f>
        <v>Foot Snacks</v>
      </c>
      <c r="K2021" t="str">
        <f>VLOOKUP(I2021,Products!$A$1:$F$51,3,0)</f>
        <v>Groceries</v>
      </c>
      <c r="L2021" t="str">
        <f>VLOOKUP(I2021,Products!$A$1:$F$51,4,0)</f>
        <v>Snacks</v>
      </c>
      <c r="M2021" s="7">
        <f>VLOOKUP(I2021,Products!$A$1:$F$51,5,0)</f>
        <v>1095.72</v>
      </c>
      <c r="N2021" s="7">
        <f>VLOOKUP(I2021,Products!$A$1:$F$51,6,0)</f>
        <v>822.2</v>
      </c>
      <c r="O2021" t="s">
        <v>835</v>
      </c>
      <c r="P2021" t="str">
        <f>VLOOKUP(O2021,Stores!$A$1:$D$6,2,0)</f>
        <v>MegaMart New Michele</v>
      </c>
      <c r="Q2021" t="str">
        <f>VLOOKUP(O2021,Stores!$A$1:$D$6,4,0)</f>
        <v>West</v>
      </c>
      <c r="R2021" s="6">
        <v>1</v>
      </c>
      <c r="S2021" s="6">
        <v>0</v>
      </c>
      <c r="T2021" t="s">
        <v>854</v>
      </c>
      <c r="U2021">
        <f t="shared" si="93"/>
        <v>1095.72</v>
      </c>
      <c r="V2021" s="7">
        <f t="shared" si="94"/>
        <v>822.2</v>
      </c>
      <c r="W2021" s="7">
        <f t="shared" si="95"/>
        <v>272.52</v>
      </c>
    </row>
    <row r="2022" spans="1:23" x14ac:dyDescent="0.25">
      <c r="A2022" t="s">
        <v>3112</v>
      </c>
      <c r="B2022" s="4">
        <v>45477</v>
      </c>
      <c r="C2022" t="s">
        <v>256</v>
      </c>
      <c r="D2022" t="str">
        <f>VLOOKUP(C2022,Customers!$A$1:$H$201,4,0)</f>
        <v>Alexandra Montoya</v>
      </c>
      <c r="E2022" t="str">
        <f>VLOOKUP(C2022,Customers!$A$1:$H$201,5,0)</f>
        <v>Female</v>
      </c>
      <c r="F2022" s="4">
        <f>VLOOKUP(C2022,Customers!$A$1:$H$201,6,0)</f>
        <v>29746</v>
      </c>
      <c r="G2022" s="4" t="str">
        <f>VLOOKUP(C2022,Customers!$A$1:$H$201,7,0)</f>
        <v>New Julia</v>
      </c>
      <c r="H2022" s="4">
        <f>VLOOKUP(C2022,Customers!$A$1:$H$201,8,0)</f>
        <v>45456</v>
      </c>
      <c r="I2022" t="s">
        <v>798</v>
      </c>
      <c r="J2022" t="str">
        <f>VLOOKUP(I2022,Products!$A$1:$F$51,2,0)</f>
        <v>Stage Footwear</v>
      </c>
      <c r="K2022" t="str">
        <f>VLOOKUP(I2022,Products!$A$1:$F$51,3,0)</f>
        <v>Fashion</v>
      </c>
      <c r="L2022" t="str">
        <f>VLOOKUP(I2022,Products!$A$1:$F$51,4,0)</f>
        <v>Footwear</v>
      </c>
      <c r="M2022" s="7">
        <f>VLOOKUP(I2022,Products!$A$1:$F$51,5,0)</f>
        <v>1102.791777777778</v>
      </c>
      <c r="N2022" s="7">
        <f>VLOOKUP(I2022,Products!$A$1:$F$51,6,0)</f>
        <v>742.26521739130465</v>
      </c>
      <c r="O2022" t="s">
        <v>827</v>
      </c>
      <c r="P2022" t="str">
        <f>VLOOKUP(O2022,Stores!$A$1:$D$6,2,0)</f>
        <v>MegaMart Jimenezborough</v>
      </c>
      <c r="Q2022" t="str">
        <f>VLOOKUP(O2022,Stores!$A$1:$D$6,4,0)</f>
        <v>South</v>
      </c>
      <c r="R2022" s="6">
        <v>1</v>
      </c>
      <c r="S2022" s="6">
        <v>0.1</v>
      </c>
      <c r="T2022" t="s">
        <v>854</v>
      </c>
      <c r="U2022">
        <f t="shared" si="93"/>
        <v>1102.791777777778</v>
      </c>
      <c r="V2022" s="7">
        <f t="shared" si="94"/>
        <v>742.26521739130465</v>
      </c>
      <c r="W2022" s="7">
        <f t="shared" si="95"/>
        <v>359.62656038647333</v>
      </c>
    </row>
    <row r="2023" spans="1:23" x14ac:dyDescent="0.25">
      <c r="A2023" t="s">
        <v>3236</v>
      </c>
      <c r="B2023" s="4">
        <v>45477</v>
      </c>
      <c r="C2023" t="s">
        <v>651</v>
      </c>
      <c r="D2023" t="str">
        <f>VLOOKUP(C2023,Customers!$A$1:$H$201,4,0)</f>
        <v>Joe Vincent</v>
      </c>
      <c r="E2023" t="str">
        <f>VLOOKUP(C2023,Customers!$A$1:$H$201,5,0)</f>
        <v>Female</v>
      </c>
      <c r="F2023" s="4">
        <f>VLOOKUP(C2023,Customers!$A$1:$H$201,6,0)</f>
        <v>27579</v>
      </c>
      <c r="G2023" s="4" t="str">
        <f>VLOOKUP(C2023,Customers!$A$1:$H$201,7,0)</f>
        <v>North Chaseborough</v>
      </c>
      <c r="H2023" s="4">
        <f>VLOOKUP(C2023,Customers!$A$1:$H$201,8,0)</f>
        <v>45571</v>
      </c>
      <c r="I2023" t="s">
        <v>790</v>
      </c>
      <c r="J2023" t="str">
        <f>VLOOKUP(I2023,Products!$A$1:$F$51,2,0)</f>
        <v>Everything Laptop</v>
      </c>
      <c r="K2023" t="str">
        <f>VLOOKUP(I2023,Products!$A$1:$F$51,3,0)</f>
        <v>Electronics</v>
      </c>
      <c r="L2023" t="str">
        <f>VLOOKUP(I2023,Products!$A$1:$F$51,4,0)</f>
        <v>Laptop</v>
      </c>
      <c r="M2023" s="7">
        <f>VLOOKUP(I2023,Products!$A$1:$F$51,5,0)</f>
        <v>428.05</v>
      </c>
      <c r="N2023" s="7">
        <f>VLOOKUP(I2023,Products!$A$1:$F$51,6,0)</f>
        <v>246.07</v>
      </c>
      <c r="O2023" t="s">
        <v>827</v>
      </c>
      <c r="P2023" t="str">
        <f>VLOOKUP(O2023,Stores!$A$1:$D$6,2,0)</f>
        <v>MegaMart Jimenezborough</v>
      </c>
      <c r="Q2023" t="str">
        <f>VLOOKUP(O2023,Stores!$A$1:$D$6,4,0)</f>
        <v>South</v>
      </c>
      <c r="R2023" s="6">
        <v>4</v>
      </c>
      <c r="S2023" s="6">
        <v>0</v>
      </c>
      <c r="T2023" t="s">
        <v>851</v>
      </c>
      <c r="U2023">
        <f t="shared" si="93"/>
        <v>1712.2</v>
      </c>
      <c r="V2023" s="7">
        <f t="shared" si="94"/>
        <v>984.28</v>
      </c>
      <c r="W2023" s="7">
        <f t="shared" si="95"/>
        <v>726.92000000000007</v>
      </c>
    </row>
    <row r="2024" spans="1:23" x14ac:dyDescent="0.25">
      <c r="A2024" t="s">
        <v>3534</v>
      </c>
      <c r="B2024" s="4">
        <v>45477</v>
      </c>
      <c r="C2024" t="s">
        <v>204</v>
      </c>
      <c r="D2024" t="str">
        <f>VLOOKUP(C2024,Customers!$A$1:$H$201,4,0)</f>
        <v>Felicia Morgan</v>
      </c>
      <c r="E2024" t="str">
        <f>VLOOKUP(C2024,Customers!$A$1:$H$201,5,0)</f>
        <v>Female</v>
      </c>
      <c r="F2024" s="4">
        <f>VLOOKUP(C2024,Customers!$A$1:$H$201,6,0)</f>
        <v>35905</v>
      </c>
      <c r="G2024" s="4" t="str">
        <f>VLOOKUP(C2024,Customers!$A$1:$H$201,7,0)</f>
        <v>Lake Michaelshire</v>
      </c>
      <c r="H2024" s="4">
        <f>VLOOKUP(C2024,Customers!$A$1:$H$201,8,0)</f>
        <v>45389</v>
      </c>
      <c r="I2024" t="s">
        <v>724</v>
      </c>
      <c r="J2024" t="str">
        <f>VLOOKUP(I2024,Products!$A$1:$F$51,2,0)</f>
        <v>Company Fruits</v>
      </c>
      <c r="K2024" t="str">
        <f>VLOOKUP(I2024,Products!$A$1:$F$51,3,0)</f>
        <v>Groceries</v>
      </c>
      <c r="L2024" t="str">
        <f>VLOOKUP(I2024,Products!$A$1:$F$51,4,0)</f>
        <v>Fruits</v>
      </c>
      <c r="M2024" s="7">
        <f>VLOOKUP(I2024,Products!$A$1:$F$51,5,0)</f>
        <v>318.05</v>
      </c>
      <c r="N2024" s="7">
        <f>VLOOKUP(I2024,Products!$A$1:$F$51,6,0)</f>
        <v>742.26521739130465</v>
      </c>
      <c r="O2024" t="s">
        <v>835</v>
      </c>
      <c r="P2024" t="str">
        <f>VLOOKUP(O2024,Stores!$A$1:$D$6,2,0)</f>
        <v>MegaMart New Michele</v>
      </c>
      <c r="Q2024" t="str">
        <f>VLOOKUP(O2024,Stores!$A$1:$D$6,4,0)</f>
        <v>West</v>
      </c>
      <c r="R2024" s="6">
        <v>4</v>
      </c>
      <c r="S2024" s="6">
        <v>0.1</v>
      </c>
      <c r="T2024" t="s">
        <v>851</v>
      </c>
      <c r="U2024">
        <f t="shared" si="93"/>
        <v>1272.2</v>
      </c>
      <c r="V2024" s="7">
        <f t="shared" si="94"/>
        <v>2969.0608695652186</v>
      </c>
      <c r="W2024" s="7">
        <f t="shared" si="95"/>
        <v>-1697.7608695652186</v>
      </c>
    </row>
    <row r="2025" spans="1:23" x14ac:dyDescent="0.25">
      <c r="A2025" t="s">
        <v>3941</v>
      </c>
      <c r="B2025" s="4">
        <v>45477</v>
      </c>
      <c r="C2025" t="s">
        <v>204</v>
      </c>
      <c r="D2025" t="str">
        <f>VLOOKUP(C2025,Customers!$A$1:$H$201,4,0)</f>
        <v>Felicia Morgan</v>
      </c>
      <c r="E2025" t="str">
        <f>VLOOKUP(C2025,Customers!$A$1:$H$201,5,0)</f>
        <v>Female</v>
      </c>
      <c r="F2025" s="4">
        <f>VLOOKUP(C2025,Customers!$A$1:$H$201,6,0)</f>
        <v>35905</v>
      </c>
      <c r="G2025" s="4" t="str">
        <f>VLOOKUP(C2025,Customers!$A$1:$H$201,7,0)</f>
        <v>Lake Michaelshire</v>
      </c>
      <c r="H2025" s="4">
        <f>VLOOKUP(C2025,Customers!$A$1:$H$201,8,0)</f>
        <v>45389</v>
      </c>
      <c r="I2025" t="s">
        <v>800</v>
      </c>
      <c r="J2025" t="str">
        <f>VLOOKUP(I2025,Products!$A$1:$F$51,2,0)</f>
        <v>Church Clothing</v>
      </c>
      <c r="K2025" t="str">
        <f>VLOOKUP(I2025,Products!$A$1:$F$51,3,0)</f>
        <v>Fashion</v>
      </c>
      <c r="L2025" t="str">
        <f>VLOOKUP(I2025,Products!$A$1:$F$51,4,0)</f>
        <v>Clothing</v>
      </c>
      <c r="M2025" s="7">
        <f>VLOOKUP(I2025,Products!$A$1:$F$51,5,0)</f>
        <v>540.94000000000005</v>
      </c>
      <c r="N2025" s="7">
        <f>VLOOKUP(I2025,Products!$A$1:$F$51,6,0)</f>
        <v>398.25</v>
      </c>
      <c r="O2025" t="s">
        <v>838</v>
      </c>
      <c r="P2025" t="str">
        <f>VLOOKUP(O2025,Stores!$A$1:$D$6,2,0)</f>
        <v>MegaMart Brianahaven</v>
      </c>
      <c r="Q2025" t="str">
        <f>VLOOKUP(O2025,Stores!$A$1:$D$6,4,0)</f>
        <v>North</v>
      </c>
      <c r="R2025" s="6">
        <v>5</v>
      </c>
      <c r="S2025" s="6">
        <v>0.05</v>
      </c>
      <c r="T2025" t="s">
        <v>861</v>
      </c>
      <c r="U2025">
        <f t="shared" si="93"/>
        <v>2704.7000000000003</v>
      </c>
      <c r="V2025" s="7">
        <f t="shared" si="94"/>
        <v>1991.25</v>
      </c>
      <c r="W2025" s="7">
        <f t="shared" si="95"/>
        <v>712.50000000000023</v>
      </c>
    </row>
    <row r="2026" spans="1:23" x14ac:dyDescent="0.25">
      <c r="A2026" t="s">
        <v>4264</v>
      </c>
      <c r="B2026" s="4">
        <v>45477</v>
      </c>
      <c r="C2026" t="s">
        <v>300</v>
      </c>
      <c r="D2026" t="str">
        <f>VLOOKUP(C2026,Customers!$A$1:$H$201,4,0)</f>
        <v>Grace Garcia</v>
      </c>
      <c r="E2026" t="str">
        <f>VLOOKUP(C2026,Customers!$A$1:$H$201,5,0)</f>
        <v>Female</v>
      </c>
      <c r="F2026" s="4">
        <f>VLOOKUP(C2026,Customers!$A$1:$H$201,6,0)</f>
        <v>37929</v>
      </c>
      <c r="G2026" s="4" t="str">
        <f>VLOOKUP(C2026,Customers!$A$1:$H$201,7,0)</f>
        <v>Markberg</v>
      </c>
      <c r="H2026" s="4">
        <f>VLOOKUP(C2026,Customers!$A$1:$H$201,8,0)</f>
        <v>44928</v>
      </c>
      <c r="I2026" t="s">
        <v>818</v>
      </c>
      <c r="J2026" t="str">
        <f>VLOOKUP(I2026,Products!$A$1:$F$51,2,0)</f>
        <v>Nor Bags</v>
      </c>
      <c r="K2026" t="str">
        <f>VLOOKUP(I2026,Products!$A$1:$F$51,3,0)</f>
        <v>Fashion</v>
      </c>
      <c r="L2026" t="str">
        <f>VLOOKUP(I2026,Products!$A$1:$F$51,4,0)</f>
        <v>Bags</v>
      </c>
      <c r="M2026" s="7">
        <f>VLOOKUP(I2026,Products!$A$1:$F$51,5,0)</f>
        <v>1216.3599999999999</v>
      </c>
      <c r="N2026" s="7">
        <f>VLOOKUP(I2026,Products!$A$1:$F$51,6,0)</f>
        <v>794.8</v>
      </c>
      <c r="O2026" t="s">
        <v>842</v>
      </c>
      <c r="P2026" t="str">
        <f>VLOOKUP(O2026,Stores!$A$1:$D$6,2,0)</f>
        <v>MegaMart Johnmouth</v>
      </c>
      <c r="Q2026" t="str">
        <f>VLOOKUP(O2026,Stores!$A$1:$D$6,4,0)</f>
        <v>East</v>
      </c>
      <c r="R2026" s="6">
        <v>2.9905584572117316</v>
      </c>
      <c r="S2026" s="6">
        <v>0</v>
      </c>
      <c r="T2026" t="s">
        <v>851</v>
      </c>
      <c r="U2026">
        <f t="shared" si="93"/>
        <v>3637.5956850140615</v>
      </c>
      <c r="V2026" s="7">
        <f t="shared" si="94"/>
        <v>2376.8958617918843</v>
      </c>
      <c r="W2026" s="7">
        <f t="shared" si="95"/>
        <v>1259.6998232221772</v>
      </c>
    </row>
    <row r="2027" spans="1:23" x14ac:dyDescent="0.25">
      <c r="A2027" t="s">
        <v>4497</v>
      </c>
      <c r="B2027" s="4">
        <v>45477</v>
      </c>
      <c r="C2027" t="s">
        <v>565</v>
      </c>
      <c r="D2027" t="str">
        <f>VLOOKUP(C2027,Customers!$A$1:$H$201,4,0)</f>
        <v>Crystal Aguirre</v>
      </c>
      <c r="E2027" t="str">
        <f>VLOOKUP(C2027,Customers!$A$1:$H$201,5,0)</f>
        <v>Male</v>
      </c>
      <c r="F2027" s="4">
        <f>VLOOKUP(C2027,Customers!$A$1:$H$201,6,0)</f>
        <v>29791</v>
      </c>
      <c r="G2027" s="4" t="str">
        <f>VLOOKUP(C2027,Customers!$A$1:$H$201,7,0)</f>
        <v>Dylanmouth</v>
      </c>
      <c r="H2027" s="4">
        <f>VLOOKUP(C2027,Customers!$A$1:$H$201,8,0)</f>
        <v>45184</v>
      </c>
      <c r="I2027" t="s">
        <v>804</v>
      </c>
      <c r="J2027" t="str">
        <f>VLOOKUP(I2027,Products!$A$1:$F$51,2,0)</f>
        <v>Present Television</v>
      </c>
      <c r="K2027" t="str">
        <f>VLOOKUP(I2027,Products!$A$1:$F$51,3,0)</f>
        <v>Electronics</v>
      </c>
      <c r="L2027" t="str">
        <f>VLOOKUP(I2027,Products!$A$1:$F$51,4,0)</f>
        <v>Television</v>
      </c>
      <c r="M2027" s="7">
        <f>VLOOKUP(I2027,Products!$A$1:$F$51,5,0)</f>
        <v>1635.01</v>
      </c>
      <c r="N2027" s="7">
        <f>VLOOKUP(I2027,Products!$A$1:$F$51,6,0)</f>
        <v>1043.29</v>
      </c>
      <c r="O2027" t="s">
        <v>831</v>
      </c>
      <c r="P2027" t="str">
        <f>VLOOKUP(O2027,Stores!$A$1:$D$6,2,0)</f>
        <v>MegaMart Peckmouth</v>
      </c>
      <c r="Q2027" t="str">
        <f>VLOOKUP(O2027,Stores!$A$1:$D$6,4,0)</f>
        <v>East</v>
      </c>
      <c r="R2027" s="6">
        <v>4</v>
      </c>
      <c r="S2027" s="6">
        <v>0.05</v>
      </c>
      <c r="T2027" t="s">
        <v>854</v>
      </c>
      <c r="U2027">
        <f t="shared" si="93"/>
        <v>6540.04</v>
      </c>
      <c r="V2027" s="7">
        <f t="shared" si="94"/>
        <v>4173.16</v>
      </c>
      <c r="W2027" s="7">
        <f t="shared" si="95"/>
        <v>2365.9300000000003</v>
      </c>
    </row>
    <row r="2028" spans="1:23" x14ac:dyDescent="0.25">
      <c r="A2028" t="s">
        <v>4528</v>
      </c>
      <c r="B2028" s="4">
        <v>45477</v>
      </c>
      <c r="C2028" t="s">
        <v>139</v>
      </c>
      <c r="D2028" t="str">
        <f>VLOOKUP(C2028,Customers!$A$1:$H$201,4,0)</f>
        <v>Michael Cervantes</v>
      </c>
      <c r="E2028" t="str">
        <f>VLOOKUP(C2028,Customers!$A$1:$H$201,5,0)</f>
        <v>Male</v>
      </c>
      <c r="F2028" s="4">
        <f>VLOOKUP(C2028,Customers!$A$1:$H$201,6,0)</f>
        <v>33546</v>
      </c>
      <c r="G2028" s="4" t="str">
        <f>VLOOKUP(C2028,Customers!$A$1:$H$201,7,0)</f>
        <v>Ashleyview</v>
      </c>
      <c r="H2028" s="4">
        <f>VLOOKUP(C2028,Customers!$A$1:$H$201,8,0)</f>
        <v>44104</v>
      </c>
      <c r="I2028" t="s">
        <v>714</v>
      </c>
      <c r="J2028" t="str">
        <f>VLOOKUP(I2028,Products!$A$1:$F$51,2,0)</f>
        <v>Here Footwear</v>
      </c>
      <c r="K2028" t="str">
        <f>VLOOKUP(I2028,Products!$A$1:$F$51,3,0)</f>
        <v>Fashion</v>
      </c>
      <c r="L2028" t="str">
        <f>VLOOKUP(I2028,Products!$A$1:$F$51,4,0)</f>
        <v>Footwear</v>
      </c>
      <c r="M2028" s="7">
        <f>VLOOKUP(I2028,Products!$A$1:$F$51,5,0)</f>
        <v>1102.791777777778</v>
      </c>
      <c r="N2028" s="7">
        <f>VLOOKUP(I2028,Products!$A$1:$F$51,6,0)</f>
        <v>169.03</v>
      </c>
      <c r="O2028" t="s">
        <v>838</v>
      </c>
      <c r="P2028" t="str">
        <f>VLOOKUP(O2028,Stores!$A$1:$D$6,2,0)</f>
        <v>MegaMart Brianahaven</v>
      </c>
      <c r="Q2028" t="str">
        <f>VLOOKUP(O2028,Stores!$A$1:$D$6,4,0)</f>
        <v>North</v>
      </c>
      <c r="R2028" s="6">
        <v>1</v>
      </c>
      <c r="S2028" s="6">
        <v>0</v>
      </c>
      <c r="T2028" t="s">
        <v>861</v>
      </c>
      <c r="U2028">
        <f t="shared" si="93"/>
        <v>1102.791777777778</v>
      </c>
      <c r="V2028" s="7">
        <f t="shared" si="94"/>
        <v>169.03</v>
      </c>
      <c r="W2028" s="7">
        <f t="shared" si="95"/>
        <v>932.76177777777798</v>
      </c>
    </row>
    <row r="2029" spans="1:23" x14ac:dyDescent="0.25">
      <c r="A2029" t="s">
        <v>4772</v>
      </c>
      <c r="B2029" s="4">
        <v>45478</v>
      </c>
      <c r="C2029" t="s">
        <v>75</v>
      </c>
      <c r="D2029" t="str">
        <f>VLOOKUP(C2029,Customers!$A$1:$H$201,4,0)</f>
        <v>John Smith</v>
      </c>
      <c r="E2029" t="str">
        <f>VLOOKUP(C2029,Customers!$A$1:$H$201,5,0)</f>
        <v>Female</v>
      </c>
      <c r="F2029" s="4">
        <f>VLOOKUP(C2029,Customers!$A$1:$H$201,6,0)</f>
        <v>35931</v>
      </c>
      <c r="G2029" s="4" t="str">
        <f>VLOOKUP(C2029,Customers!$A$1:$H$201,7,0)</f>
        <v>Stephaniechester</v>
      </c>
      <c r="H2029" s="4">
        <f>VLOOKUP(C2029,Customers!$A$1:$H$201,8,0)</f>
        <v>45063</v>
      </c>
      <c r="I2029" t="s">
        <v>778</v>
      </c>
      <c r="J2029" t="str">
        <f>VLOOKUP(I2029,Products!$A$1:$F$51,2,0)</f>
        <v>Deal Smartphone</v>
      </c>
      <c r="K2029" t="str">
        <f>VLOOKUP(I2029,Products!$A$1:$F$51,3,0)</f>
        <v>Electronics</v>
      </c>
      <c r="L2029" t="str">
        <f>VLOOKUP(I2029,Products!$A$1:$F$51,4,0)</f>
        <v>Smartphone</v>
      </c>
      <c r="M2029" s="7">
        <f>VLOOKUP(I2029,Products!$A$1:$F$51,5,0)</f>
        <v>673.78</v>
      </c>
      <c r="N2029" s="7">
        <f>VLOOKUP(I2029,Products!$A$1:$F$51,6,0)</f>
        <v>363.33</v>
      </c>
      <c r="O2029" t="s">
        <v>842</v>
      </c>
      <c r="P2029" t="str">
        <f>VLOOKUP(O2029,Stores!$A$1:$D$6,2,0)</f>
        <v>MegaMart Johnmouth</v>
      </c>
      <c r="Q2029" t="str">
        <f>VLOOKUP(O2029,Stores!$A$1:$D$6,4,0)</f>
        <v>East</v>
      </c>
      <c r="R2029" s="6">
        <v>3</v>
      </c>
      <c r="S2029" s="6">
        <v>0</v>
      </c>
      <c r="T2029" t="s">
        <v>857</v>
      </c>
      <c r="U2029">
        <f t="shared" si="93"/>
        <v>2021.34</v>
      </c>
      <c r="V2029" s="7">
        <f t="shared" si="94"/>
        <v>1089.99</v>
      </c>
      <c r="W2029" s="7">
        <f t="shared" si="95"/>
        <v>930.34999999999991</v>
      </c>
    </row>
    <row r="2030" spans="1:23" x14ac:dyDescent="0.25">
      <c r="A2030" t="s">
        <v>4948</v>
      </c>
      <c r="B2030" s="4">
        <v>45478</v>
      </c>
      <c r="C2030" t="s">
        <v>121</v>
      </c>
      <c r="D2030" t="str">
        <f>VLOOKUP(C2030,Customers!$A$1:$H$201,4,0)</f>
        <v>Ashley Gibson</v>
      </c>
      <c r="E2030" t="str">
        <f>VLOOKUP(C2030,Customers!$A$1:$H$201,5,0)</f>
        <v>Female</v>
      </c>
      <c r="F2030" s="4">
        <f>VLOOKUP(C2030,Customers!$A$1:$H$201,6,0)</f>
        <v>37694</v>
      </c>
      <c r="G2030" s="4" t="str">
        <f>VLOOKUP(C2030,Customers!$A$1:$H$201,7,0)</f>
        <v>East Carrieberg</v>
      </c>
      <c r="H2030" s="4">
        <f>VLOOKUP(C2030,Customers!$A$1:$H$201,8,0)</f>
        <v>45895</v>
      </c>
      <c r="I2030" t="s">
        <v>782</v>
      </c>
      <c r="J2030" t="str">
        <f>VLOOKUP(I2030,Products!$A$1:$F$51,2,0)</f>
        <v>National Watches</v>
      </c>
      <c r="K2030" t="str">
        <f>VLOOKUP(I2030,Products!$A$1:$F$51,3,0)</f>
        <v>Fashion</v>
      </c>
      <c r="L2030" t="str">
        <f>VLOOKUP(I2030,Products!$A$1:$F$51,4,0)</f>
        <v>Watches</v>
      </c>
      <c r="M2030" s="7">
        <f>VLOOKUP(I2030,Products!$A$1:$F$51,5,0)</f>
        <v>29.24</v>
      </c>
      <c r="N2030" s="7">
        <f>VLOOKUP(I2030,Products!$A$1:$F$51,6,0)</f>
        <v>742.26521739130465</v>
      </c>
      <c r="O2030" t="s">
        <v>842</v>
      </c>
      <c r="P2030" t="str">
        <f>VLOOKUP(O2030,Stores!$A$1:$D$6,2,0)</f>
        <v>MegaMart Johnmouth</v>
      </c>
      <c r="Q2030" t="str">
        <f>VLOOKUP(O2030,Stores!$A$1:$D$6,4,0)</f>
        <v>East</v>
      </c>
      <c r="R2030" s="6">
        <v>1</v>
      </c>
      <c r="S2030" s="6">
        <v>0.1</v>
      </c>
      <c r="T2030" t="s">
        <v>861</v>
      </c>
      <c r="U2030">
        <f t="shared" si="93"/>
        <v>29.24</v>
      </c>
      <c r="V2030" s="7">
        <f t="shared" si="94"/>
        <v>742.26521739130465</v>
      </c>
      <c r="W2030" s="7">
        <f t="shared" si="95"/>
        <v>-713.92521739130461</v>
      </c>
    </row>
    <row r="2031" spans="1:23" x14ac:dyDescent="0.25">
      <c r="A2031" t="s">
        <v>5084</v>
      </c>
      <c r="B2031" s="4">
        <v>45478</v>
      </c>
      <c r="C2031" t="s">
        <v>413</v>
      </c>
      <c r="D2031" t="str">
        <f>VLOOKUP(C2031,Customers!$A$1:$H$201,4,0)</f>
        <v>Dylan Booker</v>
      </c>
      <c r="E2031" t="str">
        <f>VLOOKUP(C2031,Customers!$A$1:$H$201,5,0)</f>
        <v>Male</v>
      </c>
      <c r="F2031" s="4">
        <f>VLOOKUP(C2031,Customers!$A$1:$H$201,6,0)</f>
        <v>34163</v>
      </c>
      <c r="G2031" s="4" t="str">
        <f>VLOOKUP(C2031,Customers!$A$1:$H$201,7,0)</f>
        <v>Justintown</v>
      </c>
      <c r="H2031" s="4">
        <f>VLOOKUP(C2031,Customers!$A$1:$H$201,8,0)</f>
        <v>44573</v>
      </c>
      <c r="I2031" t="s">
        <v>732</v>
      </c>
      <c r="J2031" t="str">
        <f>VLOOKUP(I2031,Products!$A$1:$F$51,2,0)</f>
        <v>Us Snacks</v>
      </c>
      <c r="K2031" t="str">
        <f>VLOOKUP(I2031,Products!$A$1:$F$51,3,0)</f>
        <v>Groceries</v>
      </c>
      <c r="L2031" t="str">
        <f>VLOOKUP(I2031,Products!$A$1:$F$51,4,0)</f>
        <v>Snacks</v>
      </c>
      <c r="M2031" s="7">
        <f>VLOOKUP(I2031,Products!$A$1:$F$51,5,0)</f>
        <v>123.19</v>
      </c>
      <c r="N2031" s="7">
        <f>VLOOKUP(I2031,Products!$A$1:$F$51,6,0)</f>
        <v>80.36</v>
      </c>
      <c r="O2031" t="s">
        <v>838</v>
      </c>
      <c r="P2031" t="str">
        <f>VLOOKUP(O2031,Stores!$A$1:$D$6,2,0)</f>
        <v>MegaMart Brianahaven</v>
      </c>
      <c r="Q2031" t="str">
        <f>VLOOKUP(O2031,Stores!$A$1:$D$6,4,0)</f>
        <v>North</v>
      </c>
      <c r="R2031" s="6">
        <v>4</v>
      </c>
      <c r="S2031" s="6">
        <v>0</v>
      </c>
      <c r="T2031" t="s">
        <v>857</v>
      </c>
      <c r="U2031">
        <f t="shared" si="93"/>
        <v>492.76</v>
      </c>
      <c r="V2031" s="7">
        <f t="shared" si="94"/>
        <v>321.44</v>
      </c>
      <c r="W2031" s="7">
        <f t="shared" si="95"/>
        <v>170.32</v>
      </c>
    </row>
    <row r="2032" spans="1:23" x14ac:dyDescent="0.25">
      <c r="A2032" t="s">
        <v>5185</v>
      </c>
      <c r="B2032" s="4">
        <v>45478</v>
      </c>
      <c r="C2032" t="s">
        <v>272</v>
      </c>
      <c r="D2032" t="str">
        <f>VLOOKUP(C2032,Customers!$A$1:$H$201,4,0)</f>
        <v>Eric Watkins</v>
      </c>
      <c r="E2032" t="str">
        <f>VLOOKUP(C2032,Customers!$A$1:$H$201,5,0)</f>
        <v>Female</v>
      </c>
      <c r="F2032" s="4">
        <f>VLOOKUP(C2032,Customers!$A$1:$H$201,6,0)</f>
        <v>34856</v>
      </c>
      <c r="G2032" s="4" t="str">
        <f>VLOOKUP(C2032,Customers!$A$1:$H$201,7,0)</f>
        <v>Melissashire</v>
      </c>
      <c r="H2032" s="4">
        <f>VLOOKUP(C2032,Customers!$A$1:$H$201,8,0)</f>
        <v>44744</v>
      </c>
      <c r="I2032" t="s">
        <v>757</v>
      </c>
      <c r="J2032" t="str">
        <f>VLOOKUP(I2032,Products!$A$1:$F$51,2,0)</f>
        <v>Traditional Laptop</v>
      </c>
      <c r="K2032" t="str">
        <f>VLOOKUP(I2032,Products!$A$1:$F$51,3,0)</f>
        <v>Electronics</v>
      </c>
      <c r="L2032" t="str">
        <f>VLOOKUP(I2032,Products!$A$1:$F$51,4,0)</f>
        <v>Laptop</v>
      </c>
      <c r="M2032" s="7">
        <f>VLOOKUP(I2032,Products!$A$1:$F$51,5,0)</f>
        <v>1762.92</v>
      </c>
      <c r="N2032" s="7">
        <f>VLOOKUP(I2032,Products!$A$1:$F$51,6,0)</f>
        <v>1346.48</v>
      </c>
      <c r="O2032" t="s">
        <v>838</v>
      </c>
      <c r="P2032" t="str">
        <f>VLOOKUP(O2032,Stores!$A$1:$D$6,2,0)</f>
        <v>MegaMart Brianahaven</v>
      </c>
      <c r="Q2032" t="str">
        <f>VLOOKUP(O2032,Stores!$A$1:$D$6,4,0)</f>
        <v>North</v>
      </c>
      <c r="R2032" s="6">
        <v>4</v>
      </c>
      <c r="S2032" s="6">
        <v>0</v>
      </c>
      <c r="T2032" t="s">
        <v>854</v>
      </c>
      <c r="U2032">
        <f t="shared" si="93"/>
        <v>7051.68</v>
      </c>
      <c r="V2032" s="7">
        <f t="shared" si="94"/>
        <v>5385.92</v>
      </c>
      <c r="W2032" s="7">
        <f t="shared" si="95"/>
        <v>1664.7600000000002</v>
      </c>
    </row>
    <row r="2033" spans="1:23" x14ac:dyDescent="0.25">
      <c r="A2033" t="s">
        <v>1724</v>
      </c>
      <c r="B2033" s="4">
        <v>45478</v>
      </c>
      <c r="C2033" t="s">
        <v>329</v>
      </c>
      <c r="D2033" t="str">
        <f>VLOOKUP(C2033,Customers!$A$1:$H$201,4,0)</f>
        <v>Brenda Costa</v>
      </c>
      <c r="E2033" t="str">
        <f>VLOOKUP(C2033,Customers!$A$1:$H$201,5,0)</f>
        <v>Female</v>
      </c>
      <c r="F2033" s="4">
        <f>VLOOKUP(C2033,Customers!$A$1:$H$201,6,0)</f>
        <v>35714</v>
      </c>
      <c r="G2033" s="4" t="str">
        <f>VLOOKUP(C2033,Customers!$A$1:$H$201,7,0)</f>
        <v>North Christian</v>
      </c>
      <c r="H2033" s="4">
        <f>VLOOKUP(C2033,Customers!$A$1:$H$201,8,0)</f>
        <v>44816</v>
      </c>
      <c r="I2033" t="s">
        <v>798</v>
      </c>
      <c r="J2033" t="str">
        <f>VLOOKUP(I2033,Products!$A$1:$F$51,2,0)</f>
        <v>Stage Footwear</v>
      </c>
      <c r="K2033" t="str">
        <f>VLOOKUP(I2033,Products!$A$1:$F$51,3,0)</f>
        <v>Fashion</v>
      </c>
      <c r="L2033" t="str">
        <f>VLOOKUP(I2033,Products!$A$1:$F$51,4,0)</f>
        <v>Footwear</v>
      </c>
      <c r="M2033" s="7">
        <f>VLOOKUP(I2033,Products!$A$1:$F$51,5,0)</f>
        <v>1102.791777777778</v>
      </c>
      <c r="N2033" s="7">
        <f>VLOOKUP(I2033,Products!$A$1:$F$51,6,0)</f>
        <v>742.26521739130465</v>
      </c>
      <c r="O2033" t="s">
        <v>827</v>
      </c>
      <c r="P2033" t="str">
        <f>VLOOKUP(O2033,Stores!$A$1:$D$6,2,0)</f>
        <v>MegaMart Jimenezborough</v>
      </c>
      <c r="Q2033" t="str">
        <f>VLOOKUP(O2033,Stores!$A$1:$D$6,4,0)</f>
        <v>South</v>
      </c>
      <c r="R2033" s="6">
        <v>5</v>
      </c>
      <c r="S2033" s="6">
        <v>0.1</v>
      </c>
      <c r="T2033" t="s">
        <v>851</v>
      </c>
      <c r="U2033">
        <f t="shared" si="93"/>
        <v>5513.9588888888902</v>
      </c>
      <c r="V2033" s="7">
        <f t="shared" si="94"/>
        <v>3711.3260869565233</v>
      </c>
      <c r="W2033" s="7">
        <f t="shared" si="95"/>
        <v>1801.7328019323668</v>
      </c>
    </row>
    <row r="2034" spans="1:23" x14ac:dyDescent="0.25">
      <c r="A2034" t="s">
        <v>1797</v>
      </c>
      <c r="B2034" s="4">
        <v>45478</v>
      </c>
      <c r="C2034" t="s">
        <v>193</v>
      </c>
      <c r="D2034" t="str">
        <f>VLOOKUP(C2034,Customers!$A$1:$H$201,4,0)</f>
        <v>Kelly Mcmillan</v>
      </c>
      <c r="E2034" t="str">
        <f>VLOOKUP(C2034,Customers!$A$1:$H$201,5,0)</f>
        <v>Male</v>
      </c>
      <c r="F2034" s="4">
        <f>VLOOKUP(C2034,Customers!$A$1:$H$201,6,0)</f>
        <v>25009</v>
      </c>
      <c r="G2034" s="4" t="str">
        <f>VLOOKUP(C2034,Customers!$A$1:$H$201,7,0)</f>
        <v>Erinland</v>
      </c>
      <c r="H2034" s="4">
        <f>VLOOKUP(C2034,Customers!$A$1:$H$201,8,0)</f>
        <v>44798</v>
      </c>
      <c r="I2034" t="s">
        <v>757</v>
      </c>
      <c r="J2034" t="str">
        <f>VLOOKUP(I2034,Products!$A$1:$F$51,2,0)</f>
        <v>Traditional Laptop</v>
      </c>
      <c r="K2034" t="str">
        <f>VLOOKUP(I2034,Products!$A$1:$F$51,3,0)</f>
        <v>Electronics</v>
      </c>
      <c r="L2034" t="str">
        <f>VLOOKUP(I2034,Products!$A$1:$F$51,4,0)</f>
        <v>Laptop</v>
      </c>
      <c r="M2034" s="7">
        <f>VLOOKUP(I2034,Products!$A$1:$F$51,5,0)</f>
        <v>1762.92</v>
      </c>
      <c r="N2034" s="7">
        <f>VLOOKUP(I2034,Products!$A$1:$F$51,6,0)</f>
        <v>1346.48</v>
      </c>
      <c r="O2034" t="s">
        <v>835</v>
      </c>
      <c r="P2034" t="str">
        <f>VLOOKUP(O2034,Stores!$A$1:$D$6,2,0)</f>
        <v>MegaMart New Michele</v>
      </c>
      <c r="Q2034" t="str">
        <f>VLOOKUP(O2034,Stores!$A$1:$D$6,4,0)</f>
        <v>West</v>
      </c>
      <c r="R2034" s="6">
        <v>4</v>
      </c>
      <c r="S2034" s="6">
        <v>0</v>
      </c>
      <c r="T2034" t="s">
        <v>861</v>
      </c>
      <c r="U2034">
        <f t="shared" si="93"/>
        <v>7051.68</v>
      </c>
      <c r="V2034" s="7">
        <f t="shared" si="94"/>
        <v>5385.92</v>
      </c>
      <c r="W2034" s="7">
        <f t="shared" si="95"/>
        <v>1664.7600000000002</v>
      </c>
    </row>
    <row r="2035" spans="1:23" x14ac:dyDescent="0.25">
      <c r="A2035" t="s">
        <v>2646</v>
      </c>
      <c r="B2035" s="4">
        <v>45478</v>
      </c>
      <c r="C2035" t="s">
        <v>391</v>
      </c>
      <c r="D2035" t="str">
        <f>VLOOKUP(C2035,Customers!$A$1:$H$201,4,0)</f>
        <v>Kenneth Berg</v>
      </c>
      <c r="E2035" t="str">
        <f>VLOOKUP(C2035,Customers!$A$1:$H$201,5,0)</f>
        <v>Male</v>
      </c>
      <c r="F2035" s="4">
        <f>VLOOKUP(C2035,Customers!$A$1:$H$201,6,0)</f>
        <v>25566</v>
      </c>
      <c r="G2035" s="4" t="str">
        <f>VLOOKUP(C2035,Customers!$A$1:$H$201,7,0)</f>
        <v>Morrisborough</v>
      </c>
      <c r="H2035" s="4">
        <f>VLOOKUP(C2035,Customers!$A$1:$H$201,8,0)</f>
        <v>45113</v>
      </c>
      <c r="I2035" t="s">
        <v>718</v>
      </c>
      <c r="J2035" t="str">
        <f>VLOOKUP(I2035,Products!$A$1:$F$51,2,0)</f>
        <v>Four Accessories</v>
      </c>
      <c r="K2035" t="str">
        <f>VLOOKUP(I2035,Products!$A$1:$F$51,3,0)</f>
        <v>Fashion</v>
      </c>
      <c r="L2035" t="str">
        <f>VLOOKUP(I2035,Products!$A$1:$F$51,4,0)</f>
        <v>Accessories</v>
      </c>
      <c r="M2035" s="7">
        <f>VLOOKUP(I2035,Products!$A$1:$F$51,5,0)</f>
        <v>1853.77</v>
      </c>
      <c r="N2035" s="7">
        <f>VLOOKUP(I2035,Products!$A$1:$F$51,6,0)</f>
        <v>1363.52</v>
      </c>
      <c r="O2035" t="s">
        <v>838</v>
      </c>
      <c r="P2035" t="str">
        <f>VLOOKUP(O2035,Stores!$A$1:$D$6,2,0)</f>
        <v>MegaMart Brianahaven</v>
      </c>
      <c r="Q2035" t="str">
        <f>VLOOKUP(O2035,Stores!$A$1:$D$6,4,0)</f>
        <v>North</v>
      </c>
      <c r="R2035" s="6">
        <v>5</v>
      </c>
      <c r="S2035" s="6">
        <v>0</v>
      </c>
      <c r="T2035" t="s">
        <v>857</v>
      </c>
      <c r="U2035">
        <f t="shared" si="93"/>
        <v>9268.85</v>
      </c>
      <c r="V2035" s="7">
        <f t="shared" si="94"/>
        <v>6817.6</v>
      </c>
      <c r="W2035" s="7">
        <f t="shared" si="95"/>
        <v>2450.25</v>
      </c>
    </row>
    <row r="2036" spans="1:23" x14ac:dyDescent="0.25">
      <c r="A2036" t="s">
        <v>3165</v>
      </c>
      <c r="B2036" s="4">
        <v>45478</v>
      </c>
      <c r="C2036" t="s">
        <v>478</v>
      </c>
      <c r="D2036" t="str">
        <f>VLOOKUP(C2036,Customers!$A$1:$H$201,4,0)</f>
        <v>Denise Jackson</v>
      </c>
      <c r="E2036" t="str">
        <f>VLOOKUP(C2036,Customers!$A$1:$H$201,5,0)</f>
        <v>Male</v>
      </c>
      <c r="F2036" s="4">
        <f>VLOOKUP(C2036,Customers!$A$1:$H$201,6,0)</f>
        <v>35356</v>
      </c>
      <c r="G2036" s="4" t="str">
        <f>VLOOKUP(C2036,Customers!$A$1:$H$201,7,0)</f>
        <v>Williamsport</v>
      </c>
      <c r="H2036" s="4">
        <f>VLOOKUP(C2036,Customers!$A$1:$H$201,8,0)</f>
        <v>44915</v>
      </c>
      <c r="I2036" t="s">
        <v>792</v>
      </c>
      <c r="J2036" t="str">
        <f>VLOOKUP(I2036,Products!$A$1:$F$51,2,0)</f>
        <v>Chair Laptop</v>
      </c>
      <c r="K2036" t="str">
        <f>VLOOKUP(I2036,Products!$A$1:$F$51,3,0)</f>
        <v>Electronics</v>
      </c>
      <c r="L2036" t="str">
        <f>VLOOKUP(I2036,Products!$A$1:$F$51,4,0)</f>
        <v>Laptop</v>
      </c>
      <c r="M2036" s="7">
        <f>VLOOKUP(I2036,Products!$A$1:$F$51,5,0)</f>
        <v>1562.43</v>
      </c>
      <c r="N2036" s="7">
        <f>VLOOKUP(I2036,Products!$A$1:$F$51,6,0)</f>
        <v>1195.6300000000001</v>
      </c>
      <c r="O2036" t="s">
        <v>827</v>
      </c>
      <c r="P2036" t="str">
        <f>VLOOKUP(O2036,Stores!$A$1:$D$6,2,0)</f>
        <v>MegaMart Jimenezborough</v>
      </c>
      <c r="Q2036" t="str">
        <f>VLOOKUP(O2036,Stores!$A$1:$D$6,4,0)</f>
        <v>South</v>
      </c>
      <c r="R2036" s="6">
        <v>2</v>
      </c>
      <c r="S2036" s="6">
        <v>0.05</v>
      </c>
      <c r="T2036" t="s">
        <v>851</v>
      </c>
      <c r="U2036">
        <f t="shared" si="93"/>
        <v>3124.86</v>
      </c>
      <c r="V2036" s="7">
        <f t="shared" si="94"/>
        <v>2391.2600000000002</v>
      </c>
      <c r="W2036" s="7">
        <f t="shared" si="95"/>
        <v>732.64999999999986</v>
      </c>
    </row>
    <row r="2037" spans="1:23" x14ac:dyDescent="0.25">
      <c r="A2037" t="s">
        <v>3606</v>
      </c>
      <c r="B2037" s="4">
        <v>45478</v>
      </c>
      <c r="C2037" t="s">
        <v>681</v>
      </c>
      <c r="D2037" t="str">
        <f>VLOOKUP(C2037,Customers!$A$1:$H$201,4,0)</f>
        <v>Ann West</v>
      </c>
      <c r="E2037" t="str">
        <f>VLOOKUP(C2037,Customers!$A$1:$H$201,5,0)</f>
        <v>Male</v>
      </c>
      <c r="F2037" s="4">
        <f>VLOOKUP(C2037,Customers!$A$1:$H$201,6,0)</f>
        <v>36771</v>
      </c>
      <c r="G2037" s="4" t="str">
        <f>VLOOKUP(C2037,Customers!$A$1:$H$201,7,0)</f>
        <v>Craigshire</v>
      </c>
      <c r="H2037" s="4">
        <f>VLOOKUP(C2037,Customers!$A$1:$H$201,8,0)</f>
        <v>44778</v>
      </c>
      <c r="I2037" t="s">
        <v>802</v>
      </c>
      <c r="J2037" t="str">
        <f>VLOOKUP(I2037,Products!$A$1:$F$51,2,0)</f>
        <v>Piece Headphones</v>
      </c>
      <c r="K2037" t="str">
        <f>VLOOKUP(I2037,Products!$A$1:$F$51,3,0)</f>
        <v>Electronics</v>
      </c>
      <c r="L2037" t="str">
        <f>VLOOKUP(I2037,Products!$A$1:$F$51,4,0)</f>
        <v>Headphones</v>
      </c>
      <c r="M2037" s="7">
        <f>VLOOKUP(I2037,Products!$A$1:$F$51,5,0)</f>
        <v>1745.61</v>
      </c>
      <c r="N2037" s="7">
        <f>VLOOKUP(I2037,Products!$A$1:$F$51,6,0)</f>
        <v>1322.44</v>
      </c>
      <c r="O2037" t="s">
        <v>842</v>
      </c>
      <c r="P2037" t="str">
        <f>VLOOKUP(O2037,Stores!$A$1:$D$6,2,0)</f>
        <v>MegaMart Johnmouth</v>
      </c>
      <c r="Q2037" t="str">
        <f>VLOOKUP(O2037,Stores!$A$1:$D$6,4,0)</f>
        <v>East</v>
      </c>
      <c r="R2037" s="6">
        <v>5</v>
      </c>
      <c r="S2037" s="6">
        <v>0.05</v>
      </c>
      <c r="T2037" t="s">
        <v>854</v>
      </c>
      <c r="U2037">
        <f t="shared" si="93"/>
        <v>8728.0499999999993</v>
      </c>
      <c r="V2037" s="7">
        <f t="shared" si="94"/>
        <v>6612.2000000000007</v>
      </c>
      <c r="W2037" s="7">
        <f t="shared" si="95"/>
        <v>2114.8999999999987</v>
      </c>
    </row>
    <row r="2038" spans="1:23" x14ac:dyDescent="0.25">
      <c r="A2038" t="s">
        <v>4465</v>
      </c>
      <c r="B2038" s="4">
        <v>45478</v>
      </c>
      <c r="C2038" t="s">
        <v>373</v>
      </c>
      <c r="D2038" t="str">
        <f>VLOOKUP(C2038,Customers!$A$1:$H$201,4,0)</f>
        <v>Sean Hart</v>
      </c>
      <c r="E2038" t="str">
        <f>VLOOKUP(C2038,Customers!$A$1:$H$201,5,0)</f>
        <v>Female</v>
      </c>
      <c r="F2038" s="4">
        <f>VLOOKUP(C2038,Customers!$A$1:$H$201,6,0)</f>
        <v>19995</v>
      </c>
      <c r="G2038" s="4" t="str">
        <f>VLOOKUP(C2038,Customers!$A$1:$H$201,7,0)</f>
        <v>North Jason</v>
      </c>
      <c r="H2038" s="4">
        <f>VLOOKUP(C2038,Customers!$A$1:$H$201,8,0)</f>
        <v>45602</v>
      </c>
      <c r="I2038" t="s">
        <v>746</v>
      </c>
      <c r="J2038" t="str">
        <f>VLOOKUP(I2038,Products!$A$1:$F$51,2,0)</f>
        <v>Add Clothing</v>
      </c>
      <c r="K2038" t="str">
        <f>VLOOKUP(I2038,Products!$A$1:$F$51,3,0)</f>
        <v>Fashion</v>
      </c>
      <c r="L2038" t="str">
        <f>VLOOKUP(I2038,Products!$A$1:$F$51,4,0)</f>
        <v>Clothing</v>
      </c>
      <c r="M2038" s="7">
        <f>VLOOKUP(I2038,Products!$A$1:$F$51,5,0)</f>
        <v>1342.75</v>
      </c>
      <c r="N2038" s="7">
        <f>VLOOKUP(I2038,Products!$A$1:$F$51,6,0)</f>
        <v>797.94</v>
      </c>
      <c r="O2038" t="s">
        <v>827</v>
      </c>
      <c r="P2038" t="str">
        <f>VLOOKUP(O2038,Stores!$A$1:$D$6,2,0)</f>
        <v>MegaMart Jimenezborough</v>
      </c>
      <c r="Q2038" t="str">
        <f>VLOOKUP(O2038,Stores!$A$1:$D$6,4,0)</f>
        <v>South</v>
      </c>
      <c r="R2038" s="6">
        <v>5</v>
      </c>
      <c r="S2038" s="6">
        <v>0.1</v>
      </c>
      <c r="T2038" t="s">
        <v>861</v>
      </c>
      <c r="U2038">
        <f t="shared" si="93"/>
        <v>6713.75</v>
      </c>
      <c r="V2038" s="7">
        <f t="shared" si="94"/>
        <v>3989.7000000000003</v>
      </c>
      <c r="W2038" s="7">
        <f t="shared" si="95"/>
        <v>2723.1499999999996</v>
      </c>
    </row>
    <row r="2039" spans="1:23" x14ac:dyDescent="0.25">
      <c r="A2039" t="s">
        <v>4488</v>
      </c>
      <c r="B2039" s="4">
        <v>45478</v>
      </c>
      <c r="C2039" t="s">
        <v>22</v>
      </c>
      <c r="D2039" t="str">
        <f>VLOOKUP(C2039,Customers!$A$1:$H$201,4,0)</f>
        <v>Jamie Salinas</v>
      </c>
      <c r="E2039" t="str">
        <f>VLOOKUP(C2039,Customers!$A$1:$H$201,5,0)</f>
        <v>Male</v>
      </c>
      <c r="F2039" s="4">
        <f>VLOOKUP(C2039,Customers!$A$1:$H$201,6,0)</f>
        <v>33773</v>
      </c>
      <c r="G2039" s="4" t="str">
        <f>VLOOKUP(C2039,Customers!$A$1:$H$201,7,0)</f>
        <v>Port Kimberly</v>
      </c>
      <c r="H2039" s="4">
        <f>VLOOKUP(C2039,Customers!$A$1:$H$201,8,0)</f>
        <v>44616</v>
      </c>
      <c r="I2039" t="s">
        <v>755</v>
      </c>
      <c r="J2039" t="str">
        <f>VLOOKUP(I2039,Products!$A$1:$F$51,2,0)</f>
        <v>Democratic Smartphone</v>
      </c>
      <c r="K2039" t="str">
        <f>VLOOKUP(I2039,Products!$A$1:$F$51,3,0)</f>
        <v>Electronics</v>
      </c>
      <c r="L2039" t="str">
        <f>VLOOKUP(I2039,Products!$A$1:$F$51,4,0)</f>
        <v>Smartphone</v>
      </c>
      <c r="M2039" s="7">
        <f>VLOOKUP(I2039,Products!$A$1:$F$51,5,0)</f>
        <v>1079.8900000000001</v>
      </c>
      <c r="N2039" s="7">
        <f>VLOOKUP(I2039,Products!$A$1:$F$51,6,0)</f>
        <v>703.83</v>
      </c>
      <c r="O2039" t="s">
        <v>842</v>
      </c>
      <c r="P2039" t="str">
        <f>VLOOKUP(O2039,Stores!$A$1:$D$6,2,0)</f>
        <v>MegaMart Johnmouth</v>
      </c>
      <c r="Q2039" t="str">
        <f>VLOOKUP(O2039,Stores!$A$1:$D$6,4,0)</f>
        <v>East</v>
      </c>
      <c r="R2039" s="6">
        <v>2</v>
      </c>
      <c r="S2039" s="6">
        <v>0.1</v>
      </c>
      <c r="T2039" t="s">
        <v>851</v>
      </c>
      <c r="U2039">
        <f t="shared" si="93"/>
        <v>2159.7800000000002</v>
      </c>
      <c r="V2039" s="7">
        <f t="shared" si="94"/>
        <v>1407.66</v>
      </c>
      <c r="W2039" s="7">
        <f t="shared" si="95"/>
        <v>751.22000000000014</v>
      </c>
    </row>
    <row r="2040" spans="1:23" x14ac:dyDescent="0.25">
      <c r="A2040" t="s">
        <v>4564</v>
      </c>
      <c r="B2040" s="4">
        <v>45479</v>
      </c>
      <c r="C2040" t="s">
        <v>645</v>
      </c>
      <c r="D2040" t="str">
        <f>VLOOKUP(C2040,Customers!$A$1:$H$201,4,0)</f>
        <v>Mary Dawson</v>
      </c>
      <c r="E2040" t="str">
        <f>VLOOKUP(C2040,Customers!$A$1:$H$201,5,0)</f>
        <v>Male</v>
      </c>
      <c r="F2040" s="4">
        <f>VLOOKUP(C2040,Customers!$A$1:$H$201,6,0)</f>
        <v>33196</v>
      </c>
      <c r="G2040" s="4" t="str">
        <f>VLOOKUP(C2040,Customers!$A$1:$H$201,7,0)</f>
        <v>New Tiffanyberg</v>
      </c>
      <c r="H2040" s="4">
        <f>VLOOKUP(C2040,Customers!$A$1:$H$201,8,0)</f>
        <v>44435</v>
      </c>
      <c r="I2040" t="s">
        <v>778</v>
      </c>
      <c r="J2040" t="str">
        <f>VLOOKUP(I2040,Products!$A$1:$F$51,2,0)</f>
        <v>Deal Smartphone</v>
      </c>
      <c r="K2040" t="str">
        <f>VLOOKUP(I2040,Products!$A$1:$F$51,3,0)</f>
        <v>Electronics</v>
      </c>
      <c r="L2040" t="str">
        <f>VLOOKUP(I2040,Products!$A$1:$F$51,4,0)</f>
        <v>Smartphone</v>
      </c>
      <c r="M2040" s="7">
        <f>VLOOKUP(I2040,Products!$A$1:$F$51,5,0)</f>
        <v>673.78</v>
      </c>
      <c r="N2040" s="7">
        <f>VLOOKUP(I2040,Products!$A$1:$F$51,6,0)</f>
        <v>363.33</v>
      </c>
      <c r="O2040" t="s">
        <v>827</v>
      </c>
      <c r="P2040" t="str">
        <f>VLOOKUP(O2040,Stores!$A$1:$D$6,2,0)</f>
        <v>MegaMart Jimenezborough</v>
      </c>
      <c r="Q2040" t="str">
        <f>VLOOKUP(O2040,Stores!$A$1:$D$6,4,0)</f>
        <v>South</v>
      </c>
      <c r="R2040" s="6">
        <v>3</v>
      </c>
      <c r="S2040" s="6">
        <v>0</v>
      </c>
      <c r="T2040" t="s">
        <v>854</v>
      </c>
      <c r="U2040">
        <f t="shared" si="93"/>
        <v>2021.34</v>
      </c>
      <c r="V2040" s="7">
        <f t="shared" si="94"/>
        <v>1089.99</v>
      </c>
      <c r="W2040" s="7">
        <f t="shared" si="95"/>
        <v>930.34999999999991</v>
      </c>
    </row>
    <row r="2041" spans="1:23" x14ac:dyDescent="0.25">
      <c r="A2041" t="s">
        <v>5282</v>
      </c>
      <c r="B2041" s="4">
        <v>45479</v>
      </c>
      <c r="C2041" t="s">
        <v>325</v>
      </c>
      <c r="D2041" t="str">
        <f>VLOOKUP(C2041,Customers!$A$1:$H$201,4,0)</f>
        <v>Laurie Mason</v>
      </c>
      <c r="E2041" t="str">
        <f>VLOOKUP(C2041,Customers!$A$1:$H$201,5,0)</f>
        <v>Female</v>
      </c>
      <c r="F2041" s="4">
        <f>VLOOKUP(C2041,Customers!$A$1:$H$201,6,0)</f>
        <v>27567</v>
      </c>
      <c r="G2041" s="4" t="str">
        <f>VLOOKUP(C2041,Customers!$A$1:$H$201,7,0)</f>
        <v>Berrymouth</v>
      </c>
      <c r="H2041" s="4">
        <f>VLOOKUP(C2041,Customers!$A$1:$H$201,8,0)</f>
        <v>45840</v>
      </c>
      <c r="I2041" t="s">
        <v>822</v>
      </c>
      <c r="J2041" t="str">
        <f>VLOOKUP(I2041,Products!$A$1:$F$51,2,0)</f>
        <v>Maybe Footwear</v>
      </c>
      <c r="K2041" t="str">
        <f>VLOOKUP(I2041,Products!$A$1:$F$51,3,0)</f>
        <v>Fashion</v>
      </c>
      <c r="L2041" t="str">
        <f>VLOOKUP(I2041,Products!$A$1:$F$51,4,0)</f>
        <v>Footwear</v>
      </c>
      <c r="M2041" s="7">
        <f>VLOOKUP(I2041,Products!$A$1:$F$51,5,0)</f>
        <v>1044.6400000000001</v>
      </c>
      <c r="N2041" s="7">
        <f>VLOOKUP(I2041,Products!$A$1:$F$51,6,0)</f>
        <v>775.07</v>
      </c>
      <c r="O2041" t="s">
        <v>838</v>
      </c>
      <c r="P2041" t="str">
        <f>VLOOKUP(O2041,Stores!$A$1:$D$6,2,0)</f>
        <v>MegaMart Brianahaven</v>
      </c>
      <c r="Q2041" t="str">
        <f>VLOOKUP(O2041,Stores!$A$1:$D$6,4,0)</f>
        <v>North</v>
      </c>
      <c r="R2041" s="6">
        <v>4</v>
      </c>
      <c r="S2041" s="6">
        <v>0.1</v>
      </c>
      <c r="T2041" t="s">
        <v>861</v>
      </c>
      <c r="U2041">
        <f t="shared" si="93"/>
        <v>4178.5600000000004</v>
      </c>
      <c r="V2041" s="7">
        <f t="shared" si="94"/>
        <v>3100.28</v>
      </c>
      <c r="W2041" s="7">
        <f t="shared" si="95"/>
        <v>1077.3800000000001</v>
      </c>
    </row>
    <row r="2042" spans="1:23" x14ac:dyDescent="0.25">
      <c r="A2042" t="s">
        <v>1238</v>
      </c>
      <c r="B2042" s="4">
        <v>45479</v>
      </c>
      <c r="C2042" t="s">
        <v>239</v>
      </c>
      <c r="D2042" t="str">
        <f>VLOOKUP(C2042,Customers!$A$1:$H$201,4,0)</f>
        <v>Michael Johnson</v>
      </c>
      <c r="E2042" t="str">
        <f>VLOOKUP(C2042,Customers!$A$1:$H$201,5,0)</f>
        <v>Male</v>
      </c>
      <c r="F2042" s="4">
        <f>VLOOKUP(C2042,Customers!$A$1:$H$201,6,0)</f>
        <v>26671</v>
      </c>
      <c r="G2042" s="4" t="str">
        <f>VLOOKUP(C2042,Customers!$A$1:$H$201,7,0)</f>
        <v>West Amandashire</v>
      </c>
      <c r="H2042" s="4">
        <f>VLOOKUP(C2042,Customers!$A$1:$H$201,8,0)</f>
        <v>45075</v>
      </c>
      <c r="I2042" t="s">
        <v>728</v>
      </c>
      <c r="J2042" t="str">
        <f>VLOOKUP(I2042,Products!$A$1:$F$51,2,0)</f>
        <v>Understand Camera</v>
      </c>
      <c r="K2042" t="str">
        <f>VLOOKUP(I2042,Products!$A$1:$F$51,3,0)</f>
        <v>Electronics</v>
      </c>
      <c r="L2042" t="str">
        <f>VLOOKUP(I2042,Products!$A$1:$F$51,4,0)</f>
        <v>Camera</v>
      </c>
      <c r="M2042" s="7">
        <f>VLOOKUP(I2042,Products!$A$1:$F$51,5,0)</f>
        <v>1474.12</v>
      </c>
      <c r="N2042" s="7">
        <f>VLOOKUP(I2042,Products!$A$1:$F$51,6,0)</f>
        <v>764.02</v>
      </c>
      <c r="O2042" t="s">
        <v>835</v>
      </c>
      <c r="P2042" t="str">
        <f>VLOOKUP(O2042,Stores!$A$1:$D$6,2,0)</f>
        <v>MegaMart New Michele</v>
      </c>
      <c r="Q2042" t="str">
        <f>VLOOKUP(O2042,Stores!$A$1:$D$6,4,0)</f>
        <v>West</v>
      </c>
      <c r="R2042" s="6">
        <v>2</v>
      </c>
      <c r="S2042" s="6">
        <v>0.1</v>
      </c>
      <c r="T2042" t="s">
        <v>861</v>
      </c>
      <c r="U2042">
        <f t="shared" si="93"/>
        <v>2948.24</v>
      </c>
      <c r="V2042" s="7">
        <f t="shared" si="94"/>
        <v>1528.04</v>
      </c>
      <c r="W2042" s="7">
        <f t="shared" si="95"/>
        <v>1419.2999999999997</v>
      </c>
    </row>
    <row r="2043" spans="1:23" x14ac:dyDescent="0.25">
      <c r="A2043" t="s">
        <v>1414</v>
      </c>
      <c r="B2043" s="4">
        <v>45479</v>
      </c>
      <c r="C2043" t="s">
        <v>264</v>
      </c>
      <c r="D2043" t="str">
        <f>VLOOKUP(C2043,Customers!$A$1:$H$201,4,0)</f>
        <v>Eric Bryan</v>
      </c>
      <c r="E2043" t="str">
        <f>VLOOKUP(C2043,Customers!$A$1:$H$201,5,0)</f>
        <v>Male</v>
      </c>
      <c r="F2043" s="4">
        <f>VLOOKUP(C2043,Customers!$A$1:$H$201,6,0)</f>
        <v>26230</v>
      </c>
      <c r="G2043" s="4" t="str">
        <f>VLOOKUP(C2043,Customers!$A$1:$H$201,7,0)</f>
        <v>Taylorhaven</v>
      </c>
      <c r="H2043" s="4">
        <f>VLOOKUP(C2043,Customers!$A$1:$H$201,8,0)</f>
        <v>44259</v>
      </c>
      <c r="I2043" t="s">
        <v>822</v>
      </c>
      <c r="J2043" t="str">
        <f>VLOOKUP(I2043,Products!$A$1:$F$51,2,0)</f>
        <v>Maybe Footwear</v>
      </c>
      <c r="K2043" t="str">
        <f>VLOOKUP(I2043,Products!$A$1:$F$51,3,0)</f>
        <v>Fashion</v>
      </c>
      <c r="L2043" t="str">
        <f>VLOOKUP(I2043,Products!$A$1:$F$51,4,0)</f>
        <v>Footwear</v>
      </c>
      <c r="M2043" s="7">
        <f>VLOOKUP(I2043,Products!$A$1:$F$51,5,0)</f>
        <v>1044.6400000000001</v>
      </c>
      <c r="N2043" s="7">
        <f>VLOOKUP(I2043,Products!$A$1:$F$51,6,0)</f>
        <v>775.07</v>
      </c>
      <c r="O2043" t="s">
        <v>831</v>
      </c>
      <c r="P2043" t="str">
        <f>VLOOKUP(O2043,Stores!$A$1:$D$6,2,0)</f>
        <v>MegaMart Peckmouth</v>
      </c>
      <c r="Q2043" t="str">
        <f>VLOOKUP(O2043,Stores!$A$1:$D$6,4,0)</f>
        <v>East</v>
      </c>
      <c r="R2043" s="6">
        <v>1</v>
      </c>
      <c r="S2043" s="6">
        <v>0.05</v>
      </c>
      <c r="T2043" t="s">
        <v>857</v>
      </c>
      <c r="U2043">
        <f t="shared" si="93"/>
        <v>1044.6400000000001</v>
      </c>
      <c r="V2043" s="7">
        <f t="shared" si="94"/>
        <v>775.07</v>
      </c>
      <c r="W2043" s="7">
        <f t="shared" si="95"/>
        <v>268.62000000000006</v>
      </c>
    </row>
    <row r="2044" spans="1:23" x14ac:dyDescent="0.25">
      <c r="A2044" t="s">
        <v>2162</v>
      </c>
      <c r="B2044" s="4">
        <v>45479</v>
      </c>
      <c r="C2044" t="s">
        <v>641</v>
      </c>
      <c r="D2044" t="str">
        <f>VLOOKUP(C2044,Customers!$A$1:$H$201,4,0)</f>
        <v>Meghan Wright</v>
      </c>
      <c r="E2044" t="str">
        <f>VLOOKUP(C2044,Customers!$A$1:$H$201,5,0)</f>
        <v>Male</v>
      </c>
      <c r="F2044" s="4">
        <f>VLOOKUP(C2044,Customers!$A$1:$H$201,6,0)</f>
        <v>38193</v>
      </c>
      <c r="G2044" s="4" t="str">
        <f>VLOOKUP(C2044,Customers!$A$1:$H$201,7,0)</f>
        <v>East Rodney</v>
      </c>
      <c r="H2044" s="4">
        <f>VLOOKUP(C2044,Customers!$A$1:$H$201,8,0)</f>
        <v>44302</v>
      </c>
      <c r="I2044" t="s">
        <v>776</v>
      </c>
      <c r="J2044" t="str">
        <f>VLOOKUP(I2044,Products!$A$1:$F$51,2,0)</f>
        <v>Hospital Smartphone</v>
      </c>
      <c r="K2044" t="str">
        <f>VLOOKUP(I2044,Products!$A$1:$F$51,3,0)</f>
        <v>Electronics</v>
      </c>
      <c r="L2044" t="str">
        <f>VLOOKUP(I2044,Products!$A$1:$F$51,4,0)</f>
        <v>Smartphone</v>
      </c>
      <c r="M2044" s="7">
        <f>VLOOKUP(I2044,Products!$A$1:$F$51,5,0)</f>
        <v>1272.23</v>
      </c>
      <c r="N2044" s="7">
        <f>VLOOKUP(I2044,Products!$A$1:$F$51,6,0)</f>
        <v>952.65</v>
      </c>
      <c r="O2044" t="s">
        <v>842</v>
      </c>
      <c r="P2044" t="str">
        <f>VLOOKUP(O2044,Stores!$A$1:$D$6,2,0)</f>
        <v>MegaMart Johnmouth</v>
      </c>
      <c r="Q2044" t="str">
        <f>VLOOKUP(O2044,Stores!$A$1:$D$6,4,0)</f>
        <v>East</v>
      </c>
      <c r="R2044" s="6">
        <v>2</v>
      </c>
      <c r="S2044" s="6">
        <v>0.05</v>
      </c>
      <c r="T2044" t="s">
        <v>857</v>
      </c>
      <c r="U2044">
        <f t="shared" si="93"/>
        <v>2544.46</v>
      </c>
      <c r="V2044" s="7">
        <f t="shared" si="94"/>
        <v>1905.3</v>
      </c>
      <c r="W2044" s="7">
        <f t="shared" si="95"/>
        <v>638.21</v>
      </c>
    </row>
    <row r="2045" spans="1:23" x14ac:dyDescent="0.25">
      <c r="A2045" t="s">
        <v>2697</v>
      </c>
      <c r="B2045" s="4">
        <v>45479</v>
      </c>
      <c r="C2045" t="s">
        <v>597</v>
      </c>
      <c r="D2045" t="str">
        <f>VLOOKUP(C2045,Customers!$A$1:$H$201,4,0)</f>
        <v>Richard Jones</v>
      </c>
      <c r="E2045" t="str">
        <f>VLOOKUP(C2045,Customers!$A$1:$H$201,5,0)</f>
        <v>Male</v>
      </c>
      <c r="F2045" s="4">
        <f>VLOOKUP(C2045,Customers!$A$1:$H$201,6,0)</f>
        <v>25414</v>
      </c>
      <c r="G2045" s="4" t="str">
        <f>VLOOKUP(C2045,Customers!$A$1:$H$201,7,0)</f>
        <v>Lake Steventown</v>
      </c>
      <c r="H2045" s="4">
        <f>VLOOKUP(C2045,Customers!$A$1:$H$201,8,0)</f>
        <v>44835</v>
      </c>
      <c r="I2045" t="s">
        <v>798</v>
      </c>
      <c r="J2045" t="str">
        <f>VLOOKUP(I2045,Products!$A$1:$F$51,2,0)</f>
        <v>Stage Footwear</v>
      </c>
      <c r="K2045" t="str">
        <f>VLOOKUP(I2045,Products!$A$1:$F$51,3,0)</f>
        <v>Fashion</v>
      </c>
      <c r="L2045" t="str">
        <f>VLOOKUP(I2045,Products!$A$1:$F$51,4,0)</f>
        <v>Footwear</v>
      </c>
      <c r="M2045" s="7">
        <f>VLOOKUP(I2045,Products!$A$1:$F$51,5,0)</f>
        <v>1102.791777777778</v>
      </c>
      <c r="N2045" s="7">
        <f>VLOOKUP(I2045,Products!$A$1:$F$51,6,0)</f>
        <v>742.26521739130465</v>
      </c>
      <c r="O2045" t="s">
        <v>838</v>
      </c>
      <c r="P2045" t="str">
        <f>VLOOKUP(O2045,Stores!$A$1:$D$6,2,0)</f>
        <v>MegaMart Brianahaven</v>
      </c>
      <c r="Q2045" t="str">
        <f>VLOOKUP(O2045,Stores!$A$1:$D$6,4,0)</f>
        <v>North</v>
      </c>
      <c r="R2045" s="6">
        <v>1</v>
      </c>
      <c r="S2045" s="6">
        <v>0.15</v>
      </c>
      <c r="T2045" t="s">
        <v>854</v>
      </c>
      <c r="U2045">
        <f t="shared" si="93"/>
        <v>1102.791777777778</v>
      </c>
      <c r="V2045" s="7">
        <f t="shared" si="94"/>
        <v>742.26521739130465</v>
      </c>
      <c r="W2045" s="7">
        <f t="shared" si="95"/>
        <v>359.67656038647328</v>
      </c>
    </row>
    <row r="2046" spans="1:23" x14ac:dyDescent="0.25">
      <c r="A2046" t="s">
        <v>3672</v>
      </c>
      <c r="B2046" s="4">
        <v>45479</v>
      </c>
      <c r="C2046" t="s">
        <v>360</v>
      </c>
      <c r="D2046" t="str">
        <f>VLOOKUP(C2046,Customers!$A$1:$H$201,4,0)</f>
        <v>Eric King</v>
      </c>
      <c r="E2046" t="str">
        <f>VLOOKUP(C2046,Customers!$A$1:$H$201,5,0)</f>
        <v>Male</v>
      </c>
      <c r="F2046" s="4">
        <f>VLOOKUP(C2046,Customers!$A$1:$H$201,6,0)</f>
        <v>32514</v>
      </c>
      <c r="G2046" s="4" t="str">
        <f>VLOOKUP(C2046,Customers!$A$1:$H$201,7,0)</f>
        <v>Lake Amanda</v>
      </c>
      <c r="H2046" s="4">
        <f>VLOOKUP(C2046,Customers!$A$1:$H$201,8,0)</f>
        <v>44496</v>
      </c>
      <c r="I2046" t="s">
        <v>768</v>
      </c>
      <c r="J2046" t="str">
        <f>VLOOKUP(I2046,Products!$A$1:$F$51,2,0)</f>
        <v>And Footwear</v>
      </c>
      <c r="K2046" t="str">
        <f>VLOOKUP(I2046,Products!$A$1:$F$51,3,0)</f>
        <v>Fashion</v>
      </c>
      <c r="L2046" t="str">
        <f>VLOOKUP(I2046,Products!$A$1:$F$51,4,0)</f>
        <v>Footwear</v>
      </c>
      <c r="M2046" s="7">
        <f>VLOOKUP(I2046,Products!$A$1:$F$51,5,0)</f>
        <v>1878.47</v>
      </c>
      <c r="N2046" s="7">
        <f>VLOOKUP(I2046,Products!$A$1:$F$51,6,0)</f>
        <v>1014.91</v>
      </c>
      <c r="O2046" t="s">
        <v>838</v>
      </c>
      <c r="P2046" t="str">
        <f>VLOOKUP(O2046,Stores!$A$1:$D$6,2,0)</f>
        <v>MegaMart Brianahaven</v>
      </c>
      <c r="Q2046" t="str">
        <f>VLOOKUP(O2046,Stores!$A$1:$D$6,4,0)</f>
        <v>North</v>
      </c>
      <c r="R2046" s="6">
        <v>1</v>
      </c>
      <c r="S2046" s="6">
        <v>0.05</v>
      </c>
      <c r="T2046" t="s">
        <v>857</v>
      </c>
      <c r="U2046">
        <f t="shared" si="93"/>
        <v>1878.47</v>
      </c>
      <c r="V2046" s="7">
        <f t="shared" si="94"/>
        <v>1014.91</v>
      </c>
      <c r="W2046" s="7">
        <f t="shared" si="95"/>
        <v>862.61</v>
      </c>
    </row>
    <row r="2047" spans="1:23" x14ac:dyDescent="0.25">
      <c r="A2047" t="s">
        <v>5104</v>
      </c>
      <c r="B2047" s="4">
        <v>45480</v>
      </c>
      <c r="C2047" t="s">
        <v>241</v>
      </c>
      <c r="D2047" t="str">
        <f>VLOOKUP(C2047,Customers!$A$1:$H$201,4,0)</f>
        <v>Amanda Hoover</v>
      </c>
      <c r="E2047" t="str">
        <f>VLOOKUP(C2047,Customers!$A$1:$H$201,5,0)</f>
        <v>Female</v>
      </c>
      <c r="F2047" s="4">
        <f>VLOOKUP(C2047,Customers!$A$1:$H$201,6,0)</f>
        <v>26908</v>
      </c>
      <c r="G2047" s="4" t="str">
        <f>VLOOKUP(C2047,Customers!$A$1:$H$201,7,0)</f>
        <v>Brittanyburgh</v>
      </c>
      <c r="H2047" s="4">
        <f>VLOOKUP(C2047,Customers!$A$1:$H$201,8,0)</f>
        <v>45561</v>
      </c>
      <c r="I2047" t="s">
        <v>796</v>
      </c>
      <c r="J2047" t="str">
        <f>VLOOKUP(I2047,Products!$A$1:$F$51,2,0)</f>
        <v>Book Television</v>
      </c>
      <c r="K2047" t="str">
        <f>VLOOKUP(I2047,Products!$A$1:$F$51,3,0)</f>
        <v>Electronics</v>
      </c>
      <c r="L2047" t="str">
        <f>VLOOKUP(I2047,Products!$A$1:$F$51,4,0)</f>
        <v>Television</v>
      </c>
      <c r="M2047" s="7">
        <f>VLOOKUP(I2047,Products!$A$1:$F$51,5,0)</f>
        <v>1952.65</v>
      </c>
      <c r="N2047" s="7">
        <f>VLOOKUP(I2047,Products!$A$1:$F$51,6,0)</f>
        <v>1451.27</v>
      </c>
      <c r="O2047" t="s">
        <v>827</v>
      </c>
      <c r="P2047" t="str">
        <f>VLOOKUP(O2047,Stores!$A$1:$D$6,2,0)</f>
        <v>MegaMart Jimenezborough</v>
      </c>
      <c r="Q2047" t="str">
        <f>VLOOKUP(O2047,Stores!$A$1:$D$6,4,0)</f>
        <v>South</v>
      </c>
      <c r="R2047" s="6">
        <v>5</v>
      </c>
      <c r="S2047" s="6">
        <v>0.05</v>
      </c>
      <c r="T2047" t="s">
        <v>854</v>
      </c>
      <c r="U2047">
        <f t="shared" si="93"/>
        <v>9763.25</v>
      </c>
      <c r="V2047" s="7">
        <f t="shared" si="94"/>
        <v>7256.35</v>
      </c>
      <c r="W2047" s="7">
        <f t="shared" si="95"/>
        <v>2505.9499999999998</v>
      </c>
    </row>
    <row r="2048" spans="1:23" x14ac:dyDescent="0.25">
      <c r="A2048" t="s">
        <v>5209</v>
      </c>
      <c r="B2048" s="4">
        <v>45480</v>
      </c>
      <c r="C2048" t="s">
        <v>424</v>
      </c>
      <c r="D2048" t="str">
        <f>VLOOKUP(C2048,Customers!$A$1:$H$201,4,0)</f>
        <v>Miranda Rodriguez</v>
      </c>
      <c r="E2048" t="str">
        <f>VLOOKUP(C2048,Customers!$A$1:$H$201,5,0)</f>
        <v>Female</v>
      </c>
      <c r="F2048" s="4">
        <f>VLOOKUP(C2048,Customers!$A$1:$H$201,6,0)</f>
        <v>29406</v>
      </c>
      <c r="G2048" s="4" t="str">
        <f>VLOOKUP(C2048,Customers!$A$1:$H$201,7,0)</f>
        <v>Adkinsport</v>
      </c>
      <c r="H2048" s="4">
        <f>VLOOKUP(C2048,Customers!$A$1:$H$201,8,0)</f>
        <v>45892</v>
      </c>
      <c r="I2048" t="s">
        <v>762</v>
      </c>
      <c r="J2048" t="str">
        <f>VLOOKUP(I2048,Products!$A$1:$F$51,2,0)</f>
        <v>Firm Dairy</v>
      </c>
      <c r="K2048" t="str">
        <f>VLOOKUP(I2048,Products!$A$1:$F$51,3,0)</f>
        <v>Groceries</v>
      </c>
      <c r="L2048" t="str">
        <f>VLOOKUP(I2048,Products!$A$1:$F$51,4,0)</f>
        <v>Dairy</v>
      </c>
      <c r="M2048" s="7">
        <f>VLOOKUP(I2048,Products!$A$1:$F$51,5,0)</f>
        <v>1227.24</v>
      </c>
      <c r="N2048" s="7">
        <f>VLOOKUP(I2048,Products!$A$1:$F$51,6,0)</f>
        <v>977.09</v>
      </c>
      <c r="O2048" t="s">
        <v>838</v>
      </c>
      <c r="P2048" t="str">
        <f>VLOOKUP(O2048,Stores!$A$1:$D$6,2,0)</f>
        <v>MegaMart Brianahaven</v>
      </c>
      <c r="Q2048" t="str">
        <f>VLOOKUP(O2048,Stores!$A$1:$D$6,4,0)</f>
        <v>North</v>
      </c>
      <c r="R2048" s="6">
        <v>5</v>
      </c>
      <c r="S2048" s="6">
        <v>0</v>
      </c>
      <c r="T2048" t="s">
        <v>851</v>
      </c>
      <c r="U2048">
        <f t="shared" si="93"/>
        <v>6136.2</v>
      </c>
      <c r="V2048" s="7">
        <f t="shared" si="94"/>
        <v>4885.45</v>
      </c>
      <c r="W2048" s="7">
        <f t="shared" si="95"/>
        <v>1249.75</v>
      </c>
    </row>
    <row r="2049" spans="1:23" x14ac:dyDescent="0.25">
      <c r="A2049" t="s">
        <v>5332</v>
      </c>
      <c r="B2049" s="4">
        <v>45480</v>
      </c>
      <c r="C2049" t="s">
        <v>241</v>
      </c>
      <c r="D2049" t="str">
        <f>VLOOKUP(C2049,Customers!$A$1:$H$201,4,0)</f>
        <v>Amanda Hoover</v>
      </c>
      <c r="E2049" t="str">
        <f>VLOOKUP(C2049,Customers!$A$1:$H$201,5,0)</f>
        <v>Female</v>
      </c>
      <c r="F2049" s="4">
        <f>VLOOKUP(C2049,Customers!$A$1:$H$201,6,0)</f>
        <v>26908</v>
      </c>
      <c r="G2049" s="4" t="str">
        <f>VLOOKUP(C2049,Customers!$A$1:$H$201,7,0)</f>
        <v>Brittanyburgh</v>
      </c>
      <c r="H2049" s="4">
        <f>VLOOKUP(C2049,Customers!$A$1:$H$201,8,0)</f>
        <v>45561</v>
      </c>
      <c r="I2049" t="s">
        <v>776</v>
      </c>
      <c r="J2049" t="str">
        <f>VLOOKUP(I2049,Products!$A$1:$F$51,2,0)</f>
        <v>Hospital Smartphone</v>
      </c>
      <c r="K2049" t="str">
        <f>VLOOKUP(I2049,Products!$A$1:$F$51,3,0)</f>
        <v>Electronics</v>
      </c>
      <c r="L2049" t="str">
        <f>VLOOKUP(I2049,Products!$A$1:$F$51,4,0)</f>
        <v>Smartphone</v>
      </c>
      <c r="M2049" s="7">
        <f>VLOOKUP(I2049,Products!$A$1:$F$51,5,0)</f>
        <v>1272.23</v>
      </c>
      <c r="N2049" s="7">
        <f>VLOOKUP(I2049,Products!$A$1:$F$51,6,0)</f>
        <v>952.65</v>
      </c>
      <c r="O2049" t="s">
        <v>838</v>
      </c>
      <c r="P2049" t="str">
        <f>VLOOKUP(O2049,Stores!$A$1:$D$6,2,0)</f>
        <v>MegaMart Brianahaven</v>
      </c>
      <c r="Q2049" t="str">
        <f>VLOOKUP(O2049,Stores!$A$1:$D$6,4,0)</f>
        <v>North</v>
      </c>
      <c r="R2049" s="6">
        <v>1</v>
      </c>
      <c r="S2049" s="6">
        <v>0</v>
      </c>
      <c r="T2049" t="s">
        <v>857</v>
      </c>
      <c r="U2049">
        <f t="shared" si="93"/>
        <v>1272.23</v>
      </c>
      <c r="V2049" s="7">
        <f t="shared" si="94"/>
        <v>952.65</v>
      </c>
      <c r="W2049" s="7">
        <f t="shared" si="95"/>
        <v>318.58000000000004</v>
      </c>
    </row>
    <row r="2050" spans="1:23" x14ac:dyDescent="0.25">
      <c r="A2050" t="s">
        <v>5498</v>
      </c>
      <c r="B2050" s="4">
        <v>45480</v>
      </c>
      <c r="C2050" t="s">
        <v>256</v>
      </c>
      <c r="D2050" t="str">
        <f>VLOOKUP(C2050,Customers!$A$1:$H$201,4,0)</f>
        <v>Alexandra Montoya</v>
      </c>
      <c r="E2050" t="str">
        <f>VLOOKUP(C2050,Customers!$A$1:$H$201,5,0)</f>
        <v>Female</v>
      </c>
      <c r="F2050" s="4">
        <f>VLOOKUP(C2050,Customers!$A$1:$H$201,6,0)</f>
        <v>29746</v>
      </c>
      <c r="G2050" s="4" t="str">
        <f>VLOOKUP(C2050,Customers!$A$1:$H$201,7,0)</f>
        <v>New Julia</v>
      </c>
      <c r="H2050" s="4">
        <f>VLOOKUP(C2050,Customers!$A$1:$H$201,8,0)</f>
        <v>45456</v>
      </c>
      <c r="I2050" t="s">
        <v>718</v>
      </c>
      <c r="J2050" t="str">
        <f>VLOOKUP(I2050,Products!$A$1:$F$51,2,0)</f>
        <v>Four Accessories</v>
      </c>
      <c r="K2050" t="str">
        <f>VLOOKUP(I2050,Products!$A$1:$F$51,3,0)</f>
        <v>Fashion</v>
      </c>
      <c r="L2050" t="str">
        <f>VLOOKUP(I2050,Products!$A$1:$F$51,4,0)</f>
        <v>Accessories</v>
      </c>
      <c r="M2050" s="7">
        <f>VLOOKUP(I2050,Products!$A$1:$F$51,5,0)</f>
        <v>1853.77</v>
      </c>
      <c r="N2050" s="7">
        <f>VLOOKUP(I2050,Products!$A$1:$F$51,6,0)</f>
        <v>1363.52</v>
      </c>
      <c r="O2050" t="s">
        <v>842</v>
      </c>
      <c r="P2050" t="str">
        <f>VLOOKUP(O2050,Stores!$A$1:$D$6,2,0)</f>
        <v>MegaMart Johnmouth</v>
      </c>
      <c r="Q2050" t="str">
        <f>VLOOKUP(O2050,Stores!$A$1:$D$6,4,0)</f>
        <v>East</v>
      </c>
      <c r="R2050" s="6">
        <v>5</v>
      </c>
      <c r="S2050" s="6">
        <v>0.1</v>
      </c>
      <c r="T2050" t="s">
        <v>861</v>
      </c>
      <c r="U2050">
        <f t="shared" si="93"/>
        <v>9268.85</v>
      </c>
      <c r="V2050" s="7">
        <f t="shared" si="94"/>
        <v>6817.6</v>
      </c>
      <c r="W2050" s="7">
        <f t="shared" si="95"/>
        <v>2450.35</v>
      </c>
    </row>
    <row r="2051" spans="1:23" x14ac:dyDescent="0.25">
      <c r="A2051" t="s">
        <v>1009</v>
      </c>
      <c r="B2051" s="4">
        <v>45480</v>
      </c>
      <c r="C2051" t="s">
        <v>671</v>
      </c>
      <c r="D2051" t="str">
        <f>VLOOKUP(C2051,Customers!$A$1:$H$201,4,0)</f>
        <v>Karen Quinn</v>
      </c>
      <c r="E2051" t="str">
        <f>VLOOKUP(C2051,Customers!$A$1:$H$201,5,0)</f>
        <v>Female</v>
      </c>
      <c r="F2051" s="4">
        <f>VLOOKUP(C2051,Customers!$A$1:$H$201,6,0)</f>
        <v>21380</v>
      </c>
      <c r="G2051" s="4" t="str">
        <f>VLOOKUP(C2051,Customers!$A$1:$H$201,7,0)</f>
        <v>Kristinemouth</v>
      </c>
      <c r="H2051" s="4">
        <f>VLOOKUP(C2051,Customers!$A$1:$H$201,8,0)</f>
        <v>44723</v>
      </c>
      <c r="I2051" t="s">
        <v>730</v>
      </c>
      <c r="J2051" t="str">
        <f>VLOOKUP(I2051,Products!$A$1:$F$51,2,0)</f>
        <v>Recognize Footwear</v>
      </c>
      <c r="K2051" t="str">
        <f>VLOOKUP(I2051,Products!$A$1:$F$51,3,0)</f>
        <v>Fashion</v>
      </c>
      <c r="L2051" t="str">
        <f>VLOOKUP(I2051,Products!$A$1:$F$51,4,0)</f>
        <v>Footwear</v>
      </c>
      <c r="M2051" s="7">
        <f>VLOOKUP(I2051,Products!$A$1:$F$51,5,0)</f>
        <v>109.78</v>
      </c>
      <c r="N2051" s="7">
        <f>VLOOKUP(I2051,Products!$A$1:$F$51,6,0)</f>
        <v>70.59</v>
      </c>
      <c r="O2051" t="s">
        <v>827</v>
      </c>
      <c r="P2051" t="str">
        <f>VLOOKUP(O2051,Stores!$A$1:$D$6,2,0)</f>
        <v>MegaMart Jimenezborough</v>
      </c>
      <c r="Q2051" t="str">
        <f>VLOOKUP(O2051,Stores!$A$1:$D$6,4,0)</f>
        <v>South</v>
      </c>
      <c r="R2051" s="6">
        <v>4</v>
      </c>
      <c r="S2051" s="6">
        <v>0.15</v>
      </c>
      <c r="T2051" t="s">
        <v>851</v>
      </c>
      <c r="U2051">
        <f t="shared" ref="U2051:U2114" si="96">M2051*R2051</f>
        <v>439.12</v>
      </c>
      <c r="V2051" s="7">
        <f t="shared" ref="V2051:V2114" si="97">N2051*R2051</f>
        <v>282.36</v>
      </c>
      <c r="W2051" s="7">
        <f t="shared" ref="W2051:W2114" si="98">U2051-V2051-(1-S2051)</f>
        <v>155.91</v>
      </c>
    </row>
    <row r="2052" spans="1:23" x14ac:dyDescent="0.25">
      <c r="A2052" t="s">
        <v>1953</v>
      </c>
      <c r="B2052" s="4">
        <v>45480</v>
      </c>
      <c r="C2052" t="s">
        <v>467</v>
      </c>
      <c r="D2052" t="str">
        <f>VLOOKUP(C2052,Customers!$A$1:$H$201,4,0)</f>
        <v>Robert Collins</v>
      </c>
      <c r="E2052" t="str">
        <f>VLOOKUP(C2052,Customers!$A$1:$H$201,5,0)</f>
        <v>Female</v>
      </c>
      <c r="F2052" s="4">
        <f>VLOOKUP(C2052,Customers!$A$1:$H$201,6,0)</f>
        <v>27978</v>
      </c>
      <c r="G2052" s="4" t="str">
        <f>VLOOKUP(C2052,Customers!$A$1:$H$201,7,0)</f>
        <v>Anthonystad</v>
      </c>
      <c r="H2052" s="4">
        <f>VLOOKUP(C2052,Customers!$A$1:$H$201,8,0)</f>
        <v>45697</v>
      </c>
      <c r="I2052" t="s">
        <v>792</v>
      </c>
      <c r="J2052" t="str">
        <f>VLOOKUP(I2052,Products!$A$1:$F$51,2,0)</f>
        <v>Chair Laptop</v>
      </c>
      <c r="K2052" t="str">
        <f>VLOOKUP(I2052,Products!$A$1:$F$51,3,0)</f>
        <v>Electronics</v>
      </c>
      <c r="L2052" t="str">
        <f>VLOOKUP(I2052,Products!$A$1:$F$51,4,0)</f>
        <v>Laptop</v>
      </c>
      <c r="M2052" s="7">
        <f>VLOOKUP(I2052,Products!$A$1:$F$51,5,0)</f>
        <v>1562.43</v>
      </c>
      <c r="N2052" s="7">
        <f>VLOOKUP(I2052,Products!$A$1:$F$51,6,0)</f>
        <v>1195.6300000000001</v>
      </c>
      <c r="O2052" t="s">
        <v>831</v>
      </c>
      <c r="P2052" t="str">
        <f>VLOOKUP(O2052,Stores!$A$1:$D$6,2,0)</f>
        <v>MegaMart Peckmouth</v>
      </c>
      <c r="Q2052" t="str">
        <f>VLOOKUP(O2052,Stores!$A$1:$D$6,4,0)</f>
        <v>East</v>
      </c>
      <c r="R2052" s="6">
        <v>3</v>
      </c>
      <c r="S2052" s="6">
        <v>0.15</v>
      </c>
      <c r="T2052" t="s">
        <v>851</v>
      </c>
      <c r="U2052">
        <f t="shared" si="96"/>
        <v>4687.29</v>
      </c>
      <c r="V2052" s="7">
        <f t="shared" si="97"/>
        <v>3586.8900000000003</v>
      </c>
      <c r="W2052" s="7">
        <f t="shared" si="98"/>
        <v>1099.5499999999997</v>
      </c>
    </row>
    <row r="2053" spans="1:23" x14ac:dyDescent="0.25">
      <c r="A2053" t="s">
        <v>2344</v>
      </c>
      <c r="B2053" s="4">
        <v>45480</v>
      </c>
      <c r="C2053" t="s">
        <v>380</v>
      </c>
      <c r="D2053" t="str">
        <f>VLOOKUP(C2053,Customers!$A$1:$H$201,4,0)</f>
        <v>Carolyn Perez</v>
      </c>
      <c r="E2053" t="str">
        <f>VLOOKUP(C2053,Customers!$A$1:$H$201,5,0)</f>
        <v>Female</v>
      </c>
      <c r="F2053" s="4">
        <f>VLOOKUP(C2053,Customers!$A$1:$H$201,6,0)</f>
        <v>35236</v>
      </c>
      <c r="G2053" s="4" t="str">
        <f>VLOOKUP(C2053,Customers!$A$1:$H$201,7,0)</f>
        <v>South Briantown</v>
      </c>
      <c r="H2053" s="4">
        <f>VLOOKUP(C2053,Customers!$A$1:$H$201,8,0)</f>
        <v>45242</v>
      </c>
      <c r="I2053" t="s">
        <v>794</v>
      </c>
      <c r="J2053" t="str">
        <f>VLOOKUP(I2053,Products!$A$1:$F$51,2,0)</f>
        <v>New Watches</v>
      </c>
      <c r="K2053" t="str">
        <f>VLOOKUP(I2053,Products!$A$1:$F$51,3,0)</f>
        <v>Fashion</v>
      </c>
      <c r="L2053" t="str">
        <f>VLOOKUP(I2053,Products!$A$1:$F$51,4,0)</f>
        <v>Watches</v>
      </c>
      <c r="M2053" s="7">
        <f>VLOOKUP(I2053,Products!$A$1:$F$51,5,0)</f>
        <v>1501.46</v>
      </c>
      <c r="N2053" s="7">
        <f>VLOOKUP(I2053,Products!$A$1:$F$51,6,0)</f>
        <v>1167.73</v>
      </c>
      <c r="O2053" t="s">
        <v>827</v>
      </c>
      <c r="P2053" t="str">
        <f>VLOOKUP(O2053,Stores!$A$1:$D$6,2,0)</f>
        <v>MegaMart Jimenezborough</v>
      </c>
      <c r="Q2053" t="str">
        <f>VLOOKUP(O2053,Stores!$A$1:$D$6,4,0)</f>
        <v>South</v>
      </c>
      <c r="R2053" s="6">
        <v>1</v>
      </c>
      <c r="S2053" s="6">
        <v>0.05</v>
      </c>
      <c r="T2053" t="s">
        <v>854</v>
      </c>
      <c r="U2053">
        <f t="shared" si="96"/>
        <v>1501.46</v>
      </c>
      <c r="V2053" s="7">
        <f t="shared" si="97"/>
        <v>1167.73</v>
      </c>
      <c r="W2053" s="7">
        <f t="shared" si="98"/>
        <v>332.78000000000003</v>
      </c>
    </row>
    <row r="2054" spans="1:23" x14ac:dyDescent="0.25">
      <c r="A2054" t="s">
        <v>2442</v>
      </c>
      <c r="B2054" s="4">
        <v>45480</v>
      </c>
      <c r="C2054" t="s">
        <v>260</v>
      </c>
      <c r="D2054" t="str">
        <f>VLOOKUP(C2054,Customers!$A$1:$H$201,4,0)</f>
        <v>Gabriel Daugherty</v>
      </c>
      <c r="E2054" t="str">
        <f>VLOOKUP(C2054,Customers!$A$1:$H$201,5,0)</f>
        <v>Male</v>
      </c>
      <c r="F2054" s="4">
        <f>VLOOKUP(C2054,Customers!$A$1:$H$201,6,0)</f>
        <v>24029</v>
      </c>
      <c r="G2054" s="4" t="str">
        <f>VLOOKUP(C2054,Customers!$A$1:$H$201,7,0)</f>
        <v>New Reginald</v>
      </c>
      <c r="H2054" s="4">
        <f>VLOOKUP(C2054,Customers!$A$1:$H$201,8,0)</f>
        <v>44937</v>
      </c>
      <c r="I2054" t="s">
        <v>760</v>
      </c>
      <c r="J2054" t="str">
        <f>VLOOKUP(I2054,Products!$A$1:$F$51,2,0)</f>
        <v>Simple Accessories</v>
      </c>
      <c r="K2054" t="str">
        <f>VLOOKUP(I2054,Products!$A$1:$F$51,3,0)</f>
        <v>Fashion</v>
      </c>
      <c r="L2054" t="str">
        <f>VLOOKUP(I2054,Products!$A$1:$F$51,4,0)</f>
        <v>Accessories</v>
      </c>
      <c r="M2054" s="7">
        <f>VLOOKUP(I2054,Products!$A$1:$F$51,5,0)</f>
        <v>1102.791777777778</v>
      </c>
      <c r="N2054" s="7">
        <f>VLOOKUP(I2054,Products!$A$1:$F$51,6,0)</f>
        <v>242.98</v>
      </c>
      <c r="O2054" t="s">
        <v>842</v>
      </c>
      <c r="P2054" t="str">
        <f>VLOOKUP(O2054,Stores!$A$1:$D$6,2,0)</f>
        <v>MegaMart Johnmouth</v>
      </c>
      <c r="Q2054" t="str">
        <f>VLOOKUP(O2054,Stores!$A$1:$D$6,4,0)</f>
        <v>East</v>
      </c>
      <c r="R2054" s="6">
        <v>5</v>
      </c>
      <c r="S2054" s="6">
        <v>0</v>
      </c>
      <c r="T2054" t="s">
        <v>857</v>
      </c>
      <c r="U2054">
        <f t="shared" si="96"/>
        <v>5513.9588888888902</v>
      </c>
      <c r="V2054" s="7">
        <f t="shared" si="97"/>
        <v>1214.8999999999999</v>
      </c>
      <c r="W2054" s="7">
        <f t="shared" si="98"/>
        <v>4298.0588888888906</v>
      </c>
    </row>
    <row r="2055" spans="1:23" x14ac:dyDescent="0.25">
      <c r="A2055" t="s">
        <v>4121</v>
      </c>
      <c r="B2055" s="4">
        <v>45480</v>
      </c>
      <c r="C2055" t="s">
        <v>645</v>
      </c>
      <c r="D2055" t="str">
        <f>VLOOKUP(C2055,Customers!$A$1:$H$201,4,0)</f>
        <v>Mary Dawson</v>
      </c>
      <c r="E2055" t="str">
        <f>VLOOKUP(C2055,Customers!$A$1:$H$201,5,0)</f>
        <v>Male</v>
      </c>
      <c r="F2055" s="4">
        <f>VLOOKUP(C2055,Customers!$A$1:$H$201,6,0)</f>
        <v>33196</v>
      </c>
      <c r="G2055" s="4" t="str">
        <f>VLOOKUP(C2055,Customers!$A$1:$H$201,7,0)</f>
        <v>New Tiffanyberg</v>
      </c>
      <c r="H2055" s="4">
        <f>VLOOKUP(C2055,Customers!$A$1:$H$201,8,0)</f>
        <v>44435</v>
      </c>
      <c r="I2055" t="s">
        <v>794</v>
      </c>
      <c r="J2055" t="str">
        <f>VLOOKUP(I2055,Products!$A$1:$F$51,2,0)</f>
        <v>New Watches</v>
      </c>
      <c r="K2055" t="str">
        <f>VLOOKUP(I2055,Products!$A$1:$F$51,3,0)</f>
        <v>Fashion</v>
      </c>
      <c r="L2055" t="str">
        <f>VLOOKUP(I2055,Products!$A$1:$F$51,4,0)</f>
        <v>Watches</v>
      </c>
      <c r="M2055" s="7">
        <f>VLOOKUP(I2055,Products!$A$1:$F$51,5,0)</f>
        <v>1501.46</v>
      </c>
      <c r="N2055" s="7">
        <f>VLOOKUP(I2055,Products!$A$1:$F$51,6,0)</f>
        <v>1167.73</v>
      </c>
      <c r="O2055" t="s">
        <v>842</v>
      </c>
      <c r="P2055" t="str">
        <f>VLOOKUP(O2055,Stores!$A$1:$D$6,2,0)</f>
        <v>MegaMart Johnmouth</v>
      </c>
      <c r="Q2055" t="str">
        <f>VLOOKUP(O2055,Stores!$A$1:$D$6,4,0)</f>
        <v>East</v>
      </c>
      <c r="R2055" s="6">
        <v>5</v>
      </c>
      <c r="S2055" s="6">
        <v>0.1</v>
      </c>
      <c r="T2055" t="s">
        <v>851</v>
      </c>
      <c r="U2055">
        <f t="shared" si="96"/>
        <v>7507.3</v>
      </c>
      <c r="V2055" s="7">
        <f t="shared" si="97"/>
        <v>5838.65</v>
      </c>
      <c r="W2055" s="7">
        <f t="shared" si="98"/>
        <v>1667.7500000000005</v>
      </c>
    </row>
    <row r="2056" spans="1:23" x14ac:dyDescent="0.25">
      <c r="A2056" t="s">
        <v>4720</v>
      </c>
      <c r="B2056" s="4">
        <v>45481</v>
      </c>
      <c r="C2056" t="s">
        <v>61</v>
      </c>
      <c r="D2056" t="str">
        <f>VLOOKUP(C2056,Customers!$A$1:$H$201,4,0)</f>
        <v>Matthew Molina</v>
      </c>
      <c r="E2056" t="str">
        <f>VLOOKUP(C2056,Customers!$A$1:$H$201,5,0)</f>
        <v>Male</v>
      </c>
      <c r="F2056" s="4">
        <f>VLOOKUP(C2056,Customers!$A$1:$H$201,6,0)</f>
        <v>34315</v>
      </c>
      <c r="G2056" s="4" t="str">
        <f>VLOOKUP(C2056,Customers!$A$1:$H$201,7,0)</f>
        <v>Quinnville</v>
      </c>
      <c r="H2056" s="4">
        <f>VLOOKUP(C2056,Customers!$A$1:$H$201,8,0)</f>
        <v>44892</v>
      </c>
      <c r="I2056" t="s">
        <v>721</v>
      </c>
      <c r="J2056" t="str">
        <f>VLOOKUP(I2056,Products!$A$1:$F$51,2,0)</f>
        <v>Knowledge Bags</v>
      </c>
      <c r="K2056" t="str">
        <f>VLOOKUP(I2056,Products!$A$1:$F$51,3,0)</f>
        <v>Fashion</v>
      </c>
      <c r="L2056" t="str">
        <f>VLOOKUP(I2056,Products!$A$1:$F$51,4,0)</f>
        <v>Bags</v>
      </c>
      <c r="M2056" s="7">
        <f>VLOOKUP(I2056,Products!$A$1:$F$51,5,0)</f>
        <v>1396.22</v>
      </c>
      <c r="N2056" s="7">
        <f>VLOOKUP(I2056,Products!$A$1:$F$51,6,0)</f>
        <v>1004.09</v>
      </c>
      <c r="O2056" t="s">
        <v>827</v>
      </c>
      <c r="P2056" t="str">
        <f>VLOOKUP(O2056,Stores!$A$1:$D$6,2,0)</f>
        <v>MegaMart Jimenezborough</v>
      </c>
      <c r="Q2056" t="str">
        <f>VLOOKUP(O2056,Stores!$A$1:$D$6,4,0)</f>
        <v>South</v>
      </c>
      <c r="R2056" s="6">
        <v>4</v>
      </c>
      <c r="S2056" s="6">
        <v>0.05</v>
      </c>
      <c r="T2056" t="s">
        <v>857</v>
      </c>
      <c r="U2056">
        <f t="shared" si="96"/>
        <v>5584.88</v>
      </c>
      <c r="V2056" s="7">
        <f t="shared" si="97"/>
        <v>4016.36</v>
      </c>
      <c r="W2056" s="7">
        <f t="shared" si="98"/>
        <v>1567.57</v>
      </c>
    </row>
    <row r="2057" spans="1:23" x14ac:dyDescent="0.25">
      <c r="A2057" t="s">
        <v>4775</v>
      </c>
      <c r="B2057" s="4">
        <v>45481</v>
      </c>
      <c r="C2057" t="s">
        <v>49</v>
      </c>
      <c r="D2057" t="str">
        <f>VLOOKUP(C2057,Customers!$A$1:$H$201,4,0)</f>
        <v>Dale Perry</v>
      </c>
      <c r="E2057" t="str">
        <f>VLOOKUP(C2057,Customers!$A$1:$H$201,5,0)</f>
        <v>Male</v>
      </c>
      <c r="F2057" s="4">
        <f>VLOOKUP(C2057,Customers!$A$1:$H$201,6,0)</f>
        <v>32850</v>
      </c>
      <c r="G2057" s="4" t="str">
        <f>VLOOKUP(C2057,Customers!$A$1:$H$201,7,0)</f>
        <v>Lake Dawn</v>
      </c>
      <c r="H2057" s="4">
        <f>VLOOKUP(C2057,Customers!$A$1:$H$201,8,0)</f>
        <v>44393</v>
      </c>
      <c r="I2057" t="s">
        <v>784</v>
      </c>
      <c r="J2057" t="str">
        <f>VLOOKUP(I2057,Products!$A$1:$F$51,2,0)</f>
        <v>Foot Snacks</v>
      </c>
      <c r="K2057" t="str">
        <f>VLOOKUP(I2057,Products!$A$1:$F$51,3,0)</f>
        <v>Groceries</v>
      </c>
      <c r="L2057" t="str">
        <f>VLOOKUP(I2057,Products!$A$1:$F$51,4,0)</f>
        <v>Snacks</v>
      </c>
      <c r="M2057" s="7">
        <f>VLOOKUP(I2057,Products!$A$1:$F$51,5,0)</f>
        <v>1095.72</v>
      </c>
      <c r="N2057" s="7">
        <f>VLOOKUP(I2057,Products!$A$1:$F$51,6,0)</f>
        <v>822.2</v>
      </c>
      <c r="O2057" t="s">
        <v>835</v>
      </c>
      <c r="P2057" t="str">
        <f>VLOOKUP(O2057,Stores!$A$1:$D$6,2,0)</f>
        <v>MegaMart New Michele</v>
      </c>
      <c r="Q2057" t="str">
        <f>VLOOKUP(O2057,Stores!$A$1:$D$6,4,0)</f>
        <v>West</v>
      </c>
      <c r="R2057" s="6">
        <v>4</v>
      </c>
      <c r="S2057" s="6">
        <v>0</v>
      </c>
      <c r="T2057" t="s">
        <v>861</v>
      </c>
      <c r="U2057">
        <f t="shared" si="96"/>
        <v>4382.88</v>
      </c>
      <c r="V2057" s="7">
        <f t="shared" si="97"/>
        <v>3288.8</v>
      </c>
      <c r="W2057" s="7">
        <f t="shared" si="98"/>
        <v>1093.08</v>
      </c>
    </row>
    <row r="2058" spans="1:23" x14ac:dyDescent="0.25">
      <c r="A2058" t="s">
        <v>5072</v>
      </c>
      <c r="B2058" s="4">
        <v>45481</v>
      </c>
      <c r="C2058" t="s">
        <v>583</v>
      </c>
      <c r="D2058" t="str">
        <f>VLOOKUP(C2058,Customers!$A$1:$H$201,4,0)</f>
        <v>Linda Vasquez</v>
      </c>
      <c r="E2058" t="str">
        <f>VLOOKUP(C2058,Customers!$A$1:$H$201,5,0)</f>
        <v>Male</v>
      </c>
      <c r="F2058" s="4">
        <f>VLOOKUP(C2058,Customers!$A$1:$H$201,6,0)</f>
        <v>25047</v>
      </c>
      <c r="G2058" s="4" t="str">
        <f>VLOOKUP(C2058,Customers!$A$1:$H$201,7,0)</f>
        <v>North Rodney</v>
      </c>
      <c r="H2058" s="4">
        <f>VLOOKUP(C2058,Customers!$A$1:$H$201,8,0)</f>
        <v>44186</v>
      </c>
      <c r="I2058" t="s">
        <v>770</v>
      </c>
      <c r="J2058" t="str">
        <f>VLOOKUP(I2058,Products!$A$1:$F$51,2,0)</f>
        <v>Him Smartphone</v>
      </c>
      <c r="K2058" t="str">
        <f>VLOOKUP(I2058,Products!$A$1:$F$51,3,0)</f>
        <v>Electronics</v>
      </c>
      <c r="L2058" t="str">
        <f>VLOOKUP(I2058,Products!$A$1:$F$51,4,0)</f>
        <v>Smartphone</v>
      </c>
      <c r="M2058" s="7">
        <f>VLOOKUP(I2058,Products!$A$1:$F$51,5,0)</f>
        <v>1487.41</v>
      </c>
      <c r="N2058" s="7">
        <f>VLOOKUP(I2058,Products!$A$1:$F$51,6,0)</f>
        <v>813.07</v>
      </c>
      <c r="O2058" t="s">
        <v>842</v>
      </c>
      <c r="P2058" t="str">
        <f>VLOOKUP(O2058,Stores!$A$1:$D$6,2,0)</f>
        <v>MegaMart Johnmouth</v>
      </c>
      <c r="Q2058" t="str">
        <f>VLOOKUP(O2058,Stores!$A$1:$D$6,4,0)</f>
        <v>East</v>
      </c>
      <c r="R2058" s="6">
        <v>4</v>
      </c>
      <c r="S2058" s="6">
        <v>0.05</v>
      </c>
      <c r="T2058" t="s">
        <v>851</v>
      </c>
      <c r="U2058">
        <f t="shared" si="96"/>
        <v>5949.64</v>
      </c>
      <c r="V2058" s="7">
        <f t="shared" si="97"/>
        <v>3252.28</v>
      </c>
      <c r="W2058" s="7">
        <f t="shared" si="98"/>
        <v>2696.4100000000003</v>
      </c>
    </row>
    <row r="2059" spans="1:23" x14ac:dyDescent="0.25">
      <c r="A2059" t="s">
        <v>5692</v>
      </c>
      <c r="B2059" s="4">
        <v>45481</v>
      </c>
      <c r="C2059" t="s">
        <v>597</v>
      </c>
      <c r="D2059" t="str">
        <f>VLOOKUP(C2059,Customers!$A$1:$H$201,4,0)</f>
        <v>Richard Jones</v>
      </c>
      <c r="E2059" t="str">
        <f>VLOOKUP(C2059,Customers!$A$1:$H$201,5,0)</f>
        <v>Male</v>
      </c>
      <c r="F2059" s="4">
        <f>VLOOKUP(C2059,Customers!$A$1:$H$201,6,0)</f>
        <v>25414</v>
      </c>
      <c r="G2059" s="4" t="str">
        <f>VLOOKUP(C2059,Customers!$A$1:$H$201,7,0)</f>
        <v>Lake Steventown</v>
      </c>
      <c r="H2059" s="4">
        <f>VLOOKUP(C2059,Customers!$A$1:$H$201,8,0)</f>
        <v>44835</v>
      </c>
      <c r="I2059" t="s">
        <v>802</v>
      </c>
      <c r="J2059" t="str">
        <f>VLOOKUP(I2059,Products!$A$1:$F$51,2,0)</f>
        <v>Piece Headphones</v>
      </c>
      <c r="K2059" t="str">
        <f>VLOOKUP(I2059,Products!$A$1:$F$51,3,0)</f>
        <v>Electronics</v>
      </c>
      <c r="L2059" t="str">
        <f>VLOOKUP(I2059,Products!$A$1:$F$51,4,0)</f>
        <v>Headphones</v>
      </c>
      <c r="M2059" s="7">
        <f>VLOOKUP(I2059,Products!$A$1:$F$51,5,0)</f>
        <v>1745.61</v>
      </c>
      <c r="N2059" s="7">
        <f>VLOOKUP(I2059,Products!$A$1:$F$51,6,0)</f>
        <v>1322.44</v>
      </c>
      <c r="O2059" t="s">
        <v>838</v>
      </c>
      <c r="P2059" t="str">
        <f>VLOOKUP(O2059,Stores!$A$1:$D$6,2,0)</f>
        <v>MegaMart Brianahaven</v>
      </c>
      <c r="Q2059" t="str">
        <f>VLOOKUP(O2059,Stores!$A$1:$D$6,4,0)</f>
        <v>North</v>
      </c>
      <c r="R2059" s="6">
        <v>4</v>
      </c>
      <c r="S2059" s="6">
        <v>0.05</v>
      </c>
      <c r="T2059" t="s">
        <v>861</v>
      </c>
      <c r="U2059">
        <f t="shared" si="96"/>
        <v>6982.44</v>
      </c>
      <c r="V2059" s="7">
        <f t="shared" si="97"/>
        <v>5289.76</v>
      </c>
      <c r="W2059" s="7">
        <f t="shared" si="98"/>
        <v>1691.7299999999993</v>
      </c>
    </row>
    <row r="2060" spans="1:23" x14ac:dyDescent="0.25">
      <c r="A2060" t="s">
        <v>1390</v>
      </c>
      <c r="B2060" s="4">
        <v>45481</v>
      </c>
      <c r="C2060" t="s">
        <v>409</v>
      </c>
      <c r="D2060" t="str">
        <f>VLOOKUP(C2060,Customers!$A$1:$H$201,4,0)</f>
        <v>Travis Peters</v>
      </c>
      <c r="E2060" t="str">
        <f>VLOOKUP(C2060,Customers!$A$1:$H$201,5,0)</f>
        <v>Female</v>
      </c>
      <c r="F2060" s="4">
        <f>VLOOKUP(C2060,Customers!$A$1:$H$201,6,0)</f>
        <v>24112</v>
      </c>
      <c r="G2060" s="4" t="str">
        <f>VLOOKUP(C2060,Customers!$A$1:$H$201,7,0)</f>
        <v>South Ianhaven</v>
      </c>
      <c r="H2060" s="4">
        <f>VLOOKUP(C2060,Customers!$A$1:$H$201,8,0)</f>
        <v>44926</v>
      </c>
      <c r="I2060" t="s">
        <v>786</v>
      </c>
      <c r="J2060" t="str">
        <f>VLOOKUP(I2060,Products!$A$1:$F$51,2,0)</f>
        <v>Difficult Vegetables</v>
      </c>
      <c r="K2060" t="str">
        <f>VLOOKUP(I2060,Products!$A$1:$F$51,3,0)</f>
        <v>Groceries</v>
      </c>
      <c r="L2060" t="str">
        <f>VLOOKUP(I2060,Products!$A$1:$F$51,4,0)</f>
        <v>Vegetables</v>
      </c>
      <c r="M2060" s="7">
        <f>VLOOKUP(I2060,Products!$A$1:$F$51,5,0)</f>
        <v>1102.791777777778</v>
      </c>
      <c r="N2060" s="7">
        <f>VLOOKUP(I2060,Products!$A$1:$F$51,6,0)</f>
        <v>164.01</v>
      </c>
      <c r="O2060" t="s">
        <v>835</v>
      </c>
      <c r="P2060" t="str">
        <f>VLOOKUP(O2060,Stores!$A$1:$D$6,2,0)</f>
        <v>MegaMart New Michele</v>
      </c>
      <c r="Q2060" t="str">
        <f>VLOOKUP(O2060,Stores!$A$1:$D$6,4,0)</f>
        <v>West</v>
      </c>
      <c r="R2060" s="6">
        <v>5</v>
      </c>
      <c r="S2060" s="6">
        <v>0</v>
      </c>
      <c r="T2060" t="s">
        <v>851</v>
      </c>
      <c r="U2060">
        <f t="shared" si="96"/>
        <v>5513.9588888888902</v>
      </c>
      <c r="V2060" s="7">
        <f t="shared" si="97"/>
        <v>820.05</v>
      </c>
      <c r="W2060" s="7">
        <f t="shared" si="98"/>
        <v>4692.90888888889</v>
      </c>
    </row>
    <row r="2061" spans="1:23" x14ac:dyDescent="0.25">
      <c r="A2061" t="s">
        <v>3485</v>
      </c>
      <c r="B2061" s="4">
        <v>45481</v>
      </c>
      <c r="C2061" t="s">
        <v>651</v>
      </c>
      <c r="D2061" t="str">
        <f>VLOOKUP(C2061,Customers!$A$1:$H$201,4,0)</f>
        <v>Joe Vincent</v>
      </c>
      <c r="E2061" t="str">
        <f>VLOOKUP(C2061,Customers!$A$1:$H$201,5,0)</f>
        <v>Female</v>
      </c>
      <c r="F2061" s="4">
        <f>VLOOKUP(C2061,Customers!$A$1:$H$201,6,0)</f>
        <v>27579</v>
      </c>
      <c r="G2061" s="4" t="str">
        <f>VLOOKUP(C2061,Customers!$A$1:$H$201,7,0)</f>
        <v>North Chaseborough</v>
      </c>
      <c r="H2061" s="4">
        <f>VLOOKUP(C2061,Customers!$A$1:$H$201,8,0)</f>
        <v>45571</v>
      </c>
      <c r="I2061" t="s">
        <v>728</v>
      </c>
      <c r="J2061" t="str">
        <f>VLOOKUP(I2061,Products!$A$1:$F$51,2,0)</f>
        <v>Understand Camera</v>
      </c>
      <c r="K2061" t="str">
        <f>VLOOKUP(I2061,Products!$A$1:$F$51,3,0)</f>
        <v>Electronics</v>
      </c>
      <c r="L2061" t="str">
        <f>VLOOKUP(I2061,Products!$A$1:$F$51,4,0)</f>
        <v>Camera</v>
      </c>
      <c r="M2061" s="7">
        <f>VLOOKUP(I2061,Products!$A$1:$F$51,5,0)</f>
        <v>1474.12</v>
      </c>
      <c r="N2061" s="7">
        <f>VLOOKUP(I2061,Products!$A$1:$F$51,6,0)</f>
        <v>764.02</v>
      </c>
      <c r="O2061" t="s">
        <v>842</v>
      </c>
      <c r="P2061" t="str">
        <f>VLOOKUP(O2061,Stores!$A$1:$D$6,2,0)</f>
        <v>MegaMart Johnmouth</v>
      </c>
      <c r="Q2061" t="str">
        <f>VLOOKUP(O2061,Stores!$A$1:$D$6,4,0)</f>
        <v>East</v>
      </c>
      <c r="R2061" s="6">
        <v>4</v>
      </c>
      <c r="S2061" s="6">
        <v>0</v>
      </c>
      <c r="T2061" t="s">
        <v>854</v>
      </c>
      <c r="U2061">
        <f t="shared" si="96"/>
        <v>5896.48</v>
      </c>
      <c r="V2061" s="7">
        <f t="shared" si="97"/>
        <v>3056.08</v>
      </c>
      <c r="W2061" s="7">
        <f t="shared" si="98"/>
        <v>2839.3999999999996</v>
      </c>
    </row>
    <row r="2062" spans="1:23" x14ac:dyDescent="0.25">
      <c r="A2062" t="s">
        <v>5588</v>
      </c>
      <c r="B2062" s="4">
        <v>45481</v>
      </c>
      <c r="C2062" t="s">
        <v>196</v>
      </c>
      <c r="D2062" t="str">
        <f>VLOOKUP(C2062,Customers!$A$1:$H$201,4,0)</f>
        <v>Madison Sellers</v>
      </c>
      <c r="E2062" t="str">
        <f>VLOOKUP(C2062,Customers!$A$1:$H$201,5,0)</f>
        <v>Female</v>
      </c>
      <c r="F2062" s="4">
        <f>VLOOKUP(C2062,Customers!$A$1:$H$201,6,0)</f>
        <v>38340</v>
      </c>
      <c r="G2062" s="4" t="str">
        <f>VLOOKUP(C2062,Customers!$A$1:$H$201,7,0)</f>
        <v>Boyerstad</v>
      </c>
      <c r="H2062" s="4">
        <f>VLOOKUP(C2062,Customers!$A$1:$H$201,8,0)</f>
        <v>45347</v>
      </c>
      <c r="I2062" t="s">
        <v>749</v>
      </c>
      <c r="J2062" t="str">
        <f>VLOOKUP(I2062,Products!$A$1:$F$51,2,0)</f>
        <v>Whether Bags</v>
      </c>
      <c r="K2062" t="str">
        <f>VLOOKUP(I2062,Products!$A$1:$F$51,3,0)</f>
        <v>Fashion</v>
      </c>
      <c r="L2062" t="str">
        <f>VLOOKUP(I2062,Products!$A$1:$F$51,4,0)</f>
        <v>Bags</v>
      </c>
      <c r="M2062" s="7">
        <f>VLOOKUP(I2062,Products!$A$1:$F$51,5,0)</f>
        <v>270.45</v>
      </c>
      <c r="N2062" s="7">
        <f>VLOOKUP(I2062,Products!$A$1:$F$51,6,0)</f>
        <v>742.26521739130465</v>
      </c>
      <c r="O2062" t="s">
        <v>842</v>
      </c>
      <c r="P2062" t="str">
        <f>VLOOKUP(O2062,Stores!$A$1:$D$6,2,0)</f>
        <v>MegaMart Johnmouth</v>
      </c>
      <c r="Q2062" t="str">
        <f>VLOOKUP(O2062,Stores!$A$1:$D$6,4,0)</f>
        <v>East</v>
      </c>
      <c r="R2062" s="6">
        <v>4</v>
      </c>
      <c r="S2062" s="6">
        <v>0.1</v>
      </c>
      <c r="T2062" t="s">
        <v>854</v>
      </c>
      <c r="U2062">
        <f t="shared" si="96"/>
        <v>1081.8</v>
      </c>
      <c r="V2062" s="7">
        <f t="shared" si="97"/>
        <v>2969.0608695652186</v>
      </c>
      <c r="W2062" s="7">
        <f t="shared" si="98"/>
        <v>-1888.1608695652187</v>
      </c>
    </row>
    <row r="2063" spans="1:23" x14ac:dyDescent="0.25">
      <c r="A2063" t="s">
        <v>3005</v>
      </c>
      <c r="B2063" s="4">
        <v>45482</v>
      </c>
      <c r="C2063" t="s">
        <v>72</v>
      </c>
      <c r="D2063" t="str">
        <f>VLOOKUP(C2063,Customers!$A$1:$H$201,4,0)</f>
        <v>Breanna Davis</v>
      </c>
      <c r="E2063" t="str">
        <f>VLOOKUP(C2063,Customers!$A$1:$H$201,5,0)</f>
        <v>Male</v>
      </c>
      <c r="F2063" s="4">
        <f>VLOOKUP(C2063,Customers!$A$1:$H$201,6,0)</f>
        <v>34565</v>
      </c>
      <c r="G2063" s="4" t="str">
        <f>VLOOKUP(C2063,Customers!$A$1:$H$201,7,0)</f>
        <v>East William</v>
      </c>
      <c r="H2063" s="4">
        <f>VLOOKUP(C2063,Customers!$A$1:$H$201,8,0)</f>
        <v>45608</v>
      </c>
      <c r="I2063" t="s">
        <v>751</v>
      </c>
      <c r="J2063" t="str">
        <f>VLOOKUP(I2063,Products!$A$1:$F$51,2,0)</f>
        <v>House Accessories</v>
      </c>
      <c r="K2063" t="str">
        <f>VLOOKUP(I2063,Products!$A$1:$F$51,3,0)</f>
        <v>Fashion</v>
      </c>
      <c r="L2063" t="str">
        <f>VLOOKUP(I2063,Products!$A$1:$F$51,4,0)</f>
        <v>Accessories</v>
      </c>
      <c r="M2063" s="7">
        <f>VLOOKUP(I2063,Products!$A$1:$F$51,5,0)</f>
        <v>1858.75</v>
      </c>
      <c r="N2063" s="7">
        <f>VLOOKUP(I2063,Products!$A$1:$F$51,6,0)</f>
        <v>1451.16</v>
      </c>
      <c r="O2063" t="s">
        <v>835</v>
      </c>
      <c r="P2063" t="str">
        <f>VLOOKUP(O2063,Stores!$A$1:$D$6,2,0)</f>
        <v>MegaMart New Michele</v>
      </c>
      <c r="Q2063" t="str">
        <f>VLOOKUP(O2063,Stores!$A$1:$D$6,4,0)</f>
        <v>West</v>
      </c>
      <c r="R2063" s="6">
        <v>4</v>
      </c>
      <c r="S2063" s="6">
        <v>0.05</v>
      </c>
      <c r="T2063" t="s">
        <v>851</v>
      </c>
      <c r="U2063">
        <f t="shared" si="96"/>
        <v>7435</v>
      </c>
      <c r="V2063" s="7">
        <f t="shared" si="97"/>
        <v>5804.64</v>
      </c>
      <c r="W2063" s="7">
        <f t="shared" si="98"/>
        <v>1629.4099999999996</v>
      </c>
    </row>
    <row r="2064" spans="1:23" x14ac:dyDescent="0.25">
      <c r="A2064" t="s">
        <v>3758</v>
      </c>
      <c r="B2064" s="4">
        <v>45482</v>
      </c>
      <c r="C2064" t="s">
        <v>648</v>
      </c>
      <c r="D2064" t="str">
        <f>VLOOKUP(C2064,Customers!$A$1:$H$201,4,0)</f>
        <v>Daniel Mcintyre</v>
      </c>
      <c r="E2064" t="str">
        <f>VLOOKUP(C2064,Customers!$A$1:$H$201,5,0)</f>
        <v>Male</v>
      </c>
      <c r="F2064" s="4">
        <f>VLOOKUP(C2064,Customers!$A$1:$H$201,6,0)</f>
        <v>37724</v>
      </c>
      <c r="G2064" s="4" t="str">
        <f>VLOOKUP(C2064,Customers!$A$1:$H$201,7,0)</f>
        <v>West Katrina</v>
      </c>
      <c r="H2064" s="4">
        <f>VLOOKUP(C2064,Customers!$A$1:$H$201,8,0)</f>
        <v>44305</v>
      </c>
      <c r="I2064" t="s">
        <v>792</v>
      </c>
      <c r="J2064" t="str">
        <f>VLOOKUP(I2064,Products!$A$1:$F$51,2,0)</f>
        <v>Chair Laptop</v>
      </c>
      <c r="K2064" t="str">
        <f>VLOOKUP(I2064,Products!$A$1:$F$51,3,0)</f>
        <v>Electronics</v>
      </c>
      <c r="L2064" t="str">
        <f>VLOOKUP(I2064,Products!$A$1:$F$51,4,0)</f>
        <v>Laptop</v>
      </c>
      <c r="M2064" s="7">
        <f>VLOOKUP(I2064,Products!$A$1:$F$51,5,0)</f>
        <v>1562.43</v>
      </c>
      <c r="N2064" s="7">
        <f>VLOOKUP(I2064,Products!$A$1:$F$51,6,0)</f>
        <v>1195.6300000000001</v>
      </c>
      <c r="O2064" t="s">
        <v>827</v>
      </c>
      <c r="P2064" t="str">
        <f>VLOOKUP(O2064,Stores!$A$1:$D$6,2,0)</f>
        <v>MegaMart Jimenezborough</v>
      </c>
      <c r="Q2064" t="str">
        <f>VLOOKUP(O2064,Stores!$A$1:$D$6,4,0)</f>
        <v>South</v>
      </c>
      <c r="R2064" s="6">
        <v>4</v>
      </c>
      <c r="S2064" s="6">
        <v>0.1</v>
      </c>
      <c r="T2064" t="s">
        <v>857</v>
      </c>
      <c r="U2064">
        <f t="shared" si="96"/>
        <v>6249.72</v>
      </c>
      <c r="V2064" s="7">
        <f t="shared" si="97"/>
        <v>4782.5200000000004</v>
      </c>
      <c r="W2064" s="7">
        <f t="shared" si="98"/>
        <v>1466.2999999999997</v>
      </c>
    </row>
    <row r="2065" spans="1:23" x14ac:dyDescent="0.25">
      <c r="A2065" t="s">
        <v>3923</v>
      </c>
      <c r="B2065" s="4">
        <v>45482</v>
      </c>
      <c r="C2065" t="s">
        <v>575</v>
      </c>
      <c r="D2065" t="str">
        <f>VLOOKUP(C2065,Customers!$A$1:$H$201,4,0)</f>
        <v>Michael Perez</v>
      </c>
      <c r="E2065" t="str">
        <f>VLOOKUP(C2065,Customers!$A$1:$H$201,5,0)</f>
        <v>Male</v>
      </c>
      <c r="F2065" s="4">
        <f>VLOOKUP(C2065,Customers!$A$1:$H$201,6,0)</f>
        <v>23030</v>
      </c>
      <c r="G2065" s="4" t="str">
        <f>VLOOKUP(C2065,Customers!$A$1:$H$201,7,0)</f>
        <v>Shannontown</v>
      </c>
      <c r="H2065" s="4">
        <f>VLOOKUP(C2065,Customers!$A$1:$H$201,8,0)</f>
        <v>44957</v>
      </c>
      <c r="I2065" t="s">
        <v>800</v>
      </c>
      <c r="J2065" t="str">
        <f>VLOOKUP(I2065,Products!$A$1:$F$51,2,0)</f>
        <v>Church Clothing</v>
      </c>
      <c r="K2065" t="str">
        <f>VLOOKUP(I2065,Products!$A$1:$F$51,3,0)</f>
        <v>Fashion</v>
      </c>
      <c r="L2065" t="str">
        <f>VLOOKUP(I2065,Products!$A$1:$F$51,4,0)</f>
        <v>Clothing</v>
      </c>
      <c r="M2065" s="7">
        <f>VLOOKUP(I2065,Products!$A$1:$F$51,5,0)</f>
        <v>540.94000000000005</v>
      </c>
      <c r="N2065" s="7">
        <f>VLOOKUP(I2065,Products!$A$1:$F$51,6,0)</f>
        <v>398.25</v>
      </c>
      <c r="O2065" t="s">
        <v>838</v>
      </c>
      <c r="P2065" t="str">
        <f>VLOOKUP(O2065,Stores!$A$1:$D$6,2,0)</f>
        <v>MegaMart Brianahaven</v>
      </c>
      <c r="Q2065" t="str">
        <f>VLOOKUP(O2065,Stores!$A$1:$D$6,4,0)</f>
        <v>North</v>
      </c>
      <c r="R2065" s="6">
        <v>3</v>
      </c>
      <c r="S2065" s="6">
        <v>0.05</v>
      </c>
      <c r="T2065" t="s">
        <v>851</v>
      </c>
      <c r="U2065">
        <f t="shared" si="96"/>
        <v>1622.8200000000002</v>
      </c>
      <c r="V2065" s="7">
        <f t="shared" si="97"/>
        <v>1194.75</v>
      </c>
      <c r="W2065" s="7">
        <f t="shared" si="98"/>
        <v>427.12000000000018</v>
      </c>
    </row>
    <row r="2066" spans="1:23" x14ac:dyDescent="0.25">
      <c r="A2066" t="s">
        <v>4001</v>
      </c>
      <c r="B2066" s="4">
        <v>45482</v>
      </c>
      <c r="C2066" t="s">
        <v>289</v>
      </c>
      <c r="D2066" t="str">
        <f>VLOOKUP(C2066,Customers!$A$1:$H$201,4,0)</f>
        <v>Matthew Juarez</v>
      </c>
      <c r="E2066" t="str">
        <f>VLOOKUP(C2066,Customers!$A$1:$H$201,5,0)</f>
        <v>Female</v>
      </c>
      <c r="F2066" s="4">
        <f>VLOOKUP(C2066,Customers!$A$1:$H$201,6,0)</f>
        <v>37614</v>
      </c>
      <c r="G2066" s="4" t="str">
        <f>VLOOKUP(C2066,Customers!$A$1:$H$201,7,0)</f>
        <v>North Meagan</v>
      </c>
      <c r="H2066" s="4">
        <f>VLOOKUP(C2066,Customers!$A$1:$H$201,8,0)</f>
        <v>44855</v>
      </c>
      <c r="I2066" t="s">
        <v>790</v>
      </c>
      <c r="J2066" t="str">
        <f>VLOOKUP(I2066,Products!$A$1:$F$51,2,0)</f>
        <v>Everything Laptop</v>
      </c>
      <c r="K2066" t="str">
        <f>VLOOKUP(I2066,Products!$A$1:$F$51,3,0)</f>
        <v>Electronics</v>
      </c>
      <c r="L2066" t="str">
        <f>VLOOKUP(I2066,Products!$A$1:$F$51,4,0)</f>
        <v>Laptop</v>
      </c>
      <c r="M2066" s="7">
        <f>VLOOKUP(I2066,Products!$A$1:$F$51,5,0)</f>
        <v>428.05</v>
      </c>
      <c r="N2066" s="7">
        <f>VLOOKUP(I2066,Products!$A$1:$F$51,6,0)</f>
        <v>246.07</v>
      </c>
      <c r="O2066" t="s">
        <v>835</v>
      </c>
      <c r="P2066" t="str">
        <f>VLOOKUP(O2066,Stores!$A$1:$D$6,2,0)</f>
        <v>MegaMart New Michele</v>
      </c>
      <c r="Q2066" t="str">
        <f>VLOOKUP(O2066,Stores!$A$1:$D$6,4,0)</f>
        <v>West</v>
      </c>
      <c r="R2066" s="6">
        <v>1</v>
      </c>
      <c r="S2066" s="6">
        <v>0.1</v>
      </c>
      <c r="T2066" t="s">
        <v>854</v>
      </c>
      <c r="U2066">
        <f t="shared" si="96"/>
        <v>428.05</v>
      </c>
      <c r="V2066" s="7">
        <f t="shared" si="97"/>
        <v>246.07</v>
      </c>
      <c r="W2066" s="7">
        <f t="shared" si="98"/>
        <v>181.08</v>
      </c>
    </row>
    <row r="2067" spans="1:23" x14ac:dyDescent="0.25">
      <c r="A2067" t="s">
        <v>4161</v>
      </c>
      <c r="B2067" s="4">
        <v>45482</v>
      </c>
      <c r="C2067" t="s">
        <v>496</v>
      </c>
      <c r="D2067" t="str">
        <f>VLOOKUP(C2067,Customers!$A$1:$H$201,4,0)</f>
        <v>Amanda Garcia</v>
      </c>
      <c r="E2067" t="str">
        <f>VLOOKUP(C2067,Customers!$A$1:$H$201,5,0)</f>
        <v>Male</v>
      </c>
      <c r="F2067" s="4">
        <f>VLOOKUP(C2067,Customers!$A$1:$H$201,6,0)</f>
        <v>39260</v>
      </c>
      <c r="G2067" s="4" t="str">
        <f>VLOOKUP(C2067,Customers!$A$1:$H$201,7,0)</f>
        <v>Watsonview</v>
      </c>
      <c r="H2067" s="4">
        <f>VLOOKUP(C2067,Customers!$A$1:$H$201,8,0)</f>
        <v>45038</v>
      </c>
      <c r="I2067" t="s">
        <v>788</v>
      </c>
      <c r="J2067" t="str">
        <f>VLOOKUP(I2067,Products!$A$1:$F$51,2,0)</f>
        <v>Beat Accessories</v>
      </c>
      <c r="K2067" t="str">
        <f>VLOOKUP(I2067,Products!$A$1:$F$51,3,0)</f>
        <v>Fashion</v>
      </c>
      <c r="L2067" t="str">
        <f>VLOOKUP(I2067,Products!$A$1:$F$51,4,0)</f>
        <v>Accessories</v>
      </c>
      <c r="M2067" s="7">
        <f>VLOOKUP(I2067,Products!$A$1:$F$51,5,0)</f>
        <v>1798.97</v>
      </c>
      <c r="N2067" s="7">
        <f>VLOOKUP(I2067,Products!$A$1:$F$51,6,0)</f>
        <v>1329.15</v>
      </c>
      <c r="O2067" t="s">
        <v>827</v>
      </c>
      <c r="P2067" t="str">
        <f>VLOOKUP(O2067,Stores!$A$1:$D$6,2,0)</f>
        <v>MegaMart Jimenezborough</v>
      </c>
      <c r="Q2067" t="str">
        <f>VLOOKUP(O2067,Stores!$A$1:$D$6,4,0)</f>
        <v>South</v>
      </c>
      <c r="R2067" s="6">
        <v>2</v>
      </c>
      <c r="S2067" s="6">
        <v>0</v>
      </c>
      <c r="T2067" t="s">
        <v>851</v>
      </c>
      <c r="U2067">
        <f t="shared" si="96"/>
        <v>3597.94</v>
      </c>
      <c r="V2067" s="7">
        <f t="shared" si="97"/>
        <v>2658.3</v>
      </c>
      <c r="W2067" s="7">
        <f t="shared" si="98"/>
        <v>938.63999999999987</v>
      </c>
    </row>
    <row r="2068" spans="1:23" x14ac:dyDescent="0.25">
      <c r="A2068" t="s">
        <v>4714</v>
      </c>
      <c r="B2068" s="4">
        <v>45483</v>
      </c>
      <c r="C2068" t="s">
        <v>7</v>
      </c>
      <c r="D2068" t="str">
        <f>VLOOKUP(C2068,Customers!$A$1:$H$201,4,0)</f>
        <v>Michael Davis</v>
      </c>
      <c r="E2068" t="str">
        <f>VLOOKUP(C2068,Customers!$A$1:$H$201,5,0)</f>
        <v>Male</v>
      </c>
      <c r="F2068" s="4">
        <f>VLOOKUP(C2068,Customers!$A$1:$H$201,6,0)</f>
        <v>35319</v>
      </c>
      <c r="G2068" s="4" t="str">
        <f>VLOOKUP(C2068,Customers!$A$1:$H$201,7,0)</f>
        <v>Osborneport</v>
      </c>
      <c r="H2068" s="4">
        <f>VLOOKUP(C2068,Customers!$A$1:$H$201,8,0)</f>
        <v>44829</v>
      </c>
      <c r="I2068" t="s">
        <v>732</v>
      </c>
      <c r="J2068" t="str">
        <f>VLOOKUP(I2068,Products!$A$1:$F$51,2,0)</f>
        <v>Us Snacks</v>
      </c>
      <c r="K2068" t="str">
        <f>VLOOKUP(I2068,Products!$A$1:$F$51,3,0)</f>
        <v>Groceries</v>
      </c>
      <c r="L2068" t="str">
        <f>VLOOKUP(I2068,Products!$A$1:$F$51,4,0)</f>
        <v>Snacks</v>
      </c>
      <c r="M2068" s="7">
        <f>VLOOKUP(I2068,Products!$A$1:$F$51,5,0)</f>
        <v>123.19</v>
      </c>
      <c r="N2068" s="7">
        <f>VLOOKUP(I2068,Products!$A$1:$F$51,6,0)</f>
        <v>80.36</v>
      </c>
      <c r="O2068" t="s">
        <v>842</v>
      </c>
      <c r="P2068" t="str">
        <f>VLOOKUP(O2068,Stores!$A$1:$D$6,2,0)</f>
        <v>MegaMart Johnmouth</v>
      </c>
      <c r="Q2068" t="str">
        <f>VLOOKUP(O2068,Stores!$A$1:$D$6,4,0)</f>
        <v>East</v>
      </c>
      <c r="R2068" s="6">
        <v>2</v>
      </c>
      <c r="S2068" s="6">
        <v>0.05</v>
      </c>
      <c r="T2068" t="s">
        <v>851</v>
      </c>
      <c r="U2068">
        <f t="shared" si="96"/>
        <v>246.38</v>
      </c>
      <c r="V2068" s="7">
        <f t="shared" si="97"/>
        <v>160.72</v>
      </c>
      <c r="W2068" s="7">
        <f t="shared" si="98"/>
        <v>84.71</v>
      </c>
    </row>
    <row r="2069" spans="1:23" x14ac:dyDescent="0.25">
      <c r="A2069" t="s">
        <v>874</v>
      </c>
      <c r="B2069" s="4">
        <v>45483</v>
      </c>
      <c r="C2069" t="s">
        <v>149</v>
      </c>
      <c r="D2069" t="str">
        <f>VLOOKUP(C2069,Customers!$A$1:$H$201,4,0)</f>
        <v>Nancy Savage</v>
      </c>
      <c r="E2069" t="str">
        <f>VLOOKUP(C2069,Customers!$A$1:$H$201,5,0)</f>
        <v>Female</v>
      </c>
      <c r="F2069" s="4">
        <f>VLOOKUP(C2069,Customers!$A$1:$H$201,6,0)</f>
        <v>35371</v>
      </c>
      <c r="G2069" s="4" t="str">
        <f>VLOOKUP(C2069,Customers!$A$1:$H$201,7,0)</f>
        <v>Port Sandra</v>
      </c>
      <c r="H2069" s="4">
        <f>VLOOKUP(C2069,Customers!$A$1:$H$201,8,0)</f>
        <v>44851</v>
      </c>
      <c r="I2069" t="s">
        <v>755</v>
      </c>
      <c r="J2069" t="str">
        <f>VLOOKUP(I2069,Products!$A$1:$F$51,2,0)</f>
        <v>Democratic Smartphone</v>
      </c>
      <c r="K2069" t="str">
        <f>VLOOKUP(I2069,Products!$A$1:$F$51,3,0)</f>
        <v>Electronics</v>
      </c>
      <c r="L2069" t="str">
        <f>VLOOKUP(I2069,Products!$A$1:$F$51,4,0)</f>
        <v>Smartphone</v>
      </c>
      <c r="M2069" s="7">
        <f>VLOOKUP(I2069,Products!$A$1:$F$51,5,0)</f>
        <v>1079.8900000000001</v>
      </c>
      <c r="N2069" s="7">
        <f>VLOOKUP(I2069,Products!$A$1:$F$51,6,0)</f>
        <v>703.83</v>
      </c>
      <c r="O2069" t="s">
        <v>831</v>
      </c>
      <c r="P2069" t="str">
        <f>VLOOKUP(O2069,Stores!$A$1:$D$6,2,0)</f>
        <v>MegaMart Peckmouth</v>
      </c>
      <c r="Q2069" t="str">
        <f>VLOOKUP(O2069,Stores!$A$1:$D$6,4,0)</f>
        <v>East</v>
      </c>
      <c r="R2069" s="6">
        <v>4</v>
      </c>
      <c r="S2069" s="6">
        <v>0.05</v>
      </c>
      <c r="T2069" t="s">
        <v>857</v>
      </c>
      <c r="U2069">
        <f t="shared" si="96"/>
        <v>4319.5600000000004</v>
      </c>
      <c r="V2069" s="7">
        <f t="shared" si="97"/>
        <v>2815.32</v>
      </c>
      <c r="W2069" s="7">
        <f t="shared" si="98"/>
        <v>1503.2900000000002</v>
      </c>
    </row>
    <row r="2070" spans="1:23" x14ac:dyDescent="0.25">
      <c r="A2070" t="s">
        <v>3840</v>
      </c>
      <c r="B2070" s="4">
        <v>45483</v>
      </c>
      <c r="C2070" t="s">
        <v>591</v>
      </c>
      <c r="D2070" t="str">
        <f>VLOOKUP(C2070,Customers!$A$1:$H$201,4,0)</f>
        <v>Meagan Ali</v>
      </c>
      <c r="E2070" t="str">
        <f>VLOOKUP(C2070,Customers!$A$1:$H$201,5,0)</f>
        <v>Female</v>
      </c>
      <c r="F2070" s="4">
        <f>VLOOKUP(C2070,Customers!$A$1:$H$201,6,0)</f>
        <v>37024</v>
      </c>
      <c r="G2070" s="4" t="str">
        <f>VLOOKUP(C2070,Customers!$A$1:$H$201,7,0)</f>
        <v>South Markbury</v>
      </c>
      <c r="H2070" s="4">
        <f>VLOOKUP(C2070,Customers!$A$1:$H$201,8,0)</f>
        <v>45117</v>
      </c>
      <c r="I2070" t="s">
        <v>792</v>
      </c>
      <c r="J2070" t="str">
        <f>VLOOKUP(I2070,Products!$A$1:$F$51,2,0)</f>
        <v>Chair Laptop</v>
      </c>
      <c r="K2070" t="str">
        <f>VLOOKUP(I2070,Products!$A$1:$F$51,3,0)</f>
        <v>Electronics</v>
      </c>
      <c r="L2070" t="str">
        <f>VLOOKUP(I2070,Products!$A$1:$F$51,4,0)</f>
        <v>Laptop</v>
      </c>
      <c r="M2070" s="7">
        <f>VLOOKUP(I2070,Products!$A$1:$F$51,5,0)</f>
        <v>1562.43</v>
      </c>
      <c r="N2070" s="7">
        <f>VLOOKUP(I2070,Products!$A$1:$F$51,6,0)</f>
        <v>1195.6300000000001</v>
      </c>
      <c r="O2070" t="s">
        <v>831</v>
      </c>
      <c r="P2070" t="str">
        <f>VLOOKUP(O2070,Stores!$A$1:$D$6,2,0)</f>
        <v>MegaMart Peckmouth</v>
      </c>
      <c r="Q2070" t="str">
        <f>VLOOKUP(O2070,Stores!$A$1:$D$6,4,0)</f>
        <v>East</v>
      </c>
      <c r="R2070" s="6">
        <v>5</v>
      </c>
      <c r="S2070" s="6">
        <v>0.1</v>
      </c>
      <c r="T2070" t="s">
        <v>857</v>
      </c>
      <c r="U2070">
        <f t="shared" si="96"/>
        <v>7812.1500000000005</v>
      </c>
      <c r="V2070" s="7">
        <f t="shared" si="97"/>
        <v>5978.1500000000005</v>
      </c>
      <c r="W2070" s="7">
        <f t="shared" si="98"/>
        <v>1833.1</v>
      </c>
    </row>
    <row r="2071" spans="1:23" x14ac:dyDescent="0.25">
      <c r="A2071" t="s">
        <v>4982</v>
      </c>
      <c r="B2071" s="4">
        <v>45483</v>
      </c>
      <c r="C2071" t="s">
        <v>14</v>
      </c>
      <c r="D2071" t="str">
        <f>VLOOKUP(C2071,Customers!$A$1:$H$201,4,0)</f>
        <v>Carol Hays</v>
      </c>
      <c r="E2071" t="str">
        <f>VLOOKUP(C2071,Customers!$A$1:$H$201,5,0)</f>
        <v>Female</v>
      </c>
      <c r="F2071" s="4">
        <f>VLOOKUP(C2071,Customers!$A$1:$H$201,6,0)</f>
        <v>38461</v>
      </c>
      <c r="G2071" s="4" t="str">
        <f>VLOOKUP(C2071,Customers!$A$1:$H$201,7,0)</f>
        <v>Port Allen</v>
      </c>
      <c r="H2071" s="4">
        <f>VLOOKUP(C2071,Customers!$A$1:$H$201,8,0)</f>
        <v>45334</v>
      </c>
      <c r="I2071" t="s">
        <v>774</v>
      </c>
      <c r="J2071" t="str">
        <f>VLOOKUP(I2071,Products!$A$1:$F$51,2,0)</f>
        <v>Behavior Dairy</v>
      </c>
      <c r="K2071" t="str">
        <f>VLOOKUP(I2071,Products!$A$1:$F$51,3,0)</f>
        <v>Groceries</v>
      </c>
      <c r="L2071" t="str">
        <f>VLOOKUP(I2071,Products!$A$1:$F$51,4,0)</f>
        <v>Dairy</v>
      </c>
      <c r="M2071" s="7">
        <f>VLOOKUP(I2071,Products!$A$1:$F$51,5,0)</f>
        <v>1015.76</v>
      </c>
      <c r="N2071" s="7">
        <f>VLOOKUP(I2071,Products!$A$1:$F$51,6,0)</f>
        <v>584.4</v>
      </c>
      <c r="O2071" t="s">
        <v>827</v>
      </c>
      <c r="P2071" t="str">
        <f>VLOOKUP(O2071,Stores!$A$1:$D$6,2,0)</f>
        <v>MegaMart Jimenezborough</v>
      </c>
      <c r="Q2071" t="str">
        <f>VLOOKUP(O2071,Stores!$A$1:$D$6,4,0)</f>
        <v>South</v>
      </c>
      <c r="R2071" s="6">
        <v>3</v>
      </c>
      <c r="S2071" s="6">
        <v>0.1</v>
      </c>
      <c r="T2071" t="s">
        <v>854</v>
      </c>
      <c r="U2071">
        <f t="shared" si="96"/>
        <v>3047.2799999999997</v>
      </c>
      <c r="V2071" s="7">
        <f t="shared" si="97"/>
        <v>1753.1999999999998</v>
      </c>
      <c r="W2071" s="7">
        <f t="shared" si="98"/>
        <v>1293.1799999999998</v>
      </c>
    </row>
    <row r="2072" spans="1:23" x14ac:dyDescent="0.25">
      <c r="A2072" t="s">
        <v>917</v>
      </c>
      <c r="B2072" s="4">
        <v>45483</v>
      </c>
      <c r="C2072" t="s">
        <v>583</v>
      </c>
      <c r="D2072" t="str">
        <f>VLOOKUP(C2072,Customers!$A$1:$H$201,4,0)</f>
        <v>Linda Vasquez</v>
      </c>
      <c r="E2072" t="str">
        <f>VLOOKUP(C2072,Customers!$A$1:$H$201,5,0)</f>
        <v>Male</v>
      </c>
      <c r="F2072" s="4">
        <f>VLOOKUP(C2072,Customers!$A$1:$H$201,6,0)</f>
        <v>25047</v>
      </c>
      <c r="G2072" s="4" t="str">
        <f>VLOOKUP(C2072,Customers!$A$1:$H$201,7,0)</f>
        <v>North Rodney</v>
      </c>
      <c r="H2072" s="4">
        <f>VLOOKUP(C2072,Customers!$A$1:$H$201,8,0)</f>
        <v>44186</v>
      </c>
      <c r="I2072" t="s">
        <v>818</v>
      </c>
      <c r="J2072" t="str">
        <f>VLOOKUP(I2072,Products!$A$1:$F$51,2,0)</f>
        <v>Nor Bags</v>
      </c>
      <c r="K2072" t="str">
        <f>VLOOKUP(I2072,Products!$A$1:$F$51,3,0)</f>
        <v>Fashion</v>
      </c>
      <c r="L2072" t="str">
        <f>VLOOKUP(I2072,Products!$A$1:$F$51,4,0)</f>
        <v>Bags</v>
      </c>
      <c r="M2072" s="7">
        <f>VLOOKUP(I2072,Products!$A$1:$F$51,5,0)</f>
        <v>1216.3599999999999</v>
      </c>
      <c r="N2072" s="7">
        <f>VLOOKUP(I2072,Products!$A$1:$F$51,6,0)</f>
        <v>794.8</v>
      </c>
      <c r="O2072" t="s">
        <v>838</v>
      </c>
      <c r="P2072" t="str">
        <f>VLOOKUP(O2072,Stores!$A$1:$D$6,2,0)</f>
        <v>MegaMart Brianahaven</v>
      </c>
      <c r="Q2072" t="str">
        <f>VLOOKUP(O2072,Stores!$A$1:$D$6,4,0)</f>
        <v>North</v>
      </c>
      <c r="R2072" s="6">
        <v>1</v>
      </c>
      <c r="S2072" s="6">
        <v>0</v>
      </c>
      <c r="T2072" t="s">
        <v>851</v>
      </c>
      <c r="U2072">
        <f t="shared" si="96"/>
        <v>1216.3599999999999</v>
      </c>
      <c r="V2072" s="7">
        <f t="shared" si="97"/>
        <v>794.8</v>
      </c>
      <c r="W2072" s="7">
        <f t="shared" si="98"/>
        <v>420.55999999999995</v>
      </c>
    </row>
    <row r="2073" spans="1:23" x14ac:dyDescent="0.25">
      <c r="A2073" t="s">
        <v>2187</v>
      </c>
      <c r="B2073" s="4">
        <v>45483</v>
      </c>
      <c r="C2073" t="s">
        <v>79</v>
      </c>
      <c r="D2073" t="str">
        <f>VLOOKUP(C2073,Customers!$A$1:$H$201,4,0)</f>
        <v>Ryan Cole</v>
      </c>
      <c r="E2073" t="str">
        <f>VLOOKUP(C2073,Customers!$A$1:$H$201,5,0)</f>
        <v>Female</v>
      </c>
      <c r="F2073" s="4">
        <f>VLOOKUP(C2073,Customers!$A$1:$H$201,6,0)</f>
        <v>30128</v>
      </c>
      <c r="G2073" s="4" t="str">
        <f>VLOOKUP(C2073,Customers!$A$1:$H$201,7,0)</f>
        <v>Travisstad</v>
      </c>
      <c r="H2073" s="4">
        <f>VLOOKUP(C2073,Customers!$A$1:$H$201,8,0)</f>
        <v>45401</v>
      </c>
      <c r="I2073" t="s">
        <v>755</v>
      </c>
      <c r="J2073" t="str">
        <f>VLOOKUP(I2073,Products!$A$1:$F$51,2,0)</f>
        <v>Democratic Smartphone</v>
      </c>
      <c r="K2073" t="str">
        <f>VLOOKUP(I2073,Products!$A$1:$F$51,3,0)</f>
        <v>Electronics</v>
      </c>
      <c r="L2073" t="str">
        <f>VLOOKUP(I2073,Products!$A$1:$F$51,4,0)</f>
        <v>Smartphone</v>
      </c>
      <c r="M2073" s="7">
        <f>VLOOKUP(I2073,Products!$A$1:$F$51,5,0)</f>
        <v>1079.8900000000001</v>
      </c>
      <c r="N2073" s="7">
        <f>VLOOKUP(I2073,Products!$A$1:$F$51,6,0)</f>
        <v>703.83</v>
      </c>
      <c r="O2073" t="s">
        <v>827</v>
      </c>
      <c r="P2073" t="str">
        <f>VLOOKUP(O2073,Stores!$A$1:$D$6,2,0)</f>
        <v>MegaMart Jimenezborough</v>
      </c>
      <c r="Q2073" t="str">
        <f>VLOOKUP(O2073,Stores!$A$1:$D$6,4,0)</f>
        <v>South</v>
      </c>
      <c r="R2073" s="6">
        <v>4</v>
      </c>
      <c r="S2073" s="6">
        <v>0.15</v>
      </c>
      <c r="T2073" t="s">
        <v>861</v>
      </c>
      <c r="U2073">
        <f t="shared" si="96"/>
        <v>4319.5600000000004</v>
      </c>
      <c r="V2073" s="7">
        <f t="shared" si="97"/>
        <v>2815.32</v>
      </c>
      <c r="W2073" s="7">
        <f t="shared" si="98"/>
        <v>1503.3900000000003</v>
      </c>
    </row>
    <row r="2074" spans="1:23" x14ac:dyDescent="0.25">
      <c r="A2074" t="s">
        <v>2202</v>
      </c>
      <c r="B2074" s="4">
        <v>45483</v>
      </c>
      <c r="C2074" t="s">
        <v>117</v>
      </c>
      <c r="D2074" t="str">
        <f>VLOOKUP(C2074,Customers!$A$1:$H$201,4,0)</f>
        <v>Lacey Hall</v>
      </c>
      <c r="E2074" t="str">
        <f>VLOOKUP(C2074,Customers!$A$1:$H$201,5,0)</f>
        <v>Male</v>
      </c>
      <c r="F2074" s="4">
        <f>VLOOKUP(C2074,Customers!$A$1:$H$201,6,0)</f>
        <v>37417</v>
      </c>
      <c r="G2074" s="4" t="str">
        <f>VLOOKUP(C2074,Customers!$A$1:$H$201,7,0)</f>
        <v>Thomashaven</v>
      </c>
      <c r="H2074" s="4">
        <f>VLOOKUP(C2074,Customers!$A$1:$H$201,8,0)</f>
        <v>44800</v>
      </c>
      <c r="I2074" t="s">
        <v>794</v>
      </c>
      <c r="J2074" t="str">
        <f>VLOOKUP(I2074,Products!$A$1:$F$51,2,0)</f>
        <v>New Watches</v>
      </c>
      <c r="K2074" t="str">
        <f>VLOOKUP(I2074,Products!$A$1:$F$51,3,0)</f>
        <v>Fashion</v>
      </c>
      <c r="L2074" t="str">
        <f>VLOOKUP(I2074,Products!$A$1:$F$51,4,0)</f>
        <v>Watches</v>
      </c>
      <c r="M2074" s="7">
        <f>VLOOKUP(I2074,Products!$A$1:$F$51,5,0)</f>
        <v>1501.46</v>
      </c>
      <c r="N2074" s="7">
        <f>VLOOKUP(I2074,Products!$A$1:$F$51,6,0)</f>
        <v>1167.73</v>
      </c>
      <c r="O2074" t="s">
        <v>838</v>
      </c>
      <c r="P2074" t="str">
        <f>VLOOKUP(O2074,Stores!$A$1:$D$6,2,0)</f>
        <v>MegaMart Brianahaven</v>
      </c>
      <c r="Q2074" t="str">
        <f>VLOOKUP(O2074,Stores!$A$1:$D$6,4,0)</f>
        <v>North</v>
      </c>
      <c r="R2074" s="6">
        <v>3</v>
      </c>
      <c r="S2074" s="6">
        <v>0.15</v>
      </c>
      <c r="T2074" t="s">
        <v>851</v>
      </c>
      <c r="U2074">
        <f t="shared" si="96"/>
        <v>4504.38</v>
      </c>
      <c r="V2074" s="7">
        <f t="shared" si="97"/>
        <v>3503.19</v>
      </c>
      <c r="W2074" s="7">
        <f t="shared" si="98"/>
        <v>1000.34</v>
      </c>
    </row>
    <row r="2075" spans="1:23" x14ac:dyDescent="0.25">
      <c r="A2075" t="s">
        <v>2565</v>
      </c>
      <c r="B2075" s="4">
        <v>45483</v>
      </c>
      <c r="C2075" t="s">
        <v>591</v>
      </c>
      <c r="D2075" t="str">
        <f>VLOOKUP(C2075,Customers!$A$1:$H$201,4,0)</f>
        <v>Meagan Ali</v>
      </c>
      <c r="E2075" t="str">
        <f>VLOOKUP(C2075,Customers!$A$1:$H$201,5,0)</f>
        <v>Female</v>
      </c>
      <c r="F2075" s="4">
        <f>VLOOKUP(C2075,Customers!$A$1:$H$201,6,0)</f>
        <v>37024</v>
      </c>
      <c r="G2075" s="4" t="str">
        <f>VLOOKUP(C2075,Customers!$A$1:$H$201,7,0)</f>
        <v>South Markbury</v>
      </c>
      <c r="H2075" s="4">
        <f>VLOOKUP(C2075,Customers!$A$1:$H$201,8,0)</f>
        <v>45117</v>
      </c>
      <c r="I2075" t="s">
        <v>724</v>
      </c>
      <c r="J2075" t="str">
        <f>VLOOKUP(I2075,Products!$A$1:$F$51,2,0)</f>
        <v>Company Fruits</v>
      </c>
      <c r="K2075" t="str">
        <f>VLOOKUP(I2075,Products!$A$1:$F$51,3,0)</f>
        <v>Groceries</v>
      </c>
      <c r="L2075" t="str">
        <f>VLOOKUP(I2075,Products!$A$1:$F$51,4,0)</f>
        <v>Fruits</v>
      </c>
      <c r="M2075" s="7">
        <f>VLOOKUP(I2075,Products!$A$1:$F$51,5,0)</f>
        <v>318.05</v>
      </c>
      <c r="N2075" s="7">
        <f>VLOOKUP(I2075,Products!$A$1:$F$51,6,0)</f>
        <v>742.26521739130465</v>
      </c>
      <c r="O2075" t="s">
        <v>838</v>
      </c>
      <c r="P2075" t="str">
        <f>VLOOKUP(O2075,Stores!$A$1:$D$6,2,0)</f>
        <v>MegaMart Brianahaven</v>
      </c>
      <c r="Q2075" t="str">
        <f>VLOOKUP(O2075,Stores!$A$1:$D$6,4,0)</f>
        <v>North</v>
      </c>
      <c r="R2075" s="6">
        <v>3</v>
      </c>
      <c r="S2075" s="6">
        <v>0.1</v>
      </c>
      <c r="T2075" t="s">
        <v>854</v>
      </c>
      <c r="U2075">
        <f t="shared" si="96"/>
        <v>954.15000000000009</v>
      </c>
      <c r="V2075" s="7">
        <f t="shared" si="97"/>
        <v>2226.7956521739138</v>
      </c>
      <c r="W2075" s="7">
        <f t="shared" si="98"/>
        <v>-1273.5456521739138</v>
      </c>
    </row>
    <row r="2076" spans="1:23" x14ac:dyDescent="0.25">
      <c r="A2076" t="s">
        <v>3323</v>
      </c>
      <c r="B2076" s="4">
        <v>45483</v>
      </c>
      <c r="C2076" t="s">
        <v>285</v>
      </c>
      <c r="D2076" t="str">
        <f>VLOOKUP(C2076,Customers!$A$1:$H$201,4,0)</f>
        <v>Phyllis Durham</v>
      </c>
      <c r="E2076" t="str">
        <f>VLOOKUP(C2076,Customers!$A$1:$H$201,5,0)</f>
        <v>Male</v>
      </c>
      <c r="F2076" s="4">
        <f>VLOOKUP(C2076,Customers!$A$1:$H$201,6,0)</f>
        <v>38700</v>
      </c>
      <c r="G2076" s="4" t="str">
        <f>VLOOKUP(C2076,Customers!$A$1:$H$201,7,0)</f>
        <v>Nancyside</v>
      </c>
      <c r="H2076" s="4">
        <f>VLOOKUP(C2076,Customers!$A$1:$H$201,8,0)</f>
        <v>44688</v>
      </c>
      <c r="I2076" t="s">
        <v>806</v>
      </c>
      <c r="J2076" t="str">
        <f>VLOOKUP(I2076,Products!$A$1:$F$51,2,0)</f>
        <v>Maybe Clothing</v>
      </c>
      <c r="K2076" t="str">
        <f>VLOOKUP(I2076,Products!$A$1:$F$51,3,0)</f>
        <v>Fashion</v>
      </c>
      <c r="L2076" t="str">
        <f>VLOOKUP(I2076,Products!$A$1:$F$51,4,0)</f>
        <v>Clothing</v>
      </c>
      <c r="M2076" s="7">
        <f>VLOOKUP(I2076,Products!$A$1:$F$51,5,0)</f>
        <v>1102.791777777778</v>
      </c>
      <c r="N2076" s="7">
        <f>VLOOKUP(I2076,Products!$A$1:$F$51,6,0)</f>
        <v>316.63</v>
      </c>
      <c r="O2076" t="s">
        <v>835</v>
      </c>
      <c r="P2076" t="str">
        <f>VLOOKUP(O2076,Stores!$A$1:$D$6,2,0)</f>
        <v>MegaMart New Michele</v>
      </c>
      <c r="Q2076" t="str">
        <f>VLOOKUP(O2076,Stores!$A$1:$D$6,4,0)</f>
        <v>West</v>
      </c>
      <c r="R2076" s="6">
        <v>4</v>
      </c>
      <c r="S2076" s="6">
        <v>0.1</v>
      </c>
      <c r="T2076" t="s">
        <v>861</v>
      </c>
      <c r="U2076">
        <f t="shared" si="96"/>
        <v>4411.1671111111118</v>
      </c>
      <c r="V2076" s="7">
        <f t="shared" si="97"/>
        <v>1266.52</v>
      </c>
      <c r="W2076" s="7">
        <f t="shared" si="98"/>
        <v>3143.7471111111117</v>
      </c>
    </row>
    <row r="2077" spans="1:23" x14ac:dyDescent="0.25">
      <c r="A2077" t="s">
        <v>3517</v>
      </c>
      <c r="B2077" s="4">
        <v>45484</v>
      </c>
      <c r="C2077" t="s">
        <v>30</v>
      </c>
      <c r="D2077" t="str">
        <f>VLOOKUP(C2077,Customers!$A$1:$H$201,4,0)</f>
        <v>Erin Walker</v>
      </c>
      <c r="E2077" t="str">
        <f>VLOOKUP(C2077,Customers!$A$1:$H$201,5,0)</f>
        <v>Male</v>
      </c>
      <c r="F2077" s="4">
        <f>VLOOKUP(C2077,Customers!$A$1:$H$201,6,0)</f>
        <v>31058</v>
      </c>
      <c r="G2077" s="4" t="str">
        <f>VLOOKUP(C2077,Customers!$A$1:$H$201,7,0)</f>
        <v>West Jasmine</v>
      </c>
      <c r="H2077" s="4">
        <f>VLOOKUP(C2077,Customers!$A$1:$H$201,8,0)</f>
        <v>44482</v>
      </c>
      <c r="I2077" t="s">
        <v>814</v>
      </c>
      <c r="J2077" t="str">
        <f>VLOOKUP(I2077,Products!$A$1:$F$51,2,0)</f>
        <v>Nature Clothing</v>
      </c>
      <c r="K2077" t="str">
        <f>VLOOKUP(I2077,Products!$A$1:$F$51,3,0)</f>
        <v>Fashion</v>
      </c>
      <c r="L2077" t="str">
        <f>VLOOKUP(I2077,Products!$A$1:$F$51,4,0)</f>
        <v>Clothing</v>
      </c>
      <c r="M2077" s="7">
        <f>VLOOKUP(I2077,Products!$A$1:$F$51,5,0)</f>
        <v>1165.3699999999999</v>
      </c>
      <c r="N2077" s="7">
        <f>VLOOKUP(I2077,Products!$A$1:$F$51,6,0)</f>
        <v>926.55</v>
      </c>
      <c r="O2077" t="s">
        <v>838</v>
      </c>
      <c r="P2077" t="str">
        <f>VLOOKUP(O2077,Stores!$A$1:$D$6,2,0)</f>
        <v>MegaMart Brianahaven</v>
      </c>
      <c r="Q2077" t="str">
        <f>VLOOKUP(O2077,Stores!$A$1:$D$6,4,0)</f>
        <v>North</v>
      </c>
      <c r="R2077" s="6">
        <v>2</v>
      </c>
      <c r="S2077" s="6">
        <v>0.15</v>
      </c>
      <c r="T2077" t="s">
        <v>861</v>
      </c>
      <c r="U2077">
        <f t="shared" si="96"/>
        <v>2330.7399999999998</v>
      </c>
      <c r="V2077" s="7">
        <f t="shared" si="97"/>
        <v>1853.1</v>
      </c>
      <c r="W2077" s="7">
        <f t="shared" si="98"/>
        <v>476.78999999999985</v>
      </c>
    </row>
    <row r="2078" spans="1:23" x14ac:dyDescent="0.25">
      <c r="A2078" t="s">
        <v>3997</v>
      </c>
      <c r="B2078" s="4">
        <v>45484</v>
      </c>
      <c r="C2078" t="s">
        <v>591</v>
      </c>
      <c r="D2078" t="str">
        <f>VLOOKUP(C2078,Customers!$A$1:$H$201,4,0)</f>
        <v>Meagan Ali</v>
      </c>
      <c r="E2078" t="str">
        <f>VLOOKUP(C2078,Customers!$A$1:$H$201,5,0)</f>
        <v>Female</v>
      </c>
      <c r="F2078" s="4">
        <f>VLOOKUP(C2078,Customers!$A$1:$H$201,6,0)</f>
        <v>37024</v>
      </c>
      <c r="G2078" s="4" t="str">
        <f>VLOOKUP(C2078,Customers!$A$1:$H$201,7,0)</f>
        <v>South Markbury</v>
      </c>
      <c r="H2078" s="4">
        <f>VLOOKUP(C2078,Customers!$A$1:$H$201,8,0)</f>
        <v>45117</v>
      </c>
      <c r="I2078" t="s">
        <v>812</v>
      </c>
      <c r="J2078" t="str">
        <f>VLOOKUP(I2078,Products!$A$1:$F$51,2,0)</f>
        <v>Set Dairy</v>
      </c>
      <c r="K2078" t="str">
        <f>VLOOKUP(I2078,Products!$A$1:$F$51,3,0)</f>
        <v>Groceries</v>
      </c>
      <c r="L2078" t="str">
        <f>VLOOKUP(I2078,Products!$A$1:$F$51,4,0)</f>
        <v>Dairy</v>
      </c>
      <c r="M2078" s="7">
        <f>VLOOKUP(I2078,Products!$A$1:$F$51,5,0)</f>
        <v>1879.08</v>
      </c>
      <c r="N2078" s="7">
        <f>VLOOKUP(I2078,Products!$A$1:$F$51,6,0)</f>
        <v>1004.56</v>
      </c>
      <c r="O2078" t="s">
        <v>842</v>
      </c>
      <c r="P2078" t="str">
        <f>VLOOKUP(O2078,Stores!$A$1:$D$6,2,0)</f>
        <v>MegaMart Johnmouth</v>
      </c>
      <c r="Q2078" t="str">
        <f>VLOOKUP(O2078,Stores!$A$1:$D$6,4,0)</f>
        <v>East</v>
      </c>
      <c r="R2078" s="6">
        <v>3</v>
      </c>
      <c r="S2078" s="6">
        <v>0.15</v>
      </c>
      <c r="T2078" t="s">
        <v>851</v>
      </c>
      <c r="U2078">
        <f t="shared" si="96"/>
        <v>5637.24</v>
      </c>
      <c r="V2078" s="7">
        <f t="shared" si="97"/>
        <v>3013.68</v>
      </c>
      <c r="W2078" s="7">
        <f t="shared" si="98"/>
        <v>2622.71</v>
      </c>
    </row>
    <row r="2079" spans="1:23" x14ac:dyDescent="0.25">
      <c r="A2079" t="s">
        <v>4446</v>
      </c>
      <c r="B2079" s="4">
        <v>45484</v>
      </c>
      <c r="C2079" t="s">
        <v>169</v>
      </c>
      <c r="D2079" t="str">
        <f>VLOOKUP(C2079,Customers!$A$1:$H$201,4,0)</f>
        <v>Parker Sparks</v>
      </c>
      <c r="E2079" t="str">
        <f>VLOOKUP(C2079,Customers!$A$1:$H$201,5,0)</f>
        <v>Male</v>
      </c>
      <c r="F2079" s="4">
        <f>VLOOKUP(C2079,Customers!$A$1:$H$201,6,0)</f>
        <v>22326</v>
      </c>
      <c r="G2079" s="4" t="str">
        <f>VLOOKUP(C2079,Customers!$A$1:$H$201,7,0)</f>
        <v>Bryanside</v>
      </c>
      <c r="H2079" s="4">
        <f>VLOOKUP(C2079,Customers!$A$1:$H$201,8,0)</f>
        <v>45653</v>
      </c>
      <c r="I2079" t="s">
        <v>818</v>
      </c>
      <c r="J2079" t="str">
        <f>VLOOKUP(I2079,Products!$A$1:$F$51,2,0)</f>
        <v>Nor Bags</v>
      </c>
      <c r="K2079" t="str">
        <f>VLOOKUP(I2079,Products!$A$1:$F$51,3,0)</f>
        <v>Fashion</v>
      </c>
      <c r="L2079" t="str">
        <f>VLOOKUP(I2079,Products!$A$1:$F$51,4,0)</f>
        <v>Bags</v>
      </c>
      <c r="M2079" s="7">
        <f>VLOOKUP(I2079,Products!$A$1:$F$51,5,0)</f>
        <v>1216.3599999999999</v>
      </c>
      <c r="N2079" s="7">
        <f>VLOOKUP(I2079,Products!$A$1:$F$51,6,0)</f>
        <v>794.8</v>
      </c>
      <c r="O2079" t="s">
        <v>827</v>
      </c>
      <c r="P2079" t="str">
        <f>VLOOKUP(O2079,Stores!$A$1:$D$6,2,0)</f>
        <v>MegaMart Jimenezborough</v>
      </c>
      <c r="Q2079" t="str">
        <f>VLOOKUP(O2079,Stores!$A$1:$D$6,4,0)</f>
        <v>South</v>
      </c>
      <c r="R2079" s="6">
        <v>4</v>
      </c>
      <c r="S2079" s="6">
        <v>0.1</v>
      </c>
      <c r="T2079" t="s">
        <v>861</v>
      </c>
      <c r="U2079">
        <f t="shared" si="96"/>
        <v>4865.4399999999996</v>
      </c>
      <c r="V2079" s="7">
        <f t="shared" si="97"/>
        <v>3179.2</v>
      </c>
      <c r="W2079" s="7">
        <f t="shared" si="98"/>
        <v>1685.3399999999997</v>
      </c>
    </row>
    <row r="2080" spans="1:23" x14ac:dyDescent="0.25">
      <c r="A2080" t="s">
        <v>5278</v>
      </c>
      <c r="B2080" s="4">
        <v>45484</v>
      </c>
      <c r="C2080" t="s">
        <v>628</v>
      </c>
      <c r="D2080" t="str">
        <f>VLOOKUP(C2080,Customers!$A$1:$H$201,4,0)</f>
        <v>Mark Mcdonald</v>
      </c>
      <c r="E2080" t="str">
        <f>VLOOKUP(C2080,Customers!$A$1:$H$201,5,0)</f>
        <v>Female</v>
      </c>
      <c r="F2080" s="4">
        <f>VLOOKUP(C2080,Customers!$A$1:$H$201,6,0)</f>
        <v>22255</v>
      </c>
      <c r="G2080" s="4" t="str">
        <f>VLOOKUP(C2080,Customers!$A$1:$H$201,7,0)</f>
        <v>East Paulburgh</v>
      </c>
      <c r="H2080" s="4">
        <f>VLOOKUP(C2080,Customers!$A$1:$H$201,8,0)</f>
        <v>45465</v>
      </c>
      <c r="I2080" t="s">
        <v>788</v>
      </c>
      <c r="J2080" t="str">
        <f>VLOOKUP(I2080,Products!$A$1:$F$51,2,0)</f>
        <v>Beat Accessories</v>
      </c>
      <c r="K2080" t="str">
        <f>VLOOKUP(I2080,Products!$A$1:$F$51,3,0)</f>
        <v>Fashion</v>
      </c>
      <c r="L2080" t="str">
        <f>VLOOKUP(I2080,Products!$A$1:$F$51,4,0)</f>
        <v>Accessories</v>
      </c>
      <c r="M2080" s="7">
        <f>VLOOKUP(I2080,Products!$A$1:$F$51,5,0)</f>
        <v>1798.97</v>
      </c>
      <c r="N2080" s="7">
        <f>VLOOKUP(I2080,Products!$A$1:$F$51,6,0)</f>
        <v>1329.15</v>
      </c>
      <c r="O2080" t="s">
        <v>831</v>
      </c>
      <c r="P2080" t="str">
        <f>VLOOKUP(O2080,Stores!$A$1:$D$6,2,0)</f>
        <v>MegaMart Peckmouth</v>
      </c>
      <c r="Q2080" t="str">
        <f>VLOOKUP(O2080,Stores!$A$1:$D$6,4,0)</f>
        <v>East</v>
      </c>
      <c r="R2080" s="6">
        <v>1</v>
      </c>
      <c r="S2080" s="6">
        <v>0.05</v>
      </c>
      <c r="T2080" t="s">
        <v>861</v>
      </c>
      <c r="U2080">
        <f t="shared" si="96"/>
        <v>1798.97</v>
      </c>
      <c r="V2080" s="7">
        <f t="shared" si="97"/>
        <v>1329.15</v>
      </c>
      <c r="W2080" s="7">
        <f t="shared" si="98"/>
        <v>468.86999999999995</v>
      </c>
    </row>
    <row r="2081" spans="1:23" x14ac:dyDescent="0.25">
      <c r="A2081" t="s">
        <v>5280</v>
      </c>
      <c r="B2081" s="4">
        <v>45484</v>
      </c>
      <c r="C2081" t="s">
        <v>397</v>
      </c>
      <c r="D2081" t="str">
        <f>VLOOKUP(C2081,Customers!$A$1:$H$201,4,0)</f>
        <v>Victoria Hansen</v>
      </c>
      <c r="E2081" t="str">
        <f>VLOOKUP(C2081,Customers!$A$1:$H$201,5,0)</f>
        <v>Female</v>
      </c>
      <c r="F2081" s="4">
        <f>VLOOKUP(C2081,Customers!$A$1:$H$201,6,0)</f>
        <v>34980</v>
      </c>
      <c r="G2081" s="4" t="str">
        <f>VLOOKUP(C2081,Customers!$A$1:$H$201,7,0)</f>
        <v>Lake Dale</v>
      </c>
      <c r="H2081" s="4">
        <f>VLOOKUP(C2081,Customers!$A$1:$H$201,8,0)</f>
        <v>45124</v>
      </c>
      <c r="I2081" t="s">
        <v>778</v>
      </c>
      <c r="J2081" t="str">
        <f>VLOOKUP(I2081,Products!$A$1:$F$51,2,0)</f>
        <v>Deal Smartphone</v>
      </c>
      <c r="K2081" t="str">
        <f>VLOOKUP(I2081,Products!$A$1:$F$51,3,0)</f>
        <v>Electronics</v>
      </c>
      <c r="L2081" t="str">
        <f>VLOOKUP(I2081,Products!$A$1:$F$51,4,0)</f>
        <v>Smartphone</v>
      </c>
      <c r="M2081" s="7">
        <f>VLOOKUP(I2081,Products!$A$1:$F$51,5,0)</f>
        <v>673.78</v>
      </c>
      <c r="N2081" s="7">
        <f>VLOOKUP(I2081,Products!$A$1:$F$51,6,0)</f>
        <v>363.33</v>
      </c>
      <c r="O2081" t="s">
        <v>831</v>
      </c>
      <c r="P2081" t="str">
        <f>VLOOKUP(O2081,Stores!$A$1:$D$6,2,0)</f>
        <v>MegaMart Peckmouth</v>
      </c>
      <c r="Q2081" t="str">
        <f>VLOOKUP(O2081,Stores!$A$1:$D$6,4,0)</f>
        <v>East</v>
      </c>
      <c r="R2081" s="6">
        <v>1</v>
      </c>
      <c r="S2081" s="6">
        <v>0.1</v>
      </c>
      <c r="T2081" t="s">
        <v>857</v>
      </c>
      <c r="U2081">
        <f t="shared" si="96"/>
        <v>673.78</v>
      </c>
      <c r="V2081" s="7">
        <f t="shared" si="97"/>
        <v>363.33</v>
      </c>
      <c r="W2081" s="7">
        <f t="shared" si="98"/>
        <v>309.55</v>
      </c>
    </row>
    <row r="2082" spans="1:23" x14ac:dyDescent="0.25">
      <c r="A2082" t="s">
        <v>1528</v>
      </c>
      <c r="B2082" s="4">
        <v>45485</v>
      </c>
      <c r="C2082" t="s">
        <v>99</v>
      </c>
      <c r="D2082" t="str">
        <f>VLOOKUP(C2082,Customers!$A$1:$H$201,4,0)</f>
        <v>Cheryl Gilbert</v>
      </c>
      <c r="E2082" t="str">
        <f>VLOOKUP(C2082,Customers!$A$1:$H$201,5,0)</f>
        <v>Female</v>
      </c>
      <c r="F2082" s="4">
        <f>VLOOKUP(C2082,Customers!$A$1:$H$201,6,0)</f>
        <v>26004</v>
      </c>
      <c r="G2082" s="4" t="str">
        <f>VLOOKUP(C2082,Customers!$A$1:$H$201,7,0)</f>
        <v>Bradyshire</v>
      </c>
      <c r="H2082" s="4">
        <f>VLOOKUP(C2082,Customers!$A$1:$H$201,8,0)</f>
        <v>44575</v>
      </c>
      <c r="I2082" t="s">
        <v>794</v>
      </c>
      <c r="J2082" t="str">
        <f>VLOOKUP(I2082,Products!$A$1:$F$51,2,0)</f>
        <v>New Watches</v>
      </c>
      <c r="K2082" t="str">
        <f>VLOOKUP(I2082,Products!$A$1:$F$51,3,0)</f>
        <v>Fashion</v>
      </c>
      <c r="L2082" t="str">
        <f>VLOOKUP(I2082,Products!$A$1:$F$51,4,0)</f>
        <v>Watches</v>
      </c>
      <c r="M2082" s="7">
        <f>VLOOKUP(I2082,Products!$A$1:$F$51,5,0)</f>
        <v>1501.46</v>
      </c>
      <c r="N2082" s="7">
        <f>VLOOKUP(I2082,Products!$A$1:$F$51,6,0)</f>
        <v>1167.73</v>
      </c>
      <c r="O2082" t="s">
        <v>838</v>
      </c>
      <c r="P2082" t="str">
        <f>VLOOKUP(O2082,Stores!$A$1:$D$6,2,0)</f>
        <v>MegaMart Brianahaven</v>
      </c>
      <c r="Q2082" t="str">
        <f>VLOOKUP(O2082,Stores!$A$1:$D$6,4,0)</f>
        <v>North</v>
      </c>
      <c r="R2082" s="6">
        <v>2</v>
      </c>
      <c r="S2082" s="6">
        <v>0.1</v>
      </c>
      <c r="T2082" t="s">
        <v>857</v>
      </c>
      <c r="U2082">
        <f t="shared" si="96"/>
        <v>3002.92</v>
      </c>
      <c r="V2082" s="7">
        <f t="shared" si="97"/>
        <v>2335.46</v>
      </c>
      <c r="W2082" s="7">
        <f t="shared" si="98"/>
        <v>666.56000000000006</v>
      </c>
    </row>
    <row r="2083" spans="1:23" x14ac:dyDescent="0.25">
      <c r="A2083" t="s">
        <v>2921</v>
      </c>
      <c r="B2083" s="4">
        <v>45485</v>
      </c>
      <c r="C2083" t="s">
        <v>117</v>
      </c>
      <c r="D2083" t="str">
        <f>VLOOKUP(C2083,Customers!$A$1:$H$201,4,0)</f>
        <v>Lacey Hall</v>
      </c>
      <c r="E2083" t="str">
        <f>VLOOKUP(C2083,Customers!$A$1:$H$201,5,0)</f>
        <v>Male</v>
      </c>
      <c r="F2083" s="4">
        <f>VLOOKUP(C2083,Customers!$A$1:$H$201,6,0)</f>
        <v>37417</v>
      </c>
      <c r="G2083" s="4" t="str">
        <f>VLOOKUP(C2083,Customers!$A$1:$H$201,7,0)</f>
        <v>Thomashaven</v>
      </c>
      <c r="H2083" s="4">
        <f>VLOOKUP(C2083,Customers!$A$1:$H$201,8,0)</f>
        <v>44800</v>
      </c>
      <c r="I2083" t="s">
        <v>711</v>
      </c>
      <c r="J2083" t="str">
        <f>VLOOKUP(I2083,Products!$A$1:$F$51,2,0)</f>
        <v>Audience Television</v>
      </c>
      <c r="K2083" t="str">
        <f>VLOOKUP(I2083,Products!$A$1:$F$51,3,0)</f>
        <v>Electronics</v>
      </c>
      <c r="L2083" t="str">
        <f>VLOOKUP(I2083,Products!$A$1:$F$51,4,0)</f>
        <v>Television</v>
      </c>
      <c r="M2083" s="7">
        <f>VLOOKUP(I2083,Products!$A$1:$F$51,5,0)</f>
        <v>818.76</v>
      </c>
      <c r="N2083" s="7">
        <f>VLOOKUP(I2083,Products!$A$1:$F$51,6,0)</f>
        <v>527.62</v>
      </c>
      <c r="O2083" t="s">
        <v>831</v>
      </c>
      <c r="P2083" t="str">
        <f>VLOOKUP(O2083,Stores!$A$1:$D$6,2,0)</f>
        <v>MegaMart Peckmouth</v>
      </c>
      <c r="Q2083" t="str">
        <f>VLOOKUP(O2083,Stores!$A$1:$D$6,4,0)</f>
        <v>East</v>
      </c>
      <c r="R2083" s="6">
        <v>4</v>
      </c>
      <c r="S2083" s="6">
        <v>0.15</v>
      </c>
      <c r="T2083" t="s">
        <v>851</v>
      </c>
      <c r="U2083">
        <f t="shared" si="96"/>
        <v>3275.04</v>
      </c>
      <c r="V2083" s="7">
        <f t="shared" si="97"/>
        <v>2110.48</v>
      </c>
      <c r="W2083" s="7">
        <f t="shared" si="98"/>
        <v>1163.71</v>
      </c>
    </row>
    <row r="2084" spans="1:23" x14ac:dyDescent="0.25">
      <c r="A2084" t="s">
        <v>3995</v>
      </c>
      <c r="B2084" s="4">
        <v>45485</v>
      </c>
      <c r="C2084" t="s">
        <v>362</v>
      </c>
      <c r="D2084" t="str">
        <f>VLOOKUP(C2084,Customers!$A$1:$H$201,4,0)</f>
        <v>Evelyn Gray</v>
      </c>
      <c r="E2084" t="str">
        <f>VLOOKUP(C2084,Customers!$A$1:$H$201,5,0)</f>
        <v>Male</v>
      </c>
      <c r="F2084" s="4">
        <f>VLOOKUP(C2084,Customers!$A$1:$H$201,6,0)</f>
        <v>34560</v>
      </c>
      <c r="G2084" s="4" t="str">
        <f>VLOOKUP(C2084,Customers!$A$1:$H$201,7,0)</f>
        <v>Wardfort</v>
      </c>
      <c r="H2084" s="4">
        <f>VLOOKUP(C2084,Customers!$A$1:$H$201,8,0)</f>
        <v>45822</v>
      </c>
      <c r="I2084" t="s">
        <v>735</v>
      </c>
      <c r="J2084" t="str">
        <f>VLOOKUP(I2084,Products!$A$1:$F$51,2,0)</f>
        <v>Step Smartphone</v>
      </c>
      <c r="K2084" t="str">
        <f>VLOOKUP(I2084,Products!$A$1:$F$51,3,0)</f>
        <v>Electronics</v>
      </c>
      <c r="L2084" t="str">
        <f>VLOOKUP(I2084,Products!$A$1:$F$51,4,0)</f>
        <v>Smartphone</v>
      </c>
      <c r="M2084" s="7">
        <f>VLOOKUP(I2084,Products!$A$1:$F$51,5,0)</f>
        <v>1194.1199999999999</v>
      </c>
      <c r="N2084" s="7">
        <f>VLOOKUP(I2084,Products!$A$1:$F$51,6,0)</f>
        <v>838.95</v>
      </c>
      <c r="O2084" t="s">
        <v>831</v>
      </c>
      <c r="P2084" t="str">
        <f>VLOOKUP(O2084,Stores!$A$1:$D$6,2,0)</f>
        <v>MegaMart Peckmouth</v>
      </c>
      <c r="Q2084" t="str">
        <f>VLOOKUP(O2084,Stores!$A$1:$D$6,4,0)</f>
        <v>East</v>
      </c>
      <c r="R2084" s="6">
        <v>1</v>
      </c>
      <c r="S2084" s="6">
        <v>0.1</v>
      </c>
      <c r="T2084" t="s">
        <v>854</v>
      </c>
      <c r="U2084">
        <f t="shared" si="96"/>
        <v>1194.1199999999999</v>
      </c>
      <c r="V2084" s="7">
        <f t="shared" si="97"/>
        <v>838.95</v>
      </c>
      <c r="W2084" s="7">
        <f t="shared" si="98"/>
        <v>354.26999999999987</v>
      </c>
    </row>
    <row r="2085" spans="1:23" x14ac:dyDescent="0.25">
      <c r="A2085" t="s">
        <v>4879</v>
      </c>
      <c r="B2085" s="4">
        <v>45485</v>
      </c>
      <c r="C2085" t="s">
        <v>308</v>
      </c>
      <c r="D2085" t="str">
        <f>VLOOKUP(C2085,Customers!$A$1:$H$201,4,0)</f>
        <v>Amy Haley</v>
      </c>
      <c r="E2085" t="str">
        <f>VLOOKUP(C2085,Customers!$A$1:$H$201,5,0)</f>
        <v>Male</v>
      </c>
      <c r="F2085" s="4">
        <f>VLOOKUP(C2085,Customers!$A$1:$H$201,6,0)</f>
        <v>37752</v>
      </c>
      <c r="G2085" s="4" t="str">
        <f>VLOOKUP(C2085,Customers!$A$1:$H$201,7,0)</f>
        <v>Vasquezmouth</v>
      </c>
      <c r="H2085" s="4">
        <f>VLOOKUP(C2085,Customers!$A$1:$H$201,8,0)</f>
        <v>45472</v>
      </c>
      <c r="I2085" t="s">
        <v>806</v>
      </c>
      <c r="J2085" t="str">
        <f>VLOOKUP(I2085,Products!$A$1:$F$51,2,0)</f>
        <v>Maybe Clothing</v>
      </c>
      <c r="K2085" t="str">
        <f>VLOOKUP(I2085,Products!$A$1:$F$51,3,0)</f>
        <v>Fashion</v>
      </c>
      <c r="L2085" t="str">
        <f>VLOOKUP(I2085,Products!$A$1:$F$51,4,0)</f>
        <v>Clothing</v>
      </c>
      <c r="M2085" s="7">
        <f>VLOOKUP(I2085,Products!$A$1:$F$51,5,0)</f>
        <v>1102.791777777778</v>
      </c>
      <c r="N2085" s="7">
        <f>VLOOKUP(I2085,Products!$A$1:$F$51,6,0)</f>
        <v>316.63</v>
      </c>
      <c r="O2085" t="s">
        <v>831</v>
      </c>
      <c r="P2085" t="str">
        <f>VLOOKUP(O2085,Stores!$A$1:$D$6,2,0)</f>
        <v>MegaMart Peckmouth</v>
      </c>
      <c r="Q2085" t="str">
        <f>VLOOKUP(O2085,Stores!$A$1:$D$6,4,0)</f>
        <v>East</v>
      </c>
      <c r="R2085" s="6">
        <v>2</v>
      </c>
      <c r="S2085" s="6">
        <v>0.1</v>
      </c>
      <c r="T2085" t="s">
        <v>851</v>
      </c>
      <c r="U2085">
        <f t="shared" si="96"/>
        <v>2205.5835555555559</v>
      </c>
      <c r="V2085" s="7">
        <f t="shared" si="97"/>
        <v>633.26</v>
      </c>
      <c r="W2085" s="7">
        <f t="shared" si="98"/>
        <v>1571.4235555555558</v>
      </c>
    </row>
    <row r="2086" spans="1:23" x14ac:dyDescent="0.25">
      <c r="A2086" t="s">
        <v>2293</v>
      </c>
      <c r="B2086" s="4">
        <v>45485</v>
      </c>
      <c r="C2086" t="s">
        <v>401</v>
      </c>
      <c r="D2086" t="str">
        <f>VLOOKUP(C2086,Customers!$A$1:$H$201,4,0)</f>
        <v>Samantha Hill</v>
      </c>
      <c r="E2086" t="str">
        <f>VLOOKUP(C2086,Customers!$A$1:$H$201,5,0)</f>
        <v>Male</v>
      </c>
      <c r="F2086" s="4">
        <f>VLOOKUP(C2086,Customers!$A$1:$H$201,6,0)</f>
        <v>22241</v>
      </c>
      <c r="G2086" s="4" t="str">
        <f>VLOOKUP(C2086,Customers!$A$1:$H$201,7,0)</f>
        <v>Georgetown</v>
      </c>
      <c r="H2086" s="4">
        <f>VLOOKUP(C2086,Customers!$A$1:$H$201,8,0)</f>
        <v>44720</v>
      </c>
      <c r="I2086" t="s">
        <v>749</v>
      </c>
      <c r="J2086" t="str">
        <f>VLOOKUP(I2086,Products!$A$1:$F$51,2,0)</f>
        <v>Whether Bags</v>
      </c>
      <c r="K2086" t="str">
        <f>VLOOKUP(I2086,Products!$A$1:$F$51,3,0)</f>
        <v>Fashion</v>
      </c>
      <c r="L2086" t="str">
        <f>VLOOKUP(I2086,Products!$A$1:$F$51,4,0)</f>
        <v>Bags</v>
      </c>
      <c r="M2086" s="7">
        <f>VLOOKUP(I2086,Products!$A$1:$F$51,5,0)</f>
        <v>270.45</v>
      </c>
      <c r="N2086" s="7">
        <f>VLOOKUP(I2086,Products!$A$1:$F$51,6,0)</f>
        <v>742.26521739130465</v>
      </c>
      <c r="O2086" t="s">
        <v>831</v>
      </c>
      <c r="P2086" t="str">
        <f>VLOOKUP(O2086,Stores!$A$1:$D$6,2,0)</f>
        <v>MegaMart Peckmouth</v>
      </c>
      <c r="Q2086" t="str">
        <f>VLOOKUP(O2086,Stores!$A$1:$D$6,4,0)</f>
        <v>East</v>
      </c>
      <c r="R2086" s="6">
        <v>4</v>
      </c>
      <c r="S2086" s="6">
        <v>0.05</v>
      </c>
      <c r="T2086" t="s">
        <v>861</v>
      </c>
      <c r="U2086">
        <f t="shared" si="96"/>
        <v>1081.8</v>
      </c>
      <c r="V2086" s="7">
        <f t="shared" si="97"/>
        <v>2969.0608695652186</v>
      </c>
      <c r="W2086" s="7">
        <f t="shared" si="98"/>
        <v>-1888.2108695652187</v>
      </c>
    </row>
    <row r="2087" spans="1:23" x14ac:dyDescent="0.25">
      <c r="A2087" t="s">
        <v>3400</v>
      </c>
      <c r="B2087" s="4">
        <v>45485</v>
      </c>
      <c r="C2087" t="s">
        <v>525</v>
      </c>
      <c r="D2087" t="str">
        <f>VLOOKUP(C2087,Customers!$A$1:$H$201,4,0)</f>
        <v>Paige Osborne</v>
      </c>
      <c r="E2087" t="str">
        <f>VLOOKUP(C2087,Customers!$A$1:$H$201,5,0)</f>
        <v>Female</v>
      </c>
      <c r="F2087" s="4">
        <f>VLOOKUP(C2087,Customers!$A$1:$H$201,6,0)</f>
        <v>21861</v>
      </c>
      <c r="G2087" s="4" t="str">
        <f>VLOOKUP(C2087,Customers!$A$1:$H$201,7,0)</f>
        <v>Carlsonborough</v>
      </c>
      <c r="H2087" s="4">
        <f>VLOOKUP(C2087,Customers!$A$1:$H$201,8,0)</f>
        <v>44427</v>
      </c>
      <c r="I2087" t="s">
        <v>782</v>
      </c>
      <c r="J2087" t="str">
        <f>VLOOKUP(I2087,Products!$A$1:$F$51,2,0)</f>
        <v>National Watches</v>
      </c>
      <c r="K2087" t="str">
        <f>VLOOKUP(I2087,Products!$A$1:$F$51,3,0)</f>
        <v>Fashion</v>
      </c>
      <c r="L2087" t="str">
        <f>VLOOKUP(I2087,Products!$A$1:$F$51,4,0)</f>
        <v>Watches</v>
      </c>
      <c r="M2087" s="7">
        <f>VLOOKUP(I2087,Products!$A$1:$F$51,5,0)</f>
        <v>29.24</v>
      </c>
      <c r="N2087" s="7">
        <f>VLOOKUP(I2087,Products!$A$1:$F$51,6,0)</f>
        <v>742.26521739130465</v>
      </c>
      <c r="O2087" t="s">
        <v>838</v>
      </c>
      <c r="P2087" t="str">
        <f>VLOOKUP(O2087,Stores!$A$1:$D$6,2,0)</f>
        <v>MegaMart Brianahaven</v>
      </c>
      <c r="Q2087" t="str">
        <f>VLOOKUP(O2087,Stores!$A$1:$D$6,4,0)</f>
        <v>North</v>
      </c>
      <c r="R2087" s="6">
        <v>4</v>
      </c>
      <c r="S2087" s="6">
        <v>0</v>
      </c>
      <c r="T2087" t="s">
        <v>851</v>
      </c>
      <c r="U2087">
        <f t="shared" si="96"/>
        <v>116.96</v>
      </c>
      <c r="V2087" s="7">
        <f t="shared" si="97"/>
        <v>2969.0608695652186</v>
      </c>
      <c r="W2087" s="7">
        <f t="shared" si="98"/>
        <v>-2853.1008695652185</v>
      </c>
    </row>
    <row r="2088" spans="1:23" x14ac:dyDescent="0.25">
      <c r="A2088" t="s">
        <v>3528</v>
      </c>
      <c r="B2088" s="4">
        <v>45485</v>
      </c>
      <c r="C2088" t="s">
        <v>268</v>
      </c>
      <c r="D2088" t="str">
        <f>VLOOKUP(C2088,Customers!$A$1:$H$201,4,0)</f>
        <v>Denise Gutierrez</v>
      </c>
      <c r="E2088" t="str">
        <f>VLOOKUP(C2088,Customers!$A$1:$H$201,5,0)</f>
        <v>Male</v>
      </c>
      <c r="F2088" s="4">
        <f>VLOOKUP(C2088,Customers!$A$1:$H$201,6,0)</f>
        <v>22815</v>
      </c>
      <c r="G2088" s="4" t="str">
        <f>VLOOKUP(C2088,Customers!$A$1:$H$201,7,0)</f>
        <v>New Manuelville</v>
      </c>
      <c r="H2088" s="4">
        <f>VLOOKUP(C2088,Customers!$A$1:$H$201,8,0)</f>
        <v>44340</v>
      </c>
      <c r="I2088" t="s">
        <v>714</v>
      </c>
      <c r="J2088" t="str">
        <f>VLOOKUP(I2088,Products!$A$1:$F$51,2,0)</f>
        <v>Here Footwear</v>
      </c>
      <c r="K2088" t="str">
        <f>VLOOKUP(I2088,Products!$A$1:$F$51,3,0)</f>
        <v>Fashion</v>
      </c>
      <c r="L2088" t="str">
        <f>VLOOKUP(I2088,Products!$A$1:$F$51,4,0)</f>
        <v>Footwear</v>
      </c>
      <c r="M2088" s="7">
        <f>VLOOKUP(I2088,Products!$A$1:$F$51,5,0)</f>
        <v>1102.791777777778</v>
      </c>
      <c r="N2088" s="7">
        <f>VLOOKUP(I2088,Products!$A$1:$F$51,6,0)</f>
        <v>169.03</v>
      </c>
      <c r="O2088" t="s">
        <v>835</v>
      </c>
      <c r="P2088" t="str">
        <f>VLOOKUP(O2088,Stores!$A$1:$D$6,2,0)</f>
        <v>MegaMart New Michele</v>
      </c>
      <c r="Q2088" t="str">
        <f>VLOOKUP(O2088,Stores!$A$1:$D$6,4,0)</f>
        <v>West</v>
      </c>
      <c r="R2088" s="6">
        <v>1</v>
      </c>
      <c r="S2088" s="6">
        <v>0.05</v>
      </c>
      <c r="T2088" t="s">
        <v>857</v>
      </c>
      <c r="U2088">
        <f t="shared" si="96"/>
        <v>1102.791777777778</v>
      </c>
      <c r="V2088" s="7">
        <f t="shared" si="97"/>
        <v>169.03</v>
      </c>
      <c r="W2088" s="7">
        <f t="shared" si="98"/>
        <v>932.81177777777793</v>
      </c>
    </row>
    <row r="2089" spans="1:23" x14ac:dyDescent="0.25">
      <c r="A2089" t="s">
        <v>5080</v>
      </c>
      <c r="B2089" s="4">
        <v>45485</v>
      </c>
      <c r="C2089" t="s">
        <v>447</v>
      </c>
      <c r="D2089" t="str">
        <f>VLOOKUP(C2089,Customers!$A$1:$H$201,4,0)</f>
        <v>John Bell</v>
      </c>
      <c r="E2089" t="str">
        <f>VLOOKUP(C2089,Customers!$A$1:$H$201,5,0)</f>
        <v>Male</v>
      </c>
      <c r="F2089" s="4">
        <f>VLOOKUP(C2089,Customers!$A$1:$H$201,6,0)</f>
        <v>24531</v>
      </c>
      <c r="G2089" s="4" t="str">
        <f>VLOOKUP(C2089,Customers!$A$1:$H$201,7,0)</f>
        <v>Sarahhaven</v>
      </c>
      <c r="H2089" s="4">
        <f>VLOOKUP(C2089,Customers!$A$1:$H$201,8,0)</f>
        <v>44480</v>
      </c>
      <c r="I2089" t="s">
        <v>711</v>
      </c>
      <c r="J2089" t="str">
        <f>VLOOKUP(I2089,Products!$A$1:$F$51,2,0)</f>
        <v>Audience Television</v>
      </c>
      <c r="K2089" t="str">
        <f>VLOOKUP(I2089,Products!$A$1:$F$51,3,0)</f>
        <v>Electronics</v>
      </c>
      <c r="L2089" t="str">
        <f>VLOOKUP(I2089,Products!$A$1:$F$51,4,0)</f>
        <v>Television</v>
      </c>
      <c r="M2089" s="7">
        <f>VLOOKUP(I2089,Products!$A$1:$F$51,5,0)</f>
        <v>818.76</v>
      </c>
      <c r="N2089" s="7">
        <f>VLOOKUP(I2089,Products!$A$1:$F$51,6,0)</f>
        <v>527.62</v>
      </c>
      <c r="O2089" t="s">
        <v>842</v>
      </c>
      <c r="P2089" t="str">
        <f>VLOOKUP(O2089,Stores!$A$1:$D$6,2,0)</f>
        <v>MegaMart Johnmouth</v>
      </c>
      <c r="Q2089" t="str">
        <f>VLOOKUP(O2089,Stores!$A$1:$D$6,4,0)</f>
        <v>East</v>
      </c>
      <c r="R2089" s="6">
        <v>4</v>
      </c>
      <c r="S2089" s="6">
        <v>0.05</v>
      </c>
      <c r="T2089" t="s">
        <v>854</v>
      </c>
      <c r="U2089">
        <f t="shared" si="96"/>
        <v>3275.04</v>
      </c>
      <c r="V2089" s="7">
        <f t="shared" si="97"/>
        <v>2110.48</v>
      </c>
      <c r="W2089" s="7">
        <f t="shared" si="98"/>
        <v>1163.6099999999999</v>
      </c>
    </row>
    <row r="2090" spans="1:23" x14ac:dyDescent="0.25">
      <c r="A2090" t="s">
        <v>5216</v>
      </c>
      <c r="B2090" s="4">
        <v>45486</v>
      </c>
      <c r="C2090" t="s">
        <v>241</v>
      </c>
      <c r="D2090" t="str">
        <f>VLOOKUP(C2090,Customers!$A$1:$H$201,4,0)</f>
        <v>Amanda Hoover</v>
      </c>
      <c r="E2090" t="str">
        <f>VLOOKUP(C2090,Customers!$A$1:$H$201,5,0)</f>
        <v>Female</v>
      </c>
      <c r="F2090" s="4">
        <f>VLOOKUP(C2090,Customers!$A$1:$H$201,6,0)</f>
        <v>26908</v>
      </c>
      <c r="G2090" s="4" t="str">
        <f>VLOOKUP(C2090,Customers!$A$1:$H$201,7,0)</f>
        <v>Brittanyburgh</v>
      </c>
      <c r="H2090" s="4">
        <f>VLOOKUP(C2090,Customers!$A$1:$H$201,8,0)</f>
        <v>45561</v>
      </c>
      <c r="I2090" t="s">
        <v>749</v>
      </c>
      <c r="J2090" t="str">
        <f>VLOOKUP(I2090,Products!$A$1:$F$51,2,0)</f>
        <v>Whether Bags</v>
      </c>
      <c r="K2090" t="str">
        <f>VLOOKUP(I2090,Products!$A$1:$F$51,3,0)</f>
        <v>Fashion</v>
      </c>
      <c r="L2090" t="str">
        <f>VLOOKUP(I2090,Products!$A$1:$F$51,4,0)</f>
        <v>Bags</v>
      </c>
      <c r="M2090" s="7">
        <f>VLOOKUP(I2090,Products!$A$1:$F$51,5,0)</f>
        <v>270.45</v>
      </c>
      <c r="N2090" s="7">
        <f>VLOOKUP(I2090,Products!$A$1:$F$51,6,0)</f>
        <v>742.26521739130465</v>
      </c>
      <c r="O2090" t="s">
        <v>842</v>
      </c>
      <c r="P2090" t="str">
        <f>VLOOKUP(O2090,Stores!$A$1:$D$6,2,0)</f>
        <v>MegaMart Johnmouth</v>
      </c>
      <c r="Q2090" t="str">
        <f>VLOOKUP(O2090,Stores!$A$1:$D$6,4,0)</f>
        <v>East</v>
      </c>
      <c r="R2090" s="6">
        <v>2</v>
      </c>
      <c r="S2090" s="6">
        <v>0.15</v>
      </c>
      <c r="T2090" t="s">
        <v>851</v>
      </c>
      <c r="U2090">
        <f t="shared" si="96"/>
        <v>540.9</v>
      </c>
      <c r="V2090" s="7">
        <f t="shared" si="97"/>
        <v>1484.5304347826093</v>
      </c>
      <c r="W2090" s="7">
        <f t="shared" si="98"/>
        <v>-944.48043478260934</v>
      </c>
    </row>
    <row r="2091" spans="1:23" x14ac:dyDescent="0.25">
      <c r="A2091" t="s">
        <v>982</v>
      </c>
      <c r="B2091" s="4">
        <v>45486</v>
      </c>
      <c r="C2091" t="s">
        <v>575</v>
      </c>
      <c r="D2091" t="str">
        <f>VLOOKUP(C2091,Customers!$A$1:$H$201,4,0)</f>
        <v>Michael Perez</v>
      </c>
      <c r="E2091" t="str">
        <f>VLOOKUP(C2091,Customers!$A$1:$H$201,5,0)</f>
        <v>Male</v>
      </c>
      <c r="F2091" s="4">
        <f>VLOOKUP(C2091,Customers!$A$1:$H$201,6,0)</f>
        <v>23030</v>
      </c>
      <c r="G2091" s="4" t="str">
        <f>VLOOKUP(C2091,Customers!$A$1:$H$201,7,0)</f>
        <v>Shannontown</v>
      </c>
      <c r="H2091" s="4">
        <f>VLOOKUP(C2091,Customers!$A$1:$H$201,8,0)</f>
        <v>44957</v>
      </c>
      <c r="I2091" t="s">
        <v>735</v>
      </c>
      <c r="J2091" t="str">
        <f>VLOOKUP(I2091,Products!$A$1:$F$51,2,0)</f>
        <v>Step Smartphone</v>
      </c>
      <c r="K2091" t="str">
        <f>VLOOKUP(I2091,Products!$A$1:$F$51,3,0)</f>
        <v>Electronics</v>
      </c>
      <c r="L2091" t="str">
        <f>VLOOKUP(I2091,Products!$A$1:$F$51,4,0)</f>
        <v>Smartphone</v>
      </c>
      <c r="M2091" s="7">
        <f>VLOOKUP(I2091,Products!$A$1:$F$51,5,0)</f>
        <v>1194.1199999999999</v>
      </c>
      <c r="N2091" s="7">
        <f>VLOOKUP(I2091,Products!$A$1:$F$51,6,0)</f>
        <v>838.95</v>
      </c>
      <c r="O2091" t="s">
        <v>827</v>
      </c>
      <c r="P2091" t="str">
        <f>VLOOKUP(O2091,Stores!$A$1:$D$6,2,0)</f>
        <v>MegaMart Jimenezborough</v>
      </c>
      <c r="Q2091" t="str">
        <f>VLOOKUP(O2091,Stores!$A$1:$D$6,4,0)</f>
        <v>South</v>
      </c>
      <c r="R2091" s="6">
        <v>1</v>
      </c>
      <c r="S2091" s="6">
        <v>0.1</v>
      </c>
      <c r="T2091" t="s">
        <v>854</v>
      </c>
      <c r="U2091">
        <f t="shared" si="96"/>
        <v>1194.1199999999999</v>
      </c>
      <c r="V2091" s="7">
        <f t="shared" si="97"/>
        <v>838.95</v>
      </c>
      <c r="W2091" s="7">
        <f t="shared" si="98"/>
        <v>354.26999999999987</v>
      </c>
    </row>
    <row r="2092" spans="1:23" x14ac:dyDescent="0.25">
      <c r="A2092" t="s">
        <v>1271</v>
      </c>
      <c r="B2092" s="4">
        <v>45486</v>
      </c>
      <c r="C2092" t="s">
        <v>304</v>
      </c>
      <c r="D2092" t="str">
        <f>VLOOKUP(C2092,Customers!$A$1:$H$201,4,0)</f>
        <v>Sarah Reynolds</v>
      </c>
      <c r="E2092" t="str">
        <f>VLOOKUP(C2092,Customers!$A$1:$H$201,5,0)</f>
        <v>Female</v>
      </c>
      <c r="F2092" s="4">
        <f>VLOOKUP(C2092,Customers!$A$1:$H$201,6,0)</f>
        <v>32344</v>
      </c>
      <c r="G2092" s="4" t="str">
        <f>VLOOKUP(C2092,Customers!$A$1:$H$201,7,0)</f>
        <v>South Christinabury</v>
      </c>
      <c r="H2092" s="4">
        <f>VLOOKUP(C2092,Customers!$A$1:$H$201,8,0)</f>
        <v>44826</v>
      </c>
      <c r="I2092" t="s">
        <v>788</v>
      </c>
      <c r="J2092" t="str">
        <f>VLOOKUP(I2092,Products!$A$1:$F$51,2,0)</f>
        <v>Beat Accessories</v>
      </c>
      <c r="K2092" t="str">
        <f>VLOOKUP(I2092,Products!$A$1:$F$51,3,0)</f>
        <v>Fashion</v>
      </c>
      <c r="L2092" t="str">
        <f>VLOOKUP(I2092,Products!$A$1:$F$51,4,0)</f>
        <v>Accessories</v>
      </c>
      <c r="M2092" s="7">
        <f>VLOOKUP(I2092,Products!$A$1:$F$51,5,0)</f>
        <v>1798.97</v>
      </c>
      <c r="N2092" s="7">
        <f>VLOOKUP(I2092,Products!$A$1:$F$51,6,0)</f>
        <v>1329.15</v>
      </c>
      <c r="O2092" t="s">
        <v>827</v>
      </c>
      <c r="P2092" t="str">
        <f>VLOOKUP(O2092,Stores!$A$1:$D$6,2,0)</f>
        <v>MegaMart Jimenezborough</v>
      </c>
      <c r="Q2092" t="str">
        <f>VLOOKUP(O2092,Stores!$A$1:$D$6,4,0)</f>
        <v>South</v>
      </c>
      <c r="R2092" s="6">
        <v>2</v>
      </c>
      <c r="S2092" s="6">
        <v>0.05</v>
      </c>
      <c r="T2092" t="s">
        <v>854</v>
      </c>
      <c r="U2092">
        <f t="shared" si="96"/>
        <v>3597.94</v>
      </c>
      <c r="V2092" s="7">
        <f t="shared" si="97"/>
        <v>2658.3</v>
      </c>
      <c r="W2092" s="7">
        <f t="shared" si="98"/>
        <v>938.68999999999983</v>
      </c>
    </row>
    <row r="2093" spans="1:23" x14ac:dyDescent="0.25">
      <c r="A2093" t="s">
        <v>1601</v>
      </c>
      <c r="B2093" s="4">
        <v>45486</v>
      </c>
      <c r="C2093" t="s">
        <v>107</v>
      </c>
      <c r="D2093" t="str">
        <f>VLOOKUP(C2093,Customers!$A$1:$H$201,4,0)</f>
        <v>Jacqueline Martin</v>
      </c>
      <c r="E2093" t="str">
        <f>VLOOKUP(C2093,Customers!$A$1:$H$201,5,0)</f>
        <v>Male</v>
      </c>
      <c r="F2093" s="4">
        <f>VLOOKUP(C2093,Customers!$A$1:$H$201,6,0)</f>
        <v>21586</v>
      </c>
      <c r="G2093" s="4" t="str">
        <f>VLOOKUP(C2093,Customers!$A$1:$H$201,7,0)</f>
        <v>Robertmouth</v>
      </c>
      <c r="H2093" s="4">
        <f>VLOOKUP(C2093,Customers!$A$1:$H$201,8,0)</f>
        <v>45168</v>
      </c>
      <c r="I2093" t="s">
        <v>765</v>
      </c>
      <c r="J2093" t="str">
        <f>VLOOKUP(I2093,Products!$A$1:$F$51,2,0)</f>
        <v>How Vegetables</v>
      </c>
      <c r="K2093" t="str">
        <f>VLOOKUP(I2093,Products!$A$1:$F$51,3,0)</f>
        <v>Groceries</v>
      </c>
      <c r="L2093" t="str">
        <f>VLOOKUP(I2093,Products!$A$1:$F$51,4,0)</f>
        <v>Vegetables</v>
      </c>
      <c r="M2093" s="7">
        <f>VLOOKUP(I2093,Products!$A$1:$F$51,5,0)</f>
        <v>25.57</v>
      </c>
      <c r="N2093" s="7">
        <f>VLOOKUP(I2093,Products!$A$1:$F$51,6,0)</f>
        <v>19.05</v>
      </c>
      <c r="O2093" t="s">
        <v>838</v>
      </c>
      <c r="P2093" t="str">
        <f>VLOOKUP(O2093,Stores!$A$1:$D$6,2,0)</f>
        <v>MegaMart Brianahaven</v>
      </c>
      <c r="Q2093" t="str">
        <f>VLOOKUP(O2093,Stores!$A$1:$D$6,4,0)</f>
        <v>North</v>
      </c>
      <c r="R2093" s="6">
        <v>5</v>
      </c>
      <c r="S2093" s="6">
        <v>0.1</v>
      </c>
      <c r="T2093" t="s">
        <v>854</v>
      </c>
      <c r="U2093">
        <f t="shared" si="96"/>
        <v>127.85</v>
      </c>
      <c r="V2093" s="7">
        <f t="shared" si="97"/>
        <v>95.25</v>
      </c>
      <c r="W2093" s="7">
        <f t="shared" si="98"/>
        <v>31.699999999999996</v>
      </c>
    </row>
    <row r="2094" spans="1:23" x14ac:dyDescent="0.25">
      <c r="A2094" t="s">
        <v>1951</v>
      </c>
      <c r="B2094" s="4">
        <v>45487</v>
      </c>
      <c r="C2094" t="s">
        <v>185</v>
      </c>
      <c r="D2094" t="str">
        <f>VLOOKUP(C2094,Customers!$A$1:$H$201,4,0)</f>
        <v>Alexis Crane</v>
      </c>
      <c r="E2094" t="str">
        <f>VLOOKUP(C2094,Customers!$A$1:$H$201,5,0)</f>
        <v>Male</v>
      </c>
      <c r="F2094" s="4">
        <f>VLOOKUP(C2094,Customers!$A$1:$H$201,6,0)</f>
        <v>38351</v>
      </c>
      <c r="G2094" s="4" t="str">
        <f>VLOOKUP(C2094,Customers!$A$1:$H$201,7,0)</f>
        <v>Newtonborough</v>
      </c>
      <c r="H2094" s="4">
        <f>VLOOKUP(C2094,Customers!$A$1:$H$201,8,0)</f>
        <v>44661</v>
      </c>
      <c r="I2094" t="s">
        <v>768</v>
      </c>
      <c r="J2094" t="str">
        <f>VLOOKUP(I2094,Products!$A$1:$F$51,2,0)</f>
        <v>And Footwear</v>
      </c>
      <c r="K2094" t="str">
        <f>VLOOKUP(I2094,Products!$A$1:$F$51,3,0)</f>
        <v>Fashion</v>
      </c>
      <c r="L2094" t="str">
        <f>VLOOKUP(I2094,Products!$A$1:$F$51,4,0)</f>
        <v>Footwear</v>
      </c>
      <c r="M2094" s="7">
        <f>VLOOKUP(I2094,Products!$A$1:$F$51,5,0)</f>
        <v>1878.47</v>
      </c>
      <c r="N2094" s="7">
        <f>VLOOKUP(I2094,Products!$A$1:$F$51,6,0)</f>
        <v>1014.91</v>
      </c>
      <c r="O2094" t="s">
        <v>842</v>
      </c>
      <c r="P2094" t="str">
        <f>VLOOKUP(O2094,Stores!$A$1:$D$6,2,0)</f>
        <v>MegaMart Johnmouth</v>
      </c>
      <c r="Q2094" t="str">
        <f>VLOOKUP(O2094,Stores!$A$1:$D$6,4,0)</f>
        <v>East</v>
      </c>
      <c r="R2094" s="6">
        <v>1</v>
      </c>
      <c r="S2094" s="6">
        <v>0.1</v>
      </c>
      <c r="T2094" t="s">
        <v>851</v>
      </c>
      <c r="U2094">
        <f t="shared" si="96"/>
        <v>1878.47</v>
      </c>
      <c r="V2094" s="7">
        <f t="shared" si="97"/>
        <v>1014.91</v>
      </c>
      <c r="W2094" s="7">
        <f t="shared" si="98"/>
        <v>862.66000000000008</v>
      </c>
    </row>
    <row r="2095" spans="1:23" x14ac:dyDescent="0.25">
      <c r="A2095" t="s">
        <v>2425</v>
      </c>
      <c r="B2095" s="4">
        <v>45487</v>
      </c>
      <c r="C2095" t="s">
        <v>193</v>
      </c>
      <c r="D2095" t="str">
        <f>VLOOKUP(C2095,Customers!$A$1:$H$201,4,0)</f>
        <v>Kelly Mcmillan</v>
      </c>
      <c r="E2095" t="str">
        <f>VLOOKUP(C2095,Customers!$A$1:$H$201,5,0)</f>
        <v>Male</v>
      </c>
      <c r="F2095" s="4">
        <f>VLOOKUP(C2095,Customers!$A$1:$H$201,6,0)</f>
        <v>25009</v>
      </c>
      <c r="G2095" s="4" t="str">
        <f>VLOOKUP(C2095,Customers!$A$1:$H$201,7,0)</f>
        <v>Erinland</v>
      </c>
      <c r="H2095" s="4">
        <f>VLOOKUP(C2095,Customers!$A$1:$H$201,8,0)</f>
        <v>44798</v>
      </c>
      <c r="I2095" t="s">
        <v>746</v>
      </c>
      <c r="J2095" t="str">
        <f>VLOOKUP(I2095,Products!$A$1:$F$51,2,0)</f>
        <v>Add Clothing</v>
      </c>
      <c r="K2095" t="str">
        <f>VLOOKUP(I2095,Products!$A$1:$F$51,3,0)</f>
        <v>Fashion</v>
      </c>
      <c r="L2095" t="str">
        <f>VLOOKUP(I2095,Products!$A$1:$F$51,4,0)</f>
        <v>Clothing</v>
      </c>
      <c r="M2095" s="7">
        <f>VLOOKUP(I2095,Products!$A$1:$F$51,5,0)</f>
        <v>1342.75</v>
      </c>
      <c r="N2095" s="7">
        <f>VLOOKUP(I2095,Products!$A$1:$F$51,6,0)</f>
        <v>797.94</v>
      </c>
      <c r="O2095" t="s">
        <v>842</v>
      </c>
      <c r="P2095" t="str">
        <f>VLOOKUP(O2095,Stores!$A$1:$D$6,2,0)</f>
        <v>MegaMart Johnmouth</v>
      </c>
      <c r="Q2095" t="str">
        <f>VLOOKUP(O2095,Stores!$A$1:$D$6,4,0)</f>
        <v>East</v>
      </c>
      <c r="R2095" s="6">
        <v>5</v>
      </c>
      <c r="S2095" s="6">
        <v>0</v>
      </c>
      <c r="T2095" t="s">
        <v>857</v>
      </c>
      <c r="U2095">
        <f t="shared" si="96"/>
        <v>6713.75</v>
      </c>
      <c r="V2095" s="7">
        <f t="shared" si="97"/>
        <v>3989.7000000000003</v>
      </c>
      <c r="W2095" s="7">
        <f t="shared" si="98"/>
        <v>2723.0499999999997</v>
      </c>
    </row>
    <row r="2096" spans="1:23" x14ac:dyDescent="0.25">
      <c r="A2096" t="s">
        <v>3190</v>
      </c>
      <c r="B2096" s="4">
        <v>45487</v>
      </c>
      <c r="C2096" t="s">
        <v>645</v>
      </c>
      <c r="D2096" t="str">
        <f>VLOOKUP(C2096,Customers!$A$1:$H$201,4,0)</f>
        <v>Mary Dawson</v>
      </c>
      <c r="E2096" t="str">
        <f>VLOOKUP(C2096,Customers!$A$1:$H$201,5,0)</f>
        <v>Male</v>
      </c>
      <c r="F2096" s="4">
        <f>VLOOKUP(C2096,Customers!$A$1:$H$201,6,0)</f>
        <v>33196</v>
      </c>
      <c r="G2096" s="4" t="str">
        <f>VLOOKUP(C2096,Customers!$A$1:$H$201,7,0)</f>
        <v>New Tiffanyberg</v>
      </c>
      <c r="H2096" s="4">
        <f>VLOOKUP(C2096,Customers!$A$1:$H$201,8,0)</f>
        <v>44435</v>
      </c>
      <c r="I2096" t="s">
        <v>800</v>
      </c>
      <c r="J2096" t="str">
        <f>VLOOKUP(I2096,Products!$A$1:$F$51,2,0)</f>
        <v>Church Clothing</v>
      </c>
      <c r="K2096" t="str">
        <f>VLOOKUP(I2096,Products!$A$1:$F$51,3,0)</f>
        <v>Fashion</v>
      </c>
      <c r="L2096" t="str">
        <f>VLOOKUP(I2096,Products!$A$1:$F$51,4,0)</f>
        <v>Clothing</v>
      </c>
      <c r="M2096" s="7">
        <f>VLOOKUP(I2096,Products!$A$1:$F$51,5,0)</f>
        <v>540.94000000000005</v>
      </c>
      <c r="N2096" s="7">
        <f>VLOOKUP(I2096,Products!$A$1:$F$51,6,0)</f>
        <v>398.25</v>
      </c>
      <c r="O2096" t="s">
        <v>835</v>
      </c>
      <c r="P2096" t="str">
        <f>VLOOKUP(O2096,Stores!$A$1:$D$6,2,0)</f>
        <v>MegaMart New Michele</v>
      </c>
      <c r="Q2096" t="str">
        <f>VLOOKUP(O2096,Stores!$A$1:$D$6,4,0)</f>
        <v>West</v>
      </c>
      <c r="R2096" s="6">
        <v>1</v>
      </c>
      <c r="S2096" s="6">
        <v>0.1</v>
      </c>
      <c r="T2096" t="s">
        <v>851</v>
      </c>
      <c r="U2096">
        <f t="shared" si="96"/>
        <v>540.94000000000005</v>
      </c>
      <c r="V2096" s="7">
        <f t="shared" si="97"/>
        <v>398.25</v>
      </c>
      <c r="W2096" s="7">
        <f t="shared" si="98"/>
        <v>141.79000000000005</v>
      </c>
    </row>
    <row r="2097" spans="1:23" x14ac:dyDescent="0.25">
      <c r="A2097" t="s">
        <v>4073</v>
      </c>
      <c r="B2097" s="4">
        <v>45488</v>
      </c>
      <c r="C2097" t="s">
        <v>7</v>
      </c>
      <c r="D2097" t="str">
        <f>VLOOKUP(C2097,Customers!$A$1:$H$201,4,0)</f>
        <v>Michael Davis</v>
      </c>
      <c r="E2097" t="str">
        <f>VLOOKUP(C2097,Customers!$A$1:$H$201,5,0)</f>
        <v>Male</v>
      </c>
      <c r="F2097" s="4">
        <f>VLOOKUP(C2097,Customers!$A$1:$H$201,6,0)</f>
        <v>35319</v>
      </c>
      <c r="G2097" s="4" t="str">
        <f>VLOOKUP(C2097,Customers!$A$1:$H$201,7,0)</f>
        <v>Osborneport</v>
      </c>
      <c r="H2097" s="4">
        <f>VLOOKUP(C2097,Customers!$A$1:$H$201,8,0)</f>
        <v>44829</v>
      </c>
      <c r="I2097" t="s">
        <v>818</v>
      </c>
      <c r="J2097" t="str">
        <f>VLOOKUP(I2097,Products!$A$1:$F$51,2,0)</f>
        <v>Nor Bags</v>
      </c>
      <c r="K2097" t="str">
        <f>VLOOKUP(I2097,Products!$A$1:$F$51,3,0)</f>
        <v>Fashion</v>
      </c>
      <c r="L2097" t="str">
        <f>VLOOKUP(I2097,Products!$A$1:$F$51,4,0)</f>
        <v>Bags</v>
      </c>
      <c r="M2097" s="7">
        <f>VLOOKUP(I2097,Products!$A$1:$F$51,5,0)</f>
        <v>1216.3599999999999</v>
      </c>
      <c r="N2097" s="7">
        <f>VLOOKUP(I2097,Products!$A$1:$F$51,6,0)</f>
        <v>794.8</v>
      </c>
      <c r="O2097" t="s">
        <v>827</v>
      </c>
      <c r="P2097" t="str">
        <f>VLOOKUP(O2097,Stores!$A$1:$D$6,2,0)</f>
        <v>MegaMart Jimenezborough</v>
      </c>
      <c r="Q2097" t="str">
        <f>VLOOKUP(O2097,Stores!$A$1:$D$6,4,0)</f>
        <v>South</v>
      </c>
      <c r="R2097" s="6">
        <v>4</v>
      </c>
      <c r="S2097" s="6">
        <v>0.05</v>
      </c>
      <c r="T2097" t="s">
        <v>857</v>
      </c>
      <c r="U2097">
        <f t="shared" si="96"/>
        <v>4865.4399999999996</v>
      </c>
      <c r="V2097" s="7">
        <f t="shared" si="97"/>
        <v>3179.2</v>
      </c>
      <c r="W2097" s="7">
        <f t="shared" si="98"/>
        <v>1685.2899999999997</v>
      </c>
    </row>
    <row r="2098" spans="1:23" x14ac:dyDescent="0.25">
      <c r="A2098" t="s">
        <v>4115</v>
      </c>
      <c r="B2098" s="4">
        <v>45488</v>
      </c>
      <c r="C2098" t="s">
        <v>668</v>
      </c>
      <c r="D2098" t="str">
        <f>VLOOKUP(C2098,Customers!$A$1:$H$201,4,0)</f>
        <v>Daniel Lawson</v>
      </c>
      <c r="E2098" t="str">
        <f>VLOOKUP(C2098,Customers!$A$1:$H$201,5,0)</f>
        <v>Male</v>
      </c>
      <c r="F2098" s="4">
        <f>VLOOKUP(C2098,Customers!$A$1:$H$201,6,0)</f>
        <v>24703</v>
      </c>
      <c r="G2098" s="4" t="str">
        <f>VLOOKUP(C2098,Customers!$A$1:$H$201,7,0)</f>
        <v>Conwayside</v>
      </c>
      <c r="H2098" s="4">
        <f>VLOOKUP(C2098,Customers!$A$1:$H$201,8,0)</f>
        <v>45026</v>
      </c>
      <c r="I2098" t="s">
        <v>765</v>
      </c>
      <c r="J2098" t="str">
        <f>VLOOKUP(I2098,Products!$A$1:$F$51,2,0)</f>
        <v>How Vegetables</v>
      </c>
      <c r="K2098" t="str">
        <f>VLOOKUP(I2098,Products!$A$1:$F$51,3,0)</f>
        <v>Groceries</v>
      </c>
      <c r="L2098" t="str">
        <f>VLOOKUP(I2098,Products!$A$1:$F$51,4,0)</f>
        <v>Vegetables</v>
      </c>
      <c r="M2098" s="7">
        <f>VLOOKUP(I2098,Products!$A$1:$F$51,5,0)</f>
        <v>25.57</v>
      </c>
      <c r="N2098" s="7">
        <f>VLOOKUP(I2098,Products!$A$1:$F$51,6,0)</f>
        <v>19.05</v>
      </c>
      <c r="O2098" t="s">
        <v>835</v>
      </c>
      <c r="P2098" t="str">
        <f>VLOOKUP(O2098,Stores!$A$1:$D$6,2,0)</f>
        <v>MegaMart New Michele</v>
      </c>
      <c r="Q2098" t="str">
        <f>VLOOKUP(O2098,Stores!$A$1:$D$6,4,0)</f>
        <v>West</v>
      </c>
      <c r="R2098" s="6">
        <v>4</v>
      </c>
      <c r="S2098" s="6">
        <v>0</v>
      </c>
      <c r="T2098" t="s">
        <v>861</v>
      </c>
      <c r="U2098">
        <f t="shared" si="96"/>
        <v>102.28</v>
      </c>
      <c r="V2098" s="7">
        <f t="shared" si="97"/>
        <v>76.2</v>
      </c>
      <c r="W2098" s="7">
        <f t="shared" si="98"/>
        <v>25.08</v>
      </c>
    </row>
    <row r="2099" spans="1:23" x14ac:dyDescent="0.25">
      <c r="A2099" t="s">
        <v>4614</v>
      </c>
      <c r="B2099" s="4">
        <v>45488</v>
      </c>
      <c r="C2099" t="s">
        <v>405</v>
      </c>
      <c r="D2099" t="str">
        <f>VLOOKUP(C2099,Customers!$A$1:$H$201,4,0)</f>
        <v>Austin Hogan</v>
      </c>
      <c r="E2099" t="str">
        <f>VLOOKUP(C2099,Customers!$A$1:$H$201,5,0)</f>
        <v>Female</v>
      </c>
      <c r="F2099" s="4">
        <f>VLOOKUP(C2099,Customers!$A$1:$H$201,6,0)</f>
        <v>38779</v>
      </c>
      <c r="G2099" s="4" t="str">
        <f>VLOOKUP(C2099,Customers!$A$1:$H$201,7,0)</f>
        <v>Port Fernandohaven</v>
      </c>
      <c r="H2099" s="4">
        <f>VLOOKUP(C2099,Customers!$A$1:$H$201,8,0)</f>
        <v>44406</v>
      </c>
      <c r="I2099" t="s">
        <v>721</v>
      </c>
      <c r="J2099" t="str">
        <f>VLOOKUP(I2099,Products!$A$1:$F$51,2,0)</f>
        <v>Knowledge Bags</v>
      </c>
      <c r="K2099" t="str">
        <f>VLOOKUP(I2099,Products!$A$1:$F$51,3,0)</f>
        <v>Fashion</v>
      </c>
      <c r="L2099" t="str">
        <f>VLOOKUP(I2099,Products!$A$1:$F$51,4,0)</f>
        <v>Bags</v>
      </c>
      <c r="M2099" s="7">
        <f>VLOOKUP(I2099,Products!$A$1:$F$51,5,0)</f>
        <v>1396.22</v>
      </c>
      <c r="N2099" s="7">
        <f>VLOOKUP(I2099,Products!$A$1:$F$51,6,0)</f>
        <v>1004.09</v>
      </c>
      <c r="O2099" t="s">
        <v>835</v>
      </c>
      <c r="P2099" t="str">
        <f>VLOOKUP(O2099,Stores!$A$1:$D$6,2,0)</f>
        <v>MegaMart New Michele</v>
      </c>
      <c r="Q2099" t="str">
        <f>VLOOKUP(O2099,Stores!$A$1:$D$6,4,0)</f>
        <v>West</v>
      </c>
      <c r="R2099" s="6">
        <v>4</v>
      </c>
      <c r="S2099" s="6">
        <v>0.15</v>
      </c>
      <c r="T2099" t="s">
        <v>851</v>
      </c>
      <c r="U2099">
        <f t="shared" si="96"/>
        <v>5584.88</v>
      </c>
      <c r="V2099" s="7">
        <f t="shared" si="97"/>
        <v>4016.36</v>
      </c>
      <c r="W2099" s="7">
        <f t="shared" si="98"/>
        <v>1567.67</v>
      </c>
    </row>
    <row r="2100" spans="1:23" x14ac:dyDescent="0.25">
      <c r="A2100" t="s">
        <v>5728</v>
      </c>
      <c r="B2100" s="4">
        <v>45488</v>
      </c>
      <c r="C2100" t="s">
        <v>311</v>
      </c>
      <c r="D2100" t="str">
        <f>VLOOKUP(C2100,Customers!$A$1:$H$201,4,0)</f>
        <v>Jeremy Robles</v>
      </c>
      <c r="E2100" t="str">
        <f>VLOOKUP(C2100,Customers!$A$1:$H$201,5,0)</f>
        <v>Female</v>
      </c>
      <c r="F2100" s="4">
        <f>VLOOKUP(C2100,Customers!$A$1:$H$201,6,0)</f>
        <v>29674</v>
      </c>
      <c r="G2100" s="4" t="str">
        <f>VLOOKUP(C2100,Customers!$A$1:$H$201,7,0)</f>
        <v>West Josephport</v>
      </c>
      <c r="H2100" s="4">
        <f>VLOOKUP(C2100,Customers!$A$1:$H$201,8,0)</f>
        <v>44600</v>
      </c>
      <c r="I2100" t="s">
        <v>728</v>
      </c>
      <c r="J2100" t="str">
        <f>VLOOKUP(I2100,Products!$A$1:$F$51,2,0)</f>
        <v>Understand Camera</v>
      </c>
      <c r="K2100" t="str">
        <f>VLOOKUP(I2100,Products!$A$1:$F$51,3,0)</f>
        <v>Electronics</v>
      </c>
      <c r="L2100" t="str">
        <f>VLOOKUP(I2100,Products!$A$1:$F$51,4,0)</f>
        <v>Camera</v>
      </c>
      <c r="M2100" s="7">
        <f>VLOOKUP(I2100,Products!$A$1:$F$51,5,0)</f>
        <v>1474.12</v>
      </c>
      <c r="N2100" s="7">
        <f>VLOOKUP(I2100,Products!$A$1:$F$51,6,0)</f>
        <v>764.02</v>
      </c>
      <c r="O2100" t="s">
        <v>838</v>
      </c>
      <c r="P2100" t="str">
        <f>VLOOKUP(O2100,Stores!$A$1:$D$6,2,0)</f>
        <v>MegaMart Brianahaven</v>
      </c>
      <c r="Q2100" t="str">
        <f>VLOOKUP(O2100,Stores!$A$1:$D$6,4,0)</f>
        <v>North</v>
      </c>
      <c r="R2100" s="6">
        <v>3</v>
      </c>
      <c r="S2100" s="6">
        <v>0.1</v>
      </c>
      <c r="T2100" t="s">
        <v>854</v>
      </c>
      <c r="U2100">
        <f t="shared" si="96"/>
        <v>4422.3599999999997</v>
      </c>
      <c r="V2100" s="7">
        <f t="shared" si="97"/>
        <v>2292.06</v>
      </c>
      <c r="W2100" s="7">
        <f t="shared" si="98"/>
        <v>2129.3999999999996</v>
      </c>
    </row>
    <row r="2101" spans="1:23" x14ac:dyDescent="0.25">
      <c r="A2101" t="s">
        <v>1108</v>
      </c>
      <c r="B2101" s="4">
        <v>45488</v>
      </c>
      <c r="C2101" t="s">
        <v>417</v>
      </c>
      <c r="D2101" t="str">
        <f>VLOOKUP(C2101,Customers!$A$1:$H$201,4,0)</f>
        <v>Jeffrey Smith</v>
      </c>
      <c r="E2101" t="str">
        <f>VLOOKUP(C2101,Customers!$A$1:$H$201,5,0)</f>
        <v>Female</v>
      </c>
      <c r="F2101" s="4">
        <f>VLOOKUP(C2101,Customers!$A$1:$H$201,6,0)</f>
        <v>30679</v>
      </c>
      <c r="G2101" s="4" t="str">
        <f>VLOOKUP(C2101,Customers!$A$1:$H$201,7,0)</f>
        <v>Aaronmouth</v>
      </c>
      <c r="H2101" s="4">
        <f>VLOOKUP(C2101,Customers!$A$1:$H$201,8,0)</f>
        <v>45006</v>
      </c>
      <c r="I2101" t="s">
        <v>800</v>
      </c>
      <c r="J2101" t="str">
        <f>VLOOKUP(I2101,Products!$A$1:$F$51,2,0)</f>
        <v>Church Clothing</v>
      </c>
      <c r="K2101" t="str">
        <f>VLOOKUP(I2101,Products!$A$1:$F$51,3,0)</f>
        <v>Fashion</v>
      </c>
      <c r="L2101" t="str">
        <f>VLOOKUP(I2101,Products!$A$1:$F$51,4,0)</f>
        <v>Clothing</v>
      </c>
      <c r="M2101" s="7">
        <f>VLOOKUP(I2101,Products!$A$1:$F$51,5,0)</f>
        <v>540.94000000000005</v>
      </c>
      <c r="N2101" s="7">
        <f>VLOOKUP(I2101,Products!$A$1:$F$51,6,0)</f>
        <v>398.25</v>
      </c>
      <c r="O2101" t="s">
        <v>838</v>
      </c>
      <c r="P2101" t="str">
        <f>VLOOKUP(O2101,Stores!$A$1:$D$6,2,0)</f>
        <v>MegaMart Brianahaven</v>
      </c>
      <c r="Q2101" t="str">
        <f>VLOOKUP(O2101,Stores!$A$1:$D$6,4,0)</f>
        <v>North</v>
      </c>
      <c r="R2101" s="6">
        <v>4</v>
      </c>
      <c r="S2101" s="6">
        <v>0.15</v>
      </c>
      <c r="T2101" t="s">
        <v>851</v>
      </c>
      <c r="U2101">
        <f t="shared" si="96"/>
        <v>2163.7600000000002</v>
      </c>
      <c r="V2101" s="7">
        <f t="shared" si="97"/>
        <v>1593</v>
      </c>
      <c r="W2101" s="7">
        <f t="shared" si="98"/>
        <v>569.9100000000002</v>
      </c>
    </row>
    <row r="2102" spans="1:23" x14ac:dyDescent="0.25">
      <c r="A2102" t="s">
        <v>1748</v>
      </c>
      <c r="B2102" s="4">
        <v>45488</v>
      </c>
      <c r="C2102" t="s">
        <v>353</v>
      </c>
      <c r="D2102" t="str">
        <f>VLOOKUP(C2102,Customers!$A$1:$H$201,4,0)</f>
        <v>Kimberly Stokes</v>
      </c>
      <c r="E2102" t="str">
        <f>VLOOKUP(C2102,Customers!$A$1:$H$201,5,0)</f>
        <v>Male</v>
      </c>
      <c r="F2102" s="4">
        <f>VLOOKUP(C2102,Customers!$A$1:$H$201,6,0)</f>
        <v>22937</v>
      </c>
      <c r="G2102" s="4" t="str">
        <f>VLOOKUP(C2102,Customers!$A$1:$H$201,7,0)</f>
        <v>Seanland</v>
      </c>
      <c r="H2102" s="4">
        <f>VLOOKUP(C2102,Customers!$A$1:$H$201,8,0)</f>
        <v>45876</v>
      </c>
      <c r="I2102" t="s">
        <v>800</v>
      </c>
      <c r="J2102" t="str">
        <f>VLOOKUP(I2102,Products!$A$1:$F$51,2,0)</f>
        <v>Church Clothing</v>
      </c>
      <c r="K2102" t="str">
        <f>VLOOKUP(I2102,Products!$A$1:$F$51,3,0)</f>
        <v>Fashion</v>
      </c>
      <c r="L2102" t="str">
        <f>VLOOKUP(I2102,Products!$A$1:$F$51,4,0)</f>
        <v>Clothing</v>
      </c>
      <c r="M2102" s="7">
        <f>VLOOKUP(I2102,Products!$A$1:$F$51,5,0)</f>
        <v>540.94000000000005</v>
      </c>
      <c r="N2102" s="7">
        <f>VLOOKUP(I2102,Products!$A$1:$F$51,6,0)</f>
        <v>398.25</v>
      </c>
      <c r="O2102" t="s">
        <v>838</v>
      </c>
      <c r="P2102" t="str">
        <f>VLOOKUP(O2102,Stores!$A$1:$D$6,2,0)</f>
        <v>MegaMart Brianahaven</v>
      </c>
      <c r="Q2102" t="str">
        <f>VLOOKUP(O2102,Stores!$A$1:$D$6,4,0)</f>
        <v>North</v>
      </c>
      <c r="R2102" s="6">
        <v>3</v>
      </c>
      <c r="S2102" s="6">
        <v>0.15</v>
      </c>
      <c r="T2102" t="s">
        <v>857</v>
      </c>
      <c r="U2102">
        <f t="shared" si="96"/>
        <v>1622.8200000000002</v>
      </c>
      <c r="V2102" s="7">
        <f t="shared" si="97"/>
        <v>1194.75</v>
      </c>
      <c r="W2102" s="7">
        <f t="shared" si="98"/>
        <v>427.22000000000014</v>
      </c>
    </row>
    <row r="2103" spans="1:23" x14ac:dyDescent="0.25">
      <c r="A2103" t="s">
        <v>2672</v>
      </c>
      <c r="B2103" s="4">
        <v>45489</v>
      </c>
      <c r="C2103" t="s">
        <v>113</v>
      </c>
      <c r="D2103" t="str">
        <f>VLOOKUP(C2103,Customers!$A$1:$H$201,4,0)</f>
        <v>Tyler Levine</v>
      </c>
      <c r="E2103" t="str">
        <f>VLOOKUP(C2103,Customers!$A$1:$H$201,5,0)</f>
        <v>Male</v>
      </c>
      <c r="F2103" s="4">
        <f>VLOOKUP(C2103,Customers!$A$1:$H$201,6,0)</f>
        <v>28630</v>
      </c>
      <c r="G2103" s="4" t="str">
        <f>VLOOKUP(C2103,Customers!$A$1:$H$201,7,0)</f>
        <v>West Charles</v>
      </c>
      <c r="H2103" s="4">
        <f>VLOOKUP(C2103,Customers!$A$1:$H$201,8,0)</f>
        <v>44438</v>
      </c>
      <c r="I2103" t="s">
        <v>796</v>
      </c>
      <c r="J2103" t="str">
        <f>VLOOKUP(I2103,Products!$A$1:$F$51,2,0)</f>
        <v>Book Television</v>
      </c>
      <c r="K2103" t="str">
        <f>VLOOKUP(I2103,Products!$A$1:$F$51,3,0)</f>
        <v>Electronics</v>
      </c>
      <c r="L2103" t="str">
        <f>VLOOKUP(I2103,Products!$A$1:$F$51,4,0)</f>
        <v>Television</v>
      </c>
      <c r="M2103" s="7">
        <f>VLOOKUP(I2103,Products!$A$1:$F$51,5,0)</f>
        <v>1952.65</v>
      </c>
      <c r="N2103" s="7">
        <f>VLOOKUP(I2103,Products!$A$1:$F$51,6,0)</f>
        <v>1451.27</v>
      </c>
      <c r="O2103" t="s">
        <v>827</v>
      </c>
      <c r="P2103" t="str">
        <f>VLOOKUP(O2103,Stores!$A$1:$D$6,2,0)</f>
        <v>MegaMart Jimenezborough</v>
      </c>
      <c r="Q2103" t="str">
        <f>VLOOKUP(O2103,Stores!$A$1:$D$6,4,0)</f>
        <v>South</v>
      </c>
      <c r="R2103" s="6">
        <v>3</v>
      </c>
      <c r="S2103" s="6">
        <v>0.05</v>
      </c>
      <c r="T2103" t="s">
        <v>861</v>
      </c>
      <c r="U2103">
        <f t="shared" si="96"/>
        <v>5857.9500000000007</v>
      </c>
      <c r="V2103" s="7">
        <f t="shared" si="97"/>
        <v>4353.8099999999995</v>
      </c>
      <c r="W2103" s="7">
        <f t="shared" si="98"/>
        <v>1503.1900000000012</v>
      </c>
    </row>
    <row r="2104" spans="1:23" x14ac:dyDescent="0.25">
      <c r="A2104" t="s">
        <v>2752</v>
      </c>
      <c r="B2104" s="4">
        <v>45489</v>
      </c>
      <c r="C2104" t="s">
        <v>289</v>
      </c>
      <c r="D2104" t="str">
        <f>VLOOKUP(C2104,Customers!$A$1:$H$201,4,0)</f>
        <v>Matthew Juarez</v>
      </c>
      <c r="E2104" t="str">
        <f>VLOOKUP(C2104,Customers!$A$1:$H$201,5,0)</f>
        <v>Female</v>
      </c>
      <c r="F2104" s="4">
        <f>VLOOKUP(C2104,Customers!$A$1:$H$201,6,0)</f>
        <v>37614</v>
      </c>
      <c r="G2104" s="4" t="str">
        <f>VLOOKUP(C2104,Customers!$A$1:$H$201,7,0)</f>
        <v>North Meagan</v>
      </c>
      <c r="H2104" s="4">
        <f>VLOOKUP(C2104,Customers!$A$1:$H$201,8,0)</f>
        <v>44855</v>
      </c>
      <c r="I2104" t="s">
        <v>751</v>
      </c>
      <c r="J2104" t="str">
        <f>VLOOKUP(I2104,Products!$A$1:$F$51,2,0)</f>
        <v>House Accessories</v>
      </c>
      <c r="K2104" t="str">
        <f>VLOOKUP(I2104,Products!$A$1:$F$51,3,0)</f>
        <v>Fashion</v>
      </c>
      <c r="L2104" t="str">
        <f>VLOOKUP(I2104,Products!$A$1:$F$51,4,0)</f>
        <v>Accessories</v>
      </c>
      <c r="M2104" s="7">
        <f>VLOOKUP(I2104,Products!$A$1:$F$51,5,0)</f>
        <v>1858.75</v>
      </c>
      <c r="N2104" s="7">
        <f>VLOOKUP(I2104,Products!$A$1:$F$51,6,0)</f>
        <v>1451.16</v>
      </c>
      <c r="O2104" t="s">
        <v>835</v>
      </c>
      <c r="P2104" t="str">
        <f>VLOOKUP(O2104,Stores!$A$1:$D$6,2,0)</f>
        <v>MegaMart New Michele</v>
      </c>
      <c r="Q2104" t="str">
        <f>VLOOKUP(O2104,Stores!$A$1:$D$6,4,0)</f>
        <v>West</v>
      </c>
      <c r="R2104" s="6">
        <v>1</v>
      </c>
      <c r="S2104" s="6">
        <v>0</v>
      </c>
      <c r="T2104" t="s">
        <v>851</v>
      </c>
      <c r="U2104">
        <f t="shared" si="96"/>
        <v>1858.75</v>
      </c>
      <c r="V2104" s="7">
        <f t="shared" si="97"/>
        <v>1451.16</v>
      </c>
      <c r="W2104" s="7">
        <f t="shared" si="98"/>
        <v>406.58999999999992</v>
      </c>
    </row>
    <row r="2105" spans="1:23" x14ac:dyDescent="0.25">
      <c r="A2105" t="s">
        <v>5609</v>
      </c>
      <c r="B2105" s="4">
        <v>45489</v>
      </c>
      <c r="C2105" t="s">
        <v>282</v>
      </c>
      <c r="D2105" t="str">
        <f>VLOOKUP(C2105,Customers!$A$1:$H$201,4,0)</f>
        <v>Seth Moore</v>
      </c>
      <c r="E2105" t="str">
        <f>VLOOKUP(C2105,Customers!$A$1:$H$201,5,0)</f>
        <v>Male</v>
      </c>
      <c r="F2105" s="4">
        <f>VLOOKUP(C2105,Customers!$A$1:$H$201,6,0)</f>
        <v>19984</v>
      </c>
      <c r="G2105" s="4" t="str">
        <f>VLOOKUP(C2105,Customers!$A$1:$H$201,7,0)</f>
        <v>New John</v>
      </c>
      <c r="H2105" s="4">
        <f>VLOOKUP(C2105,Customers!$A$1:$H$201,8,0)</f>
        <v>44328</v>
      </c>
      <c r="I2105" t="s">
        <v>798</v>
      </c>
      <c r="J2105" t="str">
        <f>VLOOKUP(I2105,Products!$A$1:$F$51,2,0)</f>
        <v>Stage Footwear</v>
      </c>
      <c r="K2105" t="str">
        <f>VLOOKUP(I2105,Products!$A$1:$F$51,3,0)</f>
        <v>Fashion</v>
      </c>
      <c r="L2105" t="str">
        <f>VLOOKUP(I2105,Products!$A$1:$F$51,4,0)</f>
        <v>Footwear</v>
      </c>
      <c r="M2105" s="7">
        <f>VLOOKUP(I2105,Products!$A$1:$F$51,5,0)</f>
        <v>1102.791777777778</v>
      </c>
      <c r="N2105" s="7">
        <f>VLOOKUP(I2105,Products!$A$1:$F$51,6,0)</f>
        <v>742.26521739130465</v>
      </c>
      <c r="O2105" t="s">
        <v>831</v>
      </c>
      <c r="P2105" t="str">
        <f>VLOOKUP(O2105,Stores!$A$1:$D$6,2,0)</f>
        <v>MegaMart Peckmouth</v>
      </c>
      <c r="Q2105" t="str">
        <f>VLOOKUP(O2105,Stores!$A$1:$D$6,4,0)</f>
        <v>East</v>
      </c>
      <c r="R2105" s="6">
        <v>3</v>
      </c>
      <c r="S2105" s="6">
        <v>0.15</v>
      </c>
      <c r="T2105" t="s">
        <v>854</v>
      </c>
      <c r="U2105">
        <f t="shared" si="96"/>
        <v>3308.3753333333339</v>
      </c>
      <c r="V2105" s="7">
        <f t="shared" si="97"/>
        <v>2226.7956521739138</v>
      </c>
      <c r="W2105" s="7">
        <f t="shared" si="98"/>
        <v>1080.7296811594201</v>
      </c>
    </row>
    <row r="2106" spans="1:23" x14ac:dyDescent="0.25">
      <c r="A2106" t="s">
        <v>1523</v>
      </c>
      <c r="B2106" s="4">
        <v>45489</v>
      </c>
      <c r="C2106" t="s">
        <v>552</v>
      </c>
      <c r="D2106" t="str">
        <f>VLOOKUP(C2106,Customers!$A$1:$H$201,4,0)</f>
        <v>Lisa Martinez</v>
      </c>
      <c r="E2106" t="str">
        <f>VLOOKUP(C2106,Customers!$A$1:$H$201,5,0)</f>
        <v>Male</v>
      </c>
      <c r="F2106" s="4">
        <f>VLOOKUP(C2106,Customers!$A$1:$H$201,6,0)</f>
        <v>26178</v>
      </c>
      <c r="G2106" s="4" t="str">
        <f>VLOOKUP(C2106,Customers!$A$1:$H$201,7,0)</f>
        <v>East Codyton</v>
      </c>
      <c r="H2106" s="4">
        <f>VLOOKUP(C2106,Customers!$A$1:$H$201,8,0)</f>
        <v>45251</v>
      </c>
      <c r="I2106" t="s">
        <v>707</v>
      </c>
      <c r="J2106" t="str">
        <f>VLOOKUP(I2106,Products!$A$1:$F$51,2,0)</f>
        <v>Like Camera</v>
      </c>
      <c r="K2106" t="str">
        <f>VLOOKUP(I2106,Products!$A$1:$F$51,3,0)</f>
        <v>Electronics</v>
      </c>
      <c r="L2106" t="str">
        <f>VLOOKUP(I2106,Products!$A$1:$F$51,4,0)</f>
        <v>Camera</v>
      </c>
      <c r="M2106" s="7">
        <f>VLOOKUP(I2106,Products!$A$1:$F$51,5,0)</f>
        <v>1673.69</v>
      </c>
      <c r="N2106" s="7">
        <f>VLOOKUP(I2106,Products!$A$1:$F$51,6,0)</f>
        <v>1323.38</v>
      </c>
      <c r="O2106" t="s">
        <v>838</v>
      </c>
      <c r="P2106" t="str">
        <f>VLOOKUP(O2106,Stores!$A$1:$D$6,2,0)</f>
        <v>MegaMart Brianahaven</v>
      </c>
      <c r="Q2106" t="str">
        <f>VLOOKUP(O2106,Stores!$A$1:$D$6,4,0)</f>
        <v>North</v>
      </c>
      <c r="R2106" s="6">
        <v>3</v>
      </c>
      <c r="S2106" s="6">
        <v>0.05</v>
      </c>
      <c r="T2106" t="s">
        <v>861</v>
      </c>
      <c r="U2106">
        <f t="shared" si="96"/>
        <v>5021.07</v>
      </c>
      <c r="V2106" s="7">
        <f t="shared" si="97"/>
        <v>3970.1400000000003</v>
      </c>
      <c r="W2106" s="7">
        <f t="shared" si="98"/>
        <v>1049.9799999999993</v>
      </c>
    </row>
    <row r="2107" spans="1:23" x14ac:dyDescent="0.25">
      <c r="A2107" t="s">
        <v>1779</v>
      </c>
      <c r="B2107" s="4">
        <v>45489</v>
      </c>
      <c r="C2107" t="s">
        <v>14</v>
      </c>
      <c r="D2107" t="str">
        <f>VLOOKUP(C2107,Customers!$A$1:$H$201,4,0)</f>
        <v>Carol Hays</v>
      </c>
      <c r="E2107" t="str">
        <f>VLOOKUP(C2107,Customers!$A$1:$H$201,5,0)</f>
        <v>Female</v>
      </c>
      <c r="F2107" s="4">
        <f>VLOOKUP(C2107,Customers!$A$1:$H$201,6,0)</f>
        <v>38461</v>
      </c>
      <c r="G2107" s="4" t="str">
        <f>VLOOKUP(C2107,Customers!$A$1:$H$201,7,0)</f>
        <v>Port Allen</v>
      </c>
      <c r="H2107" s="4">
        <f>VLOOKUP(C2107,Customers!$A$1:$H$201,8,0)</f>
        <v>45334</v>
      </c>
      <c r="I2107" t="s">
        <v>707</v>
      </c>
      <c r="J2107" t="str">
        <f>VLOOKUP(I2107,Products!$A$1:$F$51,2,0)</f>
        <v>Like Camera</v>
      </c>
      <c r="K2107" t="str">
        <f>VLOOKUP(I2107,Products!$A$1:$F$51,3,0)</f>
        <v>Electronics</v>
      </c>
      <c r="L2107" t="str">
        <f>VLOOKUP(I2107,Products!$A$1:$F$51,4,0)</f>
        <v>Camera</v>
      </c>
      <c r="M2107" s="7">
        <f>VLOOKUP(I2107,Products!$A$1:$F$51,5,0)</f>
        <v>1673.69</v>
      </c>
      <c r="N2107" s="7">
        <f>VLOOKUP(I2107,Products!$A$1:$F$51,6,0)</f>
        <v>1323.38</v>
      </c>
      <c r="O2107" t="s">
        <v>827</v>
      </c>
      <c r="P2107" t="str">
        <f>VLOOKUP(O2107,Stores!$A$1:$D$6,2,0)</f>
        <v>MegaMart Jimenezborough</v>
      </c>
      <c r="Q2107" t="str">
        <f>VLOOKUP(O2107,Stores!$A$1:$D$6,4,0)</f>
        <v>South</v>
      </c>
      <c r="R2107" s="6">
        <v>5</v>
      </c>
      <c r="S2107" s="6">
        <v>0.05</v>
      </c>
      <c r="T2107" t="s">
        <v>851</v>
      </c>
      <c r="U2107">
        <f t="shared" si="96"/>
        <v>8368.4500000000007</v>
      </c>
      <c r="V2107" s="7">
        <f t="shared" si="97"/>
        <v>6616.9000000000005</v>
      </c>
      <c r="W2107" s="7">
        <f t="shared" si="98"/>
        <v>1750.6000000000001</v>
      </c>
    </row>
    <row r="2108" spans="1:23" x14ac:dyDescent="0.25">
      <c r="A2108" t="s">
        <v>3171</v>
      </c>
      <c r="B2108" s="4">
        <v>45489</v>
      </c>
      <c r="C2108" t="s">
        <v>558</v>
      </c>
      <c r="D2108" t="str">
        <f>VLOOKUP(C2108,Customers!$A$1:$H$201,4,0)</f>
        <v>George Young</v>
      </c>
      <c r="E2108" t="str">
        <f>VLOOKUP(C2108,Customers!$A$1:$H$201,5,0)</f>
        <v>Male</v>
      </c>
      <c r="F2108" s="4">
        <f>VLOOKUP(C2108,Customers!$A$1:$H$201,6,0)</f>
        <v>20787</v>
      </c>
      <c r="G2108" s="4" t="str">
        <f>VLOOKUP(C2108,Customers!$A$1:$H$201,7,0)</f>
        <v>Lisatown</v>
      </c>
      <c r="H2108" s="4">
        <f>VLOOKUP(C2108,Customers!$A$1:$H$201,8,0)</f>
        <v>45295</v>
      </c>
      <c r="I2108" t="s">
        <v>707</v>
      </c>
      <c r="J2108" t="str">
        <f>VLOOKUP(I2108,Products!$A$1:$F$51,2,0)</f>
        <v>Like Camera</v>
      </c>
      <c r="K2108" t="str">
        <f>VLOOKUP(I2108,Products!$A$1:$F$51,3,0)</f>
        <v>Electronics</v>
      </c>
      <c r="L2108" t="str">
        <f>VLOOKUP(I2108,Products!$A$1:$F$51,4,0)</f>
        <v>Camera</v>
      </c>
      <c r="M2108" s="7">
        <f>VLOOKUP(I2108,Products!$A$1:$F$51,5,0)</f>
        <v>1673.69</v>
      </c>
      <c r="N2108" s="7">
        <f>VLOOKUP(I2108,Products!$A$1:$F$51,6,0)</f>
        <v>1323.38</v>
      </c>
      <c r="O2108" t="s">
        <v>831</v>
      </c>
      <c r="P2108" t="str">
        <f>VLOOKUP(O2108,Stores!$A$1:$D$6,2,0)</f>
        <v>MegaMart Peckmouth</v>
      </c>
      <c r="Q2108" t="str">
        <f>VLOOKUP(O2108,Stores!$A$1:$D$6,4,0)</f>
        <v>East</v>
      </c>
      <c r="R2108" s="6">
        <v>3</v>
      </c>
      <c r="S2108" s="6">
        <v>0.1</v>
      </c>
      <c r="T2108" t="s">
        <v>857</v>
      </c>
      <c r="U2108">
        <f t="shared" si="96"/>
        <v>5021.07</v>
      </c>
      <c r="V2108" s="7">
        <f t="shared" si="97"/>
        <v>3970.1400000000003</v>
      </c>
      <c r="W2108" s="7">
        <f t="shared" si="98"/>
        <v>1050.0299999999993</v>
      </c>
    </row>
    <row r="2109" spans="1:23" x14ac:dyDescent="0.25">
      <c r="A2109" t="s">
        <v>5504</v>
      </c>
      <c r="B2109" s="4">
        <v>45489</v>
      </c>
      <c r="C2109" t="s">
        <v>568</v>
      </c>
      <c r="D2109" t="str">
        <f>VLOOKUP(C2109,Customers!$A$1:$H$201,4,0)</f>
        <v>Thomas Chung</v>
      </c>
      <c r="E2109" t="str">
        <f>VLOOKUP(C2109,Customers!$A$1:$H$201,5,0)</f>
        <v>Male</v>
      </c>
      <c r="F2109" s="4">
        <f>VLOOKUP(C2109,Customers!$A$1:$H$201,6,0)</f>
        <v>33160</v>
      </c>
      <c r="G2109" s="4" t="str">
        <f>VLOOKUP(C2109,Customers!$A$1:$H$201,7,0)</f>
        <v>Joshuamouth</v>
      </c>
      <c r="H2109" s="4">
        <f>VLOOKUP(C2109,Customers!$A$1:$H$201,8,0)</f>
        <v>44587</v>
      </c>
      <c r="I2109" t="s">
        <v>790</v>
      </c>
      <c r="J2109" t="str">
        <f>VLOOKUP(I2109,Products!$A$1:$F$51,2,0)</f>
        <v>Everything Laptop</v>
      </c>
      <c r="K2109" t="str">
        <f>VLOOKUP(I2109,Products!$A$1:$F$51,3,0)</f>
        <v>Electronics</v>
      </c>
      <c r="L2109" t="str">
        <f>VLOOKUP(I2109,Products!$A$1:$F$51,4,0)</f>
        <v>Laptop</v>
      </c>
      <c r="M2109" s="7">
        <f>VLOOKUP(I2109,Products!$A$1:$F$51,5,0)</f>
        <v>428.05</v>
      </c>
      <c r="N2109" s="7">
        <f>VLOOKUP(I2109,Products!$A$1:$F$51,6,0)</f>
        <v>246.07</v>
      </c>
      <c r="O2109" t="s">
        <v>827</v>
      </c>
      <c r="P2109" t="str">
        <f>VLOOKUP(O2109,Stores!$A$1:$D$6,2,0)</f>
        <v>MegaMart Jimenezborough</v>
      </c>
      <c r="Q2109" t="str">
        <f>VLOOKUP(O2109,Stores!$A$1:$D$6,4,0)</f>
        <v>South</v>
      </c>
      <c r="R2109" s="6">
        <v>3</v>
      </c>
      <c r="S2109" s="6">
        <v>0.1</v>
      </c>
      <c r="T2109" t="s">
        <v>861</v>
      </c>
      <c r="U2109">
        <f t="shared" si="96"/>
        <v>1284.1500000000001</v>
      </c>
      <c r="V2109" s="7">
        <f t="shared" si="97"/>
        <v>738.21</v>
      </c>
      <c r="W2109" s="7">
        <f t="shared" si="98"/>
        <v>545.04000000000008</v>
      </c>
    </row>
    <row r="2110" spans="1:23" x14ac:dyDescent="0.25">
      <c r="A2110" t="s">
        <v>5803</v>
      </c>
      <c r="B2110" s="4">
        <v>45489</v>
      </c>
      <c r="C2110" t="s">
        <v>662</v>
      </c>
      <c r="D2110" t="str">
        <f>VLOOKUP(C2110,Customers!$A$1:$H$201,4,0)</f>
        <v>Ryan Flores</v>
      </c>
      <c r="E2110" t="str">
        <f>VLOOKUP(C2110,Customers!$A$1:$H$201,5,0)</f>
        <v>Male</v>
      </c>
      <c r="F2110" s="4">
        <f>VLOOKUP(C2110,Customers!$A$1:$H$201,6,0)</f>
        <v>22243</v>
      </c>
      <c r="G2110" s="4" t="str">
        <f>VLOOKUP(C2110,Customers!$A$1:$H$201,7,0)</f>
        <v>East Danielleshire</v>
      </c>
      <c r="H2110" s="4">
        <f>VLOOKUP(C2110,Customers!$A$1:$H$201,8,0)</f>
        <v>45065</v>
      </c>
      <c r="I2110" t="s">
        <v>749</v>
      </c>
      <c r="J2110" t="str">
        <f>VLOOKUP(I2110,Products!$A$1:$F$51,2,0)</f>
        <v>Whether Bags</v>
      </c>
      <c r="K2110" t="str">
        <f>VLOOKUP(I2110,Products!$A$1:$F$51,3,0)</f>
        <v>Fashion</v>
      </c>
      <c r="L2110" t="str">
        <f>VLOOKUP(I2110,Products!$A$1:$F$51,4,0)</f>
        <v>Bags</v>
      </c>
      <c r="M2110" s="7">
        <f>VLOOKUP(I2110,Products!$A$1:$F$51,5,0)</f>
        <v>270.45</v>
      </c>
      <c r="N2110" s="7">
        <f>VLOOKUP(I2110,Products!$A$1:$F$51,6,0)</f>
        <v>742.26521739130465</v>
      </c>
      <c r="O2110" t="s">
        <v>827</v>
      </c>
      <c r="P2110" t="str">
        <f>VLOOKUP(O2110,Stores!$A$1:$D$6,2,0)</f>
        <v>MegaMart Jimenezborough</v>
      </c>
      <c r="Q2110" t="str">
        <f>VLOOKUP(O2110,Stores!$A$1:$D$6,4,0)</f>
        <v>South</v>
      </c>
      <c r="R2110" s="6">
        <v>5</v>
      </c>
      <c r="S2110" s="6">
        <v>0.1</v>
      </c>
      <c r="T2110" t="s">
        <v>857</v>
      </c>
      <c r="U2110">
        <f t="shared" si="96"/>
        <v>1352.25</v>
      </c>
      <c r="V2110" s="7">
        <f t="shared" si="97"/>
        <v>3711.3260869565233</v>
      </c>
      <c r="W2110" s="7">
        <f t="shared" si="98"/>
        <v>-2359.9760869565234</v>
      </c>
    </row>
    <row r="2111" spans="1:23" x14ac:dyDescent="0.25">
      <c r="A2111" t="s">
        <v>859</v>
      </c>
      <c r="B2111" s="4">
        <v>45490</v>
      </c>
      <c r="C2111" t="s">
        <v>424</v>
      </c>
      <c r="D2111" t="str">
        <f>VLOOKUP(C2111,Customers!$A$1:$H$201,4,0)</f>
        <v>Miranda Rodriguez</v>
      </c>
      <c r="E2111" t="str">
        <f>VLOOKUP(C2111,Customers!$A$1:$H$201,5,0)</f>
        <v>Female</v>
      </c>
      <c r="F2111" s="4">
        <f>VLOOKUP(C2111,Customers!$A$1:$H$201,6,0)</f>
        <v>29406</v>
      </c>
      <c r="G2111" s="4" t="str">
        <f>VLOOKUP(C2111,Customers!$A$1:$H$201,7,0)</f>
        <v>Adkinsport</v>
      </c>
      <c r="H2111" s="4">
        <f>VLOOKUP(C2111,Customers!$A$1:$H$201,8,0)</f>
        <v>45892</v>
      </c>
      <c r="I2111" t="s">
        <v>732</v>
      </c>
      <c r="J2111" t="str">
        <f>VLOOKUP(I2111,Products!$A$1:$F$51,2,0)</f>
        <v>Us Snacks</v>
      </c>
      <c r="K2111" t="str">
        <f>VLOOKUP(I2111,Products!$A$1:$F$51,3,0)</f>
        <v>Groceries</v>
      </c>
      <c r="L2111" t="str">
        <f>VLOOKUP(I2111,Products!$A$1:$F$51,4,0)</f>
        <v>Snacks</v>
      </c>
      <c r="M2111" s="7">
        <f>VLOOKUP(I2111,Products!$A$1:$F$51,5,0)</f>
        <v>123.19</v>
      </c>
      <c r="N2111" s="7">
        <f>VLOOKUP(I2111,Products!$A$1:$F$51,6,0)</f>
        <v>80.36</v>
      </c>
      <c r="O2111" t="s">
        <v>838</v>
      </c>
      <c r="P2111" t="str">
        <f>VLOOKUP(O2111,Stores!$A$1:$D$6,2,0)</f>
        <v>MegaMart Brianahaven</v>
      </c>
      <c r="Q2111" t="str">
        <f>VLOOKUP(O2111,Stores!$A$1:$D$6,4,0)</f>
        <v>North</v>
      </c>
      <c r="R2111" s="6">
        <v>2</v>
      </c>
      <c r="S2111" s="6">
        <v>7.5826487677821602E-2</v>
      </c>
      <c r="T2111" t="s">
        <v>857</v>
      </c>
      <c r="U2111">
        <f t="shared" si="96"/>
        <v>246.38</v>
      </c>
      <c r="V2111" s="7">
        <f t="shared" si="97"/>
        <v>160.72</v>
      </c>
      <c r="W2111" s="7">
        <f t="shared" si="98"/>
        <v>84.735826487677812</v>
      </c>
    </row>
    <row r="2112" spans="1:23" x14ac:dyDescent="0.25">
      <c r="A2112" t="s">
        <v>1316</v>
      </c>
      <c r="B2112" s="4">
        <v>45490</v>
      </c>
      <c r="C2112" t="s">
        <v>485</v>
      </c>
      <c r="D2112" t="str">
        <f>VLOOKUP(C2112,Customers!$A$1:$H$201,4,0)</f>
        <v>Yvette Roth</v>
      </c>
      <c r="E2112" t="str">
        <f>VLOOKUP(C2112,Customers!$A$1:$H$201,5,0)</f>
        <v>Male</v>
      </c>
      <c r="F2112" s="4">
        <f>VLOOKUP(C2112,Customers!$A$1:$H$201,6,0)</f>
        <v>22750</v>
      </c>
      <c r="G2112" s="4" t="str">
        <f>VLOOKUP(C2112,Customers!$A$1:$H$201,7,0)</f>
        <v>East Melissashire</v>
      </c>
      <c r="H2112" s="4">
        <f>VLOOKUP(C2112,Customers!$A$1:$H$201,8,0)</f>
        <v>45831</v>
      </c>
      <c r="I2112" t="s">
        <v>798</v>
      </c>
      <c r="J2112" t="str">
        <f>VLOOKUP(I2112,Products!$A$1:$F$51,2,0)</f>
        <v>Stage Footwear</v>
      </c>
      <c r="K2112" t="str">
        <f>VLOOKUP(I2112,Products!$A$1:$F$51,3,0)</f>
        <v>Fashion</v>
      </c>
      <c r="L2112" t="str">
        <f>VLOOKUP(I2112,Products!$A$1:$F$51,4,0)</f>
        <v>Footwear</v>
      </c>
      <c r="M2112" s="7">
        <f>VLOOKUP(I2112,Products!$A$1:$F$51,5,0)</f>
        <v>1102.791777777778</v>
      </c>
      <c r="N2112" s="7">
        <f>VLOOKUP(I2112,Products!$A$1:$F$51,6,0)</f>
        <v>742.26521739130465</v>
      </c>
      <c r="O2112" t="s">
        <v>831</v>
      </c>
      <c r="P2112" t="str">
        <f>VLOOKUP(O2112,Stores!$A$1:$D$6,2,0)</f>
        <v>MegaMart Peckmouth</v>
      </c>
      <c r="Q2112" t="str">
        <f>VLOOKUP(O2112,Stores!$A$1:$D$6,4,0)</f>
        <v>East</v>
      </c>
      <c r="R2112" s="6">
        <v>5</v>
      </c>
      <c r="S2112" s="6">
        <v>0.05</v>
      </c>
      <c r="T2112" t="s">
        <v>851</v>
      </c>
      <c r="U2112">
        <f t="shared" si="96"/>
        <v>5513.9588888888902</v>
      </c>
      <c r="V2112" s="7">
        <f t="shared" si="97"/>
        <v>3711.3260869565233</v>
      </c>
      <c r="W2112" s="7">
        <f t="shared" si="98"/>
        <v>1801.6828019323668</v>
      </c>
    </row>
    <row r="2113" spans="1:23" x14ac:dyDescent="0.25">
      <c r="A2113" t="s">
        <v>1332</v>
      </c>
      <c r="B2113" s="4">
        <v>45490</v>
      </c>
      <c r="C2113" t="s">
        <v>430</v>
      </c>
      <c r="D2113" t="str">
        <f>VLOOKUP(C2113,Customers!$A$1:$H$201,4,0)</f>
        <v>Jamie Webb</v>
      </c>
      <c r="E2113" t="str">
        <f>VLOOKUP(C2113,Customers!$A$1:$H$201,5,0)</f>
        <v>Male</v>
      </c>
      <c r="F2113" s="4">
        <f>VLOOKUP(C2113,Customers!$A$1:$H$201,6,0)</f>
        <v>20358</v>
      </c>
      <c r="G2113" s="4" t="str">
        <f>VLOOKUP(C2113,Customers!$A$1:$H$201,7,0)</f>
        <v>Zacharyberg</v>
      </c>
      <c r="H2113" s="4">
        <f>VLOOKUP(C2113,Customers!$A$1:$H$201,8,0)</f>
        <v>45869</v>
      </c>
      <c r="I2113" t="s">
        <v>772</v>
      </c>
      <c r="J2113" t="str">
        <f>VLOOKUP(I2113,Products!$A$1:$F$51,2,0)</f>
        <v>Little Watches</v>
      </c>
      <c r="K2113" t="str">
        <f>VLOOKUP(I2113,Products!$A$1:$F$51,3,0)</f>
        <v>Fashion</v>
      </c>
      <c r="L2113" t="str">
        <f>VLOOKUP(I2113,Products!$A$1:$F$51,4,0)</f>
        <v>Watches</v>
      </c>
      <c r="M2113" s="7">
        <f>VLOOKUP(I2113,Products!$A$1:$F$51,5,0)</f>
        <v>429.15</v>
      </c>
      <c r="N2113" s="7">
        <f>VLOOKUP(I2113,Products!$A$1:$F$51,6,0)</f>
        <v>258.72000000000003</v>
      </c>
      <c r="O2113" t="s">
        <v>842</v>
      </c>
      <c r="P2113" t="str">
        <f>VLOOKUP(O2113,Stores!$A$1:$D$6,2,0)</f>
        <v>MegaMart Johnmouth</v>
      </c>
      <c r="Q2113" t="str">
        <f>VLOOKUP(O2113,Stores!$A$1:$D$6,4,0)</f>
        <v>East</v>
      </c>
      <c r="R2113" s="6">
        <v>1</v>
      </c>
      <c r="S2113" s="6">
        <v>0.1</v>
      </c>
      <c r="T2113" t="s">
        <v>861</v>
      </c>
      <c r="U2113">
        <f t="shared" si="96"/>
        <v>429.15</v>
      </c>
      <c r="V2113" s="7">
        <f t="shared" si="97"/>
        <v>258.72000000000003</v>
      </c>
      <c r="W2113" s="7">
        <f t="shared" si="98"/>
        <v>169.52999999999994</v>
      </c>
    </row>
    <row r="2114" spans="1:23" x14ac:dyDescent="0.25">
      <c r="A2114" t="s">
        <v>2814</v>
      </c>
      <c r="B2114" s="4">
        <v>45490</v>
      </c>
      <c r="C2114" t="s">
        <v>146</v>
      </c>
      <c r="D2114" t="str">
        <f>VLOOKUP(C2114,Customers!$A$1:$H$201,4,0)</f>
        <v>Tracey Davis</v>
      </c>
      <c r="E2114" t="str">
        <f>VLOOKUP(C2114,Customers!$A$1:$H$201,5,0)</f>
        <v>Male</v>
      </c>
      <c r="F2114" s="4">
        <f>VLOOKUP(C2114,Customers!$A$1:$H$201,6,0)</f>
        <v>27138</v>
      </c>
      <c r="G2114" s="4" t="str">
        <f>VLOOKUP(C2114,Customers!$A$1:$H$201,7,0)</f>
        <v>Wilsonbury</v>
      </c>
      <c r="H2114" s="4">
        <f>VLOOKUP(C2114,Customers!$A$1:$H$201,8,0)</f>
        <v>44326</v>
      </c>
      <c r="I2114" t="s">
        <v>762</v>
      </c>
      <c r="J2114" t="str">
        <f>VLOOKUP(I2114,Products!$A$1:$F$51,2,0)</f>
        <v>Firm Dairy</v>
      </c>
      <c r="K2114" t="str">
        <f>VLOOKUP(I2114,Products!$A$1:$F$51,3,0)</f>
        <v>Groceries</v>
      </c>
      <c r="L2114" t="str">
        <f>VLOOKUP(I2114,Products!$A$1:$F$51,4,0)</f>
        <v>Dairy</v>
      </c>
      <c r="M2114" s="7">
        <f>VLOOKUP(I2114,Products!$A$1:$F$51,5,0)</f>
        <v>1227.24</v>
      </c>
      <c r="N2114" s="7">
        <f>VLOOKUP(I2114,Products!$A$1:$F$51,6,0)</f>
        <v>977.09</v>
      </c>
      <c r="O2114" t="s">
        <v>838</v>
      </c>
      <c r="P2114" t="str">
        <f>VLOOKUP(O2114,Stores!$A$1:$D$6,2,0)</f>
        <v>MegaMart Brianahaven</v>
      </c>
      <c r="Q2114" t="str">
        <f>VLOOKUP(O2114,Stores!$A$1:$D$6,4,0)</f>
        <v>North</v>
      </c>
      <c r="R2114" s="6">
        <v>1</v>
      </c>
      <c r="S2114" s="6">
        <v>0.15</v>
      </c>
      <c r="T2114" t="s">
        <v>857</v>
      </c>
      <c r="U2114">
        <f t="shared" si="96"/>
        <v>1227.24</v>
      </c>
      <c r="V2114" s="7">
        <f t="shared" si="97"/>
        <v>977.09</v>
      </c>
      <c r="W2114" s="7">
        <f t="shared" si="98"/>
        <v>249.29999999999998</v>
      </c>
    </row>
    <row r="2115" spans="1:23" x14ac:dyDescent="0.25">
      <c r="A2115" t="s">
        <v>2956</v>
      </c>
      <c r="B2115" s="4">
        <v>45490</v>
      </c>
      <c r="C2115" t="s">
        <v>353</v>
      </c>
      <c r="D2115" t="str">
        <f>VLOOKUP(C2115,Customers!$A$1:$H$201,4,0)</f>
        <v>Kimberly Stokes</v>
      </c>
      <c r="E2115" t="str">
        <f>VLOOKUP(C2115,Customers!$A$1:$H$201,5,0)</f>
        <v>Male</v>
      </c>
      <c r="F2115" s="4">
        <f>VLOOKUP(C2115,Customers!$A$1:$H$201,6,0)</f>
        <v>22937</v>
      </c>
      <c r="G2115" s="4" t="str">
        <f>VLOOKUP(C2115,Customers!$A$1:$H$201,7,0)</f>
        <v>Seanland</v>
      </c>
      <c r="H2115" s="4">
        <f>VLOOKUP(C2115,Customers!$A$1:$H$201,8,0)</f>
        <v>45876</v>
      </c>
      <c r="I2115" t="s">
        <v>714</v>
      </c>
      <c r="J2115" t="str">
        <f>VLOOKUP(I2115,Products!$A$1:$F$51,2,0)</f>
        <v>Here Footwear</v>
      </c>
      <c r="K2115" t="str">
        <f>VLOOKUP(I2115,Products!$A$1:$F$51,3,0)</f>
        <v>Fashion</v>
      </c>
      <c r="L2115" t="str">
        <f>VLOOKUP(I2115,Products!$A$1:$F$51,4,0)</f>
        <v>Footwear</v>
      </c>
      <c r="M2115" s="7">
        <f>VLOOKUP(I2115,Products!$A$1:$F$51,5,0)</f>
        <v>1102.791777777778</v>
      </c>
      <c r="N2115" s="7">
        <f>VLOOKUP(I2115,Products!$A$1:$F$51,6,0)</f>
        <v>169.03</v>
      </c>
      <c r="O2115" t="s">
        <v>827</v>
      </c>
      <c r="P2115" t="str">
        <f>VLOOKUP(O2115,Stores!$A$1:$D$6,2,0)</f>
        <v>MegaMart Jimenezborough</v>
      </c>
      <c r="Q2115" t="str">
        <f>VLOOKUP(O2115,Stores!$A$1:$D$6,4,0)</f>
        <v>South</v>
      </c>
      <c r="R2115" s="6">
        <v>2</v>
      </c>
      <c r="S2115" s="6">
        <v>0</v>
      </c>
      <c r="T2115" t="s">
        <v>851</v>
      </c>
      <c r="U2115">
        <f t="shared" ref="U2115:U2178" si="99">M2115*R2115</f>
        <v>2205.5835555555559</v>
      </c>
      <c r="V2115" s="7">
        <f t="shared" ref="V2115:V2178" si="100">N2115*R2115</f>
        <v>338.06</v>
      </c>
      <c r="W2115" s="7">
        <f t="shared" ref="W2115:W2178" si="101">U2115-V2115-(1-S2115)</f>
        <v>1866.523555555556</v>
      </c>
    </row>
    <row r="2116" spans="1:23" x14ac:dyDescent="0.25">
      <c r="A2116" t="s">
        <v>4090</v>
      </c>
      <c r="B2116" s="4">
        <v>45490</v>
      </c>
      <c r="C2116" t="s">
        <v>132</v>
      </c>
      <c r="D2116" t="str">
        <f>VLOOKUP(C2116,Customers!$A$1:$H$201,4,0)</f>
        <v>Kari Miller</v>
      </c>
      <c r="E2116" t="str">
        <f>VLOOKUP(C2116,Customers!$A$1:$H$201,5,0)</f>
        <v>Female</v>
      </c>
      <c r="F2116" s="4">
        <f>VLOOKUP(C2116,Customers!$A$1:$H$201,6,0)</f>
        <v>23730</v>
      </c>
      <c r="G2116" s="4" t="str">
        <f>VLOOKUP(C2116,Customers!$A$1:$H$201,7,0)</f>
        <v>East Mary</v>
      </c>
      <c r="H2116" s="4">
        <f>VLOOKUP(C2116,Customers!$A$1:$H$201,8,0)</f>
        <v>45670</v>
      </c>
      <c r="I2116" t="s">
        <v>784</v>
      </c>
      <c r="J2116" t="str">
        <f>VLOOKUP(I2116,Products!$A$1:$F$51,2,0)</f>
        <v>Foot Snacks</v>
      </c>
      <c r="K2116" t="str">
        <f>VLOOKUP(I2116,Products!$A$1:$F$51,3,0)</f>
        <v>Groceries</v>
      </c>
      <c r="L2116" t="str">
        <f>VLOOKUP(I2116,Products!$A$1:$F$51,4,0)</f>
        <v>Snacks</v>
      </c>
      <c r="M2116" s="7">
        <f>VLOOKUP(I2116,Products!$A$1:$F$51,5,0)</f>
        <v>1095.72</v>
      </c>
      <c r="N2116" s="7">
        <f>VLOOKUP(I2116,Products!$A$1:$F$51,6,0)</f>
        <v>822.2</v>
      </c>
      <c r="O2116" t="s">
        <v>835</v>
      </c>
      <c r="P2116" t="str">
        <f>VLOOKUP(O2116,Stores!$A$1:$D$6,2,0)</f>
        <v>MegaMart New Michele</v>
      </c>
      <c r="Q2116" t="str">
        <f>VLOOKUP(O2116,Stores!$A$1:$D$6,4,0)</f>
        <v>West</v>
      </c>
      <c r="R2116" s="6">
        <v>2</v>
      </c>
      <c r="S2116" s="6">
        <v>0.1</v>
      </c>
      <c r="T2116" t="s">
        <v>851</v>
      </c>
      <c r="U2116">
        <f t="shared" si="99"/>
        <v>2191.44</v>
      </c>
      <c r="V2116" s="7">
        <f t="shared" si="100"/>
        <v>1644.4</v>
      </c>
      <c r="W2116" s="7">
        <f t="shared" si="101"/>
        <v>546.14</v>
      </c>
    </row>
    <row r="2117" spans="1:23" x14ac:dyDescent="0.25">
      <c r="A2117" t="s">
        <v>5219</v>
      </c>
      <c r="B2117" s="4">
        <v>45490</v>
      </c>
      <c r="C2117" t="s">
        <v>498</v>
      </c>
      <c r="D2117" t="str">
        <f>VLOOKUP(C2117,Customers!$A$1:$H$201,4,0)</f>
        <v>Gary Lopez</v>
      </c>
      <c r="E2117" t="str">
        <f>VLOOKUP(C2117,Customers!$A$1:$H$201,5,0)</f>
        <v>Male</v>
      </c>
      <c r="F2117" s="4">
        <f>VLOOKUP(C2117,Customers!$A$1:$H$201,6,0)</f>
        <v>30899</v>
      </c>
      <c r="G2117" s="4" t="str">
        <f>VLOOKUP(C2117,Customers!$A$1:$H$201,7,0)</f>
        <v>Amandachester</v>
      </c>
      <c r="H2117" s="4">
        <f>VLOOKUP(C2117,Customers!$A$1:$H$201,8,0)</f>
        <v>45421</v>
      </c>
      <c r="I2117" t="s">
        <v>730</v>
      </c>
      <c r="J2117" t="str">
        <f>VLOOKUP(I2117,Products!$A$1:$F$51,2,0)</f>
        <v>Recognize Footwear</v>
      </c>
      <c r="K2117" t="str">
        <f>VLOOKUP(I2117,Products!$A$1:$F$51,3,0)</f>
        <v>Fashion</v>
      </c>
      <c r="L2117" t="str">
        <f>VLOOKUP(I2117,Products!$A$1:$F$51,4,0)</f>
        <v>Footwear</v>
      </c>
      <c r="M2117" s="7">
        <f>VLOOKUP(I2117,Products!$A$1:$F$51,5,0)</f>
        <v>109.78</v>
      </c>
      <c r="N2117" s="7">
        <f>VLOOKUP(I2117,Products!$A$1:$F$51,6,0)</f>
        <v>70.59</v>
      </c>
      <c r="O2117" t="s">
        <v>827</v>
      </c>
      <c r="P2117" t="str">
        <f>VLOOKUP(O2117,Stores!$A$1:$D$6,2,0)</f>
        <v>MegaMart Jimenezborough</v>
      </c>
      <c r="Q2117" t="str">
        <f>VLOOKUP(O2117,Stores!$A$1:$D$6,4,0)</f>
        <v>South</v>
      </c>
      <c r="R2117" s="6">
        <v>5</v>
      </c>
      <c r="S2117" s="6">
        <v>0</v>
      </c>
      <c r="T2117" t="s">
        <v>861</v>
      </c>
      <c r="U2117">
        <f t="shared" si="99"/>
        <v>548.9</v>
      </c>
      <c r="V2117" s="7">
        <f t="shared" si="100"/>
        <v>352.95000000000005</v>
      </c>
      <c r="W2117" s="7">
        <f t="shared" si="101"/>
        <v>194.94999999999993</v>
      </c>
    </row>
    <row r="2118" spans="1:23" x14ac:dyDescent="0.25">
      <c r="A2118" t="s">
        <v>5255</v>
      </c>
      <c r="B2118" s="4">
        <v>45490</v>
      </c>
      <c r="C2118" t="s">
        <v>481</v>
      </c>
      <c r="D2118" t="str">
        <f>VLOOKUP(C2118,Customers!$A$1:$H$201,4,0)</f>
        <v>Jared Ochoa</v>
      </c>
      <c r="E2118" t="str">
        <f>VLOOKUP(C2118,Customers!$A$1:$H$201,5,0)</f>
        <v>Male</v>
      </c>
      <c r="F2118" s="4">
        <f>VLOOKUP(C2118,Customers!$A$1:$H$201,6,0)</f>
        <v>21543</v>
      </c>
      <c r="G2118" s="4" t="str">
        <f>VLOOKUP(C2118,Customers!$A$1:$H$201,7,0)</f>
        <v>Cisnerosville</v>
      </c>
      <c r="H2118" s="4">
        <f>VLOOKUP(C2118,Customers!$A$1:$H$201,8,0)</f>
        <v>45035</v>
      </c>
      <c r="I2118" t="s">
        <v>751</v>
      </c>
      <c r="J2118" t="str">
        <f>VLOOKUP(I2118,Products!$A$1:$F$51,2,0)</f>
        <v>House Accessories</v>
      </c>
      <c r="K2118" t="str">
        <f>VLOOKUP(I2118,Products!$A$1:$F$51,3,0)</f>
        <v>Fashion</v>
      </c>
      <c r="L2118" t="str">
        <f>VLOOKUP(I2118,Products!$A$1:$F$51,4,0)</f>
        <v>Accessories</v>
      </c>
      <c r="M2118" s="7">
        <f>VLOOKUP(I2118,Products!$A$1:$F$51,5,0)</f>
        <v>1858.75</v>
      </c>
      <c r="N2118" s="7">
        <f>VLOOKUP(I2118,Products!$A$1:$F$51,6,0)</f>
        <v>1451.16</v>
      </c>
      <c r="O2118" t="s">
        <v>831</v>
      </c>
      <c r="P2118" t="str">
        <f>VLOOKUP(O2118,Stores!$A$1:$D$6,2,0)</f>
        <v>MegaMart Peckmouth</v>
      </c>
      <c r="Q2118" t="str">
        <f>VLOOKUP(O2118,Stores!$A$1:$D$6,4,0)</f>
        <v>East</v>
      </c>
      <c r="R2118" s="6">
        <v>2</v>
      </c>
      <c r="S2118" s="6">
        <v>0.05</v>
      </c>
      <c r="T2118" t="s">
        <v>854</v>
      </c>
      <c r="U2118">
        <f t="shared" si="99"/>
        <v>3717.5</v>
      </c>
      <c r="V2118" s="7">
        <f t="shared" si="100"/>
        <v>2902.32</v>
      </c>
      <c r="W2118" s="7">
        <f t="shared" si="101"/>
        <v>814.22999999999979</v>
      </c>
    </row>
    <row r="2119" spans="1:23" x14ac:dyDescent="0.25">
      <c r="A2119" t="s">
        <v>1174</v>
      </c>
      <c r="B2119" s="4">
        <v>45491</v>
      </c>
      <c r="C2119" t="s">
        <v>394</v>
      </c>
      <c r="D2119" t="str">
        <f>VLOOKUP(C2119,Customers!$A$1:$H$201,4,0)</f>
        <v>Kevin Flores</v>
      </c>
      <c r="E2119" t="str">
        <f>VLOOKUP(C2119,Customers!$A$1:$H$201,5,0)</f>
        <v>Female</v>
      </c>
      <c r="F2119" s="4">
        <f>VLOOKUP(C2119,Customers!$A$1:$H$201,6,0)</f>
        <v>31890</v>
      </c>
      <c r="G2119" s="4" t="str">
        <f>VLOOKUP(C2119,Customers!$A$1:$H$201,7,0)</f>
        <v>Lake Ricardo</v>
      </c>
      <c r="H2119" s="4">
        <f>VLOOKUP(C2119,Customers!$A$1:$H$201,8,0)</f>
        <v>45694</v>
      </c>
      <c r="I2119" t="s">
        <v>751</v>
      </c>
      <c r="J2119" t="str">
        <f>VLOOKUP(I2119,Products!$A$1:$F$51,2,0)</f>
        <v>House Accessories</v>
      </c>
      <c r="K2119" t="str">
        <f>VLOOKUP(I2119,Products!$A$1:$F$51,3,0)</f>
        <v>Fashion</v>
      </c>
      <c r="L2119" t="str">
        <f>VLOOKUP(I2119,Products!$A$1:$F$51,4,0)</f>
        <v>Accessories</v>
      </c>
      <c r="M2119" s="7">
        <f>VLOOKUP(I2119,Products!$A$1:$F$51,5,0)</f>
        <v>1858.75</v>
      </c>
      <c r="N2119" s="7">
        <f>VLOOKUP(I2119,Products!$A$1:$F$51,6,0)</f>
        <v>1451.16</v>
      </c>
      <c r="O2119" t="s">
        <v>831</v>
      </c>
      <c r="P2119" t="str">
        <f>VLOOKUP(O2119,Stores!$A$1:$D$6,2,0)</f>
        <v>MegaMart Peckmouth</v>
      </c>
      <c r="Q2119" t="str">
        <f>VLOOKUP(O2119,Stores!$A$1:$D$6,4,0)</f>
        <v>East</v>
      </c>
      <c r="R2119" s="6">
        <v>4</v>
      </c>
      <c r="S2119" s="6">
        <v>0.15</v>
      </c>
      <c r="T2119" t="s">
        <v>861</v>
      </c>
      <c r="U2119">
        <f t="shared" si="99"/>
        <v>7435</v>
      </c>
      <c r="V2119" s="7">
        <f t="shared" si="100"/>
        <v>5804.64</v>
      </c>
      <c r="W2119" s="7">
        <f t="shared" si="101"/>
        <v>1629.5099999999998</v>
      </c>
    </row>
    <row r="2120" spans="1:23" x14ac:dyDescent="0.25">
      <c r="A2120" t="s">
        <v>1671</v>
      </c>
      <c r="B2120" s="4">
        <v>45491</v>
      </c>
      <c r="C2120" t="s">
        <v>345</v>
      </c>
      <c r="D2120" t="str">
        <f>VLOOKUP(C2120,Customers!$A$1:$H$201,4,0)</f>
        <v>Lindsey Holder</v>
      </c>
      <c r="E2120" t="str">
        <f>VLOOKUP(C2120,Customers!$A$1:$H$201,5,0)</f>
        <v>Female</v>
      </c>
      <c r="F2120" s="4">
        <f>VLOOKUP(C2120,Customers!$A$1:$H$201,6,0)</f>
        <v>37223</v>
      </c>
      <c r="G2120" s="4" t="str">
        <f>VLOOKUP(C2120,Customers!$A$1:$H$201,7,0)</f>
        <v>Mendozaland</v>
      </c>
      <c r="H2120" s="4">
        <f>VLOOKUP(C2120,Customers!$A$1:$H$201,8,0)</f>
        <v>45277</v>
      </c>
      <c r="I2120" t="s">
        <v>707</v>
      </c>
      <c r="J2120" t="str">
        <f>VLOOKUP(I2120,Products!$A$1:$F$51,2,0)</f>
        <v>Like Camera</v>
      </c>
      <c r="K2120" t="str">
        <f>VLOOKUP(I2120,Products!$A$1:$F$51,3,0)</f>
        <v>Electronics</v>
      </c>
      <c r="L2120" t="str">
        <f>VLOOKUP(I2120,Products!$A$1:$F$51,4,0)</f>
        <v>Camera</v>
      </c>
      <c r="M2120" s="7">
        <f>VLOOKUP(I2120,Products!$A$1:$F$51,5,0)</f>
        <v>1673.69</v>
      </c>
      <c r="N2120" s="7">
        <f>VLOOKUP(I2120,Products!$A$1:$F$51,6,0)</f>
        <v>1323.38</v>
      </c>
      <c r="O2120" t="s">
        <v>827</v>
      </c>
      <c r="P2120" t="str">
        <f>VLOOKUP(O2120,Stores!$A$1:$D$6,2,0)</f>
        <v>MegaMart Jimenezborough</v>
      </c>
      <c r="Q2120" t="str">
        <f>VLOOKUP(O2120,Stores!$A$1:$D$6,4,0)</f>
        <v>South</v>
      </c>
      <c r="R2120" s="6">
        <v>2</v>
      </c>
      <c r="S2120" s="6">
        <v>0.15</v>
      </c>
      <c r="T2120" t="s">
        <v>857</v>
      </c>
      <c r="U2120">
        <f t="shared" si="99"/>
        <v>3347.38</v>
      </c>
      <c r="V2120" s="7">
        <f t="shared" si="100"/>
        <v>2646.76</v>
      </c>
      <c r="W2120" s="7">
        <f t="shared" si="101"/>
        <v>699.76999999999987</v>
      </c>
    </row>
    <row r="2121" spans="1:23" x14ac:dyDescent="0.25">
      <c r="A2121" t="s">
        <v>2459</v>
      </c>
      <c r="B2121" s="4">
        <v>45491</v>
      </c>
      <c r="C2121" t="s">
        <v>613</v>
      </c>
      <c r="D2121" t="str">
        <f>VLOOKUP(C2121,Customers!$A$1:$H$201,4,0)</f>
        <v>Lisa Ruiz</v>
      </c>
      <c r="E2121" t="str">
        <f>VLOOKUP(C2121,Customers!$A$1:$H$201,5,0)</f>
        <v>Female</v>
      </c>
      <c r="F2121" s="4">
        <f>VLOOKUP(C2121,Customers!$A$1:$H$201,6,0)</f>
        <v>21425</v>
      </c>
      <c r="G2121" s="4" t="str">
        <f>VLOOKUP(C2121,Customers!$A$1:$H$201,7,0)</f>
        <v>South Marcusberg</v>
      </c>
      <c r="H2121" s="4">
        <f>VLOOKUP(C2121,Customers!$A$1:$H$201,8,0)</f>
        <v>45891</v>
      </c>
      <c r="I2121" t="s">
        <v>768</v>
      </c>
      <c r="J2121" t="str">
        <f>VLOOKUP(I2121,Products!$A$1:$F$51,2,0)</f>
        <v>And Footwear</v>
      </c>
      <c r="K2121" t="str">
        <f>VLOOKUP(I2121,Products!$A$1:$F$51,3,0)</f>
        <v>Fashion</v>
      </c>
      <c r="L2121" t="str">
        <f>VLOOKUP(I2121,Products!$A$1:$F$51,4,0)</f>
        <v>Footwear</v>
      </c>
      <c r="M2121" s="7">
        <f>VLOOKUP(I2121,Products!$A$1:$F$51,5,0)</f>
        <v>1878.47</v>
      </c>
      <c r="N2121" s="7">
        <f>VLOOKUP(I2121,Products!$A$1:$F$51,6,0)</f>
        <v>1014.91</v>
      </c>
      <c r="O2121" t="s">
        <v>827</v>
      </c>
      <c r="P2121" t="str">
        <f>VLOOKUP(O2121,Stores!$A$1:$D$6,2,0)</f>
        <v>MegaMart Jimenezborough</v>
      </c>
      <c r="Q2121" t="str">
        <f>VLOOKUP(O2121,Stores!$A$1:$D$6,4,0)</f>
        <v>South</v>
      </c>
      <c r="R2121" s="6">
        <v>3</v>
      </c>
      <c r="S2121" s="6">
        <v>0.15</v>
      </c>
      <c r="T2121" t="s">
        <v>851</v>
      </c>
      <c r="U2121">
        <f t="shared" si="99"/>
        <v>5635.41</v>
      </c>
      <c r="V2121" s="7">
        <f t="shared" si="100"/>
        <v>3044.73</v>
      </c>
      <c r="W2121" s="7">
        <f t="shared" si="101"/>
        <v>2589.83</v>
      </c>
    </row>
    <row r="2122" spans="1:23" x14ac:dyDescent="0.25">
      <c r="A2122" t="s">
        <v>2832</v>
      </c>
      <c r="B2122" s="4">
        <v>45491</v>
      </c>
      <c r="C2122" t="s">
        <v>275</v>
      </c>
      <c r="D2122" t="str">
        <f>VLOOKUP(C2122,Customers!$A$1:$H$201,4,0)</f>
        <v>Carl Armstrong</v>
      </c>
      <c r="E2122" t="str">
        <f>VLOOKUP(C2122,Customers!$A$1:$H$201,5,0)</f>
        <v>Female</v>
      </c>
      <c r="F2122" s="4">
        <f>VLOOKUP(C2122,Customers!$A$1:$H$201,6,0)</f>
        <v>23715</v>
      </c>
      <c r="G2122" s="4" t="str">
        <f>VLOOKUP(C2122,Customers!$A$1:$H$201,7,0)</f>
        <v>Port Angelabury</v>
      </c>
      <c r="H2122" s="4">
        <f>VLOOKUP(C2122,Customers!$A$1:$H$201,8,0)</f>
        <v>44601</v>
      </c>
      <c r="I2122" t="s">
        <v>770</v>
      </c>
      <c r="J2122" t="str">
        <f>VLOOKUP(I2122,Products!$A$1:$F$51,2,0)</f>
        <v>Him Smartphone</v>
      </c>
      <c r="K2122" t="str">
        <f>VLOOKUP(I2122,Products!$A$1:$F$51,3,0)</f>
        <v>Electronics</v>
      </c>
      <c r="L2122" t="str">
        <f>VLOOKUP(I2122,Products!$A$1:$F$51,4,0)</f>
        <v>Smartphone</v>
      </c>
      <c r="M2122" s="7">
        <f>VLOOKUP(I2122,Products!$A$1:$F$51,5,0)</f>
        <v>1487.41</v>
      </c>
      <c r="N2122" s="7">
        <f>VLOOKUP(I2122,Products!$A$1:$F$51,6,0)</f>
        <v>813.07</v>
      </c>
      <c r="O2122" t="s">
        <v>835</v>
      </c>
      <c r="P2122" t="str">
        <f>VLOOKUP(O2122,Stores!$A$1:$D$6,2,0)</f>
        <v>MegaMart New Michele</v>
      </c>
      <c r="Q2122" t="str">
        <f>VLOOKUP(O2122,Stores!$A$1:$D$6,4,0)</f>
        <v>West</v>
      </c>
      <c r="R2122" s="6">
        <v>1</v>
      </c>
      <c r="S2122" s="6">
        <v>0.1</v>
      </c>
      <c r="T2122" t="s">
        <v>861</v>
      </c>
      <c r="U2122">
        <f t="shared" si="99"/>
        <v>1487.41</v>
      </c>
      <c r="V2122" s="7">
        <f t="shared" si="100"/>
        <v>813.07</v>
      </c>
      <c r="W2122" s="7">
        <f t="shared" si="101"/>
        <v>673.44</v>
      </c>
    </row>
    <row r="2123" spans="1:23" x14ac:dyDescent="0.25">
      <c r="A2123" t="s">
        <v>3098</v>
      </c>
      <c r="B2123" s="4">
        <v>45491</v>
      </c>
      <c r="C2123" t="s">
        <v>245</v>
      </c>
      <c r="D2123" t="str">
        <f>VLOOKUP(C2123,Customers!$A$1:$H$201,4,0)</f>
        <v>Scott Duke</v>
      </c>
      <c r="E2123" t="str">
        <f>VLOOKUP(C2123,Customers!$A$1:$H$201,5,0)</f>
        <v>Female</v>
      </c>
      <c r="F2123" s="4">
        <f>VLOOKUP(C2123,Customers!$A$1:$H$201,6,0)</f>
        <v>25547</v>
      </c>
      <c r="G2123" s="4" t="str">
        <f>VLOOKUP(C2123,Customers!$A$1:$H$201,7,0)</f>
        <v>Williamhaven</v>
      </c>
      <c r="H2123" s="4">
        <f>VLOOKUP(C2123,Customers!$A$1:$H$201,8,0)</f>
        <v>45312</v>
      </c>
      <c r="I2123" t="s">
        <v>753</v>
      </c>
      <c r="J2123" t="str">
        <f>VLOOKUP(I2123,Products!$A$1:$F$51,2,0)</f>
        <v>Find Headphones</v>
      </c>
      <c r="K2123" t="str">
        <f>VLOOKUP(I2123,Products!$A$1:$F$51,3,0)</f>
        <v>Electronics</v>
      </c>
      <c r="L2123" t="str">
        <f>VLOOKUP(I2123,Products!$A$1:$F$51,4,0)</f>
        <v>Headphones</v>
      </c>
      <c r="M2123" s="7">
        <f>VLOOKUP(I2123,Products!$A$1:$F$51,5,0)</f>
        <v>1246.1099999999999</v>
      </c>
      <c r="N2123" s="7">
        <f>VLOOKUP(I2123,Products!$A$1:$F$51,6,0)</f>
        <v>833.52</v>
      </c>
      <c r="O2123" t="s">
        <v>838</v>
      </c>
      <c r="P2123" t="str">
        <f>VLOOKUP(O2123,Stores!$A$1:$D$6,2,0)</f>
        <v>MegaMart Brianahaven</v>
      </c>
      <c r="Q2123" t="str">
        <f>VLOOKUP(O2123,Stores!$A$1:$D$6,4,0)</f>
        <v>North</v>
      </c>
      <c r="R2123" s="6">
        <v>4</v>
      </c>
      <c r="S2123" s="6">
        <v>0.1</v>
      </c>
      <c r="T2123" t="s">
        <v>857</v>
      </c>
      <c r="U2123">
        <f t="shared" si="99"/>
        <v>4984.4399999999996</v>
      </c>
      <c r="V2123" s="7">
        <f t="shared" si="100"/>
        <v>3334.08</v>
      </c>
      <c r="W2123" s="7">
        <f t="shared" si="101"/>
        <v>1649.4599999999996</v>
      </c>
    </row>
    <row r="2124" spans="1:23" x14ac:dyDescent="0.25">
      <c r="A2124" t="s">
        <v>3287</v>
      </c>
      <c r="B2124" s="4">
        <v>45491</v>
      </c>
      <c r="C2124" t="s">
        <v>7</v>
      </c>
      <c r="D2124" t="str">
        <f>VLOOKUP(C2124,Customers!$A$1:$H$201,4,0)</f>
        <v>Michael Davis</v>
      </c>
      <c r="E2124" t="str">
        <f>VLOOKUP(C2124,Customers!$A$1:$H$201,5,0)</f>
        <v>Male</v>
      </c>
      <c r="F2124" s="4">
        <f>VLOOKUP(C2124,Customers!$A$1:$H$201,6,0)</f>
        <v>35319</v>
      </c>
      <c r="G2124" s="4" t="str">
        <f>VLOOKUP(C2124,Customers!$A$1:$H$201,7,0)</f>
        <v>Osborneport</v>
      </c>
      <c r="H2124" s="4">
        <f>VLOOKUP(C2124,Customers!$A$1:$H$201,8,0)</f>
        <v>44829</v>
      </c>
      <c r="I2124" t="s">
        <v>755</v>
      </c>
      <c r="J2124" t="str">
        <f>VLOOKUP(I2124,Products!$A$1:$F$51,2,0)</f>
        <v>Democratic Smartphone</v>
      </c>
      <c r="K2124" t="str">
        <f>VLOOKUP(I2124,Products!$A$1:$F$51,3,0)</f>
        <v>Electronics</v>
      </c>
      <c r="L2124" t="str">
        <f>VLOOKUP(I2124,Products!$A$1:$F$51,4,0)</f>
        <v>Smartphone</v>
      </c>
      <c r="M2124" s="7">
        <f>VLOOKUP(I2124,Products!$A$1:$F$51,5,0)</f>
        <v>1079.8900000000001</v>
      </c>
      <c r="N2124" s="7">
        <f>VLOOKUP(I2124,Products!$A$1:$F$51,6,0)</f>
        <v>703.83</v>
      </c>
      <c r="O2124" t="s">
        <v>831</v>
      </c>
      <c r="P2124" t="str">
        <f>VLOOKUP(O2124,Stores!$A$1:$D$6,2,0)</f>
        <v>MegaMart Peckmouth</v>
      </c>
      <c r="Q2124" t="str">
        <f>VLOOKUP(O2124,Stores!$A$1:$D$6,4,0)</f>
        <v>East</v>
      </c>
      <c r="R2124" s="6">
        <v>2</v>
      </c>
      <c r="S2124" s="6">
        <v>0</v>
      </c>
      <c r="T2124" t="s">
        <v>857</v>
      </c>
      <c r="U2124">
        <f t="shared" si="99"/>
        <v>2159.7800000000002</v>
      </c>
      <c r="V2124" s="7">
        <f t="shared" si="100"/>
        <v>1407.66</v>
      </c>
      <c r="W2124" s="7">
        <f t="shared" si="101"/>
        <v>751.12000000000012</v>
      </c>
    </row>
    <row r="2125" spans="1:23" x14ac:dyDescent="0.25">
      <c r="A2125" t="s">
        <v>3878</v>
      </c>
      <c r="B2125" s="4">
        <v>45491</v>
      </c>
      <c r="C2125" t="s">
        <v>628</v>
      </c>
      <c r="D2125" t="str">
        <f>VLOOKUP(C2125,Customers!$A$1:$H$201,4,0)</f>
        <v>Mark Mcdonald</v>
      </c>
      <c r="E2125" t="str">
        <f>VLOOKUP(C2125,Customers!$A$1:$H$201,5,0)</f>
        <v>Female</v>
      </c>
      <c r="F2125" s="4">
        <f>VLOOKUP(C2125,Customers!$A$1:$H$201,6,0)</f>
        <v>22255</v>
      </c>
      <c r="G2125" s="4" t="str">
        <f>VLOOKUP(C2125,Customers!$A$1:$H$201,7,0)</f>
        <v>East Paulburgh</v>
      </c>
      <c r="H2125" s="4">
        <f>VLOOKUP(C2125,Customers!$A$1:$H$201,8,0)</f>
        <v>45465</v>
      </c>
      <c r="I2125" t="s">
        <v>810</v>
      </c>
      <c r="J2125" t="str">
        <f>VLOOKUP(I2125,Products!$A$1:$F$51,2,0)</f>
        <v>Least Accessories</v>
      </c>
      <c r="K2125" t="str">
        <f>VLOOKUP(I2125,Products!$A$1:$F$51,3,0)</f>
        <v>Fashion</v>
      </c>
      <c r="L2125" t="str">
        <f>VLOOKUP(I2125,Products!$A$1:$F$51,4,0)</f>
        <v>Accessories</v>
      </c>
      <c r="M2125" s="7">
        <f>VLOOKUP(I2125,Products!$A$1:$F$51,5,0)</f>
        <v>1286.55</v>
      </c>
      <c r="N2125" s="7">
        <f>VLOOKUP(I2125,Products!$A$1:$F$51,6,0)</f>
        <v>797.54</v>
      </c>
      <c r="O2125" t="s">
        <v>831</v>
      </c>
      <c r="P2125" t="str">
        <f>VLOOKUP(O2125,Stores!$A$1:$D$6,2,0)</f>
        <v>MegaMart Peckmouth</v>
      </c>
      <c r="Q2125" t="str">
        <f>VLOOKUP(O2125,Stores!$A$1:$D$6,4,0)</f>
        <v>East</v>
      </c>
      <c r="R2125" s="6">
        <v>1</v>
      </c>
      <c r="S2125" s="6">
        <v>0</v>
      </c>
      <c r="T2125" t="s">
        <v>854</v>
      </c>
      <c r="U2125">
        <f t="shared" si="99"/>
        <v>1286.55</v>
      </c>
      <c r="V2125" s="7">
        <f t="shared" si="100"/>
        <v>797.54</v>
      </c>
      <c r="W2125" s="7">
        <f t="shared" si="101"/>
        <v>488.01</v>
      </c>
    </row>
    <row r="2126" spans="1:23" x14ac:dyDescent="0.25">
      <c r="A2126" t="s">
        <v>4939</v>
      </c>
      <c r="B2126" s="4">
        <v>45491</v>
      </c>
      <c r="C2126" t="s">
        <v>42</v>
      </c>
      <c r="D2126" t="str">
        <f>VLOOKUP(C2126,Customers!$A$1:$H$201,4,0)</f>
        <v>Catherine Rice</v>
      </c>
      <c r="E2126" t="str">
        <f>VLOOKUP(C2126,Customers!$A$1:$H$201,5,0)</f>
        <v>Male</v>
      </c>
      <c r="F2126" s="4">
        <f>VLOOKUP(C2126,Customers!$A$1:$H$201,6,0)</f>
        <v>28106</v>
      </c>
      <c r="G2126" s="4" t="str">
        <f>VLOOKUP(C2126,Customers!$A$1:$H$201,7,0)</f>
        <v>West Carol</v>
      </c>
      <c r="H2126" s="4">
        <f>VLOOKUP(C2126,Customers!$A$1:$H$201,8,0)</f>
        <v>45861</v>
      </c>
      <c r="I2126" t="s">
        <v>802</v>
      </c>
      <c r="J2126" t="str">
        <f>VLOOKUP(I2126,Products!$A$1:$F$51,2,0)</f>
        <v>Piece Headphones</v>
      </c>
      <c r="K2126" t="str">
        <f>VLOOKUP(I2126,Products!$A$1:$F$51,3,0)</f>
        <v>Electronics</v>
      </c>
      <c r="L2126" t="str">
        <f>VLOOKUP(I2126,Products!$A$1:$F$51,4,0)</f>
        <v>Headphones</v>
      </c>
      <c r="M2126" s="7">
        <f>VLOOKUP(I2126,Products!$A$1:$F$51,5,0)</f>
        <v>1745.61</v>
      </c>
      <c r="N2126" s="7">
        <f>VLOOKUP(I2126,Products!$A$1:$F$51,6,0)</f>
        <v>1322.44</v>
      </c>
      <c r="O2126" t="s">
        <v>842</v>
      </c>
      <c r="P2126" t="str">
        <f>VLOOKUP(O2126,Stores!$A$1:$D$6,2,0)</f>
        <v>MegaMart Johnmouth</v>
      </c>
      <c r="Q2126" t="str">
        <f>VLOOKUP(O2126,Stores!$A$1:$D$6,4,0)</f>
        <v>East</v>
      </c>
      <c r="R2126" s="6">
        <v>5</v>
      </c>
      <c r="S2126" s="6">
        <v>0.15</v>
      </c>
      <c r="T2126" t="s">
        <v>857</v>
      </c>
      <c r="U2126">
        <f t="shared" si="99"/>
        <v>8728.0499999999993</v>
      </c>
      <c r="V2126" s="7">
        <f t="shared" si="100"/>
        <v>6612.2000000000007</v>
      </c>
      <c r="W2126" s="7">
        <f t="shared" si="101"/>
        <v>2114.9999999999986</v>
      </c>
    </row>
    <row r="2127" spans="1:23" x14ac:dyDescent="0.25">
      <c r="A2127" t="s">
        <v>5095</v>
      </c>
      <c r="B2127" s="4">
        <v>45491</v>
      </c>
      <c r="C2127" t="s">
        <v>580</v>
      </c>
      <c r="D2127" t="str">
        <f>VLOOKUP(C2127,Customers!$A$1:$H$201,4,0)</f>
        <v>Erin Rogers</v>
      </c>
      <c r="E2127" t="str">
        <f>VLOOKUP(C2127,Customers!$A$1:$H$201,5,0)</f>
        <v>Female</v>
      </c>
      <c r="F2127" s="4">
        <f>VLOOKUP(C2127,Customers!$A$1:$H$201,6,0)</f>
        <v>31328</v>
      </c>
      <c r="G2127" s="4" t="str">
        <f>VLOOKUP(C2127,Customers!$A$1:$H$201,7,0)</f>
        <v>Lake Lindsay</v>
      </c>
      <c r="H2127" s="4">
        <f>VLOOKUP(C2127,Customers!$A$1:$H$201,8,0)</f>
        <v>45889</v>
      </c>
      <c r="I2127" t="s">
        <v>762</v>
      </c>
      <c r="J2127" t="str">
        <f>VLOOKUP(I2127,Products!$A$1:$F$51,2,0)</f>
        <v>Firm Dairy</v>
      </c>
      <c r="K2127" t="str">
        <f>VLOOKUP(I2127,Products!$A$1:$F$51,3,0)</f>
        <v>Groceries</v>
      </c>
      <c r="L2127" t="str">
        <f>VLOOKUP(I2127,Products!$A$1:$F$51,4,0)</f>
        <v>Dairy</v>
      </c>
      <c r="M2127" s="7">
        <f>VLOOKUP(I2127,Products!$A$1:$F$51,5,0)</f>
        <v>1227.24</v>
      </c>
      <c r="N2127" s="7">
        <f>VLOOKUP(I2127,Products!$A$1:$F$51,6,0)</f>
        <v>977.09</v>
      </c>
      <c r="O2127" t="s">
        <v>827</v>
      </c>
      <c r="P2127" t="str">
        <f>VLOOKUP(O2127,Stores!$A$1:$D$6,2,0)</f>
        <v>MegaMart Jimenezborough</v>
      </c>
      <c r="Q2127" t="str">
        <f>VLOOKUP(O2127,Stores!$A$1:$D$6,4,0)</f>
        <v>South</v>
      </c>
      <c r="R2127" s="6">
        <v>5</v>
      </c>
      <c r="S2127" s="6">
        <v>0.15</v>
      </c>
      <c r="T2127" t="s">
        <v>857</v>
      </c>
      <c r="U2127">
        <f t="shared" si="99"/>
        <v>6136.2</v>
      </c>
      <c r="V2127" s="7">
        <f t="shared" si="100"/>
        <v>4885.45</v>
      </c>
      <c r="W2127" s="7">
        <f t="shared" si="101"/>
        <v>1249.9000000000001</v>
      </c>
    </row>
    <row r="2128" spans="1:23" x14ac:dyDescent="0.25">
      <c r="A2128" t="s">
        <v>2012</v>
      </c>
      <c r="B2128" s="4">
        <v>45491</v>
      </c>
      <c r="C2128" t="s">
        <v>329</v>
      </c>
      <c r="D2128" t="str">
        <f>VLOOKUP(C2128,Customers!$A$1:$H$201,4,0)</f>
        <v>Brenda Costa</v>
      </c>
      <c r="E2128" t="str">
        <f>VLOOKUP(C2128,Customers!$A$1:$H$201,5,0)</f>
        <v>Female</v>
      </c>
      <c r="F2128" s="4">
        <f>VLOOKUP(C2128,Customers!$A$1:$H$201,6,0)</f>
        <v>35714</v>
      </c>
      <c r="G2128" s="4" t="str">
        <f>VLOOKUP(C2128,Customers!$A$1:$H$201,7,0)</f>
        <v>North Christian</v>
      </c>
      <c r="H2128" s="4">
        <f>VLOOKUP(C2128,Customers!$A$1:$H$201,8,0)</f>
        <v>44816</v>
      </c>
      <c r="I2128" t="s">
        <v>738</v>
      </c>
      <c r="J2128" t="str">
        <f>VLOOKUP(I2128,Products!$A$1:$F$51,2,0)</f>
        <v>Either Headphones</v>
      </c>
      <c r="K2128" t="str">
        <f>VLOOKUP(I2128,Products!$A$1:$F$51,3,0)</f>
        <v>Electronics</v>
      </c>
      <c r="L2128" t="str">
        <f>VLOOKUP(I2128,Products!$A$1:$F$51,4,0)</f>
        <v>Headphones</v>
      </c>
      <c r="M2128" s="7">
        <f>VLOOKUP(I2128,Products!$A$1:$F$51,5,0)</f>
        <v>248.57</v>
      </c>
      <c r="N2128" s="7">
        <f>VLOOKUP(I2128,Products!$A$1:$F$51,6,0)</f>
        <v>190.67</v>
      </c>
      <c r="O2128" t="s">
        <v>842</v>
      </c>
      <c r="P2128" t="str">
        <f>VLOOKUP(O2128,Stores!$A$1:$D$6,2,0)</f>
        <v>MegaMart Johnmouth</v>
      </c>
      <c r="Q2128" t="str">
        <f>VLOOKUP(O2128,Stores!$A$1:$D$6,4,0)</f>
        <v>East</v>
      </c>
      <c r="R2128" s="6">
        <v>1</v>
      </c>
      <c r="S2128" s="6">
        <v>0.15</v>
      </c>
      <c r="T2128" t="s">
        <v>854</v>
      </c>
      <c r="U2128">
        <f t="shared" si="99"/>
        <v>248.57</v>
      </c>
      <c r="V2128" s="7">
        <f t="shared" si="100"/>
        <v>190.67</v>
      </c>
      <c r="W2128" s="7">
        <f t="shared" si="101"/>
        <v>57.050000000000004</v>
      </c>
    </row>
    <row r="2129" spans="1:23" x14ac:dyDescent="0.25">
      <c r="A2129" t="s">
        <v>2515</v>
      </c>
      <c r="B2129" s="4">
        <v>45493</v>
      </c>
      <c r="C2129" t="s">
        <v>121</v>
      </c>
      <c r="D2129" t="str">
        <f>VLOOKUP(C2129,Customers!$A$1:$H$201,4,0)</f>
        <v>Ashley Gibson</v>
      </c>
      <c r="E2129" t="str">
        <f>VLOOKUP(C2129,Customers!$A$1:$H$201,5,0)</f>
        <v>Female</v>
      </c>
      <c r="F2129" s="4">
        <f>VLOOKUP(C2129,Customers!$A$1:$H$201,6,0)</f>
        <v>37694</v>
      </c>
      <c r="G2129" s="4" t="str">
        <f>VLOOKUP(C2129,Customers!$A$1:$H$201,7,0)</f>
        <v>East Carrieberg</v>
      </c>
      <c r="H2129" s="4">
        <f>VLOOKUP(C2129,Customers!$A$1:$H$201,8,0)</f>
        <v>45895</v>
      </c>
      <c r="I2129" t="s">
        <v>784</v>
      </c>
      <c r="J2129" t="str">
        <f>VLOOKUP(I2129,Products!$A$1:$F$51,2,0)</f>
        <v>Foot Snacks</v>
      </c>
      <c r="K2129" t="str">
        <f>VLOOKUP(I2129,Products!$A$1:$F$51,3,0)</f>
        <v>Groceries</v>
      </c>
      <c r="L2129" t="str">
        <f>VLOOKUP(I2129,Products!$A$1:$F$51,4,0)</f>
        <v>Snacks</v>
      </c>
      <c r="M2129" s="7">
        <f>VLOOKUP(I2129,Products!$A$1:$F$51,5,0)</f>
        <v>1095.72</v>
      </c>
      <c r="N2129" s="7">
        <f>VLOOKUP(I2129,Products!$A$1:$F$51,6,0)</f>
        <v>822.2</v>
      </c>
      <c r="O2129" t="s">
        <v>831</v>
      </c>
      <c r="P2129" t="str">
        <f>VLOOKUP(O2129,Stores!$A$1:$D$6,2,0)</f>
        <v>MegaMart Peckmouth</v>
      </c>
      <c r="Q2129" t="str">
        <f>VLOOKUP(O2129,Stores!$A$1:$D$6,4,0)</f>
        <v>East</v>
      </c>
      <c r="R2129" s="6">
        <v>2</v>
      </c>
      <c r="S2129" s="6">
        <v>0.05</v>
      </c>
      <c r="T2129" t="s">
        <v>857</v>
      </c>
      <c r="U2129">
        <f t="shared" si="99"/>
        <v>2191.44</v>
      </c>
      <c r="V2129" s="7">
        <f t="shared" si="100"/>
        <v>1644.4</v>
      </c>
      <c r="W2129" s="7">
        <f t="shared" si="101"/>
        <v>546.08999999999992</v>
      </c>
    </row>
    <row r="2130" spans="1:23" x14ac:dyDescent="0.25">
      <c r="A2130" t="s">
        <v>2537</v>
      </c>
      <c r="B2130" s="4">
        <v>45493</v>
      </c>
      <c r="C2130" t="s">
        <v>613</v>
      </c>
      <c r="D2130" t="str">
        <f>VLOOKUP(C2130,Customers!$A$1:$H$201,4,0)</f>
        <v>Lisa Ruiz</v>
      </c>
      <c r="E2130" t="str">
        <f>VLOOKUP(C2130,Customers!$A$1:$H$201,5,0)</f>
        <v>Female</v>
      </c>
      <c r="F2130" s="4">
        <f>VLOOKUP(C2130,Customers!$A$1:$H$201,6,0)</f>
        <v>21425</v>
      </c>
      <c r="G2130" s="4" t="str">
        <f>VLOOKUP(C2130,Customers!$A$1:$H$201,7,0)</f>
        <v>South Marcusberg</v>
      </c>
      <c r="H2130" s="4">
        <f>VLOOKUP(C2130,Customers!$A$1:$H$201,8,0)</f>
        <v>45891</v>
      </c>
      <c r="I2130" t="s">
        <v>741</v>
      </c>
      <c r="J2130" t="str">
        <f>VLOOKUP(I2130,Products!$A$1:$F$51,2,0)</f>
        <v>Above Camera</v>
      </c>
      <c r="K2130" t="str">
        <f>VLOOKUP(I2130,Products!$A$1:$F$51,3,0)</f>
        <v>Electronics</v>
      </c>
      <c r="L2130" t="str">
        <f>VLOOKUP(I2130,Products!$A$1:$F$51,4,0)</f>
        <v>Camera</v>
      </c>
      <c r="M2130" s="7">
        <f>VLOOKUP(I2130,Products!$A$1:$F$51,5,0)</f>
        <v>1193.0899999999999</v>
      </c>
      <c r="N2130" s="7">
        <f>VLOOKUP(I2130,Products!$A$1:$F$51,6,0)</f>
        <v>818.24</v>
      </c>
      <c r="O2130" t="s">
        <v>835</v>
      </c>
      <c r="P2130" t="str">
        <f>VLOOKUP(O2130,Stores!$A$1:$D$6,2,0)</f>
        <v>MegaMart New Michele</v>
      </c>
      <c r="Q2130" t="str">
        <f>VLOOKUP(O2130,Stores!$A$1:$D$6,4,0)</f>
        <v>West</v>
      </c>
      <c r="R2130" s="6">
        <v>3</v>
      </c>
      <c r="S2130" s="6">
        <v>0.1</v>
      </c>
      <c r="T2130" t="s">
        <v>851</v>
      </c>
      <c r="U2130">
        <f t="shared" si="99"/>
        <v>3579.2699999999995</v>
      </c>
      <c r="V2130" s="7">
        <f t="shared" si="100"/>
        <v>2454.7200000000003</v>
      </c>
      <c r="W2130" s="7">
        <f t="shared" si="101"/>
        <v>1123.6499999999992</v>
      </c>
    </row>
    <row r="2131" spans="1:23" x14ac:dyDescent="0.25">
      <c r="A2131" t="s">
        <v>2845</v>
      </c>
      <c r="B2131" s="4">
        <v>45493</v>
      </c>
      <c r="C2131" t="s">
        <v>87</v>
      </c>
      <c r="D2131" t="str">
        <f>VLOOKUP(C2131,Customers!$A$1:$H$201,4,0)</f>
        <v>Megan Velasquez</v>
      </c>
      <c r="E2131" t="str">
        <f>VLOOKUP(C2131,Customers!$A$1:$H$201,5,0)</f>
        <v>Male</v>
      </c>
      <c r="F2131" s="4">
        <f>VLOOKUP(C2131,Customers!$A$1:$H$201,6,0)</f>
        <v>20409</v>
      </c>
      <c r="G2131" s="4" t="str">
        <f>VLOOKUP(C2131,Customers!$A$1:$H$201,7,0)</f>
        <v>East James</v>
      </c>
      <c r="H2131" s="4">
        <f>VLOOKUP(C2131,Customers!$A$1:$H$201,8,0)</f>
        <v>44106</v>
      </c>
      <c r="I2131" t="s">
        <v>796</v>
      </c>
      <c r="J2131" t="str">
        <f>VLOOKUP(I2131,Products!$A$1:$F$51,2,0)</f>
        <v>Book Television</v>
      </c>
      <c r="K2131" t="str">
        <f>VLOOKUP(I2131,Products!$A$1:$F$51,3,0)</f>
        <v>Electronics</v>
      </c>
      <c r="L2131" t="str">
        <f>VLOOKUP(I2131,Products!$A$1:$F$51,4,0)</f>
        <v>Television</v>
      </c>
      <c r="M2131" s="7">
        <f>VLOOKUP(I2131,Products!$A$1:$F$51,5,0)</f>
        <v>1952.65</v>
      </c>
      <c r="N2131" s="7">
        <f>VLOOKUP(I2131,Products!$A$1:$F$51,6,0)</f>
        <v>1451.27</v>
      </c>
      <c r="O2131" t="s">
        <v>842</v>
      </c>
      <c r="P2131" t="str">
        <f>VLOOKUP(O2131,Stores!$A$1:$D$6,2,0)</f>
        <v>MegaMart Johnmouth</v>
      </c>
      <c r="Q2131" t="str">
        <f>VLOOKUP(O2131,Stores!$A$1:$D$6,4,0)</f>
        <v>East</v>
      </c>
      <c r="R2131" s="6">
        <v>4</v>
      </c>
      <c r="S2131" s="6">
        <v>0.05</v>
      </c>
      <c r="T2131" t="s">
        <v>861</v>
      </c>
      <c r="U2131">
        <f t="shared" si="99"/>
        <v>7810.6</v>
      </c>
      <c r="V2131" s="7">
        <f t="shared" si="100"/>
        <v>5805.08</v>
      </c>
      <c r="W2131" s="7">
        <f t="shared" si="101"/>
        <v>2004.5700000000004</v>
      </c>
    </row>
    <row r="2132" spans="1:23" x14ac:dyDescent="0.25">
      <c r="A2132" t="s">
        <v>3743</v>
      </c>
      <c r="B2132" s="4">
        <v>45493</v>
      </c>
      <c r="C2132" t="s">
        <v>322</v>
      </c>
      <c r="D2132" t="str">
        <f>VLOOKUP(C2132,Customers!$A$1:$H$201,4,0)</f>
        <v>Lawrence Hunter</v>
      </c>
      <c r="E2132" t="str">
        <f>VLOOKUP(C2132,Customers!$A$1:$H$201,5,0)</f>
        <v>Female</v>
      </c>
      <c r="F2132" s="4">
        <f>VLOOKUP(C2132,Customers!$A$1:$H$201,6,0)</f>
        <v>27663</v>
      </c>
      <c r="G2132" s="4" t="str">
        <f>VLOOKUP(C2132,Customers!$A$1:$H$201,7,0)</f>
        <v>Port Stephanie</v>
      </c>
      <c r="H2132" s="4">
        <f>VLOOKUP(C2132,Customers!$A$1:$H$201,8,0)</f>
        <v>45133</v>
      </c>
      <c r="I2132" t="s">
        <v>800</v>
      </c>
      <c r="J2132" t="str">
        <f>VLOOKUP(I2132,Products!$A$1:$F$51,2,0)</f>
        <v>Church Clothing</v>
      </c>
      <c r="K2132" t="str">
        <f>VLOOKUP(I2132,Products!$A$1:$F$51,3,0)</f>
        <v>Fashion</v>
      </c>
      <c r="L2132" t="str">
        <f>VLOOKUP(I2132,Products!$A$1:$F$51,4,0)</f>
        <v>Clothing</v>
      </c>
      <c r="M2132" s="7">
        <f>VLOOKUP(I2132,Products!$A$1:$F$51,5,0)</f>
        <v>540.94000000000005</v>
      </c>
      <c r="N2132" s="7">
        <f>VLOOKUP(I2132,Products!$A$1:$F$51,6,0)</f>
        <v>398.25</v>
      </c>
      <c r="O2132" t="s">
        <v>842</v>
      </c>
      <c r="P2132" t="str">
        <f>VLOOKUP(O2132,Stores!$A$1:$D$6,2,0)</f>
        <v>MegaMart Johnmouth</v>
      </c>
      <c r="Q2132" t="str">
        <f>VLOOKUP(O2132,Stores!$A$1:$D$6,4,0)</f>
        <v>East</v>
      </c>
      <c r="R2132" s="6">
        <v>1</v>
      </c>
      <c r="S2132" s="6">
        <v>0.05</v>
      </c>
      <c r="T2132" t="s">
        <v>861</v>
      </c>
      <c r="U2132">
        <f t="shared" si="99"/>
        <v>540.94000000000005</v>
      </c>
      <c r="V2132" s="7">
        <f t="shared" si="100"/>
        <v>398.25</v>
      </c>
      <c r="W2132" s="7">
        <f t="shared" si="101"/>
        <v>141.74000000000007</v>
      </c>
    </row>
    <row r="2133" spans="1:23" x14ac:dyDescent="0.25">
      <c r="A2133" t="s">
        <v>4891</v>
      </c>
      <c r="B2133" s="4">
        <v>45494</v>
      </c>
      <c r="C2133" t="s">
        <v>300</v>
      </c>
      <c r="D2133" t="str">
        <f>VLOOKUP(C2133,Customers!$A$1:$H$201,4,0)</f>
        <v>Grace Garcia</v>
      </c>
      <c r="E2133" t="str">
        <f>VLOOKUP(C2133,Customers!$A$1:$H$201,5,0)</f>
        <v>Female</v>
      </c>
      <c r="F2133" s="4">
        <f>VLOOKUP(C2133,Customers!$A$1:$H$201,6,0)</f>
        <v>37929</v>
      </c>
      <c r="G2133" s="4" t="str">
        <f>VLOOKUP(C2133,Customers!$A$1:$H$201,7,0)</f>
        <v>Markberg</v>
      </c>
      <c r="H2133" s="4">
        <f>VLOOKUP(C2133,Customers!$A$1:$H$201,8,0)</f>
        <v>44928</v>
      </c>
      <c r="I2133" t="s">
        <v>814</v>
      </c>
      <c r="J2133" t="str">
        <f>VLOOKUP(I2133,Products!$A$1:$F$51,2,0)</f>
        <v>Nature Clothing</v>
      </c>
      <c r="K2133" t="str">
        <f>VLOOKUP(I2133,Products!$A$1:$F$51,3,0)</f>
        <v>Fashion</v>
      </c>
      <c r="L2133" t="str">
        <f>VLOOKUP(I2133,Products!$A$1:$F$51,4,0)</f>
        <v>Clothing</v>
      </c>
      <c r="M2133" s="7">
        <f>VLOOKUP(I2133,Products!$A$1:$F$51,5,0)</f>
        <v>1165.3699999999999</v>
      </c>
      <c r="N2133" s="7">
        <f>VLOOKUP(I2133,Products!$A$1:$F$51,6,0)</f>
        <v>926.55</v>
      </c>
      <c r="O2133" t="s">
        <v>831</v>
      </c>
      <c r="P2133" t="str">
        <f>VLOOKUP(O2133,Stores!$A$1:$D$6,2,0)</f>
        <v>MegaMart Peckmouth</v>
      </c>
      <c r="Q2133" t="str">
        <f>VLOOKUP(O2133,Stores!$A$1:$D$6,4,0)</f>
        <v>East</v>
      </c>
      <c r="R2133" s="6">
        <v>3</v>
      </c>
      <c r="S2133" s="6">
        <v>0.15</v>
      </c>
      <c r="T2133" t="s">
        <v>857</v>
      </c>
      <c r="U2133">
        <f t="shared" si="99"/>
        <v>3496.1099999999997</v>
      </c>
      <c r="V2133" s="7">
        <f t="shared" si="100"/>
        <v>2779.6499999999996</v>
      </c>
      <c r="W2133" s="7">
        <f t="shared" si="101"/>
        <v>715.61</v>
      </c>
    </row>
    <row r="2134" spans="1:23" x14ac:dyDescent="0.25">
      <c r="A2134" t="s">
        <v>4976</v>
      </c>
      <c r="B2134" s="4">
        <v>45494</v>
      </c>
      <c r="C2134" t="s">
        <v>103</v>
      </c>
      <c r="D2134" t="str">
        <f>VLOOKUP(C2134,Customers!$A$1:$H$201,4,0)</f>
        <v>Justin Macdonald</v>
      </c>
      <c r="E2134" t="str">
        <f>VLOOKUP(C2134,Customers!$A$1:$H$201,5,0)</f>
        <v>Male</v>
      </c>
      <c r="F2134" s="4">
        <f>VLOOKUP(C2134,Customers!$A$1:$H$201,6,0)</f>
        <v>37990</v>
      </c>
      <c r="G2134" s="4" t="str">
        <f>VLOOKUP(C2134,Customers!$A$1:$H$201,7,0)</f>
        <v>Shepherdburgh</v>
      </c>
      <c r="H2134" s="4">
        <f>VLOOKUP(C2134,Customers!$A$1:$H$201,8,0)</f>
        <v>45538</v>
      </c>
      <c r="I2134" t="s">
        <v>820</v>
      </c>
      <c r="J2134" t="str">
        <f>VLOOKUP(I2134,Products!$A$1:$F$51,2,0)</f>
        <v>Possible Watches</v>
      </c>
      <c r="K2134" t="str">
        <f>VLOOKUP(I2134,Products!$A$1:$F$51,3,0)</f>
        <v>Fashion</v>
      </c>
      <c r="L2134" t="str">
        <f>VLOOKUP(I2134,Products!$A$1:$F$51,4,0)</f>
        <v>Watches</v>
      </c>
      <c r="M2134" s="7">
        <f>VLOOKUP(I2134,Products!$A$1:$F$51,5,0)</f>
        <v>388.26</v>
      </c>
      <c r="N2134" s="7">
        <f>VLOOKUP(I2134,Products!$A$1:$F$51,6,0)</f>
        <v>199.3</v>
      </c>
      <c r="O2134" t="s">
        <v>831</v>
      </c>
      <c r="P2134" t="str">
        <f>VLOOKUP(O2134,Stores!$A$1:$D$6,2,0)</f>
        <v>MegaMart Peckmouth</v>
      </c>
      <c r="Q2134" t="str">
        <f>VLOOKUP(O2134,Stores!$A$1:$D$6,4,0)</f>
        <v>East</v>
      </c>
      <c r="R2134" s="6">
        <v>2</v>
      </c>
      <c r="S2134" s="6">
        <v>0</v>
      </c>
      <c r="T2134" t="s">
        <v>861</v>
      </c>
      <c r="U2134">
        <f t="shared" si="99"/>
        <v>776.52</v>
      </c>
      <c r="V2134" s="7">
        <f t="shared" si="100"/>
        <v>398.6</v>
      </c>
      <c r="W2134" s="7">
        <f t="shared" si="101"/>
        <v>376.91999999999996</v>
      </c>
    </row>
    <row r="2135" spans="1:23" x14ac:dyDescent="0.25">
      <c r="A2135" t="s">
        <v>5759</v>
      </c>
      <c r="B2135" s="4">
        <v>45494</v>
      </c>
      <c r="C2135" t="s">
        <v>228</v>
      </c>
      <c r="D2135" t="str">
        <f>VLOOKUP(C2135,Customers!$A$1:$H$201,4,0)</f>
        <v>Anthony Conway</v>
      </c>
      <c r="E2135" t="str">
        <f>VLOOKUP(C2135,Customers!$A$1:$H$201,5,0)</f>
        <v>Male</v>
      </c>
      <c r="F2135" s="4">
        <f>VLOOKUP(C2135,Customers!$A$1:$H$201,6,0)</f>
        <v>35712</v>
      </c>
      <c r="G2135" s="4" t="str">
        <f>VLOOKUP(C2135,Customers!$A$1:$H$201,7,0)</f>
        <v>Carlyberg</v>
      </c>
      <c r="H2135" s="4">
        <f>VLOOKUP(C2135,Customers!$A$1:$H$201,8,0)</f>
        <v>45823</v>
      </c>
      <c r="I2135" t="s">
        <v>794</v>
      </c>
      <c r="J2135" t="str">
        <f>VLOOKUP(I2135,Products!$A$1:$F$51,2,0)</f>
        <v>New Watches</v>
      </c>
      <c r="K2135" t="str">
        <f>VLOOKUP(I2135,Products!$A$1:$F$51,3,0)</f>
        <v>Fashion</v>
      </c>
      <c r="L2135" t="str">
        <f>VLOOKUP(I2135,Products!$A$1:$F$51,4,0)</f>
        <v>Watches</v>
      </c>
      <c r="M2135" s="7">
        <f>VLOOKUP(I2135,Products!$A$1:$F$51,5,0)</f>
        <v>1501.46</v>
      </c>
      <c r="N2135" s="7">
        <f>VLOOKUP(I2135,Products!$A$1:$F$51,6,0)</f>
        <v>1167.73</v>
      </c>
      <c r="O2135" t="s">
        <v>827</v>
      </c>
      <c r="P2135" t="str">
        <f>VLOOKUP(O2135,Stores!$A$1:$D$6,2,0)</f>
        <v>MegaMart Jimenezborough</v>
      </c>
      <c r="Q2135" t="str">
        <f>VLOOKUP(O2135,Stores!$A$1:$D$6,4,0)</f>
        <v>South</v>
      </c>
      <c r="R2135" s="6">
        <v>2</v>
      </c>
      <c r="S2135" s="6">
        <v>0.15</v>
      </c>
      <c r="T2135" t="s">
        <v>861</v>
      </c>
      <c r="U2135">
        <f t="shared" si="99"/>
        <v>3002.92</v>
      </c>
      <c r="V2135" s="7">
        <f t="shared" si="100"/>
        <v>2335.46</v>
      </c>
      <c r="W2135" s="7">
        <f t="shared" si="101"/>
        <v>666.61</v>
      </c>
    </row>
    <row r="2136" spans="1:23" x14ac:dyDescent="0.25">
      <c r="A2136" t="s">
        <v>4584</v>
      </c>
      <c r="B2136" s="4">
        <v>45495</v>
      </c>
      <c r="C2136" t="s">
        <v>7</v>
      </c>
      <c r="D2136" t="str">
        <f>VLOOKUP(C2136,Customers!$A$1:$H$201,4,0)</f>
        <v>Michael Davis</v>
      </c>
      <c r="E2136" t="str">
        <f>VLOOKUP(C2136,Customers!$A$1:$H$201,5,0)</f>
        <v>Male</v>
      </c>
      <c r="F2136" s="4">
        <f>VLOOKUP(C2136,Customers!$A$1:$H$201,6,0)</f>
        <v>35319</v>
      </c>
      <c r="G2136" s="4" t="str">
        <f>VLOOKUP(C2136,Customers!$A$1:$H$201,7,0)</f>
        <v>Osborneport</v>
      </c>
      <c r="H2136" s="4">
        <f>VLOOKUP(C2136,Customers!$A$1:$H$201,8,0)</f>
        <v>44829</v>
      </c>
      <c r="I2136" t="s">
        <v>735</v>
      </c>
      <c r="J2136" t="str">
        <f>VLOOKUP(I2136,Products!$A$1:$F$51,2,0)</f>
        <v>Step Smartphone</v>
      </c>
      <c r="K2136" t="str">
        <f>VLOOKUP(I2136,Products!$A$1:$F$51,3,0)</f>
        <v>Electronics</v>
      </c>
      <c r="L2136" t="str">
        <f>VLOOKUP(I2136,Products!$A$1:$F$51,4,0)</f>
        <v>Smartphone</v>
      </c>
      <c r="M2136" s="7">
        <f>VLOOKUP(I2136,Products!$A$1:$F$51,5,0)</f>
        <v>1194.1199999999999</v>
      </c>
      <c r="N2136" s="7">
        <f>VLOOKUP(I2136,Products!$A$1:$F$51,6,0)</f>
        <v>838.95</v>
      </c>
      <c r="O2136" t="s">
        <v>835</v>
      </c>
      <c r="P2136" t="str">
        <f>VLOOKUP(O2136,Stores!$A$1:$D$6,2,0)</f>
        <v>MegaMart New Michele</v>
      </c>
      <c r="Q2136" t="str">
        <f>VLOOKUP(O2136,Stores!$A$1:$D$6,4,0)</f>
        <v>West</v>
      </c>
      <c r="R2136" s="6">
        <v>2</v>
      </c>
      <c r="S2136" s="6">
        <v>0.05</v>
      </c>
      <c r="T2136" t="s">
        <v>861</v>
      </c>
      <c r="U2136">
        <f t="shared" si="99"/>
        <v>2388.2399999999998</v>
      </c>
      <c r="V2136" s="7">
        <f t="shared" si="100"/>
        <v>1677.9</v>
      </c>
      <c r="W2136" s="7">
        <f t="shared" si="101"/>
        <v>709.38999999999965</v>
      </c>
    </row>
    <row r="2137" spans="1:23" x14ac:dyDescent="0.25">
      <c r="A2137" t="s">
        <v>4809</v>
      </c>
      <c r="B2137" s="4">
        <v>45495</v>
      </c>
      <c r="C2137" t="s">
        <v>529</v>
      </c>
      <c r="D2137" t="str">
        <f>VLOOKUP(C2137,Customers!$A$1:$H$201,4,0)</f>
        <v>John Johnson</v>
      </c>
      <c r="E2137" t="str">
        <f>VLOOKUP(C2137,Customers!$A$1:$H$201,5,0)</f>
        <v>Female</v>
      </c>
      <c r="F2137" s="4">
        <f>VLOOKUP(C2137,Customers!$A$1:$H$201,6,0)</f>
        <v>35515</v>
      </c>
      <c r="G2137" s="4" t="str">
        <f>VLOOKUP(C2137,Customers!$A$1:$H$201,7,0)</f>
        <v>North Jamesport</v>
      </c>
      <c r="H2137" s="4">
        <f>VLOOKUP(C2137,Customers!$A$1:$H$201,8,0)</f>
        <v>44804</v>
      </c>
      <c r="I2137" t="s">
        <v>820</v>
      </c>
      <c r="J2137" t="str">
        <f>VLOOKUP(I2137,Products!$A$1:$F$51,2,0)</f>
        <v>Possible Watches</v>
      </c>
      <c r="K2137" t="str">
        <f>VLOOKUP(I2137,Products!$A$1:$F$51,3,0)</f>
        <v>Fashion</v>
      </c>
      <c r="L2137" t="str">
        <f>VLOOKUP(I2137,Products!$A$1:$F$51,4,0)</f>
        <v>Watches</v>
      </c>
      <c r="M2137" s="7">
        <f>VLOOKUP(I2137,Products!$A$1:$F$51,5,0)</f>
        <v>388.26</v>
      </c>
      <c r="N2137" s="7">
        <f>VLOOKUP(I2137,Products!$A$1:$F$51,6,0)</f>
        <v>199.3</v>
      </c>
      <c r="O2137" t="s">
        <v>838</v>
      </c>
      <c r="P2137" t="str">
        <f>VLOOKUP(O2137,Stores!$A$1:$D$6,2,0)</f>
        <v>MegaMart Brianahaven</v>
      </c>
      <c r="Q2137" t="str">
        <f>VLOOKUP(O2137,Stores!$A$1:$D$6,4,0)</f>
        <v>North</v>
      </c>
      <c r="R2137" s="6">
        <v>4</v>
      </c>
      <c r="S2137" s="6">
        <v>0.05</v>
      </c>
      <c r="T2137" t="s">
        <v>861</v>
      </c>
      <c r="U2137">
        <f t="shared" si="99"/>
        <v>1553.04</v>
      </c>
      <c r="V2137" s="7">
        <f t="shared" si="100"/>
        <v>797.2</v>
      </c>
      <c r="W2137" s="7">
        <f t="shared" si="101"/>
        <v>754.88999999999987</v>
      </c>
    </row>
    <row r="2138" spans="1:23" x14ac:dyDescent="0.25">
      <c r="A2138" t="s">
        <v>4864</v>
      </c>
      <c r="B2138" s="4">
        <v>45495</v>
      </c>
      <c r="C2138" t="s">
        <v>177</v>
      </c>
      <c r="D2138" t="str">
        <f>VLOOKUP(C2138,Customers!$A$1:$H$201,4,0)</f>
        <v>Dennis Poole</v>
      </c>
      <c r="E2138" t="str">
        <f>VLOOKUP(C2138,Customers!$A$1:$H$201,5,0)</f>
        <v>Male</v>
      </c>
      <c r="F2138" s="4">
        <f>VLOOKUP(C2138,Customers!$A$1:$H$201,6,0)</f>
        <v>23397</v>
      </c>
      <c r="G2138" s="4" t="str">
        <f>VLOOKUP(C2138,Customers!$A$1:$H$201,7,0)</f>
        <v>New Jontown</v>
      </c>
      <c r="H2138" s="4">
        <f>VLOOKUP(C2138,Customers!$A$1:$H$201,8,0)</f>
        <v>44737</v>
      </c>
      <c r="I2138" t="s">
        <v>814</v>
      </c>
      <c r="J2138" t="str">
        <f>VLOOKUP(I2138,Products!$A$1:$F$51,2,0)</f>
        <v>Nature Clothing</v>
      </c>
      <c r="K2138" t="str">
        <f>VLOOKUP(I2138,Products!$A$1:$F$51,3,0)</f>
        <v>Fashion</v>
      </c>
      <c r="L2138" t="str">
        <f>VLOOKUP(I2138,Products!$A$1:$F$51,4,0)</f>
        <v>Clothing</v>
      </c>
      <c r="M2138" s="7">
        <f>VLOOKUP(I2138,Products!$A$1:$F$51,5,0)</f>
        <v>1165.3699999999999</v>
      </c>
      <c r="N2138" s="7">
        <f>VLOOKUP(I2138,Products!$A$1:$F$51,6,0)</f>
        <v>926.55</v>
      </c>
      <c r="O2138" t="s">
        <v>835</v>
      </c>
      <c r="P2138" t="str">
        <f>VLOOKUP(O2138,Stores!$A$1:$D$6,2,0)</f>
        <v>MegaMart New Michele</v>
      </c>
      <c r="Q2138" t="str">
        <f>VLOOKUP(O2138,Stores!$A$1:$D$6,4,0)</f>
        <v>West</v>
      </c>
      <c r="R2138" s="6">
        <v>3</v>
      </c>
      <c r="S2138" s="6">
        <v>0.1</v>
      </c>
      <c r="T2138" t="s">
        <v>861</v>
      </c>
      <c r="U2138">
        <f t="shared" si="99"/>
        <v>3496.1099999999997</v>
      </c>
      <c r="V2138" s="7">
        <f t="shared" si="100"/>
        <v>2779.6499999999996</v>
      </c>
      <c r="W2138" s="7">
        <f t="shared" si="101"/>
        <v>715.56000000000006</v>
      </c>
    </row>
    <row r="2139" spans="1:23" x14ac:dyDescent="0.25">
      <c r="A2139" t="s">
        <v>5700</v>
      </c>
      <c r="B2139" s="4">
        <v>45495</v>
      </c>
      <c r="C2139" t="s">
        <v>485</v>
      </c>
      <c r="D2139" t="str">
        <f>VLOOKUP(C2139,Customers!$A$1:$H$201,4,0)</f>
        <v>Yvette Roth</v>
      </c>
      <c r="E2139" t="str">
        <f>VLOOKUP(C2139,Customers!$A$1:$H$201,5,0)</f>
        <v>Male</v>
      </c>
      <c r="F2139" s="4">
        <f>VLOOKUP(C2139,Customers!$A$1:$H$201,6,0)</f>
        <v>22750</v>
      </c>
      <c r="G2139" s="4" t="str">
        <f>VLOOKUP(C2139,Customers!$A$1:$H$201,7,0)</f>
        <v>East Melissashire</v>
      </c>
      <c r="H2139" s="4">
        <f>VLOOKUP(C2139,Customers!$A$1:$H$201,8,0)</f>
        <v>45831</v>
      </c>
      <c r="I2139" t="s">
        <v>730</v>
      </c>
      <c r="J2139" t="str">
        <f>VLOOKUP(I2139,Products!$A$1:$F$51,2,0)</f>
        <v>Recognize Footwear</v>
      </c>
      <c r="K2139" t="str">
        <f>VLOOKUP(I2139,Products!$A$1:$F$51,3,0)</f>
        <v>Fashion</v>
      </c>
      <c r="L2139" t="str">
        <f>VLOOKUP(I2139,Products!$A$1:$F$51,4,0)</f>
        <v>Footwear</v>
      </c>
      <c r="M2139" s="7">
        <f>VLOOKUP(I2139,Products!$A$1:$F$51,5,0)</f>
        <v>109.78</v>
      </c>
      <c r="N2139" s="7">
        <f>VLOOKUP(I2139,Products!$A$1:$F$51,6,0)</f>
        <v>70.59</v>
      </c>
      <c r="O2139" t="s">
        <v>831</v>
      </c>
      <c r="P2139" t="str">
        <f>VLOOKUP(O2139,Stores!$A$1:$D$6,2,0)</f>
        <v>MegaMart Peckmouth</v>
      </c>
      <c r="Q2139" t="str">
        <f>VLOOKUP(O2139,Stores!$A$1:$D$6,4,0)</f>
        <v>East</v>
      </c>
      <c r="R2139" s="6">
        <v>2</v>
      </c>
      <c r="S2139" s="6">
        <v>0.1</v>
      </c>
      <c r="T2139" t="s">
        <v>857</v>
      </c>
      <c r="U2139">
        <f t="shared" si="99"/>
        <v>219.56</v>
      </c>
      <c r="V2139" s="7">
        <f t="shared" si="100"/>
        <v>141.18</v>
      </c>
      <c r="W2139" s="7">
        <f t="shared" si="101"/>
        <v>77.47999999999999</v>
      </c>
    </row>
    <row r="2140" spans="1:23" x14ac:dyDescent="0.25">
      <c r="A2140" t="s">
        <v>1608</v>
      </c>
      <c r="B2140" s="4">
        <v>45495</v>
      </c>
      <c r="C2140" t="s">
        <v>522</v>
      </c>
      <c r="D2140" t="str">
        <f>VLOOKUP(C2140,Customers!$A$1:$H$201,4,0)</f>
        <v>Betty Johnson</v>
      </c>
      <c r="E2140" t="str">
        <f>VLOOKUP(C2140,Customers!$A$1:$H$201,5,0)</f>
        <v>Female</v>
      </c>
      <c r="F2140" s="4">
        <f>VLOOKUP(C2140,Customers!$A$1:$H$201,6,0)</f>
        <v>23256</v>
      </c>
      <c r="G2140" s="4" t="str">
        <f>VLOOKUP(C2140,Customers!$A$1:$H$201,7,0)</f>
        <v>North Lisa</v>
      </c>
      <c r="H2140" s="4">
        <f>VLOOKUP(C2140,Customers!$A$1:$H$201,8,0)</f>
        <v>44258</v>
      </c>
      <c r="I2140" t="s">
        <v>772</v>
      </c>
      <c r="J2140" t="str">
        <f>VLOOKUP(I2140,Products!$A$1:$F$51,2,0)</f>
        <v>Little Watches</v>
      </c>
      <c r="K2140" t="str">
        <f>VLOOKUP(I2140,Products!$A$1:$F$51,3,0)</f>
        <v>Fashion</v>
      </c>
      <c r="L2140" t="str">
        <f>VLOOKUP(I2140,Products!$A$1:$F$51,4,0)</f>
        <v>Watches</v>
      </c>
      <c r="M2140" s="7">
        <f>VLOOKUP(I2140,Products!$A$1:$F$51,5,0)</f>
        <v>429.15</v>
      </c>
      <c r="N2140" s="7">
        <f>VLOOKUP(I2140,Products!$A$1:$F$51,6,0)</f>
        <v>258.72000000000003</v>
      </c>
      <c r="O2140" t="s">
        <v>838</v>
      </c>
      <c r="P2140" t="str">
        <f>VLOOKUP(O2140,Stores!$A$1:$D$6,2,0)</f>
        <v>MegaMart Brianahaven</v>
      </c>
      <c r="Q2140" t="str">
        <f>VLOOKUP(O2140,Stores!$A$1:$D$6,4,0)</f>
        <v>North</v>
      </c>
      <c r="R2140" s="6">
        <v>5</v>
      </c>
      <c r="S2140" s="6">
        <v>0.15</v>
      </c>
      <c r="T2140" t="s">
        <v>851</v>
      </c>
      <c r="U2140">
        <f t="shared" si="99"/>
        <v>2145.75</v>
      </c>
      <c r="V2140" s="7">
        <f t="shared" si="100"/>
        <v>1293.6000000000001</v>
      </c>
      <c r="W2140" s="7">
        <f t="shared" si="101"/>
        <v>851.29999999999984</v>
      </c>
    </row>
    <row r="2141" spans="1:23" x14ac:dyDescent="0.25">
      <c r="A2141" t="s">
        <v>1706</v>
      </c>
      <c r="B2141" s="4">
        <v>45495</v>
      </c>
      <c r="C2141" t="s">
        <v>296</v>
      </c>
      <c r="D2141" t="str">
        <f>VLOOKUP(C2141,Customers!$A$1:$H$201,4,0)</f>
        <v>Donald Marsh</v>
      </c>
      <c r="E2141" t="str">
        <f>VLOOKUP(C2141,Customers!$A$1:$H$201,5,0)</f>
        <v>Female</v>
      </c>
      <c r="F2141" s="4">
        <f>VLOOKUP(C2141,Customers!$A$1:$H$201,6,0)</f>
        <v>29021</v>
      </c>
      <c r="G2141" s="4" t="str">
        <f>VLOOKUP(C2141,Customers!$A$1:$H$201,7,0)</f>
        <v>North Bradleyfurt</v>
      </c>
      <c r="H2141" s="4">
        <f>VLOOKUP(C2141,Customers!$A$1:$H$201,8,0)</f>
        <v>45479</v>
      </c>
      <c r="I2141" t="s">
        <v>714</v>
      </c>
      <c r="J2141" t="str">
        <f>VLOOKUP(I2141,Products!$A$1:$F$51,2,0)</f>
        <v>Here Footwear</v>
      </c>
      <c r="K2141" t="str">
        <f>VLOOKUP(I2141,Products!$A$1:$F$51,3,0)</f>
        <v>Fashion</v>
      </c>
      <c r="L2141" t="str">
        <f>VLOOKUP(I2141,Products!$A$1:$F$51,4,0)</f>
        <v>Footwear</v>
      </c>
      <c r="M2141" s="7">
        <f>VLOOKUP(I2141,Products!$A$1:$F$51,5,0)</f>
        <v>1102.791777777778</v>
      </c>
      <c r="N2141" s="7">
        <f>VLOOKUP(I2141,Products!$A$1:$F$51,6,0)</f>
        <v>169.03</v>
      </c>
      <c r="O2141" t="s">
        <v>842</v>
      </c>
      <c r="P2141" t="str">
        <f>VLOOKUP(O2141,Stores!$A$1:$D$6,2,0)</f>
        <v>MegaMart Johnmouth</v>
      </c>
      <c r="Q2141" t="str">
        <f>VLOOKUP(O2141,Stores!$A$1:$D$6,4,0)</f>
        <v>East</v>
      </c>
      <c r="R2141" s="6">
        <v>3</v>
      </c>
      <c r="S2141" s="6">
        <v>0.15</v>
      </c>
      <c r="T2141" t="s">
        <v>857</v>
      </c>
      <c r="U2141">
        <f t="shared" si="99"/>
        <v>3308.3753333333339</v>
      </c>
      <c r="V2141" s="7">
        <f t="shared" si="100"/>
        <v>507.09000000000003</v>
      </c>
      <c r="W2141" s="7">
        <f t="shared" si="101"/>
        <v>2800.4353333333338</v>
      </c>
    </row>
    <row r="2142" spans="1:23" x14ac:dyDescent="0.25">
      <c r="A2142" t="s">
        <v>2774</v>
      </c>
      <c r="B2142" s="4">
        <v>45495</v>
      </c>
      <c r="C2142" t="s">
        <v>547</v>
      </c>
      <c r="D2142" t="str">
        <f>VLOOKUP(C2142,Customers!$A$1:$H$201,4,0)</f>
        <v>Brittany Green</v>
      </c>
      <c r="E2142" t="str">
        <f>VLOOKUP(C2142,Customers!$A$1:$H$201,5,0)</f>
        <v>Male</v>
      </c>
      <c r="F2142" s="4">
        <f>VLOOKUP(C2142,Customers!$A$1:$H$201,6,0)</f>
        <v>31945</v>
      </c>
      <c r="G2142" s="4" t="str">
        <f>VLOOKUP(C2142,Customers!$A$1:$H$201,7,0)</f>
        <v>Port Jeffreyside</v>
      </c>
      <c r="H2142" s="4">
        <f>VLOOKUP(C2142,Customers!$A$1:$H$201,8,0)</f>
        <v>44261</v>
      </c>
      <c r="I2142" t="s">
        <v>753</v>
      </c>
      <c r="J2142" t="str">
        <f>VLOOKUP(I2142,Products!$A$1:$F$51,2,0)</f>
        <v>Find Headphones</v>
      </c>
      <c r="K2142" t="str">
        <f>VLOOKUP(I2142,Products!$A$1:$F$51,3,0)</f>
        <v>Electronics</v>
      </c>
      <c r="L2142" t="str">
        <f>VLOOKUP(I2142,Products!$A$1:$F$51,4,0)</f>
        <v>Headphones</v>
      </c>
      <c r="M2142" s="7">
        <f>VLOOKUP(I2142,Products!$A$1:$F$51,5,0)</f>
        <v>1246.1099999999999</v>
      </c>
      <c r="N2142" s="7">
        <f>VLOOKUP(I2142,Products!$A$1:$F$51,6,0)</f>
        <v>833.52</v>
      </c>
      <c r="O2142" t="s">
        <v>831</v>
      </c>
      <c r="P2142" t="str">
        <f>VLOOKUP(O2142,Stores!$A$1:$D$6,2,0)</f>
        <v>MegaMart Peckmouth</v>
      </c>
      <c r="Q2142" t="str">
        <f>VLOOKUP(O2142,Stores!$A$1:$D$6,4,0)</f>
        <v>East</v>
      </c>
      <c r="R2142" s="6">
        <v>2</v>
      </c>
      <c r="S2142" s="6">
        <v>0</v>
      </c>
      <c r="T2142" t="s">
        <v>857</v>
      </c>
      <c r="U2142">
        <f t="shared" si="99"/>
        <v>2492.2199999999998</v>
      </c>
      <c r="V2142" s="7">
        <f t="shared" si="100"/>
        <v>1667.04</v>
      </c>
      <c r="W2142" s="7">
        <f t="shared" si="101"/>
        <v>824.17999999999984</v>
      </c>
    </row>
    <row r="2143" spans="1:23" x14ac:dyDescent="0.25">
      <c r="A2143" t="s">
        <v>3212</v>
      </c>
      <c r="B2143" s="4">
        <v>45495</v>
      </c>
      <c r="C2143" t="s">
        <v>659</v>
      </c>
      <c r="D2143" t="str">
        <f>VLOOKUP(C2143,Customers!$A$1:$H$201,4,0)</f>
        <v>Cynthia Cherry</v>
      </c>
      <c r="E2143" t="str">
        <f>VLOOKUP(C2143,Customers!$A$1:$H$201,5,0)</f>
        <v>Male</v>
      </c>
      <c r="F2143" s="4">
        <f>VLOOKUP(C2143,Customers!$A$1:$H$201,6,0)</f>
        <v>32522</v>
      </c>
      <c r="G2143" s="4" t="str">
        <f>VLOOKUP(C2143,Customers!$A$1:$H$201,7,0)</f>
        <v>Gomeztown</v>
      </c>
      <c r="H2143" s="4">
        <f>VLOOKUP(C2143,Customers!$A$1:$H$201,8,0)</f>
        <v>45231</v>
      </c>
      <c r="I2143" t="s">
        <v>762</v>
      </c>
      <c r="J2143" t="str">
        <f>VLOOKUP(I2143,Products!$A$1:$F$51,2,0)</f>
        <v>Firm Dairy</v>
      </c>
      <c r="K2143" t="str">
        <f>VLOOKUP(I2143,Products!$A$1:$F$51,3,0)</f>
        <v>Groceries</v>
      </c>
      <c r="L2143" t="str">
        <f>VLOOKUP(I2143,Products!$A$1:$F$51,4,0)</f>
        <v>Dairy</v>
      </c>
      <c r="M2143" s="7">
        <f>VLOOKUP(I2143,Products!$A$1:$F$51,5,0)</f>
        <v>1227.24</v>
      </c>
      <c r="N2143" s="7">
        <f>VLOOKUP(I2143,Products!$A$1:$F$51,6,0)</f>
        <v>977.09</v>
      </c>
      <c r="O2143" t="s">
        <v>827</v>
      </c>
      <c r="P2143" t="str">
        <f>VLOOKUP(O2143,Stores!$A$1:$D$6,2,0)</f>
        <v>MegaMart Jimenezborough</v>
      </c>
      <c r="Q2143" t="str">
        <f>VLOOKUP(O2143,Stores!$A$1:$D$6,4,0)</f>
        <v>South</v>
      </c>
      <c r="R2143" s="6">
        <v>3</v>
      </c>
      <c r="S2143" s="6">
        <v>0.05</v>
      </c>
      <c r="T2143" t="s">
        <v>851</v>
      </c>
      <c r="U2143">
        <f t="shared" si="99"/>
        <v>3681.7200000000003</v>
      </c>
      <c r="V2143" s="7">
        <f t="shared" si="100"/>
        <v>2931.27</v>
      </c>
      <c r="W2143" s="7">
        <f t="shared" si="101"/>
        <v>749.50000000000023</v>
      </c>
    </row>
    <row r="2144" spans="1:23" x14ac:dyDescent="0.25">
      <c r="A2144" t="s">
        <v>4228</v>
      </c>
      <c r="B2144" s="4">
        <v>45496</v>
      </c>
      <c r="C2144" t="s">
        <v>69</v>
      </c>
      <c r="D2144" t="str">
        <f>VLOOKUP(C2144,Customers!$A$1:$H$201,4,0)</f>
        <v>Vanessa Anderson</v>
      </c>
      <c r="E2144" t="str">
        <f>VLOOKUP(C2144,Customers!$A$1:$H$201,5,0)</f>
        <v>Female</v>
      </c>
      <c r="F2144" s="4">
        <f>VLOOKUP(C2144,Customers!$A$1:$H$201,6,0)</f>
        <v>30021</v>
      </c>
      <c r="G2144" s="4" t="str">
        <f>VLOOKUP(C2144,Customers!$A$1:$H$201,7,0)</f>
        <v>Peterside</v>
      </c>
      <c r="H2144" s="4">
        <f>VLOOKUP(C2144,Customers!$A$1:$H$201,8,0)</f>
        <v>45560</v>
      </c>
      <c r="I2144" t="s">
        <v>741</v>
      </c>
      <c r="J2144" t="str">
        <f>VLOOKUP(I2144,Products!$A$1:$F$51,2,0)</f>
        <v>Above Camera</v>
      </c>
      <c r="K2144" t="str">
        <f>VLOOKUP(I2144,Products!$A$1:$F$51,3,0)</f>
        <v>Electronics</v>
      </c>
      <c r="L2144" t="str">
        <f>VLOOKUP(I2144,Products!$A$1:$F$51,4,0)</f>
        <v>Camera</v>
      </c>
      <c r="M2144" s="7">
        <f>VLOOKUP(I2144,Products!$A$1:$F$51,5,0)</f>
        <v>1193.0899999999999</v>
      </c>
      <c r="N2144" s="7">
        <f>VLOOKUP(I2144,Products!$A$1:$F$51,6,0)</f>
        <v>818.24</v>
      </c>
      <c r="O2144" t="s">
        <v>827</v>
      </c>
      <c r="P2144" t="str">
        <f>VLOOKUP(O2144,Stores!$A$1:$D$6,2,0)</f>
        <v>MegaMart Jimenezborough</v>
      </c>
      <c r="Q2144" t="str">
        <f>VLOOKUP(O2144,Stores!$A$1:$D$6,4,0)</f>
        <v>South</v>
      </c>
      <c r="R2144" s="6">
        <v>3</v>
      </c>
      <c r="S2144" s="6">
        <v>0</v>
      </c>
      <c r="T2144" t="s">
        <v>861</v>
      </c>
      <c r="U2144">
        <f t="shared" si="99"/>
        <v>3579.2699999999995</v>
      </c>
      <c r="V2144" s="7">
        <f t="shared" si="100"/>
        <v>2454.7200000000003</v>
      </c>
      <c r="W2144" s="7">
        <f t="shared" si="101"/>
        <v>1123.5499999999993</v>
      </c>
    </row>
    <row r="2145" spans="1:23" x14ac:dyDescent="0.25">
      <c r="A2145" t="s">
        <v>4759</v>
      </c>
      <c r="B2145" s="4">
        <v>45496</v>
      </c>
      <c r="C2145" t="s">
        <v>87</v>
      </c>
      <c r="D2145" t="str">
        <f>VLOOKUP(C2145,Customers!$A$1:$H$201,4,0)</f>
        <v>Megan Velasquez</v>
      </c>
      <c r="E2145" t="str">
        <f>VLOOKUP(C2145,Customers!$A$1:$H$201,5,0)</f>
        <v>Male</v>
      </c>
      <c r="F2145" s="4">
        <f>VLOOKUP(C2145,Customers!$A$1:$H$201,6,0)</f>
        <v>20409</v>
      </c>
      <c r="G2145" s="4" t="str">
        <f>VLOOKUP(C2145,Customers!$A$1:$H$201,7,0)</f>
        <v>East James</v>
      </c>
      <c r="H2145" s="4">
        <f>VLOOKUP(C2145,Customers!$A$1:$H$201,8,0)</f>
        <v>44106</v>
      </c>
      <c r="I2145" t="s">
        <v>762</v>
      </c>
      <c r="J2145" t="str">
        <f>VLOOKUP(I2145,Products!$A$1:$F$51,2,0)</f>
        <v>Firm Dairy</v>
      </c>
      <c r="K2145" t="str">
        <f>VLOOKUP(I2145,Products!$A$1:$F$51,3,0)</f>
        <v>Groceries</v>
      </c>
      <c r="L2145" t="str">
        <f>VLOOKUP(I2145,Products!$A$1:$F$51,4,0)</f>
        <v>Dairy</v>
      </c>
      <c r="M2145" s="7">
        <f>VLOOKUP(I2145,Products!$A$1:$F$51,5,0)</f>
        <v>1227.24</v>
      </c>
      <c r="N2145" s="7">
        <f>VLOOKUP(I2145,Products!$A$1:$F$51,6,0)</f>
        <v>977.09</v>
      </c>
      <c r="O2145" t="s">
        <v>831</v>
      </c>
      <c r="P2145" t="str">
        <f>VLOOKUP(O2145,Stores!$A$1:$D$6,2,0)</f>
        <v>MegaMart Peckmouth</v>
      </c>
      <c r="Q2145" t="str">
        <f>VLOOKUP(O2145,Stores!$A$1:$D$6,4,0)</f>
        <v>East</v>
      </c>
      <c r="R2145" s="6">
        <v>2</v>
      </c>
      <c r="S2145" s="6">
        <v>0.15</v>
      </c>
      <c r="T2145" t="s">
        <v>851</v>
      </c>
      <c r="U2145">
        <f t="shared" si="99"/>
        <v>2454.48</v>
      </c>
      <c r="V2145" s="7">
        <f t="shared" si="100"/>
        <v>1954.18</v>
      </c>
      <c r="W2145" s="7">
        <f t="shared" si="101"/>
        <v>499.44999999999993</v>
      </c>
    </row>
    <row r="2146" spans="1:23" x14ac:dyDescent="0.25">
      <c r="A2146" t="s">
        <v>5321</v>
      </c>
      <c r="B2146" s="4">
        <v>45496</v>
      </c>
      <c r="C2146" t="s">
        <v>318</v>
      </c>
      <c r="D2146" t="str">
        <f>VLOOKUP(C2146,Customers!$A$1:$H$201,4,0)</f>
        <v>Juan Ramirez</v>
      </c>
      <c r="E2146" t="str">
        <f>VLOOKUP(C2146,Customers!$A$1:$H$201,5,0)</f>
        <v>Male</v>
      </c>
      <c r="F2146" s="4">
        <f>VLOOKUP(C2146,Customers!$A$1:$H$201,6,0)</f>
        <v>28937</v>
      </c>
      <c r="G2146" s="4" t="str">
        <f>VLOOKUP(C2146,Customers!$A$1:$H$201,7,0)</f>
        <v>New Michaelview</v>
      </c>
      <c r="H2146" s="4">
        <f>VLOOKUP(C2146,Customers!$A$1:$H$201,8,0)</f>
        <v>45210</v>
      </c>
      <c r="I2146" t="s">
        <v>749</v>
      </c>
      <c r="J2146" t="str">
        <f>VLOOKUP(I2146,Products!$A$1:$F$51,2,0)</f>
        <v>Whether Bags</v>
      </c>
      <c r="K2146" t="str">
        <f>VLOOKUP(I2146,Products!$A$1:$F$51,3,0)</f>
        <v>Fashion</v>
      </c>
      <c r="L2146" t="str">
        <f>VLOOKUP(I2146,Products!$A$1:$F$51,4,0)</f>
        <v>Bags</v>
      </c>
      <c r="M2146" s="7">
        <f>VLOOKUP(I2146,Products!$A$1:$F$51,5,0)</f>
        <v>270.45</v>
      </c>
      <c r="N2146" s="7">
        <f>VLOOKUP(I2146,Products!$A$1:$F$51,6,0)</f>
        <v>742.26521739130465</v>
      </c>
      <c r="O2146" t="s">
        <v>827</v>
      </c>
      <c r="P2146" t="str">
        <f>VLOOKUP(O2146,Stores!$A$1:$D$6,2,0)</f>
        <v>MegaMart Jimenezborough</v>
      </c>
      <c r="Q2146" t="str">
        <f>VLOOKUP(O2146,Stores!$A$1:$D$6,4,0)</f>
        <v>South</v>
      </c>
      <c r="R2146" s="6">
        <v>2</v>
      </c>
      <c r="S2146" s="6">
        <v>0.05</v>
      </c>
      <c r="T2146" t="s">
        <v>861</v>
      </c>
      <c r="U2146">
        <f t="shared" si="99"/>
        <v>540.9</v>
      </c>
      <c r="V2146" s="7">
        <f t="shared" si="100"/>
        <v>1484.5304347826093</v>
      </c>
      <c r="W2146" s="7">
        <f t="shared" si="101"/>
        <v>-944.58043478260936</v>
      </c>
    </row>
    <row r="2147" spans="1:23" x14ac:dyDescent="0.25">
      <c r="A2147" t="s">
        <v>5633</v>
      </c>
      <c r="B2147" s="4">
        <v>45497</v>
      </c>
      <c r="C2147" t="s">
        <v>613</v>
      </c>
      <c r="D2147" t="str">
        <f>VLOOKUP(C2147,Customers!$A$1:$H$201,4,0)</f>
        <v>Lisa Ruiz</v>
      </c>
      <c r="E2147" t="str">
        <f>VLOOKUP(C2147,Customers!$A$1:$H$201,5,0)</f>
        <v>Female</v>
      </c>
      <c r="F2147" s="4">
        <f>VLOOKUP(C2147,Customers!$A$1:$H$201,6,0)</f>
        <v>21425</v>
      </c>
      <c r="G2147" s="4" t="str">
        <f>VLOOKUP(C2147,Customers!$A$1:$H$201,7,0)</f>
        <v>South Marcusberg</v>
      </c>
      <c r="H2147" s="4">
        <f>VLOOKUP(C2147,Customers!$A$1:$H$201,8,0)</f>
        <v>45891</v>
      </c>
      <c r="I2147" t="s">
        <v>738</v>
      </c>
      <c r="J2147" t="str">
        <f>VLOOKUP(I2147,Products!$A$1:$F$51,2,0)</f>
        <v>Either Headphones</v>
      </c>
      <c r="K2147" t="str">
        <f>VLOOKUP(I2147,Products!$A$1:$F$51,3,0)</f>
        <v>Electronics</v>
      </c>
      <c r="L2147" t="str">
        <f>VLOOKUP(I2147,Products!$A$1:$F$51,4,0)</f>
        <v>Headphones</v>
      </c>
      <c r="M2147" s="7">
        <f>VLOOKUP(I2147,Products!$A$1:$F$51,5,0)</f>
        <v>248.57</v>
      </c>
      <c r="N2147" s="7">
        <f>VLOOKUP(I2147,Products!$A$1:$F$51,6,0)</f>
        <v>190.67</v>
      </c>
      <c r="O2147" t="s">
        <v>831</v>
      </c>
      <c r="P2147" t="str">
        <f>VLOOKUP(O2147,Stores!$A$1:$D$6,2,0)</f>
        <v>MegaMart Peckmouth</v>
      </c>
      <c r="Q2147" t="str">
        <f>VLOOKUP(O2147,Stores!$A$1:$D$6,4,0)</f>
        <v>East</v>
      </c>
      <c r="R2147" s="6">
        <v>3</v>
      </c>
      <c r="S2147" s="6">
        <v>0.1</v>
      </c>
      <c r="T2147" t="s">
        <v>861</v>
      </c>
      <c r="U2147">
        <f t="shared" si="99"/>
        <v>745.71</v>
      </c>
      <c r="V2147" s="7">
        <f t="shared" si="100"/>
        <v>572.01</v>
      </c>
      <c r="W2147" s="7">
        <f t="shared" si="101"/>
        <v>172.80000000000004</v>
      </c>
    </row>
    <row r="2148" spans="1:23" x14ac:dyDescent="0.25">
      <c r="A2148" t="s">
        <v>1660</v>
      </c>
      <c r="B2148" s="4">
        <v>45497</v>
      </c>
      <c r="C2148" t="s">
        <v>135</v>
      </c>
      <c r="D2148" t="str">
        <f>VLOOKUP(C2148,Customers!$A$1:$H$201,4,0)</f>
        <v>Kimberly King</v>
      </c>
      <c r="E2148" t="str">
        <f>VLOOKUP(C2148,Customers!$A$1:$H$201,5,0)</f>
        <v>Female</v>
      </c>
      <c r="F2148" s="4">
        <f>VLOOKUP(C2148,Customers!$A$1:$H$201,6,0)</f>
        <v>33347</v>
      </c>
      <c r="G2148" s="4" t="str">
        <f>VLOOKUP(C2148,Customers!$A$1:$H$201,7,0)</f>
        <v>North George</v>
      </c>
      <c r="H2148" s="4">
        <f>VLOOKUP(C2148,Customers!$A$1:$H$201,8,0)</f>
        <v>45007</v>
      </c>
      <c r="I2148" t="s">
        <v>822</v>
      </c>
      <c r="J2148" t="str">
        <f>VLOOKUP(I2148,Products!$A$1:$F$51,2,0)</f>
        <v>Maybe Footwear</v>
      </c>
      <c r="K2148" t="str">
        <f>VLOOKUP(I2148,Products!$A$1:$F$51,3,0)</f>
        <v>Fashion</v>
      </c>
      <c r="L2148" t="str">
        <f>VLOOKUP(I2148,Products!$A$1:$F$51,4,0)</f>
        <v>Footwear</v>
      </c>
      <c r="M2148" s="7">
        <f>VLOOKUP(I2148,Products!$A$1:$F$51,5,0)</f>
        <v>1044.6400000000001</v>
      </c>
      <c r="N2148" s="7">
        <f>VLOOKUP(I2148,Products!$A$1:$F$51,6,0)</f>
        <v>775.07</v>
      </c>
      <c r="O2148" t="s">
        <v>835</v>
      </c>
      <c r="P2148" t="str">
        <f>VLOOKUP(O2148,Stores!$A$1:$D$6,2,0)</f>
        <v>MegaMart New Michele</v>
      </c>
      <c r="Q2148" t="str">
        <f>VLOOKUP(O2148,Stores!$A$1:$D$6,4,0)</f>
        <v>West</v>
      </c>
      <c r="R2148" s="6">
        <v>4</v>
      </c>
      <c r="S2148" s="6">
        <v>0.15</v>
      </c>
      <c r="T2148" t="s">
        <v>854</v>
      </c>
      <c r="U2148">
        <f t="shared" si="99"/>
        <v>4178.5600000000004</v>
      </c>
      <c r="V2148" s="7">
        <f t="shared" si="100"/>
        <v>3100.28</v>
      </c>
      <c r="W2148" s="7">
        <f t="shared" si="101"/>
        <v>1077.4300000000003</v>
      </c>
    </row>
    <row r="2149" spans="1:23" x14ac:dyDescent="0.25">
      <c r="A2149" t="s">
        <v>1776</v>
      </c>
      <c r="B2149" s="4">
        <v>45497</v>
      </c>
      <c r="C2149" t="s">
        <v>492</v>
      </c>
      <c r="D2149" t="str">
        <f>VLOOKUP(C2149,Customers!$A$1:$H$201,4,0)</f>
        <v>Mario Cuevas</v>
      </c>
      <c r="E2149" t="str">
        <f>VLOOKUP(C2149,Customers!$A$1:$H$201,5,0)</f>
        <v>Male</v>
      </c>
      <c r="F2149" s="4">
        <f>VLOOKUP(C2149,Customers!$A$1:$H$201,6,0)</f>
        <v>31478</v>
      </c>
      <c r="G2149" s="4" t="str">
        <f>VLOOKUP(C2149,Customers!$A$1:$H$201,7,0)</f>
        <v>North Charlesville</v>
      </c>
      <c r="H2149" s="4">
        <f>VLOOKUP(C2149,Customers!$A$1:$H$201,8,0)</f>
        <v>45172</v>
      </c>
      <c r="I2149" t="s">
        <v>743</v>
      </c>
      <c r="J2149" t="str">
        <f>VLOOKUP(I2149,Products!$A$1:$F$51,2,0)</f>
        <v>World Watches</v>
      </c>
      <c r="K2149" t="str">
        <f>VLOOKUP(I2149,Products!$A$1:$F$51,3,0)</f>
        <v>Fashion</v>
      </c>
      <c r="L2149" t="str">
        <f>VLOOKUP(I2149,Products!$A$1:$F$51,4,0)</f>
        <v>Watches</v>
      </c>
      <c r="M2149" s="7">
        <f>VLOOKUP(I2149,Products!$A$1:$F$51,5,0)</f>
        <v>1134.8</v>
      </c>
      <c r="N2149" s="7">
        <f>VLOOKUP(I2149,Products!$A$1:$F$51,6,0)</f>
        <v>675.1</v>
      </c>
      <c r="O2149" t="s">
        <v>842</v>
      </c>
      <c r="P2149" t="str">
        <f>VLOOKUP(O2149,Stores!$A$1:$D$6,2,0)</f>
        <v>MegaMart Johnmouth</v>
      </c>
      <c r="Q2149" t="str">
        <f>VLOOKUP(O2149,Stores!$A$1:$D$6,4,0)</f>
        <v>East</v>
      </c>
      <c r="R2149" s="6">
        <v>3</v>
      </c>
      <c r="S2149" s="6">
        <v>0.1</v>
      </c>
      <c r="T2149" t="s">
        <v>854</v>
      </c>
      <c r="U2149">
        <f t="shared" si="99"/>
        <v>3404.3999999999996</v>
      </c>
      <c r="V2149" s="7">
        <f t="shared" si="100"/>
        <v>2025.3000000000002</v>
      </c>
      <c r="W2149" s="7">
        <f t="shared" si="101"/>
        <v>1378.1999999999994</v>
      </c>
    </row>
    <row r="2150" spans="1:23" x14ac:dyDescent="0.25">
      <c r="A2150" t="s">
        <v>1898</v>
      </c>
      <c r="B2150" s="4">
        <v>45497</v>
      </c>
      <c r="C2150" t="s">
        <v>688</v>
      </c>
      <c r="D2150" t="str">
        <f>VLOOKUP(C2150,Customers!$A$1:$H$201,4,0)</f>
        <v>James Noble</v>
      </c>
      <c r="E2150" t="str">
        <f>VLOOKUP(C2150,Customers!$A$1:$H$201,5,0)</f>
        <v>Female</v>
      </c>
      <c r="F2150" s="4">
        <f>VLOOKUP(C2150,Customers!$A$1:$H$201,6,0)</f>
        <v>23491</v>
      </c>
      <c r="G2150" s="4" t="str">
        <f>VLOOKUP(C2150,Customers!$A$1:$H$201,7,0)</f>
        <v>Woodbury</v>
      </c>
      <c r="H2150" s="4">
        <f>VLOOKUP(C2150,Customers!$A$1:$H$201,8,0)</f>
        <v>45707</v>
      </c>
      <c r="I2150" t="s">
        <v>820</v>
      </c>
      <c r="J2150" t="str">
        <f>VLOOKUP(I2150,Products!$A$1:$F$51,2,0)</f>
        <v>Possible Watches</v>
      </c>
      <c r="K2150" t="str">
        <f>VLOOKUP(I2150,Products!$A$1:$F$51,3,0)</f>
        <v>Fashion</v>
      </c>
      <c r="L2150" t="str">
        <f>VLOOKUP(I2150,Products!$A$1:$F$51,4,0)</f>
        <v>Watches</v>
      </c>
      <c r="M2150" s="7">
        <f>VLOOKUP(I2150,Products!$A$1:$F$51,5,0)</f>
        <v>388.26</v>
      </c>
      <c r="N2150" s="7">
        <f>VLOOKUP(I2150,Products!$A$1:$F$51,6,0)</f>
        <v>199.3</v>
      </c>
      <c r="O2150" t="s">
        <v>827</v>
      </c>
      <c r="P2150" t="str">
        <f>VLOOKUP(O2150,Stores!$A$1:$D$6,2,0)</f>
        <v>MegaMart Jimenezborough</v>
      </c>
      <c r="Q2150" t="str">
        <f>VLOOKUP(O2150,Stores!$A$1:$D$6,4,0)</f>
        <v>South</v>
      </c>
      <c r="R2150" s="6">
        <v>3</v>
      </c>
      <c r="S2150" s="6">
        <v>0.15</v>
      </c>
      <c r="T2150" t="s">
        <v>857</v>
      </c>
      <c r="U2150">
        <f t="shared" si="99"/>
        <v>1164.78</v>
      </c>
      <c r="V2150" s="7">
        <f t="shared" si="100"/>
        <v>597.90000000000009</v>
      </c>
      <c r="W2150" s="7">
        <f t="shared" si="101"/>
        <v>566.02999999999986</v>
      </c>
    </row>
    <row r="2151" spans="1:23" x14ac:dyDescent="0.25">
      <c r="A2151" t="s">
        <v>2338</v>
      </c>
      <c r="B2151" s="4">
        <v>45497</v>
      </c>
      <c r="C2151" t="s">
        <v>248</v>
      </c>
      <c r="D2151" t="str">
        <f>VLOOKUP(C2151,Customers!$A$1:$H$201,4,0)</f>
        <v>Jason Jenkins</v>
      </c>
      <c r="E2151" t="str">
        <f>VLOOKUP(C2151,Customers!$A$1:$H$201,5,0)</f>
        <v>Female</v>
      </c>
      <c r="F2151" s="4">
        <f>VLOOKUP(C2151,Customers!$A$1:$H$201,6,0)</f>
        <v>31304</v>
      </c>
      <c r="G2151" s="4" t="str">
        <f>VLOOKUP(C2151,Customers!$A$1:$H$201,7,0)</f>
        <v>New Randychester</v>
      </c>
      <c r="H2151" s="4">
        <f>VLOOKUP(C2151,Customers!$A$1:$H$201,8,0)</f>
        <v>44186</v>
      </c>
      <c r="I2151" t="s">
        <v>806</v>
      </c>
      <c r="J2151" t="str">
        <f>VLOOKUP(I2151,Products!$A$1:$F$51,2,0)</f>
        <v>Maybe Clothing</v>
      </c>
      <c r="K2151" t="str">
        <f>VLOOKUP(I2151,Products!$A$1:$F$51,3,0)</f>
        <v>Fashion</v>
      </c>
      <c r="L2151" t="str">
        <f>VLOOKUP(I2151,Products!$A$1:$F$51,4,0)</f>
        <v>Clothing</v>
      </c>
      <c r="M2151" s="7">
        <f>VLOOKUP(I2151,Products!$A$1:$F$51,5,0)</f>
        <v>1102.791777777778</v>
      </c>
      <c r="N2151" s="7">
        <f>VLOOKUP(I2151,Products!$A$1:$F$51,6,0)</f>
        <v>316.63</v>
      </c>
      <c r="O2151" t="s">
        <v>842</v>
      </c>
      <c r="P2151" t="str">
        <f>VLOOKUP(O2151,Stores!$A$1:$D$6,2,0)</f>
        <v>MegaMart Johnmouth</v>
      </c>
      <c r="Q2151" t="str">
        <f>VLOOKUP(O2151,Stores!$A$1:$D$6,4,0)</f>
        <v>East</v>
      </c>
      <c r="R2151" s="6">
        <v>1</v>
      </c>
      <c r="S2151" s="6">
        <v>0</v>
      </c>
      <c r="T2151" t="s">
        <v>861</v>
      </c>
      <c r="U2151">
        <f t="shared" si="99"/>
        <v>1102.791777777778</v>
      </c>
      <c r="V2151" s="7">
        <f t="shared" si="100"/>
        <v>316.63</v>
      </c>
      <c r="W2151" s="7">
        <f t="shared" si="101"/>
        <v>785.16177777777796</v>
      </c>
    </row>
    <row r="2152" spans="1:23" x14ac:dyDescent="0.25">
      <c r="A2152" t="s">
        <v>3461</v>
      </c>
      <c r="B2152" s="4">
        <v>45497</v>
      </c>
      <c r="C2152" t="s">
        <v>245</v>
      </c>
      <c r="D2152" t="str">
        <f>VLOOKUP(C2152,Customers!$A$1:$H$201,4,0)</f>
        <v>Scott Duke</v>
      </c>
      <c r="E2152" t="str">
        <f>VLOOKUP(C2152,Customers!$A$1:$H$201,5,0)</f>
        <v>Female</v>
      </c>
      <c r="F2152" s="4">
        <f>VLOOKUP(C2152,Customers!$A$1:$H$201,6,0)</f>
        <v>25547</v>
      </c>
      <c r="G2152" s="4" t="str">
        <f>VLOOKUP(C2152,Customers!$A$1:$H$201,7,0)</f>
        <v>Williamhaven</v>
      </c>
      <c r="H2152" s="4">
        <f>VLOOKUP(C2152,Customers!$A$1:$H$201,8,0)</f>
        <v>45312</v>
      </c>
      <c r="I2152" t="s">
        <v>796</v>
      </c>
      <c r="J2152" t="str">
        <f>VLOOKUP(I2152,Products!$A$1:$F$51,2,0)</f>
        <v>Book Television</v>
      </c>
      <c r="K2152" t="str">
        <f>VLOOKUP(I2152,Products!$A$1:$F$51,3,0)</f>
        <v>Electronics</v>
      </c>
      <c r="L2152" t="str">
        <f>VLOOKUP(I2152,Products!$A$1:$F$51,4,0)</f>
        <v>Television</v>
      </c>
      <c r="M2152" s="7">
        <f>VLOOKUP(I2152,Products!$A$1:$F$51,5,0)</f>
        <v>1952.65</v>
      </c>
      <c r="N2152" s="7">
        <f>VLOOKUP(I2152,Products!$A$1:$F$51,6,0)</f>
        <v>1451.27</v>
      </c>
      <c r="O2152" t="s">
        <v>838</v>
      </c>
      <c r="P2152" t="str">
        <f>VLOOKUP(O2152,Stores!$A$1:$D$6,2,0)</f>
        <v>MegaMart Brianahaven</v>
      </c>
      <c r="Q2152" t="str">
        <f>VLOOKUP(O2152,Stores!$A$1:$D$6,4,0)</f>
        <v>North</v>
      </c>
      <c r="R2152" s="6">
        <v>5</v>
      </c>
      <c r="S2152" s="6">
        <v>0.1</v>
      </c>
      <c r="T2152" t="s">
        <v>854</v>
      </c>
      <c r="U2152">
        <f t="shared" si="99"/>
        <v>9763.25</v>
      </c>
      <c r="V2152" s="7">
        <f t="shared" si="100"/>
        <v>7256.35</v>
      </c>
      <c r="W2152" s="7">
        <f t="shared" si="101"/>
        <v>2505.9999999999995</v>
      </c>
    </row>
    <row r="2153" spans="1:23" x14ac:dyDescent="0.25">
      <c r="A2153" t="s">
        <v>5192</v>
      </c>
      <c r="B2153" s="4">
        <v>45498</v>
      </c>
      <c r="C2153" t="s">
        <v>226</v>
      </c>
      <c r="D2153" t="str">
        <f>VLOOKUP(C2153,Customers!$A$1:$H$201,4,0)</f>
        <v>Scott Wyatt</v>
      </c>
      <c r="E2153" t="str">
        <f>VLOOKUP(C2153,Customers!$A$1:$H$201,5,0)</f>
        <v>Female</v>
      </c>
      <c r="F2153" s="4">
        <f>VLOOKUP(C2153,Customers!$A$1:$H$201,6,0)</f>
        <v>23142</v>
      </c>
      <c r="G2153" s="4" t="str">
        <f>VLOOKUP(C2153,Customers!$A$1:$H$201,7,0)</f>
        <v>New Meagan</v>
      </c>
      <c r="H2153" s="4">
        <f>VLOOKUP(C2153,Customers!$A$1:$H$201,8,0)</f>
        <v>45562</v>
      </c>
      <c r="I2153" t="s">
        <v>755</v>
      </c>
      <c r="J2153" t="str">
        <f>VLOOKUP(I2153,Products!$A$1:$F$51,2,0)</f>
        <v>Democratic Smartphone</v>
      </c>
      <c r="K2153" t="str">
        <f>VLOOKUP(I2153,Products!$A$1:$F$51,3,0)</f>
        <v>Electronics</v>
      </c>
      <c r="L2153" t="str">
        <f>VLOOKUP(I2153,Products!$A$1:$F$51,4,0)</f>
        <v>Smartphone</v>
      </c>
      <c r="M2153" s="7">
        <f>VLOOKUP(I2153,Products!$A$1:$F$51,5,0)</f>
        <v>1079.8900000000001</v>
      </c>
      <c r="N2153" s="7">
        <f>VLOOKUP(I2153,Products!$A$1:$F$51,6,0)</f>
        <v>703.83</v>
      </c>
      <c r="O2153" t="s">
        <v>842</v>
      </c>
      <c r="P2153" t="str">
        <f>VLOOKUP(O2153,Stores!$A$1:$D$6,2,0)</f>
        <v>MegaMart Johnmouth</v>
      </c>
      <c r="Q2153" t="str">
        <f>VLOOKUP(O2153,Stores!$A$1:$D$6,4,0)</f>
        <v>East</v>
      </c>
      <c r="R2153" s="6">
        <v>1</v>
      </c>
      <c r="S2153" s="6">
        <v>0.05</v>
      </c>
      <c r="T2153" t="s">
        <v>851</v>
      </c>
      <c r="U2153">
        <f t="shared" si="99"/>
        <v>1079.8900000000001</v>
      </c>
      <c r="V2153" s="7">
        <f t="shared" si="100"/>
        <v>703.83</v>
      </c>
      <c r="W2153" s="7">
        <f t="shared" si="101"/>
        <v>375.11000000000007</v>
      </c>
    </row>
    <row r="2154" spans="1:23" x14ac:dyDescent="0.25">
      <c r="A2154" t="s">
        <v>5272</v>
      </c>
      <c r="B2154" s="4">
        <v>45498</v>
      </c>
      <c r="C2154" t="s">
        <v>289</v>
      </c>
      <c r="D2154" t="str">
        <f>VLOOKUP(C2154,Customers!$A$1:$H$201,4,0)</f>
        <v>Matthew Juarez</v>
      </c>
      <c r="E2154" t="str">
        <f>VLOOKUP(C2154,Customers!$A$1:$H$201,5,0)</f>
        <v>Female</v>
      </c>
      <c r="F2154" s="4">
        <f>VLOOKUP(C2154,Customers!$A$1:$H$201,6,0)</f>
        <v>37614</v>
      </c>
      <c r="G2154" s="4" t="str">
        <f>VLOOKUP(C2154,Customers!$A$1:$H$201,7,0)</f>
        <v>North Meagan</v>
      </c>
      <c r="H2154" s="4">
        <f>VLOOKUP(C2154,Customers!$A$1:$H$201,8,0)</f>
        <v>44855</v>
      </c>
      <c r="I2154" t="s">
        <v>718</v>
      </c>
      <c r="J2154" t="str">
        <f>VLOOKUP(I2154,Products!$A$1:$F$51,2,0)</f>
        <v>Four Accessories</v>
      </c>
      <c r="K2154" t="str">
        <f>VLOOKUP(I2154,Products!$A$1:$F$51,3,0)</f>
        <v>Fashion</v>
      </c>
      <c r="L2154" t="str">
        <f>VLOOKUP(I2154,Products!$A$1:$F$51,4,0)</f>
        <v>Accessories</v>
      </c>
      <c r="M2154" s="7">
        <f>VLOOKUP(I2154,Products!$A$1:$F$51,5,0)</f>
        <v>1853.77</v>
      </c>
      <c r="N2154" s="7">
        <f>VLOOKUP(I2154,Products!$A$1:$F$51,6,0)</f>
        <v>1363.52</v>
      </c>
      <c r="O2154" t="s">
        <v>831</v>
      </c>
      <c r="P2154" t="str">
        <f>VLOOKUP(O2154,Stores!$A$1:$D$6,2,0)</f>
        <v>MegaMart Peckmouth</v>
      </c>
      <c r="Q2154" t="str">
        <f>VLOOKUP(O2154,Stores!$A$1:$D$6,4,0)</f>
        <v>East</v>
      </c>
      <c r="R2154" s="6">
        <v>2</v>
      </c>
      <c r="S2154" s="6">
        <v>0.1</v>
      </c>
      <c r="T2154" t="s">
        <v>861</v>
      </c>
      <c r="U2154">
        <f t="shared" si="99"/>
        <v>3707.54</v>
      </c>
      <c r="V2154" s="7">
        <f t="shared" si="100"/>
        <v>2727.04</v>
      </c>
      <c r="W2154" s="7">
        <f t="shared" si="101"/>
        <v>979.6</v>
      </c>
    </row>
    <row r="2155" spans="1:23" x14ac:dyDescent="0.25">
      <c r="A2155" t="s">
        <v>1411</v>
      </c>
      <c r="B2155" s="4">
        <v>45498</v>
      </c>
      <c r="C2155" t="s">
        <v>583</v>
      </c>
      <c r="D2155" t="str">
        <f>VLOOKUP(C2155,Customers!$A$1:$H$201,4,0)</f>
        <v>Linda Vasquez</v>
      </c>
      <c r="E2155" t="str">
        <f>VLOOKUP(C2155,Customers!$A$1:$H$201,5,0)</f>
        <v>Male</v>
      </c>
      <c r="F2155" s="4">
        <f>VLOOKUP(C2155,Customers!$A$1:$H$201,6,0)</f>
        <v>25047</v>
      </c>
      <c r="G2155" s="4" t="str">
        <f>VLOOKUP(C2155,Customers!$A$1:$H$201,7,0)</f>
        <v>North Rodney</v>
      </c>
      <c r="H2155" s="4">
        <f>VLOOKUP(C2155,Customers!$A$1:$H$201,8,0)</f>
        <v>44186</v>
      </c>
      <c r="I2155" t="s">
        <v>812</v>
      </c>
      <c r="J2155" t="str">
        <f>VLOOKUP(I2155,Products!$A$1:$F$51,2,0)</f>
        <v>Set Dairy</v>
      </c>
      <c r="K2155" t="str">
        <f>VLOOKUP(I2155,Products!$A$1:$F$51,3,0)</f>
        <v>Groceries</v>
      </c>
      <c r="L2155" t="str">
        <f>VLOOKUP(I2155,Products!$A$1:$F$51,4,0)</f>
        <v>Dairy</v>
      </c>
      <c r="M2155" s="7">
        <f>VLOOKUP(I2155,Products!$A$1:$F$51,5,0)</f>
        <v>1879.08</v>
      </c>
      <c r="N2155" s="7">
        <f>VLOOKUP(I2155,Products!$A$1:$F$51,6,0)</f>
        <v>1004.56</v>
      </c>
      <c r="O2155" t="s">
        <v>838</v>
      </c>
      <c r="P2155" t="str">
        <f>VLOOKUP(O2155,Stores!$A$1:$D$6,2,0)</f>
        <v>MegaMart Brianahaven</v>
      </c>
      <c r="Q2155" t="str">
        <f>VLOOKUP(O2155,Stores!$A$1:$D$6,4,0)</f>
        <v>North</v>
      </c>
      <c r="R2155" s="6">
        <v>1</v>
      </c>
      <c r="S2155" s="6">
        <v>0</v>
      </c>
      <c r="T2155" t="s">
        <v>854</v>
      </c>
      <c r="U2155">
        <f t="shared" si="99"/>
        <v>1879.08</v>
      </c>
      <c r="V2155" s="7">
        <f t="shared" si="100"/>
        <v>1004.56</v>
      </c>
      <c r="W2155" s="7">
        <f t="shared" si="101"/>
        <v>873.52</v>
      </c>
    </row>
    <row r="2156" spans="1:23" x14ac:dyDescent="0.25">
      <c r="A2156" t="s">
        <v>1823</v>
      </c>
      <c r="B2156" s="4">
        <v>45498</v>
      </c>
      <c r="C2156" t="s">
        <v>38</v>
      </c>
      <c r="D2156" t="str">
        <f>VLOOKUP(C2156,Customers!$A$1:$H$201,4,0)</f>
        <v>Richard Pacheco</v>
      </c>
      <c r="E2156" t="str">
        <f>VLOOKUP(C2156,Customers!$A$1:$H$201,5,0)</f>
        <v>Female</v>
      </c>
      <c r="F2156" s="4">
        <f>VLOOKUP(C2156,Customers!$A$1:$H$201,6,0)</f>
        <v>38214</v>
      </c>
      <c r="G2156" s="4" t="str">
        <f>VLOOKUP(C2156,Customers!$A$1:$H$201,7,0)</f>
        <v>West Lisaville</v>
      </c>
      <c r="H2156" s="4">
        <f>VLOOKUP(C2156,Customers!$A$1:$H$201,8,0)</f>
        <v>45764</v>
      </c>
      <c r="I2156" t="s">
        <v>806</v>
      </c>
      <c r="J2156" t="str">
        <f>VLOOKUP(I2156,Products!$A$1:$F$51,2,0)</f>
        <v>Maybe Clothing</v>
      </c>
      <c r="K2156" t="str">
        <f>VLOOKUP(I2156,Products!$A$1:$F$51,3,0)</f>
        <v>Fashion</v>
      </c>
      <c r="L2156" t="str">
        <f>VLOOKUP(I2156,Products!$A$1:$F$51,4,0)</f>
        <v>Clothing</v>
      </c>
      <c r="M2156" s="7">
        <f>VLOOKUP(I2156,Products!$A$1:$F$51,5,0)</f>
        <v>1102.791777777778</v>
      </c>
      <c r="N2156" s="7">
        <f>VLOOKUP(I2156,Products!$A$1:$F$51,6,0)</f>
        <v>316.63</v>
      </c>
      <c r="O2156" t="s">
        <v>831</v>
      </c>
      <c r="P2156" t="str">
        <f>VLOOKUP(O2156,Stores!$A$1:$D$6,2,0)</f>
        <v>MegaMart Peckmouth</v>
      </c>
      <c r="Q2156" t="str">
        <f>VLOOKUP(O2156,Stores!$A$1:$D$6,4,0)</f>
        <v>East</v>
      </c>
      <c r="R2156" s="6">
        <v>1</v>
      </c>
      <c r="S2156" s="6">
        <v>0.15</v>
      </c>
      <c r="T2156" t="s">
        <v>857</v>
      </c>
      <c r="U2156">
        <f t="shared" si="99"/>
        <v>1102.791777777778</v>
      </c>
      <c r="V2156" s="7">
        <f t="shared" si="100"/>
        <v>316.63</v>
      </c>
      <c r="W2156" s="7">
        <f t="shared" si="101"/>
        <v>785.31177777777793</v>
      </c>
    </row>
    <row r="2157" spans="1:23" x14ac:dyDescent="0.25">
      <c r="A2157" t="s">
        <v>2351</v>
      </c>
      <c r="B2157" s="4">
        <v>45498</v>
      </c>
      <c r="C2157" t="s">
        <v>405</v>
      </c>
      <c r="D2157" t="str">
        <f>VLOOKUP(C2157,Customers!$A$1:$H$201,4,0)</f>
        <v>Austin Hogan</v>
      </c>
      <c r="E2157" t="str">
        <f>VLOOKUP(C2157,Customers!$A$1:$H$201,5,0)</f>
        <v>Female</v>
      </c>
      <c r="F2157" s="4">
        <f>VLOOKUP(C2157,Customers!$A$1:$H$201,6,0)</f>
        <v>38779</v>
      </c>
      <c r="G2157" s="4" t="str">
        <f>VLOOKUP(C2157,Customers!$A$1:$H$201,7,0)</f>
        <v>Port Fernandohaven</v>
      </c>
      <c r="H2157" s="4">
        <f>VLOOKUP(C2157,Customers!$A$1:$H$201,8,0)</f>
        <v>44406</v>
      </c>
      <c r="I2157" t="s">
        <v>782</v>
      </c>
      <c r="J2157" t="str">
        <f>VLOOKUP(I2157,Products!$A$1:$F$51,2,0)</f>
        <v>National Watches</v>
      </c>
      <c r="K2157" t="str">
        <f>VLOOKUP(I2157,Products!$A$1:$F$51,3,0)</f>
        <v>Fashion</v>
      </c>
      <c r="L2157" t="str">
        <f>VLOOKUP(I2157,Products!$A$1:$F$51,4,0)</f>
        <v>Watches</v>
      </c>
      <c r="M2157" s="7">
        <f>VLOOKUP(I2157,Products!$A$1:$F$51,5,0)</f>
        <v>29.24</v>
      </c>
      <c r="N2157" s="7">
        <f>VLOOKUP(I2157,Products!$A$1:$F$51,6,0)</f>
        <v>742.26521739130465</v>
      </c>
      <c r="O2157" t="s">
        <v>827</v>
      </c>
      <c r="P2157" t="str">
        <f>VLOOKUP(O2157,Stores!$A$1:$D$6,2,0)</f>
        <v>MegaMart Jimenezborough</v>
      </c>
      <c r="Q2157" t="str">
        <f>VLOOKUP(O2157,Stores!$A$1:$D$6,4,0)</f>
        <v>South</v>
      </c>
      <c r="R2157" s="6">
        <v>1</v>
      </c>
      <c r="S2157" s="6">
        <v>0.05</v>
      </c>
      <c r="T2157" t="s">
        <v>857</v>
      </c>
      <c r="U2157">
        <f t="shared" si="99"/>
        <v>29.24</v>
      </c>
      <c r="V2157" s="7">
        <f t="shared" si="100"/>
        <v>742.26521739130465</v>
      </c>
      <c r="W2157" s="7">
        <f t="shared" si="101"/>
        <v>-713.97521739130468</v>
      </c>
    </row>
    <row r="2158" spans="1:23" x14ac:dyDescent="0.25">
      <c r="A2158" t="s">
        <v>2707</v>
      </c>
      <c r="B2158" s="4">
        <v>45498</v>
      </c>
      <c r="C2158" t="s">
        <v>518</v>
      </c>
      <c r="D2158" t="str">
        <f>VLOOKUP(C2158,Customers!$A$1:$H$201,4,0)</f>
        <v>Cynthia Carlson</v>
      </c>
      <c r="E2158" t="str">
        <f>VLOOKUP(C2158,Customers!$A$1:$H$201,5,0)</f>
        <v>Male</v>
      </c>
      <c r="F2158" s="4">
        <f>VLOOKUP(C2158,Customers!$A$1:$H$201,6,0)</f>
        <v>22435</v>
      </c>
      <c r="G2158" s="4" t="str">
        <f>VLOOKUP(C2158,Customers!$A$1:$H$201,7,0)</f>
        <v>South Jameschester</v>
      </c>
      <c r="H2158" s="4">
        <f>VLOOKUP(C2158,Customers!$A$1:$H$201,8,0)</f>
        <v>45087</v>
      </c>
      <c r="I2158" t="s">
        <v>721</v>
      </c>
      <c r="J2158" t="str">
        <f>VLOOKUP(I2158,Products!$A$1:$F$51,2,0)</f>
        <v>Knowledge Bags</v>
      </c>
      <c r="K2158" t="str">
        <f>VLOOKUP(I2158,Products!$A$1:$F$51,3,0)</f>
        <v>Fashion</v>
      </c>
      <c r="L2158" t="str">
        <f>VLOOKUP(I2158,Products!$A$1:$F$51,4,0)</f>
        <v>Bags</v>
      </c>
      <c r="M2158" s="7">
        <f>VLOOKUP(I2158,Products!$A$1:$F$51,5,0)</f>
        <v>1396.22</v>
      </c>
      <c r="N2158" s="7">
        <f>VLOOKUP(I2158,Products!$A$1:$F$51,6,0)</f>
        <v>1004.09</v>
      </c>
      <c r="O2158" t="s">
        <v>838</v>
      </c>
      <c r="P2158" t="str">
        <f>VLOOKUP(O2158,Stores!$A$1:$D$6,2,0)</f>
        <v>MegaMart Brianahaven</v>
      </c>
      <c r="Q2158" t="str">
        <f>VLOOKUP(O2158,Stores!$A$1:$D$6,4,0)</f>
        <v>North</v>
      </c>
      <c r="R2158" s="6">
        <v>3</v>
      </c>
      <c r="S2158" s="6">
        <v>0</v>
      </c>
      <c r="T2158" t="s">
        <v>861</v>
      </c>
      <c r="U2158">
        <f t="shared" si="99"/>
        <v>4188.66</v>
      </c>
      <c r="V2158" s="7">
        <f t="shared" si="100"/>
        <v>3012.27</v>
      </c>
      <c r="W2158" s="7">
        <f t="shared" si="101"/>
        <v>1175.3899999999999</v>
      </c>
    </row>
    <row r="2159" spans="1:23" x14ac:dyDescent="0.25">
      <c r="A2159" t="s">
        <v>4232</v>
      </c>
      <c r="B2159" s="4">
        <v>45499</v>
      </c>
      <c r="C2159" t="s">
        <v>496</v>
      </c>
      <c r="D2159" t="str">
        <f>VLOOKUP(C2159,Customers!$A$1:$H$201,4,0)</f>
        <v>Amanda Garcia</v>
      </c>
      <c r="E2159" t="str">
        <f>VLOOKUP(C2159,Customers!$A$1:$H$201,5,0)</f>
        <v>Male</v>
      </c>
      <c r="F2159" s="4">
        <f>VLOOKUP(C2159,Customers!$A$1:$H$201,6,0)</f>
        <v>39260</v>
      </c>
      <c r="G2159" s="4" t="str">
        <f>VLOOKUP(C2159,Customers!$A$1:$H$201,7,0)</f>
        <v>Watsonview</v>
      </c>
      <c r="H2159" s="4">
        <f>VLOOKUP(C2159,Customers!$A$1:$H$201,8,0)</f>
        <v>45038</v>
      </c>
      <c r="I2159" t="s">
        <v>820</v>
      </c>
      <c r="J2159" t="str">
        <f>VLOOKUP(I2159,Products!$A$1:$F$51,2,0)</f>
        <v>Possible Watches</v>
      </c>
      <c r="K2159" t="str">
        <f>VLOOKUP(I2159,Products!$A$1:$F$51,3,0)</f>
        <v>Fashion</v>
      </c>
      <c r="L2159" t="str">
        <f>VLOOKUP(I2159,Products!$A$1:$F$51,4,0)</f>
        <v>Watches</v>
      </c>
      <c r="M2159" s="7">
        <f>VLOOKUP(I2159,Products!$A$1:$F$51,5,0)</f>
        <v>388.26</v>
      </c>
      <c r="N2159" s="7">
        <f>VLOOKUP(I2159,Products!$A$1:$F$51,6,0)</f>
        <v>199.3</v>
      </c>
      <c r="O2159" t="s">
        <v>827</v>
      </c>
      <c r="P2159" t="str">
        <f>VLOOKUP(O2159,Stores!$A$1:$D$6,2,0)</f>
        <v>MegaMart Jimenezborough</v>
      </c>
      <c r="Q2159" t="str">
        <f>VLOOKUP(O2159,Stores!$A$1:$D$6,4,0)</f>
        <v>South</v>
      </c>
      <c r="R2159" s="6">
        <v>4</v>
      </c>
      <c r="S2159" s="6">
        <v>0.1</v>
      </c>
      <c r="T2159" t="s">
        <v>857</v>
      </c>
      <c r="U2159">
        <f t="shared" si="99"/>
        <v>1553.04</v>
      </c>
      <c r="V2159" s="7">
        <f t="shared" si="100"/>
        <v>797.2</v>
      </c>
      <c r="W2159" s="7">
        <f t="shared" si="101"/>
        <v>754.93999999999994</v>
      </c>
    </row>
    <row r="2160" spans="1:23" x14ac:dyDescent="0.25">
      <c r="A2160" t="s">
        <v>4475</v>
      </c>
      <c r="B2160" s="4">
        <v>45499</v>
      </c>
      <c r="C2160" t="s">
        <v>391</v>
      </c>
      <c r="D2160" t="str">
        <f>VLOOKUP(C2160,Customers!$A$1:$H$201,4,0)</f>
        <v>Kenneth Berg</v>
      </c>
      <c r="E2160" t="str">
        <f>VLOOKUP(C2160,Customers!$A$1:$H$201,5,0)</f>
        <v>Male</v>
      </c>
      <c r="F2160" s="4">
        <f>VLOOKUP(C2160,Customers!$A$1:$H$201,6,0)</f>
        <v>25566</v>
      </c>
      <c r="G2160" s="4" t="str">
        <f>VLOOKUP(C2160,Customers!$A$1:$H$201,7,0)</f>
        <v>Morrisborough</v>
      </c>
      <c r="H2160" s="4">
        <f>VLOOKUP(C2160,Customers!$A$1:$H$201,8,0)</f>
        <v>45113</v>
      </c>
      <c r="I2160" t="s">
        <v>820</v>
      </c>
      <c r="J2160" t="str">
        <f>VLOOKUP(I2160,Products!$A$1:$F$51,2,0)</f>
        <v>Possible Watches</v>
      </c>
      <c r="K2160" t="str">
        <f>VLOOKUP(I2160,Products!$A$1:$F$51,3,0)</f>
        <v>Fashion</v>
      </c>
      <c r="L2160" t="str">
        <f>VLOOKUP(I2160,Products!$A$1:$F$51,4,0)</f>
        <v>Watches</v>
      </c>
      <c r="M2160" s="7">
        <f>VLOOKUP(I2160,Products!$A$1:$F$51,5,0)</f>
        <v>388.26</v>
      </c>
      <c r="N2160" s="7">
        <f>VLOOKUP(I2160,Products!$A$1:$F$51,6,0)</f>
        <v>199.3</v>
      </c>
      <c r="O2160" t="s">
        <v>838</v>
      </c>
      <c r="P2160" t="str">
        <f>VLOOKUP(O2160,Stores!$A$1:$D$6,2,0)</f>
        <v>MegaMart Brianahaven</v>
      </c>
      <c r="Q2160" t="str">
        <f>VLOOKUP(O2160,Stores!$A$1:$D$6,4,0)</f>
        <v>North</v>
      </c>
      <c r="R2160" s="6">
        <v>2</v>
      </c>
      <c r="S2160" s="6">
        <v>0</v>
      </c>
      <c r="T2160" t="s">
        <v>861</v>
      </c>
      <c r="U2160">
        <f t="shared" si="99"/>
        <v>776.52</v>
      </c>
      <c r="V2160" s="7">
        <f t="shared" si="100"/>
        <v>398.6</v>
      </c>
      <c r="W2160" s="7">
        <f t="shared" si="101"/>
        <v>376.91999999999996</v>
      </c>
    </row>
    <row r="2161" spans="1:23" x14ac:dyDescent="0.25">
      <c r="A2161" t="s">
        <v>4579</v>
      </c>
      <c r="B2161" s="4">
        <v>45499</v>
      </c>
      <c r="C2161" t="s">
        <v>149</v>
      </c>
      <c r="D2161" t="str">
        <f>VLOOKUP(C2161,Customers!$A$1:$H$201,4,0)</f>
        <v>Nancy Savage</v>
      </c>
      <c r="E2161" t="str">
        <f>VLOOKUP(C2161,Customers!$A$1:$H$201,5,0)</f>
        <v>Female</v>
      </c>
      <c r="F2161" s="4">
        <f>VLOOKUP(C2161,Customers!$A$1:$H$201,6,0)</f>
        <v>35371</v>
      </c>
      <c r="G2161" s="4" t="str">
        <f>VLOOKUP(C2161,Customers!$A$1:$H$201,7,0)</f>
        <v>Port Sandra</v>
      </c>
      <c r="H2161" s="4">
        <f>VLOOKUP(C2161,Customers!$A$1:$H$201,8,0)</f>
        <v>44851</v>
      </c>
      <c r="I2161" t="s">
        <v>738</v>
      </c>
      <c r="J2161" t="str">
        <f>VLOOKUP(I2161,Products!$A$1:$F$51,2,0)</f>
        <v>Either Headphones</v>
      </c>
      <c r="K2161" t="str">
        <f>VLOOKUP(I2161,Products!$A$1:$F$51,3,0)</f>
        <v>Electronics</v>
      </c>
      <c r="L2161" t="str">
        <f>VLOOKUP(I2161,Products!$A$1:$F$51,4,0)</f>
        <v>Headphones</v>
      </c>
      <c r="M2161" s="7">
        <f>VLOOKUP(I2161,Products!$A$1:$F$51,5,0)</f>
        <v>248.57</v>
      </c>
      <c r="N2161" s="7">
        <f>VLOOKUP(I2161,Products!$A$1:$F$51,6,0)</f>
        <v>190.67</v>
      </c>
      <c r="O2161" t="s">
        <v>842</v>
      </c>
      <c r="P2161" t="str">
        <f>VLOOKUP(O2161,Stores!$A$1:$D$6,2,0)</f>
        <v>MegaMart Johnmouth</v>
      </c>
      <c r="Q2161" t="str">
        <f>VLOOKUP(O2161,Stores!$A$1:$D$6,4,0)</f>
        <v>East</v>
      </c>
      <c r="R2161" s="6">
        <v>4</v>
      </c>
      <c r="S2161" s="6">
        <v>0</v>
      </c>
      <c r="T2161" t="s">
        <v>854</v>
      </c>
      <c r="U2161">
        <f t="shared" si="99"/>
        <v>994.28</v>
      </c>
      <c r="V2161" s="7">
        <f t="shared" si="100"/>
        <v>762.68</v>
      </c>
      <c r="W2161" s="7">
        <f t="shared" si="101"/>
        <v>230.60000000000002</v>
      </c>
    </row>
    <row r="2162" spans="1:23" x14ac:dyDescent="0.25">
      <c r="A2162" t="s">
        <v>5122</v>
      </c>
      <c r="B2162" s="4">
        <v>45499</v>
      </c>
      <c r="C2162" t="s">
        <v>662</v>
      </c>
      <c r="D2162" t="str">
        <f>VLOOKUP(C2162,Customers!$A$1:$H$201,4,0)</f>
        <v>Ryan Flores</v>
      </c>
      <c r="E2162" t="str">
        <f>VLOOKUP(C2162,Customers!$A$1:$H$201,5,0)</f>
        <v>Male</v>
      </c>
      <c r="F2162" s="4">
        <f>VLOOKUP(C2162,Customers!$A$1:$H$201,6,0)</f>
        <v>22243</v>
      </c>
      <c r="G2162" s="4" t="str">
        <f>VLOOKUP(C2162,Customers!$A$1:$H$201,7,0)</f>
        <v>East Danielleshire</v>
      </c>
      <c r="H2162" s="4">
        <f>VLOOKUP(C2162,Customers!$A$1:$H$201,8,0)</f>
        <v>45065</v>
      </c>
      <c r="I2162" t="s">
        <v>808</v>
      </c>
      <c r="J2162" t="str">
        <f>VLOOKUP(I2162,Products!$A$1:$F$51,2,0)</f>
        <v>Soon Accessories</v>
      </c>
      <c r="K2162" t="str">
        <f>VLOOKUP(I2162,Products!$A$1:$F$51,3,0)</f>
        <v>Fashion</v>
      </c>
      <c r="L2162" t="str">
        <f>VLOOKUP(I2162,Products!$A$1:$F$51,4,0)</f>
        <v>Accessories</v>
      </c>
      <c r="M2162" s="7">
        <f>VLOOKUP(I2162,Products!$A$1:$F$51,5,0)</f>
        <v>564.41999999999996</v>
      </c>
      <c r="N2162" s="7">
        <f>VLOOKUP(I2162,Products!$A$1:$F$51,6,0)</f>
        <v>293.95999999999998</v>
      </c>
      <c r="O2162" t="s">
        <v>842</v>
      </c>
      <c r="P2162" t="str">
        <f>VLOOKUP(O2162,Stores!$A$1:$D$6,2,0)</f>
        <v>MegaMart Johnmouth</v>
      </c>
      <c r="Q2162" t="str">
        <f>VLOOKUP(O2162,Stores!$A$1:$D$6,4,0)</f>
        <v>East</v>
      </c>
      <c r="R2162" s="6">
        <v>5</v>
      </c>
      <c r="S2162" s="6">
        <v>0</v>
      </c>
      <c r="T2162" t="s">
        <v>854</v>
      </c>
      <c r="U2162">
        <f t="shared" si="99"/>
        <v>2822.1</v>
      </c>
      <c r="V2162" s="7">
        <f t="shared" si="100"/>
        <v>1469.8</v>
      </c>
      <c r="W2162" s="7">
        <f t="shared" si="101"/>
        <v>1351.3</v>
      </c>
    </row>
    <row r="2163" spans="1:23" x14ac:dyDescent="0.25">
      <c r="A2163" t="s">
        <v>5298</v>
      </c>
      <c r="B2163" s="4">
        <v>45499</v>
      </c>
      <c r="C2163" t="s">
        <v>296</v>
      </c>
      <c r="D2163" t="str">
        <f>VLOOKUP(C2163,Customers!$A$1:$H$201,4,0)</f>
        <v>Donald Marsh</v>
      </c>
      <c r="E2163" t="str">
        <f>VLOOKUP(C2163,Customers!$A$1:$H$201,5,0)</f>
        <v>Female</v>
      </c>
      <c r="F2163" s="4">
        <f>VLOOKUP(C2163,Customers!$A$1:$H$201,6,0)</f>
        <v>29021</v>
      </c>
      <c r="G2163" s="4" t="str">
        <f>VLOOKUP(C2163,Customers!$A$1:$H$201,7,0)</f>
        <v>North Bradleyfurt</v>
      </c>
      <c r="H2163" s="4">
        <f>VLOOKUP(C2163,Customers!$A$1:$H$201,8,0)</f>
        <v>45479</v>
      </c>
      <c r="I2163" t="s">
        <v>820</v>
      </c>
      <c r="J2163" t="str">
        <f>VLOOKUP(I2163,Products!$A$1:$F$51,2,0)</f>
        <v>Possible Watches</v>
      </c>
      <c r="K2163" t="str">
        <f>VLOOKUP(I2163,Products!$A$1:$F$51,3,0)</f>
        <v>Fashion</v>
      </c>
      <c r="L2163" t="str">
        <f>VLOOKUP(I2163,Products!$A$1:$F$51,4,0)</f>
        <v>Watches</v>
      </c>
      <c r="M2163" s="7">
        <f>VLOOKUP(I2163,Products!$A$1:$F$51,5,0)</f>
        <v>388.26</v>
      </c>
      <c r="N2163" s="7">
        <f>VLOOKUP(I2163,Products!$A$1:$F$51,6,0)</f>
        <v>199.3</v>
      </c>
      <c r="O2163" t="s">
        <v>838</v>
      </c>
      <c r="P2163" t="str">
        <f>VLOOKUP(O2163,Stores!$A$1:$D$6,2,0)</f>
        <v>MegaMart Brianahaven</v>
      </c>
      <c r="Q2163" t="str">
        <f>VLOOKUP(O2163,Stores!$A$1:$D$6,4,0)</f>
        <v>North</v>
      </c>
      <c r="R2163" s="6">
        <v>4</v>
      </c>
      <c r="S2163" s="6">
        <v>0.05</v>
      </c>
      <c r="T2163" t="s">
        <v>854</v>
      </c>
      <c r="U2163">
        <f t="shared" si="99"/>
        <v>1553.04</v>
      </c>
      <c r="V2163" s="7">
        <f t="shared" si="100"/>
        <v>797.2</v>
      </c>
      <c r="W2163" s="7">
        <f t="shared" si="101"/>
        <v>754.88999999999987</v>
      </c>
    </row>
    <row r="2164" spans="1:23" x14ac:dyDescent="0.25">
      <c r="A2164" t="s">
        <v>3146</v>
      </c>
      <c r="B2164" s="4">
        <v>45499</v>
      </c>
      <c r="C2164" t="s">
        <v>681</v>
      </c>
      <c r="D2164" t="str">
        <f>VLOOKUP(C2164,Customers!$A$1:$H$201,4,0)</f>
        <v>Ann West</v>
      </c>
      <c r="E2164" t="str">
        <f>VLOOKUP(C2164,Customers!$A$1:$H$201,5,0)</f>
        <v>Male</v>
      </c>
      <c r="F2164" s="4">
        <f>VLOOKUP(C2164,Customers!$A$1:$H$201,6,0)</f>
        <v>36771</v>
      </c>
      <c r="G2164" s="4" t="str">
        <f>VLOOKUP(C2164,Customers!$A$1:$H$201,7,0)</f>
        <v>Craigshire</v>
      </c>
      <c r="H2164" s="4">
        <f>VLOOKUP(C2164,Customers!$A$1:$H$201,8,0)</f>
        <v>44778</v>
      </c>
      <c r="I2164" t="s">
        <v>707</v>
      </c>
      <c r="J2164" t="str">
        <f>VLOOKUP(I2164,Products!$A$1:$F$51,2,0)</f>
        <v>Like Camera</v>
      </c>
      <c r="K2164" t="str">
        <f>VLOOKUP(I2164,Products!$A$1:$F$51,3,0)</f>
        <v>Electronics</v>
      </c>
      <c r="L2164" t="str">
        <f>VLOOKUP(I2164,Products!$A$1:$F$51,4,0)</f>
        <v>Camera</v>
      </c>
      <c r="M2164" s="7">
        <f>VLOOKUP(I2164,Products!$A$1:$F$51,5,0)</f>
        <v>1673.69</v>
      </c>
      <c r="N2164" s="7">
        <f>VLOOKUP(I2164,Products!$A$1:$F$51,6,0)</f>
        <v>1323.38</v>
      </c>
      <c r="O2164" t="s">
        <v>827</v>
      </c>
      <c r="P2164" t="str">
        <f>VLOOKUP(O2164,Stores!$A$1:$D$6,2,0)</f>
        <v>MegaMart Jimenezborough</v>
      </c>
      <c r="Q2164" t="str">
        <f>VLOOKUP(O2164,Stores!$A$1:$D$6,4,0)</f>
        <v>South</v>
      </c>
      <c r="R2164" s="6">
        <v>3</v>
      </c>
      <c r="S2164" s="6">
        <v>0.15</v>
      </c>
      <c r="T2164" t="s">
        <v>854</v>
      </c>
      <c r="U2164">
        <f t="shared" si="99"/>
        <v>5021.07</v>
      </c>
      <c r="V2164" s="7">
        <f t="shared" si="100"/>
        <v>3970.1400000000003</v>
      </c>
      <c r="W2164" s="7">
        <f t="shared" si="101"/>
        <v>1050.0799999999995</v>
      </c>
    </row>
    <row r="2165" spans="1:23" x14ac:dyDescent="0.25">
      <c r="A2165" t="s">
        <v>3395</v>
      </c>
      <c r="B2165" s="4">
        <v>45500</v>
      </c>
      <c r="C2165" t="s">
        <v>208</v>
      </c>
      <c r="D2165" t="str">
        <f>VLOOKUP(C2165,Customers!$A$1:$H$201,4,0)</f>
        <v>Crystal Johnson</v>
      </c>
      <c r="E2165" t="str">
        <f>VLOOKUP(C2165,Customers!$A$1:$H$201,5,0)</f>
        <v>Female</v>
      </c>
      <c r="F2165" s="4">
        <f>VLOOKUP(C2165,Customers!$A$1:$H$201,6,0)</f>
        <v>37570</v>
      </c>
      <c r="G2165" s="4" t="str">
        <f>VLOOKUP(C2165,Customers!$A$1:$H$201,7,0)</f>
        <v>New Kathleentown</v>
      </c>
      <c r="H2165" s="4">
        <f>VLOOKUP(C2165,Customers!$A$1:$H$201,8,0)</f>
        <v>44274</v>
      </c>
      <c r="I2165" t="s">
        <v>751</v>
      </c>
      <c r="J2165" t="str">
        <f>VLOOKUP(I2165,Products!$A$1:$F$51,2,0)</f>
        <v>House Accessories</v>
      </c>
      <c r="K2165" t="str">
        <f>VLOOKUP(I2165,Products!$A$1:$F$51,3,0)</f>
        <v>Fashion</v>
      </c>
      <c r="L2165" t="str">
        <f>VLOOKUP(I2165,Products!$A$1:$F$51,4,0)</f>
        <v>Accessories</v>
      </c>
      <c r="M2165" s="7">
        <f>VLOOKUP(I2165,Products!$A$1:$F$51,5,0)</f>
        <v>1858.75</v>
      </c>
      <c r="N2165" s="7">
        <f>VLOOKUP(I2165,Products!$A$1:$F$51,6,0)</f>
        <v>1451.16</v>
      </c>
      <c r="O2165" t="s">
        <v>842</v>
      </c>
      <c r="P2165" t="str">
        <f>VLOOKUP(O2165,Stores!$A$1:$D$6,2,0)</f>
        <v>MegaMart Johnmouth</v>
      </c>
      <c r="Q2165" t="str">
        <f>VLOOKUP(O2165,Stores!$A$1:$D$6,4,0)</f>
        <v>East</v>
      </c>
      <c r="R2165" s="6">
        <v>2</v>
      </c>
      <c r="S2165" s="6">
        <v>0.15</v>
      </c>
      <c r="T2165" t="s">
        <v>851</v>
      </c>
      <c r="U2165">
        <f t="shared" si="99"/>
        <v>3717.5</v>
      </c>
      <c r="V2165" s="7">
        <f t="shared" si="100"/>
        <v>2902.32</v>
      </c>
      <c r="W2165" s="7">
        <f t="shared" si="101"/>
        <v>814.32999999999981</v>
      </c>
    </row>
    <row r="2166" spans="1:23" x14ac:dyDescent="0.25">
      <c r="A2166" t="s">
        <v>4365</v>
      </c>
      <c r="B2166" s="4">
        <v>45500</v>
      </c>
      <c r="C2166" t="s">
        <v>554</v>
      </c>
      <c r="D2166" t="str">
        <f>VLOOKUP(C2166,Customers!$A$1:$H$201,4,0)</f>
        <v>Jill Mcconnell</v>
      </c>
      <c r="E2166" t="str">
        <f>VLOOKUP(C2166,Customers!$A$1:$H$201,5,0)</f>
        <v>Male</v>
      </c>
      <c r="F2166" s="4">
        <f>VLOOKUP(C2166,Customers!$A$1:$H$201,6,0)</f>
        <v>24005</v>
      </c>
      <c r="G2166" s="4" t="str">
        <f>VLOOKUP(C2166,Customers!$A$1:$H$201,7,0)</f>
        <v>Kevinshire</v>
      </c>
      <c r="H2166" s="4">
        <f>VLOOKUP(C2166,Customers!$A$1:$H$201,8,0)</f>
        <v>45374</v>
      </c>
      <c r="I2166" t="s">
        <v>768</v>
      </c>
      <c r="J2166" t="str">
        <f>VLOOKUP(I2166,Products!$A$1:$F$51,2,0)</f>
        <v>And Footwear</v>
      </c>
      <c r="K2166" t="str">
        <f>VLOOKUP(I2166,Products!$A$1:$F$51,3,0)</f>
        <v>Fashion</v>
      </c>
      <c r="L2166" t="str">
        <f>VLOOKUP(I2166,Products!$A$1:$F$51,4,0)</f>
        <v>Footwear</v>
      </c>
      <c r="M2166" s="7">
        <f>VLOOKUP(I2166,Products!$A$1:$F$51,5,0)</f>
        <v>1878.47</v>
      </c>
      <c r="N2166" s="7">
        <f>VLOOKUP(I2166,Products!$A$1:$F$51,6,0)</f>
        <v>1014.91</v>
      </c>
      <c r="O2166" t="s">
        <v>831</v>
      </c>
      <c r="P2166" t="str">
        <f>VLOOKUP(O2166,Stores!$A$1:$D$6,2,0)</f>
        <v>MegaMart Peckmouth</v>
      </c>
      <c r="Q2166" t="str">
        <f>VLOOKUP(O2166,Stores!$A$1:$D$6,4,0)</f>
        <v>East</v>
      </c>
      <c r="R2166" s="6">
        <v>5</v>
      </c>
      <c r="S2166" s="6">
        <v>0.15</v>
      </c>
      <c r="T2166" t="s">
        <v>851</v>
      </c>
      <c r="U2166">
        <f t="shared" si="99"/>
        <v>9392.35</v>
      </c>
      <c r="V2166" s="7">
        <f t="shared" si="100"/>
        <v>5074.55</v>
      </c>
      <c r="W2166" s="7">
        <f t="shared" si="101"/>
        <v>4316.95</v>
      </c>
    </row>
    <row r="2167" spans="1:23" x14ac:dyDescent="0.25">
      <c r="A2167" t="s">
        <v>4655</v>
      </c>
      <c r="B2167" s="4">
        <v>45500</v>
      </c>
      <c r="C2167" t="s">
        <v>405</v>
      </c>
      <c r="D2167" t="str">
        <f>VLOOKUP(C2167,Customers!$A$1:$H$201,4,0)</f>
        <v>Austin Hogan</v>
      </c>
      <c r="E2167" t="str">
        <f>VLOOKUP(C2167,Customers!$A$1:$H$201,5,0)</f>
        <v>Female</v>
      </c>
      <c r="F2167" s="4">
        <f>VLOOKUP(C2167,Customers!$A$1:$H$201,6,0)</f>
        <v>38779</v>
      </c>
      <c r="G2167" s="4" t="str">
        <f>VLOOKUP(C2167,Customers!$A$1:$H$201,7,0)</f>
        <v>Port Fernandohaven</v>
      </c>
      <c r="H2167" s="4">
        <f>VLOOKUP(C2167,Customers!$A$1:$H$201,8,0)</f>
        <v>44406</v>
      </c>
      <c r="I2167" t="s">
        <v>790</v>
      </c>
      <c r="J2167" t="str">
        <f>VLOOKUP(I2167,Products!$A$1:$F$51,2,0)</f>
        <v>Everything Laptop</v>
      </c>
      <c r="K2167" t="str">
        <f>VLOOKUP(I2167,Products!$A$1:$F$51,3,0)</f>
        <v>Electronics</v>
      </c>
      <c r="L2167" t="str">
        <f>VLOOKUP(I2167,Products!$A$1:$F$51,4,0)</f>
        <v>Laptop</v>
      </c>
      <c r="M2167" s="7">
        <f>VLOOKUP(I2167,Products!$A$1:$F$51,5,0)</f>
        <v>428.05</v>
      </c>
      <c r="N2167" s="7">
        <f>VLOOKUP(I2167,Products!$A$1:$F$51,6,0)</f>
        <v>246.07</v>
      </c>
      <c r="O2167" t="s">
        <v>835</v>
      </c>
      <c r="P2167" t="str">
        <f>VLOOKUP(O2167,Stores!$A$1:$D$6,2,0)</f>
        <v>MegaMart New Michele</v>
      </c>
      <c r="Q2167" t="str">
        <f>VLOOKUP(O2167,Stores!$A$1:$D$6,4,0)</f>
        <v>West</v>
      </c>
      <c r="R2167" s="6">
        <v>2</v>
      </c>
      <c r="S2167" s="6">
        <v>0.1</v>
      </c>
      <c r="T2167" t="s">
        <v>851</v>
      </c>
      <c r="U2167">
        <f t="shared" si="99"/>
        <v>856.1</v>
      </c>
      <c r="V2167" s="7">
        <f t="shared" si="100"/>
        <v>492.14</v>
      </c>
      <c r="W2167" s="7">
        <f t="shared" si="101"/>
        <v>363.06000000000006</v>
      </c>
    </row>
    <row r="2168" spans="1:23" x14ac:dyDescent="0.25">
      <c r="A2168" t="s">
        <v>5195</v>
      </c>
      <c r="B2168" s="4">
        <v>45500</v>
      </c>
      <c r="C2168" t="s">
        <v>664</v>
      </c>
      <c r="D2168" t="str">
        <f>VLOOKUP(C2168,Customers!$A$1:$H$201,4,0)</f>
        <v>Steve Flynn</v>
      </c>
      <c r="E2168" t="str">
        <f>VLOOKUP(C2168,Customers!$A$1:$H$201,5,0)</f>
        <v>Male</v>
      </c>
      <c r="F2168" s="4">
        <f>VLOOKUP(C2168,Customers!$A$1:$H$201,6,0)</f>
        <v>24326</v>
      </c>
      <c r="G2168" s="4" t="str">
        <f>VLOOKUP(C2168,Customers!$A$1:$H$201,7,0)</f>
        <v>East Walter</v>
      </c>
      <c r="H2168" s="4">
        <f>VLOOKUP(C2168,Customers!$A$1:$H$201,8,0)</f>
        <v>44260</v>
      </c>
      <c r="I2168" t="s">
        <v>741</v>
      </c>
      <c r="J2168" t="str">
        <f>VLOOKUP(I2168,Products!$A$1:$F$51,2,0)</f>
        <v>Above Camera</v>
      </c>
      <c r="K2168" t="str">
        <f>VLOOKUP(I2168,Products!$A$1:$F$51,3,0)</f>
        <v>Electronics</v>
      </c>
      <c r="L2168" t="str">
        <f>VLOOKUP(I2168,Products!$A$1:$F$51,4,0)</f>
        <v>Camera</v>
      </c>
      <c r="M2168" s="7">
        <f>VLOOKUP(I2168,Products!$A$1:$F$51,5,0)</f>
        <v>1193.0899999999999</v>
      </c>
      <c r="N2168" s="7">
        <f>VLOOKUP(I2168,Products!$A$1:$F$51,6,0)</f>
        <v>818.24</v>
      </c>
      <c r="O2168" t="s">
        <v>842</v>
      </c>
      <c r="P2168" t="str">
        <f>VLOOKUP(O2168,Stores!$A$1:$D$6,2,0)</f>
        <v>MegaMart Johnmouth</v>
      </c>
      <c r="Q2168" t="str">
        <f>VLOOKUP(O2168,Stores!$A$1:$D$6,4,0)</f>
        <v>East</v>
      </c>
      <c r="R2168" s="6">
        <v>5</v>
      </c>
      <c r="S2168" s="6">
        <v>0.1</v>
      </c>
      <c r="T2168" t="s">
        <v>854</v>
      </c>
      <c r="U2168">
        <f t="shared" si="99"/>
        <v>5965.45</v>
      </c>
      <c r="V2168" s="7">
        <f t="shared" si="100"/>
        <v>4091.2</v>
      </c>
      <c r="W2168" s="7">
        <f t="shared" si="101"/>
        <v>1873.35</v>
      </c>
    </row>
    <row r="2169" spans="1:23" x14ac:dyDescent="0.25">
      <c r="A2169" t="s">
        <v>5735</v>
      </c>
      <c r="B2169" s="4">
        <v>45500</v>
      </c>
      <c r="C2169" t="s">
        <v>543</v>
      </c>
      <c r="D2169" t="str">
        <f>VLOOKUP(C2169,Customers!$A$1:$H$201,4,0)</f>
        <v>Dawn Fletcher</v>
      </c>
      <c r="E2169" t="str">
        <f>VLOOKUP(C2169,Customers!$A$1:$H$201,5,0)</f>
        <v>Male</v>
      </c>
      <c r="F2169" s="4">
        <f>VLOOKUP(C2169,Customers!$A$1:$H$201,6,0)</f>
        <v>38959</v>
      </c>
      <c r="G2169" s="4" t="str">
        <f>VLOOKUP(C2169,Customers!$A$1:$H$201,7,0)</f>
        <v>South Audrey</v>
      </c>
      <c r="H2169" s="4">
        <f>VLOOKUP(C2169,Customers!$A$1:$H$201,8,0)</f>
        <v>44587</v>
      </c>
      <c r="I2169" t="s">
        <v>711</v>
      </c>
      <c r="J2169" t="str">
        <f>VLOOKUP(I2169,Products!$A$1:$F$51,2,0)</f>
        <v>Audience Television</v>
      </c>
      <c r="K2169" t="str">
        <f>VLOOKUP(I2169,Products!$A$1:$F$51,3,0)</f>
        <v>Electronics</v>
      </c>
      <c r="L2169" t="str">
        <f>VLOOKUP(I2169,Products!$A$1:$F$51,4,0)</f>
        <v>Television</v>
      </c>
      <c r="M2169" s="7">
        <f>VLOOKUP(I2169,Products!$A$1:$F$51,5,0)</f>
        <v>818.76</v>
      </c>
      <c r="N2169" s="7">
        <f>VLOOKUP(I2169,Products!$A$1:$F$51,6,0)</f>
        <v>527.62</v>
      </c>
      <c r="O2169" t="s">
        <v>838</v>
      </c>
      <c r="P2169" t="str">
        <f>VLOOKUP(O2169,Stores!$A$1:$D$6,2,0)</f>
        <v>MegaMart Brianahaven</v>
      </c>
      <c r="Q2169" t="str">
        <f>VLOOKUP(O2169,Stores!$A$1:$D$6,4,0)</f>
        <v>North</v>
      </c>
      <c r="R2169" s="6">
        <v>4</v>
      </c>
      <c r="S2169" s="6">
        <v>0.05</v>
      </c>
      <c r="T2169" t="s">
        <v>861</v>
      </c>
      <c r="U2169">
        <f t="shared" si="99"/>
        <v>3275.04</v>
      </c>
      <c r="V2169" s="7">
        <f t="shared" si="100"/>
        <v>2110.48</v>
      </c>
      <c r="W2169" s="7">
        <f t="shared" si="101"/>
        <v>1163.6099999999999</v>
      </c>
    </row>
    <row r="2170" spans="1:23" x14ac:dyDescent="0.25">
      <c r="A2170" t="s">
        <v>2004</v>
      </c>
      <c r="B2170" s="4">
        <v>45500</v>
      </c>
      <c r="C2170" t="s">
        <v>478</v>
      </c>
      <c r="D2170" t="str">
        <f>VLOOKUP(C2170,Customers!$A$1:$H$201,4,0)</f>
        <v>Denise Jackson</v>
      </c>
      <c r="E2170" t="str">
        <f>VLOOKUP(C2170,Customers!$A$1:$H$201,5,0)</f>
        <v>Male</v>
      </c>
      <c r="F2170" s="4">
        <f>VLOOKUP(C2170,Customers!$A$1:$H$201,6,0)</f>
        <v>35356</v>
      </c>
      <c r="G2170" s="4" t="str">
        <f>VLOOKUP(C2170,Customers!$A$1:$H$201,7,0)</f>
        <v>Williamsport</v>
      </c>
      <c r="H2170" s="4">
        <f>VLOOKUP(C2170,Customers!$A$1:$H$201,8,0)</f>
        <v>44915</v>
      </c>
      <c r="I2170" t="s">
        <v>780</v>
      </c>
      <c r="J2170" t="str">
        <f>VLOOKUP(I2170,Products!$A$1:$F$51,2,0)</f>
        <v>Road Clothing</v>
      </c>
      <c r="K2170" t="str">
        <f>VLOOKUP(I2170,Products!$A$1:$F$51,3,0)</f>
        <v>Fashion</v>
      </c>
      <c r="L2170" t="str">
        <f>VLOOKUP(I2170,Products!$A$1:$F$51,4,0)</f>
        <v>Clothing</v>
      </c>
      <c r="M2170" s="7">
        <f>VLOOKUP(I2170,Products!$A$1:$F$51,5,0)</f>
        <v>1485.05</v>
      </c>
      <c r="N2170" s="7">
        <f>VLOOKUP(I2170,Products!$A$1:$F$51,6,0)</f>
        <v>988.31</v>
      </c>
      <c r="O2170" t="s">
        <v>838</v>
      </c>
      <c r="P2170" t="str">
        <f>VLOOKUP(O2170,Stores!$A$1:$D$6,2,0)</f>
        <v>MegaMart Brianahaven</v>
      </c>
      <c r="Q2170" t="str">
        <f>VLOOKUP(O2170,Stores!$A$1:$D$6,4,0)</f>
        <v>North</v>
      </c>
      <c r="R2170" s="6">
        <v>5</v>
      </c>
      <c r="S2170" s="6">
        <v>0.15</v>
      </c>
      <c r="T2170" t="s">
        <v>854</v>
      </c>
      <c r="U2170">
        <f t="shared" si="99"/>
        <v>7425.25</v>
      </c>
      <c r="V2170" s="7">
        <f t="shared" si="100"/>
        <v>4941.5499999999993</v>
      </c>
      <c r="W2170" s="7">
        <f t="shared" si="101"/>
        <v>2482.8500000000008</v>
      </c>
    </row>
    <row r="2171" spans="1:23" x14ac:dyDescent="0.25">
      <c r="A2171" t="s">
        <v>2120</v>
      </c>
      <c r="B2171" s="4">
        <v>45500</v>
      </c>
      <c r="C2171" t="s">
        <v>139</v>
      </c>
      <c r="D2171" t="str">
        <f>VLOOKUP(C2171,Customers!$A$1:$H$201,4,0)</f>
        <v>Michael Cervantes</v>
      </c>
      <c r="E2171" t="str">
        <f>VLOOKUP(C2171,Customers!$A$1:$H$201,5,0)</f>
        <v>Male</v>
      </c>
      <c r="F2171" s="4">
        <f>VLOOKUP(C2171,Customers!$A$1:$H$201,6,0)</f>
        <v>33546</v>
      </c>
      <c r="G2171" s="4" t="str">
        <f>VLOOKUP(C2171,Customers!$A$1:$H$201,7,0)</f>
        <v>Ashleyview</v>
      </c>
      <c r="H2171" s="4">
        <f>VLOOKUP(C2171,Customers!$A$1:$H$201,8,0)</f>
        <v>44104</v>
      </c>
      <c r="I2171" t="s">
        <v>760</v>
      </c>
      <c r="J2171" t="str">
        <f>VLOOKUP(I2171,Products!$A$1:$F$51,2,0)</f>
        <v>Simple Accessories</v>
      </c>
      <c r="K2171" t="str">
        <f>VLOOKUP(I2171,Products!$A$1:$F$51,3,0)</f>
        <v>Fashion</v>
      </c>
      <c r="L2171" t="str">
        <f>VLOOKUP(I2171,Products!$A$1:$F$51,4,0)</f>
        <v>Accessories</v>
      </c>
      <c r="M2171" s="7">
        <f>VLOOKUP(I2171,Products!$A$1:$F$51,5,0)</f>
        <v>1102.791777777778</v>
      </c>
      <c r="N2171" s="7">
        <f>VLOOKUP(I2171,Products!$A$1:$F$51,6,0)</f>
        <v>242.98</v>
      </c>
      <c r="O2171" t="s">
        <v>835</v>
      </c>
      <c r="P2171" t="str">
        <f>VLOOKUP(O2171,Stores!$A$1:$D$6,2,0)</f>
        <v>MegaMart New Michele</v>
      </c>
      <c r="Q2171" t="str">
        <f>VLOOKUP(O2171,Stores!$A$1:$D$6,4,0)</f>
        <v>West</v>
      </c>
      <c r="R2171" s="6">
        <v>2</v>
      </c>
      <c r="S2171" s="6">
        <v>0</v>
      </c>
      <c r="T2171" t="s">
        <v>854</v>
      </c>
      <c r="U2171">
        <f t="shared" si="99"/>
        <v>2205.5835555555559</v>
      </c>
      <c r="V2171" s="7">
        <f t="shared" si="100"/>
        <v>485.96</v>
      </c>
      <c r="W2171" s="7">
        <f t="shared" si="101"/>
        <v>1718.6235555555559</v>
      </c>
    </row>
    <row r="2172" spans="1:23" x14ac:dyDescent="0.25">
      <c r="A2172" t="s">
        <v>2236</v>
      </c>
      <c r="B2172" s="4">
        <v>45500</v>
      </c>
      <c r="C2172" t="s">
        <v>631</v>
      </c>
      <c r="D2172" t="str">
        <f>VLOOKUP(C2172,Customers!$A$1:$H$201,4,0)</f>
        <v>Dennis Wallace</v>
      </c>
      <c r="E2172" t="str">
        <f>VLOOKUP(C2172,Customers!$A$1:$H$201,5,0)</f>
        <v>Female</v>
      </c>
      <c r="F2172" s="4">
        <f>VLOOKUP(C2172,Customers!$A$1:$H$201,6,0)</f>
        <v>31092</v>
      </c>
      <c r="G2172" s="4" t="str">
        <f>VLOOKUP(C2172,Customers!$A$1:$H$201,7,0)</f>
        <v>Bennettburgh</v>
      </c>
      <c r="H2172" s="4">
        <f>VLOOKUP(C2172,Customers!$A$1:$H$201,8,0)</f>
        <v>45888</v>
      </c>
      <c r="I2172" t="s">
        <v>762</v>
      </c>
      <c r="J2172" t="str">
        <f>VLOOKUP(I2172,Products!$A$1:$F$51,2,0)</f>
        <v>Firm Dairy</v>
      </c>
      <c r="K2172" t="str">
        <f>VLOOKUP(I2172,Products!$A$1:$F$51,3,0)</f>
        <v>Groceries</v>
      </c>
      <c r="L2172" t="str">
        <f>VLOOKUP(I2172,Products!$A$1:$F$51,4,0)</f>
        <v>Dairy</v>
      </c>
      <c r="M2172" s="7">
        <f>VLOOKUP(I2172,Products!$A$1:$F$51,5,0)</f>
        <v>1227.24</v>
      </c>
      <c r="N2172" s="7">
        <f>VLOOKUP(I2172,Products!$A$1:$F$51,6,0)</f>
        <v>977.09</v>
      </c>
      <c r="O2172" t="s">
        <v>838</v>
      </c>
      <c r="P2172" t="str">
        <f>VLOOKUP(O2172,Stores!$A$1:$D$6,2,0)</f>
        <v>MegaMart Brianahaven</v>
      </c>
      <c r="Q2172" t="str">
        <f>VLOOKUP(O2172,Stores!$A$1:$D$6,4,0)</f>
        <v>North</v>
      </c>
      <c r="R2172" s="6">
        <v>5</v>
      </c>
      <c r="S2172" s="6">
        <v>0</v>
      </c>
      <c r="T2172" t="s">
        <v>851</v>
      </c>
      <c r="U2172">
        <f t="shared" si="99"/>
        <v>6136.2</v>
      </c>
      <c r="V2172" s="7">
        <f t="shared" si="100"/>
        <v>4885.45</v>
      </c>
      <c r="W2172" s="7">
        <f t="shared" si="101"/>
        <v>1249.75</v>
      </c>
    </row>
    <row r="2173" spans="1:23" x14ac:dyDescent="0.25">
      <c r="A2173" t="s">
        <v>2708</v>
      </c>
      <c r="B2173" s="4">
        <v>45501</v>
      </c>
      <c r="C2173" t="s">
        <v>128</v>
      </c>
      <c r="D2173" t="str">
        <f>VLOOKUP(C2173,Customers!$A$1:$H$201,4,0)</f>
        <v>Jenny Beck</v>
      </c>
      <c r="E2173" t="str">
        <f>VLOOKUP(C2173,Customers!$A$1:$H$201,5,0)</f>
        <v>Female</v>
      </c>
      <c r="F2173" s="4">
        <f>VLOOKUP(C2173,Customers!$A$1:$H$201,6,0)</f>
        <v>28698</v>
      </c>
      <c r="G2173" s="4" t="str">
        <f>VLOOKUP(C2173,Customers!$A$1:$H$201,7,0)</f>
        <v>Lake Cody</v>
      </c>
      <c r="H2173" s="4">
        <f>VLOOKUP(C2173,Customers!$A$1:$H$201,8,0)</f>
        <v>45733</v>
      </c>
      <c r="I2173" t="s">
        <v>718</v>
      </c>
      <c r="J2173" t="str">
        <f>VLOOKUP(I2173,Products!$A$1:$F$51,2,0)</f>
        <v>Four Accessories</v>
      </c>
      <c r="K2173" t="str">
        <f>VLOOKUP(I2173,Products!$A$1:$F$51,3,0)</f>
        <v>Fashion</v>
      </c>
      <c r="L2173" t="str">
        <f>VLOOKUP(I2173,Products!$A$1:$F$51,4,0)</f>
        <v>Accessories</v>
      </c>
      <c r="M2173" s="7">
        <f>VLOOKUP(I2173,Products!$A$1:$F$51,5,0)</f>
        <v>1853.77</v>
      </c>
      <c r="N2173" s="7">
        <f>VLOOKUP(I2173,Products!$A$1:$F$51,6,0)</f>
        <v>1363.52</v>
      </c>
      <c r="O2173" t="s">
        <v>842</v>
      </c>
      <c r="P2173" t="str">
        <f>VLOOKUP(O2173,Stores!$A$1:$D$6,2,0)</f>
        <v>MegaMart Johnmouth</v>
      </c>
      <c r="Q2173" t="str">
        <f>VLOOKUP(O2173,Stores!$A$1:$D$6,4,0)</f>
        <v>East</v>
      </c>
      <c r="R2173" s="6">
        <v>2</v>
      </c>
      <c r="S2173" s="6">
        <v>0.05</v>
      </c>
      <c r="T2173" t="s">
        <v>861</v>
      </c>
      <c r="U2173">
        <f t="shared" si="99"/>
        <v>3707.54</v>
      </c>
      <c r="V2173" s="7">
        <f t="shared" si="100"/>
        <v>2727.04</v>
      </c>
      <c r="W2173" s="7">
        <f t="shared" si="101"/>
        <v>979.55</v>
      </c>
    </row>
    <row r="2174" spans="1:23" x14ac:dyDescent="0.25">
      <c r="A2174" t="s">
        <v>3710</v>
      </c>
      <c r="B2174" s="4">
        <v>45501</v>
      </c>
      <c r="C2174" t="s">
        <v>440</v>
      </c>
      <c r="D2174" t="str">
        <f>VLOOKUP(C2174,Customers!$A$1:$H$201,4,0)</f>
        <v>Jason Lloyd</v>
      </c>
      <c r="E2174" t="str">
        <f>VLOOKUP(C2174,Customers!$A$1:$H$201,5,0)</f>
        <v>Male</v>
      </c>
      <c r="F2174" s="4">
        <f>VLOOKUP(C2174,Customers!$A$1:$H$201,6,0)</f>
        <v>33450</v>
      </c>
      <c r="G2174" s="4" t="str">
        <f>VLOOKUP(C2174,Customers!$A$1:$H$201,7,0)</f>
        <v>West Ralph</v>
      </c>
      <c r="H2174" s="4">
        <f>VLOOKUP(C2174,Customers!$A$1:$H$201,8,0)</f>
        <v>45747</v>
      </c>
      <c r="I2174" t="s">
        <v>820</v>
      </c>
      <c r="J2174" t="str">
        <f>VLOOKUP(I2174,Products!$A$1:$F$51,2,0)</f>
        <v>Possible Watches</v>
      </c>
      <c r="K2174" t="str">
        <f>VLOOKUP(I2174,Products!$A$1:$F$51,3,0)</f>
        <v>Fashion</v>
      </c>
      <c r="L2174" t="str">
        <f>VLOOKUP(I2174,Products!$A$1:$F$51,4,0)</f>
        <v>Watches</v>
      </c>
      <c r="M2174" s="7">
        <f>VLOOKUP(I2174,Products!$A$1:$F$51,5,0)</f>
        <v>388.26</v>
      </c>
      <c r="N2174" s="7">
        <f>VLOOKUP(I2174,Products!$A$1:$F$51,6,0)</f>
        <v>199.3</v>
      </c>
      <c r="O2174" t="s">
        <v>835</v>
      </c>
      <c r="P2174" t="str">
        <f>VLOOKUP(O2174,Stores!$A$1:$D$6,2,0)</f>
        <v>MegaMart New Michele</v>
      </c>
      <c r="Q2174" t="str">
        <f>VLOOKUP(O2174,Stores!$A$1:$D$6,4,0)</f>
        <v>West</v>
      </c>
      <c r="R2174" s="6">
        <v>3</v>
      </c>
      <c r="S2174" s="6">
        <v>0.1</v>
      </c>
      <c r="T2174" t="s">
        <v>854</v>
      </c>
      <c r="U2174">
        <f t="shared" si="99"/>
        <v>1164.78</v>
      </c>
      <c r="V2174" s="7">
        <f t="shared" si="100"/>
        <v>597.90000000000009</v>
      </c>
      <c r="W2174" s="7">
        <f t="shared" si="101"/>
        <v>565.9799999999999</v>
      </c>
    </row>
    <row r="2175" spans="1:23" x14ac:dyDescent="0.25">
      <c r="A2175" t="s">
        <v>5115</v>
      </c>
      <c r="B2175" s="4">
        <v>45501</v>
      </c>
      <c r="C2175" t="s">
        <v>575</v>
      </c>
      <c r="D2175" t="str">
        <f>VLOOKUP(C2175,Customers!$A$1:$H$201,4,0)</f>
        <v>Michael Perez</v>
      </c>
      <c r="E2175" t="str">
        <f>VLOOKUP(C2175,Customers!$A$1:$H$201,5,0)</f>
        <v>Male</v>
      </c>
      <c r="F2175" s="4">
        <f>VLOOKUP(C2175,Customers!$A$1:$H$201,6,0)</f>
        <v>23030</v>
      </c>
      <c r="G2175" s="4" t="str">
        <f>VLOOKUP(C2175,Customers!$A$1:$H$201,7,0)</f>
        <v>Shannontown</v>
      </c>
      <c r="H2175" s="4">
        <f>VLOOKUP(C2175,Customers!$A$1:$H$201,8,0)</f>
        <v>44957</v>
      </c>
      <c r="I2175" t="s">
        <v>760</v>
      </c>
      <c r="J2175" t="str">
        <f>VLOOKUP(I2175,Products!$A$1:$F$51,2,0)</f>
        <v>Simple Accessories</v>
      </c>
      <c r="K2175" t="str">
        <f>VLOOKUP(I2175,Products!$A$1:$F$51,3,0)</f>
        <v>Fashion</v>
      </c>
      <c r="L2175" t="str">
        <f>VLOOKUP(I2175,Products!$A$1:$F$51,4,0)</f>
        <v>Accessories</v>
      </c>
      <c r="M2175" s="7">
        <f>VLOOKUP(I2175,Products!$A$1:$F$51,5,0)</f>
        <v>1102.791777777778</v>
      </c>
      <c r="N2175" s="7">
        <f>VLOOKUP(I2175,Products!$A$1:$F$51,6,0)</f>
        <v>242.98</v>
      </c>
      <c r="O2175" t="s">
        <v>838</v>
      </c>
      <c r="P2175" t="str">
        <f>VLOOKUP(O2175,Stores!$A$1:$D$6,2,0)</f>
        <v>MegaMart Brianahaven</v>
      </c>
      <c r="Q2175" t="str">
        <f>VLOOKUP(O2175,Stores!$A$1:$D$6,4,0)</f>
        <v>North</v>
      </c>
      <c r="R2175" s="6">
        <v>2</v>
      </c>
      <c r="S2175" s="6">
        <v>0.15</v>
      </c>
      <c r="T2175" t="s">
        <v>854</v>
      </c>
      <c r="U2175">
        <f t="shared" si="99"/>
        <v>2205.5835555555559</v>
      </c>
      <c r="V2175" s="7">
        <f t="shared" si="100"/>
        <v>485.96</v>
      </c>
      <c r="W2175" s="7">
        <f t="shared" si="101"/>
        <v>1718.773555555556</v>
      </c>
    </row>
    <row r="2176" spans="1:23" x14ac:dyDescent="0.25">
      <c r="A2176" t="s">
        <v>1191</v>
      </c>
      <c r="B2176" s="4">
        <v>45501</v>
      </c>
      <c r="C2176" t="s">
        <v>311</v>
      </c>
      <c r="D2176" t="str">
        <f>VLOOKUP(C2176,Customers!$A$1:$H$201,4,0)</f>
        <v>Jeremy Robles</v>
      </c>
      <c r="E2176" t="str">
        <f>VLOOKUP(C2176,Customers!$A$1:$H$201,5,0)</f>
        <v>Female</v>
      </c>
      <c r="F2176" s="4">
        <f>VLOOKUP(C2176,Customers!$A$1:$H$201,6,0)</f>
        <v>29674</v>
      </c>
      <c r="G2176" s="4" t="str">
        <f>VLOOKUP(C2176,Customers!$A$1:$H$201,7,0)</f>
        <v>West Josephport</v>
      </c>
      <c r="H2176" s="4">
        <f>VLOOKUP(C2176,Customers!$A$1:$H$201,8,0)</f>
        <v>44600</v>
      </c>
      <c r="I2176" t="s">
        <v>735</v>
      </c>
      <c r="J2176" t="str">
        <f>VLOOKUP(I2176,Products!$A$1:$F$51,2,0)</f>
        <v>Step Smartphone</v>
      </c>
      <c r="K2176" t="str">
        <f>VLOOKUP(I2176,Products!$A$1:$F$51,3,0)</f>
        <v>Electronics</v>
      </c>
      <c r="L2176" t="str">
        <f>VLOOKUP(I2176,Products!$A$1:$F$51,4,0)</f>
        <v>Smartphone</v>
      </c>
      <c r="M2176" s="7">
        <f>VLOOKUP(I2176,Products!$A$1:$F$51,5,0)</f>
        <v>1194.1199999999999</v>
      </c>
      <c r="N2176" s="7">
        <f>VLOOKUP(I2176,Products!$A$1:$F$51,6,0)</f>
        <v>838.95</v>
      </c>
      <c r="O2176" t="s">
        <v>835</v>
      </c>
      <c r="P2176" t="str">
        <f>VLOOKUP(O2176,Stores!$A$1:$D$6,2,0)</f>
        <v>MegaMart New Michele</v>
      </c>
      <c r="Q2176" t="str">
        <f>VLOOKUP(O2176,Stores!$A$1:$D$6,4,0)</f>
        <v>West</v>
      </c>
      <c r="R2176" s="6">
        <v>1</v>
      </c>
      <c r="S2176" s="6">
        <v>0</v>
      </c>
      <c r="T2176" t="s">
        <v>857</v>
      </c>
      <c r="U2176">
        <f t="shared" si="99"/>
        <v>1194.1199999999999</v>
      </c>
      <c r="V2176" s="7">
        <f t="shared" si="100"/>
        <v>838.95</v>
      </c>
      <c r="W2176" s="7">
        <f t="shared" si="101"/>
        <v>354.16999999999985</v>
      </c>
    </row>
    <row r="2177" spans="1:23" x14ac:dyDescent="0.25">
      <c r="A2177" t="s">
        <v>1851</v>
      </c>
      <c r="B2177" s="4">
        <v>45501</v>
      </c>
      <c r="C2177" t="s">
        <v>121</v>
      </c>
      <c r="D2177" t="str">
        <f>VLOOKUP(C2177,Customers!$A$1:$H$201,4,0)</f>
        <v>Ashley Gibson</v>
      </c>
      <c r="E2177" t="str">
        <f>VLOOKUP(C2177,Customers!$A$1:$H$201,5,0)</f>
        <v>Female</v>
      </c>
      <c r="F2177" s="4">
        <f>VLOOKUP(C2177,Customers!$A$1:$H$201,6,0)</f>
        <v>37694</v>
      </c>
      <c r="G2177" s="4" t="str">
        <f>VLOOKUP(C2177,Customers!$A$1:$H$201,7,0)</f>
        <v>East Carrieberg</v>
      </c>
      <c r="H2177" s="4">
        <f>VLOOKUP(C2177,Customers!$A$1:$H$201,8,0)</f>
        <v>45895</v>
      </c>
      <c r="I2177" t="s">
        <v>746</v>
      </c>
      <c r="J2177" t="str">
        <f>VLOOKUP(I2177,Products!$A$1:$F$51,2,0)</f>
        <v>Add Clothing</v>
      </c>
      <c r="K2177" t="str">
        <f>VLOOKUP(I2177,Products!$A$1:$F$51,3,0)</f>
        <v>Fashion</v>
      </c>
      <c r="L2177" t="str">
        <f>VLOOKUP(I2177,Products!$A$1:$F$51,4,0)</f>
        <v>Clothing</v>
      </c>
      <c r="M2177" s="7">
        <f>VLOOKUP(I2177,Products!$A$1:$F$51,5,0)</f>
        <v>1342.75</v>
      </c>
      <c r="N2177" s="7">
        <f>VLOOKUP(I2177,Products!$A$1:$F$51,6,0)</f>
        <v>797.94</v>
      </c>
      <c r="O2177" t="s">
        <v>831</v>
      </c>
      <c r="P2177" t="str">
        <f>VLOOKUP(O2177,Stores!$A$1:$D$6,2,0)</f>
        <v>MegaMart Peckmouth</v>
      </c>
      <c r="Q2177" t="str">
        <f>VLOOKUP(O2177,Stores!$A$1:$D$6,4,0)</f>
        <v>East</v>
      </c>
      <c r="R2177" s="6">
        <v>5</v>
      </c>
      <c r="S2177" s="6">
        <v>0</v>
      </c>
      <c r="T2177" t="s">
        <v>854</v>
      </c>
      <c r="U2177">
        <f t="shared" si="99"/>
        <v>6713.75</v>
      </c>
      <c r="V2177" s="7">
        <f t="shared" si="100"/>
        <v>3989.7000000000003</v>
      </c>
      <c r="W2177" s="7">
        <f t="shared" si="101"/>
        <v>2723.0499999999997</v>
      </c>
    </row>
    <row r="2178" spans="1:23" x14ac:dyDescent="0.25">
      <c r="A2178" t="s">
        <v>1880</v>
      </c>
      <c r="B2178" s="4">
        <v>45501</v>
      </c>
      <c r="C2178" t="s">
        <v>341</v>
      </c>
      <c r="D2178" t="str">
        <f>VLOOKUP(C2178,Customers!$A$1:$H$201,4,0)</f>
        <v>Brian Fowler</v>
      </c>
      <c r="E2178" t="str">
        <f>VLOOKUP(C2178,Customers!$A$1:$H$201,5,0)</f>
        <v>Male</v>
      </c>
      <c r="F2178" s="4">
        <f>VLOOKUP(C2178,Customers!$A$1:$H$201,6,0)</f>
        <v>23046</v>
      </c>
      <c r="G2178" s="4" t="str">
        <f>VLOOKUP(C2178,Customers!$A$1:$H$201,7,0)</f>
        <v>Port Williamhaven</v>
      </c>
      <c r="H2178" s="4">
        <f>VLOOKUP(C2178,Customers!$A$1:$H$201,8,0)</f>
        <v>44431</v>
      </c>
      <c r="I2178" t="s">
        <v>802</v>
      </c>
      <c r="J2178" t="str">
        <f>VLOOKUP(I2178,Products!$A$1:$F$51,2,0)</f>
        <v>Piece Headphones</v>
      </c>
      <c r="K2178" t="str">
        <f>VLOOKUP(I2178,Products!$A$1:$F$51,3,0)</f>
        <v>Electronics</v>
      </c>
      <c r="L2178" t="str">
        <f>VLOOKUP(I2178,Products!$A$1:$F$51,4,0)</f>
        <v>Headphones</v>
      </c>
      <c r="M2178" s="7">
        <f>VLOOKUP(I2178,Products!$A$1:$F$51,5,0)</f>
        <v>1745.61</v>
      </c>
      <c r="N2178" s="7">
        <f>VLOOKUP(I2178,Products!$A$1:$F$51,6,0)</f>
        <v>1322.44</v>
      </c>
      <c r="O2178" t="s">
        <v>835</v>
      </c>
      <c r="P2178" t="str">
        <f>VLOOKUP(O2178,Stores!$A$1:$D$6,2,0)</f>
        <v>MegaMart New Michele</v>
      </c>
      <c r="Q2178" t="str">
        <f>VLOOKUP(O2178,Stores!$A$1:$D$6,4,0)</f>
        <v>West</v>
      </c>
      <c r="R2178" s="6">
        <v>2</v>
      </c>
      <c r="S2178" s="6">
        <v>0.1</v>
      </c>
      <c r="T2178" t="s">
        <v>861</v>
      </c>
      <c r="U2178">
        <f t="shared" si="99"/>
        <v>3491.22</v>
      </c>
      <c r="V2178" s="7">
        <f t="shared" si="100"/>
        <v>2644.88</v>
      </c>
      <c r="W2178" s="7">
        <f t="shared" si="101"/>
        <v>845.43999999999971</v>
      </c>
    </row>
    <row r="2179" spans="1:23" x14ac:dyDescent="0.25">
      <c r="A2179" t="s">
        <v>2942</v>
      </c>
      <c r="B2179" s="4">
        <v>45501</v>
      </c>
      <c r="C2179" t="s">
        <v>580</v>
      </c>
      <c r="D2179" t="str">
        <f>VLOOKUP(C2179,Customers!$A$1:$H$201,4,0)</f>
        <v>Erin Rogers</v>
      </c>
      <c r="E2179" t="str">
        <f>VLOOKUP(C2179,Customers!$A$1:$H$201,5,0)</f>
        <v>Female</v>
      </c>
      <c r="F2179" s="4">
        <f>VLOOKUP(C2179,Customers!$A$1:$H$201,6,0)</f>
        <v>31328</v>
      </c>
      <c r="G2179" s="4" t="str">
        <f>VLOOKUP(C2179,Customers!$A$1:$H$201,7,0)</f>
        <v>Lake Lindsay</v>
      </c>
      <c r="H2179" s="4">
        <f>VLOOKUP(C2179,Customers!$A$1:$H$201,8,0)</f>
        <v>45889</v>
      </c>
      <c r="I2179" t="s">
        <v>784</v>
      </c>
      <c r="J2179" t="str">
        <f>VLOOKUP(I2179,Products!$A$1:$F$51,2,0)</f>
        <v>Foot Snacks</v>
      </c>
      <c r="K2179" t="str">
        <f>VLOOKUP(I2179,Products!$A$1:$F$51,3,0)</f>
        <v>Groceries</v>
      </c>
      <c r="L2179" t="str">
        <f>VLOOKUP(I2179,Products!$A$1:$F$51,4,0)</f>
        <v>Snacks</v>
      </c>
      <c r="M2179" s="7">
        <f>VLOOKUP(I2179,Products!$A$1:$F$51,5,0)</f>
        <v>1095.72</v>
      </c>
      <c r="N2179" s="7">
        <f>VLOOKUP(I2179,Products!$A$1:$F$51,6,0)</f>
        <v>822.2</v>
      </c>
      <c r="O2179" t="s">
        <v>835</v>
      </c>
      <c r="P2179" t="str">
        <f>VLOOKUP(O2179,Stores!$A$1:$D$6,2,0)</f>
        <v>MegaMart New Michele</v>
      </c>
      <c r="Q2179" t="str">
        <f>VLOOKUP(O2179,Stores!$A$1:$D$6,4,0)</f>
        <v>West</v>
      </c>
      <c r="R2179" s="6">
        <v>2</v>
      </c>
      <c r="S2179" s="6">
        <v>0.05</v>
      </c>
      <c r="T2179" t="s">
        <v>857</v>
      </c>
      <c r="U2179">
        <f t="shared" ref="U2179:U2242" si="102">M2179*R2179</f>
        <v>2191.44</v>
      </c>
      <c r="V2179" s="7">
        <f t="shared" ref="V2179:V2242" si="103">N2179*R2179</f>
        <v>1644.4</v>
      </c>
      <c r="W2179" s="7">
        <f t="shared" ref="W2179:W2242" si="104">U2179-V2179-(1-S2179)</f>
        <v>546.08999999999992</v>
      </c>
    </row>
    <row r="2180" spans="1:23" x14ac:dyDescent="0.25">
      <c r="A2180" t="s">
        <v>2986</v>
      </c>
      <c r="B2180" s="4">
        <v>45502</v>
      </c>
      <c r="C2180" t="s">
        <v>289</v>
      </c>
      <c r="D2180" t="str">
        <f>VLOOKUP(C2180,Customers!$A$1:$H$201,4,0)</f>
        <v>Matthew Juarez</v>
      </c>
      <c r="E2180" t="str">
        <f>VLOOKUP(C2180,Customers!$A$1:$H$201,5,0)</f>
        <v>Female</v>
      </c>
      <c r="F2180" s="4">
        <f>VLOOKUP(C2180,Customers!$A$1:$H$201,6,0)</f>
        <v>37614</v>
      </c>
      <c r="G2180" s="4" t="str">
        <f>VLOOKUP(C2180,Customers!$A$1:$H$201,7,0)</f>
        <v>North Meagan</v>
      </c>
      <c r="H2180" s="4">
        <f>VLOOKUP(C2180,Customers!$A$1:$H$201,8,0)</f>
        <v>44855</v>
      </c>
      <c r="I2180" t="s">
        <v>794</v>
      </c>
      <c r="J2180" t="str">
        <f>VLOOKUP(I2180,Products!$A$1:$F$51,2,0)</f>
        <v>New Watches</v>
      </c>
      <c r="K2180" t="str">
        <f>VLOOKUP(I2180,Products!$A$1:$F$51,3,0)</f>
        <v>Fashion</v>
      </c>
      <c r="L2180" t="str">
        <f>VLOOKUP(I2180,Products!$A$1:$F$51,4,0)</f>
        <v>Watches</v>
      </c>
      <c r="M2180" s="7">
        <f>VLOOKUP(I2180,Products!$A$1:$F$51,5,0)</f>
        <v>1501.46</v>
      </c>
      <c r="N2180" s="7">
        <f>VLOOKUP(I2180,Products!$A$1:$F$51,6,0)</f>
        <v>1167.73</v>
      </c>
      <c r="O2180" t="s">
        <v>838</v>
      </c>
      <c r="P2180" t="str">
        <f>VLOOKUP(O2180,Stores!$A$1:$D$6,2,0)</f>
        <v>MegaMart Brianahaven</v>
      </c>
      <c r="Q2180" t="str">
        <f>VLOOKUP(O2180,Stores!$A$1:$D$6,4,0)</f>
        <v>North</v>
      </c>
      <c r="R2180" s="6">
        <v>4</v>
      </c>
      <c r="S2180" s="6">
        <v>0</v>
      </c>
      <c r="T2180" t="s">
        <v>851</v>
      </c>
      <c r="U2180">
        <f t="shared" si="102"/>
        <v>6005.84</v>
      </c>
      <c r="V2180" s="7">
        <f t="shared" si="103"/>
        <v>4670.92</v>
      </c>
      <c r="W2180" s="7">
        <f t="shared" si="104"/>
        <v>1333.92</v>
      </c>
    </row>
    <row r="2181" spans="1:23" x14ac:dyDescent="0.25">
      <c r="A2181" t="s">
        <v>3575</v>
      </c>
      <c r="B2181" s="4">
        <v>45502</v>
      </c>
      <c r="C2181" t="s">
        <v>142</v>
      </c>
      <c r="D2181" t="str">
        <f>VLOOKUP(C2181,Customers!$A$1:$H$201,4,0)</f>
        <v>Miranda Nelson</v>
      </c>
      <c r="E2181" t="str">
        <f>VLOOKUP(C2181,Customers!$A$1:$H$201,5,0)</f>
        <v>Female</v>
      </c>
      <c r="F2181" s="4">
        <f>VLOOKUP(C2181,Customers!$A$1:$H$201,6,0)</f>
        <v>30193</v>
      </c>
      <c r="G2181" s="4" t="str">
        <f>VLOOKUP(C2181,Customers!$A$1:$H$201,7,0)</f>
        <v>West Melissahaven</v>
      </c>
      <c r="H2181" s="4">
        <f>VLOOKUP(C2181,Customers!$A$1:$H$201,8,0)</f>
        <v>45322</v>
      </c>
      <c r="I2181" t="s">
        <v>721</v>
      </c>
      <c r="J2181" t="str">
        <f>VLOOKUP(I2181,Products!$A$1:$F$51,2,0)</f>
        <v>Knowledge Bags</v>
      </c>
      <c r="K2181" t="str">
        <f>VLOOKUP(I2181,Products!$A$1:$F$51,3,0)</f>
        <v>Fashion</v>
      </c>
      <c r="L2181" t="str">
        <f>VLOOKUP(I2181,Products!$A$1:$F$51,4,0)</f>
        <v>Bags</v>
      </c>
      <c r="M2181" s="7">
        <f>VLOOKUP(I2181,Products!$A$1:$F$51,5,0)</f>
        <v>1396.22</v>
      </c>
      <c r="N2181" s="7">
        <f>VLOOKUP(I2181,Products!$A$1:$F$51,6,0)</f>
        <v>1004.09</v>
      </c>
      <c r="O2181" t="s">
        <v>835</v>
      </c>
      <c r="P2181" t="str">
        <f>VLOOKUP(O2181,Stores!$A$1:$D$6,2,0)</f>
        <v>MegaMart New Michele</v>
      </c>
      <c r="Q2181" t="str">
        <f>VLOOKUP(O2181,Stores!$A$1:$D$6,4,0)</f>
        <v>West</v>
      </c>
      <c r="R2181" s="6">
        <v>3</v>
      </c>
      <c r="S2181" s="6">
        <v>0</v>
      </c>
      <c r="T2181" t="s">
        <v>861</v>
      </c>
      <c r="U2181">
        <f t="shared" si="102"/>
        <v>4188.66</v>
      </c>
      <c r="V2181" s="7">
        <f t="shared" si="103"/>
        <v>3012.27</v>
      </c>
      <c r="W2181" s="7">
        <f t="shared" si="104"/>
        <v>1175.3899999999999</v>
      </c>
    </row>
    <row r="2182" spans="1:23" x14ac:dyDescent="0.25">
      <c r="A2182" t="s">
        <v>896</v>
      </c>
      <c r="B2182" s="4">
        <v>45502</v>
      </c>
      <c r="C2182" t="s">
        <v>498</v>
      </c>
      <c r="D2182" t="str">
        <f>VLOOKUP(C2182,Customers!$A$1:$H$201,4,0)</f>
        <v>Gary Lopez</v>
      </c>
      <c r="E2182" t="str">
        <f>VLOOKUP(C2182,Customers!$A$1:$H$201,5,0)</f>
        <v>Male</v>
      </c>
      <c r="F2182" s="4">
        <f>VLOOKUP(C2182,Customers!$A$1:$H$201,6,0)</f>
        <v>30899</v>
      </c>
      <c r="G2182" s="4" t="str">
        <f>VLOOKUP(C2182,Customers!$A$1:$H$201,7,0)</f>
        <v>Amandachester</v>
      </c>
      <c r="H2182" s="4">
        <f>VLOOKUP(C2182,Customers!$A$1:$H$201,8,0)</f>
        <v>45421</v>
      </c>
      <c r="I2182" t="s">
        <v>738</v>
      </c>
      <c r="J2182" t="str">
        <f>VLOOKUP(I2182,Products!$A$1:$F$51,2,0)</f>
        <v>Either Headphones</v>
      </c>
      <c r="K2182" t="str">
        <f>VLOOKUP(I2182,Products!$A$1:$F$51,3,0)</f>
        <v>Electronics</v>
      </c>
      <c r="L2182" t="str">
        <f>VLOOKUP(I2182,Products!$A$1:$F$51,4,0)</f>
        <v>Headphones</v>
      </c>
      <c r="M2182" s="7">
        <f>VLOOKUP(I2182,Products!$A$1:$F$51,5,0)</f>
        <v>248.57</v>
      </c>
      <c r="N2182" s="7">
        <f>VLOOKUP(I2182,Products!$A$1:$F$51,6,0)</f>
        <v>190.67</v>
      </c>
      <c r="O2182" t="s">
        <v>838</v>
      </c>
      <c r="P2182" t="str">
        <f>VLOOKUP(O2182,Stores!$A$1:$D$6,2,0)</f>
        <v>MegaMart Brianahaven</v>
      </c>
      <c r="Q2182" t="str">
        <f>VLOOKUP(O2182,Stores!$A$1:$D$6,4,0)</f>
        <v>North</v>
      </c>
      <c r="R2182" s="6">
        <v>3</v>
      </c>
      <c r="S2182" s="6">
        <v>0</v>
      </c>
      <c r="T2182" t="s">
        <v>851</v>
      </c>
      <c r="U2182">
        <f t="shared" si="102"/>
        <v>745.71</v>
      </c>
      <c r="V2182" s="7">
        <f t="shared" si="103"/>
        <v>572.01</v>
      </c>
      <c r="W2182" s="7">
        <f t="shared" si="104"/>
        <v>172.70000000000005</v>
      </c>
    </row>
    <row r="2183" spans="1:23" x14ac:dyDescent="0.25">
      <c r="A2183" t="s">
        <v>1322</v>
      </c>
      <c r="B2183" s="4">
        <v>45502</v>
      </c>
      <c r="C2183" t="s">
        <v>353</v>
      </c>
      <c r="D2183" t="str">
        <f>VLOOKUP(C2183,Customers!$A$1:$H$201,4,0)</f>
        <v>Kimberly Stokes</v>
      </c>
      <c r="E2183" t="str">
        <f>VLOOKUP(C2183,Customers!$A$1:$H$201,5,0)</f>
        <v>Male</v>
      </c>
      <c r="F2183" s="4">
        <f>VLOOKUP(C2183,Customers!$A$1:$H$201,6,0)</f>
        <v>22937</v>
      </c>
      <c r="G2183" s="4" t="str">
        <f>VLOOKUP(C2183,Customers!$A$1:$H$201,7,0)</f>
        <v>Seanland</v>
      </c>
      <c r="H2183" s="4">
        <f>VLOOKUP(C2183,Customers!$A$1:$H$201,8,0)</f>
        <v>45876</v>
      </c>
      <c r="I2183" t="s">
        <v>782</v>
      </c>
      <c r="J2183" t="str">
        <f>VLOOKUP(I2183,Products!$A$1:$F$51,2,0)</f>
        <v>National Watches</v>
      </c>
      <c r="K2183" t="str">
        <f>VLOOKUP(I2183,Products!$A$1:$F$51,3,0)</f>
        <v>Fashion</v>
      </c>
      <c r="L2183" t="str">
        <f>VLOOKUP(I2183,Products!$A$1:$F$51,4,0)</f>
        <v>Watches</v>
      </c>
      <c r="M2183" s="7">
        <f>VLOOKUP(I2183,Products!$A$1:$F$51,5,0)</f>
        <v>29.24</v>
      </c>
      <c r="N2183" s="7">
        <f>VLOOKUP(I2183,Products!$A$1:$F$51,6,0)</f>
        <v>742.26521739130465</v>
      </c>
      <c r="O2183" t="s">
        <v>835</v>
      </c>
      <c r="P2183" t="str">
        <f>VLOOKUP(O2183,Stores!$A$1:$D$6,2,0)</f>
        <v>MegaMart New Michele</v>
      </c>
      <c r="Q2183" t="str">
        <f>VLOOKUP(O2183,Stores!$A$1:$D$6,4,0)</f>
        <v>West</v>
      </c>
      <c r="R2183" s="6">
        <v>2</v>
      </c>
      <c r="S2183" s="6">
        <v>0.15</v>
      </c>
      <c r="T2183" t="s">
        <v>861</v>
      </c>
      <c r="U2183">
        <f t="shared" si="102"/>
        <v>58.48</v>
      </c>
      <c r="V2183" s="7">
        <f t="shared" si="103"/>
        <v>1484.5304347826093</v>
      </c>
      <c r="W2183" s="7">
        <f t="shared" si="104"/>
        <v>-1426.9004347826092</v>
      </c>
    </row>
    <row r="2184" spans="1:23" x14ac:dyDescent="0.25">
      <c r="A2184" t="s">
        <v>2412</v>
      </c>
      <c r="B2184" s="4">
        <v>45502</v>
      </c>
      <c r="C2184" t="s">
        <v>356</v>
      </c>
      <c r="D2184" t="str">
        <f>VLOOKUP(C2184,Customers!$A$1:$H$201,4,0)</f>
        <v>Kevin Snyder</v>
      </c>
      <c r="E2184" t="str">
        <f>VLOOKUP(C2184,Customers!$A$1:$H$201,5,0)</f>
        <v>Male</v>
      </c>
      <c r="F2184" s="4">
        <f>VLOOKUP(C2184,Customers!$A$1:$H$201,6,0)</f>
        <v>30183</v>
      </c>
      <c r="G2184" s="4" t="str">
        <f>VLOOKUP(C2184,Customers!$A$1:$H$201,7,0)</f>
        <v>Seanville</v>
      </c>
      <c r="H2184" s="4">
        <f>VLOOKUP(C2184,Customers!$A$1:$H$201,8,0)</f>
        <v>44184</v>
      </c>
      <c r="I2184" t="s">
        <v>728</v>
      </c>
      <c r="J2184" t="str">
        <f>VLOOKUP(I2184,Products!$A$1:$F$51,2,0)</f>
        <v>Understand Camera</v>
      </c>
      <c r="K2184" t="str">
        <f>VLOOKUP(I2184,Products!$A$1:$F$51,3,0)</f>
        <v>Electronics</v>
      </c>
      <c r="L2184" t="str">
        <f>VLOOKUP(I2184,Products!$A$1:$F$51,4,0)</f>
        <v>Camera</v>
      </c>
      <c r="M2184" s="7">
        <f>VLOOKUP(I2184,Products!$A$1:$F$51,5,0)</f>
        <v>1474.12</v>
      </c>
      <c r="N2184" s="7">
        <f>VLOOKUP(I2184,Products!$A$1:$F$51,6,0)</f>
        <v>764.02</v>
      </c>
      <c r="O2184" t="s">
        <v>842</v>
      </c>
      <c r="P2184" t="str">
        <f>VLOOKUP(O2184,Stores!$A$1:$D$6,2,0)</f>
        <v>MegaMart Johnmouth</v>
      </c>
      <c r="Q2184" t="str">
        <f>VLOOKUP(O2184,Stores!$A$1:$D$6,4,0)</f>
        <v>East</v>
      </c>
      <c r="R2184" s="6">
        <v>3</v>
      </c>
      <c r="S2184" s="6">
        <v>0</v>
      </c>
      <c r="T2184" t="s">
        <v>857</v>
      </c>
      <c r="U2184">
        <f t="shared" si="102"/>
        <v>4422.3599999999997</v>
      </c>
      <c r="V2184" s="7">
        <f t="shared" si="103"/>
        <v>2292.06</v>
      </c>
      <c r="W2184" s="7">
        <f t="shared" si="104"/>
        <v>2129.2999999999997</v>
      </c>
    </row>
    <row r="2185" spans="1:23" x14ac:dyDescent="0.25">
      <c r="A2185" t="s">
        <v>2453</v>
      </c>
      <c r="B2185" s="4">
        <v>45502</v>
      </c>
      <c r="C2185" t="s">
        <v>580</v>
      </c>
      <c r="D2185" t="str">
        <f>VLOOKUP(C2185,Customers!$A$1:$H$201,4,0)</f>
        <v>Erin Rogers</v>
      </c>
      <c r="E2185" t="str">
        <f>VLOOKUP(C2185,Customers!$A$1:$H$201,5,0)</f>
        <v>Female</v>
      </c>
      <c r="F2185" s="4">
        <f>VLOOKUP(C2185,Customers!$A$1:$H$201,6,0)</f>
        <v>31328</v>
      </c>
      <c r="G2185" s="4" t="str">
        <f>VLOOKUP(C2185,Customers!$A$1:$H$201,7,0)</f>
        <v>Lake Lindsay</v>
      </c>
      <c r="H2185" s="4">
        <f>VLOOKUP(C2185,Customers!$A$1:$H$201,8,0)</f>
        <v>45889</v>
      </c>
      <c r="I2185" t="s">
        <v>714</v>
      </c>
      <c r="J2185" t="str">
        <f>VLOOKUP(I2185,Products!$A$1:$F$51,2,0)</f>
        <v>Here Footwear</v>
      </c>
      <c r="K2185" t="str">
        <f>VLOOKUP(I2185,Products!$A$1:$F$51,3,0)</f>
        <v>Fashion</v>
      </c>
      <c r="L2185" t="str">
        <f>VLOOKUP(I2185,Products!$A$1:$F$51,4,0)</f>
        <v>Footwear</v>
      </c>
      <c r="M2185" s="7">
        <f>VLOOKUP(I2185,Products!$A$1:$F$51,5,0)</f>
        <v>1102.791777777778</v>
      </c>
      <c r="N2185" s="7">
        <f>VLOOKUP(I2185,Products!$A$1:$F$51,6,0)</f>
        <v>169.03</v>
      </c>
      <c r="O2185" t="s">
        <v>835</v>
      </c>
      <c r="P2185" t="str">
        <f>VLOOKUP(O2185,Stores!$A$1:$D$6,2,0)</f>
        <v>MegaMart New Michele</v>
      </c>
      <c r="Q2185" t="str">
        <f>VLOOKUP(O2185,Stores!$A$1:$D$6,4,0)</f>
        <v>West</v>
      </c>
      <c r="R2185" s="6">
        <v>4</v>
      </c>
      <c r="S2185" s="6">
        <v>0.1</v>
      </c>
      <c r="T2185" t="s">
        <v>857</v>
      </c>
      <c r="U2185">
        <f t="shared" si="102"/>
        <v>4411.1671111111118</v>
      </c>
      <c r="V2185" s="7">
        <f t="shared" si="103"/>
        <v>676.12</v>
      </c>
      <c r="W2185" s="7">
        <f t="shared" si="104"/>
        <v>3734.1471111111118</v>
      </c>
    </row>
    <row r="2186" spans="1:23" x14ac:dyDescent="0.25">
      <c r="A2186" t="s">
        <v>3894</v>
      </c>
      <c r="B2186" s="4">
        <v>45503</v>
      </c>
      <c r="C2186" t="s">
        <v>300</v>
      </c>
      <c r="D2186" t="str">
        <f>VLOOKUP(C2186,Customers!$A$1:$H$201,4,0)</f>
        <v>Grace Garcia</v>
      </c>
      <c r="E2186" t="str">
        <f>VLOOKUP(C2186,Customers!$A$1:$H$201,5,0)</f>
        <v>Female</v>
      </c>
      <c r="F2186" s="4">
        <f>VLOOKUP(C2186,Customers!$A$1:$H$201,6,0)</f>
        <v>37929</v>
      </c>
      <c r="G2186" s="4" t="str">
        <f>VLOOKUP(C2186,Customers!$A$1:$H$201,7,0)</f>
        <v>Markberg</v>
      </c>
      <c r="H2186" s="4">
        <f>VLOOKUP(C2186,Customers!$A$1:$H$201,8,0)</f>
        <v>44928</v>
      </c>
      <c r="I2186" t="s">
        <v>749</v>
      </c>
      <c r="J2186" t="str">
        <f>VLOOKUP(I2186,Products!$A$1:$F$51,2,0)</f>
        <v>Whether Bags</v>
      </c>
      <c r="K2186" t="str">
        <f>VLOOKUP(I2186,Products!$A$1:$F$51,3,0)</f>
        <v>Fashion</v>
      </c>
      <c r="L2186" t="str">
        <f>VLOOKUP(I2186,Products!$A$1:$F$51,4,0)</f>
        <v>Bags</v>
      </c>
      <c r="M2186" s="7">
        <f>VLOOKUP(I2186,Products!$A$1:$F$51,5,0)</f>
        <v>270.45</v>
      </c>
      <c r="N2186" s="7">
        <f>VLOOKUP(I2186,Products!$A$1:$F$51,6,0)</f>
        <v>742.26521739130465</v>
      </c>
      <c r="O2186" t="s">
        <v>842</v>
      </c>
      <c r="P2186" t="str">
        <f>VLOOKUP(O2186,Stores!$A$1:$D$6,2,0)</f>
        <v>MegaMart Johnmouth</v>
      </c>
      <c r="Q2186" t="str">
        <f>VLOOKUP(O2186,Stores!$A$1:$D$6,4,0)</f>
        <v>East</v>
      </c>
      <c r="R2186" s="6">
        <v>4</v>
      </c>
      <c r="S2186" s="6">
        <v>0.05</v>
      </c>
      <c r="T2186" t="s">
        <v>854</v>
      </c>
      <c r="U2186">
        <f t="shared" si="102"/>
        <v>1081.8</v>
      </c>
      <c r="V2186" s="7">
        <f t="shared" si="103"/>
        <v>2969.0608695652186</v>
      </c>
      <c r="W2186" s="7">
        <f t="shared" si="104"/>
        <v>-1888.2108695652187</v>
      </c>
    </row>
    <row r="2187" spans="1:23" x14ac:dyDescent="0.25">
      <c r="A2187" t="s">
        <v>4208</v>
      </c>
      <c r="B2187" s="4">
        <v>45503</v>
      </c>
      <c r="C2187" t="s">
        <v>38</v>
      </c>
      <c r="D2187" t="str">
        <f>VLOOKUP(C2187,Customers!$A$1:$H$201,4,0)</f>
        <v>Richard Pacheco</v>
      </c>
      <c r="E2187" t="str">
        <f>VLOOKUP(C2187,Customers!$A$1:$H$201,5,0)</f>
        <v>Female</v>
      </c>
      <c r="F2187" s="4">
        <f>VLOOKUP(C2187,Customers!$A$1:$H$201,6,0)</f>
        <v>38214</v>
      </c>
      <c r="G2187" s="4" t="str">
        <f>VLOOKUP(C2187,Customers!$A$1:$H$201,7,0)</f>
        <v>West Lisaville</v>
      </c>
      <c r="H2187" s="4">
        <f>VLOOKUP(C2187,Customers!$A$1:$H$201,8,0)</f>
        <v>45764</v>
      </c>
      <c r="I2187" t="s">
        <v>784</v>
      </c>
      <c r="J2187" t="str">
        <f>VLOOKUP(I2187,Products!$A$1:$F$51,2,0)</f>
        <v>Foot Snacks</v>
      </c>
      <c r="K2187" t="str">
        <f>VLOOKUP(I2187,Products!$A$1:$F$51,3,0)</f>
        <v>Groceries</v>
      </c>
      <c r="L2187" t="str">
        <f>VLOOKUP(I2187,Products!$A$1:$F$51,4,0)</f>
        <v>Snacks</v>
      </c>
      <c r="M2187" s="7">
        <f>VLOOKUP(I2187,Products!$A$1:$F$51,5,0)</f>
        <v>1095.72</v>
      </c>
      <c r="N2187" s="7">
        <f>VLOOKUP(I2187,Products!$A$1:$F$51,6,0)</f>
        <v>822.2</v>
      </c>
      <c r="O2187" t="s">
        <v>827</v>
      </c>
      <c r="P2187" t="str">
        <f>VLOOKUP(O2187,Stores!$A$1:$D$6,2,0)</f>
        <v>MegaMart Jimenezborough</v>
      </c>
      <c r="Q2187" t="str">
        <f>VLOOKUP(O2187,Stores!$A$1:$D$6,4,0)</f>
        <v>South</v>
      </c>
      <c r="R2187" s="6">
        <v>1</v>
      </c>
      <c r="S2187" s="6">
        <v>0</v>
      </c>
      <c r="T2187" t="s">
        <v>861</v>
      </c>
      <c r="U2187">
        <f t="shared" si="102"/>
        <v>1095.72</v>
      </c>
      <c r="V2187" s="7">
        <f t="shared" si="103"/>
        <v>822.2</v>
      </c>
      <c r="W2187" s="7">
        <f t="shared" si="104"/>
        <v>272.52</v>
      </c>
    </row>
    <row r="2188" spans="1:23" x14ac:dyDescent="0.25">
      <c r="A2188" t="s">
        <v>4530</v>
      </c>
      <c r="B2188" s="4">
        <v>45503</v>
      </c>
      <c r="C2188" t="s">
        <v>300</v>
      </c>
      <c r="D2188" t="str">
        <f>VLOOKUP(C2188,Customers!$A$1:$H$201,4,0)</f>
        <v>Grace Garcia</v>
      </c>
      <c r="E2188" t="str">
        <f>VLOOKUP(C2188,Customers!$A$1:$H$201,5,0)</f>
        <v>Female</v>
      </c>
      <c r="F2188" s="4">
        <f>VLOOKUP(C2188,Customers!$A$1:$H$201,6,0)</f>
        <v>37929</v>
      </c>
      <c r="G2188" s="4" t="str">
        <f>VLOOKUP(C2188,Customers!$A$1:$H$201,7,0)</f>
        <v>Markberg</v>
      </c>
      <c r="H2188" s="4">
        <f>VLOOKUP(C2188,Customers!$A$1:$H$201,8,0)</f>
        <v>44928</v>
      </c>
      <c r="I2188" t="s">
        <v>786</v>
      </c>
      <c r="J2188" t="str">
        <f>VLOOKUP(I2188,Products!$A$1:$F$51,2,0)</f>
        <v>Difficult Vegetables</v>
      </c>
      <c r="K2188" t="str">
        <f>VLOOKUP(I2188,Products!$A$1:$F$51,3,0)</f>
        <v>Groceries</v>
      </c>
      <c r="L2188" t="str">
        <f>VLOOKUP(I2188,Products!$A$1:$F$51,4,0)</f>
        <v>Vegetables</v>
      </c>
      <c r="M2188" s="7">
        <f>VLOOKUP(I2188,Products!$A$1:$F$51,5,0)</f>
        <v>1102.791777777778</v>
      </c>
      <c r="N2188" s="7">
        <f>VLOOKUP(I2188,Products!$A$1:$F$51,6,0)</f>
        <v>164.01</v>
      </c>
      <c r="O2188" t="s">
        <v>835</v>
      </c>
      <c r="P2188" t="str">
        <f>VLOOKUP(O2188,Stores!$A$1:$D$6,2,0)</f>
        <v>MegaMart New Michele</v>
      </c>
      <c r="Q2188" t="str">
        <f>VLOOKUP(O2188,Stores!$A$1:$D$6,4,0)</f>
        <v>West</v>
      </c>
      <c r="R2188" s="6">
        <v>5</v>
      </c>
      <c r="S2188" s="6">
        <v>0</v>
      </c>
      <c r="T2188" t="s">
        <v>861</v>
      </c>
      <c r="U2188">
        <f t="shared" si="102"/>
        <v>5513.9588888888902</v>
      </c>
      <c r="V2188" s="7">
        <f t="shared" si="103"/>
        <v>820.05</v>
      </c>
      <c r="W2188" s="7">
        <f t="shared" si="104"/>
        <v>4692.90888888889</v>
      </c>
    </row>
    <row r="2189" spans="1:23" x14ac:dyDescent="0.25">
      <c r="A2189" t="s">
        <v>4899</v>
      </c>
      <c r="B2189" s="4">
        <v>45503</v>
      </c>
      <c r="C2189" t="s">
        <v>599</v>
      </c>
      <c r="D2189" t="str">
        <f>VLOOKUP(C2189,Customers!$A$1:$H$201,4,0)</f>
        <v>Travis Watson</v>
      </c>
      <c r="E2189" t="str">
        <f>VLOOKUP(C2189,Customers!$A$1:$H$201,5,0)</f>
        <v>Male</v>
      </c>
      <c r="F2189" s="4">
        <f>VLOOKUP(C2189,Customers!$A$1:$H$201,6,0)</f>
        <v>24638</v>
      </c>
      <c r="G2189" s="4" t="str">
        <f>VLOOKUP(C2189,Customers!$A$1:$H$201,7,0)</f>
        <v>Christopherburgh</v>
      </c>
      <c r="H2189" s="4">
        <f>VLOOKUP(C2189,Customers!$A$1:$H$201,8,0)</f>
        <v>44553</v>
      </c>
      <c r="I2189" t="s">
        <v>802</v>
      </c>
      <c r="J2189" t="str">
        <f>VLOOKUP(I2189,Products!$A$1:$F$51,2,0)</f>
        <v>Piece Headphones</v>
      </c>
      <c r="K2189" t="str">
        <f>VLOOKUP(I2189,Products!$A$1:$F$51,3,0)</f>
        <v>Electronics</v>
      </c>
      <c r="L2189" t="str">
        <f>VLOOKUP(I2189,Products!$A$1:$F$51,4,0)</f>
        <v>Headphones</v>
      </c>
      <c r="M2189" s="7">
        <f>VLOOKUP(I2189,Products!$A$1:$F$51,5,0)</f>
        <v>1745.61</v>
      </c>
      <c r="N2189" s="7">
        <f>VLOOKUP(I2189,Products!$A$1:$F$51,6,0)</f>
        <v>1322.44</v>
      </c>
      <c r="O2189" t="s">
        <v>831</v>
      </c>
      <c r="P2189" t="str">
        <f>VLOOKUP(O2189,Stores!$A$1:$D$6,2,0)</f>
        <v>MegaMart Peckmouth</v>
      </c>
      <c r="Q2189" t="str">
        <f>VLOOKUP(O2189,Stores!$A$1:$D$6,4,0)</f>
        <v>East</v>
      </c>
      <c r="R2189" s="6">
        <v>2</v>
      </c>
      <c r="S2189" s="6">
        <v>0.05</v>
      </c>
      <c r="T2189" t="s">
        <v>857</v>
      </c>
      <c r="U2189">
        <f t="shared" si="102"/>
        <v>3491.22</v>
      </c>
      <c r="V2189" s="7">
        <f t="shared" si="103"/>
        <v>2644.88</v>
      </c>
      <c r="W2189" s="7">
        <f t="shared" si="104"/>
        <v>845.38999999999965</v>
      </c>
    </row>
    <row r="2190" spans="1:23" x14ac:dyDescent="0.25">
      <c r="A2190" t="s">
        <v>5128</v>
      </c>
      <c r="B2190" s="4">
        <v>45504</v>
      </c>
      <c r="C2190" t="s">
        <v>507</v>
      </c>
      <c r="D2190" t="str">
        <f>VLOOKUP(C2190,Customers!$A$1:$H$201,4,0)</f>
        <v>Stacy Williams</v>
      </c>
      <c r="E2190" t="str">
        <f>VLOOKUP(C2190,Customers!$A$1:$H$201,5,0)</f>
        <v>Female</v>
      </c>
      <c r="F2190" s="4">
        <f>VLOOKUP(C2190,Customers!$A$1:$H$201,6,0)</f>
        <v>26827</v>
      </c>
      <c r="G2190" s="4" t="str">
        <f>VLOOKUP(C2190,Customers!$A$1:$H$201,7,0)</f>
        <v>Port Gail</v>
      </c>
      <c r="H2190" s="4">
        <f>VLOOKUP(C2190,Customers!$A$1:$H$201,8,0)</f>
        <v>45532</v>
      </c>
      <c r="I2190" t="s">
        <v>776</v>
      </c>
      <c r="J2190" t="str">
        <f>VLOOKUP(I2190,Products!$A$1:$F$51,2,0)</f>
        <v>Hospital Smartphone</v>
      </c>
      <c r="K2190" t="str">
        <f>VLOOKUP(I2190,Products!$A$1:$F$51,3,0)</f>
        <v>Electronics</v>
      </c>
      <c r="L2190" t="str">
        <f>VLOOKUP(I2190,Products!$A$1:$F$51,4,0)</f>
        <v>Smartphone</v>
      </c>
      <c r="M2190" s="7">
        <f>VLOOKUP(I2190,Products!$A$1:$F$51,5,0)</f>
        <v>1272.23</v>
      </c>
      <c r="N2190" s="7">
        <f>VLOOKUP(I2190,Products!$A$1:$F$51,6,0)</f>
        <v>952.65</v>
      </c>
      <c r="O2190" t="s">
        <v>831</v>
      </c>
      <c r="P2190" t="str">
        <f>VLOOKUP(O2190,Stores!$A$1:$D$6,2,0)</f>
        <v>MegaMart Peckmouth</v>
      </c>
      <c r="Q2190" t="str">
        <f>VLOOKUP(O2190,Stores!$A$1:$D$6,4,0)</f>
        <v>East</v>
      </c>
      <c r="R2190" s="6">
        <v>3</v>
      </c>
      <c r="S2190" s="6">
        <v>0.1</v>
      </c>
      <c r="T2190" t="s">
        <v>851</v>
      </c>
      <c r="U2190">
        <f t="shared" si="102"/>
        <v>3816.69</v>
      </c>
      <c r="V2190" s="7">
        <f t="shared" si="103"/>
        <v>2857.95</v>
      </c>
      <c r="W2190" s="7">
        <f t="shared" si="104"/>
        <v>957.84000000000026</v>
      </c>
    </row>
    <row r="2191" spans="1:23" x14ac:dyDescent="0.25">
      <c r="A2191" t="s">
        <v>1921</v>
      </c>
      <c r="B2191" s="4">
        <v>45504</v>
      </c>
      <c r="C2191" t="s">
        <v>232</v>
      </c>
      <c r="D2191" t="str">
        <f>VLOOKUP(C2191,Customers!$A$1:$H$201,4,0)</f>
        <v>Heather Russell</v>
      </c>
      <c r="E2191" t="str">
        <f>VLOOKUP(C2191,Customers!$A$1:$H$201,5,0)</f>
        <v>Male</v>
      </c>
      <c r="F2191" s="4">
        <f>VLOOKUP(C2191,Customers!$A$1:$H$201,6,0)</f>
        <v>25132</v>
      </c>
      <c r="G2191" s="4" t="str">
        <f>VLOOKUP(C2191,Customers!$A$1:$H$201,7,0)</f>
        <v>North Michellemouth</v>
      </c>
      <c r="H2191" s="4">
        <f>VLOOKUP(C2191,Customers!$A$1:$H$201,8,0)</f>
        <v>44228</v>
      </c>
      <c r="I2191" t="s">
        <v>820</v>
      </c>
      <c r="J2191" t="str">
        <f>VLOOKUP(I2191,Products!$A$1:$F$51,2,0)</f>
        <v>Possible Watches</v>
      </c>
      <c r="K2191" t="str">
        <f>VLOOKUP(I2191,Products!$A$1:$F$51,3,0)</f>
        <v>Fashion</v>
      </c>
      <c r="L2191" t="str">
        <f>VLOOKUP(I2191,Products!$A$1:$F$51,4,0)</f>
        <v>Watches</v>
      </c>
      <c r="M2191" s="7">
        <f>VLOOKUP(I2191,Products!$A$1:$F$51,5,0)</f>
        <v>388.26</v>
      </c>
      <c r="N2191" s="7">
        <f>VLOOKUP(I2191,Products!$A$1:$F$51,6,0)</f>
        <v>199.3</v>
      </c>
      <c r="O2191" t="s">
        <v>831</v>
      </c>
      <c r="P2191" t="str">
        <f>VLOOKUP(O2191,Stores!$A$1:$D$6,2,0)</f>
        <v>MegaMart Peckmouth</v>
      </c>
      <c r="Q2191" t="str">
        <f>VLOOKUP(O2191,Stores!$A$1:$D$6,4,0)</f>
        <v>East</v>
      </c>
      <c r="R2191" s="6">
        <v>5</v>
      </c>
      <c r="S2191" s="6">
        <v>0.15</v>
      </c>
      <c r="T2191" t="s">
        <v>854</v>
      </c>
      <c r="U2191">
        <f t="shared" si="102"/>
        <v>1941.3</v>
      </c>
      <c r="V2191" s="7">
        <f t="shared" si="103"/>
        <v>996.5</v>
      </c>
      <c r="W2191" s="7">
        <f t="shared" si="104"/>
        <v>943.94999999999993</v>
      </c>
    </row>
    <row r="2192" spans="1:23" x14ac:dyDescent="0.25">
      <c r="A2192" t="s">
        <v>2772</v>
      </c>
      <c r="B2192" s="4">
        <v>45504</v>
      </c>
      <c r="C2192" t="s">
        <v>606</v>
      </c>
      <c r="D2192" t="str">
        <f>VLOOKUP(C2192,Customers!$A$1:$H$201,4,0)</f>
        <v>Christina Dominguez</v>
      </c>
      <c r="E2192" t="str">
        <f>VLOOKUP(C2192,Customers!$A$1:$H$201,5,0)</f>
        <v>Male</v>
      </c>
      <c r="F2192" s="4">
        <f>VLOOKUP(C2192,Customers!$A$1:$H$201,6,0)</f>
        <v>34043</v>
      </c>
      <c r="G2192" s="4" t="str">
        <f>VLOOKUP(C2192,Customers!$A$1:$H$201,7,0)</f>
        <v>Robertsborough</v>
      </c>
      <c r="H2192" s="4">
        <f>VLOOKUP(C2192,Customers!$A$1:$H$201,8,0)</f>
        <v>45866</v>
      </c>
      <c r="I2192" t="s">
        <v>753</v>
      </c>
      <c r="J2192" t="str">
        <f>VLOOKUP(I2192,Products!$A$1:$F$51,2,0)</f>
        <v>Find Headphones</v>
      </c>
      <c r="K2192" t="str">
        <f>VLOOKUP(I2192,Products!$A$1:$F$51,3,0)</f>
        <v>Electronics</v>
      </c>
      <c r="L2192" t="str">
        <f>VLOOKUP(I2192,Products!$A$1:$F$51,4,0)</f>
        <v>Headphones</v>
      </c>
      <c r="M2192" s="7">
        <f>VLOOKUP(I2192,Products!$A$1:$F$51,5,0)</f>
        <v>1246.1099999999999</v>
      </c>
      <c r="N2192" s="7">
        <f>VLOOKUP(I2192,Products!$A$1:$F$51,6,0)</f>
        <v>833.52</v>
      </c>
      <c r="O2192" t="s">
        <v>838</v>
      </c>
      <c r="P2192" t="str">
        <f>VLOOKUP(O2192,Stores!$A$1:$D$6,2,0)</f>
        <v>MegaMart Brianahaven</v>
      </c>
      <c r="Q2192" t="str">
        <f>VLOOKUP(O2192,Stores!$A$1:$D$6,4,0)</f>
        <v>North</v>
      </c>
      <c r="R2192" s="6">
        <v>2</v>
      </c>
      <c r="S2192" s="6">
        <v>0.15</v>
      </c>
      <c r="T2192" t="s">
        <v>861</v>
      </c>
      <c r="U2192">
        <f t="shared" si="102"/>
        <v>2492.2199999999998</v>
      </c>
      <c r="V2192" s="7">
        <f t="shared" si="103"/>
        <v>1667.04</v>
      </c>
      <c r="W2192" s="7">
        <f t="shared" si="104"/>
        <v>824.32999999999981</v>
      </c>
    </row>
    <row r="2193" spans="1:23" x14ac:dyDescent="0.25">
      <c r="A2193" t="s">
        <v>2988</v>
      </c>
      <c r="B2193" s="4">
        <v>45504</v>
      </c>
      <c r="C2193" t="s">
        <v>14</v>
      </c>
      <c r="D2193" t="str">
        <f>VLOOKUP(C2193,Customers!$A$1:$H$201,4,0)</f>
        <v>Carol Hays</v>
      </c>
      <c r="E2193" t="str">
        <f>VLOOKUP(C2193,Customers!$A$1:$H$201,5,0)</f>
        <v>Female</v>
      </c>
      <c r="F2193" s="4">
        <f>VLOOKUP(C2193,Customers!$A$1:$H$201,6,0)</f>
        <v>38461</v>
      </c>
      <c r="G2193" s="4" t="str">
        <f>VLOOKUP(C2193,Customers!$A$1:$H$201,7,0)</f>
        <v>Port Allen</v>
      </c>
      <c r="H2193" s="4">
        <f>VLOOKUP(C2193,Customers!$A$1:$H$201,8,0)</f>
        <v>45334</v>
      </c>
      <c r="I2193" t="s">
        <v>786</v>
      </c>
      <c r="J2193" t="str">
        <f>VLOOKUP(I2193,Products!$A$1:$F$51,2,0)</f>
        <v>Difficult Vegetables</v>
      </c>
      <c r="K2193" t="str">
        <f>VLOOKUP(I2193,Products!$A$1:$F$51,3,0)</f>
        <v>Groceries</v>
      </c>
      <c r="L2193" t="str">
        <f>VLOOKUP(I2193,Products!$A$1:$F$51,4,0)</f>
        <v>Vegetables</v>
      </c>
      <c r="M2193" s="7">
        <f>VLOOKUP(I2193,Products!$A$1:$F$51,5,0)</f>
        <v>1102.791777777778</v>
      </c>
      <c r="N2193" s="7">
        <f>VLOOKUP(I2193,Products!$A$1:$F$51,6,0)</f>
        <v>164.01</v>
      </c>
      <c r="O2193" t="s">
        <v>831</v>
      </c>
      <c r="P2193" t="str">
        <f>VLOOKUP(O2193,Stores!$A$1:$D$6,2,0)</f>
        <v>MegaMart Peckmouth</v>
      </c>
      <c r="Q2193" t="str">
        <f>VLOOKUP(O2193,Stores!$A$1:$D$6,4,0)</f>
        <v>East</v>
      </c>
      <c r="R2193" s="6">
        <v>1</v>
      </c>
      <c r="S2193" s="6">
        <v>0.1</v>
      </c>
      <c r="T2193" t="s">
        <v>854</v>
      </c>
      <c r="U2193">
        <f t="shared" si="102"/>
        <v>1102.791777777778</v>
      </c>
      <c r="V2193" s="7">
        <f t="shared" si="103"/>
        <v>164.01</v>
      </c>
      <c r="W2193" s="7">
        <f t="shared" si="104"/>
        <v>937.88177777777798</v>
      </c>
    </row>
    <row r="2194" spans="1:23" x14ac:dyDescent="0.25">
      <c r="A2194" t="s">
        <v>3329</v>
      </c>
      <c r="B2194" s="4">
        <v>45504</v>
      </c>
      <c r="C2194" t="s">
        <v>443</v>
      </c>
      <c r="D2194" t="str">
        <f>VLOOKUP(C2194,Customers!$A$1:$H$201,4,0)</f>
        <v>Curtis Faulkner</v>
      </c>
      <c r="E2194" t="str">
        <f>VLOOKUP(C2194,Customers!$A$1:$H$201,5,0)</f>
        <v>Female</v>
      </c>
      <c r="F2194" s="4">
        <f>VLOOKUP(C2194,Customers!$A$1:$H$201,6,0)</f>
        <v>23386</v>
      </c>
      <c r="G2194" s="4" t="str">
        <f>VLOOKUP(C2194,Customers!$A$1:$H$201,7,0)</f>
        <v>Annaborough</v>
      </c>
      <c r="H2194" s="4">
        <f>VLOOKUP(C2194,Customers!$A$1:$H$201,8,0)</f>
        <v>44122</v>
      </c>
      <c r="I2194" t="s">
        <v>806</v>
      </c>
      <c r="J2194" t="str">
        <f>VLOOKUP(I2194,Products!$A$1:$F$51,2,0)</f>
        <v>Maybe Clothing</v>
      </c>
      <c r="K2194" t="str">
        <f>VLOOKUP(I2194,Products!$A$1:$F$51,3,0)</f>
        <v>Fashion</v>
      </c>
      <c r="L2194" t="str">
        <f>VLOOKUP(I2194,Products!$A$1:$F$51,4,0)</f>
        <v>Clothing</v>
      </c>
      <c r="M2194" s="7">
        <f>VLOOKUP(I2194,Products!$A$1:$F$51,5,0)</f>
        <v>1102.791777777778</v>
      </c>
      <c r="N2194" s="7">
        <f>VLOOKUP(I2194,Products!$A$1:$F$51,6,0)</f>
        <v>316.63</v>
      </c>
      <c r="O2194" t="s">
        <v>835</v>
      </c>
      <c r="P2194" t="str">
        <f>VLOOKUP(O2194,Stores!$A$1:$D$6,2,0)</f>
        <v>MegaMart New Michele</v>
      </c>
      <c r="Q2194" t="str">
        <f>VLOOKUP(O2194,Stores!$A$1:$D$6,4,0)</f>
        <v>West</v>
      </c>
      <c r="R2194" s="6">
        <v>1</v>
      </c>
      <c r="S2194" s="6">
        <v>0</v>
      </c>
      <c r="T2194" t="s">
        <v>857</v>
      </c>
      <c r="U2194">
        <f t="shared" si="102"/>
        <v>1102.791777777778</v>
      </c>
      <c r="V2194" s="7">
        <f t="shared" si="103"/>
        <v>316.63</v>
      </c>
      <c r="W2194" s="7">
        <f t="shared" si="104"/>
        <v>785.16177777777796</v>
      </c>
    </row>
    <row r="2195" spans="1:23" x14ac:dyDescent="0.25">
      <c r="A2195" t="s">
        <v>4186</v>
      </c>
      <c r="B2195" s="4">
        <v>45504</v>
      </c>
      <c r="C2195" t="s">
        <v>602</v>
      </c>
      <c r="D2195" t="str">
        <f>VLOOKUP(C2195,Customers!$A$1:$H$201,4,0)</f>
        <v>Amber Graham</v>
      </c>
      <c r="E2195" t="str">
        <f>VLOOKUP(C2195,Customers!$A$1:$H$201,5,0)</f>
        <v>Female</v>
      </c>
      <c r="F2195" s="4">
        <f>VLOOKUP(C2195,Customers!$A$1:$H$201,6,0)</f>
        <v>30807</v>
      </c>
      <c r="G2195" s="4" t="str">
        <f>VLOOKUP(C2195,Customers!$A$1:$H$201,7,0)</f>
        <v>Lake Melissaborough</v>
      </c>
      <c r="H2195" s="4">
        <f>VLOOKUP(C2195,Customers!$A$1:$H$201,8,0)</f>
        <v>45889</v>
      </c>
      <c r="I2195" t="s">
        <v>814</v>
      </c>
      <c r="J2195" t="str">
        <f>VLOOKUP(I2195,Products!$A$1:$F$51,2,0)</f>
        <v>Nature Clothing</v>
      </c>
      <c r="K2195" t="str">
        <f>VLOOKUP(I2195,Products!$A$1:$F$51,3,0)</f>
        <v>Fashion</v>
      </c>
      <c r="L2195" t="str">
        <f>VLOOKUP(I2195,Products!$A$1:$F$51,4,0)</f>
        <v>Clothing</v>
      </c>
      <c r="M2195" s="7">
        <f>VLOOKUP(I2195,Products!$A$1:$F$51,5,0)</f>
        <v>1165.3699999999999</v>
      </c>
      <c r="N2195" s="7">
        <f>VLOOKUP(I2195,Products!$A$1:$F$51,6,0)</f>
        <v>926.55</v>
      </c>
      <c r="O2195" t="s">
        <v>838</v>
      </c>
      <c r="P2195" t="str">
        <f>VLOOKUP(O2195,Stores!$A$1:$D$6,2,0)</f>
        <v>MegaMart Brianahaven</v>
      </c>
      <c r="Q2195" t="str">
        <f>VLOOKUP(O2195,Stores!$A$1:$D$6,4,0)</f>
        <v>North</v>
      </c>
      <c r="R2195" s="6">
        <v>2</v>
      </c>
      <c r="S2195" s="6">
        <v>0.05</v>
      </c>
      <c r="T2195" t="s">
        <v>861</v>
      </c>
      <c r="U2195">
        <f t="shared" si="102"/>
        <v>2330.7399999999998</v>
      </c>
      <c r="V2195" s="7">
        <f t="shared" si="103"/>
        <v>1853.1</v>
      </c>
      <c r="W2195" s="7">
        <f t="shared" si="104"/>
        <v>476.68999999999988</v>
      </c>
    </row>
    <row r="2196" spans="1:23" x14ac:dyDescent="0.25">
      <c r="A2196" t="s">
        <v>4201</v>
      </c>
      <c r="B2196" s="4">
        <v>45504</v>
      </c>
      <c r="C2196" t="s">
        <v>478</v>
      </c>
      <c r="D2196" t="str">
        <f>VLOOKUP(C2196,Customers!$A$1:$H$201,4,0)</f>
        <v>Denise Jackson</v>
      </c>
      <c r="E2196" t="str">
        <f>VLOOKUP(C2196,Customers!$A$1:$H$201,5,0)</f>
        <v>Male</v>
      </c>
      <c r="F2196" s="4">
        <f>VLOOKUP(C2196,Customers!$A$1:$H$201,6,0)</f>
        <v>35356</v>
      </c>
      <c r="G2196" s="4" t="str">
        <f>VLOOKUP(C2196,Customers!$A$1:$H$201,7,0)</f>
        <v>Williamsport</v>
      </c>
      <c r="H2196" s="4">
        <f>VLOOKUP(C2196,Customers!$A$1:$H$201,8,0)</f>
        <v>44915</v>
      </c>
      <c r="I2196" t="s">
        <v>788</v>
      </c>
      <c r="J2196" t="str">
        <f>VLOOKUP(I2196,Products!$A$1:$F$51,2,0)</f>
        <v>Beat Accessories</v>
      </c>
      <c r="K2196" t="str">
        <f>VLOOKUP(I2196,Products!$A$1:$F$51,3,0)</f>
        <v>Fashion</v>
      </c>
      <c r="L2196" t="str">
        <f>VLOOKUP(I2196,Products!$A$1:$F$51,4,0)</f>
        <v>Accessories</v>
      </c>
      <c r="M2196" s="7">
        <f>VLOOKUP(I2196,Products!$A$1:$F$51,5,0)</f>
        <v>1798.97</v>
      </c>
      <c r="N2196" s="7">
        <f>VLOOKUP(I2196,Products!$A$1:$F$51,6,0)</f>
        <v>1329.15</v>
      </c>
      <c r="O2196" t="s">
        <v>842</v>
      </c>
      <c r="P2196" t="str">
        <f>VLOOKUP(O2196,Stores!$A$1:$D$6,2,0)</f>
        <v>MegaMart Johnmouth</v>
      </c>
      <c r="Q2196" t="str">
        <f>VLOOKUP(O2196,Stores!$A$1:$D$6,4,0)</f>
        <v>East</v>
      </c>
      <c r="R2196" s="6">
        <v>5</v>
      </c>
      <c r="S2196" s="6">
        <v>0</v>
      </c>
      <c r="T2196" t="s">
        <v>857</v>
      </c>
      <c r="U2196">
        <f t="shared" si="102"/>
        <v>8994.85</v>
      </c>
      <c r="V2196" s="7">
        <f t="shared" si="103"/>
        <v>6645.75</v>
      </c>
      <c r="W2196" s="7">
        <f t="shared" si="104"/>
        <v>2348.1000000000004</v>
      </c>
    </row>
    <row r="2197" spans="1:23" x14ac:dyDescent="0.25">
      <c r="A2197" t="s">
        <v>4209</v>
      </c>
      <c r="B2197" s="4">
        <v>45504</v>
      </c>
      <c r="C2197" t="s">
        <v>87</v>
      </c>
      <c r="D2197" t="str">
        <f>VLOOKUP(C2197,Customers!$A$1:$H$201,4,0)</f>
        <v>Megan Velasquez</v>
      </c>
      <c r="E2197" t="str">
        <f>VLOOKUP(C2197,Customers!$A$1:$H$201,5,0)</f>
        <v>Male</v>
      </c>
      <c r="F2197" s="4">
        <f>VLOOKUP(C2197,Customers!$A$1:$H$201,6,0)</f>
        <v>20409</v>
      </c>
      <c r="G2197" s="4" t="str">
        <f>VLOOKUP(C2197,Customers!$A$1:$H$201,7,0)</f>
        <v>East James</v>
      </c>
      <c r="H2197" s="4">
        <f>VLOOKUP(C2197,Customers!$A$1:$H$201,8,0)</f>
        <v>44106</v>
      </c>
      <c r="I2197" t="s">
        <v>728</v>
      </c>
      <c r="J2197" t="str">
        <f>VLOOKUP(I2197,Products!$A$1:$F$51,2,0)</f>
        <v>Understand Camera</v>
      </c>
      <c r="K2197" t="str">
        <f>VLOOKUP(I2197,Products!$A$1:$F$51,3,0)</f>
        <v>Electronics</v>
      </c>
      <c r="L2197" t="str">
        <f>VLOOKUP(I2197,Products!$A$1:$F$51,4,0)</f>
        <v>Camera</v>
      </c>
      <c r="M2197" s="7">
        <f>VLOOKUP(I2197,Products!$A$1:$F$51,5,0)</f>
        <v>1474.12</v>
      </c>
      <c r="N2197" s="7">
        <f>VLOOKUP(I2197,Products!$A$1:$F$51,6,0)</f>
        <v>764.02</v>
      </c>
      <c r="O2197" t="s">
        <v>835</v>
      </c>
      <c r="P2197" t="str">
        <f>VLOOKUP(O2197,Stores!$A$1:$D$6,2,0)</f>
        <v>MegaMart New Michele</v>
      </c>
      <c r="Q2197" t="str">
        <f>VLOOKUP(O2197,Stores!$A$1:$D$6,4,0)</f>
        <v>West</v>
      </c>
      <c r="R2197" s="6">
        <v>2</v>
      </c>
      <c r="S2197" s="6">
        <v>0</v>
      </c>
      <c r="T2197" t="s">
        <v>861</v>
      </c>
      <c r="U2197">
        <f t="shared" si="102"/>
        <v>2948.24</v>
      </c>
      <c r="V2197" s="7">
        <f t="shared" si="103"/>
        <v>1528.04</v>
      </c>
      <c r="W2197" s="7">
        <f t="shared" si="104"/>
        <v>1419.1999999999998</v>
      </c>
    </row>
    <row r="2198" spans="1:23" x14ac:dyDescent="0.25">
      <c r="A2198" t="s">
        <v>4317</v>
      </c>
      <c r="B2198" s="4">
        <v>45505</v>
      </c>
      <c r="C2198" t="s">
        <v>117</v>
      </c>
      <c r="D2198" t="str">
        <f>VLOOKUP(C2198,Customers!$A$1:$H$201,4,0)</f>
        <v>Lacey Hall</v>
      </c>
      <c r="E2198" t="str">
        <f>VLOOKUP(C2198,Customers!$A$1:$H$201,5,0)</f>
        <v>Male</v>
      </c>
      <c r="F2198" s="4">
        <f>VLOOKUP(C2198,Customers!$A$1:$H$201,6,0)</f>
        <v>37417</v>
      </c>
      <c r="G2198" s="4" t="str">
        <f>VLOOKUP(C2198,Customers!$A$1:$H$201,7,0)</f>
        <v>Thomashaven</v>
      </c>
      <c r="H2198" s="4">
        <f>VLOOKUP(C2198,Customers!$A$1:$H$201,8,0)</f>
        <v>44800</v>
      </c>
      <c r="I2198" t="s">
        <v>753</v>
      </c>
      <c r="J2198" t="str">
        <f>VLOOKUP(I2198,Products!$A$1:$F$51,2,0)</f>
        <v>Find Headphones</v>
      </c>
      <c r="K2198" t="str">
        <f>VLOOKUP(I2198,Products!$A$1:$F$51,3,0)</f>
        <v>Electronics</v>
      </c>
      <c r="L2198" t="str">
        <f>VLOOKUP(I2198,Products!$A$1:$F$51,4,0)</f>
        <v>Headphones</v>
      </c>
      <c r="M2198" s="7">
        <f>VLOOKUP(I2198,Products!$A$1:$F$51,5,0)</f>
        <v>1246.1099999999999</v>
      </c>
      <c r="N2198" s="7">
        <f>VLOOKUP(I2198,Products!$A$1:$F$51,6,0)</f>
        <v>833.52</v>
      </c>
      <c r="O2198" t="s">
        <v>838</v>
      </c>
      <c r="P2198" t="str">
        <f>VLOOKUP(O2198,Stores!$A$1:$D$6,2,0)</f>
        <v>MegaMart Brianahaven</v>
      </c>
      <c r="Q2198" t="str">
        <f>VLOOKUP(O2198,Stores!$A$1:$D$6,4,0)</f>
        <v>North</v>
      </c>
      <c r="R2198" s="6">
        <v>5</v>
      </c>
      <c r="S2198" s="6">
        <v>0.05</v>
      </c>
      <c r="T2198" t="s">
        <v>861</v>
      </c>
      <c r="U2198">
        <f t="shared" si="102"/>
        <v>6230.5499999999993</v>
      </c>
      <c r="V2198" s="7">
        <f t="shared" si="103"/>
        <v>4167.6000000000004</v>
      </c>
      <c r="W2198" s="7">
        <f t="shared" si="104"/>
        <v>2061.9999999999991</v>
      </c>
    </row>
    <row r="2199" spans="1:23" x14ac:dyDescent="0.25">
      <c r="A2199" t="s">
        <v>4931</v>
      </c>
      <c r="B2199" s="4">
        <v>45505</v>
      </c>
      <c r="C2199" t="s">
        <v>534</v>
      </c>
      <c r="D2199" t="str">
        <f>VLOOKUP(C2199,Customers!$A$1:$H$201,4,0)</f>
        <v>John Foster</v>
      </c>
      <c r="E2199" t="str">
        <f>VLOOKUP(C2199,Customers!$A$1:$H$201,5,0)</f>
        <v>Female</v>
      </c>
      <c r="F2199" s="4">
        <f>VLOOKUP(C2199,Customers!$A$1:$H$201,6,0)</f>
        <v>38541</v>
      </c>
      <c r="G2199" s="4" t="str">
        <f>VLOOKUP(C2199,Customers!$A$1:$H$201,7,0)</f>
        <v>Charlesmouth</v>
      </c>
      <c r="H2199" s="4">
        <f>VLOOKUP(C2199,Customers!$A$1:$H$201,8,0)</f>
        <v>45601</v>
      </c>
      <c r="I2199" t="s">
        <v>724</v>
      </c>
      <c r="J2199" t="str">
        <f>VLOOKUP(I2199,Products!$A$1:$F$51,2,0)</f>
        <v>Company Fruits</v>
      </c>
      <c r="K2199" t="str">
        <f>VLOOKUP(I2199,Products!$A$1:$F$51,3,0)</f>
        <v>Groceries</v>
      </c>
      <c r="L2199" t="str">
        <f>VLOOKUP(I2199,Products!$A$1:$F$51,4,0)</f>
        <v>Fruits</v>
      </c>
      <c r="M2199" s="7">
        <f>VLOOKUP(I2199,Products!$A$1:$F$51,5,0)</f>
        <v>318.05</v>
      </c>
      <c r="N2199" s="7">
        <f>VLOOKUP(I2199,Products!$A$1:$F$51,6,0)</f>
        <v>742.26521739130465</v>
      </c>
      <c r="O2199" t="s">
        <v>838</v>
      </c>
      <c r="P2199" t="str">
        <f>VLOOKUP(O2199,Stores!$A$1:$D$6,2,0)</f>
        <v>MegaMart Brianahaven</v>
      </c>
      <c r="Q2199" t="str">
        <f>VLOOKUP(O2199,Stores!$A$1:$D$6,4,0)</f>
        <v>North</v>
      </c>
      <c r="R2199" s="6">
        <v>5</v>
      </c>
      <c r="S2199" s="6">
        <v>0.05</v>
      </c>
      <c r="T2199" t="s">
        <v>851</v>
      </c>
      <c r="U2199">
        <f t="shared" si="102"/>
        <v>1590.25</v>
      </c>
      <c r="V2199" s="7">
        <f t="shared" si="103"/>
        <v>3711.3260869565233</v>
      </c>
      <c r="W2199" s="7">
        <f t="shared" si="104"/>
        <v>-2122.0260869565232</v>
      </c>
    </row>
    <row r="2200" spans="1:23" x14ac:dyDescent="0.25">
      <c r="A2200" t="s">
        <v>5126</v>
      </c>
      <c r="B2200" s="4">
        <v>45506</v>
      </c>
      <c r="C2200" t="s">
        <v>161</v>
      </c>
      <c r="D2200" t="str">
        <f>VLOOKUP(C2200,Customers!$A$1:$H$201,4,0)</f>
        <v>Anna Andrews</v>
      </c>
      <c r="E2200" t="str">
        <f>VLOOKUP(C2200,Customers!$A$1:$H$201,5,0)</f>
        <v>Female</v>
      </c>
      <c r="F2200" s="4">
        <f>VLOOKUP(C2200,Customers!$A$1:$H$201,6,0)</f>
        <v>36564</v>
      </c>
      <c r="G2200" s="4" t="str">
        <f>VLOOKUP(C2200,Customers!$A$1:$H$201,7,0)</f>
        <v>North Teresashire</v>
      </c>
      <c r="H2200" s="4">
        <f>VLOOKUP(C2200,Customers!$A$1:$H$201,8,0)</f>
        <v>44509</v>
      </c>
      <c r="I2200" t="s">
        <v>735</v>
      </c>
      <c r="J2200" t="str">
        <f>VLOOKUP(I2200,Products!$A$1:$F$51,2,0)</f>
        <v>Step Smartphone</v>
      </c>
      <c r="K2200" t="str">
        <f>VLOOKUP(I2200,Products!$A$1:$F$51,3,0)</f>
        <v>Electronics</v>
      </c>
      <c r="L2200" t="str">
        <f>VLOOKUP(I2200,Products!$A$1:$F$51,4,0)</f>
        <v>Smartphone</v>
      </c>
      <c r="M2200" s="7">
        <f>VLOOKUP(I2200,Products!$A$1:$F$51,5,0)</f>
        <v>1194.1199999999999</v>
      </c>
      <c r="N2200" s="7">
        <f>VLOOKUP(I2200,Products!$A$1:$F$51,6,0)</f>
        <v>838.95</v>
      </c>
      <c r="O2200" t="s">
        <v>838</v>
      </c>
      <c r="P2200" t="str">
        <f>VLOOKUP(O2200,Stores!$A$1:$D$6,2,0)</f>
        <v>MegaMart Brianahaven</v>
      </c>
      <c r="Q2200" t="str">
        <f>VLOOKUP(O2200,Stores!$A$1:$D$6,4,0)</f>
        <v>North</v>
      </c>
      <c r="R2200" s="6">
        <v>2</v>
      </c>
      <c r="S2200" s="6">
        <v>0.15</v>
      </c>
      <c r="T2200" t="s">
        <v>861</v>
      </c>
      <c r="U2200">
        <f t="shared" si="102"/>
        <v>2388.2399999999998</v>
      </c>
      <c r="V2200" s="7">
        <f t="shared" si="103"/>
        <v>1677.9</v>
      </c>
      <c r="W2200" s="7">
        <f t="shared" si="104"/>
        <v>709.48999999999967</v>
      </c>
    </row>
    <row r="2201" spans="1:23" x14ac:dyDescent="0.25">
      <c r="A2201" t="s">
        <v>5432</v>
      </c>
      <c r="B2201" s="4">
        <v>45506</v>
      </c>
      <c r="C2201" t="s">
        <v>300</v>
      </c>
      <c r="D2201" t="str">
        <f>VLOOKUP(C2201,Customers!$A$1:$H$201,4,0)</f>
        <v>Grace Garcia</v>
      </c>
      <c r="E2201" t="str">
        <f>VLOOKUP(C2201,Customers!$A$1:$H$201,5,0)</f>
        <v>Female</v>
      </c>
      <c r="F2201" s="4">
        <f>VLOOKUP(C2201,Customers!$A$1:$H$201,6,0)</f>
        <v>37929</v>
      </c>
      <c r="G2201" s="4" t="str">
        <f>VLOOKUP(C2201,Customers!$A$1:$H$201,7,0)</f>
        <v>Markberg</v>
      </c>
      <c r="H2201" s="4">
        <f>VLOOKUP(C2201,Customers!$A$1:$H$201,8,0)</f>
        <v>44928</v>
      </c>
      <c r="I2201" t="s">
        <v>796</v>
      </c>
      <c r="J2201" t="str">
        <f>VLOOKUP(I2201,Products!$A$1:$F$51,2,0)</f>
        <v>Book Television</v>
      </c>
      <c r="K2201" t="str">
        <f>VLOOKUP(I2201,Products!$A$1:$F$51,3,0)</f>
        <v>Electronics</v>
      </c>
      <c r="L2201" t="str">
        <f>VLOOKUP(I2201,Products!$A$1:$F$51,4,0)</f>
        <v>Television</v>
      </c>
      <c r="M2201" s="7">
        <f>VLOOKUP(I2201,Products!$A$1:$F$51,5,0)</f>
        <v>1952.65</v>
      </c>
      <c r="N2201" s="7">
        <f>VLOOKUP(I2201,Products!$A$1:$F$51,6,0)</f>
        <v>1451.27</v>
      </c>
      <c r="O2201" t="s">
        <v>842</v>
      </c>
      <c r="P2201" t="str">
        <f>VLOOKUP(O2201,Stores!$A$1:$D$6,2,0)</f>
        <v>MegaMart Johnmouth</v>
      </c>
      <c r="Q2201" t="str">
        <f>VLOOKUP(O2201,Stores!$A$1:$D$6,4,0)</f>
        <v>East</v>
      </c>
      <c r="R2201" s="6">
        <v>1</v>
      </c>
      <c r="S2201" s="6">
        <v>0</v>
      </c>
      <c r="T2201" t="s">
        <v>861</v>
      </c>
      <c r="U2201">
        <f t="shared" si="102"/>
        <v>1952.65</v>
      </c>
      <c r="V2201" s="7">
        <f t="shared" si="103"/>
        <v>1451.27</v>
      </c>
      <c r="W2201" s="7">
        <f t="shared" si="104"/>
        <v>500.38000000000011</v>
      </c>
    </row>
    <row r="2202" spans="1:23" x14ac:dyDescent="0.25">
      <c r="A2202" t="s">
        <v>5638</v>
      </c>
      <c r="B2202" s="4">
        <v>45506</v>
      </c>
      <c r="C2202" t="s">
        <v>228</v>
      </c>
      <c r="D2202" t="str">
        <f>VLOOKUP(C2202,Customers!$A$1:$H$201,4,0)</f>
        <v>Anthony Conway</v>
      </c>
      <c r="E2202" t="str">
        <f>VLOOKUP(C2202,Customers!$A$1:$H$201,5,0)</f>
        <v>Male</v>
      </c>
      <c r="F2202" s="4">
        <f>VLOOKUP(C2202,Customers!$A$1:$H$201,6,0)</f>
        <v>35712</v>
      </c>
      <c r="G2202" s="4" t="str">
        <f>VLOOKUP(C2202,Customers!$A$1:$H$201,7,0)</f>
        <v>Carlyberg</v>
      </c>
      <c r="H2202" s="4">
        <f>VLOOKUP(C2202,Customers!$A$1:$H$201,8,0)</f>
        <v>45823</v>
      </c>
      <c r="I2202" t="s">
        <v>760</v>
      </c>
      <c r="J2202" t="str">
        <f>VLOOKUP(I2202,Products!$A$1:$F$51,2,0)</f>
        <v>Simple Accessories</v>
      </c>
      <c r="K2202" t="str">
        <f>VLOOKUP(I2202,Products!$A$1:$F$51,3,0)</f>
        <v>Fashion</v>
      </c>
      <c r="L2202" t="str">
        <f>VLOOKUP(I2202,Products!$A$1:$F$51,4,0)</f>
        <v>Accessories</v>
      </c>
      <c r="M2202" s="7">
        <f>VLOOKUP(I2202,Products!$A$1:$F$51,5,0)</f>
        <v>1102.791777777778</v>
      </c>
      <c r="N2202" s="7">
        <f>VLOOKUP(I2202,Products!$A$1:$F$51,6,0)</f>
        <v>242.98</v>
      </c>
      <c r="O2202" t="s">
        <v>842</v>
      </c>
      <c r="P2202" t="str">
        <f>VLOOKUP(O2202,Stores!$A$1:$D$6,2,0)</f>
        <v>MegaMart Johnmouth</v>
      </c>
      <c r="Q2202" t="str">
        <f>VLOOKUP(O2202,Stores!$A$1:$D$6,4,0)</f>
        <v>East</v>
      </c>
      <c r="R2202" s="6">
        <v>5</v>
      </c>
      <c r="S2202" s="6">
        <v>0.1</v>
      </c>
      <c r="T2202" t="s">
        <v>857</v>
      </c>
      <c r="U2202">
        <f t="shared" si="102"/>
        <v>5513.9588888888902</v>
      </c>
      <c r="V2202" s="7">
        <f t="shared" si="103"/>
        <v>1214.8999999999999</v>
      </c>
      <c r="W2202" s="7">
        <f t="shared" si="104"/>
        <v>4298.1588888888909</v>
      </c>
    </row>
    <row r="2203" spans="1:23" x14ac:dyDescent="0.25">
      <c r="A2203" t="s">
        <v>867</v>
      </c>
      <c r="B2203" s="4">
        <v>45506</v>
      </c>
      <c r="C2203" t="s">
        <v>177</v>
      </c>
      <c r="D2203" t="str">
        <f>VLOOKUP(C2203,Customers!$A$1:$H$201,4,0)</f>
        <v>Dennis Poole</v>
      </c>
      <c r="E2203" t="str">
        <f>VLOOKUP(C2203,Customers!$A$1:$H$201,5,0)</f>
        <v>Male</v>
      </c>
      <c r="F2203" s="4">
        <f>VLOOKUP(C2203,Customers!$A$1:$H$201,6,0)</f>
        <v>23397</v>
      </c>
      <c r="G2203" s="4" t="str">
        <f>VLOOKUP(C2203,Customers!$A$1:$H$201,7,0)</f>
        <v>New Jontown</v>
      </c>
      <c r="H2203" s="4">
        <f>VLOOKUP(C2203,Customers!$A$1:$H$201,8,0)</f>
        <v>44737</v>
      </c>
      <c r="I2203" t="s">
        <v>790</v>
      </c>
      <c r="J2203" t="str">
        <f>VLOOKUP(I2203,Products!$A$1:$F$51,2,0)</f>
        <v>Everything Laptop</v>
      </c>
      <c r="K2203" t="str">
        <f>VLOOKUP(I2203,Products!$A$1:$F$51,3,0)</f>
        <v>Electronics</v>
      </c>
      <c r="L2203" t="str">
        <f>VLOOKUP(I2203,Products!$A$1:$F$51,4,0)</f>
        <v>Laptop</v>
      </c>
      <c r="M2203" s="7">
        <f>VLOOKUP(I2203,Products!$A$1:$F$51,5,0)</f>
        <v>428.05</v>
      </c>
      <c r="N2203" s="7">
        <f>VLOOKUP(I2203,Products!$A$1:$F$51,6,0)</f>
        <v>246.07</v>
      </c>
      <c r="O2203" t="s">
        <v>842</v>
      </c>
      <c r="P2203" t="str">
        <f>VLOOKUP(O2203,Stores!$A$1:$D$6,2,0)</f>
        <v>MegaMart Johnmouth</v>
      </c>
      <c r="Q2203" t="str">
        <f>VLOOKUP(O2203,Stores!$A$1:$D$6,4,0)</f>
        <v>East</v>
      </c>
      <c r="R2203" s="6">
        <v>4</v>
      </c>
      <c r="S2203" s="6">
        <v>0</v>
      </c>
      <c r="T2203" t="s">
        <v>857</v>
      </c>
      <c r="U2203">
        <f t="shared" si="102"/>
        <v>1712.2</v>
      </c>
      <c r="V2203" s="7">
        <f t="shared" si="103"/>
        <v>984.28</v>
      </c>
      <c r="W2203" s="7">
        <f t="shared" si="104"/>
        <v>726.92000000000007</v>
      </c>
    </row>
    <row r="2204" spans="1:23" x14ac:dyDescent="0.25">
      <c r="A2204" t="s">
        <v>1094</v>
      </c>
      <c r="B2204" s="4">
        <v>45506</v>
      </c>
      <c r="C2204" t="s">
        <v>648</v>
      </c>
      <c r="D2204" t="str">
        <f>VLOOKUP(C2204,Customers!$A$1:$H$201,4,0)</f>
        <v>Daniel Mcintyre</v>
      </c>
      <c r="E2204" t="str">
        <f>VLOOKUP(C2204,Customers!$A$1:$H$201,5,0)</f>
        <v>Male</v>
      </c>
      <c r="F2204" s="4">
        <f>VLOOKUP(C2204,Customers!$A$1:$H$201,6,0)</f>
        <v>37724</v>
      </c>
      <c r="G2204" s="4" t="str">
        <f>VLOOKUP(C2204,Customers!$A$1:$H$201,7,0)</f>
        <v>West Katrina</v>
      </c>
      <c r="H2204" s="4">
        <f>VLOOKUP(C2204,Customers!$A$1:$H$201,8,0)</f>
        <v>44305</v>
      </c>
      <c r="I2204" t="s">
        <v>790</v>
      </c>
      <c r="J2204" t="str">
        <f>VLOOKUP(I2204,Products!$A$1:$F$51,2,0)</f>
        <v>Everything Laptop</v>
      </c>
      <c r="K2204" t="str">
        <f>VLOOKUP(I2204,Products!$A$1:$F$51,3,0)</f>
        <v>Electronics</v>
      </c>
      <c r="L2204" t="str">
        <f>VLOOKUP(I2204,Products!$A$1:$F$51,4,0)</f>
        <v>Laptop</v>
      </c>
      <c r="M2204" s="7">
        <f>VLOOKUP(I2204,Products!$A$1:$F$51,5,0)</f>
        <v>428.05</v>
      </c>
      <c r="N2204" s="7">
        <f>VLOOKUP(I2204,Products!$A$1:$F$51,6,0)</f>
        <v>246.07</v>
      </c>
      <c r="O2204" t="s">
        <v>831</v>
      </c>
      <c r="P2204" t="str">
        <f>VLOOKUP(O2204,Stores!$A$1:$D$6,2,0)</f>
        <v>MegaMart Peckmouth</v>
      </c>
      <c r="Q2204" t="str">
        <f>VLOOKUP(O2204,Stores!$A$1:$D$6,4,0)</f>
        <v>East</v>
      </c>
      <c r="R2204" s="6">
        <v>3</v>
      </c>
      <c r="S2204" s="6">
        <v>0.15</v>
      </c>
      <c r="T2204" t="s">
        <v>861</v>
      </c>
      <c r="U2204">
        <f t="shared" si="102"/>
        <v>1284.1500000000001</v>
      </c>
      <c r="V2204" s="7">
        <f t="shared" si="103"/>
        <v>738.21</v>
      </c>
      <c r="W2204" s="7">
        <f t="shared" si="104"/>
        <v>545.09</v>
      </c>
    </row>
    <row r="2205" spans="1:23" x14ac:dyDescent="0.25">
      <c r="A2205" t="s">
        <v>1339</v>
      </c>
      <c r="B2205" s="4">
        <v>45506</v>
      </c>
      <c r="C2205" t="s">
        <v>685</v>
      </c>
      <c r="D2205" t="str">
        <f>VLOOKUP(C2205,Customers!$A$1:$H$201,4,0)</f>
        <v>James Mitchell</v>
      </c>
      <c r="E2205" t="str">
        <f>VLOOKUP(C2205,Customers!$A$1:$H$201,5,0)</f>
        <v>Female</v>
      </c>
      <c r="F2205" s="4">
        <f>VLOOKUP(C2205,Customers!$A$1:$H$201,6,0)</f>
        <v>27995</v>
      </c>
      <c r="G2205" s="4" t="str">
        <f>VLOOKUP(C2205,Customers!$A$1:$H$201,7,0)</f>
        <v>East Raymond</v>
      </c>
      <c r="H2205" s="4">
        <f>VLOOKUP(C2205,Customers!$A$1:$H$201,8,0)</f>
        <v>45827</v>
      </c>
      <c r="I2205" t="s">
        <v>776</v>
      </c>
      <c r="J2205" t="str">
        <f>VLOOKUP(I2205,Products!$A$1:$F$51,2,0)</f>
        <v>Hospital Smartphone</v>
      </c>
      <c r="K2205" t="str">
        <f>VLOOKUP(I2205,Products!$A$1:$F$51,3,0)</f>
        <v>Electronics</v>
      </c>
      <c r="L2205" t="str">
        <f>VLOOKUP(I2205,Products!$A$1:$F$51,4,0)</f>
        <v>Smartphone</v>
      </c>
      <c r="M2205" s="7">
        <f>VLOOKUP(I2205,Products!$A$1:$F$51,5,0)</f>
        <v>1272.23</v>
      </c>
      <c r="N2205" s="7">
        <f>VLOOKUP(I2205,Products!$A$1:$F$51,6,0)</f>
        <v>952.65</v>
      </c>
      <c r="O2205" t="s">
        <v>838</v>
      </c>
      <c r="P2205" t="str">
        <f>VLOOKUP(O2205,Stores!$A$1:$D$6,2,0)</f>
        <v>MegaMart Brianahaven</v>
      </c>
      <c r="Q2205" t="str">
        <f>VLOOKUP(O2205,Stores!$A$1:$D$6,4,0)</f>
        <v>North</v>
      </c>
      <c r="R2205" s="6">
        <v>5</v>
      </c>
      <c r="S2205" s="6">
        <v>0.05</v>
      </c>
      <c r="T2205" t="s">
        <v>854</v>
      </c>
      <c r="U2205">
        <f t="shared" si="102"/>
        <v>6361.15</v>
      </c>
      <c r="V2205" s="7">
        <f t="shared" si="103"/>
        <v>4763.25</v>
      </c>
      <c r="W2205" s="7">
        <f t="shared" si="104"/>
        <v>1596.9499999999996</v>
      </c>
    </row>
    <row r="2206" spans="1:23" x14ac:dyDescent="0.25">
      <c r="A2206" t="s">
        <v>1510</v>
      </c>
      <c r="B2206" s="4">
        <v>45506</v>
      </c>
      <c r="C2206" t="s">
        <v>549</v>
      </c>
      <c r="D2206" t="str">
        <f>VLOOKUP(C2206,Customers!$A$1:$H$201,4,0)</f>
        <v>Nancy Gordon</v>
      </c>
      <c r="E2206" t="str">
        <f>VLOOKUP(C2206,Customers!$A$1:$H$201,5,0)</f>
        <v>Female</v>
      </c>
      <c r="F2206" s="4">
        <f>VLOOKUP(C2206,Customers!$A$1:$H$201,6,0)</f>
        <v>32240</v>
      </c>
      <c r="G2206" s="4" t="str">
        <f>VLOOKUP(C2206,Customers!$A$1:$H$201,7,0)</f>
        <v>Port Alex</v>
      </c>
      <c r="H2206" s="4">
        <f>VLOOKUP(C2206,Customers!$A$1:$H$201,8,0)</f>
        <v>44962</v>
      </c>
      <c r="I2206" t="s">
        <v>749</v>
      </c>
      <c r="J2206" t="str">
        <f>VLOOKUP(I2206,Products!$A$1:$F$51,2,0)</f>
        <v>Whether Bags</v>
      </c>
      <c r="K2206" t="str">
        <f>VLOOKUP(I2206,Products!$A$1:$F$51,3,0)</f>
        <v>Fashion</v>
      </c>
      <c r="L2206" t="str">
        <f>VLOOKUP(I2206,Products!$A$1:$F$51,4,0)</f>
        <v>Bags</v>
      </c>
      <c r="M2206" s="7">
        <f>VLOOKUP(I2206,Products!$A$1:$F$51,5,0)</f>
        <v>270.45</v>
      </c>
      <c r="N2206" s="7">
        <f>VLOOKUP(I2206,Products!$A$1:$F$51,6,0)</f>
        <v>742.26521739130465</v>
      </c>
      <c r="O2206" t="s">
        <v>838</v>
      </c>
      <c r="P2206" t="str">
        <f>VLOOKUP(O2206,Stores!$A$1:$D$6,2,0)</f>
        <v>MegaMart Brianahaven</v>
      </c>
      <c r="Q2206" t="str">
        <f>VLOOKUP(O2206,Stores!$A$1:$D$6,4,0)</f>
        <v>North</v>
      </c>
      <c r="R2206" s="6">
        <v>2</v>
      </c>
      <c r="S2206" s="6">
        <v>0.15</v>
      </c>
      <c r="T2206" t="s">
        <v>851</v>
      </c>
      <c r="U2206">
        <f t="shared" si="102"/>
        <v>540.9</v>
      </c>
      <c r="V2206" s="7">
        <f t="shared" si="103"/>
        <v>1484.5304347826093</v>
      </c>
      <c r="W2206" s="7">
        <f t="shared" si="104"/>
        <v>-944.48043478260934</v>
      </c>
    </row>
    <row r="2207" spans="1:23" x14ac:dyDescent="0.25">
      <c r="A2207" t="s">
        <v>1715</v>
      </c>
      <c r="B2207" s="4">
        <v>45506</v>
      </c>
      <c r="C2207" t="s">
        <v>200</v>
      </c>
      <c r="D2207" t="str">
        <f>VLOOKUP(C2207,Customers!$A$1:$H$201,4,0)</f>
        <v>Billy Hernandez</v>
      </c>
      <c r="E2207" t="str">
        <f>VLOOKUP(C2207,Customers!$A$1:$H$201,5,0)</f>
        <v>Female</v>
      </c>
      <c r="F2207" s="4">
        <f>VLOOKUP(C2207,Customers!$A$1:$H$201,6,0)</f>
        <v>33492</v>
      </c>
      <c r="G2207" s="4" t="str">
        <f>VLOOKUP(C2207,Customers!$A$1:$H$201,7,0)</f>
        <v>Walkerfurt</v>
      </c>
      <c r="H2207" s="4">
        <f>VLOOKUP(C2207,Customers!$A$1:$H$201,8,0)</f>
        <v>45407</v>
      </c>
      <c r="I2207" t="s">
        <v>714</v>
      </c>
      <c r="J2207" t="str">
        <f>VLOOKUP(I2207,Products!$A$1:$F$51,2,0)</f>
        <v>Here Footwear</v>
      </c>
      <c r="K2207" t="str">
        <f>VLOOKUP(I2207,Products!$A$1:$F$51,3,0)</f>
        <v>Fashion</v>
      </c>
      <c r="L2207" t="str">
        <f>VLOOKUP(I2207,Products!$A$1:$F$51,4,0)</f>
        <v>Footwear</v>
      </c>
      <c r="M2207" s="7">
        <f>VLOOKUP(I2207,Products!$A$1:$F$51,5,0)</f>
        <v>1102.791777777778</v>
      </c>
      <c r="N2207" s="7">
        <f>VLOOKUP(I2207,Products!$A$1:$F$51,6,0)</f>
        <v>169.03</v>
      </c>
      <c r="O2207" t="s">
        <v>842</v>
      </c>
      <c r="P2207" t="str">
        <f>VLOOKUP(O2207,Stores!$A$1:$D$6,2,0)</f>
        <v>MegaMart Johnmouth</v>
      </c>
      <c r="Q2207" t="str">
        <f>VLOOKUP(O2207,Stores!$A$1:$D$6,4,0)</f>
        <v>East</v>
      </c>
      <c r="R2207" s="6">
        <v>3</v>
      </c>
      <c r="S2207" s="6">
        <v>0.05</v>
      </c>
      <c r="T2207" t="s">
        <v>861</v>
      </c>
      <c r="U2207">
        <f t="shared" si="102"/>
        <v>3308.3753333333339</v>
      </c>
      <c r="V2207" s="7">
        <f t="shared" si="103"/>
        <v>507.09000000000003</v>
      </c>
      <c r="W2207" s="7">
        <f t="shared" si="104"/>
        <v>2800.3353333333339</v>
      </c>
    </row>
    <row r="2208" spans="1:23" x14ac:dyDescent="0.25">
      <c r="A2208" t="s">
        <v>2482</v>
      </c>
      <c r="B2208" s="4">
        <v>45506</v>
      </c>
      <c r="C2208" t="s">
        <v>688</v>
      </c>
      <c r="D2208" t="str">
        <f>VLOOKUP(C2208,Customers!$A$1:$H$201,4,0)</f>
        <v>James Noble</v>
      </c>
      <c r="E2208" t="str">
        <f>VLOOKUP(C2208,Customers!$A$1:$H$201,5,0)</f>
        <v>Female</v>
      </c>
      <c r="F2208" s="4">
        <f>VLOOKUP(C2208,Customers!$A$1:$H$201,6,0)</f>
        <v>23491</v>
      </c>
      <c r="G2208" s="4" t="str">
        <f>VLOOKUP(C2208,Customers!$A$1:$H$201,7,0)</f>
        <v>Woodbury</v>
      </c>
      <c r="H2208" s="4">
        <f>VLOOKUP(C2208,Customers!$A$1:$H$201,8,0)</f>
        <v>45707</v>
      </c>
      <c r="I2208" t="s">
        <v>810</v>
      </c>
      <c r="J2208" t="str">
        <f>VLOOKUP(I2208,Products!$A$1:$F$51,2,0)</f>
        <v>Least Accessories</v>
      </c>
      <c r="K2208" t="str">
        <f>VLOOKUP(I2208,Products!$A$1:$F$51,3,0)</f>
        <v>Fashion</v>
      </c>
      <c r="L2208" t="str">
        <f>VLOOKUP(I2208,Products!$A$1:$F$51,4,0)</f>
        <v>Accessories</v>
      </c>
      <c r="M2208" s="7">
        <f>VLOOKUP(I2208,Products!$A$1:$F$51,5,0)</f>
        <v>1286.55</v>
      </c>
      <c r="N2208" s="7">
        <f>VLOOKUP(I2208,Products!$A$1:$F$51,6,0)</f>
        <v>797.54</v>
      </c>
      <c r="O2208" t="s">
        <v>827</v>
      </c>
      <c r="P2208" t="str">
        <f>VLOOKUP(O2208,Stores!$A$1:$D$6,2,0)</f>
        <v>MegaMart Jimenezborough</v>
      </c>
      <c r="Q2208" t="str">
        <f>VLOOKUP(O2208,Stores!$A$1:$D$6,4,0)</f>
        <v>South</v>
      </c>
      <c r="R2208" s="6">
        <v>4</v>
      </c>
      <c r="S2208" s="6">
        <v>0</v>
      </c>
      <c r="T2208" t="s">
        <v>861</v>
      </c>
      <c r="U2208">
        <f t="shared" si="102"/>
        <v>5146.2</v>
      </c>
      <c r="V2208" s="7">
        <f t="shared" si="103"/>
        <v>3190.16</v>
      </c>
      <c r="W2208" s="7">
        <f t="shared" si="104"/>
        <v>1955.04</v>
      </c>
    </row>
    <row r="2209" spans="1:23" x14ac:dyDescent="0.25">
      <c r="A2209" t="s">
        <v>3319</v>
      </c>
      <c r="B2209" s="4">
        <v>45506</v>
      </c>
      <c r="C2209" t="s">
        <v>655</v>
      </c>
      <c r="D2209" t="str">
        <f>VLOOKUP(C2209,Customers!$A$1:$H$201,4,0)</f>
        <v>Vicki Guzman</v>
      </c>
      <c r="E2209" t="str">
        <f>VLOOKUP(C2209,Customers!$A$1:$H$201,5,0)</f>
        <v>Female</v>
      </c>
      <c r="F2209" s="4">
        <f>VLOOKUP(C2209,Customers!$A$1:$H$201,6,0)</f>
        <v>22041</v>
      </c>
      <c r="G2209" s="4" t="str">
        <f>VLOOKUP(C2209,Customers!$A$1:$H$201,7,0)</f>
        <v>West Wandaland</v>
      </c>
      <c r="H2209" s="4">
        <f>VLOOKUP(C2209,Customers!$A$1:$H$201,8,0)</f>
        <v>45329</v>
      </c>
      <c r="I2209" t="s">
        <v>820</v>
      </c>
      <c r="J2209" t="str">
        <f>VLOOKUP(I2209,Products!$A$1:$F$51,2,0)</f>
        <v>Possible Watches</v>
      </c>
      <c r="K2209" t="str">
        <f>VLOOKUP(I2209,Products!$A$1:$F$51,3,0)</f>
        <v>Fashion</v>
      </c>
      <c r="L2209" t="str">
        <f>VLOOKUP(I2209,Products!$A$1:$F$51,4,0)</f>
        <v>Watches</v>
      </c>
      <c r="M2209" s="7">
        <f>VLOOKUP(I2209,Products!$A$1:$F$51,5,0)</f>
        <v>388.26</v>
      </c>
      <c r="N2209" s="7">
        <f>VLOOKUP(I2209,Products!$A$1:$F$51,6,0)</f>
        <v>199.3</v>
      </c>
      <c r="O2209" t="s">
        <v>831</v>
      </c>
      <c r="P2209" t="str">
        <f>VLOOKUP(O2209,Stores!$A$1:$D$6,2,0)</f>
        <v>MegaMart Peckmouth</v>
      </c>
      <c r="Q2209" t="str">
        <f>VLOOKUP(O2209,Stores!$A$1:$D$6,4,0)</f>
        <v>East</v>
      </c>
      <c r="R2209" s="6">
        <v>3</v>
      </c>
      <c r="S2209" s="6">
        <v>0.05</v>
      </c>
      <c r="T2209" t="s">
        <v>857</v>
      </c>
      <c r="U2209">
        <f t="shared" si="102"/>
        <v>1164.78</v>
      </c>
      <c r="V2209" s="7">
        <f t="shared" si="103"/>
        <v>597.90000000000009</v>
      </c>
      <c r="W2209" s="7">
        <f t="shared" si="104"/>
        <v>565.92999999999984</v>
      </c>
    </row>
    <row r="2210" spans="1:23" x14ac:dyDescent="0.25">
      <c r="A2210" t="s">
        <v>4909</v>
      </c>
      <c r="B2210" s="4">
        <v>45506</v>
      </c>
      <c r="C2210" t="s">
        <v>518</v>
      </c>
      <c r="D2210" t="str">
        <f>VLOOKUP(C2210,Customers!$A$1:$H$201,4,0)</f>
        <v>Cynthia Carlson</v>
      </c>
      <c r="E2210" t="str">
        <f>VLOOKUP(C2210,Customers!$A$1:$H$201,5,0)</f>
        <v>Male</v>
      </c>
      <c r="F2210" s="4">
        <f>VLOOKUP(C2210,Customers!$A$1:$H$201,6,0)</f>
        <v>22435</v>
      </c>
      <c r="G2210" s="4" t="str">
        <f>VLOOKUP(C2210,Customers!$A$1:$H$201,7,0)</f>
        <v>South Jameschester</v>
      </c>
      <c r="H2210" s="4">
        <f>VLOOKUP(C2210,Customers!$A$1:$H$201,8,0)</f>
        <v>45087</v>
      </c>
      <c r="I2210" t="s">
        <v>746</v>
      </c>
      <c r="J2210" t="str">
        <f>VLOOKUP(I2210,Products!$A$1:$F$51,2,0)</f>
        <v>Add Clothing</v>
      </c>
      <c r="K2210" t="str">
        <f>VLOOKUP(I2210,Products!$A$1:$F$51,3,0)</f>
        <v>Fashion</v>
      </c>
      <c r="L2210" t="str">
        <f>VLOOKUP(I2210,Products!$A$1:$F$51,4,0)</f>
        <v>Clothing</v>
      </c>
      <c r="M2210" s="7">
        <f>VLOOKUP(I2210,Products!$A$1:$F$51,5,0)</f>
        <v>1342.75</v>
      </c>
      <c r="N2210" s="7">
        <f>VLOOKUP(I2210,Products!$A$1:$F$51,6,0)</f>
        <v>797.94</v>
      </c>
      <c r="O2210" t="s">
        <v>842</v>
      </c>
      <c r="P2210" t="str">
        <f>VLOOKUP(O2210,Stores!$A$1:$D$6,2,0)</f>
        <v>MegaMart Johnmouth</v>
      </c>
      <c r="Q2210" t="str">
        <f>VLOOKUP(O2210,Stores!$A$1:$D$6,4,0)</f>
        <v>East</v>
      </c>
      <c r="R2210" s="6">
        <v>2</v>
      </c>
      <c r="S2210" s="6">
        <v>0</v>
      </c>
      <c r="T2210" t="s">
        <v>854</v>
      </c>
      <c r="U2210">
        <f t="shared" si="102"/>
        <v>2685.5</v>
      </c>
      <c r="V2210" s="7">
        <f t="shared" si="103"/>
        <v>1595.88</v>
      </c>
      <c r="W2210" s="7">
        <f t="shared" si="104"/>
        <v>1088.6199999999999</v>
      </c>
    </row>
    <row r="2211" spans="1:23" x14ac:dyDescent="0.25">
      <c r="A2211" t="s">
        <v>2376</v>
      </c>
      <c r="B2211" s="4">
        <v>45507</v>
      </c>
      <c r="C2211" t="s">
        <v>577</v>
      </c>
      <c r="D2211" t="str">
        <f>VLOOKUP(C2211,Customers!$A$1:$H$201,4,0)</f>
        <v>Jill Roach</v>
      </c>
      <c r="E2211" t="str">
        <f>VLOOKUP(C2211,Customers!$A$1:$H$201,5,0)</f>
        <v>Male</v>
      </c>
      <c r="F2211" s="4">
        <f>VLOOKUP(C2211,Customers!$A$1:$H$201,6,0)</f>
        <v>36768</v>
      </c>
      <c r="G2211" s="4" t="str">
        <f>VLOOKUP(C2211,Customers!$A$1:$H$201,7,0)</f>
        <v>Ellisside</v>
      </c>
      <c r="H2211" s="4">
        <f>VLOOKUP(C2211,Customers!$A$1:$H$201,8,0)</f>
        <v>44715</v>
      </c>
      <c r="I2211" t="s">
        <v>784</v>
      </c>
      <c r="J2211" t="str">
        <f>VLOOKUP(I2211,Products!$A$1:$F$51,2,0)</f>
        <v>Foot Snacks</v>
      </c>
      <c r="K2211" t="str">
        <f>VLOOKUP(I2211,Products!$A$1:$F$51,3,0)</f>
        <v>Groceries</v>
      </c>
      <c r="L2211" t="str">
        <f>VLOOKUP(I2211,Products!$A$1:$F$51,4,0)</f>
        <v>Snacks</v>
      </c>
      <c r="M2211" s="7">
        <f>VLOOKUP(I2211,Products!$A$1:$F$51,5,0)</f>
        <v>1095.72</v>
      </c>
      <c r="N2211" s="7">
        <f>VLOOKUP(I2211,Products!$A$1:$F$51,6,0)</f>
        <v>822.2</v>
      </c>
      <c r="O2211" t="s">
        <v>827</v>
      </c>
      <c r="P2211" t="str">
        <f>VLOOKUP(O2211,Stores!$A$1:$D$6,2,0)</f>
        <v>MegaMart Jimenezborough</v>
      </c>
      <c r="Q2211" t="str">
        <f>VLOOKUP(O2211,Stores!$A$1:$D$6,4,0)</f>
        <v>South</v>
      </c>
      <c r="R2211" s="6">
        <v>2</v>
      </c>
      <c r="S2211" s="6">
        <v>0.1</v>
      </c>
      <c r="T2211" t="s">
        <v>857</v>
      </c>
      <c r="U2211">
        <f t="shared" si="102"/>
        <v>2191.44</v>
      </c>
      <c r="V2211" s="7">
        <f t="shared" si="103"/>
        <v>1644.4</v>
      </c>
      <c r="W2211" s="7">
        <f t="shared" si="104"/>
        <v>546.14</v>
      </c>
    </row>
    <row r="2212" spans="1:23" x14ac:dyDescent="0.25">
      <c r="A2212" t="s">
        <v>2616</v>
      </c>
      <c r="B2212" s="4">
        <v>45507</v>
      </c>
      <c r="C2212" t="s">
        <v>558</v>
      </c>
      <c r="D2212" t="str">
        <f>VLOOKUP(C2212,Customers!$A$1:$H$201,4,0)</f>
        <v>George Young</v>
      </c>
      <c r="E2212" t="str">
        <f>VLOOKUP(C2212,Customers!$A$1:$H$201,5,0)</f>
        <v>Male</v>
      </c>
      <c r="F2212" s="4">
        <f>VLOOKUP(C2212,Customers!$A$1:$H$201,6,0)</f>
        <v>20787</v>
      </c>
      <c r="G2212" s="4" t="str">
        <f>VLOOKUP(C2212,Customers!$A$1:$H$201,7,0)</f>
        <v>Lisatown</v>
      </c>
      <c r="H2212" s="4">
        <f>VLOOKUP(C2212,Customers!$A$1:$H$201,8,0)</f>
        <v>45295</v>
      </c>
      <c r="I2212" t="s">
        <v>776</v>
      </c>
      <c r="J2212" t="str">
        <f>VLOOKUP(I2212,Products!$A$1:$F$51,2,0)</f>
        <v>Hospital Smartphone</v>
      </c>
      <c r="K2212" t="str">
        <f>VLOOKUP(I2212,Products!$A$1:$F$51,3,0)</f>
        <v>Electronics</v>
      </c>
      <c r="L2212" t="str">
        <f>VLOOKUP(I2212,Products!$A$1:$F$51,4,0)</f>
        <v>Smartphone</v>
      </c>
      <c r="M2212" s="7">
        <f>VLOOKUP(I2212,Products!$A$1:$F$51,5,0)</f>
        <v>1272.23</v>
      </c>
      <c r="N2212" s="7">
        <f>VLOOKUP(I2212,Products!$A$1:$F$51,6,0)</f>
        <v>952.65</v>
      </c>
      <c r="O2212" t="s">
        <v>831</v>
      </c>
      <c r="P2212" t="str">
        <f>VLOOKUP(O2212,Stores!$A$1:$D$6,2,0)</f>
        <v>MegaMart Peckmouth</v>
      </c>
      <c r="Q2212" t="str">
        <f>VLOOKUP(O2212,Stores!$A$1:$D$6,4,0)</f>
        <v>East</v>
      </c>
      <c r="R2212" s="6">
        <v>3</v>
      </c>
      <c r="S2212" s="6">
        <v>0.1</v>
      </c>
      <c r="T2212" t="s">
        <v>854</v>
      </c>
      <c r="U2212">
        <f t="shared" si="102"/>
        <v>3816.69</v>
      </c>
      <c r="V2212" s="7">
        <f t="shared" si="103"/>
        <v>2857.95</v>
      </c>
      <c r="W2212" s="7">
        <f t="shared" si="104"/>
        <v>957.84000000000026</v>
      </c>
    </row>
    <row r="2213" spans="1:23" x14ac:dyDescent="0.25">
      <c r="A2213" t="s">
        <v>2977</v>
      </c>
      <c r="B2213" s="4">
        <v>45507</v>
      </c>
      <c r="C2213" t="s">
        <v>196</v>
      </c>
      <c r="D2213" t="str">
        <f>VLOOKUP(C2213,Customers!$A$1:$H$201,4,0)</f>
        <v>Madison Sellers</v>
      </c>
      <c r="E2213" t="str">
        <f>VLOOKUP(C2213,Customers!$A$1:$H$201,5,0)</f>
        <v>Female</v>
      </c>
      <c r="F2213" s="4">
        <f>VLOOKUP(C2213,Customers!$A$1:$H$201,6,0)</f>
        <v>38340</v>
      </c>
      <c r="G2213" s="4" t="str">
        <f>VLOOKUP(C2213,Customers!$A$1:$H$201,7,0)</f>
        <v>Boyerstad</v>
      </c>
      <c r="H2213" s="4">
        <f>VLOOKUP(C2213,Customers!$A$1:$H$201,8,0)</f>
        <v>45347</v>
      </c>
      <c r="I2213" t="s">
        <v>749</v>
      </c>
      <c r="J2213" t="str">
        <f>VLOOKUP(I2213,Products!$A$1:$F$51,2,0)</f>
        <v>Whether Bags</v>
      </c>
      <c r="K2213" t="str">
        <f>VLOOKUP(I2213,Products!$A$1:$F$51,3,0)</f>
        <v>Fashion</v>
      </c>
      <c r="L2213" t="str">
        <f>VLOOKUP(I2213,Products!$A$1:$F$51,4,0)</f>
        <v>Bags</v>
      </c>
      <c r="M2213" s="7">
        <f>VLOOKUP(I2213,Products!$A$1:$F$51,5,0)</f>
        <v>270.45</v>
      </c>
      <c r="N2213" s="7">
        <f>VLOOKUP(I2213,Products!$A$1:$F$51,6,0)</f>
        <v>742.26521739130465</v>
      </c>
      <c r="O2213" t="s">
        <v>827</v>
      </c>
      <c r="P2213" t="str">
        <f>VLOOKUP(O2213,Stores!$A$1:$D$6,2,0)</f>
        <v>MegaMart Jimenezborough</v>
      </c>
      <c r="Q2213" t="str">
        <f>VLOOKUP(O2213,Stores!$A$1:$D$6,4,0)</f>
        <v>South</v>
      </c>
      <c r="R2213" s="6">
        <v>4</v>
      </c>
      <c r="S2213" s="6">
        <v>0.15</v>
      </c>
      <c r="T2213" t="s">
        <v>861</v>
      </c>
      <c r="U2213">
        <f t="shared" si="102"/>
        <v>1081.8</v>
      </c>
      <c r="V2213" s="7">
        <f t="shared" si="103"/>
        <v>2969.0608695652186</v>
      </c>
      <c r="W2213" s="7">
        <f t="shared" si="104"/>
        <v>-1888.1108695652185</v>
      </c>
    </row>
    <row r="2214" spans="1:23" x14ac:dyDescent="0.25">
      <c r="A2214" t="s">
        <v>3026</v>
      </c>
      <c r="B2214" s="4">
        <v>45507</v>
      </c>
      <c r="C2214" t="s">
        <v>549</v>
      </c>
      <c r="D2214" t="str">
        <f>VLOOKUP(C2214,Customers!$A$1:$H$201,4,0)</f>
        <v>Nancy Gordon</v>
      </c>
      <c r="E2214" t="str">
        <f>VLOOKUP(C2214,Customers!$A$1:$H$201,5,0)</f>
        <v>Female</v>
      </c>
      <c r="F2214" s="4">
        <f>VLOOKUP(C2214,Customers!$A$1:$H$201,6,0)</f>
        <v>32240</v>
      </c>
      <c r="G2214" s="4" t="str">
        <f>VLOOKUP(C2214,Customers!$A$1:$H$201,7,0)</f>
        <v>Port Alex</v>
      </c>
      <c r="H2214" s="4">
        <f>VLOOKUP(C2214,Customers!$A$1:$H$201,8,0)</f>
        <v>44962</v>
      </c>
      <c r="I2214" t="s">
        <v>770</v>
      </c>
      <c r="J2214" t="str">
        <f>VLOOKUP(I2214,Products!$A$1:$F$51,2,0)</f>
        <v>Him Smartphone</v>
      </c>
      <c r="K2214" t="str">
        <f>VLOOKUP(I2214,Products!$A$1:$F$51,3,0)</f>
        <v>Electronics</v>
      </c>
      <c r="L2214" t="str">
        <f>VLOOKUP(I2214,Products!$A$1:$F$51,4,0)</f>
        <v>Smartphone</v>
      </c>
      <c r="M2214" s="7">
        <f>VLOOKUP(I2214,Products!$A$1:$F$51,5,0)</f>
        <v>1487.41</v>
      </c>
      <c r="N2214" s="7">
        <f>VLOOKUP(I2214,Products!$A$1:$F$51,6,0)</f>
        <v>813.07</v>
      </c>
      <c r="O2214" t="s">
        <v>835</v>
      </c>
      <c r="P2214" t="str">
        <f>VLOOKUP(O2214,Stores!$A$1:$D$6,2,0)</f>
        <v>MegaMart New Michele</v>
      </c>
      <c r="Q2214" t="str">
        <f>VLOOKUP(O2214,Stores!$A$1:$D$6,4,0)</f>
        <v>West</v>
      </c>
      <c r="R2214" s="6">
        <v>4</v>
      </c>
      <c r="S2214" s="6">
        <v>0</v>
      </c>
      <c r="T2214" t="s">
        <v>854</v>
      </c>
      <c r="U2214">
        <f t="shared" si="102"/>
        <v>5949.64</v>
      </c>
      <c r="V2214" s="7">
        <f t="shared" si="103"/>
        <v>3252.28</v>
      </c>
      <c r="W2214" s="7">
        <f t="shared" si="104"/>
        <v>2696.36</v>
      </c>
    </row>
    <row r="2215" spans="1:23" x14ac:dyDescent="0.25">
      <c r="A2215" t="s">
        <v>4536</v>
      </c>
      <c r="B2215" s="4">
        <v>45507</v>
      </c>
      <c r="C2215" t="s">
        <v>543</v>
      </c>
      <c r="D2215" t="str">
        <f>VLOOKUP(C2215,Customers!$A$1:$H$201,4,0)</f>
        <v>Dawn Fletcher</v>
      </c>
      <c r="E2215" t="str">
        <f>VLOOKUP(C2215,Customers!$A$1:$H$201,5,0)</f>
        <v>Male</v>
      </c>
      <c r="F2215" s="4">
        <f>VLOOKUP(C2215,Customers!$A$1:$H$201,6,0)</f>
        <v>38959</v>
      </c>
      <c r="G2215" s="4" t="str">
        <f>VLOOKUP(C2215,Customers!$A$1:$H$201,7,0)</f>
        <v>South Audrey</v>
      </c>
      <c r="H2215" s="4">
        <f>VLOOKUP(C2215,Customers!$A$1:$H$201,8,0)</f>
        <v>44587</v>
      </c>
      <c r="I2215" t="s">
        <v>749</v>
      </c>
      <c r="J2215" t="str">
        <f>VLOOKUP(I2215,Products!$A$1:$F$51,2,0)</f>
        <v>Whether Bags</v>
      </c>
      <c r="K2215" t="str">
        <f>VLOOKUP(I2215,Products!$A$1:$F$51,3,0)</f>
        <v>Fashion</v>
      </c>
      <c r="L2215" t="str">
        <f>VLOOKUP(I2215,Products!$A$1:$F$51,4,0)</f>
        <v>Bags</v>
      </c>
      <c r="M2215" s="7">
        <f>VLOOKUP(I2215,Products!$A$1:$F$51,5,0)</f>
        <v>270.45</v>
      </c>
      <c r="N2215" s="7">
        <f>VLOOKUP(I2215,Products!$A$1:$F$51,6,0)</f>
        <v>742.26521739130465</v>
      </c>
      <c r="O2215" t="s">
        <v>835</v>
      </c>
      <c r="P2215" t="str">
        <f>VLOOKUP(O2215,Stores!$A$1:$D$6,2,0)</f>
        <v>MegaMart New Michele</v>
      </c>
      <c r="Q2215" t="str">
        <f>VLOOKUP(O2215,Stores!$A$1:$D$6,4,0)</f>
        <v>West</v>
      </c>
      <c r="R2215" s="6">
        <v>5</v>
      </c>
      <c r="S2215" s="6">
        <v>0.15</v>
      </c>
      <c r="T2215" t="s">
        <v>854</v>
      </c>
      <c r="U2215">
        <f t="shared" si="102"/>
        <v>1352.25</v>
      </c>
      <c r="V2215" s="7">
        <f t="shared" si="103"/>
        <v>3711.3260869565233</v>
      </c>
      <c r="W2215" s="7">
        <f t="shared" si="104"/>
        <v>-2359.9260869565232</v>
      </c>
    </row>
    <row r="2216" spans="1:23" x14ac:dyDescent="0.25">
      <c r="A2216" t="s">
        <v>5606</v>
      </c>
      <c r="B2216" s="4">
        <v>45507</v>
      </c>
      <c r="C2216" t="s">
        <v>65</v>
      </c>
      <c r="D2216" t="str">
        <f>VLOOKUP(C2216,Customers!$A$1:$H$201,4,0)</f>
        <v>Miguel Johnson</v>
      </c>
      <c r="E2216" t="str">
        <f>VLOOKUP(C2216,Customers!$A$1:$H$201,5,0)</f>
        <v>Male</v>
      </c>
      <c r="F2216" s="4">
        <f>VLOOKUP(C2216,Customers!$A$1:$H$201,6,0)</f>
        <v>27877</v>
      </c>
      <c r="G2216" s="4" t="str">
        <f>VLOOKUP(C2216,Customers!$A$1:$H$201,7,0)</f>
        <v>Murrayborough</v>
      </c>
      <c r="H2216" s="4">
        <f>VLOOKUP(C2216,Customers!$A$1:$H$201,8,0)</f>
        <v>44613</v>
      </c>
      <c r="I2216" t="s">
        <v>780</v>
      </c>
      <c r="J2216" t="str">
        <f>VLOOKUP(I2216,Products!$A$1:$F$51,2,0)</f>
        <v>Road Clothing</v>
      </c>
      <c r="K2216" t="str">
        <f>VLOOKUP(I2216,Products!$A$1:$F$51,3,0)</f>
        <v>Fashion</v>
      </c>
      <c r="L2216" t="str">
        <f>VLOOKUP(I2216,Products!$A$1:$F$51,4,0)</f>
        <v>Clothing</v>
      </c>
      <c r="M2216" s="7">
        <f>VLOOKUP(I2216,Products!$A$1:$F$51,5,0)</f>
        <v>1485.05</v>
      </c>
      <c r="N2216" s="7">
        <f>VLOOKUP(I2216,Products!$A$1:$F$51,6,0)</f>
        <v>988.31</v>
      </c>
      <c r="O2216" t="s">
        <v>831</v>
      </c>
      <c r="P2216" t="str">
        <f>VLOOKUP(O2216,Stores!$A$1:$D$6,2,0)</f>
        <v>MegaMart Peckmouth</v>
      </c>
      <c r="Q2216" t="str">
        <f>VLOOKUP(O2216,Stores!$A$1:$D$6,4,0)</f>
        <v>East</v>
      </c>
      <c r="R2216" s="6">
        <v>4</v>
      </c>
      <c r="S2216" s="6">
        <v>0.15</v>
      </c>
      <c r="T2216" t="s">
        <v>857</v>
      </c>
      <c r="U2216">
        <f t="shared" si="102"/>
        <v>5940.2</v>
      </c>
      <c r="V2216" s="7">
        <f t="shared" si="103"/>
        <v>3953.24</v>
      </c>
      <c r="W2216" s="7">
        <f t="shared" si="104"/>
        <v>1986.1100000000001</v>
      </c>
    </row>
    <row r="2217" spans="1:23" x14ac:dyDescent="0.25">
      <c r="A2217" t="s">
        <v>5632</v>
      </c>
      <c r="B2217" s="4">
        <v>45507</v>
      </c>
      <c r="C2217" t="s">
        <v>157</v>
      </c>
      <c r="D2217" t="str">
        <f>VLOOKUP(C2217,Customers!$A$1:$H$201,4,0)</f>
        <v>Melissa Rodgers</v>
      </c>
      <c r="E2217" t="str">
        <f>VLOOKUP(C2217,Customers!$A$1:$H$201,5,0)</f>
        <v>Female</v>
      </c>
      <c r="F2217" s="4">
        <f>VLOOKUP(C2217,Customers!$A$1:$H$201,6,0)</f>
        <v>29405</v>
      </c>
      <c r="G2217" s="4" t="str">
        <f>VLOOKUP(C2217,Customers!$A$1:$H$201,7,0)</f>
        <v>North Sharontown</v>
      </c>
      <c r="H2217" s="4">
        <f>VLOOKUP(C2217,Customers!$A$1:$H$201,8,0)</f>
        <v>44950</v>
      </c>
      <c r="I2217" t="s">
        <v>820</v>
      </c>
      <c r="J2217" t="str">
        <f>VLOOKUP(I2217,Products!$A$1:$F$51,2,0)</f>
        <v>Possible Watches</v>
      </c>
      <c r="K2217" t="str">
        <f>VLOOKUP(I2217,Products!$A$1:$F$51,3,0)</f>
        <v>Fashion</v>
      </c>
      <c r="L2217" t="str">
        <f>VLOOKUP(I2217,Products!$A$1:$F$51,4,0)</f>
        <v>Watches</v>
      </c>
      <c r="M2217" s="7">
        <f>VLOOKUP(I2217,Products!$A$1:$F$51,5,0)</f>
        <v>388.26</v>
      </c>
      <c r="N2217" s="7">
        <f>VLOOKUP(I2217,Products!$A$1:$F$51,6,0)</f>
        <v>199.3</v>
      </c>
      <c r="O2217" t="s">
        <v>827</v>
      </c>
      <c r="P2217" t="str">
        <f>VLOOKUP(O2217,Stores!$A$1:$D$6,2,0)</f>
        <v>MegaMart Jimenezborough</v>
      </c>
      <c r="Q2217" t="str">
        <f>VLOOKUP(O2217,Stores!$A$1:$D$6,4,0)</f>
        <v>South</v>
      </c>
      <c r="R2217" s="6">
        <v>2</v>
      </c>
      <c r="S2217" s="6">
        <v>0.05</v>
      </c>
      <c r="T2217" t="s">
        <v>861</v>
      </c>
      <c r="U2217">
        <f t="shared" si="102"/>
        <v>776.52</v>
      </c>
      <c r="V2217" s="7">
        <f t="shared" si="103"/>
        <v>398.6</v>
      </c>
      <c r="W2217" s="7">
        <f t="shared" si="104"/>
        <v>376.96999999999997</v>
      </c>
    </row>
    <row r="2218" spans="1:23" x14ac:dyDescent="0.25">
      <c r="A2218" t="s">
        <v>879</v>
      </c>
      <c r="B2218" s="4">
        <v>45508</v>
      </c>
      <c r="C2218" t="s">
        <v>501</v>
      </c>
      <c r="D2218" t="str">
        <f>VLOOKUP(C2218,Customers!$A$1:$H$201,4,0)</f>
        <v>Breanna Moore</v>
      </c>
      <c r="E2218" t="str">
        <f>VLOOKUP(C2218,Customers!$A$1:$H$201,5,0)</f>
        <v>Female</v>
      </c>
      <c r="F2218" s="4">
        <f>VLOOKUP(C2218,Customers!$A$1:$H$201,6,0)</f>
        <v>22552</v>
      </c>
      <c r="G2218" s="4" t="str">
        <f>VLOOKUP(C2218,Customers!$A$1:$H$201,7,0)</f>
        <v>Melissaberg</v>
      </c>
      <c r="H2218" s="4">
        <f>VLOOKUP(C2218,Customers!$A$1:$H$201,8,0)</f>
        <v>44326</v>
      </c>
      <c r="I2218" t="s">
        <v>762</v>
      </c>
      <c r="J2218" t="str">
        <f>VLOOKUP(I2218,Products!$A$1:$F$51,2,0)</f>
        <v>Firm Dairy</v>
      </c>
      <c r="K2218" t="str">
        <f>VLOOKUP(I2218,Products!$A$1:$F$51,3,0)</f>
        <v>Groceries</v>
      </c>
      <c r="L2218" t="str">
        <f>VLOOKUP(I2218,Products!$A$1:$F$51,4,0)</f>
        <v>Dairy</v>
      </c>
      <c r="M2218" s="7">
        <f>VLOOKUP(I2218,Products!$A$1:$F$51,5,0)</f>
        <v>1227.24</v>
      </c>
      <c r="N2218" s="7">
        <f>VLOOKUP(I2218,Products!$A$1:$F$51,6,0)</f>
        <v>977.09</v>
      </c>
      <c r="O2218" t="s">
        <v>842</v>
      </c>
      <c r="P2218" t="str">
        <f>VLOOKUP(O2218,Stores!$A$1:$D$6,2,0)</f>
        <v>MegaMart Johnmouth</v>
      </c>
      <c r="Q2218" t="str">
        <f>VLOOKUP(O2218,Stores!$A$1:$D$6,4,0)</f>
        <v>East</v>
      </c>
      <c r="R2218" s="6">
        <v>2.9905584572117316</v>
      </c>
      <c r="S2218" s="6">
        <v>0.05</v>
      </c>
      <c r="T2218" t="s">
        <v>854</v>
      </c>
      <c r="U2218">
        <f t="shared" si="102"/>
        <v>3670.1329610285256</v>
      </c>
      <c r="V2218" s="7">
        <f t="shared" si="103"/>
        <v>2922.0447629570108</v>
      </c>
      <c r="W2218" s="7">
        <f t="shared" si="104"/>
        <v>747.13819807151481</v>
      </c>
    </row>
    <row r="2219" spans="1:23" x14ac:dyDescent="0.25">
      <c r="A2219" t="s">
        <v>973</v>
      </c>
      <c r="B2219" s="4">
        <v>45508</v>
      </c>
      <c r="C2219" t="s">
        <v>583</v>
      </c>
      <c r="D2219" t="str">
        <f>VLOOKUP(C2219,Customers!$A$1:$H$201,4,0)</f>
        <v>Linda Vasquez</v>
      </c>
      <c r="E2219" t="str">
        <f>VLOOKUP(C2219,Customers!$A$1:$H$201,5,0)</f>
        <v>Male</v>
      </c>
      <c r="F2219" s="4">
        <f>VLOOKUP(C2219,Customers!$A$1:$H$201,6,0)</f>
        <v>25047</v>
      </c>
      <c r="G2219" s="4" t="str">
        <f>VLOOKUP(C2219,Customers!$A$1:$H$201,7,0)</f>
        <v>North Rodney</v>
      </c>
      <c r="H2219" s="4">
        <f>VLOOKUP(C2219,Customers!$A$1:$H$201,8,0)</f>
        <v>44186</v>
      </c>
      <c r="I2219" t="s">
        <v>770</v>
      </c>
      <c r="J2219" t="str">
        <f>VLOOKUP(I2219,Products!$A$1:$F$51,2,0)</f>
        <v>Him Smartphone</v>
      </c>
      <c r="K2219" t="str">
        <f>VLOOKUP(I2219,Products!$A$1:$F$51,3,0)</f>
        <v>Electronics</v>
      </c>
      <c r="L2219" t="str">
        <f>VLOOKUP(I2219,Products!$A$1:$F$51,4,0)</f>
        <v>Smartphone</v>
      </c>
      <c r="M2219" s="7">
        <f>VLOOKUP(I2219,Products!$A$1:$F$51,5,0)</f>
        <v>1487.41</v>
      </c>
      <c r="N2219" s="7">
        <f>VLOOKUP(I2219,Products!$A$1:$F$51,6,0)</f>
        <v>813.07</v>
      </c>
      <c r="O2219" t="s">
        <v>835</v>
      </c>
      <c r="P2219" t="str">
        <f>VLOOKUP(O2219,Stores!$A$1:$D$6,2,0)</f>
        <v>MegaMart New Michele</v>
      </c>
      <c r="Q2219" t="str">
        <f>VLOOKUP(O2219,Stores!$A$1:$D$6,4,0)</f>
        <v>West</v>
      </c>
      <c r="R2219" s="6">
        <v>4</v>
      </c>
      <c r="S2219" s="6">
        <v>0.1</v>
      </c>
      <c r="T2219" t="s">
        <v>861</v>
      </c>
      <c r="U2219">
        <f t="shared" si="102"/>
        <v>5949.64</v>
      </c>
      <c r="V2219" s="7">
        <f t="shared" si="103"/>
        <v>3252.28</v>
      </c>
      <c r="W2219" s="7">
        <f t="shared" si="104"/>
        <v>2696.46</v>
      </c>
    </row>
    <row r="2220" spans="1:23" x14ac:dyDescent="0.25">
      <c r="A2220" t="s">
        <v>1188</v>
      </c>
      <c r="B2220" s="4">
        <v>45508</v>
      </c>
      <c r="C2220" t="s">
        <v>57</v>
      </c>
      <c r="D2220" t="str">
        <f>VLOOKUP(C2220,Customers!$A$1:$H$201,4,0)</f>
        <v>Brittany Green</v>
      </c>
      <c r="E2220" t="str">
        <f>VLOOKUP(C2220,Customers!$A$1:$H$201,5,0)</f>
        <v>Male</v>
      </c>
      <c r="F2220" s="4">
        <f>VLOOKUP(C2220,Customers!$A$1:$H$201,6,0)</f>
        <v>27205</v>
      </c>
      <c r="G2220" s="4" t="str">
        <f>VLOOKUP(C2220,Customers!$A$1:$H$201,7,0)</f>
        <v>East Samantha</v>
      </c>
      <c r="H2220" s="4">
        <f>VLOOKUP(C2220,Customers!$A$1:$H$201,8,0)</f>
        <v>44509</v>
      </c>
      <c r="I2220" t="s">
        <v>804</v>
      </c>
      <c r="J2220" t="str">
        <f>VLOOKUP(I2220,Products!$A$1:$F$51,2,0)</f>
        <v>Present Television</v>
      </c>
      <c r="K2220" t="str">
        <f>VLOOKUP(I2220,Products!$A$1:$F$51,3,0)</f>
        <v>Electronics</v>
      </c>
      <c r="L2220" t="str">
        <f>VLOOKUP(I2220,Products!$A$1:$F$51,4,0)</f>
        <v>Television</v>
      </c>
      <c r="M2220" s="7">
        <f>VLOOKUP(I2220,Products!$A$1:$F$51,5,0)</f>
        <v>1635.01</v>
      </c>
      <c r="N2220" s="7">
        <f>VLOOKUP(I2220,Products!$A$1:$F$51,6,0)</f>
        <v>1043.29</v>
      </c>
      <c r="O2220" t="s">
        <v>827</v>
      </c>
      <c r="P2220" t="str">
        <f>VLOOKUP(O2220,Stores!$A$1:$D$6,2,0)</f>
        <v>MegaMart Jimenezborough</v>
      </c>
      <c r="Q2220" t="str">
        <f>VLOOKUP(O2220,Stores!$A$1:$D$6,4,0)</f>
        <v>South</v>
      </c>
      <c r="R2220" s="6">
        <v>4</v>
      </c>
      <c r="S2220" s="6">
        <v>0.1</v>
      </c>
      <c r="T2220" t="s">
        <v>854</v>
      </c>
      <c r="U2220">
        <f t="shared" si="102"/>
        <v>6540.04</v>
      </c>
      <c r="V2220" s="7">
        <f t="shared" si="103"/>
        <v>4173.16</v>
      </c>
      <c r="W2220" s="7">
        <f t="shared" si="104"/>
        <v>2365.98</v>
      </c>
    </row>
    <row r="2221" spans="1:23" x14ac:dyDescent="0.25">
      <c r="A2221" t="s">
        <v>2930</v>
      </c>
      <c r="B2221" s="4">
        <v>45508</v>
      </c>
      <c r="C2221" t="s">
        <v>474</v>
      </c>
      <c r="D2221" t="str">
        <f>VLOOKUP(C2221,Customers!$A$1:$H$201,4,0)</f>
        <v>Aaron Bailey</v>
      </c>
      <c r="E2221" t="str">
        <f>VLOOKUP(C2221,Customers!$A$1:$H$201,5,0)</f>
        <v>Male</v>
      </c>
      <c r="F2221" s="4">
        <f>VLOOKUP(C2221,Customers!$A$1:$H$201,6,0)</f>
        <v>29985</v>
      </c>
      <c r="G2221" s="4" t="str">
        <f>VLOOKUP(C2221,Customers!$A$1:$H$201,7,0)</f>
        <v>Marcchester</v>
      </c>
      <c r="H2221" s="4">
        <f>VLOOKUP(C2221,Customers!$A$1:$H$201,8,0)</f>
        <v>45488</v>
      </c>
      <c r="I2221" t="s">
        <v>770</v>
      </c>
      <c r="J2221" t="str">
        <f>VLOOKUP(I2221,Products!$A$1:$F$51,2,0)</f>
        <v>Him Smartphone</v>
      </c>
      <c r="K2221" t="str">
        <f>VLOOKUP(I2221,Products!$A$1:$F$51,3,0)</f>
        <v>Electronics</v>
      </c>
      <c r="L2221" t="str">
        <f>VLOOKUP(I2221,Products!$A$1:$F$51,4,0)</f>
        <v>Smartphone</v>
      </c>
      <c r="M2221" s="7">
        <f>VLOOKUP(I2221,Products!$A$1:$F$51,5,0)</f>
        <v>1487.41</v>
      </c>
      <c r="N2221" s="7">
        <f>VLOOKUP(I2221,Products!$A$1:$F$51,6,0)</f>
        <v>813.07</v>
      </c>
      <c r="O2221" t="s">
        <v>835</v>
      </c>
      <c r="P2221" t="str">
        <f>VLOOKUP(O2221,Stores!$A$1:$D$6,2,0)</f>
        <v>MegaMart New Michele</v>
      </c>
      <c r="Q2221" t="str">
        <f>VLOOKUP(O2221,Stores!$A$1:$D$6,4,0)</f>
        <v>West</v>
      </c>
      <c r="R2221" s="6">
        <v>3</v>
      </c>
      <c r="S2221" s="6">
        <v>0.1</v>
      </c>
      <c r="T2221" t="s">
        <v>851</v>
      </c>
      <c r="U2221">
        <f t="shared" si="102"/>
        <v>4462.2300000000005</v>
      </c>
      <c r="V2221" s="7">
        <f t="shared" si="103"/>
        <v>2439.21</v>
      </c>
      <c r="W2221" s="7">
        <f t="shared" si="104"/>
        <v>2022.1200000000003</v>
      </c>
    </row>
    <row r="2222" spans="1:23" x14ac:dyDescent="0.25">
      <c r="A2222" t="s">
        <v>2934</v>
      </c>
      <c r="B2222" s="4">
        <v>45508</v>
      </c>
      <c r="C2222" t="s">
        <v>518</v>
      </c>
      <c r="D2222" t="str">
        <f>VLOOKUP(C2222,Customers!$A$1:$H$201,4,0)</f>
        <v>Cynthia Carlson</v>
      </c>
      <c r="E2222" t="str">
        <f>VLOOKUP(C2222,Customers!$A$1:$H$201,5,0)</f>
        <v>Male</v>
      </c>
      <c r="F2222" s="4">
        <f>VLOOKUP(C2222,Customers!$A$1:$H$201,6,0)</f>
        <v>22435</v>
      </c>
      <c r="G2222" s="4" t="str">
        <f>VLOOKUP(C2222,Customers!$A$1:$H$201,7,0)</f>
        <v>South Jameschester</v>
      </c>
      <c r="H2222" s="4">
        <f>VLOOKUP(C2222,Customers!$A$1:$H$201,8,0)</f>
        <v>45087</v>
      </c>
      <c r="I2222" t="s">
        <v>822</v>
      </c>
      <c r="J2222" t="str">
        <f>VLOOKUP(I2222,Products!$A$1:$F$51,2,0)</f>
        <v>Maybe Footwear</v>
      </c>
      <c r="K2222" t="str">
        <f>VLOOKUP(I2222,Products!$A$1:$F$51,3,0)</f>
        <v>Fashion</v>
      </c>
      <c r="L2222" t="str">
        <f>VLOOKUP(I2222,Products!$A$1:$F$51,4,0)</f>
        <v>Footwear</v>
      </c>
      <c r="M2222" s="7">
        <f>VLOOKUP(I2222,Products!$A$1:$F$51,5,0)</f>
        <v>1044.6400000000001</v>
      </c>
      <c r="N2222" s="7">
        <f>VLOOKUP(I2222,Products!$A$1:$F$51,6,0)</f>
        <v>775.07</v>
      </c>
      <c r="O2222" t="s">
        <v>838</v>
      </c>
      <c r="P2222" t="str">
        <f>VLOOKUP(O2222,Stores!$A$1:$D$6,2,0)</f>
        <v>MegaMart Brianahaven</v>
      </c>
      <c r="Q2222" t="str">
        <f>VLOOKUP(O2222,Stores!$A$1:$D$6,4,0)</f>
        <v>North</v>
      </c>
      <c r="R2222" s="6">
        <v>2</v>
      </c>
      <c r="S2222" s="6">
        <v>0.15</v>
      </c>
      <c r="T2222" t="s">
        <v>861</v>
      </c>
      <c r="U2222">
        <f t="shared" si="102"/>
        <v>2089.2800000000002</v>
      </c>
      <c r="V2222" s="7">
        <f t="shared" si="103"/>
        <v>1550.14</v>
      </c>
      <c r="W2222" s="7">
        <f t="shared" si="104"/>
        <v>538.29000000000008</v>
      </c>
    </row>
    <row r="2223" spans="1:23" x14ac:dyDescent="0.25">
      <c r="A2223" t="s">
        <v>4222</v>
      </c>
      <c r="B2223" s="4">
        <v>45508</v>
      </c>
      <c r="C2223" t="s">
        <v>232</v>
      </c>
      <c r="D2223" t="str">
        <f>VLOOKUP(C2223,Customers!$A$1:$H$201,4,0)</f>
        <v>Heather Russell</v>
      </c>
      <c r="E2223" t="str">
        <f>VLOOKUP(C2223,Customers!$A$1:$H$201,5,0)</f>
        <v>Male</v>
      </c>
      <c r="F2223" s="4">
        <f>VLOOKUP(C2223,Customers!$A$1:$H$201,6,0)</f>
        <v>25132</v>
      </c>
      <c r="G2223" s="4" t="str">
        <f>VLOOKUP(C2223,Customers!$A$1:$H$201,7,0)</f>
        <v>North Michellemouth</v>
      </c>
      <c r="H2223" s="4">
        <f>VLOOKUP(C2223,Customers!$A$1:$H$201,8,0)</f>
        <v>44228</v>
      </c>
      <c r="I2223" t="s">
        <v>755</v>
      </c>
      <c r="J2223" t="str">
        <f>VLOOKUP(I2223,Products!$A$1:$F$51,2,0)</f>
        <v>Democratic Smartphone</v>
      </c>
      <c r="K2223" t="str">
        <f>VLOOKUP(I2223,Products!$A$1:$F$51,3,0)</f>
        <v>Electronics</v>
      </c>
      <c r="L2223" t="str">
        <f>VLOOKUP(I2223,Products!$A$1:$F$51,4,0)</f>
        <v>Smartphone</v>
      </c>
      <c r="M2223" s="7">
        <f>VLOOKUP(I2223,Products!$A$1:$F$51,5,0)</f>
        <v>1079.8900000000001</v>
      </c>
      <c r="N2223" s="7">
        <f>VLOOKUP(I2223,Products!$A$1:$F$51,6,0)</f>
        <v>703.83</v>
      </c>
      <c r="O2223" t="s">
        <v>838</v>
      </c>
      <c r="P2223" t="str">
        <f>VLOOKUP(O2223,Stores!$A$1:$D$6,2,0)</f>
        <v>MegaMart Brianahaven</v>
      </c>
      <c r="Q2223" t="str">
        <f>VLOOKUP(O2223,Stores!$A$1:$D$6,4,0)</f>
        <v>North</v>
      </c>
      <c r="R2223" s="6">
        <v>2</v>
      </c>
      <c r="S2223" s="6">
        <v>0.1</v>
      </c>
      <c r="T2223" t="s">
        <v>857</v>
      </c>
      <c r="U2223">
        <f t="shared" si="102"/>
        <v>2159.7800000000002</v>
      </c>
      <c r="V2223" s="7">
        <f t="shared" si="103"/>
        <v>1407.66</v>
      </c>
      <c r="W2223" s="7">
        <f t="shared" si="104"/>
        <v>751.22000000000014</v>
      </c>
    </row>
    <row r="2224" spans="1:23" x14ac:dyDescent="0.25">
      <c r="A2224" t="s">
        <v>4310</v>
      </c>
      <c r="B2224" s="4">
        <v>45508</v>
      </c>
      <c r="C2224" t="s">
        <v>522</v>
      </c>
      <c r="D2224" t="str">
        <f>VLOOKUP(C2224,Customers!$A$1:$H$201,4,0)</f>
        <v>Betty Johnson</v>
      </c>
      <c r="E2224" t="str">
        <f>VLOOKUP(C2224,Customers!$A$1:$H$201,5,0)</f>
        <v>Female</v>
      </c>
      <c r="F2224" s="4">
        <f>VLOOKUP(C2224,Customers!$A$1:$H$201,6,0)</f>
        <v>23256</v>
      </c>
      <c r="G2224" s="4" t="str">
        <f>VLOOKUP(C2224,Customers!$A$1:$H$201,7,0)</f>
        <v>North Lisa</v>
      </c>
      <c r="H2224" s="4">
        <f>VLOOKUP(C2224,Customers!$A$1:$H$201,8,0)</f>
        <v>44258</v>
      </c>
      <c r="I2224" t="s">
        <v>792</v>
      </c>
      <c r="J2224" t="str">
        <f>VLOOKUP(I2224,Products!$A$1:$F$51,2,0)</f>
        <v>Chair Laptop</v>
      </c>
      <c r="K2224" t="str">
        <f>VLOOKUP(I2224,Products!$A$1:$F$51,3,0)</f>
        <v>Electronics</v>
      </c>
      <c r="L2224" t="str">
        <f>VLOOKUP(I2224,Products!$A$1:$F$51,4,0)</f>
        <v>Laptop</v>
      </c>
      <c r="M2224" s="7">
        <f>VLOOKUP(I2224,Products!$A$1:$F$51,5,0)</f>
        <v>1562.43</v>
      </c>
      <c r="N2224" s="7">
        <f>VLOOKUP(I2224,Products!$A$1:$F$51,6,0)</f>
        <v>1195.6300000000001</v>
      </c>
      <c r="O2224" t="s">
        <v>838</v>
      </c>
      <c r="P2224" t="str">
        <f>VLOOKUP(O2224,Stores!$A$1:$D$6,2,0)</f>
        <v>MegaMart Brianahaven</v>
      </c>
      <c r="Q2224" t="str">
        <f>VLOOKUP(O2224,Stores!$A$1:$D$6,4,0)</f>
        <v>North</v>
      </c>
      <c r="R2224" s="6">
        <v>4</v>
      </c>
      <c r="S2224" s="6">
        <v>0</v>
      </c>
      <c r="T2224" t="s">
        <v>857</v>
      </c>
      <c r="U2224">
        <f t="shared" si="102"/>
        <v>6249.72</v>
      </c>
      <c r="V2224" s="7">
        <f t="shared" si="103"/>
        <v>4782.5200000000004</v>
      </c>
      <c r="W2224" s="7">
        <f t="shared" si="104"/>
        <v>1466.1999999999998</v>
      </c>
    </row>
    <row r="2225" spans="1:23" x14ac:dyDescent="0.25">
      <c r="A2225" t="s">
        <v>5145</v>
      </c>
      <c r="B2225" s="4">
        <v>45508</v>
      </c>
      <c r="C2225" t="s">
        <v>268</v>
      </c>
      <c r="D2225" t="str">
        <f>VLOOKUP(C2225,Customers!$A$1:$H$201,4,0)</f>
        <v>Denise Gutierrez</v>
      </c>
      <c r="E2225" t="str">
        <f>VLOOKUP(C2225,Customers!$A$1:$H$201,5,0)</f>
        <v>Male</v>
      </c>
      <c r="F2225" s="4">
        <f>VLOOKUP(C2225,Customers!$A$1:$H$201,6,0)</f>
        <v>22815</v>
      </c>
      <c r="G2225" s="4" t="str">
        <f>VLOOKUP(C2225,Customers!$A$1:$H$201,7,0)</f>
        <v>New Manuelville</v>
      </c>
      <c r="H2225" s="4">
        <f>VLOOKUP(C2225,Customers!$A$1:$H$201,8,0)</f>
        <v>44340</v>
      </c>
      <c r="I2225" t="s">
        <v>800</v>
      </c>
      <c r="J2225" t="str">
        <f>VLOOKUP(I2225,Products!$A$1:$F$51,2,0)</f>
        <v>Church Clothing</v>
      </c>
      <c r="K2225" t="str">
        <f>VLOOKUP(I2225,Products!$A$1:$F$51,3,0)</f>
        <v>Fashion</v>
      </c>
      <c r="L2225" t="str">
        <f>VLOOKUP(I2225,Products!$A$1:$F$51,4,0)</f>
        <v>Clothing</v>
      </c>
      <c r="M2225" s="7">
        <f>VLOOKUP(I2225,Products!$A$1:$F$51,5,0)</f>
        <v>540.94000000000005</v>
      </c>
      <c r="N2225" s="7">
        <f>VLOOKUP(I2225,Products!$A$1:$F$51,6,0)</f>
        <v>398.25</v>
      </c>
      <c r="O2225" t="s">
        <v>835</v>
      </c>
      <c r="P2225" t="str">
        <f>VLOOKUP(O2225,Stores!$A$1:$D$6,2,0)</f>
        <v>MegaMart New Michele</v>
      </c>
      <c r="Q2225" t="str">
        <f>VLOOKUP(O2225,Stores!$A$1:$D$6,4,0)</f>
        <v>West</v>
      </c>
      <c r="R2225" s="6">
        <v>4</v>
      </c>
      <c r="S2225" s="6">
        <v>0.15</v>
      </c>
      <c r="T2225" t="s">
        <v>851</v>
      </c>
      <c r="U2225">
        <f t="shared" si="102"/>
        <v>2163.7600000000002</v>
      </c>
      <c r="V2225" s="7">
        <f t="shared" si="103"/>
        <v>1593</v>
      </c>
      <c r="W2225" s="7">
        <f t="shared" si="104"/>
        <v>569.9100000000002</v>
      </c>
    </row>
    <row r="2226" spans="1:23" x14ac:dyDescent="0.25">
      <c r="A2226" t="s">
        <v>5586</v>
      </c>
      <c r="B2226" s="4">
        <v>45509</v>
      </c>
      <c r="C2226" t="s">
        <v>694</v>
      </c>
      <c r="D2226" t="str">
        <f>VLOOKUP(C2226,Customers!$A$1:$H$201,4,0)</f>
        <v>Jessica Mullins</v>
      </c>
      <c r="E2226" t="str">
        <f>VLOOKUP(C2226,Customers!$A$1:$H$201,5,0)</f>
        <v>Male</v>
      </c>
      <c r="F2226" s="4">
        <f>VLOOKUP(C2226,Customers!$A$1:$H$201,6,0)</f>
        <v>31435</v>
      </c>
      <c r="G2226" s="4" t="str">
        <f>VLOOKUP(C2226,Customers!$A$1:$H$201,7,0)</f>
        <v>Jessicaside</v>
      </c>
      <c r="H2226" s="4">
        <f>VLOOKUP(C2226,Customers!$A$1:$H$201,8,0)</f>
        <v>44905</v>
      </c>
      <c r="I2226" t="s">
        <v>732</v>
      </c>
      <c r="J2226" t="str">
        <f>VLOOKUP(I2226,Products!$A$1:$F$51,2,0)</f>
        <v>Us Snacks</v>
      </c>
      <c r="K2226" t="str">
        <f>VLOOKUP(I2226,Products!$A$1:$F$51,3,0)</f>
        <v>Groceries</v>
      </c>
      <c r="L2226" t="str">
        <f>VLOOKUP(I2226,Products!$A$1:$F$51,4,0)</f>
        <v>Snacks</v>
      </c>
      <c r="M2226" s="7">
        <f>VLOOKUP(I2226,Products!$A$1:$F$51,5,0)</f>
        <v>123.19</v>
      </c>
      <c r="N2226" s="7">
        <f>VLOOKUP(I2226,Products!$A$1:$F$51,6,0)</f>
        <v>80.36</v>
      </c>
      <c r="O2226" t="s">
        <v>835</v>
      </c>
      <c r="P2226" t="str">
        <f>VLOOKUP(O2226,Stores!$A$1:$D$6,2,0)</f>
        <v>MegaMart New Michele</v>
      </c>
      <c r="Q2226" t="str">
        <f>VLOOKUP(O2226,Stores!$A$1:$D$6,4,0)</f>
        <v>West</v>
      </c>
      <c r="R2226" s="6">
        <v>1</v>
      </c>
      <c r="S2226" s="6">
        <v>0.15</v>
      </c>
      <c r="T2226" t="s">
        <v>857</v>
      </c>
      <c r="U2226">
        <f t="shared" si="102"/>
        <v>123.19</v>
      </c>
      <c r="V2226" s="7">
        <f t="shared" si="103"/>
        <v>80.36</v>
      </c>
      <c r="W2226" s="7">
        <f t="shared" si="104"/>
        <v>41.98</v>
      </c>
    </row>
    <row r="2227" spans="1:23" x14ac:dyDescent="0.25">
      <c r="A2227" t="s">
        <v>5831</v>
      </c>
      <c r="B2227" s="4">
        <v>45509</v>
      </c>
      <c r="C2227" t="s">
        <v>641</v>
      </c>
      <c r="D2227" t="str">
        <f>VLOOKUP(C2227,Customers!$A$1:$H$201,4,0)</f>
        <v>Meghan Wright</v>
      </c>
      <c r="E2227" t="str">
        <f>VLOOKUP(C2227,Customers!$A$1:$H$201,5,0)</f>
        <v>Male</v>
      </c>
      <c r="F2227" s="4">
        <f>VLOOKUP(C2227,Customers!$A$1:$H$201,6,0)</f>
        <v>38193</v>
      </c>
      <c r="G2227" s="4" t="str">
        <f>VLOOKUP(C2227,Customers!$A$1:$H$201,7,0)</f>
        <v>East Rodney</v>
      </c>
      <c r="H2227" s="4">
        <f>VLOOKUP(C2227,Customers!$A$1:$H$201,8,0)</f>
        <v>44302</v>
      </c>
      <c r="I2227" t="s">
        <v>798</v>
      </c>
      <c r="J2227" t="str">
        <f>VLOOKUP(I2227,Products!$A$1:$F$51,2,0)</f>
        <v>Stage Footwear</v>
      </c>
      <c r="K2227" t="str">
        <f>VLOOKUP(I2227,Products!$A$1:$F$51,3,0)</f>
        <v>Fashion</v>
      </c>
      <c r="L2227" t="str">
        <f>VLOOKUP(I2227,Products!$A$1:$F$51,4,0)</f>
        <v>Footwear</v>
      </c>
      <c r="M2227" s="7">
        <f>VLOOKUP(I2227,Products!$A$1:$F$51,5,0)</f>
        <v>1102.791777777778</v>
      </c>
      <c r="N2227" s="7">
        <f>VLOOKUP(I2227,Products!$A$1:$F$51,6,0)</f>
        <v>742.26521739130465</v>
      </c>
      <c r="O2227" t="s">
        <v>835</v>
      </c>
      <c r="P2227" t="str">
        <f>VLOOKUP(O2227,Stores!$A$1:$D$6,2,0)</f>
        <v>MegaMart New Michele</v>
      </c>
      <c r="Q2227" t="str">
        <f>VLOOKUP(O2227,Stores!$A$1:$D$6,4,0)</f>
        <v>West</v>
      </c>
      <c r="R2227" s="6">
        <v>1</v>
      </c>
      <c r="S2227" s="6">
        <v>0.05</v>
      </c>
      <c r="T2227" t="s">
        <v>854</v>
      </c>
      <c r="U2227">
        <f t="shared" si="102"/>
        <v>1102.791777777778</v>
      </c>
      <c r="V2227" s="7">
        <f t="shared" si="103"/>
        <v>742.26521739130465</v>
      </c>
      <c r="W2227" s="7">
        <f t="shared" si="104"/>
        <v>359.57656038647332</v>
      </c>
    </row>
    <row r="2228" spans="1:23" x14ac:dyDescent="0.25">
      <c r="A2228" t="s">
        <v>1694</v>
      </c>
      <c r="B2228" s="4">
        <v>45509</v>
      </c>
      <c r="C2228" t="s">
        <v>498</v>
      </c>
      <c r="D2228" t="str">
        <f>VLOOKUP(C2228,Customers!$A$1:$H$201,4,0)</f>
        <v>Gary Lopez</v>
      </c>
      <c r="E2228" t="str">
        <f>VLOOKUP(C2228,Customers!$A$1:$H$201,5,0)</f>
        <v>Male</v>
      </c>
      <c r="F2228" s="4">
        <f>VLOOKUP(C2228,Customers!$A$1:$H$201,6,0)</f>
        <v>30899</v>
      </c>
      <c r="G2228" s="4" t="str">
        <f>VLOOKUP(C2228,Customers!$A$1:$H$201,7,0)</f>
        <v>Amandachester</v>
      </c>
      <c r="H2228" s="4">
        <f>VLOOKUP(C2228,Customers!$A$1:$H$201,8,0)</f>
        <v>45421</v>
      </c>
      <c r="I2228" t="s">
        <v>798</v>
      </c>
      <c r="J2228" t="str">
        <f>VLOOKUP(I2228,Products!$A$1:$F$51,2,0)</f>
        <v>Stage Footwear</v>
      </c>
      <c r="K2228" t="str">
        <f>VLOOKUP(I2228,Products!$A$1:$F$51,3,0)</f>
        <v>Fashion</v>
      </c>
      <c r="L2228" t="str">
        <f>VLOOKUP(I2228,Products!$A$1:$F$51,4,0)</f>
        <v>Footwear</v>
      </c>
      <c r="M2228" s="7">
        <f>VLOOKUP(I2228,Products!$A$1:$F$51,5,0)</f>
        <v>1102.791777777778</v>
      </c>
      <c r="N2228" s="7">
        <f>VLOOKUP(I2228,Products!$A$1:$F$51,6,0)</f>
        <v>742.26521739130465</v>
      </c>
      <c r="O2228" t="s">
        <v>842</v>
      </c>
      <c r="P2228" t="str">
        <f>VLOOKUP(O2228,Stores!$A$1:$D$6,2,0)</f>
        <v>MegaMart Johnmouth</v>
      </c>
      <c r="Q2228" t="str">
        <f>VLOOKUP(O2228,Stores!$A$1:$D$6,4,0)</f>
        <v>East</v>
      </c>
      <c r="R2228" s="6">
        <v>1</v>
      </c>
      <c r="S2228" s="6">
        <v>0</v>
      </c>
      <c r="T2228" t="s">
        <v>854</v>
      </c>
      <c r="U2228">
        <f t="shared" si="102"/>
        <v>1102.791777777778</v>
      </c>
      <c r="V2228" s="7">
        <f t="shared" si="103"/>
        <v>742.26521739130465</v>
      </c>
      <c r="W2228" s="7">
        <f t="shared" si="104"/>
        <v>359.52656038647331</v>
      </c>
    </row>
    <row r="2229" spans="1:23" x14ac:dyDescent="0.25">
      <c r="A2229" t="s">
        <v>2350</v>
      </c>
      <c r="B2229" s="4">
        <v>45509</v>
      </c>
      <c r="C2229" t="s">
        <v>91</v>
      </c>
      <c r="D2229" t="str">
        <f>VLOOKUP(C2229,Customers!$A$1:$H$201,4,0)</f>
        <v>Mark Martinez</v>
      </c>
      <c r="E2229" t="str">
        <f>VLOOKUP(C2229,Customers!$A$1:$H$201,5,0)</f>
        <v>Female</v>
      </c>
      <c r="F2229" s="4">
        <f>VLOOKUP(C2229,Customers!$A$1:$H$201,6,0)</f>
        <v>26428</v>
      </c>
      <c r="G2229" s="4" t="str">
        <f>VLOOKUP(C2229,Customers!$A$1:$H$201,7,0)</f>
        <v>New Christophermouth</v>
      </c>
      <c r="H2229" s="4">
        <f>VLOOKUP(C2229,Customers!$A$1:$H$201,8,0)</f>
        <v>44123</v>
      </c>
      <c r="I2229" t="s">
        <v>814</v>
      </c>
      <c r="J2229" t="str">
        <f>VLOOKUP(I2229,Products!$A$1:$F$51,2,0)</f>
        <v>Nature Clothing</v>
      </c>
      <c r="K2229" t="str">
        <f>VLOOKUP(I2229,Products!$A$1:$F$51,3,0)</f>
        <v>Fashion</v>
      </c>
      <c r="L2229" t="str">
        <f>VLOOKUP(I2229,Products!$A$1:$F$51,4,0)</f>
        <v>Clothing</v>
      </c>
      <c r="M2229" s="7">
        <f>VLOOKUP(I2229,Products!$A$1:$F$51,5,0)</f>
        <v>1165.3699999999999</v>
      </c>
      <c r="N2229" s="7">
        <f>VLOOKUP(I2229,Products!$A$1:$F$51,6,0)</f>
        <v>926.55</v>
      </c>
      <c r="O2229" t="s">
        <v>835</v>
      </c>
      <c r="P2229" t="str">
        <f>VLOOKUP(O2229,Stores!$A$1:$D$6,2,0)</f>
        <v>MegaMart New Michele</v>
      </c>
      <c r="Q2229" t="str">
        <f>VLOOKUP(O2229,Stores!$A$1:$D$6,4,0)</f>
        <v>West</v>
      </c>
      <c r="R2229" s="6">
        <v>4</v>
      </c>
      <c r="S2229" s="6">
        <v>0.05</v>
      </c>
      <c r="T2229" t="s">
        <v>854</v>
      </c>
      <c r="U2229">
        <f t="shared" si="102"/>
        <v>4661.4799999999996</v>
      </c>
      <c r="V2229" s="7">
        <f t="shared" si="103"/>
        <v>3706.2</v>
      </c>
      <c r="W2229" s="7">
        <f t="shared" si="104"/>
        <v>954.3299999999997</v>
      </c>
    </row>
    <row r="2230" spans="1:23" x14ac:dyDescent="0.25">
      <c r="A2230" t="s">
        <v>3101</v>
      </c>
      <c r="B2230" s="4">
        <v>45510</v>
      </c>
      <c r="C2230" t="s">
        <v>139</v>
      </c>
      <c r="D2230" t="str">
        <f>VLOOKUP(C2230,Customers!$A$1:$H$201,4,0)</f>
        <v>Michael Cervantes</v>
      </c>
      <c r="E2230" t="str">
        <f>VLOOKUP(C2230,Customers!$A$1:$H$201,5,0)</f>
        <v>Male</v>
      </c>
      <c r="F2230" s="4">
        <f>VLOOKUP(C2230,Customers!$A$1:$H$201,6,0)</f>
        <v>33546</v>
      </c>
      <c r="G2230" s="4" t="str">
        <f>VLOOKUP(C2230,Customers!$A$1:$H$201,7,0)</f>
        <v>Ashleyview</v>
      </c>
      <c r="H2230" s="4">
        <f>VLOOKUP(C2230,Customers!$A$1:$H$201,8,0)</f>
        <v>44104</v>
      </c>
      <c r="I2230" t="s">
        <v>741</v>
      </c>
      <c r="J2230" t="str">
        <f>VLOOKUP(I2230,Products!$A$1:$F$51,2,0)</f>
        <v>Above Camera</v>
      </c>
      <c r="K2230" t="str">
        <f>VLOOKUP(I2230,Products!$A$1:$F$51,3,0)</f>
        <v>Electronics</v>
      </c>
      <c r="L2230" t="str">
        <f>VLOOKUP(I2230,Products!$A$1:$F$51,4,0)</f>
        <v>Camera</v>
      </c>
      <c r="M2230" s="7">
        <f>VLOOKUP(I2230,Products!$A$1:$F$51,5,0)</f>
        <v>1193.0899999999999</v>
      </c>
      <c r="N2230" s="7">
        <f>VLOOKUP(I2230,Products!$A$1:$F$51,6,0)</f>
        <v>818.24</v>
      </c>
      <c r="O2230" t="s">
        <v>827</v>
      </c>
      <c r="P2230" t="str">
        <f>VLOOKUP(O2230,Stores!$A$1:$D$6,2,0)</f>
        <v>MegaMart Jimenezborough</v>
      </c>
      <c r="Q2230" t="str">
        <f>VLOOKUP(O2230,Stores!$A$1:$D$6,4,0)</f>
        <v>South</v>
      </c>
      <c r="R2230" s="6">
        <v>3</v>
      </c>
      <c r="S2230" s="6">
        <v>0.15</v>
      </c>
      <c r="T2230" t="s">
        <v>861</v>
      </c>
      <c r="U2230">
        <f t="shared" si="102"/>
        <v>3579.2699999999995</v>
      </c>
      <c r="V2230" s="7">
        <f t="shared" si="103"/>
        <v>2454.7200000000003</v>
      </c>
      <c r="W2230" s="7">
        <f t="shared" si="104"/>
        <v>1123.6999999999994</v>
      </c>
    </row>
    <row r="2231" spans="1:23" x14ac:dyDescent="0.25">
      <c r="A2231" t="s">
        <v>1304</v>
      </c>
      <c r="B2231" s="4">
        <v>45510</v>
      </c>
      <c r="C2231" t="s">
        <v>552</v>
      </c>
      <c r="D2231" t="str">
        <f>VLOOKUP(C2231,Customers!$A$1:$H$201,4,0)</f>
        <v>Lisa Martinez</v>
      </c>
      <c r="E2231" t="str">
        <f>VLOOKUP(C2231,Customers!$A$1:$H$201,5,0)</f>
        <v>Male</v>
      </c>
      <c r="F2231" s="4">
        <f>VLOOKUP(C2231,Customers!$A$1:$H$201,6,0)</f>
        <v>26178</v>
      </c>
      <c r="G2231" s="4" t="str">
        <f>VLOOKUP(C2231,Customers!$A$1:$H$201,7,0)</f>
        <v>East Codyton</v>
      </c>
      <c r="H2231" s="4">
        <f>VLOOKUP(C2231,Customers!$A$1:$H$201,8,0)</f>
        <v>45251</v>
      </c>
      <c r="I2231" t="s">
        <v>804</v>
      </c>
      <c r="J2231" t="str">
        <f>VLOOKUP(I2231,Products!$A$1:$F$51,2,0)</f>
        <v>Present Television</v>
      </c>
      <c r="K2231" t="str">
        <f>VLOOKUP(I2231,Products!$A$1:$F$51,3,0)</f>
        <v>Electronics</v>
      </c>
      <c r="L2231" t="str">
        <f>VLOOKUP(I2231,Products!$A$1:$F$51,4,0)</f>
        <v>Television</v>
      </c>
      <c r="M2231" s="7">
        <f>VLOOKUP(I2231,Products!$A$1:$F$51,5,0)</f>
        <v>1635.01</v>
      </c>
      <c r="N2231" s="7">
        <f>VLOOKUP(I2231,Products!$A$1:$F$51,6,0)</f>
        <v>1043.29</v>
      </c>
      <c r="O2231" t="s">
        <v>838</v>
      </c>
      <c r="P2231" t="str">
        <f>VLOOKUP(O2231,Stores!$A$1:$D$6,2,0)</f>
        <v>MegaMart Brianahaven</v>
      </c>
      <c r="Q2231" t="str">
        <f>VLOOKUP(O2231,Stores!$A$1:$D$6,4,0)</f>
        <v>North</v>
      </c>
      <c r="R2231" s="6">
        <v>5</v>
      </c>
      <c r="S2231" s="6">
        <v>0.15</v>
      </c>
      <c r="T2231" t="s">
        <v>854</v>
      </c>
      <c r="U2231">
        <f t="shared" si="102"/>
        <v>8175.05</v>
      </c>
      <c r="V2231" s="7">
        <f t="shared" si="103"/>
        <v>5216.45</v>
      </c>
      <c r="W2231" s="7">
        <f t="shared" si="104"/>
        <v>2957.7500000000005</v>
      </c>
    </row>
    <row r="2232" spans="1:23" x14ac:dyDescent="0.25">
      <c r="A2232" t="s">
        <v>2830</v>
      </c>
      <c r="B2232" s="4">
        <v>45510</v>
      </c>
      <c r="C2232" t="s">
        <v>341</v>
      </c>
      <c r="D2232" t="str">
        <f>VLOOKUP(C2232,Customers!$A$1:$H$201,4,0)</f>
        <v>Brian Fowler</v>
      </c>
      <c r="E2232" t="str">
        <f>VLOOKUP(C2232,Customers!$A$1:$H$201,5,0)</f>
        <v>Male</v>
      </c>
      <c r="F2232" s="4">
        <f>VLOOKUP(C2232,Customers!$A$1:$H$201,6,0)</f>
        <v>23046</v>
      </c>
      <c r="G2232" s="4" t="str">
        <f>VLOOKUP(C2232,Customers!$A$1:$H$201,7,0)</f>
        <v>Port Williamhaven</v>
      </c>
      <c r="H2232" s="4">
        <f>VLOOKUP(C2232,Customers!$A$1:$H$201,8,0)</f>
        <v>44431</v>
      </c>
      <c r="I2232" t="s">
        <v>762</v>
      </c>
      <c r="J2232" t="str">
        <f>VLOOKUP(I2232,Products!$A$1:$F$51,2,0)</f>
        <v>Firm Dairy</v>
      </c>
      <c r="K2232" t="str">
        <f>VLOOKUP(I2232,Products!$A$1:$F$51,3,0)</f>
        <v>Groceries</v>
      </c>
      <c r="L2232" t="str">
        <f>VLOOKUP(I2232,Products!$A$1:$F$51,4,0)</f>
        <v>Dairy</v>
      </c>
      <c r="M2232" s="7">
        <f>VLOOKUP(I2232,Products!$A$1:$F$51,5,0)</f>
        <v>1227.24</v>
      </c>
      <c r="N2232" s="7">
        <f>VLOOKUP(I2232,Products!$A$1:$F$51,6,0)</f>
        <v>977.09</v>
      </c>
      <c r="O2232" t="s">
        <v>835</v>
      </c>
      <c r="P2232" t="str">
        <f>VLOOKUP(O2232,Stores!$A$1:$D$6,2,0)</f>
        <v>MegaMart New Michele</v>
      </c>
      <c r="Q2232" t="str">
        <f>VLOOKUP(O2232,Stores!$A$1:$D$6,4,0)</f>
        <v>West</v>
      </c>
      <c r="R2232" s="6">
        <v>2</v>
      </c>
      <c r="S2232" s="6">
        <v>0.15</v>
      </c>
      <c r="T2232" t="s">
        <v>861</v>
      </c>
      <c r="U2232">
        <f t="shared" si="102"/>
        <v>2454.48</v>
      </c>
      <c r="V2232" s="7">
        <f t="shared" si="103"/>
        <v>1954.18</v>
      </c>
      <c r="W2232" s="7">
        <f t="shared" si="104"/>
        <v>499.44999999999993</v>
      </c>
    </row>
    <row r="2233" spans="1:23" x14ac:dyDescent="0.25">
      <c r="A2233" t="s">
        <v>3728</v>
      </c>
      <c r="B2233" s="4">
        <v>45510</v>
      </c>
      <c r="C2233" t="s">
        <v>397</v>
      </c>
      <c r="D2233" t="str">
        <f>VLOOKUP(C2233,Customers!$A$1:$H$201,4,0)</f>
        <v>Victoria Hansen</v>
      </c>
      <c r="E2233" t="str">
        <f>VLOOKUP(C2233,Customers!$A$1:$H$201,5,0)</f>
        <v>Female</v>
      </c>
      <c r="F2233" s="4">
        <f>VLOOKUP(C2233,Customers!$A$1:$H$201,6,0)</f>
        <v>34980</v>
      </c>
      <c r="G2233" s="4" t="str">
        <f>VLOOKUP(C2233,Customers!$A$1:$H$201,7,0)</f>
        <v>Lake Dale</v>
      </c>
      <c r="H2233" s="4">
        <f>VLOOKUP(C2233,Customers!$A$1:$H$201,8,0)</f>
        <v>45124</v>
      </c>
      <c r="I2233" t="s">
        <v>808</v>
      </c>
      <c r="J2233" t="str">
        <f>VLOOKUP(I2233,Products!$A$1:$F$51,2,0)</f>
        <v>Soon Accessories</v>
      </c>
      <c r="K2233" t="str">
        <f>VLOOKUP(I2233,Products!$A$1:$F$51,3,0)</f>
        <v>Fashion</v>
      </c>
      <c r="L2233" t="str">
        <f>VLOOKUP(I2233,Products!$A$1:$F$51,4,0)</f>
        <v>Accessories</v>
      </c>
      <c r="M2233" s="7">
        <f>VLOOKUP(I2233,Products!$A$1:$F$51,5,0)</f>
        <v>564.41999999999996</v>
      </c>
      <c r="N2233" s="7">
        <f>VLOOKUP(I2233,Products!$A$1:$F$51,6,0)</f>
        <v>293.95999999999998</v>
      </c>
      <c r="O2233" t="s">
        <v>827</v>
      </c>
      <c r="P2233" t="str">
        <f>VLOOKUP(O2233,Stores!$A$1:$D$6,2,0)</f>
        <v>MegaMart Jimenezborough</v>
      </c>
      <c r="Q2233" t="str">
        <f>VLOOKUP(O2233,Stores!$A$1:$D$6,4,0)</f>
        <v>South</v>
      </c>
      <c r="R2233" s="6">
        <v>5</v>
      </c>
      <c r="S2233" s="6">
        <v>0.15</v>
      </c>
      <c r="T2233" t="s">
        <v>857</v>
      </c>
      <c r="U2233">
        <f t="shared" si="102"/>
        <v>2822.1</v>
      </c>
      <c r="V2233" s="7">
        <f t="shared" si="103"/>
        <v>1469.8</v>
      </c>
      <c r="W2233" s="7">
        <f t="shared" si="104"/>
        <v>1351.45</v>
      </c>
    </row>
    <row r="2234" spans="1:23" x14ac:dyDescent="0.25">
      <c r="A2234" t="s">
        <v>3970</v>
      </c>
      <c r="B2234" s="4">
        <v>45510</v>
      </c>
      <c r="C2234" t="s">
        <v>552</v>
      </c>
      <c r="D2234" t="str">
        <f>VLOOKUP(C2234,Customers!$A$1:$H$201,4,0)</f>
        <v>Lisa Martinez</v>
      </c>
      <c r="E2234" t="str">
        <f>VLOOKUP(C2234,Customers!$A$1:$H$201,5,0)</f>
        <v>Male</v>
      </c>
      <c r="F2234" s="4">
        <f>VLOOKUP(C2234,Customers!$A$1:$H$201,6,0)</f>
        <v>26178</v>
      </c>
      <c r="G2234" s="4" t="str">
        <f>VLOOKUP(C2234,Customers!$A$1:$H$201,7,0)</f>
        <v>East Codyton</v>
      </c>
      <c r="H2234" s="4">
        <f>VLOOKUP(C2234,Customers!$A$1:$H$201,8,0)</f>
        <v>45251</v>
      </c>
      <c r="I2234" t="s">
        <v>790</v>
      </c>
      <c r="J2234" t="str">
        <f>VLOOKUP(I2234,Products!$A$1:$F$51,2,0)</f>
        <v>Everything Laptop</v>
      </c>
      <c r="K2234" t="str">
        <f>VLOOKUP(I2234,Products!$A$1:$F$51,3,0)</f>
        <v>Electronics</v>
      </c>
      <c r="L2234" t="str">
        <f>VLOOKUP(I2234,Products!$A$1:$F$51,4,0)</f>
        <v>Laptop</v>
      </c>
      <c r="M2234" s="7">
        <f>VLOOKUP(I2234,Products!$A$1:$F$51,5,0)</f>
        <v>428.05</v>
      </c>
      <c r="N2234" s="7">
        <f>VLOOKUP(I2234,Products!$A$1:$F$51,6,0)</f>
        <v>246.07</v>
      </c>
      <c r="O2234" t="s">
        <v>838</v>
      </c>
      <c r="P2234" t="str">
        <f>VLOOKUP(O2234,Stores!$A$1:$D$6,2,0)</f>
        <v>MegaMart Brianahaven</v>
      </c>
      <c r="Q2234" t="str">
        <f>VLOOKUP(O2234,Stores!$A$1:$D$6,4,0)</f>
        <v>North</v>
      </c>
      <c r="R2234" s="6">
        <v>2</v>
      </c>
      <c r="S2234" s="6">
        <v>0.15</v>
      </c>
      <c r="T2234" t="s">
        <v>857</v>
      </c>
      <c r="U2234">
        <f t="shared" si="102"/>
        <v>856.1</v>
      </c>
      <c r="V2234" s="7">
        <f t="shared" si="103"/>
        <v>492.14</v>
      </c>
      <c r="W2234" s="7">
        <f t="shared" si="104"/>
        <v>363.11</v>
      </c>
    </row>
    <row r="2235" spans="1:23" x14ac:dyDescent="0.25">
      <c r="A2235" t="s">
        <v>4679</v>
      </c>
      <c r="B2235" s="4">
        <v>45510</v>
      </c>
      <c r="C2235" t="s">
        <v>594</v>
      </c>
      <c r="D2235" t="str">
        <f>VLOOKUP(C2235,Customers!$A$1:$H$201,4,0)</f>
        <v>Kimberly Lin</v>
      </c>
      <c r="E2235" t="str">
        <f>VLOOKUP(C2235,Customers!$A$1:$H$201,5,0)</f>
        <v>Female</v>
      </c>
      <c r="F2235" s="4">
        <f>VLOOKUP(C2235,Customers!$A$1:$H$201,6,0)</f>
        <v>32848</v>
      </c>
      <c r="G2235" s="4" t="str">
        <f>VLOOKUP(C2235,Customers!$A$1:$H$201,7,0)</f>
        <v>Wilsonland</v>
      </c>
      <c r="H2235" s="4">
        <f>VLOOKUP(C2235,Customers!$A$1:$H$201,8,0)</f>
        <v>44709</v>
      </c>
      <c r="I2235" t="s">
        <v>730</v>
      </c>
      <c r="J2235" t="str">
        <f>VLOOKUP(I2235,Products!$A$1:$F$51,2,0)</f>
        <v>Recognize Footwear</v>
      </c>
      <c r="K2235" t="str">
        <f>VLOOKUP(I2235,Products!$A$1:$F$51,3,0)</f>
        <v>Fashion</v>
      </c>
      <c r="L2235" t="str">
        <f>VLOOKUP(I2235,Products!$A$1:$F$51,4,0)</f>
        <v>Footwear</v>
      </c>
      <c r="M2235" s="7">
        <f>VLOOKUP(I2235,Products!$A$1:$F$51,5,0)</f>
        <v>109.78</v>
      </c>
      <c r="N2235" s="7">
        <f>VLOOKUP(I2235,Products!$A$1:$F$51,6,0)</f>
        <v>70.59</v>
      </c>
      <c r="O2235" t="s">
        <v>831</v>
      </c>
      <c r="P2235" t="str">
        <f>VLOOKUP(O2235,Stores!$A$1:$D$6,2,0)</f>
        <v>MegaMart Peckmouth</v>
      </c>
      <c r="Q2235" t="str">
        <f>VLOOKUP(O2235,Stores!$A$1:$D$6,4,0)</f>
        <v>East</v>
      </c>
      <c r="R2235" s="6">
        <v>1</v>
      </c>
      <c r="S2235" s="6">
        <v>0</v>
      </c>
      <c r="T2235" t="s">
        <v>854</v>
      </c>
      <c r="U2235">
        <f t="shared" si="102"/>
        <v>109.78</v>
      </c>
      <c r="V2235" s="7">
        <f t="shared" si="103"/>
        <v>70.59</v>
      </c>
      <c r="W2235" s="7">
        <f t="shared" si="104"/>
        <v>38.19</v>
      </c>
    </row>
    <row r="2236" spans="1:23" x14ac:dyDescent="0.25">
      <c r="A2236" t="s">
        <v>5110</v>
      </c>
      <c r="B2236" s="4">
        <v>45510</v>
      </c>
      <c r="C2236" t="s">
        <v>561</v>
      </c>
      <c r="D2236" t="str">
        <f>VLOOKUP(C2236,Customers!$A$1:$H$201,4,0)</f>
        <v>Connie Terry</v>
      </c>
      <c r="E2236" t="str">
        <f>VLOOKUP(C2236,Customers!$A$1:$H$201,5,0)</f>
        <v>Male</v>
      </c>
      <c r="F2236" s="4">
        <f>VLOOKUP(C2236,Customers!$A$1:$H$201,6,0)</f>
        <v>24092</v>
      </c>
      <c r="G2236" s="4" t="str">
        <f>VLOOKUP(C2236,Customers!$A$1:$H$201,7,0)</f>
        <v>Port Patriciaburgh</v>
      </c>
      <c r="H2236" s="4">
        <f>VLOOKUP(C2236,Customers!$A$1:$H$201,8,0)</f>
        <v>44917</v>
      </c>
      <c r="I2236" t="s">
        <v>816</v>
      </c>
      <c r="J2236" t="str">
        <f>VLOOKUP(I2236,Products!$A$1:$F$51,2,0)</f>
        <v>Or Smartphone</v>
      </c>
      <c r="K2236" t="str">
        <f>VLOOKUP(I2236,Products!$A$1:$F$51,3,0)</f>
        <v>Electronics</v>
      </c>
      <c r="L2236" t="str">
        <f>VLOOKUP(I2236,Products!$A$1:$F$51,4,0)</f>
        <v>Smartphone</v>
      </c>
      <c r="M2236" s="7">
        <f>VLOOKUP(I2236,Products!$A$1:$F$51,5,0)</f>
        <v>1197.18</v>
      </c>
      <c r="N2236" s="7">
        <f>VLOOKUP(I2236,Products!$A$1:$F$51,6,0)</f>
        <v>722.74</v>
      </c>
      <c r="O2236" t="s">
        <v>835</v>
      </c>
      <c r="P2236" t="str">
        <f>VLOOKUP(O2236,Stores!$A$1:$D$6,2,0)</f>
        <v>MegaMart New Michele</v>
      </c>
      <c r="Q2236" t="str">
        <f>VLOOKUP(O2236,Stores!$A$1:$D$6,4,0)</f>
        <v>West</v>
      </c>
      <c r="R2236" s="6">
        <v>5</v>
      </c>
      <c r="S2236" s="6">
        <v>0</v>
      </c>
      <c r="T2236" t="s">
        <v>857</v>
      </c>
      <c r="U2236">
        <f t="shared" si="102"/>
        <v>5985.9000000000005</v>
      </c>
      <c r="V2236" s="7">
        <f t="shared" si="103"/>
        <v>3613.7</v>
      </c>
      <c r="W2236" s="7">
        <f t="shared" si="104"/>
        <v>2371.2000000000007</v>
      </c>
    </row>
    <row r="2237" spans="1:23" x14ac:dyDescent="0.25">
      <c r="A2237" t="s">
        <v>5260</v>
      </c>
      <c r="B2237" s="4">
        <v>45510</v>
      </c>
      <c r="C2237" t="s">
        <v>337</v>
      </c>
      <c r="D2237" t="str">
        <f>VLOOKUP(C2237,Customers!$A$1:$H$201,4,0)</f>
        <v>Carrie Peterson</v>
      </c>
      <c r="E2237" t="str">
        <f>VLOOKUP(C2237,Customers!$A$1:$H$201,5,0)</f>
        <v>Male</v>
      </c>
      <c r="F2237" s="4">
        <f>VLOOKUP(C2237,Customers!$A$1:$H$201,6,0)</f>
        <v>27624</v>
      </c>
      <c r="G2237" s="4" t="str">
        <f>VLOOKUP(C2237,Customers!$A$1:$H$201,7,0)</f>
        <v>Fergusonview</v>
      </c>
      <c r="H2237" s="4">
        <f>VLOOKUP(C2237,Customers!$A$1:$H$201,8,0)</f>
        <v>44577</v>
      </c>
      <c r="I2237" t="s">
        <v>732</v>
      </c>
      <c r="J2237" t="str">
        <f>VLOOKUP(I2237,Products!$A$1:$F$51,2,0)</f>
        <v>Us Snacks</v>
      </c>
      <c r="K2237" t="str">
        <f>VLOOKUP(I2237,Products!$A$1:$F$51,3,0)</f>
        <v>Groceries</v>
      </c>
      <c r="L2237" t="str">
        <f>VLOOKUP(I2237,Products!$A$1:$F$51,4,0)</f>
        <v>Snacks</v>
      </c>
      <c r="M2237" s="7">
        <f>VLOOKUP(I2237,Products!$A$1:$F$51,5,0)</f>
        <v>123.19</v>
      </c>
      <c r="N2237" s="7">
        <f>VLOOKUP(I2237,Products!$A$1:$F$51,6,0)</f>
        <v>80.36</v>
      </c>
      <c r="O2237" t="s">
        <v>835</v>
      </c>
      <c r="P2237" t="str">
        <f>VLOOKUP(O2237,Stores!$A$1:$D$6,2,0)</f>
        <v>MegaMart New Michele</v>
      </c>
      <c r="Q2237" t="str">
        <f>VLOOKUP(O2237,Stores!$A$1:$D$6,4,0)</f>
        <v>West</v>
      </c>
      <c r="R2237" s="6">
        <v>2</v>
      </c>
      <c r="S2237" s="6">
        <v>0</v>
      </c>
      <c r="T2237" t="s">
        <v>851</v>
      </c>
      <c r="U2237">
        <f t="shared" si="102"/>
        <v>246.38</v>
      </c>
      <c r="V2237" s="7">
        <f t="shared" si="103"/>
        <v>160.72</v>
      </c>
      <c r="W2237" s="7">
        <f t="shared" si="104"/>
        <v>84.66</v>
      </c>
    </row>
    <row r="2238" spans="1:23" x14ac:dyDescent="0.25">
      <c r="A2238" t="s">
        <v>1890</v>
      </c>
      <c r="B2238" s="4">
        <v>45511</v>
      </c>
      <c r="C2238" t="s">
        <v>146</v>
      </c>
      <c r="D2238" t="str">
        <f>VLOOKUP(C2238,Customers!$A$1:$H$201,4,0)</f>
        <v>Tracey Davis</v>
      </c>
      <c r="E2238" t="str">
        <f>VLOOKUP(C2238,Customers!$A$1:$H$201,5,0)</f>
        <v>Male</v>
      </c>
      <c r="F2238" s="4">
        <f>VLOOKUP(C2238,Customers!$A$1:$H$201,6,0)</f>
        <v>27138</v>
      </c>
      <c r="G2238" s="4" t="str">
        <f>VLOOKUP(C2238,Customers!$A$1:$H$201,7,0)</f>
        <v>Wilsonbury</v>
      </c>
      <c r="H2238" s="4">
        <f>VLOOKUP(C2238,Customers!$A$1:$H$201,8,0)</f>
        <v>44326</v>
      </c>
      <c r="I2238" t="s">
        <v>822</v>
      </c>
      <c r="J2238" t="str">
        <f>VLOOKUP(I2238,Products!$A$1:$F$51,2,0)</f>
        <v>Maybe Footwear</v>
      </c>
      <c r="K2238" t="str">
        <f>VLOOKUP(I2238,Products!$A$1:$F$51,3,0)</f>
        <v>Fashion</v>
      </c>
      <c r="L2238" t="str">
        <f>VLOOKUP(I2238,Products!$A$1:$F$51,4,0)</f>
        <v>Footwear</v>
      </c>
      <c r="M2238" s="7">
        <f>VLOOKUP(I2238,Products!$A$1:$F$51,5,0)</f>
        <v>1044.6400000000001</v>
      </c>
      <c r="N2238" s="7">
        <f>VLOOKUP(I2238,Products!$A$1:$F$51,6,0)</f>
        <v>775.07</v>
      </c>
      <c r="O2238" t="s">
        <v>827</v>
      </c>
      <c r="P2238" t="str">
        <f>VLOOKUP(O2238,Stores!$A$1:$D$6,2,0)</f>
        <v>MegaMart Jimenezborough</v>
      </c>
      <c r="Q2238" t="str">
        <f>VLOOKUP(O2238,Stores!$A$1:$D$6,4,0)</f>
        <v>South</v>
      </c>
      <c r="R2238" s="6">
        <v>3</v>
      </c>
      <c r="S2238" s="6">
        <v>0.15</v>
      </c>
      <c r="T2238" t="s">
        <v>854</v>
      </c>
      <c r="U2238">
        <f t="shared" si="102"/>
        <v>3133.92</v>
      </c>
      <c r="V2238" s="7">
        <f t="shared" si="103"/>
        <v>2325.21</v>
      </c>
      <c r="W2238" s="7">
        <f t="shared" si="104"/>
        <v>807.86</v>
      </c>
    </row>
    <row r="2239" spans="1:23" x14ac:dyDescent="0.25">
      <c r="A2239" t="s">
        <v>2674</v>
      </c>
      <c r="B2239" s="4">
        <v>45511</v>
      </c>
      <c r="C2239" t="s">
        <v>534</v>
      </c>
      <c r="D2239" t="str">
        <f>VLOOKUP(C2239,Customers!$A$1:$H$201,4,0)</f>
        <v>John Foster</v>
      </c>
      <c r="E2239" t="str">
        <f>VLOOKUP(C2239,Customers!$A$1:$H$201,5,0)</f>
        <v>Female</v>
      </c>
      <c r="F2239" s="4">
        <f>VLOOKUP(C2239,Customers!$A$1:$H$201,6,0)</f>
        <v>38541</v>
      </c>
      <c r="G2239" s="4" t="str">
        <f>VLOOKUP(C2239,Customers!$A$1:$H$201,7,0)</f>
        <v>Charlesmouth</v>
      </c>
      <c r="H2239" s="4">
        <f>VLOOKUP(C2239,Customers!$A$1:$H$201,8,0)</f>
        <v>45601</v>
      </c>
      <c r="I2239" t="s">
        <v>802</v>
      </c>
      <c r="J2239" t="str">
        <f>VLOOKUP(I2239,Products!$A$1:$F$51,2,0)</f>
        <v>Piece Headphones</v>
      </c>
      <c r="K2239" t="str">
        <f>VLOOKUP(I2239,Products!$A$1:$F$51,3,0)</f>
        <v>Electronics</v>
      </c>
      <c r="L2239" t="str">
        <f>VLOOKUP(I2239,Products!$A$1:$F$51,4,0)</f>
        <v>Headphones</v>
      </c>
      <c r="M2239" s="7">
        <f>VLOOKUP(I2239,Products!$A$1:$F$51,5,0)</f>
        <v>1745.61</v>
      </c>
      <c r="N2239" s="7">
        <f>VLOOKUP(I2239,Products!$A$1:$F$51,6,0)</f>
        <v>1322.44</v>
      </c>
      <c r="O2239" t="s">
        <v>827</v>
      </c>
      <c r="P2239" t="str">
        <f>VLOOKUP(O2239,Stores!$A$1:$D$6,2,0)</f>
        <v>MegaMart Jimenezborough</v>
      </c>
      <c r="Q2239" t="str">
        <f>VLOOKUP(O2239,Stores!$A$1:$D$6,4,0)</f>
        <v>South</v>
      </c>
      <c r="R2239" s="6">
        <v>3</v>
      </c>
      <c r="S2239" s="6">
        <v>0</v>
      </c>
      <c r="T2239" t="s">
        <v>857</v>
      </c>
      <c r="U2239">
        <f t="shared" si="102"/>
        <v>5236.83</v>
      </c>
      <c r="V2239" s="7">
        <f t="shared" si="103"/>
        <v>3967.32</v>
      </c>
      <c r="W2239" s="7">
        <f t="shared" si="104"/>
        <v>1268.5099999999998</v>
      </c>
    </row>
    <row r="2240" spans="1:23" x14ac:dyDescent="0.25">
      <c r="A2240" t="s">
        <v>3982</v>
      </c>
      <c r="B2240" s="4">
        <v>45511</v>
      </c>
      <c r="C2240" t="s">
        <v>285</v>
      </c>
      <c r="D2240" t="str">
        <f>VLOOKUP(C2240,Customers!$A$1:$H$201,4,0)</f>
        <v>Phyllis Durham</v>
      </c>
      <c r="E2240" t="str">
        <f>VLOOKUP(C2240,Customers!$A$1:$H$201,5,0)</f>
        <v>Male</v>
      </c>
      <c r="F2240" s="4">
        <f>VLOOKUP(C2240,Customers!$A$1:$H$201,6,0)</f>
        <v>38700</v>
      </c>
      <c r="G2240" s="4" t="str">
        <f>VLOOKUP(C2240,Customers!$A$1:$H$201,7,0)</f>
        <v>Nancyside</v>
      </c>
      <c r="H2240" s="4">
        <f>VLOOKUP(C2240,Customers!$A$1:$H$201,8,0)</f>
        <v>44688</v>
      </c>
      <c r="I2240" t="s">
        <v>780</v>
      </c>
      <c r="J2240" t="str">
        <f>VLOOKUP(I2240,Products!$A$1:$F$51,2,0)</f>
        <v>Road Clothing</v>
      </c>
      <c r="K2240" t="str">
        <f>VLOOKUP(I2240,Products!$A$1:$F$51,3,0)</f>
        <v>Fashion</v>
      </c>
      <c r="L2240" t="str">
        <f>VLOOKUP(I2240,Products!$A$1:$F$51,4,0)</f>
        <v>Clothing</v>
      </c>
      <c r="M2240" s="7">
        <f>VLOOKUP(I2240,Products!$A$1:$F$51,5,0)</f>
        <v>1485.05</v>
      </c>
      <c r="N2240" s="7">
        <f>VLOOKUP(I2240,Products!$A$1:$F$51,6,0)</f>
        <v>988.31</v>
      </c>
      <c r="O2240" t="s">
        <v>831</v>
      </c>
      <c r="P2240" t="str">
        <f>VLOOKUP(O2240,Stores!$A$1:$D$6,2,0)</f>
        <v>MegaMart Peckmouth</v>
      </c>
      <c r="Q2240" t="str">
        <f>VLOOKUP(O2240,Stores!$A$1:$D$6,4,0)</f>
        <v>East</v>
      </c>
      <c r="R2240" s="6">
        <v>4</v>
      </c>
      <c r="S2240" s="6">
        <v>0.1</v>
      </c>
      <c r="T2240" t="s">
        <v>857</v>
      </c>
      <c r="U2240">
        <f t="shared" si="102"/>
        <v>5940.2</v>
      </c>
      <c r="V2240" s="7">
        <f t="shared" si="103"/>
        <v>3953.24</v>
      </c>
      <c r="W2240" s="7">
        <f t="shared" si="104"/>
        <v>1986.06</v>
      </c>
    </row>
    <row r="2241" spans="1:23" x14ac:dyDescent="0.25">
      <c r="A2241" t="s">
        <v>4711</v>
      </c>
      <c r="B2241" s="4">
        <v>45511</v>
      </c>
      <c r="C2241" t="s">
        <v>57</v>
      </c>
      <c r="D2241" t="str">
        <f>VLOOKUP(C2241,Customers!$A$1:$H$201,4,0)</f>
        <v>Brittany Green</v>
      </c>
      <c r="E2241" t="str">
        <f>VLOOKUP(C2241,Customers!$A$1:$H$201,5,0)</f>
        <v>Male</v>
      </c>
      <c r="F2241" s="4">
        <f>VLOOKUP(C2241,Customers!$A$1:$H$201,6,0)</f>
        <v>27205</v>
      </c>
      <c r="G2241" s="4" t="str">
        <f>VLOOKUP(C2241,Customers!$A$1:$H$201,7,0)</f>
        <v>East Samantha</v>
      </c>
      <c r="H2241" s="4">
        <f>VLOOKUP(C2241,Customers!$A$1:$H$201,8,0)</f>
        <v>44509</v>
      </c>
      <c r="I2241" t="s">
        <v>730</v>
      </c>
      <c r="J2241" t="str">
        <f>VLOOKUP(I2241,Products!$A$1:$F$51,2,0)</f>
        <v>Recognize Footwear</v>
      </c>
      <c r="K2241" t="str">
        <f>VLOOKUP(I2241,Products!$A$1:$F$51,3,0)</f>
        <v>Fashion</v>
      </c>
      <c r="L2241" t="str">
        <f>VLOOKUP(I2241,Products!$A$1:$F$51,4,0)</f>
        <v>Footwear</v>
      </c>
      <c r="M2241" s="7">
        <f>VLOOKUP(I2241,Products!$A$1:$F$51,5,0)</f>
        <v>109.78</v>
      </c>
      <c r="N2241" s="7">
        <f>VLOOKUP(I2241,Products!$A$1:$F$51,6,0)</f>
        <v>70.59</v>
      </c>
      <c r="O2241" t="s">
        <v>835</v>
      </c>
      <c r="P2241" t="str">
        <f>VLOOKUP(O2241,Stores!$A$1:$D$6,2,0)</f>
        <v>MegaMart New Michele</v>
      </c>
      <c r="Q2241" t="str">
        <f>VLOOKUP(O2241,Stores!$A$1:$D$6,4,0)</f>
        <v>West</v>
      </c>
      <c r="R2241" s="6">
        <v>3</v>
      </c>
      <c r="S2241" s="6">
        <v>0.1</v>
      </c>
      <c r="T2241" t="s">
        <v>857</v>
      </c>
      <c r="U2241">
        <f t="shared" si="102"/>
        <v>329.34000000000003</v>
      </c>
      <c r="V2241" s="7">
        <f t="shared" si="103"/>
        <v>211.77</v>
      </c>
      <c r="W2241" s="7">
        <f t="shared" si="104"/>
        <v>116.67000000000002</v>
      </c>
    </row>
    <row r="2242" spans="1:23" x14ac:dyDescent="0.25">
      <c r="A2242" t="s">
        <v>3929</v>
      </c>
      <c r="B2242" s="4">
        <v>45511</v>
      </c>
      <c r="C2242" t="s">
        <v>694</v>
      </c>
      <c r="D2242" t="str">
        <f>VLOOKUP(C2242,Customers!$A$1:$H$201,4,0)</f>
        <v>Jessica Mullins</v>
      </c>
      <c r="E2242" t="str">
        <f>VLOOKUP(C2242,Customers!$A$1:$H$201,5,0)</f>
        <v>Male</v>
      </c>
      <c r="F2242" s="4">
        <f>VLOOKUP(C2242,Customers!$A$1:$H$201,6,0)</f>
        <v>31435</v>
      </c>
      <c r="G2242" s="4" t="str">
        <f>VLOOKUP(C2242,Customers!$A$1:$H$201,7,0)</f>
        <v>Jessicaside</v>
      </c>
      <c r="H2242" s="4">
        <f>VLOOKUP(C2242,Customers!$A$1:$H$201,8,0)</f>
        <v>44905</v>
      </c>
      <c r="I2242" t="s">
        <v>794</v>
      </c>
      <c r="J2242" t="str">
        <f>VLOOKUP(I2242,Products!$A$1:$F$51,2,0)</f>
        <v>New Watches</v>
      </c>
      <c r="K2242" t="str">
        <f>VLOOKUP(I2242,Products!$A$1:$F$51,3,0)</f>
        <v>Fashion</v>
      </c>
      <c r="L2242" t="str">
        <f>VLOOKUP(I2242,Products!$A$1:$F$51,4,0)</f>
        <v>Watches</v>
      </c>
      <c r="M2242" s="7">
        <f>VLOOKUP(I2242,Products!$A$1:$F$51,5,0)</f>
        <v>1501.46</v>
      </c>
      <c r="N2242" s="7">
        <f>VLOOKUP(I2242,Products!$A$1:$F$51,6,0)</f>
        <v>1167.73</v>
      </c>
      <c r="O2242" t="s">
        <v>827</v>
      </c>
      <c r="P2242" t="str">
        <f>VLOOKUP(O2242,Stores!$A$1:$D$6,2,0)</f>
        <v>MegaMart Jimenezborough</v>
      </c>
      <c r="Q2242" t="str">
        <f>VLOOKUP(O2242,Stores!$A$1:$D$6,4,0)</f>
        <v>South</v>
      </c>
      <c r="R2242" s="6">
        <v>4</v>
      </c>
      <c r="S2242" s="6">
        <v>0</v>
      </c>
      <c r="T2242" t="s">
        <v>854</v>
      </c>
      <c r="U2242">
        <f t="shared" si="102"/>
        <v>6005.84</v>
      </c>
      <c r="V2242" s="7">
        <f t="shared" si="103"/>
        <v>4670.92</v>
      </c>
      <c r="W2242" s="7">
        <f t="shared" si="104"/>
        <v>1333.92</v>
      </c>
    </row>
    <row r="2243" spans="1:23" x14ac:dyDescent="0.25">
      <c r="A2243" t="s">
        <v>5207</v>
      </c>
      <c r="B2243" s="4">
        <v>45511</v>
      </c>
      <c r="C2243" t="s">
        <v>501</v>
      </c>
      <c r="D2243" t="str">
        <f>VLOOKUP(C2243,Customers!$A$1:$H$201,4,0)</f>
        <v>Breanna Moore</v>
      </c>
      <c r="E2243" t="str">
        <f>VLOOKUP(C2243,Customers!$A$1:$H$201,5,0)</f>
        <v>Female</v>
      </c>
      <c r="F2243" s="4">
        <f>VLOOKUP(C2243,Customers!$A$1:$H$201,6,0)</f>
        <v>22552</v>
      </c>
      <c r="G2243" s="4" t="str">
        <f>VLOOKUP(C2243,Customers!$A$1:$H$201,7,0)</f>
        <v>Melissaberg</v>
      </c>
      <c r="H2243" s="4">
        <f>VLOOKUP(C2243,Customers!$A$1:$H$201,8,0)</f>
        <v>44326</v>
      </c>
      <c r="I2243" t="s">
        <v>760</v>
      </c>
      <c r="J2243" t="str">
        <f>VLOOKUP(I2243,Products!$A$1:$F$51,2,0)</f>
        <v>Simple Accessories</v>
      </c>
      <c r="K2243" t="str">
        <f>VLOOKUP(I2243,Products!$A$1:$F$51,3,0)</f>
        <v>Fashion</v>
      </c>
      <c r="L2243" t="str">
        <f>VLOOKUP(I2243,Products!$A$1:$F$51,4,0)</f>
        <v>Accessories</v>
      </c>
      <c r="M2243" s="7">
        <f>VLOOKUP(I2243,Products!$A$1:$F$51,5,0)</f>
        <v>1102.791777777778</v>
      </c>
      <c r="N2243" s="7">
        <f>VLOOKUP(I2243,Products!$A$1:$F$51,6,0)</f>
        <v>242.98</v>
      </c>
      <c r="O2243" t="s">
        <v>827</v>
      </c>
      <c r="P2243" t="str">
        <f>VLOOKUP(O2243,Stores!$A$1:$D$6,2,0)</f>
        <v>MegaMart Jimenezborough</v>
      </c>
      <c r="Q2243" t="str">
        <f>VLOOKUP(O2243,Stores!$A$1:$D$6,4,0)</f>
        <v>South</v>
      </c>
      <c r="R2243" s="6">
        <v>3</v>
      </c>
      <c r="S2243" s="6">
        <v>0.1</v>
      </c>
      <c r="T2243" t="s">
        <v>861</v>
      </c>
      <c r="U2243">
        <f t="shared" ref="U2243:U2306" si="105">M2243*R2243</f>
        <v>3308.3753333333339</v>
      </c>
      <c r="V2243" s="7">
        <f t="shared" ref="V2243:V2306" si="106">N2243*R2243</f>
        <v>728.93999999999994</v>
      </c>
      <c r="W2243" s="7">
        <f t="shared" ref="W2243:W2306" si="107">U2243-V2243-(1-S2243)</f>
        <v>2578.5353333333337</v>
      </c>
    </row>
    <row r="2244" spans="1:23" x14ac:dyDescent="0.25">
      <c r="A2244" t="s">
        <v>1005</v>
      </c>
      <c r="B2244" s="4">
        <v>45511</v>
      </c>
      <c r="C2244" t="s">
        <v>146</v>
      </c>
      <c r="D2244" t="str">
        <f>VLOOKUP(C2244,Customers!$A$1:$H$201,4,0)</f>
        <v>Tracey Davis</v>
      </c>
      <c r="E2244" t="str">
        <f>VLOOKUP(C2244,Customers!$A$1:$H$201,5,0)</f>
        <v>Male</v>
      </c>
      <c r="F2244" s="4">
        <f>VLOOKUP(C2244,Customers!$A$1:$H$201,6,0)</f>
        <v>27138</v>
      </c>
      <c r="G2244" s="4" t="str">
        <f>VLOOKUP(C2244,Customers!$A$1:$H$201,7,0)</f>
        <v>Wilsonbury</v>
      </c>
      <c r="H2244" s="4">
        <f>VLOOKUP(C2244,Customers!$A$1:$H$201,8,0)</f>
        <v>44326</v>
      </c>
      <c r="I2244" t="s">
        <v>810</v>
      </c>
      <c r="J2244" t="str">
        <f>VLOOKUP(I2244,Products!$A$1:$F$51,2,0)</f>
        <v>Least Accessories</v>
      </c>
      <c r="K2244" t="str">
        <f>VLOOKUP(I2244,Products!$A$1:$F$51,3,0)</f>
        <v>Fashion</v>
      </c>
      <c r="L2244" t="str">
        <f>VLOOKUP(I2244,Products!$A$1:$F$51,4,0)</f>
        <v>Accessories</v>
      </c>
      <c r="M2244" s="7">
        <f>VLOOKUP(I2244,Products!$A$1:$F$51,5,0)</f>
        <v>1286.55</v>
      </c>
      <c r="N2244" s="7">
        <f>VLOOKUP(I2244,Products!$A$1:$F$51,6,0)</f>
        <v>797.54</v>
      </c>
      <c r="O2244" t="s">
        <v>831</v>
      </c>
      <c r="P2244" t="str">
        <f>VLOOKUP(O2244,Stores!$A$1:$D$6,2,0)</f>
        <v>MegaMart Peckmouth</v>
      </c>
      <c r="Q2244" t="str">
        <f>VLOOKUP(O2244,Stores!$A$1:$D$6,4,0)</f>
        <v>East</v>
      </c>
      <c r="R2244" s="6">
        <v>5</v>
      </c>
      <c r="S2244" s="6">
        <v>0.1</v>
      </c>
      <c r="T2244" t="s">
        <v>857</v>
      </c>
      <c r="U2244">
        <f t="shared" si="105"/>
        <v>6432.75</v>
      </c>
      <c r="V2244" s="7">
        <f t="shared" si="106"/>
        <v>3987.7</v>
      </c>
      <c r="W2244" s="7">
        <f t="shared" si="107"/>
        <v>2444.15</v>
      </c>
    </row>
    <row r="2245" spans="1:23" x14ac:dyDescent="0.25">
      <c r="A2245" t="s">
        <v>1379</v>
      </c>
      <c r="B2245" s="4">
        <v>45511</v>
      </c>
      <c r="C2245" t="s">
        <v>215</v>
      </c>
      <c r="D2245" t="str">
        <f>VLOOKUP(C2245,Customers!$A$1:$H$201,4,0)</f>
        <v>Carl Wyatt</v>
      </c>
      <c r="E2245" t="str">
        <f>VLOOKUP(C2245,Customers!$A$1:$H$201,5,0)</f>
        <v>Female</v>
      </c>
      <c r="F2245" s="4">
        <f>VLOOKUP(C2245,Customers!$A$1:$H$201,6,0)</f>
        <v>38253</v>
      </c>
      <c r="G2245" s="4" t="str">
        <f>VLOOKUP(C2245,Customers!$A$1:$H$201,7,0)</f>
        <v>North Tracey</v>
      </c>
      <c r="H2245" s="4">
        <f>VLOOKUP(C2245,Customers!$A$1:$H$201,8,0)</f>
        <v>44366</v>
      </c>
      <c r="I2245" t="s">
        <v>735</v>
      </c>
      <c r="J2245" t="str">
        <f>VLOOKUP(I2245,Products!$A$1:$F$51,2,0)</f>
        <v>Step Smartphone</v>
      </c>
      <c r="K2245" t="str">
        <f>VLOOKUP(I2245,Products!$A$1:$F$51,3,0)</f>
        <v>Electronics</v>
      </c>
      <c r="L2245" t="str">
        <f>VLOOKUP(I2245,Products!$A$1:$F$51,4,0)</f>
        <v>Smartphone</v>
      </c>
      <c r="M2245" s="7">
        <f>VLOOKUP(I2245,Products!$A$1:$F$51,5,0)</f>
        <v>1194.1199999999999</v>
      </c>
      <c r="N2245" s="7">
        <f>VLOOKUP(I2245,Products!$A$1:$F$51,6,0)</f>
        <v>838.95</v>
      </c>
      <c r="O2245" t="s">
        <v>827</v>
      </c>
      <c r="P2245" t="str">
        <f>VLOOKUP(O2245,Stores!$A$1:$D$6,2,0)</f>
        <v>MegaMart Jimenezborough</v>
      </c>
      <c r="Q2245" t="str">
        <f>VLOOKUP(O2245,Stores!$A$1:$D$6,4,0)</f>
        <v>South</v>
      </c>
      <c r="R2245" s="6">
        <v>1</v>
      </c>
      <c r="S2245" s="6">
        <v>0.15</v>
      </c>
      <c r="T2245" t="s">
        <v>851</v>
      </c>
      <c r="U2245">
        <f t="shared" si="105"/>
        <v>1194.1199999999999</v>
      </c>
      <c r="V2245" s="7">
        <f t="shared" si="106"/>
        <v>838.95</v>
      </c>
      <c r="W2245" s="7">
        <f t="shared" si="107"/>
        <v>354.31999999999982</v>
      </c>
    </row>
    <row r="2246" spans="1:23" x14ac:dyDescent="0.25">
      <c r="A2246" t="s">
        <v>2099</v>
      </c>
      <c r="B2246" s="4">
        <v>45512</v>
      </c>
      <c r="C2246" t="s">
        <v>322</v>
      </c>
      <c r="D2246" t="str">
        <f>VLOOKUP(C2246,Customers!$A$1:$H$201,4,0)</f>
        <v>Lawrence Hunter</v>
      </c>
      <c r="E2246" t="str">
        <f>VLOOKUP(C2246,Customers!$A$1:$H$201,5,0)</f>
        <v>Female</v>
      </c>
      <c r="F2246" s="4">
        <f>VLOOKUP(C2246,Customers!$A$1:$H$201,6,0)</f>
        <v>27663</v>
      </c>
      <c r="G2246" s="4" t="str">
        <f>VLOOKUP(C2246,Customers!$A$1:$H$201,7,0)</f>
        <v>Port Stephanie</v>
      </c>
      <c r="H2246" s="4">
        <f>VLOOKUP(C2246,Customers!$A$1:$H$201,8,0)</f>
        <v>45133</v>
      </c>
      <c r="I2246" t="s">
        <v>778</v>
      </c>
      <c r="J2246" t="str">
        <f>VLOOKUP(I2246,Products!$A$1:$F$51,2,0)</f>
        <v>Deal Smartphone</v>
      </c>
      <c r="K2246" t="str">
        <f>VLOOKUP(I2246,Products!$A$1:$F$51,3,0)</f>
        <v>Electronics</v>
      </c>
      <c r="L2246" t="str">
        <f>VLOOKUP(I2246,Products!$A$1:$F$51,4,0)</f>
        <v>Smartphone</v>
      </c>
      <c r="M2246" s="7">
        <f>VLOOKUP(I2246,Products!$A$1:$F$51,5,0)</f>
        <v>673.78</v>
      </c>
      <c r="N2246" s="7">
        <f>VLOOKUP(I2246,Products!$A$1:$F$51,6,0)</f>
        <v>363.33</v>
      </c>
      <c r="O2246" t="s">
        <v>831</v>
      </c>
      <c r="P2246" t="str">
        <f>VLOOKUP(O2246,Stores!$A$1:$D$6,2,0)</f>
        <v>MegaMart Peckmouth</v>
      </c>
      <c r="Q2246" t="str">
        <f>VLOOKUP(O2246,Stores!$A$1:$D$6,4,0)</f>
        <v>East</v>
      </c>
      <c r="R2246" s="6">
        <v>1</v>
      </c>
      <c r="S2246" s="6">
        <v>0</v>
      </c>
      <c r="T2246" t="s">
        <v>851</v>
      </c>
      <c r="U2246">
        <f t="shared" si="105"/>
        <v>673.78</v>
      </c>
      <c r="V2246" s="7">
        <f t="shared" si="106"/>
        <v>363.33</v>
      </c>
      <c r="W2246" s="7">
        <f t="shared" si="107"/>
        <v>309.45</v>
      </c>
    </row>
    <row r="2247" spans="1:23" x14ac:dyDescent="0.25">
      <c r="A2247" t="s">
        <v>2754</v>
      </c>
      <c r="B2247" s="4">
        <v>45512</v>
      </c>
      <c r="C2247" t="s">
        <v>103</v>
      </c>
      <c r="D2247" t="str">
        <f>VLOOKUP(C2247,Customers!$A$1:$H$201,4,0)</f>
        <v>Justin Macdonald</v>
      </c>
      <c r="E2247" t="str">
        <f>VLOOKUP(C2247,Customers!$A$1:$H$201,5,0)</f>
        <v>Male</v>
      </c>
      <c r="F2247" s="4">
        <f>VLOOKUP(C2247,Customers!$A$1:$H$201,6,0)</f>
        <v>37990</v>
      </c>
      <c r="G2247" s="4" t="str">
        <f>VLOOKUP(C2247,Customers!$A$1:$H$201,7,0)</f>
        <v>Shepherdburgh</v>
      </c>
      <c r="H2247" s="4">
        <f>VLOOKUP(C2247,Customers!$A$1:$H$201,8,0)</f>
        <v>45538</v>
      </c>
      <c r="I2247" t="s">
        <v>804</v>
      </c>
      <c r="J2247" t="str">
        <f>VLOOKUP(I2247,Products!$A$1:$F$51,2,0)</f>
        <v>Present Television</v>
      </c>
      <c r="K2247" t="str">
        <f>VLOOKUP(I2247,Products!$A$1:$F$51,3,0)</f>
        <v>Electronics</v>
      </c>
      <c r="L2247" t="str">
        <f>VLOOKUP(I2247,Products!$A$1:$F$51,4,0)</f>
        <v>Television</v>
      </c>
      <c r="M2247" s="7">
        <f>VLOOKUP(I2247,Products!$A$1:$F$51,5,0)</f>
        <v>1635.01</v>
      </c>
      <c r="N2247" s="7">
        <f>VLOOKUP(I2247,Products!$A$1:$F$51,6,0)</f>
        <v>1043.29</v>
      </c>
      <c r="O2247" t="s">
        <v>838</v>
      </c>
      <c r="P2247" t="str">
        <f>VLOOKUP(O2247,Stores!$A$1:$D$6,2,0)</f>
        <v>MegaMart Brianahaven</v>
      </c>
      <c r="Q2247" t="str">
        <f>VLOOKUP(O2247,Stores!$A$1:$D$6,4,0)</f>
        <v>North</v>
      </c>
      <c r="R2247" s="6">
        <v>4</v>
      </c>
      <c r="S2247" s="6">
        <v>0.05</v>
      </c>
      <c r="T2247" t="s">
        <v>861</v>
      </c>
      <c r="U2247">
        <f t="shared" si="105"/>
        <v>6540.04</v>
      </c>
      <c r="V2247" s="7">
        <f t="shared" si="106"/>
        <v>4173.16</v>
      </c>
      <c r="W2247" s="7">
        <f t="shared" si="107"/>
        <v>2365.9300000000003</v>
      </c>
    </row>
    <row r="2248" spans="1:23" x14ac:dyDescent="0.25">
      <c r="A2248" t="s">
        <v>3340</v>
      </c>
      <c r="B2248" s="4">
        <v>45512</v>
      </c>
      <c r="C2248" t="s">
        <v>698</v>
      </c>
      <c r="D2248" t="str">
        <f>VLOOKUP(C2248,Customers!$A$1:$H$201,4,0)</f>
        <v>Juan Johnson</v>
      </c>
      <c r="E2248" t="str">
        <f>VLOOKUP(C2248,Customers!$A$1:$H$201,5,0)</f>
        <v>Female</v>
      </c>
      <c r="F2248" s="4">
        <f>VLOOKUP(C2248,Customers!$A$1:$H$201,6,0)</f>
        <v>25706</v>
      </c>
      <c r="G2248" s="4" t="str">
        <f>VLOOKUP(C2248,Customers!$A$1:$H$201,7,0)</f>
        <v>South Scottton</v>
      </c>
      <c r="H2248" s="4">
        <f>VLOOKUP(C2248,Customers!$A$1:$H$201,8,0)</f>
        <v>44405</v>
      </c>
      <c r="I2248" t="s">
        <v>755</v>
      </c>
      <c r="J2248" t="str">
        <f>VLOOKUP(I2248,Products!$A$1:$F$51,2,0)</f>
        <v>Democratic Smartphone</v>
      </c>
      <c r="K2248" t="str">
        <f>VLOOKUP(I2248,Products!$A$1:$F$51,3,0)</f>
        <v>Electronics</v>
      </c>
      <c r="L2248" t="str">
        <f>VLOOKUP(I2248,Products!$A$1:$F$51,4,0)</f>
        <v>Smartphone</v>
      </c>
      <c r="M2248" s="7">
        <f>VLOOKUP(I2248,Products!$A$1:$F$51,5,0)</f>
        <v>1079.8900000000001</v>
      </c>
      <c r="N2248" s="7">
        <f>VLOOKUP(I2248,Products!$A$1:$F$51,6,0)</f>
        <v>703.83</v>
      </c>
      <c r="O2248" t="s">
        <v>835</v>
      </c>
      <c r="P2248" t="str">
        <f>VLOOKUP(O2248,Stores!$A$1:$D$6,2,0)</f>
        <v>MegaMart New Michele</v>
      </c>
      <c r="Q2248" t="str">
        <f>VLOOKUP(O2248,Stores!$A$1:$D$6,4,0)</f>
        <v>West</v>
      </c>
      <c r="R2248" s="6">
        <v>5</v>
      </c>
      <c r="S2248" s="6">
        <v>0.15</v>
      </c>
      <c r="T2248" t="s">
        <v>861</v>
      </c>
      <c r="U2248">
        <f t="shared" si="105"/>
        <v>5399.4500000000007</v>
      </c>
      <c r="V2248" s="7">
        <f t="shared" si="106"/>
        <v>3519.15</v>
      </c>
      <c r="W2248" s="7">
        <f t="shared" si="107"/>
        <v>1879.4500000000007</v>
      </c>
    </row>
    <row r="2249" spans="1:23" x14ac:dyDescent="0.25">
      <c r="A2249" t="s">
        <v>5653</v>
      </c>
      <c r="B2249" s="4">
        <v>45513</v>
      </c>
      <c r="C2249" t="s">
        <v>401</v>
      </c>
      <c r="D2249" t="str">
        <f>VLOOKUP(C2249,Customers!$A$1:$H$201,4,0)</f>
        <v>Samantha Hill</v>
      </c>
      <c r="E2249" t="str">
        <f>VLOOKUP(C2249,Customers!$A$1:$H$201,5,0)</f>
        <v>Male</v>
      </c>
      <c r="F2249" s="4">
        <f>VLOOKUP(C2249,Customers!$A$1:$H$201,6,0)</f>
        <v>22241</v>
      </c>
      <c r="G2249" s="4" t="str">
        <f>VLOOKUP(C2249,Customers!$A$1:$H$201,7,0)</f>
        <v>Georgetown</v>
      </c>
      <c r="H2249" s="4">
        <f>VLOOKUP(C2249,Customers!$A$1:$H$201,8,0)</f>
        <v>44720</v>
      </c>
      <c r="I2249" t="s">
        <v>749</v>
      </c>
      <c r="J2249" t="str">
        <f>VLOOKUP(I2249,Products!$A$1:$F$51,2,0)</f>
        <v>Whether Bags</v>
      </c>
      <c r="K2249" t="str">
        <f>VLOOKUP(I2249,Products!$A$1:$F$51,3,0)</f>
        <v>Fashion</v>
      </c>
      <c r="L2249" t="str">
        <f>VLOOKUP(I2249,Products!$A$1:$F$51,4,0)</f>
        <v>Bags</v>
      </c>
      <c r="M2249" s="7">
        <f>VLOOKUP(I2249,Products!$A$1:$F$51,5,0)</f>
        <v>270.45</v>
      </c>
      <c r="N2249" s="7">
        <f>VLOOKUP(I2249,Products!$A$1:$F$51,6,0)</f>
        <v>742.26521739130465</v>
      </c>
      <c r="O2249" t="s">
        <v>842</v>
      </c>
      <c r="P2249" t="str">
        <f>VLOOKUP(O2249,Stores!$A$1:$D$6,2,0)</f>
        <v>MegaMart Johnmouth</v>
      </c>
      <c r="Q2249" t="str">
        <f>VLOOKUP(O2249,Stores!$A$1:$D$6,4,0)</f>
        <v>East</v>
      </c>
      <c r="R2249" s="6">
        <v>1</v>
      </c>
      <c r="S2249" s="6">
        <v>0.15</v>
      </c>
      <c r="T2249" t="s">
        <v>861</v>
      </c>
      <c r="U2249">
        <f t="shared" si="105"/>
        <v>270.45</v>
      </c>
      <c r="V2249" s="7">
        <f t="shared" si="106"/>
        <v>742.26521739130465</v>
      </c>
      <c r="W2249" s="7">
        <f t="shared" si="107"/>
        <v>-472.66521739130468</v>
      </c>
    </row>
    <row r="2250" spans="1:23" x14ac:dyDescent="0.25">
      <c r="A2250" t="s">
        <v>5682</v>
      </c>
      <c r="B2250" s="4">
        <v>45513</v>
      </c>
      <c r="C2250" t="s">
        <v>529</v>
      </c>
      <c r="D2250" t="str">
        <f>VLOOKUP(C2250,Customers!$A$1:$H$201,4,0)</f>
        <v>John Johnson</v>
      </c>
      <c r="E2250" t="str">
        <f>VLOOKUP(C2250,Customers!$A$1:$H$201,5,0)</f>
        <v>Female</v>
      </c>
      <c r="F2250" s="4">
        <f>VLOOKUP(C2250,Customers!$A$1:$H$201,6,0)</f>
        <v>35515</v>
      </c>
      <c r="G2250" s="4" t="str">
        <f>VLOOKUP(C2250,Customers!$A$1:$H$201,7,0)</f>
        <v>North Jamesport</v>
      </c>
      <c r="H2250" s="4">
        <f>VLOOKUP(C2250,Customers!$A$1:$H$201,8,0)</f>
        <v>44804</v>
      </c>
      <c r="I2250" t="s">
        <v>735</v>
      </c>
      <c r="J2250" t="str">
        <f>VLOOKUP(I2250,Products!$A$1:$F$51,2,0)</f>
        <v>Step Smartphone</v>
      </c>
      <c r="K2250" t="str">
        <f>VLOOKUP(I2250,Products!$A$1:$F$51,3,0)</f>
        <v>Electronics</v>
      </c>
      <c r="L2250" t="str">
        <f>VLOOKUP(I2250,Products!$A$1:$F$51,4,0)</f>
        <v>Smartphone</v>
      </c>
      <c r="M2250" s="7">
        <f>VLOOKUP(I2250,Products!$A$1:$F$51,5,0)</f>
        <v>1194.1199999999999</v>
      </c>
      <c r="N2250" s="7">
        <f>VLOOKUP(I2250,Products!$A$1:$F$51,6,0)</f>
        <v>838.95</v>
      </c>
      <c r="O2250" t="s">
        <v>842</v>
      </c>
      <c r="P2250" t="str">
        <f>VLOOKUP(O2250,Stores!$A$1:$D$6,2,0)</f>
        <v>MegaMart Johnmouth</v>
      </c>
      <c r="Q2250" t="str">
        <f>VLOOKUP(O2250,Stores!$A$1:$D$6,4,0)</f>
        <v>East</v>
      </c>
      <c r="R2250" s="6">
        <v>4</v>
      </c>
      <c r="S2250" s="6">
        <v>0.05</v>
      </c>
      <c r="T2250" t="s">
        <v>857</v>
      </c>
      <c r="U2250">
        <f t="shared" si="105"/>
        <v>4776.4799999999996</v>
      </c>
      <c r="V2250" s="7">
        <f t="shared" si="106"/>
        <v>3355.8</v>
      </c>
      <c r="W2250" s="7">
        <f t="shared" si="107"/>
        <v>1419.7299999999993</v>
      </c>
    </row>
    <row r="2251" spans="1:23" x14ac:dyDescent="0.25">
      <c r="A2251" t="s">
        <v>5827</v>
      </c>
      <c r="B2251" s="4">
        <v>45513</v>
      </c>
      <c r="C2251" t="s">
        <v>424</v>
      </c>
      <c r="D2251" t="str">
        <f>VLOOKUP(C2251,Customers!$A$1:$H$201,4,0)</f>
        <v>Miranda Rodriguez</v>
      </c>
      <c r="E2251" t="str">
        <f>VLOOKUP(C2251,Customers!$A$1:$H$201,5,0)</f>
        <v>Female</v>
      </c>
      <c r="F2251" s="4">
        <f>VLOOKUP(C2251,Customers!$A$1:$H$201,6,0)</f>
        <v>29406</v>
      </c>
      <c r="G2251" s="4" t="str">
        <f>VLOOKUP(C2251,Customers!$A$1:$H$201,7,0)</f>
        <v>Adkinsport</v>
      </c>
      <c r="H2251" s="4">
        <f>VLOOKUP(C2251,Customers!$A$1:$H$201,8,0)</f>
        <v>45892</v>
      </c>
      <c r="I2251" t="s">
        <v>800</v>
      </c>
      <c r="J2251" t="str">
        <f>VLOOKUP(I2251,Products!$A$1:$F$51,2,0)</f>
        <v>Church Clothing</v>
      </c>
      <c r="K2251" t="str">
        <f>VLOOKUP(I2251,Products!$A$1:$F$51,3,0)</f>
        <v>Fashion</v>
      </c>
      <c r="L2251" t="str">
        <f>VLOOKUP(I2251,Products!$A$1:$F$51,4,0)</f>
        <v>Clothing</v>
      </c>
      <c r="M2251" s="7">
        <f>VLOOKUP(I2251,Products!$A$1:$F$51,5,0)</f>
        <v>540.94000000000005</v>
      </c>
      <c r="N2251" s="7">
        <f>VLOOKUP(I2251,Products!$A$1:$F$51,6,0)</f>
        <v>398.25</v>
      </c>
      <c r="O2251" t="s">
        <v>827</v>
      </c>
      <c r="P2251" t="str">
        <f>VLOOKUP(O2251,Stores!$A$1:$D$6,2,0)</f>
        <v>MegaMart Jimenezborough</v>
      </c>
      <c r="Q2251" t="str">
        <f>VLOOKUP(O2251,Stores!$A$1:$D$6,4,0)</f>
        <v>South</v>
      </c>
      <c r="R2251" s="6">
        <v>2</v>
      </c>
      <c r="S2251" s="6">
        <v>0.1</v>
      </c>
      <c r="T2251" t="s">
        <v>861</v>
      </c>
      <c r="U2251">
        <f t="shared" si="105"/>
        <v>1081.8800000000001</v>
      </c>
      <c r="V2251" s="7">
        <f t="shared" si="106"/>
        <v>796.5</v>
      </c>
      <c r="W2251" s="7">
        <f t="shared" si="107"/>
        <v>284.48000000000013</v>
      </c>
    </row>
    <row r="2252" spans="1:23" x14ac:dyDescent="0.25">
      <c r="A2252" t="s">
        <v>2330</v>
      </c>
      <c r="B2252" s="4">
        <v>45513</v>
      </c>
      <c r="C2252" t="s">
        <v>95</v>
      </c>
      <c r="D2252" t="str">
        <f>VLOOKUP(C2252,Customers!$A$1:$H$201,4,0)</f>
        <v>Molly Murray</v>
      </c>
      <c r="E2252" t="str">
        <f>VLOOKUP(C2252,Customers!$A$1:$H$201,5,0)</f>
        <v>Female</v>
      </c>
      <c r="F2252" s="4">
        <f>VLOOKUP(C2252,Customers!$A$1:$H$201,6,0)</f>
        <v>22610</v>
      </c>
      <c r="G2252" s="4" t="str">
        <f>VLOOKUP(C2252,Customers!$A$1:$H$201,7,0)</f>
        <v>North April</v>
      </c>
      <c r="H2252" s="4">
        <f>VLOOKUP(C2252,Customers!$A$1:$H$201,8,0)</f>
        <v>45036</v>
      </c>
      <c r="I2252" t="s">
        <v>806</v>
      </c>
      <c r="J2252" t="str">
        <f>VLOOKUP(I2252,Products!$A$1:$F$51,2,0)</f>
        <v>Maybe Clothing</v>
      </c>
      <c r="K2252" t="str">
        <f>VLOOKUP(I2252,Products!$A$1:$F$51,3,0)</f>
        <v>Fashion</v>
      </c>
      <c r="L2252" t="str">
        <f>VLOOKUP(I2252,Products!$A$1:$F$51,4,0)</f>
        <v>Clothing</v>
      </c>
      <c r="M2252" s="7">
        <f>VLOOKUP(I2252,Products!$A$1:$F$51,5,0)</f>
        <v>1102.791777777778</v>
      </c>
      <c r="N2252" s="7">
        <f>VLOOKUP(I2252,Products!$A$1:$F$51,6,0)</f>
        <v>316.63</v>
      </c>
      <c r="O2252" t="s">
        <v>838</v>
      </c>
      <c r="P2252" t="str">
        <f>VLOOKUP(O2252,Stores!$A$1:$D$6,2,0)</f>
        <v>MegaMart Brianahaven</v>
      </c>
      <c r="Q2252" t="str">
        <f>VLOOKUP(O2252,Stores!$A$1:$D$6,4,0)</f>
        <v>North</v>
      </c>
      <c r="R2252" s="6">
        <v>3</v>
      </c>
      <c r="S2252" s="6">
        <v>0.05</v>
      </c>
      <c r="T2252" t="s">
        <v>854</v>
      </c>
      <c r="U2252">
        <f t="shared" si="105"/>
        <v>3308.3753333333339</v>
      </c>
      <c r="V2252" s="7">
        <f t="shared" si="106"/>
        <v>949.89</v>
      </c>
      <c r="W2252" s="7">
        <f t="shared" si="107"/>
        <v>2357.5353333333342</v>
      </c>
    </row>
    <row r="2253" spans="1:23" x14ac:dyDescent="0.25">
      <c r="A2253" t="s">
        <v>2440</v>
      </c>
      <c r="B2253" s="4">
        <v>45513</v>
      </c>
      <c r="C2253" t="s">
        <v>65</v>
      </c>
      <c r="D2253" t="str">
        <f>VLOOKUP(C2253,Customers!$A$1:$H$201,4,0)</f>
        <v>Miguel Johnson</v>
      </c>
      <c r="E2253" t="str">
        <f>VLOOKUP(C2253,Customers!$A$1:$H$201,5,0)</f>
        <v>Male</v>
      </c>
      <c r="F2253" s="4">
        <f>VLOOKUP(C2253,Customers!$A$1:$H$201,6,0)</f>
        <v>27877</v>
      </c>
      <c r="G2253" s="4" t="str">
        <f>VLOOKUP(C2253,Customers!$A$1:$H$201,7,0)</f>
        <v>Murrayborough</v>
      </c>
      <c r="H2253" s="4">
        <f>VLOOKUP(C2253,Customers!$A$1:$H$201,8,0)</f>
        <v>44613</v>
      </c>
      <c r="I2253" t="s">
        <v>804</v>
      </c>
      <c r="J2253" t="str">
        <f>VLOOKUP(I2253,Products!$A$1:$F$51,2,0)</f>
        <v>Present Television</v>
      </c>
      <c r="K2253" t="str">
        <f>VLOOKUP(I2253,Products!$A$1:$F$51,3,0)</f>
        <v>Electronics</v>
      </c>
      <c r="L2253" t="str">
        <f>VLOOKUP(I2253,Products!$A$1:$F$51,4,0)</f>
        <v>Television</v>
      </c>
      <c r="M2253" s="7">
        <f>VLOOKUP(I2253,Products!$A$1:$F$51,5,0)</f>
        <v>1635.01</v>
      </c>
      <c r="N2253" s="7">
        <f>VLOOKUP(I2253,Products!$A$1:$F$51,6,0)</f>
        <v>1043.29</v>
      </c>
      <c r="O2253" t="s">
        <v>835</v>
      </c>
      <c r="P2253" t="str">
        <f>VLOOKUP(O2253,Stores!$A$1:$D$6,2,0)</f>
        <v>MegaMart New Michele</v>
      </c>
      <c r="Q2253" t="str">
        <f>VLOOKUP(O2253,Stores!$A$1:$D$6,4,0)</f>
        <v>West</v>
      </c>
      <c r="R2253" s="6">
        <v>4</v>
      </c>
      <c r="S2253" s="6">
        <v>0.15</v>
      </c>
      <c r="T2253" t="s">
        <v>861</v>
      </c>
      <c r="U2253">
        <f t="shared" si="105"/>
        <v>6540.04</v>
      </c>
      <c r="V2253" s="7">
        <f t="shared" si="106"/>
        <v>4173.16</v>
      </c>
      <c r="W2253" s="7">
        <f t="shared" si="107"/>
        <v>2366.0300000000002</v>
      </c>
    </row>
    <row r="2254" spans="1:23" x14ac:dyDescent="0.25">
      <c r="A2254" t="s">
        <v>2796</v>
      </c>
      <c r="B2254" s="4">
        <v>45513</v>
      </c>
      <c r="C2254" t="s">
        <v>525</v>
      </c>
      <c r="D2254" t="str">
        <f>VLOOKUP(C2254,Customers!$A$1:$H$201,4,0)</f>
        <v>Paige Osborne</v>
      </c>
      <c r="E2254" t="str">
        <f>VLOOKUP(C2254,Customers!$A$1:$H$201,5,0)</f>
        <v>Female</v>
      </c>
      <c r="F2254" s="4">
        <f>VLOOKUP(C2254,Customers!$A$1:$H$201,6,0)</f>
        <v>21861</v>
      </c>
      <c r="G2254" s="4" t="str">
        <f>VLOOKUP(C2254,Customers!$A$1:$H$201,7,0)</f>
        <v>Carlsonborough</v>
      </c>
      <c r="H2254" s="4">
        <f>VLOOKUP(C2254,Customers!$A$1:$H$201,8,0)</f>
        <v>44427</v>
      </c>
      <c r="I2254" t="s">
        <v>743</v>
      </c>
      <c r="J2254" t="str">
        <f>VLOOKUP(I2254,Products!$A$1:$F$51,2,0)</f>
        <v>World Watches</v>
      </c>
      <c r="K2254" t="str">
        <f>VLOOKUP(I2254,Products!$A$1:$F$51,3,0)</f>
        <v>Fashion</v>
      </c>
      <c r="L2254" t="str">
        <f>VLOOKUP(I2254,Products!$A$1:$F$51,4,0)</f>
        <v>Watches</v>
      </c>
      <c r="M2254" s="7">
        <f>VLOOKUP(I2254,Products!$A$1:$F$51,5,0)</f>
        <v>1134.8</v>
      </c>
      <c r="N2254" s="7">
        <f>VLOOKUP(I2254,Products!$A$1:$F$51,6,0)</f>
        <v>675.1</v>
      </c>
      <c r="O2254" t="s">
        <v>827</v>
      </c>
      <c r="P2254" t="str">
        <f>VLOOKUP(O2254,Stores!$A$1:$D$6,2,0)</f>
        <v>MegaMart Jimenezborough</v>
      </c>
      <c r="Q2254" t="str">
        <f>VLOOKUP(O2254,Stores!$A$1:$D$6,4,0)</f>
        <v>South</v>
      </c>
      <c r="R2254" s="6">
        <v>2</v>
      </c>
      <c r="S2254" s="6">
        <v>0.15</v>
      </c>
      <c r="T2254" t="s">
        <v>854</v>
      </c>
      <c r="U2254">
        <f t="shared" si="105"/>
        <v>2269.6</v>
      </c>
      <c r="V2254" s="7">
        <f t="shared" si="106"/>
        <v>1350.2</v>
      </c>
      <c r="W2254" s="7">
        <f t="shared" si="107"/>
        <v>918.54999999999984</v>
      </c>
    </row>
    <row r="2255" spans="1:23" x14ac:dyDescent="0.25">
      <c r="A2255" t="s">
        <v>3260</v>
      </c>
      <c r="B2255" s="4">
        <v>45513</v>
      </c>
      <c r="C2255" t="s">
        <v>691</v>
      </c>
      <c r="D2255" t="str">
        <f>VLOOKUP(C2255,Customers!$A$1:$H$201,4,0)</f>
        <v>Matthew Dixon</v>
      </c>
      <c r="E2255" t="str">
        <f>VLOOKUP(C2255,Customers!$A$1:$H$201,5,0)</f>
        <v>Male</v>
      </c>
      <c r="F2255" s="4">
        <f>VLOOKUP(C2255,Customers!$A$1:$H$201,6,0)</f>
        <v>21086</v>
      </c>
      <c r="G2255" s="4" t="str">
        <f>VLOOKUP(C2255,Customers!$A$1:$H$201,7,0)</f>
        <v>Lake Emily</v>
      </c>
      <c r="H2255" s="4">
        <f>VLOOKUP(C2255,Customers!$A$1:$H$201,8,0)</f>
        <v>44153</v>
      </c>
      <c r="I2255" t="s">
        <v>741</v>
      </c>
      <c r="J2255" t="str">
        <f>VLOOKUP(I2255,Products!$A$1:$F$51,2,0)</f>
        <v>Above Camera</v>
      </c>
      <c r="K2255" t="str">
        <f>VLOOKUP(I2255,Products!$A$1:$F$51,3,0)</f>
        <v>Electronics</v>
      </c>
      <c r="L2255" t="str">
        <f>VLOOKUP(I2255,Products!$A$1:$F$51,4,0)</f>
        <v>Camera</v>
      </c>
      <c r="M2255" s="7">
        <f>VLOOKUP(I2255,Products!$A$1:$F$51,5,0)</f>
        <v>1193.0899999999999</v>
      </c>
      <c r="N2255" s="7">
        <f>VLOOKUP(I2255,Products!$A$1:$F$51,6,0)</f>
        <v>818.24</v>
      </c>
      <c r="O2255" t="s">
        <v>838</v>
      </c>
      <c r="P2255" t="str">
        <f>VLOOKUP(O2255,Stores!$A$1:$D$6,2,0)</f>
        <v>MegaMart Brianahaven</v>
      </c>
      <c r="Q2255" t="str">
        <f>VLOOKUP(O2255,Stores!$A$1:$D$6,4,0)</f>
        <v>North</v>
      </c>
      <c r="R2255" s="6">
        <v>3</v>
      </c>
      <c r="S2255" s="6">
        <v>0.15</v>
      </c>
      <c r="T2255" t="s">
        <v>851</v>
      </c>
      <c r="U2255">
        <f t="shared" si="105"/>
        <v>3579.2699999999995</v>
      </c>
      <c r="V2255" s="7">
        <f t="shared" si="106"/>
        <v>2454.7200000000003</v>
      </c>
      <c r="W2255" s="7">
        <f t="shared" si="107"/>
        <v>1123.6999999999994</v>
      </c>
    </row>
    <row r="2256" spans="1:23" x14ac:dyDescent="0.25">
      <c r="A2256" t="s">
        <v>3669</v>
      </c>
      <c r="B2256" s="4">
        <v>45514</v>
      </c>
      <c r="C2256" t="s">
        <v>465</v>
      </c>
      <c r="D2256" t="str">
        <f>VLOOKUP(C2256,Customers!$A$1:$H$201,4,0)</f>
        <v>John Allen</v>
      </c>
      <c r="E2256" t="str">
        <f>VLOOKUP(C2256,Customers!$A$1:$H$201,5,0)</f>
        <v>Female</v>
      </c>
      <c r="F2256" s="4">
        <f>VLOOKUP(C2256,Customers!$A$1:$H$201,6,0)</f>
        <v>30272</v>
      </c>
      <c r="G2256" s="4" t="str">
        <f>VLOOKUP(C2256,Customers!$A$1:$H$201,7,0)</f>
        <v>Kimland</v>
      </c>
      <c r="H2256" s="4">
        <f>VLOOKUP(C2256,Customers!$A$1:$H$201,8,0)</f>
        <v>44218</v>
      </c>
      <c r="I2256" t="s">
        <v>707</v>
      </c>
      <c r="J2256" t="str">
        <f>VLOOKUP(I2256,Products!$A$1:$F$51,2,0)</f>
        <v>Like Camera</v>
      </c>
      <c r="K2256" t="str">
        <f>VLOOKUP(I2256,Products!$A$1:$F$51,3,0)</f>
        <v>Electronics</v>
      </c>
      <c r="L2256" t="str">
        <f>VLOOKUP(I2256,Products!$A$1:$F$51,4,0)</f>
        <v>Camera</v>
      </c>
      <c r="M2256" s="7">
        <f>VLOOKUP(I2256,Products!$A$1:$F$51,5,0)</f>
        <v>1673.69</v>
      </c>
      <c r="N2256" s="7">
        <f>VLOOKUP(I2256,Products!$A$1:$F$51,6,0)</f>
        <v>1323.38</v>
      </c>
      <c r="O2256" t="s">
        <v>831</v>
      </c>
      <c r="P2256" t="str">
        <f>VLOOKUP(O2256,Stores!$A$1:$D$6,2,0)</f>
        <v>MegaMart Peckmouth</v>
      </c>
      <c r="Q2256" t="str">
        <f>VLOOKUP(O2256,Stores!$A$1:$D$6,4,0)</f>
        <v>East</v>
      </c>
      <c r="R2256" s="6">
        <v>5</v>
      </c>
      <c r="S2256" s="6">
        <v>0</v>
      </c>
      <c r="T2256" t="s">
        <v>861</v>
      </c>
      <c r="U2256">
        <f t="shared" si="105"/>
        <v>8368.4500000000007</v>
      </c>
      <c r="V2256" s="7">
        <f t="shared" si="106"/>
        <v>6616.9000000000005</v>
      </c>
      <c r="W2256" s="7">
        <f t="shared" si="107"/>
        <v>1750.5500000000002</v>
      </c>
    </row>
    <row r="2257" spans="1:23" x14ac:dyDescent="0.25">
      <c r="A2257" t="s">
        <v>4361</v>
      </c>
      <c r="B2257" s="4">
        <v>45514</v>
      </c>
      <c r="C2257" t="s">
        <v>489</v>
      </c>
      <c r="D2257" t="str">
        <f>VLOOKUP(C2257,Customers!$A$1:$H$201,4,0)</f>
        <v>Emily Hart</v>
      </c>
      <c r="E2257" t="str">
        <f>VLOOKUP(C2257,Customers!$A$1:$H$201,5,0)</f>
        <v>Female</v>
      </c>
      <c r="F2257" s="4">
        <f>VLOOKUP(C2257,Customers!$A$1:$H$201,6,0)</f>
        <v>31076</v>
      </c>
      <c r="G2257" s="4" t="str">
        <f>VLOOKUP(C2257,Customers!$A$1:$H$201,7,0)</f>
        <v>Angelaland</v>
      </c>
      <c r="H2257" s="4">
        <f>VLOOKUP(C2257,Customers!$A$1:$H$201,8,0)</f>
        <v>45799</v>
      </c>
      <c r="I2257" t="s">
        <v>770</v>
      </c>
      <c r="J2257" t="str">
        <f>VLOOKUP(I2257,Products!$A$1:$F$51,2,0)</f>
        <v>Him Smartphone</v>
      </c>
      <c r="K2257" t="str">
        <f>VLOOKUP(I2257,Products!$A$1:$F$51,3,0)</f>
        <v>Electronics</v>
      </c>
      <c r="L2257" t="str">
        <f>VLOOKUP(I2257,Products!$A$1:$F$51,4,0)</f>
        <v>Smartphone</v>
      </c>
      <c r="M2257" s="7">
        <f>VLOOKUP(I2257,Products!$A$1:$F$51,5,0)</f>
        <v>1487.41</v>
      </c>
      <c r="N2257" s="7">
        <f>VLOOKUP(I2257,Products!$A$1:$F$51,6,0)</f>
        <v>813.07</v>
      </c>
      <c r="O2257" t="s">
        <v>831</v>
      </c>
      <c r="P2257" t="str">
        <f>VLOOKUP(O2257,Stores!$A$1:$D$6,2,0)</f>
        <v>MegaMart Peckmouth</v>
      </c>
      <c r="Q2257" t="str">
        <f>VLOOKUP(O2257,Stores!$A$1:$D$6,4,0)</f>
        <v>East</v>
      </c>
      <c r="R2257" s="6">
        <v>1</v>
      </c>
      <c r="S2257" s="6">
        <v>0.05</v>
      </c>
      <c r="T2257" t="s">
        <v>851</v>
      </c>
      <c r="U2257">
        <f t="shared" si="105"/>
        <v>1487.41</v>
      </c>
      <c r="V2257" s="7">
        <f t="shared" si="106"/>
        <v>813.07</v>
      </c>
      <c r="W2257" s="7">
        <f t="shared" si="107"/>
        <v>673.39</v>
      </c>
    </row>
    <row r="2258" spans="1:23" x14ac:dyDescent="0.25">
      <c r="A2258" t="s">
        <v>4596</v>
      </c>
      <c r="B2258" s="4">
        <v>45514</v>
      </c>
      <c r="C2258" t="s">
        <v>377</v>
      </c>
      <c r="D2258" t="str">
        <f>VLOOKUP(C2258,Customers!$A$1:$H$201,4,0)</f>
        <v>William Pope</v>
      </c>
      <c r="E2258" t="str">
        <f>VLOOKUP(C2258,Customers!$A$1:$H$201,5,0)</f>
        <v>Female</v>
      </c>
      <c r="F2258" s="4">
        <f>VLOOKUP(C2258,Customers!$A$1:$H$201,6,0)</f>
        <v>20604</v>
      </c>
      <c r="G2258" s="4" t="str">
        <f>VLOOKUP(C2258,Customers!$A$1:$H$201,7,0)</f>
        <v>North Gary</v>
      </c>
      <c r="H2258" s="4">
        <f>VLOOKUP(C2258,Customers!$A$1:$H$201,8,0)</f>
        <v>45543</v>
      </c>
      <c r="I2258" t="s">
        <v>749</v>
      </c>
      <c r="J2258" t="str">
        <f>VLOOKUP(I2258,Products!$A$1:$F$51,2,0)</f>
        <v>Whether Bags</v>
      </c>
      <c r="K2258" t="str">
        <f>VLOOKUP(I2258,Products!$A$1:$F$51,3,0)</f>
        <v>Fashion</v>
      </c>
      <c r="L2258" t="str">
        <f>VLOOKUP(I2258,Products!$A$1:$F$51,4,0)</f>
        <v>Bags</v>
      </c>
      <c r="M2258" s="7">
        <f>VLOOKUP(I2258,Products!$A$1:$F$51,5,0)</f>
        <v>270.45</v>
      </c>
      <c r="N2258" s="7">
        <f>VLOOKUP(I2258,Products!$A$1:$F$51,6,0)</f>
        <v>742.26521739130465</v>
      </c>
      <c r="O2258" t="s">
        <v>838</v>
      </c>
      <c r="P2258" t="str">
        <f>VLOOKUP(O2258,Stores!$A$1:$D$6,2,0)</f>
        <v>MegaMart Brianahaven</v>
      </c>
      <c r="Q2258" t="str">
        <f>VLOOKUP(O2258,Stores!$A$1:$D$6,4,0)</f>
        <v>North</v>
      </c>
      <c r="R2258" s="6">
        <v>3</v>
      </c>
      <c r="S2258" s="6">
        <v>0.15</v>
      </c>
      <c r="T2258" t="s">
        <v>857</v>
      </c>
      <c r="U2258">
        <f t="shared" si="105"/>
        <v>811.34999999999991</v>
      </c>
      <c r="V2258" s="7">
        <f t="shared" si="106"/>
        <v>2226.7956521739138</v>
      </c>
      <c r="W2258" s="7">
        <f t="shared" si="107"/>
        <v>-1416.2956521739138</v>
      </c>
    </row>
    <row r="2259" spans="1:23" x14ac:dyDescent="0.25">
      <c r="A2259" t="s">
        <v>5600</v>
      </c>
      <c r="B2259" s="4">
        <v>45514</v>
      </c>
      <c r="C2259" t="s">
        <v>433</v>
      </c>
      <c r="D2259" t="str">
        <f>VLOOKUP(C2259,Customers!$A$1:$H$201,4,0)</f>
        <v>Timothy Beck</v>
      </c>
      <c r="E2259" t="str">
        <f>VLOOKUP(C2259,Customers!$A$1:$H$201,5,0)</f>
        <v>Female</v>
      </c>
      <c r="F2259" s="4">
        <f>VLOOKUP(C2259,Customers!$A$1:$H$201,6,0)</f>
        <v>32027</v>
      </c>
      <c r="G2259" s="4" t="str">
        <f>VLOOKUP(C2259,Customers!$A$1:$H$201,7,0)</f>
        <v>Lauraborough</v>
      </c>
      <c r="H2259" s="4">
        <f>VLOOKUP(C2259,Customers!$A$1:$H$201,8,0)</f>
        <v>44913</v>
      </c>
      <c r="I2259" t="s">
        <v>751</v>
      </c>
      <c r="J2259" t="str">
        <f>VLOOKUP(I2259,Products!$A$1:$F$51,2,0)</f>
        <v>House Accessories</v>
      </c>
      <c r="K2259" t="str">
        <f>VLOOKUP(I2259,Products!$A$1:$F$51,3,0)</f>
        <v>Fashion</v>
      </c>
      <c r="L2259" t="str">
        <f>VLOOKUP(I2259,Products!$A$1:$F$51,4,0)</f>
        <v>Accessories</v>
      </c>
      <c r="M2259" s="7">
        <f>VLOOKUP(I2259,Products!$A$1:$F$51,5,0)</f>
        <v>1858.75</v>
      </c>
      <c r="N2259" s="7">
        <f>VLOOKUP(I2259,Products!$A$1:$F$51,6,0)</f>
        <v>1451.16</v>
      </c>
      <c r="O2259" t="s">
        <v>842</v>
      </c>
      <c r="P2259" t="str">
        <f>VLOOKUP(O2259,Stores!$A$1:$D$6,2,0)</f>
        <v>MegaMart Johnmouth</v>
      </c>
      <c r="Q2259" t="str">
        <f>VLOOKUP(O2259,Stores!$A$1:$D$6,4,0)</f>
        <v>East</v>
      </c>
      <c r="R2259" s="6">
        <v>5</v>
      </c>
      <c r="S2259" s="6">
        <v>0.1</v>
      </c>
      <c r="T2259" t="s">
        <v>851</v>
      </c>
      <c r="U2259">
        <f t="shared" si="105"/>
        <v>9293.75</v>
      </c>
      <c r="V2259" s="7">
        <f t="shared" si="106"/>
        <v>7255.8</v>
      </c>
      <c r="W2259" s="7">
        <f t="shared" si="107"/>
        <v>2037.0499999999997</v>
      </c>
    </row>
    <row r="2260" spans="1:23" x14ac:dyDescent="0.25">
      <c r="A2260" t="s">
        <v>5764</v>
      </c>
      <c r="B2260" s="4">
        <v>45514</v>
      </c>
      <c r="C2260" t="s">
        <v>380</v>
      </c>
      <c r="D2260" t="str">
        <f>VLOOKUP(C2260,Customers!$A$1:$H$201,4,0)</f>
        <v>Carolyn Perez</v>
      </c>
      <c r="E2260" t="str">
        <f>VLOOKUP(C2260,Customers!$A$1:$H$201,5,0)</f>
        <v>Female</v>
      </c>
      <c r="F2260" s="4">
        <f>VLOOKUP(C2260,Customers!$A$1:$H$201,6,0)</f>
        <v>35236</v>
      </c>
      <c r="G2260" s="4" t="str">
        <f>VLOOKUP(C2260,Customers!$A$1:$H$201,7,0)</f>
        <v>South Briantown</v>
      </c>
      <c r="H2260" s="4">
        <f>VLOOKUP(C2260,Customers!$A$1:$H$201,8,0)</f>
        <v>45242</v>
      </c>
      <c r="I2260" t="s">
        <v>780</v>
      </c>
      <c r="J2260" t="str">
        <f>VLOOKUP(I2260,Products!$A$1:$F$51,2,0)</f>
        <v>Road Clothing</v>
      </c>
      <c r="K2260" t="str">
        <f>VLOOKUP(I2260,Products!$A$1:$F$51,3,0)</f>
        <v>Fashion</v>
      </c>
      <c r="L2260" t="str">
        <f>VLOOKUP(I2260,Products!$A$1:$F$51,4,0)</f>
        <v>Clothing</v>
      </c>
      <c r="M2260" s="7">
        <f>VLOOKUP(I2260,Products!$A$1:$F$51,5,0)</f>
        <v>1485.05</v>
      </c>
      <c r="N2260" s="7">
        <f>VLOOKUP(I2260,Products!$A$1:$F$51,6,0)</f>
        <v>988.31</v>
      </c>
      <c r="O2260" t="s">
        <v>838</v>
      </c>
      <c r="P2260" t="str">
        <f>VLOOKUP(O2260,Stores!$A$1:$D$6,2,0)</f>
        <v>MegaMart Brianahaven</v>
      </c>
      <c r="Q2260" t="str">
        <f>VLOOKUP(O2260,Stores!$A$1:$D$6,4,0)</f>
        <v>North</v>
      </c>
      <c r="R2260" s="6">
        <v>2</v>
      </c>
      <c r="S2260" s="6">
        <v>0.15</v>
      </c>
      <c r="T2260" t="s">
        <v>861</v>
      </c>
      <c r="U2260">
        <f t="shared" si="105"/>
        <v>2970.1</v>
      </c>
      <c r="V2260" s="7">
        <f t="shared" si="106"/>
        <v>1976.62</v>
      </c>
      <c r="W2260" s="7">
        <f t="shared" si="107"/>
        <v>992.63</v>
      </c>
    </row>
    <row r="2261" spans="1:23" x14ac:dyDescent="0.25">
      <c r="A2261" t="s">
        <v>1242</v>
      </c>
      <c r="B2261" s="4">
        <v>45515</v>
      </c>
      <c r="C2261" t="s">
        <v>208</v>
      </c>
      <c r="D2261" t="str">
        <f>VLOOKUP(C2261,Customers!$A$1:$H$201,4,0)</f>
        <v>Crystal Johnson</v>
      </c>
      <c r="E2261" t="str">
        <f>VLOOKUP(C2261,Customers!$A$1:$H$201,5,0)</f>
        <v>Female</v>
      </c>
      <c r="F2261" s="4">
        <f>VLOOKUP(C2261,Customers!$A$1:$H$201,6,0)</f>
        <v>37570</v>
      </c>
      <c r="G2261" s="4" t="str">
        <f>VLOOKUP(C2261,Customers!$A$1:$H$201,7,0)</f>
        <v>New Kathleentown</v>
      </c>
      <c r="H2261" s="4">
        <f>VLOOKUP(C2261,Customers!$A$1:$H$201,8,0)</f>
        <v>44274</v>
      </c>
      <c r="I2261" t="s">
        <v>760</v>
      </c>
      <c r="J2261" t="str">
        <f>VLOOKUP(I2261,Products!$A$1:$F$51,2,0)</f>
        <v>Simple Accessories</v>
      </c>
      <c r="K2261" t="str">
        <f>VLOOKUP(I2261,Products!$A$1:$F$51,3,0)</f>
        <v>Fashion</v>
      </c>
      <c r="L2261" t="str">
        <f>VLOOKUP(I2261,Products!$A$1:$F$51,4,0)</f>
        <v>Accessories</v>
      </c>
      <c r="M2261" s="7">
        <f>VLOOKUP(I2261,Products!$A$1:$F$51,5,0)</f>
        <v>1102.791777777778</v>
      </c>
      <c r="N2261" s="7">
        <f>VLOOKUP(I2261,Products!$A$1:$F$51,6,0)</f>
        <v>242.98</v>
      </c>
      <c r="O2261" t="s">
        <v>835</v>
      </c>
      <c r="P2261" t="str">
        <f>VLOOKUP(O2261,Stores!$A$1:$D$6,2,0)</f>
        <v>MegaMart New Michele</v>
      </c>
      <c r="Q2261" t="str">
        <f>VLOOKUP(O2261,Stores!$A$1:$D$6,4,0)</f>
        <v>West</v>
      </c>
      <c r="R2261" s="6">
        <v>3</v>
      </c>
      <c r="S2261" s="6">
        <v>0</v>
      </c>
      <c r="T2261" t="s">
        <v>857</v>
      </c>
      <c r="U2261">
        <f t="shared" si="105"/>
        <v>3308.3753333333339</v>
      </c>
      <c r="V2261" s="7">
        <f t="shared" si="106"/>
        <v>728.93999999999994</v>
      </c>
      <c r="W2261" s="7">
        <f t="shared" si="107"/>
        <v>2578.4353333333338</v>
      </c>
    </row>
    <row r="2262" spans="1:23" x14ac:dyDescent="0.25">
      <c r="A2262" t="s">
        <v>1628</v>
      </c>
      <c r="B2262" s="4">
        <v>45515</v>
      </c>
      <c r="C2262" t="s">
        <v>349</v>
      </c>
      <c r="D2262" t="str">
        <f>VLOOKUP(C2262,Customers!$A$1:$H$201,4,0)</f>
        <v>Stanley Brown</v>
      </c>
      <c r="E2262" t="str">
        <f>VLOOKUP(C2262,Customers!$A$1:$H$201,5,0)</f>
        <v>Male</v>
      </c>
      <c r="F2262" s="4">
        <f>VLOOKUP(C2262,Customers!$A$1:$H$201,6,0)</f>
        <v>28594</v>
      </c>
      <c r="G2262" s="4" t="str">
        <f>VLOOKUP(C2262,Customers!$A$1:$H$201,7,0)</f>
        <v>Baldwinstad</v>
      </c>
      <c r="H2262" s="4">
        <f>VLOOKUP(C2262,Customers!$A$1:$H$201,8,0)</f>
        <v>44617</v>
      </c>
      <c r="I2262" t="s">
        <v>730</v>
      </c>
      <c r="J2262" t="str">
        <f>VLOOKUP(I2262,Products!$A$1:$F$51,2,0)</f>
        <v>Recognize Footwear</v>
      </c>
      <c r="K2262" t="str">
        <f>VLOOKUP(I2262,Products!$A$1:$F$51,3,0)</f>
        <v>Fashion</v>
      </c>
      <c r="L2262" t="str">
        <f>VLOOKUP(I2262,Products!$A$1:$F$51,4,0)</f>
        <v>Footwear</v>
      </c>
      <c r="M2262" s="7">
        <f>VLOOKUP(I2262,Products!$A$1:$F$51,5,0)</f>
        <v>109.78</v>
      </c>
      <c r="N2262" s="7">
        <f>VLOOKUP(I2262,Products!$A$1:$F$51,6,0)</f>
        <v>70.59</v>
      </c>
      <c r="O2262" t="s">
        <v>835</v>
      </c>
      <c r="P2262" t="str">
        <f>VLOOKUP(O2262,Stores!$A$1:$D$6,2,0)</f>
        <v>MegaMart New Michele</v>
      </c>
      <c r="Q2262" t="str">
        <f>VLOOKUP(O2262,Stores!$A$1:$D$6,4,0)</f>
        <v>West</v>
      </c>
      <c r="R2262" s="6">
        <v>2</v>
      </c>
      <c r="S2262" s="6">
        <v>0.15</v>
      </c>
      <c r="T2262" t="s">
        <v>861</v>
      </c>
      <c r="U2262">
        <f t="shared" si="105"/>
        <v>219.56</v>
      </c>
      <c r="V2262" s="7">
        <f t="shared" si="106"/>
        <v>141.18</v>
      </c>
      <c r="W2262" s="7">
        <f t="shared" si="107"/>
        <v>77.53</v>
      </c>
    </row>
    <row r="2263" spans="1:23" x14ac:dyDescent="0.25">
      <c r="A2263" t="s">
        <v>1895</v>
      </c>
      <c r="B2263" s="4">
        <v>45515</v>
      </c>
      <c r="C2263" t="s">
        <v>135</v>
      </c>
      <c r="D2263" t="str">
        <f>VLOOKUP(C2263,Customers!$A$1:$H$201,4,0)</f>
        <v>Kimberly King</v>
      </c>
      <c r="E2263" t="str">
        <f>VLOOKUP(C2263,Customers!$A$1:$H$201,5,0)</f>
        <v>Female</v>
      </c>
      <c r="F2263" s="4">
        <f>VLOOKUP(C2263,Customers!$A$1:$H$201,6,0)</f>
        <v>33347</v>
      </c>
      <c r="G2263" s="4" t="str">
        <f>VLOOKUP(C2263,Customers!$A$1:$H$201,7,0)</f>
        <v>North George</v>
      </c>
      <c r="H2263" s="4">
        <f>VLOOKUP(C2263,Customers!$A$1:$H$201,8,0)</f>
        <v>45007</v>
      </c>
      <c r="I2263" t="s">
        <v>707</v>
      </c>
      <c r="J2263" t="str">
        <f>VLOOKUP(I2263,Products!$A$1:$F$51,2,0)</f>
        <v>Like Camera</v>
      </c>
      <c r="K2263" t="str">
        <f>VLOOKUP(I2263,Products!$A$1:$F$51,3,0)</f>
        <v>Electronics</v>
      </c>
      <c r="L2263" t="str">
        <f>VLOOKUP(I2263,Products!$A$1:$F$51,4,0)</f>
        <v>Camera</v>
      </c>
      <c r="M2263" s="7">
        <f>VLOOKUP(I2263,Products!$A$1:$F$51,5,0)</f>
        <v>1673.69</v>
      </c>
      <c r="N2263" s="7">
        <f>VLOOKUP(I2263,Products!$A$1:$F$51,6,0)</f>
        <v>1323.38</v>
      </c>
      <c r="O2263" t="s">
        <v>842</v>
      </c>
      <c r="P2263" t="str">
        <f>VLOOKUP(O2263,Stores!$A$1:$D$6,2,0)</f>
        <v>MegaMart Johnmouth</v>
      </c>
      <c r="Q2263" t="str">
        <f>VLOOKUP(O2263,Stores!$A$1:$D$6,4,0)</f>
        <v>East</v>
      </c>
      <c r="R2263" s="6">
        <v>5</v>
      </c>
      <c r="S2263" s="6">
        <v>0.15</v>
      </c>
      <c r="T2263" t="s">
        <v>851</v>
      </c>
      <c r="U2263">
        <f t="shared" si="105"/>
        <v>8368.4500000000007</v>
      </c>
      <c r="V2263" s="7">
        <f t="shared" si="106"/>
        <v>6616.9000000000005</v>
      </c>
      <c r="W2263" s="7">
        <f t="shared" si="107"/>
        <v>1750.7000000000003</v>
      </c>
    </row>
    <row r="2264" spans="1:23" x14ac:dyDescent="0.25">
      <c r="A2264" t="s">
        <v>2155</v>
      </c>
      <c r="B2264" s="4">
        <v>45515</v>
      </c>
      <c r="C2264" t="s">
        <v>360</v>
      </c>
      <c r="D2264" t="str">
        <f>VLOOKUP(C2264,Customers!$A$1:$H$201,4,0)</f>
        <v>Eric King</v>
      </c>
      <c r="E2264" t="str">
        <f>VLOOKUP(C2264,Customers!$A$1:$H$201,5,0)</f>
        <v>Male</v>
      </c>
      <c r="F2264" s="4">
        <f>VLOOKUP(C2264,Customers!$A$1:$H$201,6,0)</f>
        <v>32514</v>
      </c>
      <c r="G2264" s="4" t="str">
        <f>VLOOKUP(C2264,Customers!$A$1:$H$201,7,0)</f>
        <v>Lake Amanda</v>
      </c>
      <c r="H2264" s="4">
        <f>VLOOKUP(C2264,Customers!$A$1:$H$201,8,0)</f>
        <v>44496</v>
      </c>
      <c r="I2264" t="s">
        <v>741</v>
      </c>
      <c r="J2264" t="str">
        <f>VLOOKUP(I2264,Products!$A$1:$F$51,2,0)</f>
        <v>Above Camera</v>
      </c>
      <c r="K2264" t="str">
        <f>VLOOKUP(I2264,Products!$A$1:$F$51,3,0)</f>
        <v>Electronics</v>
      </c>
      <c r="L2264" t="str">
        <f>VLOOKUP(I2264,Products!$A$1:$F$51,4,0)</f>
        <v>Camera</v>
      </c>
      <c r="M2264" s="7">
        <f>VLOOKUP(I2264,Products!$A$1:$F$51,5,0)</f>
        <v>1193.0899999999999</v>
      </c>
      <c r="N2264" s="7">
        <f>VLOOKUP(I2264,Products!$A$1:$F$51,6,0)</f>
        <v>818.24</v>
      </c>
      <c r="O2264" t="s">
        <v>827</v>
      </c>
      <c r="P2264" t="str">
        <f>VLOOKUP(O2264,Stores!$A$1:$D$6,2,0)</f>
        <v>MegaMart Jimenezborough</v>
      </c>
      <c r="Q2264" t="str">
        <f>VLOOKUP(O2264,Stores!$A$1:$D$6,4,0)</f>
        <v>South</v>
      </c>
      <c r="R2264" s="6">
        <v>3</v>
      </c>
      <c r="S2264" s="6">
        <v>0.1</v>
      </c>
      <c r="T2264" t="s">
        <v>851</v>
      </c>
      <c r="U2264">
        <f t="shared" si="105"/>
        <v>3579.2699999999995</v>
      </c>
      <c r="V2264" s="7">
        <f t="shared" si="106"/>
        <v>2454.7200000000003</v>
      </c>
      <c r="W2264" s="7">
        <f t="shared" si="107"/>
        <v>1123.6499999999992</v>
      </c>
    </row>
    <row r="2265" spans="1:23" x14ac:dyDescent="0.25">
      <c r="A2265" t="s">
        <v>3944</v>
      </c>
      <c r="B2265" s="4">
        <v>45515</v>
      </c>
      <c r="C2265" t="s">
        <v>456</v>
      </c>
      <c r="D2265" t="str">
        <f>VLOOKUP(C2265,Customers!$A$1:$H$201,4,0)</f>
        <v>Chad Roberts</v>
      </c>
      <c r="E2265" t="str">
        <f>VLOOKUP(C2265,Customers!$A$1:$H$201,5,0)</f>
        <v>Female</v>
      </c>
      <c r="F2265" s="4">
        <f>VLOOKUP(C2265,Customers!$A$1:$H$201,6,0)</f>
        <v>22804</v>
      </c>
      <c r="G2265" s="4" t="str">
        <f>VLOOKUP(C2265,Customers!$A$1:$H$201,7,0)</f>
        <v>North Michelle</v>
      </c>
      <c r="H2265" s="4">
        <f>VLOOKUP(C2265,Customers!$A$1:$H$201,8,0)</f>
        <v>44237</v>
      </c>
      <c r="I2265" t="s">
        <v>757</v>
      </c>
      <c r="J2265" t="str">
        <f>VLOOKUP(I2265,Products!$A$1:$F$51,2,0)</f>
        <v>Traditional Laptop</v>
      </c>
      <c r="K2265" t="str">
        <f>VLOOKUP(I2265,Products!$A$1:$F$51,3,0)</f>
        <v>Electronics</v>
      </c>
      <c r="L2265" t="str">
        <f>VLOOKUP(I2265,Products!$A$1:$F$51,4,0)</f>
        <v>Laptop</v>
      </c>
      <c r="M2265" s="7">
        <f>VLOOKUP(I2265,Products!$A$1:$F$51,5,0)</f>
        <v>1762.92</v>
      </c>
      <c r="N2265" s="7">
        <f>VLOOKUP(I2265,Products!$A$1:$F$51,6,0)</f>
        <v>1346.48</v>
      </c>
      <c r="O2265" t="s">
        <v>835</v>
      </c>
      <c r="P2265" t="str">
        <f>VLOOKUP(O2265,Stores!$A$1:$D$6,2,0)</f>
        <v>MegaMart New Michele</v>
      </c>
      <c r="Q2265" t="str">
        <f>VLOOKUP(O2265,Stores!$A$1:$D$6,4,0)</f>
        <v>West</v>
      </c>
      <c r="R2265" s="6">
        <v>5</v>
      </c>
      <c r="S2265" s="6">
        <v>0.15</v>
      </c>
      <c r="T2265" t="s">
        <v>851</v>
      </c>
      <c r="U2265">
        <f t="shared" si="105"/>
        <v>8814.6</v>
      </c>
      <c r="V2265" s="7">
        <f t="shared" si="106"/>
        <v>6732.4</v>
      </c>
      <c r="W2265" s="7">
        <f t="shared" si="107"/>
        <v>2081.3500000000008</v>
      </c>
    </row>
    <row r="2266" spans="1:23" x14ac:dyDescent="0.25">
      <c r="A2266" t="s">
        <v>952</v>
      </c>
      <c r="B2266" s="4">
        <v>45515</v>
      </c>
      <c r="C2266" t="s">
        <v>370</v>
      </c>
      <c r="D2266" t="str">
        <f>VLOOKUP(C2266,Customers!$A$1:$H$201,4,0)</f>
        <v>Kimberly Jones</v>
      </c>
      <c r="E2266" t="str">
        <f>VLOOKUP(C2266,Customers!$A$1:$H$201,5,0)</f>
        <v>Male</v>
      </c>
      <c r="F2266" s="4">
        <f>VLOOKUP(C2266,Customers!$A$1:$H$201,6,0)</f>
        <v>23580</v>
      </c>
      <c r="G2266" s="4" t="str">
        <f>VLOOKUP(C2266,Customers!$A$1:$H$201,7,0)</f>
        <v>Hansonhaven</v>
      </c>
      <c r="H2266" s="4">
        <f>VLOOKUP(C2266,Customers!$A$1:$H$201,8,0)</f>
        <v>44213</v>
      </c>
      <c r="I2266" t="s">
        <v>753</v>
      </c>
      <c r="J2266" t="str">
        <f>VLOOKUP(I2266,Products!$A$1:$F$51,2,0)</f>
        <v>Find Headphones</v>
      </c>
      <c r="K2266" t="str">
        <f>VLOOKUP(I2266,Products!$A$1:$F$51,3,0)</f>
        <v>Electronics</v>
      </c>
      <c r="L2266" t="str">
        <f>VLOOKUP(I2266,Products!$A$1:$F$51,4,0)</f>
        <v>Headphones</v>
      </c>
      <c r="M2266" s="7">
        <f>VLOOKUP(I2266,Products!$A$1:$F$51,5,0)</f>
        <v>1246.1099999999999</v>
      </c>
      <c r="N2266" s="7">
        <f>VLOOKUP(I2266,Products!$A$1:$F$51,6,0)</f>
        <v>833.52</v>
      </c>
      <c r="O2266" t="s">
        <v>831</v>
      </c>
      <c r="P2266" t="str">
        <f>VLOOKUP(O2266,Stores!$A$1:$D$6,2,0)</f>
        <v>MegaMart Peckmouth</v>
      </c>
      <c r="Q2266" t="str">
        <f>VLOOKUP(O2266,Stores!$A$1:$D$6,4,0)</f>
        <v>East</v>
      </c>
      <c r="R2266" s="6">
        <v>5</v>
      </c>
      <c r="S2266" s="6">
        <v>0.05</v>
      </c>
      <c r="T2266" t="s">
        <v>861</v>
      </c>
      <c r="U2266">
        <f t="shared" si="105"/>
        <v>6230.5499999999993</v>
      </c>
      <c r="V2266" s="7">
        <f t="shared" si="106"/>
        <v>4167.6000000000004</v>
      </c>
      <c r="W2266" s="7">
        <f t="shared" si="107"/>
        <v>2061.9999999999991</v>
      </c>
    </row>
    <row r="2267" spans="1:23" x14ac:dyDescent="0.25">
      <c r="A2267" t="s">
        <v>1110</v>
      </c>
      <c r="B2267" s="4">
        <v>45515</v>
      </c>
      <c r="C2267" t="s">
        <v>87</v>
      </c>
      <c r="D2267" t="str">
        <f>VLOOKUP(C2267,Customers!$A$1:$H$201,4,0)</f>
        <v>Megan Velasquez</v>
      </c>
      <c r="E2267" t="str">
        <f>VLOOKUP(C2267,Customers!$A$1:$H$201,5,0)</f>
        <v>Male</v>
      </c>
      <c r="F2267" s="4">
        <f>VLOOKUP(C2267,Customers!$A$1:$H$201,6,0)</f>
        <v>20409</v>
      </c>
      <c r="G2267" s="4" t="str">
        <f>VLOOKUP(C2267,Customers!$A$1:$H$201,7,0)</f>
        <v>East James</v>
      </c>
      <c r="H2267" s="4">
        <f>VLOOKUP(C2267,Customers!$A$1:$H$201,8,0)</f>
        <v>44106</v>
      </c>
      <c r="I2267" t="s">
        <v>802</v>
      </c>
      <c r="J2267" t="str">
        <f>VLOOKUP(I2267,Products!$A$1:$F$51,2,0)</f>
        <v>Piece Headphones</v>
      </c>
      <c r="K2267" t="str">
        <f>VLOOKUP(I2267,Products!$A$1:$F$51,3,0)</f>
        <v>Electronics</v>
      </c>
      <c r="L2267" t="str">
        <f>VLOOKUP(I2267,Products!$A$1:$F$51,4,0)</f>
        <v>Headphones</v>
      </c>
      <c r="M2267" s="7">
        <f>VLOOKUP(I2267,Products!$A$1:$F$51,5,0)</f>
        <v>1745.61</v>
      </c>
      <c r="N2267" s="7">
        <f>VLOOKUP(I2267,Products!$A$1:$F$51,6,0)</f>
        <v>1322.44</v>
      </c>
      <c r="O2267" t="s">
        <v>838</v>
      </c>
      <c r="P2267" t="str">
        <f>VLOOKUP(O2267,Stores!$A$1:$D$6,2,0)</f>
        <v>MegaMart Brianahaven</v>
      </c>
      <c r="Q2267" t="str">
        <f>VLOOKUP(O2267,Stores!$A$1:$D$6,4,0)</f>
        <v>North</v>
      </c>
      <c r="R2267" s="6">
        <v>1</v>
      </c>
      <c r="S2267" s="6">
        <v>0.15</v>
      </c>
      <c r="T2267" t="s">
        <v>857</v>
      </c>
      <c r="U2267">
        <f t="shared" si="105"/>
        <v>1745.61</v>
      </c>
      <c r="V2267" s="7">
        <f t="shared" si="106"/>
        <v>1322.44</v>
      </c>
      <c r="W2267" s="7">
        <f t="shared" si="107"/>
        <v>422.31999999999982</v>
      </c>
    </row>
    <row r="2268" spans="1:23" x14ac:dyDescent="0.25">
      <c r="A2268" t="s">
        <v>1234</v>
      </c>
      <c r="B2268" s="4">
        <v>45516</v>
      </c>
      <c r="C2268" t="s">
        <v>492</v>
      </c>
      <c r="D2268" t="str">
        <f>VLOOKUP(C2268,Customers!$A$1:$H$201,4,0)</f>
        <v>Mario Cuevas</v>
      </c>
      <c r="E2268" t="str">
        <f>VLOOKUP(C2268,Customers!$A$1:$H$201,5,0)</f>
        <v>Male</v>
      </c>
      <c r="F2268" s="4">
        <f>VLOOKUP(C2268,Customers!$A$1:$H$201,6,0)</f>
        <v>31478</v>
      </c>
      <c r="G2268" s="4" t="str">
        <f>VLOOKUP(C2268,Customers!$A$1:$H$201,7,0)</f>
        <v>North Charlesville</v>
      </c>
      <c r="H2268" s="4">
        <f>VLOOKUP(C2268,Customers!$A$1:$H$201,8,0)</f>
        <v>45172</v>
      </c>
      <c r="I2268" t="s">
        <v>808</v>
      </c>
      <c r="J2268" t="str">
        <f>VLOOKUP(I2268,Products!$A$1:$F$51,2,0)</f>
        <v>Soon Accessories</v>
      </c>
      <c r="K2268" t="str">
        <f>VLOOKUP(I2268,Products!$A$1:$F$51,3,0)</f>
        <v>Fashion</v>
      </c>
      <c r="L2268" t="str">
        <f>VLOOKUP(I2268,Products!$A$1:$F$51,4,0)</f>
        <v>Accessories</v>
      </c>
      <c r="M2268" s="7">
        <f>VLOOKUP(I2268,Products!$A$1:$F$51,5,0)</f>
        <v>564.41999999999996</v>
      </c>
      <c r="N2268" s="7">
        <f>VLOOKUP(I2268,Products!$A$1:$F$51,6,0)</f>
        <v>293.95999999999998</v>
      </c>
      <c r="O2268" t="s">
        <v>835</v>
      </c>
      <c r="P2268" t="str">
        <f>VLOOKUP(O2268,Stores!$A$1:$D$6,2,0)</f>
        <v>MegaMart New Michele</v>
      </c>
      <c r="Q2268" t="str">
        <f>VLOOKUP(O2268,Stores!$A$1:$D$6,4,0)</f>
        <v>West</v>
      </c>
      <c r="R2268" s="6">
        <v>4</v>
      </c>
      <c r="S2268" s="6">
        <v>0.15</v>
      </c>
      <c r="T2268" t="s">
        <v>857</v>
      </c>
      <c r="U2268">
        <f t="shared" si="105"/>
        <v>2257.6799999999998</v>
      </c>
      <c r="V2268" s="7">
        <f t="shared" si="106"/>
        <v>1175.8399999999999</v>
      </c>
      <c r="W2268" s="7">
        <f t="shared" si="107"/>
        <v>1080.99</v>
      </c>
    </row>
    <row r="2269" spans="1:23" x14ac:dyDescent="0.25">
      <c r="A2269" t="s">
        <v>1837</v>
      </c>
      <c r="B2269" s="4">
        <v>45516</v>
      </c>
      <c r="C2269" t="s">
        <v>510</v>
      </c>
      <c r="D2269" t="str">
        <f>VLOOKUP(C2269,Customers!$A$1:$H$201,4,0)</f>
        <v>Adam Lucas</v>
      </c>
      <c r="E2269" t="str">
        <f>VLOOKUP(C2269,Customers!$A$1:$H$201,5,0)</f>
        <v>Female</v>
      </c>
      <c r="F2269" s="4">
        <f>VLOOKUP(C2269,Customers!$A$1:$H$201,6,0)</f>
        <v>28708</v>
      </c>
      <c r="G2269" s="4" t="str">
        <f>VLOOKUP(C2269,Customers!$A$1:$H$201,7,0)</f>
        <v>Allisonmouth</v>
      </c>
      <c r="H2269" s="4">
        <f>VLOOKUP(C2269,Customers!$A$1:$H$201,8,0)</f>
        <v>45298</v>
      </c>
      <c r="I2269" t="s">
        <v>780</v>
      </c>
      <c r="J2269" t="str">
        <f>VLOOKUP(I2269,Products!$A$1:$F$51,2,0)</f>
        <v>Road Clothing</v>
      </c>
      <c r="K2269" t="str">
        <f>VLOOKUP(I2269,Products!$A$1:$F$51,3,0)</f>
        <v>Fashion</v>
      </c>
      <c r="L2269" t="str">
        <f>VLOOKUP(I2269,Products!$A$1:$F$51,4,0)</f>
        <v>Clothing</v>
      </c>
      <c r="M2269" s="7">
        <f>VLOOKUP(I2269,Products!$A$1:$F$51,5,0)</f>
        <v>1485.05</v>
      </c>
      <c r="N2269" s="7">
        <f>VLOOKUP(I2269,Products!$A$1:$F$51,6,0)</f>
        <v>988.31</v>
      </c>
      <c r="O2269" t="s">
        <v>835</v>
      </c>
      <c r="P2269" t="str">
        <f>VLOOKUP(O2269,Stores!$A$1:$D$6,2,0)</f>
        <v>MegaMart New Michele</v>
      </c>
      <c r="Q2269" t="str">
        <f>VLOOKUP(O2269,Stores!$A$1:$D$6,4,0)</f>
        <v>West</v>
      </c>
      <c r="R2269" s="6">
        <v>3</v>
      </c>
      <c r="S2269" s="6">
        <v>0.15</v>
      </c>
      <c r="T2269" t="s">
        <v>854</v>
      </c>
      <c r="U2269">
        <f t="shared" si="105"/>
        <v>4455.1499999999996</v>
      </c>
      <c r="V2269" s="7">
        <f t="shared" si="106"/>
        <v>2964.93</v>
      </c>
      <c r="W2269" s="7">
        <f t="shared" si="107"/>
        <v>1489.37</v>
      </c>
    </row>
    <row r="2270" spans="1:23" x14ac:dyDescent="0.25">
      <c r="A2270" t="s">
        <v>3401</v>
      </c>
      <c r="B2270" s="4">
        <v>45516</v>
      </c>
      <c r="C2270" t="s">
        <v>518</v>
      </c>
      <c r="D2270" t="str">
        <f>VLOOKUP(C2270,Customers!$A$1:$H$201,4,0)</f>
        <v>Cynthia Carlson</v>
      </c>
      <c r="E2270" t="str">
        <f>VLOOKUP(C2270,Customers!$A$1:$H$201,5,0)</f>
        <v>Male</v>
      </c>
      <c r="F2270" s="4">
        <f>VLOOKUP(C2270,Customers!$A$1:$H$201,6,0)</f>
        <v>22435</v>
      </c>
      <c r="G2270" s="4" t="str">
        <f>VLOOKUP(C2270,Customers!$A$1:$H$201,7,0)</f>
        <v>South Jameschester</v>
      </c>
      <c r="H2270" s="4">
        <f>VLOOKUP(C2270,Customers!$A$1:$H$201,8,0)</f>
        <v>45087</v>
      </c>
      <c r="I2270" t="s">
        <v>800</v>
      </c>
      <c r="J2270" t="str">
        <f>VLOOKUP(I2270,Products!$A$1:$F$51,2,0)</f>
        <v>Church Clothing</v>
      </c>
      <c r="K2270" t="str">
        <f>VLOOKUP(I2270,Products!$A$1:$F$51,3,0)</f>
        <v>Fashion</v>
      </c>
      <c r="L2270" t="str">
        <f>VLOOKUP(I2270,Products!$A$1:$F$51,4,0)</f>
        <v>Clothing</v>
      </c>
      <c r="M2270" s="7">
        <f>VLOOKUP(I2270,Products!$A$1:$F$51,5,0)</f>
        <v>540.94000000000005</v>
      </c>
      <c r="N2270" s="7">
        <f>VLOOKUP(I2270,Products!$A$1:$F$51,6,0)</f>
        <v>398.25</v>
      </c>
      <c r="O2270" t="s">
        <v>838</v>
      </c>
      <c r="P2270" t="str">
        <f>VLOOKUP(O2270,Stores!$A$1:$D$6,2,0)</f>
        <v>MegaMart Brianahaven</v>
      </c>
      <c r="Q2270" t="str">
        <f>VLOOKUP(O2270,Stores!$A$1:$D$6,4,0)</f>
        <v>North</v>
      </c>
      <c r="R2270" s="6">
        <v>2</v>
      </c>
      <c r="S2270" s="6">
        <v>0.15</v>
      </c>
      <c r="T2270" t="s">
        <v>857</v>
      </c>
      <c r="U2270">
        <f t="shared" si="105"/>
        <v>1081.8800000000001</v>
      </c>
      <c r="V2270" s="7">
        <f t="shared" si="106"/>
        <v>796.5</v>
      </c>
      <c r="W2270" s="7">
        <f t="shared" si="107"/>
        <v>284.53000000000009</v>
      </c>
    </row>
    <row r="2271" spans="1:23" x14ac:dyDescent="0.25">
      <c r="A2271" t="s">
        <v>4818</v>
      </c>
      <c r="B2271" s="4">
        <v>45516</v>
      </c>
      <c r="C2271" t="s">
        <v>245</v>
      </c>
      <c r="D2271" t="str">
        <f>VLOOKUP(C2271,Customers!$A$1:$H$201,4,0)</f>
        <v>Scott Duke</v>
      </c>
      <c r="E2271" t="str">
        <f>VLOOKUP(C2271,Customers!$A$1:$H$201,5,0)</f>
        <v>Female</v>
      </c>
      <c r="F2271" s="4">
        <f>VLOOKUP(C2271,Customers!$A$1:$H$201,6,0)</f>
        <v>25547</v>
      </c>
      <c r="G2271" s="4" t="str">
        <f>VLOOKUP(C2271,Customers!$A$1:$H$201,7,0)</f>
        <v>Williamhaven</v>
      </c>
      <c r="H2271" s="4">
        <f>VLOOKUP(C2271,Customers!$A$1:$H$201,8,0)</f>
        <v>45312</v>
      </c>
      <c r="I2271" t="s">
        <v>768</v>
      </c>
      <c r="J2271" t="str">
        <f>VLOOKUP(I2271,Products!$A$1:$F$51,2,0)</f>
        <v>And Footwear</v>
      </c>
      <c r="K2271" t="str">
        <f>VLOOKUP(I2271,Products!$A$1:$F$51,3,0)</f>
        <v>Fashion</v>
      </c>
      <c r="L2271" t="str">
        <f>VLOOKUP(I2271,Products!$A$1:$F$51,4,0)</f>
        <v>Footwear</v>
      </c>
      <c r="M2271" s="7">
        <f>VLOOKUP(I2271,Products!$A$1:$F$51,5,0)</f>
        <v>1878.47</v>
      </c>
      <c r="N2271" s="7">
        <f>VLOOKUP(I2271,Products!$A$1:$F$51,6,0)</f>
        <v>1014.91</v>
      </c>
      <c r="O2271" t="s">
        <v>827</v>
      </c>
      <c r="P2271" t="str">
        <f>VLOOKUP(O2271,Stores!$A$1:$D$6,2,0)</f>
        <v>MegaMart Jimenezborough</v>
      </c>
      <c r="Q2271" t="str">
        <f>VLOOKUP(O2271,Stores!$A$1:$D$6,4,0)</f>
        <v>South</v>
      </c>
      <c r="R2271" s="6">
        <v>3</v>
      </c>
      <c r="S2271" s="6">
        <v>0.1</v>
      </c>
      <c r="T2271" t="s">
        <v>854</v>
      </c>
      <c r="U2271">
        <f t="shared" si="105"/>
        <v>5635.41</v>
      </c>
      <c r="V2271" s="7">
        <f t="shared" si="106"/>
        <v>3044.73</v>
      </c>
      <c r="W2271" s="7">
        <f t="shared" si="107"/>
        <v>2589.7799999999997</v>
      </c>
    </row>
    <row r="2272" spans="1:23" x14ac:dyDescent="0.25">
      <c r="A2272" t="s">
        <v>5243</v>
      </c>
      <c r="B2272" s="4">
        <v>45516</v>
      </c>
      <c r="C2272" t="s">
        <v>478</v>
      </c>
      <c r="D2272" t="str">
        <f>VLOOKUP(C2272,Customers!$A$1:$H$201,4,0)</f>
        <v>Denise Jackson</v>
      </c>
      <c r="E2272" t="str">
        <f>VLOOKUP(C2272,Customers!$A$1:$H$201,5,0)</f>
        <v>Male</v>
      </c>
      <c r="F2272" s="4">
        <f>VLOOKUP(C2272,Customers!$A$1:$H$201,6,0)</f>
        <v>35356</v>
      </c>
      <c r="G2272" s="4" t="str">
        <f>VLOOKUP(C2272,Customers!$A$1:$H$201,7,0)</f>
        <v>Williamsport</v>
      </c>
      <c r="H2272" s="4">
        <f>VLOOKUP(C2272,Customers!$A$1:$H$201,8,0)</f>
        <v>44915</v>
      </c>
      <c r="I2272" t="s">
        <v>724</v>
      </c>
      <c r="J2272" t="str">
        <f>VLOOKUP(I2272,Products!$A$1:$F$51,2,0)</f>
        <v>Company Fruits</v>
      </c>
      <c r="K2272" t="str">
        <f>VLOOKUP(I2272,Products!$A$1:$F$51,3,0)</f>
        <v>Groceries</v>
      </c>
      <c r="L2272" t="str">
        <f>VLOOKUP(I2272,Products!$A$1:$F$51,4,0)</f>
        <v>Fruits</v>
      </c>
      <c r="M2272" s="7">
        <f>VLOOKUP(I2272,Products!$A$1:$F$51,5,0)</f>
        <v>318.05</v>
      </c>
      <c r="N2272" s="7">
        <f>VLOOKUP(I2272,Products!$A$1:$F$51,6,0)</f>
        <v>742.26521739130465</v>
      </c>
      <c r="O2272" t="s">
        <v>827</v>
      </c>
      <c r="P2272" t="str">
        <f>VLOOKUP(O2272,Stores!$A$1:$D$6,2,0)</f>
        <v>MegaMart Jimenezborough</v>
      </c>
      <c r="Q2272" t="str">
        <f>VLOOKUP(O2272,Stores!$A$1:$D$6,4,0)</f>
        <v>South</v>
      </c>
      <c r="R2272" s="6">
        <v>3</v>
      </c>
      <c r="S2272" s="6">
        <v>0.1</v>
      </c>
      <c r="T2272" t="s">
        <v>851</v>
      </c>
      <c r="U2272">
        <f t="shared" si="105"/>
        <v>954.15000000000009</v>
      </c>
      <c r="V2272" s="7">
        <f t="shared" si="106"/>
        <v>2226.7956521739138</v>
      </c>
      <c r="W2272" s="7">
        <f t="shared" si="107"/>
        <v>-1273.5456521739138</v>
      </c>
    </row>
    <row r="2273" spans="1:23" x14ac:dyDescent="0.25">
      <c r="A2273" t="s">
        <v>940</v>
      </c>
      <c r="B2273" s="4">
        <v>45516</v>
      </c>
      <c r="C2273" t="s">
        <v>311</v>
      </c>
      <c r="D2273" t="str">
        <f>VLOOKUP(C2273,Customers!$A$1:$H$201,4,0)</f>
        <v>Jeremy Robles</v>
      </c>
      <c r="E2273" t="str">
        <f>VLOOKUP(C2273,Customers!$A$1:$H$201,5,0)</f>
        <v>Female</v>
      </c>
      <c r="F2273" s="4">
        <f>VLOOKUP(C2273,Customers!$A$1:$H$201,6,0)</f>
        <v>29674</v>
      </c>
      <c r="G2273" s="4" t="str">
        <f>VLOOKUP(C2273,Customers!$A$1:$H$201,7,0)</f>
        <v>West Josephport</v>
      </c>
      <c r="H2273" s="4">
        <f>VLOOKUP(C2273,Customers!$A$1:$H$201,8,0)</f>
        <v>44600</v>
      </c>
      <c r="I2273" t="s">
        <v>794</v>
      </c>
      <c r="J2273" t="str">
        <f>VLOOKUP(I2273,Products!$A$1:$F$51,2,0)</f>
        <v>New Watches</v>
      </c>
      <c r="K2273" t="str">
        <f>VLOOKUP(I2273,Products!$A$1:$F$51,3,0)</f>
        <v>Fashion</v>
      </c>
      <c r="L2273" t="str">
        <f>VLOOKUP(I2273,Products!$A$1:$F$51,4,0)</f>
        <v>Watches</v>
      </c>
      <c r="M2273" s="7">
        <f>VLOOKUP(I2273,Products!$A$1:$F$51,5,0)</f>
        <v>1501.46</v>
      </c>
      <c r="N2273" s="7">
        <f>VLOOKUP(I2273,Products!$A$1:$F$51,6,0)</f>
        <v>1167.73</v>
      </c>
      <c r="O2273" t="s">
        <v>827</v>
      </c>
      <c r="P2273" t="str">
        <f>VLOOKUP(O2273,Stores!$A$1:$D$6,2,0)</f>
        <v>MegaMart Jimenezborough</v>
      </c>
      <c r="Q2273" t="str">
        <f>VLOOKUP(O2273,Stores!$A$1:$D$6,4,0)</f>
        <v>South</v>
      </c>
      <c r="R2273" s="6">
        <v>2</v>
      </c>
      <c r="S2273" s="6">
        <v>0.1</v>
      </c>
      <c r="T2273" t="s">
        <v>854</v>
      </c>
      <c r="U2273">
        <f t="shared" si="105"/>
        <v>3002.92</v>
      </c>
      <c r="V2273" s="7">
        <f t="shared" si="106"/>
        <v>2335.46</v>
      </c>
      <c r="W2273" s="7">
        <f t="shared" si="107"/>
        <v>666.56000000000006</v>
      </c>
    </row>
    <row r="2274" spans="1:23" x14ac:dyDescent="0.25">
      <c r="A2274" t="s">
        <v>1159</v>
      </c>
      <c r="B2274" s="4">
        <v>45517</v>
      </c>
      <c r="C2274" t="s">
        <v>384</v>
      </c>
      <c r="D2274" t="str">
        <f>VLOOKUP(C2274,Customers!$A$1:$H$201,4,0)</f>
        <v>David Burns</v>
      </c>
      <c r="E2274" t="str">
        <f>VLOOKUP(C2274,Customers!$A$1:$H$201,5,0)</f>
        <v>Female</v>
      </c>
      <c r="F2274" s="4">
        <f>VLOOKUP(C2274,Customers!$A$1:$H$201,6,0)</f>
        <v>23676</v>
      </c>
      <c r="G2274" s="4" t="str">
        <f>VLOOKUP(C2274,Customers!$A$1:$H$201,7,0)</f>
        <v>Joyceside</v>
      </c>
      <c r="H2274" s="4">
        <f>VLOOKUP(C2274,Customers!$A$1:$H$201,8,0)</f>
        <v>44351</v>
      </c>
      <c r="I2274" t="s">
        <v>707</v>
      </c>
      <c r="J2274" t="str">
        <f>VLOOKUP(I2274,Products!$A$1:$F$51,2,0)</f>
        <v>Like Camera</v>
      </c>
      <c r="K2274" t="str">
        <f>VLOOKUP(I2274,Products!$A$1:$F$51,3,0)</f>
        <v>Electronics</v>
      </c>
      <c r="L2274" t="str">
        <f>VLOOKUP(I2274,Products!$A$1:$F$51,4,0)</f>
        <v>Camera</v>
      </c>
      <c r="M2274" s="7">
        <f>VLOOKUP(I2274,Products!$A$1:$F$51,5,0)</f>
        <v>1673.69</v>
      </c>
      <c r="N2274" s="7">
        <f>VLOOKUP(I2274,Products!$A$1:$F$51,6,0)</f>
        <v>1323.38</v>
      </c>
      <c r="O2274" t="s">
        <v>827</v>
      </c>
      <c r="P2274" t="str">
        <f>VLOOKUP(O2274,Stores!$A$1:$D$6,2,0)</f>
        <v>MegaMart Jimenezborough</v>
      </c>
      <c r="Q2274" t="str">
        <f>VLOOKUP(O2274,Stores!$A$1:$D$6,4,0)</f>
        <v>South</v>
      </c>
      <c r="R2274" s="6">
        <v>5</v>
      </c>
      <c r="S2274" s="6">
        <v>0.05</v>
      </c>
      <c r="T2274" t="s">
        <v>851</v>
      </c>
      <c r="U2274">
        <f t="shared" si="105"/>
        <v>8368.4500000000007</v>
      </c>
      <c r="V2274" s="7">
        <f t="shared" si="106"/>
        <v>6616.9000000000005</v>
      </c>
      <c r="W2274" s="7">
        <f t="shared" si="107"/>
        <v>1750.6000000000001</v>
      </c>
    </row>
    <row r="2275" spans="1:23" x14ac:dyDescent="0.25">
      <c r="A2275" t="s">
        <v>3333</v>
      </c>
      <c r="B2275" s="4">
        <v>45517</v>
      </c>
      <c r="C2275" t="s">
        <v>401</v>
      </c>
      <c r="D2275" t="str">
        <f>VLOOKUP(C2275,Customers!$A$1:$H$201,4,0)</f>
        <v>Samantha Hill</v>
      </c>
      <c r="E2275" t="str">
        <f>VLOOKUP(C2275,Customers!$A$1:$H$201,5,0)</f>
        <v>Male</v>
      </c>
      <c r="F2275" s="4">
        <f>VLOOKUP(C2275,Customers!$A$1:$H$201,6,0)</f>
        <v>22241</v>
      </c>
      <c r="G2275" s="4" t="str">
        <f>VLOOKUP(C2275,Customers!$A$1:$H$201,7,0)</f>
        <v>Georgetown</v>
      </c>
      <c r="H2275" s="4">
        <f>VLOOKUP(C2275,Customers!$A$1:$H$201,8,0)</f>
        <v>44720</v>
      </c>
      <c r="I2275" t="s">
        <v>778</v>
      </c>
      <c r="J2275" t="str">
        <f>VLOOKUP(I2275,Products!$A$1:$F$51,2,0)</f>
        <v>Deal Smartphone</v>
      </c>
      <c r="K2275" t="str">
        <f>VLOOKUP(I2275,Products!$A$1:$F$51,3,0)</f>
        <v>Electronics</v>
      </c>
      <c r="L2275" t="str">
        <f>VLOOKUP(I2275,Products!$A$1:$F$51,4,0)</f>
        <v>Smartphone</v>
      </c>
      <c r="M2275" s="7">
        <f>VLOOKUP(I2275,Products!$A$1:$F$51,5,0)</f>
        <v>673.78</v>
      </c>
      <c r="N2275" s="7">
        <f>VLOOKUP(I2275,Products!$A$1:$F$51,6,0)</f>
        <v>363.33</v>
      </c>
      <c r="O2275" t="s">
        <v>838</v>
      </c>
      <c r="P2275" t="str">
        <f>VLOOKUP(O2275,Stores!$A$1:$D$6,2,0)</f>
        <v>MegaMart Brianahaven</v>
      </c>
      <c r="Q2275" t="str">
        <f>VLOOKUP(O2275,Stores!$A$1:$D$6,4,0)</f>
        <v>North</v>
      </c>
      <c r="R2275" s="6">
        <v>3</v>
      </c>
      <c r="S2275" s="6">
        <v>0.1</v>
      </c>
      <c r="T2275" t="s">
        <v>861</v>
      </c>
      <c r="U2275">
        <f t="shared" si="105"/>
        <v>2021.34</v>
      </c>
      <c r="V2275" s="7">
        <f t="shared" si="106"/>
        <v>1089.99</v>
      </c>
      <c r="W2275" s="7">
        <f t="shared" si="107"/>
        <v>930.44999999999993</v>
      </c>
    </row>
    <row r="2276" spans="1:23" x14ac:dyDescent="0.25">
      <c r="A2276" t="s">
        <v>3930</v>
      </c>
      <c r="B2276" s="4">
        <v>45517</v>
      </c>
      <c r="C2276" t="s">
        <v>69</v>
      </c>
      <c r="D2276" t="str">
        <f>VLOOKUP(C2276,Customers!$A$1:$H$201,4,0)</f>
        <v>Vanessa Anderson</v>
      </c>
      <c r="E2276" t="str">
        <f>VLOOKUP(C2276,Customers!$A$1:$H$201,5,0)</f>
        <v>Female</v>
      </c>
      <c r="F2276" s="4">
        <f>VLOOKUP(C2276,Customers!$A$1:$H$201,6,0)</f>
        <v>30021</v>
      </c>
      <c r="G2276" s="4" t="str">
        <f>VLOOKUP(C2276,Customers!$A$1:$H$201,7,0)</f>
        <v>Peterside</v>
      </c>
      <c r="H2276" s="4">
        <f>VLOOKUP(C2276,Customers!$A$1:$H$201,8,0)</f>
        <v>45560</v>
      </c>
      <c r="I2276" t="s">
        <v>753</v>
      </c>
      <c r="J2276" t="str">
        <f>VLOOKUP(I2276,Products!$A$1:$F$51,2,0)</f>
        <v>Find Headphones</v>
      </c>
      <c r="K2276" t="str">
        <f>VLOOKUP(I2276,Products!$A$1:$F$51,3,0)</f>
        <v>Electronics</v>
      </c>
      <c r="L2276" t="str">
        <f>VLOOKUP(I2276,Products!$A$1:$F$51,4,0)</f>
        <v>Headphones</v>
      </c>
      <c r="M2276" s="7">
        <f>VLOOKUP(I2276,Products!$A$1:$F$51,5,0)</f>
        <v>1246.1099999999999</v>
      </c>
      <c r="N2276" s="7">
        <f>VLOOKUP(I2276,Products!$A$1:$F$51,6,0)</f>
        <v>833.52</v>
      </c>
      <c r="O2276" t="s">
        <v>842</v>
      </c>
      <c r="P2276" t="str">
        <f>VLOOKUP(O2276,Stores!$A$1:$D$6,2,0)</f>
        <v>MegaMart Johnmouth</v>
      </c>
      <c r="Q2276" t="str">
        <f>VLOOKUP(O2276,Stores!$A$1:$D$6,4,0)</f>
        <v>East</v>
      </c>
      <c r="R2276" s="6">
        <v>1</v>
      </c>
      <c r="S2276" s="6">
        <v>0.05</v>
      </c>
      <c r="T2276" t="s">
        <v>861</v>
      </c>
      <c r="U2276">
        <f t="shared" si="105"/>
        <v>1246.1099999999999</v>
      </c>
      <c r="V2276" s="7">
        <f t="shared" si="106"/>
        <v>833.52</v>
      </c>
      <c r="W2276" s="7">
        <f t="shared" si="107"/>
        <v>411.63999999999993</v>
      </c>
    </row>
    <row r="2277" spans="1:23" x14ac:dyDescent="0.25">
      <c r="A2277" t="s">
        <v>4499</v>
      </c>
      <c r="B2277" s="4">
        <v>45517</v>
      </c>
      <c r="C2277" t="s">
        <v>651</v>
      </c>
      <c r="D2277" t="str">
        <f>VLOOKUP(C2277,Customers!$A$1:$H$201,4,0)</f>
        <v>Joe Vincent</v>
      </c>
      <c r="E2277" t="str">
        <f>VLOOKUP(C2277,Customers!$A$1:$H$201,5,0)</f>
        <v>Female</v>
      </c>
      <c r="F2277" s="4">
        <f>VLOOKUP(C2277,Customers!$A$1:$H$201,6,0)</f>
        <v>27579</v>
      </c>
      <c r="G2277" s="4" t="str">
        <f>VLOOKUP(C2277,Customers!$A$1:$H$201,7,0)</f>
        <v>North Chaseborough</v>
      </c>
      <c r="H2277" s="4">
        <f>VLOOKUP(C2277,Customers!$A$1:$H$201,8,0)</f>
        <v>45571</v>
      </c>
      <c r="I2277" t="s">
        <v>728</v>
      </c>
      <c r="J2277" t="str">
        <f>VLOOKUP(I2277,Products!$A$1:$F$51,2,0)</f>
        <v>Understand Camera</v>
      </c>
      <c r="K2277" t="str">
        <f>VLOOKUP(I2277,Products!$A$1:$F$51,3,0)</f>
        <v>Electronics</v>
      </c>
      <c r="L2277" t="str">
        <f>VLOOKUP(I2277,Products!$A$1:$F$51,4,0)</f>
        <v>Camera</v>
      </c>
      <c r="M2277" s="7">
        <f>VLOOKUP(I2277,Products!$A$1:$F$51,5,0)</f>
        <v>1474.12</v>
      </c>
      <c r="N2277" s="7">
        <f>VLOOKUP(I2277,Products!$A$1:$F$51,6,0)</f>
        <v>764.02</v>
      </c>
      <c r="O2277" t="s">
        <v>827</v>
      </c>
      <c r="P2277" t="str">
        <f>VLOOKUP(O2277,Stores!$A$1:$D$6,2,0)</f>
        <v>MegaMart Jimenezborough</v>
      </c>
      <c r="Q2277" t="str">
        <f>VLOOKUP(O2277,Stores!$A$1:$D$6,4,0)</f>
        <v>South</v>
      </c>
      <c r="R2277" s="6">
        <v>4</v>
      </c>
      <c r="S2277" s="6">
        <v>0.15</v>
      </c>
      <c r="T2277" t="s">
        <v>861</v>
      </c>
      <c r="U2277">
        <f t="shared" si="105"/>
        <v>5896.48</v>
      </c>
      <c r="V2277" s="7">
        <f t="shared" si="106"/>
        <v>3056.08</v>
      </c>
      <c r="W2277" s="7">
        <f t="shared" si="107"/>
        <v>2839.5499999999997</v>
      </c>
    </row>
    <row r="2278" spans="1:23" x14ac:dyDescent="0.25">
      <c r="A2278" t="s">
        <v>5662</v>
      </c>
      <c r="B2278" s="4">
        <v>45517</v>
      </c>
      <c r="C2278" t="s">
        <v>602</v>
      </c>
      <c r="D2278" t="str">
        <f>VLOOKUP(C2278,Customers!$A$1:$H$201,4,0)</f>
        <v>Amber Graham</v>
      </c>
      <c r="E2278" t="str">
        <f>VLOOKUP(C2278,Customers!$A$1:$H$201,5,0)</f>
        <v>Female</v>
      </c>
      <c r="F2278" s="4">
        <f>VLOOKUP(C2278,Customers!$A$1:$H$201,6,0)</f>
        <v>30807</v>
      </c>
      <c r="G2278" s="4" t="str">
        <f>VLOOKUP(C2278,Customers!$A$1:$H$201,7,0)</f>
        <v>Lake Melissaborough</v>
      </c>
      <c r="H2278" s="4">
        <f>VLOOKUP(C2278,Customers!$A$1:$H$201,8,0)</f>
        <v>45889</v>
      </c>
      <c r="I2278" t="s">
        <v>724</v>
      </c>
      <c r="J2278" t="str">
        <f>VLOOKUP(I2278,Products!$A$1:$F$51,2,0)</f>
        <v>Company Fruits</v>
      </c>
      <c r="K2278" t="str">
        <f>VLOOKUP(I2278,Products!$A$1:$F$51,3,0)</f>
        <v>Groceries</v>
      </c>
      <c r="L2278" t="str">
        <f>VLOOKUP(I2278,Products!$A$1:$F$51,4,0)</f>
        <v>Fruits</v>
      </c>
      <c r="M2278" s="7">
        <f>VLOOKUP(I2278,Products!$A$1:$F$51,5,0)</f>
        <v>318.05</v>
      </c>
      <c r="N2278" s="7">
        <f>VLOOKUP(I2278,Products!$A$1:$F$51,6,0)</f>
        <v>742.26521739130465</v>
      </c>
      <c r="O2278" t="s">
        <v>831</v>
      </c>
      <c r="P2278" t="str">
        <f>VLOOKUP(O2278,Stores!$A$1:$D$6,2,0)</f>
        <v>MegaMart Peckmouth</v>
      </c>
      <c r="Q2278" t="str">
        <f>VLOOKUP(O2278,Stores!$A$1:$D$6,4,0)</f>
        <v>East</v>
      </c>
      <c r="R2278" s="6">
        <v>3</v>
      </c>
      <c r="S2278" s="6">
        <v>0.05</v>
      </c>
      <c r="T2278" t="s">
        <v>851</v>
      </c>
      <c r="U2278">
        <f t="shared" si="105"/>
        <v>954.15000000000009</v>
      </c>
      <c r="V2278" s="7">
        <f t="shared" si="106"/>
        <v>2226.7956521739138</v>
      </c>
      <c r="W2278" s="7">
        <f t="shared" si="107"/>
        <v>-1273.5956521739138</v>
      </c>
    </row>
    <row r="2279" spans="1:23" x14ac:dyDescent="0.25">
      <c r="A2279" t="s">
        <v>5673</v>
      </c>
      <c r="B2279" s="4">
        <v>45517</v>
      </c>
      <c r="C2279" t="s">
        <v>648</v>
      </c>
      <c r="D2279" t="str">
        <f>VLOOKUP(C2279,Customers!$A$1:$H$201,4,0)</f>
        <v>Daniel Mcintyre</v>
      </c>
      <c r="E2279" t="str">
        <f>VLOOKUP(C2279,Customers!$A$1:$H$201,5,0)</f>
        <v>Male</v>
      </c>
      <c r="F2279" s="4">
        <f>VLOOKUP(C2279,Customers!$A$1:$H$201,6,0)</f>
        <v>37724</v>
      </c>
      <c r="G2279" s="4" t="str">
        <f>VLOOKUP(C2279,Customers!$A$1:$H$201,7,0)</f>
        <v>West Katrina</v>
      </c>
      <c r="H2279" s="4">
        <f>VLOOKUP(C2279,Customers!$A$1:$H$201,8,0)</f>
        <v>44305</v>
      </c>
      <c r="I2279" t="s">
        <v>718</v>
      </c>
      <c r="J2279" t="str">
        <f>VLOOKUP(I2279,Products!$A$1:$F$51,2,0)</f>
        <v>Four Accessories</v>
      </c>
      <c r="K2279" t="str">
        <f>VLOOKUP(I2279,Products!$A$1:$F$51,3,0)</f>
        <v>Fashion</v>
      </c>
      <c r="L2279" t="str">
        <f>VLOOKUP(I2279,Products!$A$1:$F$51,4,0)</f>
        <v>Accessories</v>
      </c>
      <c r="M2279" s="7">
        <f>VLOOKUP(I2279,Products!$A$1:$F$51,5,0)</f>
        <v>1853.77</v>
      </c>
      <c r="N2279" s="7">
        <f>VLOOKUP(I2279,Products!$A$1:$F$51,6,0)</f>
        <v>1363.52</v>
      </c>
      <c r="O2279" t="s">
        <v>842</v>
      </c>
      <c r="P2279" t="str">
        <f>VLOOKUP(O2279,Stores!$A$1:$D$6,2,0)</f>
        <v>MegaMart Johnmouth</v>
      </c>
      <c r="Q2279" t="str">
        <f>VLOOKUP(O2279,Stores!$A$1:$D$6,4,0)</f>
        <v>East</v>
      </c>
      <c r="R2279" s="6">
        <v>4</v>
      </c>
      <c r="S2279" s="6">
        <v>0.15</v>
      </c>
      <c r="T2279" t="s">
        <v>857</v>
      </c>
      <c r="U2279">
        <f t="shared" si="105"/>
        <v>7415.08</v>
      </c>
      <c r="V2279" s="7">
        <f t="shared" si="106"/>
        <v>5454.08</v>
      </c>
      <c r="W2279" s="7">
        <f t="shared" si="107"/>
        <v>1960.15</v>
      </c>
    </row>
    <row r="2280" spans="1:23" x14ac:dyDescent="0.25">
      <c r="A2280" t="s">
        <v>1686</v>
      </c>
      <c r="B2280" s="4">
        <v>45517</v>
      </c>
      <c r="C2280" t="s">
        <v>165</v>
      </c>
      <c r="D2280" t="str">
        <f>VLOOKUP(C2280,Customers!$A$1:$H$201,4,0)</f>
        <v>Kenneth Allen</v>
      </c>
      <c r="E2280" t="str">
        <f>VLOOKUP(C2280,Customers!$A$1:$H$201,5,0)</f>
        <v>Male</v>
      </c>
      <c r="F2280" s="4">
        <f>VLOOKUP(C2280,Customers!$A$1:$H$201,6,0)</f>
        <v>32400</v>
      </c>
      <c r="G2280" s="4" t="str">
        <f>VLOOKUP(C2280,Customers!$A$1:$H$201,7,0)</f>
        <v>North Jonathonhaven</v>
      </c>
      <c r="H2280" s="4">
        <f>VLOOKUP(C2280,Customers!$A$1:$H$201,8,0)</f>
        <v>45213</v>
      </c>
      <c r="I2280" t="s">
        <v>798</v>
      </c>
      <c r="J2280" t="str">
        <f>VLOOKUP(I2280,Products!$A$1:$F$51,2,0)</f>
        <v>Stage Footwear</v>
      </c>
      <c r="K2280" t="str">
        <f>VLOOKUP(I2280,Products!$A$1:$F$51,3,0)</f>
        <v>Fashion</v>
      </c>
      <c r="L2280" t="str">
        <f>VLOOKUP(I2280,Products!$A$1:$F$51,4,0)</f>
        <v>Footwear</v>
      </c>
      <c r="M2280" s="7">
        <f>VLOOKUP(I2280,Products!$A$1:$F$51,5,0)</f>
        <v>1102.791777777778</v>
      </c>
      <c r="N2280" s="7">
        <f>VLOOKUP(I2280,Products!$A$1:$F$51,6,0)</f>
        <v>742.26521739130465</v>
      </c>
      <c r="O2280" t="s">
        <v>835</v>
      </c>
      <c r="P2280" t="str">
        <f>VLOOKUP(O2280,Stores!$A$1:$D$6,2,0)</f>
        <v>MegaMart New Michele</v>
      </c>
      <c r="Q2280" t="str">
        <f>VLOOKUP(O2280,Stores!$A$1:$D$6,4,0)</f>
        <v>West</v>
      </c>
      <c r="R2280" s="6">
        <v>2</v>
      </c>
      <c r="S2280" s="6">
        <v>0.15</v>
      </c>
      <c r="T2280" t="s">
        <v>861</v>
      </c>
      <c r="U2280">
        <f t="shared" si="105"/>
        <v>2205.5835555555559</v>
      </c>
      <c r="V2280" s="7">
        <f t="shared" si="106"/>
        <v>1484.5304347826093</v>
      </c>
      <c r="W2280" s="7">
        <f t="shared" si="107"/>
        <v>720.20312077294659</v>
      </c>
    </row>
    <row r="2281" spans="1:23" x14ac:dyDescent="0.25">
      <c r="A2281" t="s">
        <v>1977</v>
      </c>
      <c r="B2281" s="4">
        <v>45517</v>
      </c>
      <c r="C2281" t="s">
        <v>460</v>
      </c>
      <c r="D2281" t="str">
        <f>VLOOKUP(C2281,Customers!$A$1:$H$201,4,0)</f>
        <v>Kimberly Parker</v>
      </c>
      <c r="E2281" t="str">
        <f>VLOOKUP(C2281,Customers!$A$1:$H$201,5,0)</f>
        <v>Male</v>
      </c>
      <c r="F2281" s="4">
        <f>VLOOKUP(C2281,Customers!$A$1:$H$201,6,0)</f>
        <v>32966</v>
      </c>
      <c r="G2281" s="4" t="str">
        <f>VLOOKUP(C2281,Customers!$A$1:$H$201,7,0)</f>
        <v>Lake Christopher</v>
      </c>
      <c r="H2281" s="4">
        <f>VLOOKUP(C2281,Customers!$A$1:$H$201,8,0)</f>
        <v>44269</v>
      </c>
      <c r="I2281" t="s">
        <v>762</v>
      </c>
      <c r="J2281" t="str">
        <f>VLOOKUP(I2281,Products!$A$1:$F$51,2,0)</f>
        <v>Firm Dairy</v>
      </c>
      <c r="K2281" t="str">
        <f>VLOOKUP(I2281,Products!$A$1:$F$51,3,0)</f>
        <v>Groceries</v>
      </c>
      <c r="L2281" t="str">
        <f>VLOOKUP(I2281,Products!$A$1:$F$51,4,0)</f>
        <v>Dairy</v>
      </c>
      <c r="M2281" s="7">
        <f>VLOOKUP(I2281,Products!$A$1:$F$51,5,0)</f>
        <v>1227.24</v>
      </c>
      <c r="N2281" s="7">
        <f>VLOOKUP(I2281,Products!$A$1:$F$51,6,0)</f>
        <v>977.09</v>
      </c>
      <c r="O2281" t="s">
        <v>827</v>
      </c>
      <c r="P2281" t="str">
        <f>VLOOKUP(O2281,Stores!$A$1:$D$6,2,0)</f>
        <v>MegaMart Jimenezborough</v>
      </c>
      <c r="Q2281" t="str">
        <f>VLOOKUP(O2281,Stores!$A$1:$D$6,4,0)</f>
        <v>South</v>
      </c>
      <c r="R2281" s="6">
        <v>1</v>
      </c>
      <c r="S2281" s="6">
        <v>0.15</v>
      </c>
      <c r="T2281" t="s">
        <v>861</v>
      </c>
      <c r="U2281">
        <f t="shared" si="105"/>
        <v>1227.24</v>
      </c>
      <c r="V2281" s="7">
        <f t="shared" si="106"/>
        <v>977.09</v>
      </c>
      <c r="W2281" s="7">
        <f t="shared" si="107"/>
        <v>249.29999999999998</v>
      </c>
    </row>
    <row r="2282" spans="1:23" x14ac:dyDescent="0.25">
      <c r="A2282" t="s">
        <v>2073</v>
      </c>
      <c r="B2282" s="4">
        <v>45518</v>
      </c>
      <c r="C2282" t="s">
        <v>211</v>
      </c>
      <c r="D2282" t="str">
        <f>VLOOKUP(C2282,Customers!$A$1:$H$201,4,0)</f>
        <v>Deborah Moody</v>
      </c>
      <c r="E2282" t="str">
        <f>VLOOKUP(C2282,Customers!$A$1:$H$201,5,0)</f>
        <v>Male</v>
      </c>
      <c r="F2282" s="4">
        <f>VLOOKUP(C2282,Customers!$A$1:$H$201,6,0)</f>
        <v>27950</v>
      </c>
      <c r="G2282" s="4" t="str">
        <f>VLOOKUP(C2282,Customers!$A$1:$H$201,7,0)</f>
        <v>Andersonville</v>
      </c>
      <c r="H2282" s="4">
        <f>VLOOKUP(C2282,Customers!$A$1:$H$201,8,0)</f>
        <v>44232</v>
      </c>
      <c r="I2282" t="s">
        <v>818</v>
      </c>
      <c r="J2282" t="str">
        <f>VLOOKUP(I2282,Products!$A$1:$F$51,2,0)</f>
        <v>Nor Bags</v>
      </c>
      <c r="K2282" t="str">
        <f>VLOOKUP(I2282,Products!$A$1:$F$51,3,0)</f>
        <v>Fashion</v>
      </c>
      <c r="L2282" t="str">
        <f>VLOOKUP(I2282,Products!$A$1:$F$51,4,0)</f>
        <v>Bags</v>
      </c>
      <c r="M2282" s="7">
        <f>VLOOKUP(I2282,Products!$A$1:$F$51,5,0)</f>
        <v>1216.3599999999999</v>
      </c>
      <c r="N2282" s="7">
        <f>VLOOKUP(I2282,Products!$A$1:$F$51,6,0)</f>
        <v>794.8</v>
      </c>
      <c r="O2282" t="s">
        <v>827</v>
      </c>
      <c r="P2282" t="str">
        <f>VLOOKUP(O2282,Stores!$A$1:$D$6,2,0)</f>
        <v>MegaMart Jimenezborough</v>
      </c>
      <c r="Q2282" t="str">
        <f>VLOOKUP(O2282,Stores!$A$1:$D$6,4,0)</f>
        <v>South</v>
      </c>
      <c r="R2282" s="6">
        <v>5</v>
      </c>
      <c r="S2282" s="6">
        <v>0.05</v>
      </c>
      <c r="T2282" t="s">
        <v>851</v>
      </c>
      <c r="U2282">
        <f t="shared" si="105"/>
        <v>6081.7999999999993</v>
      </c>
      <c r="V2282" s="7">
        <f t="shared" si="106"/>
        <v>3974</v>
      </c>
      <c r="W2282" s="7">
        <f t="shared" si="107"/>
        <v>2106.8499999999995</v>
      </c>
    </row>
    <row r="2283" spans="1:23" x14ac:dyDescent="0.25">
      <c r="A2283" t="s">
        <v>3014</v>
      </c>
      <c r="B2283" s="4">
        <v>45518</v>
      </c>
      <c r="C2283" t="s">
        <v>549</v>
      </c>
      <c r="D2283" t="str">
        <f>VLOOKUP(C2283,Customers!$A$1:$H$201,4,0)</f>
        <v>Nancy Gordon</v>
      </c>
      <c r="E2283" t="str">
        <f>VLOOKUP(C2283,Customers!$A$1:$H$201,5,0)</f>
        <v>Female</v>
      </c>
      <c r="F2283" s="4">
        <f>VLOOKUP(C2283,Customers!$A$1:$H$201,6,0)</f>
        <v>32240</v>
      </c>
      <c r="G2283" s="4" t="str">
        <f>VLOOKUP(C2283,Customers!$A$1:$H$201,7,0)</f>
        <v>Port Alex</v>
      </c>
      <c r="H2283" s="4">
        <f>VLOOKUP(C2283,Customers!$A$1:$H$201,8,0)</f>
        <v>44962</v>
      </c>
      <c r="I2283" t="s">
        <v>770</v>
      </c>
      <c r="J2283" t="str">
        <f>VLOOKUP(I2283,Products!$A$1:$F$51,2,0)</f>
        <v>Him Smartphone</v>
      </c>
      <c r="K2283" t="str">
        <f>VLOOKUP(I2283,Products!$A$1:$F$51,3,0)</f>
        <v>Electronics</v>
      </c>
      <c r="L2283" t="str">
        <f>VLOOKUP(I2283,Products!$A$1:$F$51,4,0)</f>
        <v>Smartphone</v>
      </c>
      <c r="M2283" s="7">
        <f>VLOOKUP(I2283,Products!$A$1:$F$51,5,0)</f>
        <v>1487.41</v>
      </c>
      <c r="N2283" s="7">
        <f>VLOOKUP(I2283,Products!$A$1:$F$51,6,0)</f>
        <v>813.07</v>
      </c>
      <c r="O2283" t="s">
        <v>835</v>
      </c>
      <c r="P2283" t="str">
        <f>VLOOKUP(O2283,Stores!$A$1:$D$6,2,0)</f>
        <v>MegaMart New Michele</v>
      </c>
      <c r="Q2283" t="str">
        <f>VLOOKUP(O2283,Stores!$A$1:$D$6,4,0)</f>
        <v>West</v>
      </c>
      <c r="R2283" s="6">
        <v>5</v>
      </c>
      <c r="S2283" s="6">
        <v>0.15</v>
      </c>
      <c r="T2283" t="s">
        <v>854</v>
      </c>
      <c r="U2283">
        <f t="shared" si="105"/>
        <v>7437.05</v>
      </c>
      <c r="V2283" s="7">
        <f t="shared" si="106"/>
        <v>4065.3500000000004</v>
      </c>
      <c r="W2283" s="7">
        <f t="shared" si="107"/>
        <v>3370.85</v>
      </c>
    </row>
    <row r="2284" spans="1:23" x14ac:dyDescent="0.25">
      <c r="A2284" t="s">
        <v>3341</v>
      </c>
      <c r="B2284" s="4">
        <v>45518</v>
      </c>
      <c r="C2284" t="s">
        <v>161</v>
      </c>
      <c r="D2284" t="str">
        <f>VLOOKUP(C2284,Customers!$A$1:$H$201,4,0)</f>
        <v>Anna Andrews</v>
      </c>
      <c r="E2284" t="str">
        <f>VLOOKUP(C2284,Customers!$A$1:$H$201,5,0)</f>
        <v>Female</v>
      </c>
      <c r="F2284" s="4">
        <f>VLOOKUP(C2284,Customers!$A$1:$H$201,6,0)</f>
        <v>36564</v>
      </c>
      <c r="G2284" s="4" t="str">
        <f>VLOOKUP(C2284,Customers!$A$1:$H$201,7,0)</f>
        <v>North Teresashire</v>
      </c>
      <c r="H2284" s="4">
        <f>VLOOKUP(C2284,Customers!$A$1:$H$201,8,0)</f>
        <v>44509</v>
      </c>
      <c r="I2284" t="s">
        <v>768</v>
      </c>
      <c r="J2284" t="str">
        <f>VLOOKUP(I2284,Products!$A$1:$F$51,2,0)</f>
        <v>And Footwear</v>
      </c>
      <c r="K2284" t="str">
        <f>VLOOKUP(I2284,Products!$A$1:$F$51,3,0)</f>
        <v>Fashion</v>
      </c>
      <c r="L2284" t="str">
        <f>VLOOKUP(I2284,Products!$A$1:$F$51,4,0)</f>
        <v>Footwear</v>
      </c>
      <c r="M2284" s="7">
        <f>VLOOKUP(I2284,Products!$A$1:$F$51,5,0)</f>
        <v>1878.47</v>
      </c>
      <c r="N2284" s="7">
        <f>VLOOKUP(I2284,Products!$A$1:$F$51,6,0)</f>
        <v>1014.91</v>
      </c>
      <c r="O2284" t="s">
        <v>842</v>
      </c>
      <c r="P2284" t="str">
        <f>VLOOKUP(O2284,Stores!$A$1:$D$6,2,0)</f>
        <v>MegaMart Johnmouth</v>
      </c>
      <c r="Q2284" t="str">
        <f>VLOOKUP(O2284,Stores!$A$1:$D$6,4,0)</f>
        <v>East</v>
      </c>
      <c r="R2284" s="6">
        <v>2</v>
      </c>
      <c r="S2284" s="6">
        <v>0.1</v>
      </c>
      <c r="T2284" t="s">
        <v>857</v>
      </c>
      <c r="U2284">
        <f t="shared" si="105"/>
        <v>3756.94</v>
      </c>
      <c r="V2284" s="7">
        <f t="shared" si="106"/>
        <v>2029.82</v>
      </c>
      <c r="W2284" s="7">
        <f t="shared" si="107"/>
        <v>1726.22</v>
      </c>
    </row>
    <row r="2285" spans="1:23" x14ac:dyDescent="0.25">
      <c r="A2285" t="s">
        <v>3486</v>
      </c>
      <c r="B2285" s="4">
        <v>45518</v>
      </c>
      <c r="C2285" t="s">
        <v>625</v>
      </c>
      <c r="D2285" t="str">
        <f>VLOOKUP(C2285,Customers!$A$1:$H$201,4,0)</f>
        <v>Anthony Gould</v>
      </c>
      <c r="E2285" t="str">
        <f>VLOOKUP(C2285,Customers!$A$1:$H$201,5,0)</f>
        <v>Female</v>
      </c>
      <c r="F2285" s="4">
        <f>VLOOKUP(C2285,Customers!$A$1:$H$201,6,0)</f>
        <v>31052</v>
      </c>
      <c r="G2285" s="4" t="str">
        <f>VLOOKUP(C2285,Customers!$A$1:$H$201,7,0)</f>
        <v>South James</v>
      </c>
      <c r="H2285" s="4">
        <f>VLOOKUP(C2285,Customers!$A$1:$H$201,8,0)</f>
        <v>44584</v>
      </c>
      <c r="I2285" t="s">
        <v>732</v>
      </c>
      <c r="J2285" t="str">
        <f>VLOOKUP(I2285,Products!$A$1:$F$51,2,0)</f>
        <v>Us Snacks</v>
      </c>
      <c r="K2285" t="str">
        <f>VLOOKUP(I2285,Products!$A$1:$F$51,3,0)</f>
        <v>Groceries</v>
      </c>
      <c r="L2285" t="str">
        <f>VLOOKUP(I2285,Products!$A$1:$F$51,4,0)</f>
        <v>Snacks</v>
      </c>
      <c r="M2285" s="7">
        <f>VLOOKUP(I2285,Products!$A$1:$F$51,5,0)</f>
        <v>123.19</v>
      </c>
      <c r="N2285" s="7">
        <f>VLOOKUP(I2285,Products!$A$1:$F$51,6,0)</f>
        <v>80.36</v>
      </c>
      <c r="O2285" t="s">
        <v>838</v>
      </c>
      <c r="P2285" t="str">
        <f>VLOOKUP(O2285,Stores!$A$1:$D$6,2,0)</f>
        <v>MegaMart Brianahaven</v>
      </c>
      <c r="Q2285" t="str">
        <f>VLOOKUP(O2285,Stores!$A$1:$D$6,4,0)</f>
        <v>North</v>
      </c>
      <c r="R2285" s="6">
        <v>2</v>
      </c>
      <c r="S2285" s="6">
        <v>0.1</v>
      </c>
      <c r="T2285" t="s">
        <v>854</v>
      </c>
      <c r="U2285">
        <f t="shared" si="105"/>
        <v>246.38</v>
      </c>
      <c r="V2285" s="7">
        <f t="shared" si="106"/>
        <v>160.72</v>
      </c>
      <c r="W2285" s="7">
        <f t="shared" si="107"/>
        <v>84.759999999999991</v>
      </c>
    </row>
    <row r="2286" spans="1:23" x14ac:dyDescent="0.25">
      <c r="A2286" t="s">
        <v>4068</v>
      </c>
      <c r="B2286" s="4">
        <v>45518</v>
      </c>
      <c r="C2286" t="s">
        <v>165</v>
      </c>
      <c r="D2286" t="str">
        <f>VLOOKUP(C2286,Customers!$A$1:$H$201,4,0)</f>
        <v>Kenneth Allen</v>
      </c>
      <c r="E2286" t="str">
        <f>VLOOKUP(C2286,Customers!$A$1:$H$201,5,0)</f>
        <v>Male</v>
      </c>
      <c r="F2286" s="4">
        <f>VLOOKUP(C2286,Customers!$A$1:$H$201,6,0)</f>
        <v>32400</v>
      </c>
      <c r="G2286" s="4" t="str">
        <f>VLOOKUP(C2286,Customers!$A$1:$H$201,7,0)</f>
        <v>North Jonathonhaven</v>
      </c>
      <c r="H2286" s="4">
        <f>VLOOKUP(C2286,Customers!$A$1:$H$201,8,0)</f>
        <v>45213</v>
      </c>
      <c r="I2286" t="s">
        <v>774</v>
      </c>
      <c r="J2286" t="str">
        <f>VLOOKUP(I2286,Products!$A$1:$F$51,2,0)</f>
        <v>Behavior Dairy</v>
      </c>
      <c r="K2286" t="str">
        <f>VLOOKUP(I2286,Products!$A$1:$F$51,3,0)</f>
        <v>Groceries</v>
      </c>
      <c r="L2286" t="str">
        <f>VLOOKUP(I2286,Products!$A$1:$F$51,4,0)</f>
        <v>Dairy</v>
      </c>
      <c r="M2286" s="7">
        <f>VLOOKUP(I2286,Products!$A$1:$F$51,5,0)</f>
        <v>1015.76</v>
      </c>
      <c r="N2286" s="7">
        <f>VLOOKUP(I2286,Products!$A$1:$F$51,6,0)</f>
        <v>584.4</v>
      </c>
      <c r="O2286" t="s">
        <v>835</v>
      </c>
      <c r="P2286" t="str">
        <f>VLOOKUP(O2286,Stores!$A$1:$D$6,2,0)</f>
        <v>MegaMart New Michele</v>
      </c>
      <c r="Q2286" t="str">
        <f>VLOOKUP(O2286,Stores!$A$1:$D$6,4,0)</f>
        <v>West</v>
      </c>
      <c r="R2286" s="6">
        <v>4</v>
      </c>
      <c r="S2286" s="6">
        <v>0</v>
      </c>
      <c r="T2286" t="s">
        <v>854</v>
      </c>
      <c r="U2286">
        <f t="shared" si="105"/>
        <v>4063.04</v>
      </c>
      <c r="V2286" s="7">
        <f t="shared" si="106"/>
        <v>2337.6</v>
      </c>
      <c r="W2286" s="7">
        <f t="shared" si="107"/>
        <v>1724.44</v>
      </c>
    </row>
    <row r="2287" spans="1:23" x14ac:dyDescent="0.25">
      <c r="A2287" t="s">
        <v>4580</v>
      </c>
      <c r="B2287" s="4">
        <v>45519</v>
      </c>
      <c r="C2287" t="s">
        <v>26</v>
      </c>
      <c r="D2287" t="str">
        <f>VLOOKUP(C2287,Customers!$A$1:$H$201,4,0)</f>
        <v>Danny Moore</v>
      </c>
      <c r="E2287" t="str">
        <f>VLOOKUP(C2287,Customers!$A$1:$H$201,5,0)</f>
        <v>Male</v>
      </c>
      <c r="F2287" s="4">
        <f>VLOOKUP(C2287,Customers!$A$1:$H$201,6,0)</f>
        <v>31688</v>
      </c>
      <c r="G2287" s="4" t="str">
        <f>VLOOKUP(C2287,Customers!$A$1:$H$201,7,0)</f>
        <v>Costaberg</v>
      </c>
      <c r="H2287" s="4">
        <f>VLOOKUP(C2287,Customers!$A$1:$H$201,8,0)</f>
        <v>44751</v>
      </c>
      <c r="I2287" t="s">
        <v>735</v>
      </c>
      <c r="J2287" t="str">
        <f>VLOOKUP(I2287,Products!$A$1:$F$51,2,0)</f>
        <v>Step Smartphone</v>
      </c>
      <c r="K2287" t="str">
        <f>VLOOKUP(I2287,Products!$A$1:$F$51,3,0)</f>
        <v>Electronics</v>
      </c>
      <c r="L2287" t="str">
        <f>VLOOKUP(I2287,Products!$A$1:$F$51,4,0)</f>
        <v>Smartphone</v>
      </c>
      <c r="M2287" s="7">
        <f>VLOOKUP(I2287,Products!$A$1:$F$51,5,0)</f>
        <v>1194.1199999999999</v>
      </c>
      <c r="N2287" s="7">
        <f>VLOOKUP(I2287,Products!$A$1:$F$51,6,0)</f>
        <v>838.95</v>
      </c>
      <c r="O2287" t="s">
        <v>842</v>
      </c>
      <c r="P2287" t="str">
        <f>VLOOKUP(O2287,Stores!$A$1:$D$6,2,0)</f>
        <v>MegaMart Johnmouth</v>
      </c>
      <c r="Q2287" t="str">
        <f>VLOOKUP(O2287,Stores!$A$1:$D$6,4,0)</f>
        <v>East</v>
      </c>
      <c r="R2287" s="6">
        <v>1</v>
      </c>
      <c r="S2287" s="6">
        <v>0</v>
      </c>
      <c r="T2287" t="s">
        <v>851</v>
      </c>
      <c r="U2287">
        <f t="shared" si="105"/>
        <v>1194.1199999999999</v>
      </c>
      <c r="V2287" s="7">
        <f t="shared" si="106"/>
        <v>838.95</v>
      </c>
      <c r="W2287" s="7">
        <f t="shared" si="107"/>
        <v>354.16999999999985</v>
      </c>
    </row>
    <row r="2288" spans="1:23" x14ac:dyDescent="0.25">
      <c r="A2288" t="s">
        <v>5018</v>
      </c>
      <c r="B2288" s="4">
        <v>45519</v>
      </c>
      <c r="C2288" t="s">
        <v>436</v>
      </c>
      <c r="D2288" t="str">
        <f>VLOOKUP(C2288,Customers!$A$1:$H$201,4,0)</f>
        <v>Gina Bradford</v>
      </c>
      <c r="E2288" t="str">
        <f>VLOOKUP(C2288,Customers!$A$1:$H$201,5,0)</f>
        <v>Male</v>
      </c>
      <c r="F2288" s="4">
        <f>VLOOKUP(C2288,Customers!$A$1:$H$201,6,0)</f>
        <v>27633</v>
      </c>
      <c r="G2288" s="4" t="str">
        <f>VLOOKUP(C2288,Customers!$A$1:$H$201,7,0)</f>
        <v>Port William</v>
      </c>
      <c r="H2288" s="4">
        <f>VLOOKUP(C2288,Customers!$A$1:$H$201,8,0)</f>
        <v>45850</v>
      </c>
      <c r="I2288" t="s">
        <v>818</v>
      </c>
      <c r="J2288" t="str">
        <f>VLOOKUP(I2288,Products!$A$1:$F$51,2,0)</f>
        <v>Nor Bags</v>
      </c>
      <c r="K2288" t="str">
        <f>VLOOKUP(I2288,Products!$A$1:$F$51,3,0)</f>
        <v>Fashion</v>
      </c>
      <c r="L2288" t="str">
        <f>VLOOKUP(I2288,Products!$A$1:$F$51,4,0)</f>
        <v>Bags</v>
      </c>
      <c r="M2288" s="7">
        <f>VLOOKUP(I2288,Products!$A$1:$F$51,5,0)</f>
        <v>1216.3599999999999</v>
      </c>
      <c r="N2288" s="7">
        <f>VLOOKUP(I2288,Products!$A$1:$F$51,6,0)</f>
        <v>794.8</v>
      </c>
      <c r="O2288" t="s">
        <v>827</v>
      </c>
      <c r="P2288" t="str">
        <f>VLOOKUP(O2288,Stores!$A$1:$D$6,2,0)</f>
        <v>MegaMart Jimenezborough</v>
      </c>
      <c r="Q2288" t="str">
        <f>VLOOKUP(O2288,Stores!$A$1:$D$6,4,0)</f>
        <v>South</v>
      </c>
      <c r="R2288" s="6">
        <v>5</v>
      </c>
      <c r="S2288" s="6">
        <v>0</v>
      </c>
      <c r="T2288" t="s">
        <v>861</v>
      </c>
      <c r="U2288">
        <f t="shared" si="105"/>
        <v>6081.7999999999993</v>
      </c>
      <c r="V2288" s="7">
        <f t="shared" si="106"/>
        <v>3974</v>
      </c>
      <c r="W2288" s="7">
        <f t="shared" si="107"/>
        <v>2106.7999999999993</v>
      </c>
    </row>
    <row r="2289" spans="1:23" x14ac:dyDescent="0.25">
      <c r="A2289" t="s">
        <v>3879</v>
      </c>
      <c r="B2289" s="4">
        <v>45519</v>
      </c>
      <c r="C2289" t="s">
        <v>142</v>
      </c>
      <c r="D2289" t="str">
        <f>VLOOKUP(C2289,Customers!$A$1:$H$201,4,0)</f>
        <v>Miranda Nelson</v>
      </c>
      <c r="E2289" t="str">
        <f>VLOOKUP(C2289,Customers!$A$1:$H$201,5,0)</f>
        <v>Female</v>
      </c>
      <c r="F2289" s="4">
        <f>VLOOKUP(C2289,Customers!$A$1:$H$201,6,0)</f>
        <v>30193</v>
      </c>
      <c r="G2289" s="4" t="str">
        <f>VLOOKUP(C2289,Customers!$A$1:$H$201,7,0)</f>
        <v>West Melissahaven</v>
      </c>
      <c r="H2289" s="4">
        <f>VLOOKUP(C2289,Customers!$A$1:$H$201,8,0)</f>
        <v>45322</v>
      </c>
      <c r="I2289" t="s">
        <v>760</v>
      </c>
      <c r="J2289" t="str">
        <f>VLOOKUP(I2289,Products!$A$1:$F$51,2,0)</f>
        <v>Simple Accessories</v>
      </c>
      <c r="K2289" t="str">
        <f>VLOOKUP(I2289,Products!$A$1:$F$51,3,0)</f>
        <v>Fashion</v>
      </c>
      <c r="L2289" t="str">
        <f>VLOOKUP(I2289,Products!$A$1:$F$51,4,0)</f>
        <v>Accessories</v>
      </c>
      <c r="M2289" s="7">
        <f>VLOOKUP(I2289,Products!$A$1:$F$51,5,0)</f>
        <v>1102.791777777778</v>
      </c>
      <c r="N2289" s="7">
        <f>VLOOKUP(I2289,Products!$A$1:$F$51,6,0)</f>
        <v>242.98</v>
      </c>
      <c r="O2289" t="s">
        <v>827</v>
      </c>
      <c r="P2289" t="str">
        <f>VLOOKUP(O2289,Stores!$A$1:$D$6,2,0)</f>
        <v>MegaMart Jimenezborough</v>
      </c>
      <c r="Q2289" t="str">
        <f>VLOOKUP(O2289,Stores!$A$1:$D$6,4,0)</f>
        <v>South</v>
      </c>
      <c r="R2289" s="6">
        <v>3</v>
      </c>
      <c r="S2289" s="6">
        <v>0.05</v>
      </c>
      <c r="T2289" t="s">
        <v>854</v>
      </c>
      <c r="U2289">
        <f t="shared" si="105"/>
        <v>3308.3753333333339</v>
      </c>
      <c r="V2289" s="7">
        <f t="shared" si="106"/>
        <v>728.93999999999994</v>
      </c>
      <c r="W2289" s="7">
        <f t="shared" si="107"/>
        <v>2578.485333333334</v>
      </c>
    </row>
    <row r="2290" spans="1:23" x14ac:dyDescent="0.25">
      <c r="A2290" t="s">
        <v>4665</v>
      </c>
      <c r="B2290" s="4">
        <v>45520</v>
      </c>
      <c r="C2290" t="s">
        <v>362</v>
      </c>
      <c r="D2290" t="str">
        <f>VLOOKUP(C2290,Customers!$A$1:$H$201,4,0)</f>
        <v>Evelyn Gray</v>
      </c>
      <c r="E2290" t="str">
        <f>VLOOKUP(C2290,Customers!$A$1:$H$201,5,0)</f>
        <v>Male</v>
      </c>
      <c r="F2290" s="4">
        <f>VLOOKUP(C2290,Customers!$A$1:$H$201,6,0)</f>
        <v>34560</v>
      </c>
      <c r="G2290" s="4" t="str">
        <f>VLOOKUP(C2290,Customers!$A$1:$H$201,7,0)</f>
        <v>Wardfort</v>
      </c>
      <c r="H2290" s="4">
        <f>VLOOKUP(C2290,Customers!$A$1:$H$201,8,0)</f>
        <v>45822</v>
      </c>
      <c r="I2290" t="s">
        <v>738</v>
      </c>
      <c r="J2290" t="str">
        <f>VLOOKUP(I2290,Products!$A$1:$F$51,2,0)</f>
        <v>Either Headphones</v>
      </c>
      <c r="K2290" t="str">
        <f>VLOOKUP(I2290,Products!$A$1:$F$51,3,0)</f>
        <v>Electronics</v>
      </c>
      <c r="L2290" t="str">
        <f>VLOOKUP(I2290,Products!$A$1:$F$51,4,0)</f>
        <v>Headphones</v>
      </c>
      <c r="M2290" s="7">
        <f>VLOOKUP(I2290,Products!$A$1:$F$51,5,0)</f>
        <v>248.57</v>
      </c>
      <c r="N2290" s="7">
        <f>VLOOKUP(I2290,Products!$A$1:$F$51,6,0)</f>
        <v>190.67</v>
      </c>
      <c r="O2290" t="s">
        <v>831</v>
      </c>
      <c r="P2290" t="str">
        <f>VLOOKUP(O2290,Stores!$A$1:$D$6,2,0)</f>
        <v>MegaMart Peckmouth</v>
      </c>
      <c r="Q2290" t="str">
        <f>VLOOKUP(O2290,Stores!$A$1:$D$6,4,0)</f>
        <v>East</v>
      </c>
      <c r="R2290" s="6">
        <v>1</v>
      </c>
      <c r="S2290" s="6">
        <v>0</v>
      </c>
      <c r="T2290" t="s">
        <v>854</v>
      </c>
      <c r="U2290">
        <f t="shared" si="105"/>
        <v>248.57</v>
      </c>
      <c r="V2290" s="7">
        <f t="shared" si="106"/>
        <v>190.67</v>
      </c>
      <c r="W2290" s="7">
        <f t="shared" si="107"/>
        <v>56.900000000000006</v>
      </c>
    </row>
    <row r="2291" spans="1:23" x14ac:dyDescent="0.25">
      <c r="A2291" t="s">
        <v>1134</v>
      </c>
      <c r="B2291" s="4">
        <v>45520</v>
      </c>
      <c r="C2291" t="s">
        <v>700</v>
      </c>
      <c r="D2291" t="str">
        <f>VLOOKUP(C2291,Customers!$A$1:$H$201,4,0)</f>
        <v>Ronald Haley</v>
      </c>
      <c r="E2291" t="str">
        <f>VLOOKUP(C2291,Customers!$A$1:$H$201,5,0)</f>
        <v>Male</v>
      </c>
      <c r="F2291" s="4">
        <f>VLOOKUP(C2291,Customers!$A$1:$H$201,6,0)</f>
        <v>37249</v>
      </c>
      <c r="G2291" s="4" t="str">
        <f>VLOOKUP(C2291,Customers!$A$1:$H$201,7,0)</f>
        <v>Jenniferbury</v>
      </c>
      <c r="H2291" s="4">
        <f>VLOOKUP(C2291,Customers!$A$1:$H$201,8,0)</f>
        <v>45832</v>
      </c>
      <c r="I2291" t="s">
        <v>816</v>
      </c>
      <c r="J2291" t="str">
        <f>VLOOKUP(I2291,Products!$A$1:$F$51,2,0)</f>
        <v>Or Smartphone</v>
      </c>
      <c r="K2291" t="str">
        <f>VLOOKUP(I2291,Products!$A$1:$F$51,3,0)</f>
        <v>Electronics</v>
      </c>
      <c r="L2291" t="str">
        <f>VLOOKUP(I2291,Products!$A$1:$F$51,4,0)</f>
        <v>Smartphone</v>
      </c>
      <c r="M2291" s="7">
        <f>VLOOKUP(I2291,Products!$A$1:$F$51,5,0)</f>
        <v>1197.18</v>
      </c>
      <c r="N2291" s="7">
        <f>VLOOKUP(I2291,Products!$A$1:$F$51,6,0)</f>
        <v>722.74</v>
      </c>
      <c r="O2291" t="s">
        <v>842</v>
      </c>
      <c r="P2291" t="str">
        <f>VLOOKUP(O2291,Stores!$A$1:$D$6,2,0)</f>
        <v>MegaMart Johnmouth</v>
      </c>
      <c r="Q2291" t="str">
        <f>VLOOKUP(O2291,Stores!$A$1:$D$6,4,0)</f>
        <v>East</v>
      </c>
      <c r="R2291" s="6">
        <v>5</v>
      </c>
      <c r="S2291" s="6">
        <v>0.05</v>
      </c>
      <c r="T2291" t="s">
        <v>857</v>
      </c>
      <c r="U2291">
        <f t="shared" si="105"/>
        <v>5985.9000000000005</v>
      </c>
      <c r="V2291" s="7">
        <f t="shared" si="106"/>
        <v>3613.7</v>
      </c>
      <c r="W2291" s="7">
        <f t="shared" si="107"/>
        <v>2371.2500000000009</v>
      </c>
    </row>
    <row r="2292" spans="1:23" x14ac:dyDescent="0.25">
      <c r="A2292" t="s">
        <v>1251</v>
      </c>
      <c r="B2292" s="4">
        <v>45520</v>
      </c>
      <c r="C2292" t="s">
        <v>529</v>
      </c>
      <c r="D2292" t="str">
        <f>VLOOKUP(C2292,Customers!$A$1:$H$201,4,0)</f>
        <v>John Johnson</v>
      </c>
      <c r="E2292" t="str">
        <f>VLOOKUP(C2292,Customers!$A$1:$H$201,5,0)</f>
        <v>Female</v>
      </c>
      <c r="F2292" s="4">
        <f>VLOOKUP(C2292,Customers!$A$1:$H$201,6,0)</f>
        <v>35515</v>
      </c>
      <c r="G2292" s="4" t="str">
        <f>VLOOKUP(C2292,Customers!$A$1:$H$201,7,0)</f>
        <v>North Jamesport</v>
      </c>
      <c r="H2292" s="4">
        <f>VLOOKUP(C2292,Customers!$A$1:$H$201,8,0)</f>
        <v>44804</v>
      </c>
      <c r="I2292" t="s">
        <v>732</v>
      </c>
      <c r="J2292" t="str">
        <f>VLOOKUP(I2292,Products!$A$1:$F$51,2,0)</f>
        <v>Us Snacks</v>
      </c>
      <c r="K2292" t="str">
        <f>VLOOKUP(I2292,Products!$A$1:$F$51,3,0)</f>
        <v>Groceries</v>
      </c>
      <c r="L2292" t="str">
        <f>VLOOKUP(I2292,Products!$A$1:$F$51,4,0)</f>
        <v>Snacks</v>
      </c>
      <c r="M2292" s="7">
        <f>VLOOKUP(I2292,Products!$A$1:$F$51,5,0)</f>
        <v>123.19</v>
      </c>
      <c r="N2292" s="7">
        <f>VLOOKUP(I2292,Products!$A$1:$F$51,6,0)</f>
        <v>80.36</v>
      </c>
      <c r="O2292" t="s">
        <v>831</v>
      </c>
      <c r="P2292" t="str">
        <f>VLOOKUP(O2292,Stores!$A$1:$D$6,2,0)</f>
        <v>MegaMart Peckmouth</v>
      </c>
      <c r="Q2292" t="str">
        <f>VLOOKUP(O2292,Stores!$A$1:$D$6,4,0)</f>
        <v>East</v>
      </c>
      <c r="R2292" s="6">
        <v>4</v>
      </c>
      <c r="S2292" s="6">
        <v>0.1</v>
      </c>
      <c r="T2292" t="s">
        <v>851</v>
      </c>
      <c r="U2292">
        <f t="shared" si="105"/>
        <v>492.76</v>
      </c>
      <c r="V2292" s="7">
        <f t="shared" si="106"/>
        <v>321.44</v>
      </c>
      <c r="W2292" s="7">
        <f t="shared" si="107"/>
        <v>170.42</v>
      </c>
    </row>
    <row r="2293" spans="1:23" x14ac:dyDescent="0.25">
      <c r="A2293" t="s">
        <v>2487</v>
      </c>
      <c r="B2293" s="4">
        <v>45520</v>
      </c>
      <c r="C2293" t="s">
        <v>99</v>
      </c>
      <c r="D2293" t="str">
        <f>VLOOKUP(C2293,Customers!$A$1:$H$201,4,0)</f>
        <v>Cheryl Gilbert</v>
      </c>
      <c r="E2293" t="str">
        <f>VLOOKUP(C2293,Customers!$A$1:$H$201,5,0)</f>
        <v>Female</v>
      </c>
      <c r="F2293" s="4">
        <f>VLOOKUP(C2293,Customers!$A$1:$H$201,6,0)</f>
        <v>26004</v>
      </c>
      <c r="G2293" s="4" t="str">
        <f>VLOOKUP(C2293,Customers!$A$1:$H$201,7,0)</f>
        <v>Bradyshire</v>
      </c>
      <c r="H2293" s="4">
        <f>VLOOKUP(C2293,Customers!$A$1:$H$201,8,0)</f>
        <v>44575</v>
      </c>
      <c r="I2293" t="s">
        <v>816</v>
      </c>
      <c r="J2293" t="str">
        <f>VLOOKUP(I2293,Products!$A$1:$F$51,2,0)</f>
        <v>Or Smartphone</v>
      </c>
      <c r="K2293" t="str">
        <f>VLOOKUP(I2293,Products!$A$1:$F$51,3,0)</f>
        <v>Electronics</v>
      </c>
      <c r="L2293" t="str">
        <f>VLOOKUP(I2293,Products!$A$1:$F$51,4,0)</f>
        <v>Smartphone</v>
      </c>
      <c r="M2293" s="7">
        <f>VLOOKUP(I2293,Products!$A$1:$F$51,5,0)</f>
        <v>1197.18</v>
      </c>
      <c r="N2293" s="7">
        <f>VLOOKUP(I2293,Products!$A$1:$F$51,6,0)</f>
        <v>722.74</v>
      </c>
      <c r="O2293" t="s">
        <v>842</v>
      </c>
      <c r="P2293" t="str">
        <f>VLOOKUP(O2293,Stores!$A$1:$D$6,2,0)</f>
        <v>MegaMart Johnmouth</v>
      </c>
      <c r="Q2293" t="str">
        <f>VLOOKUP(O2293,Stores!$A$1:$D$6,4,0)</f>
        <v>East</v>
      </c>
      <c r="R2293" s="6">
        <v>4</v>
      </c>
      <c r="S2293" s="6">
        <v>0.05</v>
      </c>
      <c r="T2293" t="s">
        <v>861</v>
      </c>
      <c r="U2293">
        <f t="shared" si="105"/>
        <v>4788.72</v>
      </c>
      <c r="V2293" s="7">
        <f t="shared" si="106"/>
        <v>2890.96</v>
      </c>
      <c r="W2293" s="7">
        <f t="shared" si="107"/>
        <v>1896.8100000000002</v>
      </c>
    </row>
    <row r="2294" spans="1:23" x14ac:dyDescent="0.25">
      <c r="A2294" t="s">
        <v>3788</v>
      </c>
      <c r="B2294" s="4">
        <v>45520</v>
      </c>
      <c r="C2294" t="s">
        <v>325</v>
      </c>
      <c r="D2294" t="str">
        <f>VLOOKUP(C2294,Customers!$A$1:$H$201,4,0)</f>
        <v>Laurie Mason</v>
      </c>
      <c r="E2294" t="str">
        <f>VLOOKUP(C2294,Customers!$A$1:$H$201,5,0)</f>
        <v>Female</v>
      </c>
      <c r="F2294" s="4">
        <f>VLOOKUP(C2294,Customers!$A$1:$H$201,6,0)</f>
        <v>27567</v>
      </c>
      <c r="G2294" s="4" t="str">
        <f>VLOOKUP(C2294,Customers!$A$1:$H$201,7,0)</f>
        <v>Berrymouth</v>
      </c>
      <c r="H2294" s="4">
        <f>VLOOKUP(C2294,Customers!$A$1:$H$201,8,0)</f>
        <v>45840</v>
      </c>
      <c r="I2294" t="s">
        <v>784</v>
      </c>
      <c r="J2294" t="str">
        <f>VLOOKUP(I2294,Products!$A$1:$F$51,2,0)</f>
        <v>Foot Snacks</v>
      </c>
      <c r="K2294" t="str">
        <f>VLOOKUP(I2294,Products!$A$1:$F$51,3,0)</f>
        <v>Groceries</v>
      </c>
      <c r="L2294" t="str">
        <f>VLOOKUP(I2294,Products!$A$1:$F$51,4,0)</f>
        <v>Snacks</v>
      </c>
      <c r="M2294" s="7">
        <f>VLOOKUP(I2294,Products!$A$1:$F$51,5,0)</f>
        <v>1095.72</v>
      </c>
      <c r="N2294" s="7">
        <f>VLOOKUP(I2294,Products!$A$1:$F$51,6,0)</f>
        <v>822.2</v>
      </c>
      <c r="O2294" t="s">
        <v>835</v>
      </c>
      <c r="P2294" t="str">
        <f>VLOOKUP(O2294,Stores!$A$1:$D$6,2,0)</f>
        <v>MegaMart New Michele</v>
      </c>
      <c r="Q2294" t="str">
        <f>VLOOKUP(O2294,Stores!$A$1:$D$6,4,0)</f>
        <v>West</v>
      </c>
      <c r="R2294" s="6">
        <v>5</v>
      </c>
      <c r="S2294" s="6">
        <v>0.15</v>
      </c>
      <c r="T2294" t="s">
        <v>861</v>
      </c>
      <c r="U2294">
        <f t="shared" si="105"/>
        <v>5478.6</v>
      </c>
      <c r="V2294" s="7">
        <f t="shared" si="106"/>
        <v>4111</v>
      </c>
      <c r="W2294" s="7">
        <f t="shared" si="107"/>
        <v>1366.7500000000005</v>
      </c>
    </row>
    <row r="2295" spans="1:23" x14ac:dyDescent="0.25">
      <c r="A2295" t="s">
        <v>5771</v>
      </c>
      <c r="B2295" s="4">
        <v>45521</v>
      </c>
      <c r="C2295" t="s">
        <v>631</v>
      </c>
      <c r="D2295" t="str">
        <f>VLOOKUP(C2295,Customers!$A$1:$H$201,4,0)</f>
        <v>Dennis Wallace</v>
      </c>
      <c r="E2295" t="str">
        <f>VLOOKUP(C2295,Customers!$A$1:$H$201,5,0)</f>
        <v>Female</v>
      </c>
      <c r="F2295" s="4">
        <f>VLOOKUP(C2295,Customers!$A$1:$H$201,6,0)</f>
        <v>31092</v>
      </c>
      <c r="G2295" s="4" t="str">
        <f>VLOOKUP(C2295,Customers!$A$1:$H$201,7,0)</f>
        <v>Bennettburgh</v>
      </c>
      <c r="H2295" s="4">
        <f>VLOOKUP(C2295,Customers!$A$1:$H$201,8,0)</f>
        <v>45888</v>
      </c>
      <c r="I2295" t="s">
        <v>711</v>
      </c>
      <c r="J2295" t="str">
        <f>VLOOKUP(I2295,Products!$A$1:$F$51,2,0)</f>
        <v>Audience Television</v>
      </c>
      <c r="K2295" t="str">
        <f>VLOOKUP(I2295,Products!$A$1:$F$51,3,0)</f>
        <v>Electronics</v>
      </c>
      <c r="L2295" t="str">
        <f>VLOOKUP(I2295,Products!$A$1:$F$51,4,0)</f>
        <v>Television</v>
      </c>
      <c r="M2295" s="7">
        <f>VLOOKUP(I2295,Products!$A$1:$F$51,5,0)</f>
        <v>818.76</v>
      </c>
      <c r="N2295" s="7">
        <f>VLOOKUP(I2295,Products!$A$1:$F$51,6,0)</f>
        <v>527.62</v>
      </c>
      <c r="O2295" t="s">
        <v>842</v>
      </c>
      <c r="P2295" t="str">
        <f>VLOOKUP(O2295,Stores!$A$1:$D$6,2,0)</f>
        <v>MegaMart Johnmouth</v>
      </c>
      <c r="Q2295" t="str">
        <f>VLOOKUP(O2295,Stores!$A$1:$D$6,4,0)</f>
        <v>East</v>
      </c>
      <c r="R2295" s="6">
        <v>3</v>
      </c>
      <c r="S2295" s="6">
        <v>0.05</v>
      </c>
      <c r="T2295" t="s">
        <v>861</v>
      </c>
      <c r="U2295">
        <f t="shared" si="105"/>
        <v>2456.2799999999997</v>
      </c>
      <c r="V2295" s="7">
        <f t="shared" si="106"/>
        <v>1582.8600000000001</v>
      </c>
      <c r="W2295" s="7">
        <f t="shared" si="107"/>
        <v>872.46999999999957</v>
      </c>
    </row>
    <row r="2296" spans="1:23" x14ac:dyDescent="0.25">
      <c r="A2296" t="s">
        <v>892</v>
      </c>
      <c r="B2296" s="4">
        <v>45521</v>
      </c>
      <c r="C2296" t="s">
        <v>700</v>
      </c>
      <c r="D2296" t="str">
        <f>VLOOKUP(C2296,Customers!$A$1:$H$201,4,0)</f>
        <v>Ronald Haley</v>
      </c>
      <c r="E2296" t="str">
        <f>VLOOKUP(C2296,Customers!$A$1:$H$201,5,0)</f>
        <v>Male</v>
      </c>
      <c r="F2296" s="4">
        <f>VLOOKUP(C2296,Customers!$A$1:$H$201,6,0)</f>
        <v>37249</v>
      </c>
      <c r="G2296" s="4" t="str">
        <f>VLOOKUP(C2296,Customers!$A$1:$H$201,7,0)</f>
        <v>Jenniferbury</v>
      </c>
      <c r="H2296" s="4">
        <f>VLOOKUP(C2296,Customers!$A$1:$H$201,8,0)</f>
        <v>45832</v>
      </c>
      <c r="I2296" t="s">
        <v>707</v>
      </c>
      <c r="J2296" t="str">
        <f>VLOOKUP(I2296,Products!$A$1:$F$51,2,0)</f>
        <v>Like Camera</v>
      </c>
      <c r="K2296" t="str">
        <f>VLOOKUP(I2296,Products!$A$1:$F$51,3,0)</f>
        <v>Electronics</v>
      </c>
      <c r="L2296" t="str">
        <f>VLOOKUP(I2296,Products!$A$1:$F$51,4,0)</f>
        <v>Camera</v>
      </c>
      <c r="M2296" s="7">
        <f>VLOOKUP(I2296,Products!$A$1:$F$51,5,0)</f>
        <v>1673.69</v>
      </c>
      <c r="N2296" s="7">
        <f>VLOOKUP(I2296,Products!$A$1:$F$51,6,0)</f>
        <v>1323.38</v>
      </c>
      <c r="O2296" t="s">
        <v>831</v>
      </c>
      <c r="P2296" t="str">
        <f>VLOOKUP(O2296,Stores!$A$1:$D$6,2,0)</f>
        <v>MegaMart Peckmouth</v>
      </c>
      <c r="Q2296" t="str">
        <f>VLOOKUP(O2296,Stores!$A$1:$D$6,4,0)</f>
        <v>East</v>
      </c>
      <c r="R2296" s="6">
        <v>3</v>
      </c>
      <c r="S2296" s="6">
        <v>0</v>
      </c>
      <c r="T2296" t="s">
        <v>861</v>
      </c>
      <c r="U2296">
        <f t="shared" si="105"/>
        <v>5021.07</v>
      </c>
      <c r="V2296" s="7">
        <f t="shared" si="106"/>
        <v>3970.1400000000003</v>
      </c>
      <c r="W2296" s="7">
        <f t="shared" si="107"/>
        <v>1049.9299999999994</v>
      </c>
    </row>
    <row r="2297" spans="1:23" x14ac:dyDescent="0.25">
      <c r="A2297" t="s">
        <v>948</v>
      </c>
      <c r="B2297" s="4">
        <v>45521</v>
      </c>
      <c r="C2297" t="s">
        <v>300</v>
      </c>
      <c r="D2297" t="str">
        <f>VLOOKUP(C2297,Customers!$A$1:$H$201,4,0)</f>
        <v>Grace Garcia</v>
      </c>
      <c r="E2297" t="str">
        <f>VLOOKUP(C2297,Customers!$A$1:$H$201,5,0)</f>
        <v>Female</v>
      </c>
      <c r="F2297" s="4">
        <f>VLOOKUP(C2297,Customers!$A$1:$H$201,6,0)</f>
        <v>37929</v>
      </c>
      <c r="G2297" s="4" t="str">
        <f>VLOOKUP(C2297,Customers!$A$1:$H$201,7,0)</f>
        <v>Markberg</v>
      </c>
      <c r="H2297" s="4">
        <f>VLOOKUP(C2297,Customers!$A$1:$H$201,8,0)</f>
        <v>44928</v>
      </c>
      <c r="I2297" t="s">
        <v>782</v>
      </c>
      <c r="J2297" t="str">
        <f>VLOOKUP(I2297,Products!$A$1:$F$51,2,0)</f>
        <v>National Watches</v>
      </c>
      <c r="K2297" t="str">
        <f>VLOOKUP(I2297,Products!$A$1:$F$51,3,0)</f>
        <v>Fashion</v>
      </c>
      <c r="L2297" t="str">
        <f>VLOOKUP(I2297,Products!$A$1:$F$51,4,0)</f>
        <v>Watches</v>
      </c>
      <c r="M2297" s="7">
        <f>VLOOKUP(I2297,Products!$A$1:$F$51,5,0)</f>
        <v>29.24</v>
      </c>
      <c r="N2297" s="7">
        <f>VLOOKUP(I2297,Products!$A$1:$F$51,6,0)</f>
        <v>742.26521739130465</v>
      </c>
      <c r="O2297" t="s">
        <v>842</v>
      </c>
      <c r="P2297" t="str">
        <f>VLOOKUP(O2297,Stores!$A$1:$D$6,2,0)</f>
        <v>MegaMart Johnmouth</v>
      </c>
      <c r="Q2297" t="str">
        <f>VLOOKUP(O2297,Stores!$A$1:$D$6,4,0)</f>
        <v>East</v>
      </c>
      <c r="R2297" s="6">
        <v>1</v>
      </c>
      <c r="S2297" s="6">
        <v>0.15</v>
      </c>
      <c r="T2297" t="s">
        <v>861</v>
      </c>
      <c r="U2297">
        <f t="shared" si="105"/>
        <v>29.24</v>
      </c>
      <c r="V2297" s="7">
        <f t="shared" si="106"/>
        <v>742.26521739130465</v>
      </c>
      <c r="W2297" s="7">
        <f t="shared" si="107"/>
        <v>-713.87521739130466</v>
      </c>
    </row>
    <row r="2298" spans="1:23" x14ac:dyDescent="0.25">
      <c r="A2298" t="s">
        <v>1344</v>
      </c>
      <c r="B2298" s="4">
        <v>45521</v>
      </c>
      <c r="C2298" t="s">
        <v>65</v>
      </c>
      <c r="D2298" t="str">
        <f>VLOOKUP(C2298,Customers!$A$1:$H$201,4,0)</f>
        <v>Miguel Johnson</v>
      </c>
      <c r="E2298" t="str">
        <f>VLOOKUP(C2298,Customers!$A$1:$H$201,5,0)</f>
        <v>Male</v>
      </c>
      <c r="F2298" s="4">
        <f>VLOOKUP(C2298,Customers!$A$1:$H$201,6,0)</f>
        <v>27877</v>
      </c>
      <c r="G2298" s="4" t="str">
        <f>VLOOKUP(C2298,Customers!$A$1:$H$201,7,0)</f>
        <v>Murrayborough</v>
      </c>
      <c r="H2298" s="4">
        <f>VLOOKUP(C2298,Customers!$A$1:$H$201,8,0)</f>
        <v>44613</v>
      </c>
      <c r="I2298" t="s">
        <v>778</v>
      </c>
      <c r="J2298" t="str">
        <f>VLOOKUP(I2298,Products!$A$1:$F$51,2,0)</f>
        <v>Deal Smartphone</v>
      </c>
      <c r="K2298" t="str">
        <f>VLOOKUP(I2298,Products!$A$1:$F$51,3,0)</f>
        <v>Electronics</v>
      </c>
      <c r="L2298" t="str">
        <f>VLOOKUP(I2298,Products!$A$1:$F$51,4,0)</f>
        <v>Smartphone</v>
      </c>
      <c r="M2298" s="7">
        <f>VLOOKUP(I2298,Products!$A$1:$F$51,5,0)</f>
        <v>673.78</v>
      </c>
      <c r="N2298" s="7">
        <f>VLOOKUP(I2298,Products!$A$1:$F$51,6,0)</f>
        <v>363.33</v>
      </c>
      <c r="O2298" t="s">
        <v>842</v>
      </c>
      <c r="P2298" t="str">
        <f>VLOOKUP(O2298,Stores!$A$1:$D$6,2,0)</f>
        <v>MegaMart Johnmouth</v>
      </c>
      <c r="Q2298" t="str">
        <f>VLOOKUP(O2298,Stores!$A$1:$D$6,4,0)</f>
        <v>East</v>
      </c>
      <c r="R2298" s="6">
        <v>3</v>
      </c>
      <c r="S2298" s="6">
        <v>0.1</v>
      </c>
      <c r="T2298" t="s">
        <v>857</v>
      </c>
      <c r="U2298">
        <f t="shared" si="105"/>
        <v>2021.34</v>
      </c>
      <c r="V2298" s="7">
        <f t="shared" si="106"/>
        <v>1089.99</v>
      </c>
      <c r="W2298" s="7">
        <f t="shared" si="107"/>
        <v>930.44999999999993</v>
      </c>
    </row>
    <row r="2299" spans="1:23" x14ac:dyDescent="0.25">
      <c r="A2299" t="s">
        <v>1410</v>
      </c>
      <c r="B2299" s="4">
        <v>45521</v>
      </c>
      <c r="C2299" t="s">
        <v>675</v>
      </c>
      <c r="D2299" t="str">
        <f>VLOOKUP(C2299,Customers!$A$1:$H$201,4,0)</f>
        <v>James Wilson</v>
      </c>
      <c r="E2299" t="str">
        <f>VLOOKUP(C2299,Customers!$A$1:$H$201,5,0)</f>
        <v>Male</v>
      </c>
      <c r="F2299" s="4">
        <f>VLOOKUP(C2299,Customers!$A$1:$H$201,6,0)</f>
        <v>38926</v>
      </c>
      <c r="G2299" s="4" t="str">
        <f>VLOOKUP(C2299,Customers!$A$1:$H$201,7,0)</f>
        <v>Franklinview</v>
      </c>
      <c r="H2299" s="4">
        <f>VLOOKUP(C2299,Customers!$A$1:$H$201,8,0)</f>
        <v>45195</v>
      </c>
      <c r="I2299" t="s">
        <v>812</v>
      </c>
      <c r="J2299" t="str">
        <f>VLOOKUP(I2299,Products!$A$1:$F$51,2,0)</f>
        <v>Set Dairy</v>
      </c>
      <c r="K2299" t="str">
        <f>VLOOKUP(I2299,Products!$A$1:$F$51,3,0)</f>
        <v>Groceries</v>
      </c>
      <c r="L2299" t="str">
        <f>VLOOKUP(I2299,Products!$A$1:$F$51,4,0)</f>
        <v>Dairy</v>
      </c>
      <c r="M2299" s="7">
        <f>VLOOKUP(I2299,Products!$A$1:$F$51,5,0)</f>
        <v>1879.08</v>
      </c>
      <c r="N2299" s="7">
        <f>VLOOKUP(I2299,Products!$A$1:$F$51,6,0)</f>
        <v>1004.56</v>
      </c>
      <c r="O2299" t="s">
        <v>827</v>
      </c>
      <c r="P2299" t="str">
        <f>VLOOKUP(O2299,Stores!$A$1:$D$6,2,0)</f>
        <v>MegaMart Jimenezborough</v>
      </c>
      <c r="Q2299" t="str">
        <f>VLOOKUP(O2299,Stores!$A$1:$D$6,4,0)</f>
        <v>South</v>
      </c>
      <c r="R2299" s="6">
        <v>5</v>
      </c>
      <c r="S2299" s="6">
        <v>0</v>
      </c>
      <c r="T2299" t="s">
        <v>857</v>
      </c>
      <c r="U2299">
        <f t="shared" si="105"/>
        <v>9395.4</v>
      </c>
      <c r="V2299" s="7">
        <f t="shared" si="106"/>
        <v>5022.7999999999993</v>
      </c>
      <c r="W2299" s="7">
        <f t="shared" si="107"/>
        <v>4371.6000000000004</v>
      </c>
    </row>
    <row r="2300" spans="1:23" x14ac:dyDescent="0.25">
      <c r="A2300" t="s">
        <v>2010</v>
      </c>
      <c r="B2300" s="4">
        <v>45521</v>
      </c>
      <c r="C2300" t="s">
        <v>485</v>
      </c>
      <c r="D2300" t="str">
        <f>VLOOKUP(C2300,Customers!$A$1:$H$201,4,0)</f>
        <v>Yvette Roth</v>
      </c>
      <c r="E2300" t="str">
        <f>VLOOKUP(C2300,Customers!$A$1:$H$201,5,0)</f>
        <v>Male</v>
      </c>
      <c r="F2300" s="4">
        <f>VLOOKUP(C2300,Customers!$A$1:$H$201,6,0)</f>
        <v>22750</v>
      </c>
      <c r="G2300" s="4" t="str">
        <f>VLOOKUP(C2300,Customers!$A$1:$H$201,7,0)</f>
        <v>East Melissashire</v>
      </c>
      <c r="H2300" s="4">
        <f>VLOOKUP(C2300,Customers!$A$1:$H$201,8,0)</f>
        <v>45831</v>
      </c>
      <c r="I2300" t="s">
        <v>790</v>
      </c>
      <c r="J2300" t="str">
        <f>VLOOKUP(I2300,Products!$A$1:$F$51,2,0)</f>
        <v>Everything Laptop</v>
      </c>
      <c r="K2300" t="str">
        <f>VLOOKUP(I2300,Products!$A$1:$F$51,3,0)</f>
        <v>Electronics</v>
      </c>
      <c r="L2300" t="str">
        <f>VLOOKUP(I2300,Products!$A$1:$F$51,4,0)</f>
        <v>Laptop</v>
      </c>
      <c r="M2300" s="7">
        <f>VLOOKUP(I2300,Products!$A$1:$F$51,5,0)</f>
        <v>428.05</v>
      </c>
      <c r="N2300" s="7">
        <f>VLOOKUP(I2300,Products!$A$1:$F$51,6,0)</f>
        <v>246.07</v>
      </c>
      <c r="O2300" t="s">
        <v>827</v>
      </c>
      <c r="P2300" t="str">
        <f>VLOOKUP(O2300,Stores!$A$1:$D$6,2,0)</f>
        <v>MegaMart Jimenezborough</v>
      </c>
      <c r="Q2300" t="str">
        <f>VLOOKUP(O2300,Stores!$A$1:$D$6,4,0)</f>
        <v>South</v>
      </c>
      <c r="R2300" s="6">
        <v>5</v>
      </c>
      <c r="S2300" s="6">
        <v>0</v>
      </c>
      <c r="T2300" t="s">
        <v>857</v>
      </c>
      <c r="U2300">
        <f t="shared" si="105"/>
        <v>2140.25</v>
      </c>
      <c r="V2300" s="7">
        <f t="shared" si="106"/>
        <v>1230.3499999999999</v>
      </c>
      <c r="W2300" s="7">
        <f t="shared" si="107"/>
        <v>908.90000000000009</v>
      </c>
    </row>
    <row r="2301" spans="1:23" x14ac:dyDescent="0.25">
      <c r="A2301" t="s">
        <v>2093</v>
      </c>
      <c r="B2301" s="4">
        <v>45521</v>
      </c>
      <c r="C2301" t="s">
        <v>196</v>
      </c>
      <c r="D2301" t="str">
        <f>VLOOKUP(C2301,Customers!$A$1:$H$201,4,0)</f>
        <v>Madison Sellers</v>
      </c>
      <c r="E2301" t="str">
        <f>VLOOKUP(C2301,Customers!$A$1:$H$201,5,0)</f>
        <v>Female</v>
      </c>
      <c r="F2301" s="4">
        <f>VLOOKUP(C2301,Customers!$A$1:$H$201,6,0)</f>
        <v>38340</v>
      </c>
      <c r="G2301" s="4" t="str">
        <f>VLOOKUP(C2301,Customers!$A$1:$H$201,7,0)</f>
        <v>Boyerstad</v>
      </c>
      <c r="H2301" s="4">
        <f>VLOOKUP(C2301,Customers!$A$1:$H$201,8,0)</f>
        <v>45347</v>
      </c>
      <c r="I2301" t="s">
        <v>800</v>
      </c>
      <c r="J2301" t="str">
        <f>VLOOKUP(I2301,Products!$A$1:$F$51,2,0)</f>
        <v>Church Clothing</v>
      </c>
      <c r="K2301" t="str">
        <f>VLOOKUP(I2301,Products!$A$1:$F$51,3,0)</f>
        <v>Fashion</v>
      </c>
      <c r="L2301" t="str">
        <f>VLOOKUP(I2301,Products!$A$1:$F$51,4,0)</f>
        <v>Clothing</v>
      </c>
      <c r="M2301" s="7">
        <f>VLOOKUP(I2301,Products!$A$1:$F$51,5,0)</f>
        <v>540.94000000000005</v>
      </c>
      <c r="N2301" s="7">
        <f>VLOOKUP(I2301,Products!$A$1:$F$51,6,0)</f>
        <v>398.25</v>
      </c>
      <c r="O2301" t="s">
        <v>835</v>
      </c>
      <c r="P2301" t="str">
        <f>VLOOKUP(O2301,Stores!$A$1:$D$6,2,0)</f>
        <v>MegaMart New Michele</v>
      </c>
      <c r="Q2301" t="str">
        <f>VLOOKUP(O2301,Stores!$A$1:$D$6,4,0)</f>
        <v>West</v>
      </c>
      <c r="R2301" s="6">
        <v>2</v>
      </c>
      <c r="S2301" s="6">
        <v>0</v>
      </c>
      <c r="T2301" t="s">
        <v>851</v>
      </c>
      <c r="U2301">
        <f t="shared" si="105"/>
        <v>1081.8800000000001</v>
      </c>
      <c r="V2301" s="7">
        <f t="shared" si="106"/>
        <v>796.5</v>
      </c>
      <c r="W2301" s="7">
        <f t="shared" si="107"/>
        <v>284.38000000000011</v>
      </c>
    </row>
    <row r="2302" spans="1:23" x14ac:dyDescent="0.25">
      <c r="A2302" t="s">
        <v>2418</v>
      </c>
      <c r="B2302" s="4">
        <v>45521</v>
      </c>
      <c r="C2302" t="s">
        <v>456</v>
      </c>
      <c r="D2302" t="str">
        <f>VLOOKUP(C2302,Customers!$A$1:$H$201,4,0)</f>
        <v>Chad Roberts</v>
      </c>
      <c r="E2302" t="str">
        <f>VLOOKUP(C2302,Customers!$A$1:$H$201,5,0)</f>
        <v>Female</v>
      </c>
      <c r="F2302" s="4">
        <f>VLOOKUP(C2302,Customers!$A$1:$H$201,6,0)</f>
        <v>22804</v>
      </c>
      <c r="G2302" s="4" t="str">
        <f>VLOOKUP(C2302,Customers!$A$1:$H$201,7,0)</f>
        <v>North Michelle</v>
      </c>
      <c r="H2302" s="4">
        <f>VLOOKUP(C2302,Customers!$A$1:$H$201,8,0)</f>
        <v>44237</v>
      </c>
      <c r="I2302" t="s">
        <v>765</v>
      </c>
      <c r="J2302" t="str">
        <f>VLOOKUP(I2302,Products!$A$1:$F$51,2,0)</f>
        <v>How Vegetables</v>
      </c>
      <c r="K2302" t="str">
        <f>VLOOKUP(I2302,Products!$A$1:$F$51,3,0)</f>
        <v>Groceries</v>
      </c>
      <c r="L2302" t="str">
        <f>VLOOKUP(I2302,Products!$A$1:$F$51,4,0)</f>
        <v>Vegetables</v>
      </c>
      <c r="M2302" s="7">
        <f>VLOOKUP(I2302,Products!$A$1:$F$51,5,0)</f>
        <v>25.57</v>
      </c>
      <c r="N2302" s="7">
        <f>VLOOKUP(I2302,Products!$A$1:$F$51,6,0)</f>
        <v>19.05</v>
      </c>
      <c r="O2302" t="s">
        <v>842</v>
      </c>
      <c r="P2302" t="str">
        <f>VLOOKUP(O2302,Stores!$A$1:$D$6,2,0)</f>
        <v>MegaMart Johnmouth</v>
      </c>
      <c r="Q2302" t="str">
        <f>VLOOKUP(O2302,Stores!$A$1:$D$6,4,0)</f>
        <v>East</v>
      </c>
      <c r="R2302" s="6">
        <v>3</v>
      </c>
      <c r="S2302" s="6">
        <v>0.15</v>
      </c>
      <c r="T2302" t="s">
        <v>851</v>
      </c>
      <c r="U2302">
        <f t="shared" si="105"/>
        <v>76.710000000000008</v>
      </c>
      <c r="V2302" s="7">
        <f t="shared" si="106"/>
        <v>57.150000000000006</v>
      </c>
      <c r="W2302" s="7">
        <f t="shared" si="107"/>
        <v>18.71</v>
      </c>
    </row>
    <row r="2303" spans="1:23" x14ac:dyDescent="0.25">
      <c r="A2303" t="s">
        <v>2860</v>
      </c>
      <c r="B2303" s="4">
        <v>45522</v>
      </c>
      <c r="C2303" t="s">
        <v>619</v>
      </c>
      <c r="D2303" t="str">
        <f>VLOOKUP(C2303,Customers!$A$1:$H$201,4,0)</f>
        <v>Stacey Thompson</v>
      </c>
      <c r="E2303" t="str">
        <f>VLOOKUP(C2303,Customers!$A$1:$H$201,5,0)</f>
        <v>Male</v>
      </c>
      <c r="F2303" s="4">
        <f>VLOOKUP(C2303,Customers!$A$1:$H$201,6,0)</f>
        <v>35802</v>
      </c>
      <c r="G2303" s="4" t="str">
        <f>VLOOKUP(C2303,Customers!$A$1:$H$201,7,0)</f>
        <v>Davidtown</v>
      </c>
      <c r="H2303" s="4">
        <f>VLOOKUP(C2303,Customers!$A$1:$H$201,8,0)</f>
        <v>44252</v>
      </c>
      <c r="I2303" t="s">
        <v>738</v>
      </c>
      <c r="J2303" t="str">
        <f>VLOOKUP(I2303,Products!$A$1:$F$51,2,0)</f>
        <v>Either Headphones</v>
      </c>
      <c r="K2303" t="str">
        <f>VLOOKUP(I2303,Products!$A$1:$F$51,3,0)</f>
        <v>Electronics</v>
      </c>
      <c r="L2303" t="str">
        <f>VLOOKUP(I2303,Products!$A$1:$F$51,4,0)</f>
        <v>Headphones</v>
      </c>
      <c r="M2303" s="7">
        <f>VLOOKUP(I2303,Products!$A$1:$F$51,5,0)</f>
        <v>248.57</v>
      </c>
      <c r="N2303" s="7">
        <f>VLOOKUP(I2303,Products!$A$1:$F$51,6,0)</f>
        <v>190.67</v>
      </c>
      <c r="O2303" t="s">
        <v>838</v>
      </c>
      <c r="P2303" t="str">
        <f>VLOOKUP(O2303,Stores!$A$1:$D$6,2,0)</f>
        <v>MegaMart Brianahaven</v>
      </c>
      <c r="Q2303" t="str">
        <f>VLOOKUP(O2303,Stores!$A$1:$D$6,4,0)</f>
        <v>North</v>
      </c>
      <c r="R2303" s="6">
        <v>5</v>
      </c>
      <c r="S2303" s="6">
        <v>0.1</v>
      </c>
      <c r="T2303" t="s">
        <v>851</v>
      </c>
      <c r="U2303">
        <f t="shared" si="105"/>
        <v>1242.8499999999999</v>
      </c>
      <c r="V2303" s="7">
        <f t="shared" si="106"/>
        <v>953.34999999999991</v>
      </c>
      <c r="W2303" s="7">
        <f t="shared" si="107"/>
        <v>288.60000000000002</v>
      </c>
    </row>
    <row r="2304" spans="1:23" x14ac:dyDescent="0.25">
      <c r="A2304" t="s">
        <v>3432</v>
      </c>
      <c r="B2304" s="4">
        <v>45522</v>
      </c>
      <c r="C2304" t="s">
        <v>529</v>
      </c>
      <c r="D2304" t="str">
        <f>VLOOKUP(C2304,Customers!$A$1:$H$201,4,0)</f>
        <v>John Johnson</v>
      </c>
      <c r="E2304" t="str">
        <f>VLOOKUP(C2304,Customers!$A$1:$H$201,5,0)</f>
        <v>Female</v>
      </c>
      <c r="F2304" s="4">
        <f>VLOOKUP(C2304,Customers!$A$1:$H$201,6,0)</f>
        <v>35515</v>
      </c>
      <c r="G2304" s="4" t="str">
        <f>VLOOKUP(C2304,Customers!$A$1:$H$201,7,0)</f>
        <v>North Jamesport</v>
      </c>
      <c r="H2304" s="4">
        <f>VLOOKUP(C2304,Customers!$A$1:$H$201,8,0)</f>
        <v>44804</v>
      </c>
      <c r="I2304" t="s">
        <v>711</v>
      </c>
      <c r="J2304" t="str">
        <f>VLOOKUP(I2304,Products!$A$1:$F$51,2,0)</f>
        <v>Audience Television</v>
      </c>
      <c r="K2304" t="str">
        <f>VLOOKUP(I2304,Products!$A$1:$F$51,3,0)</f>
        <v>Electronics</v>
      </c>
      <c r="L2304" t="str">
        <f>VLOOKUP(I2304,Products!$A$1:$F$51,4,0)</f>
        <v>Television</v>
      </c>
      <c r="M2304" s="7">
        <f>VLOOKUP(I2304,Products!$A$1:$F$51,5,0)</f>
        <v>818.76</v>
      </c>
      <c r="N2304" s="7">
        <f>VLOOKUP(I2304,Products!$A$1:$F$51,6,0)</f>
        <v>527.62</v>
      </c>
      <c r="O2304" t="s">
        <v>835</v>
      </c>
      <c r="P2304" t="str">
        <f>VLOOKUP(O2304,Stores!$A$1:$D$6,2,0)</f>
        <v>MegaMart New Michele</v>
      </c>
      <c r="Q2304" t="str">
        <f>VLOOKUP(O2304,Stores!$A$1:$D$6,4,0)</f>
        <v>West</v>
      </c>
      <c r="R2304" s="6">
        <v>5</v>
      </c>
      <c r="S2304" s="6">
        <v>0</v>
      </c>
      <c r="T2304" t="s">
        <v>857</v>
      </c>
      <c r="U2304">
        <f t="shared" si="105"/>
        <v>4093.8</v>
      </c>
      <c r="V2304" s="7">
        <f t="shared" si="106"/>
        <v>2638.1</v>
      </c>
      <c r="W2304" s="7">
        <f t="shared" si="107"/>
        <v>1454.7000000000003</v>
      </c>
    </row>
    <row r="2305" spans="1:23" x14ac:dyDescent="0.25">
      <c r="A2305" t="s">
        <v>3751</v>
      </c>
      <c r="B2305" s="4">
        <v>45522</v>
      </c>
      <c r="C2305" t="s">
        <v>128</v>
      </c>
      <c r="D2305" t="str">
        <f>VLOOKUP(C2305,Customers!$A$1:$H$201,4,0)</f>
        <v>Jenny Beck</v>
      </c>
      <c r="E2305" t="str">
        <f>VLOOKUP(C2305,Customers!$A$1:$H$201,5,0)</f>
        <v>Female</v>
      </c>
      <c r="F2305" s="4">
        <f>VLOOKUP(C2305,Customers!$A$1:$H$201,6,0)</f>
        <v>28698</v>
      </c>
      <c r="G2305" s="4" t="str">
        <f>VLOOKUP(C2305,Customers!$A$1:$H$201,7,0)</f>
        <v>Lake Cody</v>
      </c>
      <c r="H2305" s="4">
        <f>VLOOKUP(C2305,Customers!$A$1:$H$201,8,0)</f>
        <v>45733</v>
      </c>
      <c r="I2305" t="s">
        <v>730</v>
      </c>
      <c r="J2305" t="str">
        <f>VLOOKUP(I2305,Products!$A$1:$F$51,2,0)</f>
        <v>Recognize Footwear</v>
      </c>
      <c r="K2305" t="str">
        <f>VLOOKUP(I2305,Products!$A$1:$F$51,3,0)</f>
        <v>Fashion</v>
      </c>
      <c r="L2305" t="str">
        <f>VLOOKUP(I2305,Products!$A$1:$F$51,4,0)</f>
        <v>Footwear</v>
      </c>
      <c r="M2305" s="7">
        <f>VLOOKUP(I2305,Products!$A$1:$F$51,5,0)</f>
        <v>109.78</v>
      </c>
      <c r="N2305" s="7">
        <f>VLOOKUP(I2305,Products!$A$1:$F$51,6,0)</f>
        <v>70.59</v>
      </c>
      <c r="O2305" t="s">
        <v>827</v>
      </c>
      <c r="P2305" t="str">
        <f>VLOOKUP(O2305,Stores!$A$1:$D$6,2,0)</f>
        <v>MegaMart Jimenezborough</v>
      </c>
      <c r="Q2305" t="str">
        <f>VLOOKUP(O2305,Stores!$A$1:$D$6,4,0)</f>
        <v>South</v>
      </c>
      <c r="R2305" s="6">
        <v>2</v>
      </c>
      <c r="S2305" s="6">
        <v>0</v>
      </c>
      <c r="T2305" t="s">
        <v>857</v>
      </c>
      <c r="U2305">
        <f t="shared" si="105"/>
        <v>219.56</v>
      </c>
      <c r="V2305" s="7">
        <f t="shared" si="106"/>
        <v>141.18</v>
      </c>
      <c r="W2305" s="7">
        <f t="shared" si="107"/>
        <v>77.38</v>
      </c>
    </row>
    <row r="2306" spans="1:23" x14ac:dyDescent="0.25">
      <c r="A2306" t="s">
        <v>4555</v>
      </c>
      <c r="B2306" s="4">
        <v>45522</v>
      </c>
      <c r="C2306" t="s">
        <v>531</v>
      </c>
      <c r="D2306" t="str">
        <f>VLOOKUP(C2306,Customers!$A$1:$H$201,4,0)</f>
        <v>Crystal Garrison</v>
      </c>
      <c r="E2306" t="str">
        <f>VLOOKUP(C2306,Customers!$A$1:$H$201,5,0)</f>
        <v>Female</v>
      </c>
      <c r="F2306" s="4">
        <f>VLOOKUP(C2306,Customers!$A$1:$H$201,6,0)</f>
        <v>24506</v>
      </c>
      <c r="G2306" s="4" t="str">
        <f>VLOOKUP(C2306,Customers!$A$1:$H$201,7,0)</f>
        <v>New Jason</v>
      </c>
      <c r="H2306" s="4">
        <f>VLOOKUP(C2306,Customers!$A$1:$H$201,8,0)</f>
        <v>45066</v>
      </c>
      <c r="I2306" t="s">
        <v>774</v>
      </c>
      <c r="J2306" t="str">
        <f>VLOOKUP(I2306,Products!$A$1:$F$51,2,0)</f>
        <v>Behavior Dairy</v>
      </c>
      <c r="K2306" t="str">
        <f>VLOOKUP(I2306,Products!$A$1:$F$51,3,0)</f>
        <v>Groceries</v>
      </c>
      <c r="L2306" t="str">
        <f>VLOOKUP(I2306,Products!$A$1:$F$51,4,0)</f>
        <v>Dairy</v>
      </c>
      <c r="M2306" s="7">
        <f>VLOOKUP(I2306,Products!$A$1:$F$51,5,0)</f>
        <v>1015.76</v>
      </c>
      <c r="N2306" s="7">
        <f>VLOOKUP(I2306,Products!$A$1:$F$51,6,0)</f>
        <v>584.4</v>
      </c>
      <c r="O2306" t="s">
        <v>838</v>
      </c>
      <c r="P2306" t="str">
        <f>VLOOKUP(O2306,Stores!$A$1:$D$6,2,0)</f>
        <v>MegaMart Brianahaven</v>
      </c>
      <c r="Q2306" t="str">
        <f>VLOOKUP(O2306,Stores!$A$1:$D$6,4,0)</f>
        <v>North</v>
      </c>
      <c r="R2306" s="6">
        <v>5</v>
      </c>
      <c r="S2306" s="6">
        <v>0.1</v>
      </c>
      <c r="T2306" t="s">
        <v>854</v>
      </c>
      <c r="U2306">
        <f t="shared" si="105"/>
        <v>5078.8</v>
      </c>
      <c r="V2306" s="7">
        <f t="shared" si="106"/>
        <v>2922</v>
      </c>
      <c r="W2306" s="7">
        <f t="shared" si="107"/>
        <v>2155.9</v>
      </c>
    </row>
    <row r="2307" spans="1:23" x14ac:dyDescent="0.25">
      <c r="A2307" t="s">
        <v>5056</v>
      </c>
      <c r="B2307" s="4">
        <v>45522</v>
      </c>
      <c r="C2307" t="s">
        <v>311</v>
      </c>
      <c r="D2307" t="str">
        <f>VLOOKUP(C2307,Customers!$A$1:$H$201,4,0)</f>
        <v>Jeremy Robles</v>
      </c>
      <c r="E2307" t="str">
        <f>VLOOKUP(C2307,Customers!$A$1:$H$201,5,0)</f>
        <v>Female</v>
      </c>
      <c r="F2307" s="4">
        <f>VLOOKUP(C2307,Customers!$A$1:$H$201,6,0)</f>
        <v>29674</v>
      </c>
      <c r="G2307" s="4" t="str">
        <f>VLOOKUP(C2307,Customers!$A$1:$H$201,7,0)</f>
        <v>West Josephport</v>
      </c>
      <c r="H2307" s="4">
        <f>VLOOKUP(C2307,Customers!$A$1:$H$201,8,0)</f>
        <v>44600</v>
      </c>
      <c r="I2307" t="s">
        <v>804</v>
      </c>
      <c r="J2307" t="str">
        <f>VLOOKUP(I2307,Products!$A$1:$F$51,2,0)</f>
        <v>Present Television</v>
      </c>
      <c r="K2307" t="str">
        <f>VLOOKUP(I2307,Products!$A$1:$F$51,3,0)</f>
        <v>Electronics</v>
      </c>
      <c r="L2307" t="str">
        <f>VLOOKUP(I2307,Products!$A$1:$F$51,4,0)</f>
        <v>Television</v>
      </c>
      <c r="M2307" s="7">
        <f>VLOOKUP(I2307,Products!$A$1:$F$51,5,0)</f>
        <v>1635.01</v>
      </c>
      <c r="N2307" s="7">
        <f>VLOOKUP(I2307,Products!$A$1:$F$51,6,0)</f>
        <v>1043.29</v>
      </c>
      <c r="O2307" t="s">
        <v>838</v>
      </c>
      <c r="P2307" t="str">
        <f>VLOOKUP(O2307,Stores!$A$1:$D$6,2,0)</f>
        <v>MegaMart Brianahaven</v>
      </c>
      <c r="Q2307" t="str">
        <f>VLOOKUP(O2307,Stores!$A$1:$D$6,4,0)</f>
        <v>North</v>
      </c>
      <c r="R2307" s="6">
        <v>2</v>
      </c>
      <c r="S2307" s="6">
        <v>0</v>
      </c>
      <c r="T2307" t="s">
        <v>857</v>
      </c>
      <c r="U2307">
        <f t="shared" ref="U2307:U2370" si="108">M2307*R2307</f>
        <v>3270.02</v>
      </c>
      <c r="V2307" s="7">
        <f t="shared" ref="V2307:V2370" si="109">N2307*R2307</f>
        <v>2086.58</v>
      </c>
      <c r="W2307" s="7">
        <f t="shared" ref="W2307:W2370" si="110">U2307-V2307-(1-S2307)</f>
        <v>1182.44</v>
      </c>
    </row>
    <row r="2308" spans="1:23" x14ac:dyDescent="0.25">
      <c r="A2308" t="s">
        <v>1299</v>
      </c>
      <c r="B2308" s="4">
        <v>45522</v>
      </c>
      <c r="C2308" t="s">
        <v>377</v>
      </c>
      <c r="D2308" t="str">
        <f>VLOOKUP(C2308,Customers!$A$1:$H$201,4,0)</f>
        <v>William Pope</v>
      </c>
      <c r="E2308" t="str">
        <f>VLOOKUP(C2308,Customers!$A$1:$H$201,5,0)</f>
        <v>Female</v>
      </c>
      <c r="F2308" s="4">
        <f>VLOOKUP(C2308,Customers!$A$1:$H$201,6,0)</f>
        <v>20604</v>
      </c>
      <c r="G2308" s="4" t="str">
        <f>VLOOKUP(C2308,Customers!$A$1:$H$201,7,0)</f>
        <v>North Gary</v>
      </c>
      <c r="H2308" s="4">
        <f>VLOOKUP(C2308,Customers!$A$1:$H$201,8,0)</f>
        <v>45543</v>
      </c>
      <c r="I2308" t="s">
        <v>751</v>
      </c>
      <c r="J2308" t="str">
        <f>VLOOKUP(I2308,Products!$A$1:$F$51,2,0)</f>
        <v>House Accessories</v>
      </c>
      <c r="K2308" t="str">
        <f>VLOOKUP(I2308,Products!$A$1:$F$51,3,0)</f>
        <v>Fashion</v>
      </c>
      <c r="L2308" t="str">
        <f>VLOOKUP(I2308,Products!$A$1:$F$51,4,0)</f>
        <v>Accessories</v>
      </c>
      <c r="M2308" s="7">
        <f>VLOOKUP(I2308,Products!$A$1:$F$51,5,0)</f>
        <v>1858.75</v>
      </c>
      <c r="N2308" s="7">
        <f>VLOOKUP(I2308,Products!$A$1:$F$51,6,0)</f>
        <v>1451.16</v>
      </c>
      <c r="O2308" t="s">
        <v>835</v>
      </c>
      <c r="P2308" t="str">
        <f>VLOOKUP(O2308,Stores!$A$1:$D$6,2,0)</f>
        <v>MegaMart New Michele</v>
      </c>
      <c r="Q2308" t="str">
        <f>VLOOKUP(O2308,Stores!$A$1:$D$6,4,0)</f>
        <v>West</v>
      </c>
      <c r="R2308" s="6">
        <v>1</v>
      </c>
      <c r="S2308" s="6">
        <v>0.05</v>
      </c>
      <c r="T2308" t="s">
        <v>857</v>
      </c>
      <c r="U2308">
        <f t="shared" si="108"/>
        <v>1858.75</v>
      </c>
      <c r="V2308" s="7">
        <f t="shared" si="109"/>
        <v>1451.16</v>
      </c>
      <c r="W2308" s="7">
        <f t="shared" si="110"/>
        <v>406.63999999999993</v>
      </c>
    </row>
    <row r="2309" spans="1:23" x14ac:dyDescent="0.25">
      <c r="A2309" t="s">
        <v>1531</v>
      </c>
      <c r="B2309" s="4">
        <v>45522</v>
      </c>
      <c r="C2309" t="s">
        <v>252</v>
      </c>
      <c r="D2309" t="str">
        <f>VLOOKUP(C2309,Customers!$A$1:$H$201,4,0)</f>
        <v>Daniel Maldonado</v>
      </c>
      <c r="E2309" t="str">
        <f>VLOOKUP(C2309,Customers!$A$1:$H$201,5,0)</f>
        <v>Male</v>
      </c>
      <c r="F2309" s="4">
        <f>VLOOKUP(C2309,Customers!$A$1:$H$201,6,0)</f>
        <v>26914</v>
      </c>
      <c r="G2309" s="4" t="str">
        <f>VLOOKUP(C2309,Customers!$A$1:$H$201,7,0)</f>
        <v>Davisfurt</v>
      </c>
      <c r="H2309" s="4">
        <f>VLOOKUP(C2309,Customers!$A$1:$H$201,8,0)</f>
        <v>44266</v>
      </c>
      <c r="I2309" t="s">
        <v>730</v>
      </c>
      <c r="J2309" t="str">
        <f>VLOOKUP(I2309,Products!$A$1:$F$51,2,0)</f>
        <v>Recognize Footwear</v>
      </c>
      <c r="K2309" t="str">
        <f>VLOOKUP(I2309,Products!$A$1:$F$51,3,0)</f>
        <v>Fashion</v>
      </c>
      <c r="L2309" t="str">
        <f>VLOOKUP(I2309,Products!$A$1:$F$51,4,0)</f>
        <v>Footwear</v>
      </c>
      <c r="M2309" s="7">
        <f>VLOOKUP(I2309,Products!$A$1:$F$51,5,0)</f>
        <v>109.78</v>
      </c>
      <c r="N2309" s="7">
        <f>VLOOKUP(I2309,Products!$A$1:$F$51,6,0)</f>
        <v>70.59</v>
      </c>
      <c r="O2309" t="s">
        <v>842</v>
      </c>
      <c r="P2309" t="str">
        <f>VLOOKUP(O2309,Stores!$A$1:$D$6,2,0)</f>
        <v>MegaMart Johnmouth</v>
      </c>
      <c r="Q2309" t="str">
        <f>VLOOKUP(O2309,Stores!$A$1:$D$6,4,0)</f>
        <v>East</v>
      </c>
      <c r="R2309" s="6">
        <v>3</v>
      </c>
      <c r="S2309" s="6">
        <v>0.15</v>
      </c>
      <c r="T2309" t="s">
        <v>861</v>
      </c>
      <c r="U2309">
        <f t="shared" si="108"/>
        <v>329.34000000000003</v>
      </c>
      <c r="V2309" s="7">
        <f t="shared" si="109"/>
        <v>211.77</v>
      </c>
      <c r="W2309" s="7">
        <f t="shared" si="110"/>
        <v>116.72000000000003</v>
      </c>
    </row>
    <row r="2310" spans="1:23" x14ac:dyDescent="0.25">
      <c r="A2310" t="s">
        <v>2385</v>
      </c>
      <c r="B2310" s="4">
        <v>45522</v>
      </c>
      <c r="C2310" t="s">
        <v>87</v>
      </c>
      <c r="D2310" t="str">
        <f>VLOOKUP(C2310,Customers!$A$1:$H$201,4,0)</f>
        <v>Megan Velasquez</v>
      </c>
      <c r="E2310" t="str">
        <f>VLOOKUP(C2310,Customers!$A$1:$H$201,5,0)</f>
        <v>Male</v>
      </c>
      <c r="F2310" s="4">
        <f>VLOOKUP(C2310,Customers!$A$1:$H$201,6,0)</f>
        <v>20409</v>
      </c>
      <c r="G2310" s="4" t="str">
        <f>VLOOKUP(C2310,Customers!$A$1:$H$201,7,0)</f>
        <v>East James</v>
      </c>
      <c r="H2310" s="4">
        <f>VLOOKUP(C2310,Customers!$A$1:$H$201,8,0)</f>
        <v>44106</v>
      </c>
      <c r="I2310" t="s">
        <v>800</v>
      </c>
      <c r="J2310" t="str">
        <f>VLOOKUP(I2310,Products!$A$1:$F$51,2,0)</f>
        <v>Church Clothing</v>
      </c>
      <c r="K2310" t="str">
        <f>VLOOKUP(I2310,Products!$A$1:$F$51,3,0)</f>
        <v>Fashion</v>
      </c>
      <c r="L2310" t="str">
        <f>VLOOKUP(I2310,Products!$A$1:$F$51,4,0)</f>
        <v>Clothing</v>
      </c>
      <c r="M2310" s="7">
        <f>VLOOKUP(I2310,Products!$A$1:$F$51,5,0)</f>
        <v>540.94000000000005</v>
      </c>
      <c r="N2310" s="7">
        <f>VLOOKUP(I2310,Products!$A$1:$F$51,6,0)</f>
        <v>398.25</v>
      </c>
      <c r="O2310" t="s">
        <v>835</v>
      </c>
      <c r="P2310" t="str">
        <f>VLOOKUP(O2310,Stores!$A$1:$D$6,2,0)</f>
        <v>MegaMart New Michele</v>
      </c>
      <c r="Q2310" t="str">
        <f>VLOOKUP(O2310,Stores!$A$1:$D$6,4,0)</f>
        <v>West</v>
      </c>
      <c r="R2310" s="6">
        <v>3</v>
      </c>
      <c r="S2310" s="6">
        <v>0.15</v>
      </c>
      <c r="T2310" t="s">
        <v>857</v>
      </c>
      <c r="U2310">
        <f t="shared" si="108"/>
        <v>1622.8200000000002</v>
      </c>
      <c r="V2310" s="7">
        <f t="shared" si="109"/>
        <v>1194.75</v>
      </c>
      <c r="W2310" s="7">
        <f t="shared" si="110"/>
        <v>427.22000000000014</v>
      </c>
    </row>
    <row r="2311" spans="1:23" x14ac:dyDescent="0.25">
      <c r="A2311" t="s">
        <v>2637</v>
      </c>
      <c r="B2311" s="4">
        <v>45522</v>
      </c>
      <c r="C2311" t="s">
        <v>543</v>
      </c>
      <c r="D2311" t="str">
        <f>VLOOKUP(C2311,Customers!$A$1:$H$201,4,0)</f>
        <v>Dawn Fletcher</v>
      </c>
      <c r="E2311" t="str">
        <f>VLOOKUP(C2311,Customers!$A$1:$H$201,5,0)</f>
        <v>Male</v>
      </c>
      <c r="F2311" s="4">
        <f>VLOOKUP(C2311,Customers!$A$1:$H$201,6,0)</f>
        <v>38959</v>
      </c>
      <c r="G2311" s="4" t="str">
        <f>VLOOKUP(C2311,Customers!$A$1:$H$201,7,0)</f>
        <v>South Audrey</v>
      </c>
      <c r="H2311" s="4">
        <f>VLOOKUP(C2311,Customers!$A$1:$H$201,8,0)</f>
        <v>44587</v>
      </c>
      <c r="I2311" t="s">
        <v>774</v>
      </c>
      <c r="J2311" t="str">
        <f>VLOOKUP(I2311,Products!$A$1:$F$51,2,0)</f>
        <v>Behavior Dairy</v>
      </c>
      <c r="K2311" t="str">
        <f>VLOOKUP(I2311,Products!$A$1:$F$51,3,0)</f>
        <v>Groceries</v>
      </c>
      <c r="L2311" t="str">
        <f>VLOOKUP(I2311,Products!$A$1:$F$51,4,0)</f>
        <v>Dairy</v>
      </c>
      <c r="M2311" s="7">
        <f>VLOOKUP(I2311,Products!$A$1:$F$51,5,0)</f>
        <v>1015.76</v>
      </c>
      <c r="N2311" s="7">
        <f>VLOOKUP(I2311,Products!$A$1:$F$51,6,0)</f>
        <v>584.4</v>
      </c>
      <c r="O2311" t="s">
        <v>835</v>
      </c>
      <c r="P2311" t="str">
        <f>VLOOKUP(O2311,Stores!$A$1:$D$6,2,0)</f>
        <v>MegaMart New Michele</v>
      </c>
      <c r="Q2311" t="str">
        <f>VLOOKUP(O2311,Stores!$A$1:$D$6,4,0)</f>
        <v>West</v>
      </c>
      <c r="R2311" s="6">
        <v>4</v>
      </c>
      <c r="S2311" s="6">
        <v>0</v>
      </c>
      <c r="T2311" t="s">
        <v>861</v>
      </c>
      <c r="U2311">
        <f t="shared" si="108"/>
        <v>4063.04</v>
      </c>
      <c r="V2311" s="7">
        <f t="shared" si="109"/>
        <v>2337.6</v>
      </c>
      <c r="W2311" s="7">
        <f t="shared" si="110"/>
        <v>1724.44</v>
      </c>
    </row>
    <row r="2312" spans="1:23" x14ac:dyDescent="0.25">
      <c r="A2312" t="s">
        <v>3304</v>
      </c>
      <c r="B2312" s="4">
        <v>45522</v>
      </c>
      <c r="C2312" t="s">
        <v>173</v>
      </c>
      <c r="D2312" t="str">
        <f>VLOOKUP(C2312,Customers!$A$1:$H$201,4,0)</f>
        <v>Kelly Shaw</v>
      </c>
      <c r="E2312" t="str">
        <f>VLOOKUP(C2312,Customers!$A$1:$H$201,5,0)</f>
        <v>Male</v>
      </c>
      <c r="F2312" s="4">
        <f>VLOOKUP(C2312,Customers!$A$1:$H$201,6,0)</f>
        <v>27756</v>
      </c>
      <c r="G2312" s="4" t="str">
        <f>VLOOKUP(C2312,Customers!$A$1:$H$201,7,0)</f>
        <v>Zacharyfort</v>
      </c>
      <c r="H2312" s="4">
        <f>VLOOKUP(C2312,Customers!$A$1:$H$201,8,0)</f>
        <v>45208</v>
      </c>
      <c r="I2312" t="s">
        <v>820</v>
      </c>
      <c r="J2312" t="str">
        <f>VLOOKUP(I2312,Products!$A$1:$F$51,2,0)</f>
        <v>Possible Watches</v>
      </c>
      <c r="K2312" t="str">
        <f>VLOOKUP(I2312,Products!$A$1:$F$51,3,0)</f>
        <v>Fashion</v>
      </c>
      <c r="L2312" t="str">
        <f>VLOOKUP(I2312,Products!$A$1:$F$51,4,0)</f>
        <v>Watches</v>
      </c>
      <c r="M2312" s="7">
        <f>VLOOKUP(I2312,Products!$A$1:$F$51,5,0)</f>
        <v>388.26</v>
      </c>
      <c r="N2312" s="7">
        <f>VLOOKUP(I2312,Products!$A$1:$F$51,6,0)</f>
        <v>199.3</v>
      </c>
      <c r="O2312" t="s">
        <v>838</v>
      </c>
      <c r="P2312" t="str">
        <f>VLOOKUP(O2312,Stores!$A$1:$D$6,2,0)</f>
        <v>MegaMart Brianahaven</v>
      </c>
      <c r="Q2312" t="str">
        <f>VLOOKUP(O2312,Stores!$A$1:$D$6,4,0)</f>
        <v>North</v>
      </c>
      <c r="R2312" s="6">
        <v>5</v>
      </c>
      <c r="S2312" s="6">
        <v>0</v>
      </c>
      <c r="T2312" t="s">
        <v>861</v>
      </c>
      <c r="U2312">
        <f t="shared" si="108"/>
        <v>1941.3</v>
      </c>
      <c r="V2312" s="7">
        <f t="shared" si="109"/>
        <v>996.5</v>
      </c>
      <c r="W2312" s="7">
        <f t="shared" si="110"/>
        <v>943.8</v>
      </c>
    </row>
    <row r="2313" spans="1:23" x14ac:dyDescent="0.25">
      <c r="A2313" t="s">
        <v>3458</v>
      </c>
      <c r="B2313" s="4">
        <v>45523</v>
      </c>
      <c r="C2313" t="s">
        <v>503</v>
      </c>
      <c r="D2313" t="str">
        <f>VLOOKUP(C2313,Customers!$A$1:$H$201,4,0)</f>
        <v>Alexander Mcfarland</v>
      </c>
      <c r="E2313" t="str">
        <f>VLOOKUP(C2313,Customers!$A$1:$H$201,5,0)</f>
        <v>Male</v>
      </c>
      <c r="F2313" s="4">
        <f>VLOOKUP(C2313,Customers!$A$1:$H$201,6,0)</f>
        <v>21996</v>
      </c>
      <c r="G2313" s="4" t="str">
        <f>VLOOKUP(C2313,Customers!$A$1:$H$201,7,0)</f>
        <v>Whiteside</v>
      </c>
      <c r="H2313" s="4">
        <f>VLOOKUP(C2313,Customers!$A$1:$H$201,8,0)</f>
        <v>44455</v>
      </c>
      <c r="I2313" t="s">
        <v>757</v>
      </c>
      <c r="J2313" t="str">
        <f>VLOOKUP(I2313,Products!$A$1:$F$51,2,0)</f>
        <v>Traditional Laptop</v>
      </c>
      <c r="K2313" t="str">
        <f>VLOOKUP(I2313,Products!$A$1:$F$51,3,0)</f>
        <v>Electronics</v>
      </c>
      <c r="L2313" t="str">
        <f>VLOOKUP(I2313,Products!$A$1:$F$51,4,0)</f>
        <v>Laptop</v>
      </c>
      <c r="M2313" s="7">
        <f>VLOOKUP(I2313,Products!$A$1:$F$51,5,0)</f>
        <v>1762.92</v>
      </c>
      <c r="N2313" s="7">
        <f>VLOOKUP(I2313,Products!$A$1:$F$51,6,0)</f>
        <v>1346.48</v>
      </c>
      <c r="O2313" t="s">
        <v>842</v>
      </c>
      <c r="P2313" t="str">
        <f>VLOOKUP(O2313,Stores!$A$1:$D$6,2,0)</f>
        <v>MegaMart Johnmouth</v>
      </c>
      <c r="Q2313" t="str">
        <f>VLOOKUP(O2313,Stores!$A$1:$D$6,4,0)</f>
        <v>East</v>
      </c>
      <c r="R2313" s="6">
        <v>2</v>
      </c>
      <c r="S2313" s="6">
        <v>0.15</v>
      </c>
      <c r="T2313" t="s">
        <v>851</v>
      </c>
      <c r="U2313">
        <f t="shared" si="108"/>
        <v>3525.84</v>
      </c>
      <c r="V2313" s="7">
        <f t="shared" si="109"/>
        <v>2692.96</v>
      </c>
      <c r="W2313" s="7">
        <f t="shared" si="110"/>
        <v>832.03000000000009</v>
      </c>
    </row>
    <row r="2314" spans="1:23" x14ac:dyDescent="0.25">
      <c r="A2314" t="s">
        <v>4408</v>
      </c>
      <c r="B2314" s="4">
        <v>45523</v>
      </c>
      <c r="C2314" t="s">
        <v>481</v>
      </c>
      <c r="D2314" t="str">
        <f>VLOOKUP(C2314,Customers!$A$1:$H$201,4,0)</f>
        <v>Jared Ochoa</v>
      </c>
      <c r="E2314" t="str">
        <f>VLOOKUP(C2314,Customers!$A$1:$H$201,5,0)</f>
        <v>Male</v>
      </c>
      <c r="F2314" s="4">
        <f>VLOOKUP(C2314,Customers!$A$1:$H$201,6,0)</f>
        <v>21543</v>
      </c>
      <c r="G2314" s="4" t="str">
        <f>VLOOKUP(C2314,Customers!$A$1:$H$201,7,0)</f>
        <v>Cisnerosville</v>
      </c>
      <c r="H2314" s="4">
        <f>VLOOKUP(C2314,Customers!$A$1:$H$201,8,0)</f>
        <v>45035</v>
      </c>
      <c r="I2314" t="s">
        <v>753</v>
      </c>
      <c r="J2314" t="str">
        <f>VLOOKUP(I2314,Products!$A$1:$F$51,2,0)</f>
        <v>Find Headphones</v>
      </c>
      <c r="K2314" t="str">
        <f>VLOOKUP(I2314,Products!$A$1:$F$51,3,0)</f>
        <v>Electronics</v>
      </c>
      <c r="L2314" t="str">
        <f>VLOOKUP(I2314,Products!$A$1:$F$51,4,0)</f>
        <v>Headphones</v>
      </c>
      <c r="M2314" s="7">
        <f>VLOOKUP(I2314,Products!$A$1:$F$51,5,0)</f>
        <v>1246.1099999999999</v>
      </c>
      <c r="N2314" s="7">
        <f>VLOOKUP(I2314,Products!$A$1:$F$51,6,0)</f>
        <v>833.52</v>
      </c>
      <c r="O2314" t="s">
        <v>842</v>
      </c>
      <c r="P2314" t="str">
        <f>VLOOKUP(O2314,Stores!$A$1:$D$6,2,0)</f>
        <v>MegaMart Johnmouth</v>
      </c>
      <c r="Q2314" t="str">
        <f>VLOOKUP(O2314,Stores!$A$1:$D$6,4,0)</f>
        <v>East</v>
      </c>
      <c r="R2314" s="6">
        <v>5</v>
      </c>
      <c r="S2314" s="6">
        <v>0.1</v>
      </c>
      <c r="T2314" t="s">
        <v>854</v>
      </c>
      <c r="U2314">
        <f t="shared" si="108"/>
        <v>6230.5499999999993</v>
      </c>
      <c r="V2314" s="7">
        <f t="shared" si="109"/>
        <v>4167.6000000000004</v>
      </c>
      <c r="W2314" s="7">
        <f t="shared" si="110"/>
        <v>2062.0499999999988</v>
      </c>
    </row>
    <row r="2315" spans="1:23" x14ac:dyDescent="0.25">
      <c r="A2315" t="s">
        <v>910</v>
      </c>
      <c r="B2315" s="4">
        <v>45523</v>
      </c>
      <c r="C2315" t="s">
        <v>405</v>
      </c>
      <c r="D2315" t="str">
        <f>VLOOKUP(C2315,Customers!$A$1:$H$201,4,0)</f>
        <v>Austin Hogan</v>
      </c>
      <c r="E2315" t="str">
        <f>VLOOKUP(C2315,Customers!$A$1:$H$201,5,0)</f>
        <v>Female</v>
      </c>
      <c r="F2315" s="4">
        <f>VLOOKUP(C2315,Customers!$A$1:$H$201,6,0)</f>
        <v>38779</v>
      </c>
      <c r="G2315" s="4" t="str">
        <f>VLOOKUP(C2315,Customers!$A$1:$H$201,7,0)</f>
        <v>Port Fernandohaven</v>
      </c>
      <c r="H2315" s="4">
        <f>VLOOKUP(C2315,Customers!$A$1:$H$201,8,0)</f>
        <v>44406</v>
      </c>
      <c r="I2315" t="s">
        <v>738</v>
      </c>
      <c r="J2315" t="str">
        <f>VLOOKUP(I2315,Products!$A$1:$F$51,2,0)</f>
        <v>Either Headphones</v>
      </c>
      <c r="K2315" t="str">
        <f>VLOOKUP(I2315,Products!$A$1:$F$51,3,0)</f>
        <v>Electronics</v>
      </c>
      <c r="L2315" t="str">
        <f>VLOOKUP(I2315,Products!$A$1:$F$51,4,0)</f>
        <v>Headphones</v>
      </c>
      <c r="M2315" s="7">
        <f>VLOOKUP(I2315,Products!$A$1:$F$51,5,0)</f>
        <v>248.57</v>
      </c>
      <c r="N2315" s="7">
        <f>VLOOKUP(I2315,Products!$A$1:$F$51,6,0)</f>
        <v>190.67</v>
      </c>
      <c r="O2315" t="s">
        <v>842</v>
      </c>
      <c r="P2315" t="str">
        <f>VLOOKUP(O2315,Stores!$A$1:$D$6,2,0)</f>
        <v>MegaMart Johnmouth</v>
      </c>
      <c r="Q2315" t="str">
        <f>VLOOKUP(O2315,Stores!$A$1:$D$6,4,0)</f>
        <v>East</v>
      </c>
      <c r="R2315" s="6">
        <v>3</v>
      </c>
      <c r="S2315" s="6">
        <v>0.1</v>
      </c>
      <c r="T2315" t="s">
        <v>854</v>
      </c>
      <c r="U2315">
        <f t="shared" si="108"/>
        <v>745.71</v>
      </c>
      <c r="V2315" s="7">
        <f t="shared" si="109"/>
        <v>572.01</v>
      </c>
      <c r="W2315" s="7">
        <f t="shared" si="110"/>
        <v>172.80000000000004</v>
      </c>
    </row>
    <row r="2316" spans="1:23" x14ac:dyDescent="0.25">
      <c r="A2316" t="s">
        <v>2334</v>
      </c>
      <c r="B2316" s="4">
        <v>45523</v>
      </c>
      <c r="C2316" t="s">
        <v>289</v>
      </c>
      <c r="D2316" t="str">
        <f>VLOOKUP(C2316,Customers!$A$1:$H$201,4,0)</f>
        <v>Matthew Juarez</v>
      </c>
      <c r="E2316" t="str">
        <f>VLOOKUP(C2316,Customers!$A$1:$H$201,5,0)</f>
        <v>Female</v>
      </c>
      <c r="F2316" s="4">
        <f>VLOOKUP(C2316,Customers!$A$1:$H$201,6,0)</f>
        <v>37614</v>
      </c>
      <c r="G2316" s="4" t="str">
        <f>VLOOKUP(C2316,Customers!$A$1:$H$201,7,0)</f>
        <v>North Meagan</v>
      </c>
      <c r="H2316" s="4">
        <f>VLOOKUP(C2316,Customers!$A$1:$H$201,8,0)</f>
        <v>44855</v>
      </c>
      <c r="I2316" t="s">
        <v>735</v>
      </c>
      <c r="J2316" t="str">
        <f>VLOOKUP(I2316,Products!$A$1:$F$51,2,0)</f>
        <v>Step Smartphone</v>
      </c>
      <c r="K2316" t="str">
        <f>VLOOKUP(I2316,Products!$A$1:$F$51,3,0)</f>
        <v>Electronics</v>
      </c>
      <c r="L2316" t="str">
        <f>VLOOKUP(I2316,Products!$A$1:$F$51,4,0)</f>
        <v>Smartphone</v>
      </c>
      <c r="M2316" s="7">
        <f>VLOOKUP(I2316,Products!$A$1:$F$51,5,0)</f>
        <v>1194.1199999999999</v>
      </c>
      <c r="N2316" s="7">
        <f>VLOOKUP(I2316,Products!$A$1:$F$51,6,0)</f>
        <v>838.95</v>
      </c>
      <c r="O2316" t="s">
        <v>831</v>
      </c>
      <c r="P2316" t="str">
        <f>VLOOKUP(O2316,Stores!$A$1:$D$6,2,0)</f>
        <v>MegaMart Peckmouth</v>
      </c>
      <c r="Q2316" t="str">
        <f>VLOOKUP(O2316,Stores!$A$1:$D$6,4,0)</f>
        <v>East</v>
      </c>
      <c r="R2316" s="6">
        <v>2</v>
      </c>
      <c r="S2316" s="6">
        <v>0.1</v>
      </c>
      <c r="T2316" t="s">
        <v>857</v>
      </c>
      <c r="U2316">
        <f t="shared" si="108"/>
        <v>2388.2399999999998</v>
      </c>
      <c r="V2316" s="7">
        <f t="shared" si="109"/>
        <v>1677.9</v>
      </c>
      <c r="W2316" s="7">
        <f t="shared" si="110"/>
        <v>709.43999999999971</v>
      </c>
    </row>
    <row r="2317" spans="1:23" x14ac:dyDescent="0.25">
      <c r="A2317" t="s">
        <v>2394</v>
      </c>
      <c r="B2317" s="4">
        <v>45523</v>
      </c>
      <c r="C2317" t="s">
        <v>478</v>
      </c>
      <c r="D2317" t="str">
        <f>VLOOKUP(C2317,Customers!$A$1:$H$201,4,0)</f>
        <v>Denise Jackson</v>
      </c>
      <c r="E2317" t="str">
        <f>VLOOKUP(C2317,Customers!$A$1:$H$201,5,0)</f>
        <v>Male</v>
      </c>
      <c r="F2317" s="4">
        <f>VLOOKUP(C2317,Customers!$A$1:$H$201,6,0)</f>
        <v>35356</v>
      </c>
      <c r="G2317" s="4" t="str">
        <f>VLOOKUP(C2317,Customers!$A$1:$H$201,7,0)</f>
        <v>Williamsport</v>
      </c>
      <c r="H2317" s="4">
        <f>VLOOKUP(C2317,Customers!$A$1:$H$201,8,0)</f>
        <v>44915</v>
      </c>
      <c r="I2317" t="s">
        <v>774</v>
      </c>
      <c r="J2317" t="str">
        <f>VLOOKUP(I2317,Products!$A$1:$F$51,2,0)</f>
        <v>Behavior Dairy</v>
      </c>
      <c r="K2317" t="str">
        <f>VLOOKUP(I2317,Products!$A$1:$F$51,3,0)</f>
        <v>Groceries</v>
      </c>
      <c r="L2317" t="str">
        <f>VLOOKUP(I2317,Products!$A$1:$F$51,4,0)</f>
        <v>Dairy</v>
      </c>
      <c r="M2317" s="7">
        <f>VLOOKUP(I2317,Products!$A$1:$F$51,5,0)</f>
        <v>1015.76</v>
      </c>
      <c r="N2317" s="7">
        <f>VLOOKUP(I2317,Products!$A$1:$F$51,6,0)</f>
        <v>584.4</v>
      </c>
      <c r="O2317" t="s">
        <v>842</v>
      </c>
      <c r="P2317" t="str">
        <f>VLOOKUP(O2317,Stores!$A$1:$D$6,2,0)</f>
        <v>MegaMart Johnmouth</v>
      </c>
      <c r="Q2317" t="str">
        <f>VLOOKUP(O2317,Stores!$A$1:$D$6,4,0)</f>
        <v>East</v>
      </c>
      <c r="R2317" s="6">
        <v>3</v>
      </c>
      <c r="S2317" s="6">
        <v>0.1</v>
      </c>
      <c r="T2317" t="s">
        <v>857</v>
      </c>
      <c r="U2317">
        <f t="shared" si="108"/>
        <v>3047.2799999999997</v>
      </c>
      <c r="V2317" s="7">
        <f t="shared" si="109"/>
        <v>1753.1999999999998</v>
      </c>
      <c r="W2317" s="7">
        <f t="shared" si="110"/>
        <v>1293.1799999999998</v>
      </c>
    </row>
    <row r="2318" spans="1:23" x14ac:dyDescent="0.25">
      <c r="A2318" t="s">
        <v>4546</v>
      </c>
      <c r="B2318" s="4">
        <v>45524</v>
      </c>
      <c r="C2318" t="s">
        <v>165</v>
      </c>
      <c r="D2318" t="str">
        <f>VLOOKUP(C2318,Customers!$A$1:$H$201,4,0)</f>
        <v>Kenneth Allen</v>
      </c>
      <c r="E2318" t="str">
        <f>VLOOKUP(C2318,Customers!$A$1:$H$201,5,0)</f>
        <v>Male</v>
      </c>
      <c r="F2318" s="4">
        <f>VLOOKUP(C2318,Customers!$A$1:$H$201,6,0)</f>
        <v>32400</v>
      </c>
      <c r="G2318" s="4" t="str">
        <f>VLOOKUP(C2318,Customers!$A$1:$H$201,7,0)</f>
        <v>North Jonathonhaven</v>
      </c>
      <c r="H2318" s="4">
        <f>VLOOKUP(C2318,Customers!$A$1:$H$201,8,0)</f>
        <v>45213</v>
      </c>
      <c r="I2318" t="s">
        <v>778</v>
      </c>
      <c r="J2318" t="str">
        <f>VLOOKUP(I2318,Products!$A$1:$F$51,2,0)</f>
        <v>Deal Smartphone</v>
      </c>
      <c r="K2318" t="str">
        <f>VLOOKUP(I2318,Products!$A$1:$F$51,3,0)</f>
        <v>Electronics</v>
      </c>
      <c r="L2318" t="str">
        <f>VLOOKUP(I2318,Products!$A$1:$F$51,4,0)</f>
        <v>Smartphone</v>
      </c>
      <c r="M2318" s="7">
        <f>VLOOKUP(I2318,Products!$A$1:$F$51,5,0)</f>
        <v>673.78</v>
      </c>
      <c r="N2318" s="7">
        <f>VLOOKUP(I2318,Products!$A$1:$F$51,6,0)</f>
        <v>363.33</v>
      </c>
      <c r="O2318" t="s">
        <v>838</v>
      </c>
      <c r="P2318" t="str">
        <f>VLOOKUP(O2318,Stores!$A$1:$D$6,2,0)</f>
        <v>MegaMart Brianahaven</v>
      </c>
      <c r="Q2318" t="str">
        <f>VLOOKUP(O2318,Stores!$A$1:$D$6,4,0)</f>
        <v>North</v>
      </c>
      <c r="R2318" s="6">
        <v>2</v>
      </c>
      <c r="S2318" s="6">
        <v>0</v>
      </c>
      <c r="T2318" t="s">
        <v>857</v>
      </c>
      <c r="U2318">
        <f t="shared" si="108"/>
        <v>1347.56</v>
      </c>
      <c r="V2318" s="7">
        <f t="shared" si="109"/>
        <v>726.66</v>
      </c>
      <c r="W2318" s="7">
        <f t="shared" si="110"/>
        <v>619.9</v>
      </c>
    </row>
    <row r="2319" spans="1:23" x14ac:dyDescent="0.25">
      <c r="A2319" t="s">
        <v>5043</v>
      </c>
      <c r="B2319" s="4">
        <v>45524</v>
      </c>
      <c r="C2319" t="s">
        <v>282</v>
      </c>
      <c r="D2319" t="str">
        <f>VLOOKUP(C2319,Customers!$A$1:$H$201,4,0)</f>
        <v>Seth Moore</v>
      </c>
      <c r="E2319" t="str">
        <f>VLOOKUP(C2319,Customers!$A$1:$H$201,5,0)</f>
        <v>Male</v>
      </c>
      <c r="F2319" s="4">
        <f>VLOOKUP(C2319,Customers!$A$1:$H$201,6,0)</f>
        <v>19984</v>
      </c>
      <c r="G2319" s="4" t="str">
        <f>VLOOKUP(C2319,Customers!$A$1:$H$201,7,0)</f>
        <v>New John</v>
      </c>
      <c r="H2319" s="4">
        <f>VLOOKUP(C2319,Customers!$A$1:$H$201,8,0)</f>
        <v>44328</v>
      </c>
      <c r="I2319" t="s">
        <v>721</v>
      </c>
      <c r="J2319" t="str">
        <f>VLOOKUP(I2319,Products!$A$1:$F$51,2,0)</f>
        <v>Knowledge Bags</v>
      </c>
      <c r="K2319" t="str">
        <f>VLOOKUP(I2319,Products!$A$1:$F$51,3,0)</f>
        <v>Fashion</v>
      </c>
      <c r="L2319" t="str">
        <f>VLOOKUP(I2319,Products!$A$1:$F$51,4,0)</f>
        <v>Bags</v>
      </c>
      <c r="M2319" s="7">
        <f>VLOOKUP(I2319,Products!$A$1:$F$51,5,0)</f>
        <v>1396.22</v>
      </c>
      <c r="N2319" s="7">
        <f>VLOOKUP(I2319,Products!$A$1:$F$51,6,0)</f>
        <v>1004.09</v>
      </c>
      <c r="O2319" t="s">
        <v>835</v>
      </c>
      <c r="P2319" t="str">
        <f>VLOOKUP(O2319,Stores!$A$1:$D$6,2,0)</f>
        <v>MegaMart New Michele</v>
      </c>
      <c r="Q2319" t="str">
        <f>VLOOKUP(O2319,Stores!$A$1:$D$6,4,0)</f>
        <v>West</v>
      </c>
      <c r="R2319" s="6">
        <v>3</v>
      </c>
      <c r="S2319" s="6">
        <v>0.15</v>
      </c>
      <c r="T2319" t="s">
        <v>861</v>
      </c>
      <c r="U2319">
        <f t="shared" si="108"/>
        <v>4188.66</v>
      </c>
      <c r="V2319" s="7">
        <f t="shared" si="109"/>
        <v>3012.27</v>
      </c>
      <c r="W2319" s="7">
        <f t="shared" si="110"/>
        <v>1175.54</v>
      </c>
    </row>
    <row r="2320" spans="1:23" x14ac:dyDescent="0.25">
      <c r="A2320" t="s">
        <v>1067</v>
      </c>
      <c r="B2320" s="4">
        <v>45524</v>
      </c>
      <c r="C2320" t="s">
        <v>540</v>
      </c>
      <c r="D2320" t="str">
        <f>VLOOKUP(C2320,Customers!$A$1:$H$201,4,0)</f>
        <v>Francis Hernandez</v>
      </c>
      <c r="E2320" t="str">
        <f>VLOOKUP(C2320,Customers!$A$1:$H$201,5,0)</f>
        <v>Male</v>
      </c>
      <c r="F2320" s="4">
        <f>VLOOKUP(C2320,Customers!$A$1:$H$201,6,0)</f>
        <v>26101</v>
      </c>
      <c r="G2320" s="4" t="str">
        <f>VLOOKUP(C2320,Customers!$A$1:$H$201,7,0)</f>
        <v>Juliefurt</v>
      </c>
      <c r="H2320" s="4">
        <f>VLOOKUP(C2320,Customers!$A$1:$H$201,8,0)</f>
        <v>44841</v>
      </c>
      <c r="I2320" t="s">
        <v>772</v>
      </c>
      <c r="J2320" t="str">
        <f>VLOOKUP(I2320,Products!$A$1:$F$51,2,0)</f>
        <v>Little Watches</v>
      </c>
      <c r="K2320" t="str">
        <f>VLOOKUP(I2320,Products!$A$1:$F$51,3,0)</f>
        <v>Fashion</v>
      </c>
      <c r="L2320" t="str">
        <f>VLOOKUP(I2320,Products!$A$1:$F$51,4,0)</f>
        <v>Watches</v>
      </c>
      <c r="M2320" s="7">
        <f>VLOOKUP(I2320,Products!$A$1:$F$51,5,0)</f>
        <v>429.15</v>
      </c>
      <c r="N2320" s="7">
        <f>VLOOKUP(I2320,Products!$A$1:$F$51,6,0)</f>
        <v>258.72000000000003</v>
      </c>
      <c r="O2320" t="s">
        <v>831</v>
      </c>
      <c r="P2320" t="str">
        <f>VLOOKUP(O2320,Stores!$A$1:$D$6,2,0)</f>
        <v>MegaMart Peckmouth</v>
      </c>
      <c r="Q2320" t="str">
        <f>VLOOKUP(O2320,Stores!$A$1:$D$6,4,0)</f>
        <v>East</v>
      </c>
      <c r="R2320" s="6">
        <v>3</v>
      </c>
      <c r="S2320" s="6">
        <v>0.1</v>
      </c>
      <c r="T2320" t="s">
        <v>854</v>
      </c>
      <c r="U2320">
        <f t="shared" si="108"/>
        <v>1287.4499999999998</v>
      </c>
      <c r="V2320" s="7">
        <f t="shared" si="109"/>
        <v>776.16000000000008</v>
      </c>
      <c r="W2320" s="7">
        <f t="shared" si="110"/>
        <v>510.38999999999976</v>
      </c>
    </row>
    <row r="2321" spans="1:23" x14ac:dyDescent="0.25">
      <c r="A2321" t="s">
        <v>1131</v>
      </c>
      <c r="B2321" s="4">
        <v>45524</v>
      </c>
      <c r="C2321" t="s">
        <v>300</v>
      </c>
      <c r="D2321" t="str">
        <f>VLOOKUP(C2321,Customers!$A$1:$H$201,4,0)</f>
        <v>Grace Garcia</v>
      </c>
      <c r="E2321" t="str">
        <f>VLOOKUP(C2321,Customers!$A$1:$H$201,5,0)</f>
        <v>Female</v>
      </c>
      <c r="F2321" s="4">
        <f>VLOOKUP(C2321,Customers!$A$1:$H$201,6,0)</f>
        <v>37929</v>
      </c>
      <c r="G2321" s="4" t="str">
        <f>VLOOKUP(C2321,Customers!$A$1:$H$201,7,0)</f>
        <v>Markberg</v>
      </c>
      <c r="H2321" s="4">
        <f>VLOOKUP(C2321,Customers!$A$1:$H$201,8,0)</f>
        <v>44928</v>
      </c>
      <c r="I2321" t="s">
        <v>794</v>
      </c>
      <c r="J2321" t="str">
        <f>VLOOKUP(I2321,Products!$A$1:$F$51,2,0)</f>
        <v>New Watches</v>
      </c>
      <c r="K2321" t="str">
        <f>VLOOKUP(I2321,Products!$A$1:$F$51,3,0)</f>
        <v>Fashion</v>
      </c>
      <c r="L2321" t="str">
        <f>VLOOKUP(I2321,Products!$A$1:$F$51,4,0)</f>
        <v>Watches</v>
      </c>
      <c r="M2321" s="7">
        <f>VLOOKUP(I2321,Products!$A$1:$F$51,5,0)</f>
        <v>1501.46</v>
      </c>
      <c r="N2321" s="7">
        <f>VLOOKUP(I2321,Products!$A$1:$F$51,6,0)</f>
        <v>1167.73</v>
      </c>
      <c r="O2321" t="s">
        <v>838</v>
      </c>
      <c r="P2321" t="str">
        <f>VLOOKUP(O2321,Stores!$A$1:$D$6,2,0)</f>
        <v>MegaMart Brianahaven</v>
      </c>
      <c r="Q2321" t="str">
        <f>VLOOKUP(O2321,Stores!$A$1:$D$6,4,0)</f>
        <v>North</v>
      </c>
      <c r="R2321" s="6">
        <v>4</v>
      </c>
      <c r="S2321" s="6">
        <v>0.15</v>
      </c>
      <c r="T2321" t="s">
        <v>854</v>
      </c>
      <c r="U2321">
        <f t="shared" si="108"/>
        <v>6005.84</v>
      </c>
      <c r="V2321" s="7">
        <f t="shared" si="109"/>
        <v>4670.92</v>
      </c>
      <c r="W2321" s="7">
        <f t="shared" si="110"/>
        <v>1334.0700000000002</v>
      </c>
    </row>
    <row r="2322" spans="1:23" x14ac:dyDescent="0.25">
      <c r="A2322" t="s">
        <v>1244</v>
      </c>
      <c r="B2322" s="4">
        <v>45524</v>
      </c>
      <c r="C2322" t="s">
        <v>380</v>
      </c>
      <c r="D2322" t="str">
        <f>VLOOKUP(C2322,Customers!$A$1:$H$201,4,0)</f>
        <v>Carolyn Perez</v>
      </c>
      <c r="E2322" t="str">
        <f>VLOOKUP(C2322,Customers!$A$1:$H$201,5,0)</f>
        <v>Female</v>
      </c>
      <c r="F2322" s="4">
        <f>VLOOKUP(C2322,Customers!$A$1:$H$201,6,0)</f>
        <v>35236</v>
      </c>
      <c r="G2322" s="4" t="str">
        <f>VLOOKUP(C2322,Customers!$A$1:$H$201,7,0)</f>
        <v>South Briantown</v>
      </c>
      <c r="H2322" s="4">
        <f>VLOOKUP(C2322,Customers!$A$1:$H$201,8,0)</f>
        <v>45242</v>
      </c>
      <c r="I2322" t="s">
        <v>721</v>
      </c>
      <c r="J2322" t="str">
        <f>VLOOKUP(I2322,Products!$A$1:$F$51,2,0)</f>
        <v>Knowledge Bags</v>
      </c>
      <c r="K2322" t="str">
        <f>VLOOKUP(I2322,Products!$A$1:$F$51,3,0)</f>
        <v>Fashion</v>
      </c>
      <c r="L2322" t="str">
        <f>VLOOKUP(I2322,Products!$A$1:$F$51,4,0)</f>
        <v>Bags</v>
      </c>
      <c r="M2322" s="7">
        <f>VLOOKUP(I2322,Products!$A$1:$F$51,5,0)</f>
        <v>1396.22</v>
      </c>
      <c r="N2322" s="7">
        <f>VLOOKUP(I2322,Products!$A$1:$F$51,6,0)</f>
        <v>1004.09</v>
      </c>
      <c r="O2322" t="s">
        <v>831</v>
      </c>
      <c r="P2322" t="str">
        <f>VLOOKUP(O2322,Stores!$A$1:$D$6,2,0)</f>
        <v>MegaMart Peckmouth</v>
      </c>
      <c r="Q2322" t="str">
        <f>VLOOKUP(O2322,Stores!$A$1:$D$6,4,0)</f>
        <v>East</v>
      </c>
      <c r="R2322" s="6">
        <v>5</v>
      </c>
      <c r="S2322" s="6">
        <v>0.1</v>
      </c>
      <c r="T2322" t="s">
        <v>851</v>
      </c>
      <c r="U2322">
        <f t="shared" si="108"/>
        <v>6981.1</v>
      </c>
      <c r="V2322" s="7">
        <f t="shared" si="109"/>
        <v>5020.45</v>
      </c>
      <c r="W2322" s="7">
        <f t="shared" si="110"/>
        <v>1959.7500000000005</v>
      </c>
    </row>
    <row r="2323" spans="1:23" x14ac:dyDescent="0.25">
      <c r="A2323" t="s">
        <v>1406</v>
      </c>
      <c r="B2323" s="4">
        <v>45524</v>
      </c>
      <c r="C2323" t="s">
        <v>322</v>
      </c>
      <c r="D2323" t="str">
        <f>VLOOKUP(C2323,Customers!$A$1:$H$201,4,0)</f>
        <v>Lawrence Hunter</v>
      </c>
      <c r="E2323" t="str">
        <f>VLOOKUP(C2323,Customers!$A$1:$H$201,5,0)</f>
        <v>Female</v>
      </c>
      <c r="F2323" s="4">
        <f>VLOOKUP(C2323,Customers!$A$1:$H$201,6,0)</f>
        <v>27663</v>
      </c>
      <c r="G2323" s="4" t="str">
        <f>VLOOKUP(C2323,Customers!$A$1:$H$201,7,0)</f>
        <v>Port Stephanie</v>
      </c>
      <c r="H2323" s="4">
        <f>VLOOKUP(C2323,Customers!$A$1:$H$201,8,0)</f>
        <v>45133</v>
      </c>
      <c r="I2323" t="s">
        <v>784</v>
      </c>
      <c r="J2323" t="str">
        <f>VLOOKUP(I2323,Products!$A$1:$F$51,2,0)</f>
        <v>Foot Snacks</v>
      </c>
      <c r="K2323" t="str">
        <f>VLOOKUP(I2323,Products!$A$1:$F$51,3,0)</f>
        <v>Groceries</v>
      </c>
      <c r="L2323" t="str">
        <f>VLOOKUP(I2323,Products!$A$1:$F$51,4,0)</f>
        <v>Snacks</v>
      </c>
      <c r="M2323" s="7">
        <f>VLOOKUP(I2323,Products!$A$1:$F$51,5,0)</f>
        <v>1095.72</v>
      </c>
      <c r="N2323" s="7">
        <f>VLOOKUP(I2323,Products!$A$1:$F$51,6,0)</f>
        <v>822.2</v>
      </c>
      <c r="O2323" t="s">
        <v>827</v>
      </c>
      <c r="P2323" t="str">
        <f>VLOOKUP(O2323,Stores!$A$1:$D$6,2,0)</f>
        <v>MegaMart Jimenezborough</v>
      </c>
      <c r="Q2323" t="str">
        <f>VLOOKUP(O2323,Stores!$A$1:$D$6,4,0)</f>
        <v>South</v>
      </c>
      <c r="R2323" s="6">
        <v>4</v>
      </c>
      <c r="S2323" s="6">
        <v>0.1</v>
      </c>
      <c r="T2323" t="s">
        <v>861</v>
      </c>
      <c r="U2323">
        <f t="shared" si="108"/>
        <v>4382.88</v>
      </c>
      <c r="V2323" s="7">
        <f t="shared" si="109"/>
        <v>3288.8</v>
      </c>
      <c r="W2323" s="7">
        <f t="shared" si="110"/>
        <v>1093.1799999999998</v>
      </c>
    </row>
    <row r="2324" spans="1:23" x14ac:dyDescent="0.25">
      <c r="A2324" t="s">
        <v>2562</v>
      </c>
      <c r="B2324" s="4">
        <v>45524</v>
      </c>
      <c r="C2324" t="s">
        <v>142</v>
      </c>
      <c r="D2324" t="str">
        <f>VLOOKUP(C2324,Customers!$A$1:$H$201,4,0)</f>
        <v>Miranda Nelson</v>
      </c>
      <c r="E2324" t="str">
        <f>VLOOKUP(C2324,Customers!$A$1:$H$201,5,0)</f>
        <v>Female</v>
      </c>
      <c r="F2324" s="4">
        <f>VLOOKUP(C2324,Customers!$A$1:$H$201,6,0)</f>
        <v>30193</v>
      </c>
      <c r="G2324" s="4" t="str">
        <f>VLOOKUP(C2324,Customers!$A$1:$H$201,7,0)</f>
        <v>West Melissahaven</v>
      </c>
      <c r="H2324" s="4">
        <f>VLOOKUP(C2324,Customers!$A$1:$H$201,8,0)</f>
        <v>45322</v>
      </c>
      <c r="I2324" t="s">
        <v>751</v>
      </c>
      <c r="J2324" t="str">
        <f>VLOOKUP(I2324,Products!$A$1:$F$51,2,0)</f>
        <v>House Accessories</v>
      </c>
      <c r="K2324" t="str">
        <f>VLOOKUP(I2324,Products!$A$1:$F$51,3,0)</f>
        <v>Fashion</v>
      </c>
      <c r="L2324" t="str">
        <f>VLOOKUP(I2324,Products!$A$1:$F$51,4,0)</f>
        <v>Accessories</v>
      </c>
      <c r="M2324" s="7">
        <f>VLOOKUP(I2324,Products!$A$1:$F$51,5,0)</f>
        <v>1858.75</v>
      </c>
      <c r="N2324" s="7">
        <f>VLOOKUP(I2324,Products!$A$1:$F$51,6,0)</f>
        <v>1451.16</v>
      </c>
      <c r="O2324" t="s">
        <v>838</v>
      </c>
      <c r="P2324" t="str">
        <f>VLOOKUP(O2324,Stores!$A$1:$D$6,2,0)</f>
        <v>MegaMart Brianahaven</v>
      </c>
      <c r="Q2324" t="str">
        <f>VLOOKUP(O2324,Stores!$A$1:$D$6,4,0)</f>
        <v>North</v>
      </c>
      <c r="R2324" s="6">
        <v>1</v>
      </c>
      <c r="S2324" s="6">
        <v>0.15</v>
      </c>
      <c r="T2324" t="s">
        <v>857</v>
      </c>
      <c r="U2324">
        <f t="shared" si="108"/>
        <v>1858.75</v>
      </c>
      <c r="V2324" s="7">
        <f t="shared" si="109"/>
        <v>1451.16</v>
      </c>
      <c r="W2324" s="7">
        <f t="shared" si="110"/>
        <v>406.7399999999999</v>
      </c>
    </row>
    <row r="2325" spans="1:23" x14ac:dyDescent="0.25">
      <c r="A2325" t="s">
        <v>4716</v>
      </c>
      <c r="B2325" s="4">
        <v>45524</v>
      </c>
      <c r="C2325" t="s">
        <v>69</v>
      </c>
      <c r="D2325" t="str">
        <f>VLOOKUP(C2325,Customers!$A$1:$H$201,4,0)</f>
        <v>Vanessa Anderson</v>
      </c>
      <c r="E2325" t="str">
        <f>VLOOKUP(C2325,Customers!$A$1:$H$201,5,0)</f>
        <v>Female</v>
      </c>
      <c r="F2325" s="4">
        <f>VLOOKUP(C2325,Customers!$A$1:$H$201,6,0)</f>
        <v>30021</v>
      </c>
      <c r="G2325" s="4" t="str">
        <f>VLOOKUP(C2325,Customers!$A$1:$H$201,7,0)</f>
        <v>Peterside</v>
      </c>
      <c r="H2325" s="4">
        <f>VLOOKUP(C2325,Customers!$A$1:$H$201,8,0)</f>
        <v>45560</v>
      </c>
      <c r="I2325" t="s">
        <v>741</v>
      </c>
      <c r="J2325" t="str">
        <f>VLOOKUP(I2325,Products!$A$1:$F$51,2,0)</f>
        <v>Above Camera</v>
      </c>
      <c r="K2325" t="str">
        <f>VLOOKUP(I2325,Products!$A$1:$F$51,3,0)</f>
        <v>Electronics</v>
      </c>
      <c r="L2325" t="str">
        <f>VLOOKUP(I2325,Products!$A$1:$F$51,4,0)</f>
        <v>Camera</v>
      </c>
      <c r="M2325" s="7">
        <f>VLOOKUP(I2325,Products!$A$1:$F$51,5,0)</f>
        <v>1193.0899999999999</v>
      </c>
      <c r="N2325" s="7">
        <f>VLOOKUP(I2325,Products!$A$1:$F$51,6,0)</f>
        <v>818.24</v>
      </c>
      <c r="O2325" t="s">
        <v>838</v>
      </c>
      <c r="P2325" t="str">
        <f>VLOOKUP(O2325,Stores!$A$1:$D$6,2,0)</f>
        <v>MegaMart Brianahaven</v>
      </c>
      <c r="Q2325" t="str">
        <f>VLOOKUP(O2325,Stores!$A$1:$D$6,4,0)</f>
        <v>North</v>
      </c>
      <c r="R2325" s="6">
        <v>2</v>
      </c>
      <c r="S2325" s="6">
        <v>0.1</v>
      </c>
      <c r="T2325" t="s">
        <v>854</v>
      </c>
      <c r="U2325">
        <f t="shared" si="108"/>
        <v>2386.1799999999998</v>
      </c>
      <c r="V2325" s="7">
        <f t="shared" si="109"/>
        <v>1636.48</v>
      </c>
      <c r="W2325" s="7">
        <f t="shared" si="110"/>
        <v>748.79999999999984</v>
      </c>
    </row>
    <row r="2326" spans="1:23" x14ac:dyDescent="0.25">
      <c r="A2326" t="s">
        <v>4820</v>
      </c>
      <c r="B2326" s="4">
        <v>45525</v>
      </c>
      <c r="C2326" t="s">
        <v>401</v>
      </c>
      <c r="D2326" t="str">
        <f>VLOOKUP(C2326,Customers!$A$1:$H$201,4,0)</f>
        <v>Samantha Hill</v>
      </c>
      <c r="E2326" t="str">
        <f>VLOOKUP(C2326,Customers!$A$1:$H$201,5,0)</f>
        <v>Male</v>
      </c>
      <c r="F2326" s="4">
        <f>VLOOKUP(C2326,Customers!$A$1:$H$201,6,0)</f>
        <v>22241</v>
      </c>
      <c r="G2326" s="4" t="str">
        <f>VLOOKUP(C2326,Customers!$A$1:$H$201,7,0)</f>
        <v>Georgetown</v>
      </c>
      <c r="H2326" s="4">
        <f>VLOOKUP(C2326,Customers!$A$1:$H$201,8,0)</f>
        <v>44720</v>
      </c>
      <c r="I2326" t="s">
        <v>718</v>
      </c>
      <c r="J2326" t="str">
        <f>VLOOKUP(I2326,Products!$A$1:$F$51,2,0)</f>
        <v>Four Accessories</v>
      </c>
      <c r="K2326" t="str">
        <f>VLOOKUP(I2326,Products!$A$1:$F$51,3,0)</f>
        <v>Fashion</v>
      </c>
      <c r="L2326" t="str">
        <f>VLOOKUP(I2326,Products!$A$1:$F$51,4,0)</f>
        <v>Accessories</v>
      </c>
      <c r="M2326" s="7">
        <f>VLOOKUP(I2326,Products!$A$1:$F$51,5,0)</f>
        <v>1853.77</v>
      </c>
      <c r="N2326" s="7">
        <f>VLOOKUP(I2326,Products!$A$1:$F$51,6,0)</f>
        <v>1363.52</v>
      </c>
      <c r="O2326" t="s">
        <v>835</v>
      </c>
      <c r="P2326" t="str">
        <f>VLOOKUP(O2326,Stores!$A$1:$D$6,2,0)</f>
        <v>MegaMart New Michele</v>
      </c>
      <c r="Q2326" t="str">
        <f>VLOOKUP(O2326,Stores!$A$1:$D$6,4,0)</f>
        <v>West</v>
      </c>
      <c r="R2326" s="6">
        <v>5</v>
      </c>
      <c r="S2326" s="6">
        <v>0.05</v>
      </c>
      <c r="T2326" t="s">
        <v>861</v>
      </c>
      <c r="U2326">
        <f t="shared" si="108"/>
        <v>9268.85</v>
      </c>
      <c r="V2326" s="7">
        <f t="shared" si="109"/>
        <v>6817.6</v>
      </c>
      <c r="W2326" s="7">
        <f t="shared" si="110"/>
        <v>2450.3000000000002</v>
      </c>
    </row>
    <row r="2327" spans="1:23" x14ac:dyDescent="0.25">
      <c r="A2327" t="s">
        <v>5731</v>
      </c>
      <c r="B2327" s="4">
        <v>45525</v>
      </c>
      <c r="C2327" t="s">
        <v>275</v>
      </c>
      <c r="D2327" t="str">
        <f>VLOOKUP(C2327,Customers!$A$1:$H$201,4,0)</f>
        <v>Carl Armstrong</v>
      </c>
      <c r="E2327" t="str">
        <f>VLOOKUP(C2327,Customers!$A$1:$H$201,5,0)</f>
        <v>Female</v>
      </c>
      <c r="F2327" s="4">
        <f>VLOOKUP(C2327,Customers!$A$1:$H$201,6,0)</f>
        <v>23715</v>
      </c>
      <c r="G2327" s="4" t="str">
        <f>VLOOKUP(C2327,Customers!$A$1:$H$201,7,0)</f>
        <v>Port Angelabury</v>
      </c>
      <c r="H2327" s="4">
        <f>VLOOKUP(C2327,Customers!$A$1:$H$201,8,0)</f>
        <v>44601</v>
      </c>
      <c r="I2327" t="s">
        <v>749</v>
      </c>
      <c r="J2327" t="str">
        <f>VLOOKUP(I2327,Products!$A$1:$F$51,2,0)</f>
        <v>Whether Bags</v>
      </c>
      <c r="K2327" t="str">
        <f>VLOOKUP(I2327,Products!$A$1:$F$51,3,0)</f>
        <v>Fashion</v>
      </c>
      <c r="L2327" t="str">
        <f>VLOOKUP(I2327,Products!$A$1:$F$51,4,0)</f>
        <v>Bags</v>
      </c>
      <c r="M2327" s="7">
        <f>VLOOKUP(I2327,Products!$A$1:$F$51,5,0)</f>
        <v>270.45</v>
      </c>
      <c r="N2327" s="7">
        <f>VLOOKUP(I2327,Products!$A$1:$F$51,6,0)</f>
        <v>742.26521739130465</v>
      </c>
      <c r="O2327" t="s">
        <v>827</v>
      </c>
      <c r="P2327" t="str">
        <f>VLOOKUP(O2327,Stores!$A$1:$D$6,2,0)</f>
        <v>MegaMart Jimenezborough</v>
      </c>
      <c r="Q2327" t="str">
        <f>VLOOKUP(O2327,Stores!$A$1:$D$6,4,0)</f>
        <v>South</v>
      </c>
      <c r="R2327" s="6">
        <v>5</v>
      </c>
      <c r="S2327" s="6">
        <v>0.05</v>
      </c>
      <c r="T2327" t="s">
        <v>861</v>
      </c>
      <c r="U2327">
        <f t="shared" si="108"/>
        <v>1352.25</v>
      </c>
      <c r="V2327" s="7">
        <f t="shared" si="109"/>
        <v>3711.3260869565233</v>
      </c>
      <c r="W2327" s="7">
        <f t="shared" si="110"/>
        <v>-2360.0260869565232</v>
      </c>
    </row>
    <row r="2328" spans="1:23" x14ac:dyDescent="0.25">
      <c r="A2328" t="s">
        <v>1245</v>
      </c>
      <c r="B2328" s="4">
        <v>45525</v>
      </c>
      <c r="C2328" t="s">
        <v>366</v>
      </c>
      <c r="D2328" t="str">
        <f>VLOOKUP(C2328,Customers!$A$1:$H$201,4,0)</f>
        <v>Lisa Vega</v>
      </c>
      <c r="E2328" t="str">
        <f>VLOOKUP(C2328,Customers!$A$1:$H$201,5,0)</f>
        <v>Female</v>
      </c>
      <c r="F2328" s="4">
        <f>VLOOKUP(C2328,Customers!$A$1:$H$201,6,0)</f>
        <v>38361</v>
      </c>
      <c r="G2328" s="4" t="str">
        <f>VLOOKUP(C2328,Customers!$A$1:$H$201,7,0)</f>
        <v>East Colinmouth</v>
      </c>
      <c r="H2328" s="4">
        <f>VLOOKUP(C2328,Customers!$A$1:$H$201,8,0)</f>
        <v>45068</v>
      </c>
      <c r="I2328" t="s">
        <v>804</v>
      </c>
      <c r="J2328" t="str">
        <f>VLOOKUP(I2328,Products!$A$1:$F$51,2,0)</f>
        <v>Present Television</v>
      </c>
      <c r="K2328" t="str">
        <f>VLOOKUP(I2328,Products!$A$1:$F$51,3,0)</f>
        <v>Electronics</v>
      </c>
      <c r="L2328" t="str">
        <f>VLOOKUP(I2328,Products!$A$1:$F$51,4,0)</f>
        <v>Television</v>
      </c>
      <c r="M2328" s="7">
        <f>VLOOKUP(I2328,Products!$A$1:$F$51,5,0)</f>
        <v>1635.01</v>
      </c>
      <c r="N2328" s="7">
        <f>VLOOKUP(I2328,Products!$A$1:$F$51,6,0)</f>
        <v>1043.29</v>
      </c>
      <c r="O2328" t="s">
        <v>838</v>
      </c>
      <c r="P2328" t="str">
        <f>VLOOKUP(O2328,Stores!$A$1:$D$6,2,0)</f>
        <v>MegaMart Brianahaven</v>
      </c>
      <c r="Q2328" t="str">
        <f>VLOOKUP(O2328,Stores!$A$1:$D$6,4,0)</f>
        <v>North</v>
      </c>
      <c r="R2328" s="6">
        <v>5</v>
      </c>
      <c r="S2328" s="6">
        <v>0.1</v>
      </c>
      <c r="T2328" t="s">
        <v>851</v>
      </c>
      <c r="U2328">
        <f t="shared" si="108"/>
        <v>8175.05</v>
      </c>
      <c r="V2328" s="7">
        <f t="shared" si="109"/>
        <v>5216.45</v>
      </c>
      <c r="W2328" s="7">
        <f t="shared" si="110"/>
        <v>2957.7000000000003</v>
      </c>
    </row>
    <row r="2329" spans="1:23" x14ac:dyDescent="0.25">
      <c r="A2329" t="s">
        <v>1278</v>
      </c>
      <c r="B2329" s="4">
        <v>45525</v>
      </c>
      <c r="C2329" t="s">
        <v>345</v>
      </c>
      <c r="D2329" t="str">
        <f>VLOOKUP(C2329,Customers!$A$1:$H$201,4,0)</f>
        <v>Lindsey Holder</v>
      </c>
      <c r="E2329" t="str">
        <f>VLOOKUP(C2329,Customers!$A$1:$H$201,5,0)</f>
        <v>Female</v>
      </c>
      <c r="F2329" s="4">
        <f>VLOOKUP(C2329,Customers!$A$1:$H$201,6,0)</f>
        <v>37223</v>
      </c>
      <c r="G2329" s="4" t="str">
        <f>VLOOKUP(C2329,Customers!$A$1:$H$201,7,0)</f>
        <v>Mendozaland</v>
      </c>
      <c r="H2329" s="4">
        <f>VLOOKUP(C2329,Customers!$A$1:$H$201,8,0)</f>
        <v>45277</v>
      </c>
      <c r="I2329" t="s">
        <v>718</v>
      </c>
      <c r="J2329" t="str">
        <f>VLOOKUP(I2329,Products!$A$1:$F$51,2,0)</f>
        <v>Four Accessories</v>
      </c>
      <c r="K2329" t="str">
        <f>VLOOKUP(I2329,Products!$A$1:$F$51,3,0)</f>
        <v>Fashion</v>
      </c>
      <c r="L2329" t="str">
        <f>VLOOKUP(I2329,Products!$A$1:$F$51,4,0)</f>
        <v>Accessories</v>
      </c>
      <c r="M2329" s="7">
        <f>VLOOKUP(I2329,Products!$A$1:$F$51,5,0)</f>
        <v>1853.77</v>
      </c>
      <c r="N2329" s="7">
        <f>VLOOKUP(I2329,Products!$A$1:$F$51,6,0)</f>
        <v>1363.52</v>
      </c>
      <c r="O2329" t="s">
        <v>842</v>
      </c>
      <c r="P2329" t="str">
        <f>VLOOKUP(O2329,Stores!$A$1:$D$6,2,0)</f>
        <v>MegaMart Johnmouth</v>
      </c>
      <c r="Q2329" t="str">
        <f>VLOOKUP(O2329,Stores!$A$1:$D$6,4,0)</f>
        <v>East</v>
      </c>
      <c r="R2329" s="6">
        <v>4</v>
      </c>
      <c r="S2329" s="6">
        <v>0.15</v>
      </c>
      <c r="T2329" t="s">
        <v>857</v>
      </c>
      <c r="U2329">
        <f t="shared" si="108"/>
        <v>7415.08</v>
      </c>
      <c r="V2329" s="7">
        <f t="shared" si="109"/>
        <v>5454.08</v>
      </c>
      <c r="W2329" s="7">
        <f t="shared" si="110"/>
        <v>1960.15</v>
      </c>
    </row>
    <row r="2330" spans="1:23" x14ac:dyDescent="0.25">
      <c r="A2330" t="s">
        <v>2260</v>
      </c>
      <c r="B2330" s="4">
        <v>45525</v>
      </c>
      <c r="C2330" t="s">
        <v>232</v>
      </c>
      <c r="D2330" t="str">
        <f>VLOOKUP(C2330,Customers!$A$1:$H$201,4,0)</f>
        <v>Heather Russell</v>
      </c>
      <c r="E2330" t="str">
        <f>VLOOKUP(C2330,Customers!$A$1:$H$201,5,0)</f>
        <v>Male</v>
      </c>
      <c r="F2330" s="4">
        <f>VLOOKUP(C2330,Customers!$A$1:$H$201,6,0)</f>
        <v>25132</v>
      </c>
      <c r="G2330" s="4" t="str">
        <f>VLOOKUP(C2330,Customers!$A$1:$H$201,7,0)</f>
        <v>North Michellemouth</v>
      </c>
      <c r="H2330" s="4">
        <f>VLOOKUP(C2330,Customers!$A$1:$H$201,8,0)</f>
        <v>44228</v>
      </c>
      <c r="I2330" t="s">
        <v>757</v>
      </c>
      <c r="J2330" t="str">
        <f>VLOOKUP(I2330,Products!$A$1:$F$51,2,0)</f>
        <v>Traditional Laptop</v>
      </c>
      <c r="K2330" t="str">
        <f>VLOOKUP(I2330,Products!$A$1:$F$51,3,0)</f>
        <v>Electronics</v>
      </c>
      <c r="L2330" t="str">
        <f>VLOOKUP(I2330,Products!$A$1:$F$51,4,0)</f>
        <v>Laptop</v>
      </c>
      <c r="M2330" s="7">
        <f>VLOOKUP(I2330,Products!$A$1:$F$51,5,0)</f>
        <v>1762.92</v>
      </c>
      <c r="N2330" s="7">
        <f>VLOOKUP(I2330,Products!$A$1:$F$51,6,0)</f>
        <v>1346.48</v>
      </c>
      <c r="O2330" t="s">
        <v>827</v>
      </c>
      <c r="P2330" t="str">
        <f>VLOOKUP(O2330,Stores!$A$1:$D$6,2,0)</f>
        <v>MegaMart Jimenezborough</v>
      </c>
      <c r="Q2330" t="str">
        <f>VLOOKUP(O2330,Stores!$A$1:$D$6,4,0)</f>
        <v>South</v>
      </c>
      <c r="R2330" s="6">
        <v>5</v>
      </c>
      <c r="S2330" s="6">
        <v>0</v>
      </c>
      <c r="T2330" t="s">
        <v>851</v>
      </c>
      <c r="U2330">
        <f t="shared" si="108"/>
        <v>8814.6</v>
      </c>
      <c r="V2330" s="7">
        <f t="shared" si="109"/>
        <v>6732.4</v>
      </c>
      <c r="W2330" s="7">
        <f t="shared" si="110"/>
        <v>2081.2000000000007</v>
      </c>
    </row>
    <row r="2331" spans="1:23" x14ac:dyDescent="0.25">
      <c r="A2331" t="s">
        <v>2549</v>
      </c>
      <c r="B2331" s="4">
        <v>45525</v>
      </c>
      <c r="C2331" t="s">
        <v>153</v>
      </c>
      <c r="D2331" t="str">
        <f>VLOOKUP(C2331,Customers!$A$1:$H$201,4,0)</f>
        <v>Scott Powell</v>
      </c>
      <c r="E2331" t="str">
        <f>VLOOKUP(C2331,Customers!$A$1:$H$201,5,0)</f>
        <v>Male</v>
      </c>
      <c r="F2331" s="4">
        <f>VLOOKUP(C2331,Customers!$A$1:$H$201,6,0)</f>
        <v>27339</v>
      </c>
      <c r="G2331" s="4" t="str">
        <f>VLOOKUP(C2331,Customers!$A$1:$H$201,7,0)</f>
        <v>Port Miguel</v>
      </c>
      <c r="H2331" s="4">
        <f>VLOOKUP(C2331,Customers!$A$1:$H$201,8,0)</f>
        <v>44754</v>
      </c>
      <c r="I2331" t="s">
        <v>770</v>
      </c>
      <c r="J2331" t="str">
        <f>VLOOKUP(I2331,Products!$A$1:$F$51,2,0)</f>
        <v>Him Smartphone</v>
      </c>
      <c r="K2331" t="str">
        <f>VLOOKUP(I2331,Products!$A$1:$F$51,3,0)</f>
        <v>Electronics</v>
      </c>
      <c r="L2331" t="str">
        <f>VLOOKUP(I2331,Products!$A$1:$F$51,4,0)</f>
        <v>Smartphone</v>
      </c>
      <c r="M2331" s="7">
        <f>VLOOKUP(I2331,Products!$A$1:$F$51,5,0)</f>
        <v>1487.41</v>
      </c>
      <c r="N2331" s="7">
        <f>VLOOKUP(I2331,Products!$A$1:$F$51,6,0)</f>
        <v>813.07</v>
      </c>
      <c r="O2331" t="s">
        <v>835</v>
      </c>
      <c r="P2331" t="str">
        <f>VLOOKUP(O2331,Stores!$A$1:$D$6,2,0)</f>
        <v>MegaMart New Michele</v>
      </c>
      <c r="Q2331" t="str">
        <f>VLOOKUP(O2331,Stores!$A$1:$D$6,4,0)</f>
        <v>West</v>
      </c>
      <c r="R2331" s="6">
        <v>5</v>
      </c>
      <c r="S2331" s="6">
        <v>0.15</v>
      </c>
      <c r="T2331" t="s">
        <v>854</v>
      </c>
      <c r="U2331">
        <f t="shared" si="108"/>
        <v>7437.05</v>
      </c>
      <c r="V2331" s="7">
        <f t="shared" si="109"/>
        <v>4065.3500000000004</v>
      </c>
      <c r="W2331" s="7">
        <f t="shared" si="110"/>
        <v>3370.85</v>
      </c>
    </row>
    <row r="2332" spans="1:23" x14ac:dyDescent="0.25">
      <c r="A2332" t="s">
        <v>3492</v>
      </c>
      <c r="B2332" s="4">
        <v>45525</v>
      </c>
      <c r="C2332" t="s">
        <v>531</v>
      </c>
      <c r="D2332" t="str">
        <f>VLOOKUP(C2332,Customers!$A$1:$H$201,4,0)</f>
        <v>Crystal Garrison</v>
      </c>
      <c r="E2332" t="str">
        <f>VLOOKUP(C2332,Customers!$A$1:$H$201,5,0)</f>
        <v>Female</v>
      </c>
      <c r="F2332" s="4">
        <f>VLOOKUP(C2332,Customers!$A$1:$H$201,6,0)</f>
        <v>24506</v>
      </c>
      <c r="G2332" s="4" t="str">
        <f>VLOOKUP(C2332,Customers!$A$1:$H$201,7,0)</f>
        <v>New Jason</v>
      </c>
      <c r="H2332" s="4">
        <f>VLOOKUP(C2332,Customers!$A$1:$H$201,8,0)</f>
        <v>45066</v>
      </c>
      <c r="I2332" t="s">
        <v>746</v>
      </c>
      <c r="J2332" t="str">
        <f>VLOOKUP(I2332,Products!$A$1:$F$51,2,0)</f>
        <v>Add Clothing</v>
      </c>
      <c r="K2332" t="str">
        <f>VLOOKUP(I2332,Products!$A$1:$F$51,3,0)</f>
        <v>Fashion</v>
      </c>
      <c r="L2332" t="str">
        <f>VLOOKUP(I2332,Products!$A$1:$F$51,4,0)</f>
        <v>Clothing</v>
      </c>
      <c r="M2332" s="7">
        <f>VLOOKUP(I2332,Products!$A$1:$F$51,5,0)</f>
        <v>1342.75</v>
      </c>
      <c r="N2332" s="7">
        <f>VLOOKUP(I2332,Products!$A$1:$F$51,6,0)</f>
        <v>797.94</v>
      </c>
      <c r="O2332" t="s">
        <v>842</v>
      </c>
      <c r="P2332" t="str">
        <f>VLOOKUP(O2332,Stores!$A$1:$D$6,2,0)</f>
        <v>MegaMart Johnmouth</v>
      </c>
      <c r="Q2332" t="str">
        <f>VLOOKUP(O2332,Stores!$A$1:$D$6,4,0)</f>
        <v>East</v>
      </c>
      <c r="R2332" s="6">
        <v>3</v>
      </c>
      <c r="S2332" s="6">
        <v>0.1</v>
      </c>
      <c r="T2332" t="s">
        <v>861</v>
      </c>
      <c r="U2332">
        <f t="shared" si="108"/>
        <v>4028.25</v>
      </c>
      <c r="V2332" s="7">
        <f t="shared" si="109"/>
        <v>2393.8200000000002</v>
      </c>
      <c r="W2332" s="7">
        <f t="shared" si="110"/>
        <v>1633.5299999999997</v>
      </c>
    </row>
    <row r="2333" spans="1:23" x14ac:dyDescent="0.25">
      <c r="A2333" t="s">
        <v>3873</v>
      </c>
      <c r="B2333" s="4">
        <v>45525</v>
      </c>
      <c r="C2333" t="s">
        <v>470</v>
      </c>
      <c r="D2333" t="str">
        <f>VLOOKUP(C2333,Customers!$A$1:$H$201,4,0)</f>
        <v>Gary Taylor</v>
      </c>
      <c r="E2333" t="str">
        <f>VLOOKUP(C2333,Customers!$A$1:$H$201,5,0)</f>
        <v>Male</v>
      </c>
      <c r="F2333" s="4">
        <f>VLOOKUP(C2333,Customers!$A$1:$H$201,6,0)</f>
        <v>21466</v>
      </c>
      <c r="G2333" s="4" t="str">
        <f>VLOOKUP(C2333,Customers!$A$1:$H$201,7,0)</f>
        <v>New Michael</v>
      </c>
      <c r="H2333" s="4">
        <f>VLOOKUP(C2333,Customers!$A$1:$H$201,8,0)</f>
        <v>45636</v>
      </c>
      <c r="I2333" t="s">
        <v>760</v>
      </c>
      <c r="J2333" t="str">
        <f>VLOOKUP(I2333,Products!$A$1:$F$51,2,0)</f>
        <v>Simple Accessories</v>
      </c>
      <c r="K2333" t="str">
        <f>VLOOKUP(I2333,Products!$A$1:$F$51,3,0)</f>
        <v>Fashion</v>
      </c>
      <c r="L2333" t="str">
        <f>VLOOKUP(I2333,Products!$A$1:$F$51,4,0)</f>
        <v>Accessories</v>
      </c>
      <c r="M2333" s="7">
        <f>VLOOKUP(I2333,Products!$A$1:$F$51,5,0)</f>
        <v>1102.791777777778</v>
      </c>
      <c r="N2333" s="7">
        <f>VLOOKUP(I2333,Products!$A$1:$F$51,6,0)</f>
        <v>242.98</v>
      </c>
      <c r="O2333" t="s">
        <v>842</v>
      </c>
      <c r="P2333" t="str">
        <f>VLOOKUP(O2333,Stores!$A$1:$D$6,2,0)</f>
        <v>MegaMart Johnmouth</v>
      </c>
      <c r="Q2333" t="str">
        <f>VLOOKUP(O2333,Stores!$A$1:$D$6,4,0)</f>
        <v>East</v>
      </c>
      <c r="R2333" s="6">
        <v>1</v>
      </c>
      <c r="S2333" s="6">
        <v>0</v>
      </c>
      <c r="T2333" t="s">
        <v>861</v>
      </c>
      <c r="U2333">
        <f t="shared" si="108"/>
        <v>1102.791777777778</v>
      </c>
      <c r="V2333" s="7">
        <f t="shared" si="109"/>
        <v>242.98</v>
      </c>
      <c r="W2333" s="7">
        <f t="shared" si="110"/>
        <v>858.81177777777793</v>
      </c>
    </row>
    <row r="2334" spans="1:23" x14ac:dyDescent="0.25">
      <c r="A2334" t="s">
        <v>3895</v>
      </c>
      <c r="B2334" s="4">
        <v>45526</v>
      </c>
      <c r="C2334" t="s">
        <v>99</v>
      </c>
      <c r="D2334" t="str">
        <f>VLOOKUP(C2334,Customers!$A$1:$H$201,4,0)</f>
        <v>Cheryl Gilbert</v>
      </c>
      <c r="E2334" t="str">
        <f>VLOOKUP(C2334,Customers!$A$1:$H$201,5,0)</f>
        <v>Female</v>
      </c>
      <c r="F2334" s="4">
        <f>VLOOKUP(C2334,Customers!$A$1:$H$201,6,0)</f>
        <v>26004</v>
      </c>
      <c r="G2334" s="4" t="str">
        <f>VLOOKUP(C2334,Customers!$A$1:$H$201,7,0)</f>
        <v>Bradyshire</v>
      </c>
      <c r="H2334" s="4">
        <f>VLOOKUP(C2334,Customers!$A$1:$H$201,8,0)</f>
        <v>44575</v>
      </c>
      <c r="I2334" t="s">
        <v>798</v>
      </c>
      <c r="J2334" t="str">
        <f>VLOOKUP(I2334,Products!$A$1:$F$51,2,0)</f>
        <v>Stage Footwear</v>
      </c>
      <c r="K2334" t="str">
        <f>VLOOKUP(I2334,Products!$A$1:$F$51,3,0)</f>
        <v>Fashion</v>
      </c>
      <c r="L2334" t="str">
        <f>VLOOKUP(I2334,Products!$A$1:$F$51,4,0)</f>
        <v>Footwear</v>
      </c>
      <c r="M2334" s="7">
        <f>VLOOKUP(I2334,Products!$A$1:$F$51,5,0)</f>
        <v>1102.791777777778</v>
      </c>
      <c r="N2334" s="7">
        <f>VLOOKUP(I2334,Products!$A$1:$F$51,6,0)</f>
        <v>742.26521739130465</v>
      </c>
      <c r="O2334" t="s">
        <v>827</v>
      </c>
      <c r="P2334" t="str">
        <f>VLOOKUP(O2334,Stores!$A$1:$D$6,2,0)</f>
        <v>MegaMart Jimenezborough</v>
      </c>
      <c r="Q2334" t="str">
        <f>VLOOKUP(O2334,Stores!$A$1:$D$6,4,0)</f>
        <v>South</v>
      </c>
      <c r="R2334" s="6">
        <v>2</v>
      </c>
      <c r="S2334" s="6">
        <v>0</v>
      </c>
      <c r="T2334" t="s">
        <v>854</v>
      </c>
      <c r="U2334">
        <f t="shared" si="108"/>
        <v>2205.5835555555559</v>
      </c>
      <c r="V2334" s="7">
        <f t="shared" si="109"/>
        <v>1484.5304347826093</v>
      </c>
      <c r="W2334" s="7">
        <f t="shared" si="110"/>
        <v>720.05312077294661</v>
      </c>
    </row>
    <row r="2335" spans="1:23" x14ac:dyDescent="0.25">
      <c r="A2335" t="s">
        <v>5554</v>
      </c>
      <c r="B2335" s="4">
        <v>45526</v>
      </c>
      <c r="C2335" t="s">
        <v>181</v>
      </c>
      <c r="D2335" t="str">
        <f>VLOOKUP(C2335,Customers!$A$1:$H$201,4,0)</f>
        <v>Mary Decker</v>
      </c>
      <c r="E2335" t="str">
        <f>VLOOKUP(C2335,Customers!$A$1:$H$201,5,0)</f>
        <v>Female</v>
      </c>
      <c r="F2335" s="4">
        <f>VLOOKUP(C2335,Customers!$A$1:$H$201,6,0)</f>
        <v>38901</v>
      </c>
      <c r="G2335" s="4" t="str">
        <f>VLOOKUP(C2335,Customers!$A$1:$H$201,7,0)</f>
        <v>Port Jessica</v>
      </c>
      <c r="H2335" s="4">
        <f>VLOOKUP(C2335,Customers!$A$1:$H$201,8,0)</f>
        <v>45713</v>
      </c>
      <c r="I2335" t="s">
        <v>796</v>
      </c>
      <c r="J2335" t="str">
        <f>VLOOKUP(I2335,Products!$A$1:$F$51,2,0)</f>
        <v>Book Television</v>
      </c>
      <c r="K2335" t="str">
        <f>VLOOKUP(I2335,Products!$A$1:$F$51,3,0)</f>
        <v>Electronics</v>
      </c>
      <c r="L2335" t="str">
        <f>VLOOKUP(I2335,Products!$A$1:$F$51,4,0)</f>
        <v>Television</v>
      </c>
      <c r="M2335" s="7">
        <f>VLOOKUP(I2335,Products!$A$1:$F$51,5,0)</f>
        <v>1952.65</v>
      </c>
      <c r="N2335" s="7">
        <f>VLOOKUP(I2335,Products!$A$1:$F$51,6,0)</f>
        <v>1451.27</v>
      </c>
      <c r="O2335" t="s">
        <v>827</v>
      </c>
      <c r="P2335" t="str">
        <f>VLOOKUP(O2335,Stores!$A$1:$D$6,2,0)</f>
        <v>MegaMart Jimenezborough</v>
      </c>
      <c r="Q2335" t="str">
        <f>VLOOKUP(O2335,Stores!$A$1:$D$6,4,0)</f>
        <v>South</v>
      </c>
      <c r="R2335" s="6">
        <v>1</v>
      </c>
      <c r="S2335" s="6">
        <v>0.05</v>
      </c>
      <c r="T2335" t="s">
        <v>857</v>
      </c>
      <c r="U2335">
        <f t="shared" si="108"/>
        <v>1952.65</v>
      </c>
      <c r="V2335" s="7">
        <f t="shared" si="109"/>
        <v>1451.27</v>
      </c>
      <c r="W2335" s="7">
        <f t="shared" si="110"/>
        <v>500.43000000000012</v>
      </c>
    </row>
    <row r="2336" spans="1:23" x14ac:dyDescent="0.25">
      <c r="A2336" t="s">
        <v>926</v>
      </c>
      <c r="B2336" s="4">
        <v>45526</v>
      </c>
      <c r="C2336" t="s">
        <v>236</v>
      </c>
      <c r="D2336" t="str">
        <f>VLOOKUP(C2336,Customers!$A$1:$H$201,4,0)</f>
        <v>Susan Salinas</v>
      </c>
      <c r="E2336" t="str">
        <f>VLOOKUP(C2336,Customers!$A$1:$H$201,5,0)</f>
        <v>Male</v>
      </c>
      <c r="F2336" s="4">
        <f>VLOOKUP(C2336,Customers!$A$1:$H$201,6,0)</f>
        <v>36698</v>
      </c>
      <c r="G2336" s="4" t="str">
        <f>VLOOKUP(C2336,Customers!$A$1:$H$201,7,0)</f>
        <v>Turnerberg</v>
      </c>
      <c r="H2336" s="4">
        <f>VLOOKUP(C2336,Customers!$A$1:$H$201,8,0)</f>
        <v>44462</v>
      </c>
      <c r="I2336" t="s">
        <v>765</v>
      </c>
      <c r="J2336" t="str">
        <f>VLOOKUP(I2336,Products!$A$1:$F$51,2,0)</f>
        <v>How Vegetables</v>
      </c>
      <c r="K2336" t="str">
        <f>VLOOKUP(I2336,Products!$A$1:$F$51,3,0)</f>
        <v>Groceries</v>
      </c>
      <c r="L2336" t="str">
        <f>VLOOKUP(I2336,Products!$A$1:$F$51,4,0)</f>
        <v>Vegetables</v>
      </c>
      <c r="M2336" s="7">
        <f>VLOOKUP(I2336,Products!$A$1:$F$51,5,0)</f>
        <v>25.57</v>
      </c>
      <c r="N2336" s="7">
        <f>VLOOKUP(I2336,Products!$A$1:$F$51,6,0)</f>
        <v>19.05</v>
      </c>
      <c r="O2336" t="s">
        <v>831</v>
      </c>
      <c r="P2336" t="str">
        <f>VLOOKUP(O2336,Stores!$A$1:$D$6,2,0)</f>
        <v>MegaMart Peckmouth</v>
      </c>
      <c r="Q2336" t="str">
        <f>VLOOKUP(O2336,Stores!$A$1:$D$6,4,0)</f>
        <v>East</v>
      </c>
      <c r="R2336" s="6">
        <v>5</v>
      </c>
      <c r="S2336" s="6">
        <v>0</v>
      </c>
      <c r="T2336" t="s">
        <v>857</v>
      </c>
      <c r="U2336">
        <f t="shared" si="108"/>
        <v>127.85</v>
      </c>
      <c r="V2336" s="7">
        <f t="shared" si="109"/>
        <v>95.25</v>
      </c>
      <c r="W2336" s="7">
        <f t="shared" si="110"/>
        <v>31.599999999999994</v>
      </c>
    </row>
    <row r="2337" spans="1:23" x14ac:dyDescent="0.25">
      <c r="A2337" t="s">
        <v>1158</v>
      </c>
      <c r="B2337" s="4">
        <v>45526</v>
      </c>
      <c r="C2337" t="s">
        <v>256</v>
      </c>
      <c r="D2337" t="str">
        <f>VLOOKUP(C2337,Customers!$A$1:$H$201,4,0)</f>
        <v>Alexandra Montoya</v>
      </c>
      <c r="E2337" t="str">
        <f>VLOOKUP(C2337,Customers!$A$1:$H$201,5,0)</f>
        <v>Female</v>
      </c>
      <c r="F2337" s="4">
        <f>VLOOKUP(C2337,Customers!$A$1:$H$201,6,0)</f>
        <v>29746</v>
      </c>
      <c r="G2337" s="4" t="str">
        <f>VLOOKUP(C2337,Customers!$A$1:$H$201,7,0)</f>
        <v>New Julia</v>
      </c>
      <c r="H2337" s="4">
        <f>VLOOKUP(C2337,Customers!$A$1:$H$201,8,0)</f>
        <v>45456</v>
      </c>
      <c r="I2337" t="s">
        <v>780</v>
      </c>
      <c r="J2337" t="str">
        <f>VLOOKUP(I2337,Products!$A$1:$F$51,2,0)</f>
        <v>Road Clothing</v>
      </c>
      <c r="K2337" t="str">
        <f>VLOOKUP(I2337,Products!$A$1:$F$51,3,0)</f>
        <v>Fashion</v>
      </c>
      <c r="L2337" t="str">
        <f>VLOOKUP(I2337,Products!$A$1:$F$51,4,0)</f>
        <v>Clothing</v>
      </c>
      <c r="M2337" s="7">
        <f>VLOOKUP(I2337,Products!$A$1:$F$51,5,0)</f>
        <v>1485.05</v>
      </c>
      <c r="N2337" s="7">
        <f>VLOOKUP(I2337,Products!$A$1:$F$51,6,0)</f>
        <v>988.31</v>
      </c>
      <c r="O2337" t="s">
        <v>835</v>
      </c>
      <c r="P2337" t="str">
        <f>VLOOKUP(O2337,Stores!$A$1:$D$6,2,0)</f>
        <v>MegaMart New Michele</v>
      </c>
      <c r="Q2337" t="str">
        <f>VLOOKUP(O2337,Stores!$A$1:$D$6,4,0)</f>
        <v>West</v>
      </c>
      <c r="R2337" s="6">
        <v>4</v>
      </c>
      <c r="S2337" s="6">
        <v>0.1</v>
      </c>
      <c r="T2337" t="s">
        <v>861</v>
      </c>
      <c r="U2337">
        <f t="shared" si="108"/>
        <v>5940.2</v>
      </c>
      <c r="V2337" s="7">
        <f t="shared" si="109"/>
        <v>3953.24</v>
      </c>
      <c r="W2337" s="7">
        <f t="shared" si="110"/>
        <v>1986.06</v>
      </c>
    </row>
    <row r="2338" spans="1:23" x14ac:dyDescent="0.25">
      <c r="A2338" t="s">
        <v>2439</v>
      </c>
      <c r="B2338" s="4">
        <v>45526</v>
      </c>
      <c r="C2338" t="s">
        <v>478</v>
      </c>
      <c r="D2338" t="str">
        <f>VLOOKUP(C2338,Customers!$A$1:$H$201,4,0)</f>
        <v>Denise Jackson</v>
      </c>
      <c r="E2338" t="str">
        <f>VLOOKUP(C2338,Customers!$A$1:$H$201,5,0)</f>
        <v>Male</v>
      </c>
      <c r="F2338" s="4">
        <f>VLOOKUP(C2338,Customers!$A$1:$H$201,6,0)</f>
        <v>35356</v>
      </c>
      <c r="G2338" s="4" t="str">
        <f>VLOOKUP(C2338,Customers!$A$1:$H$201,7,0)</f>
        <v>Williamsport</v>
      </c>
      <c r="H2338" s="4">
        <f>VLOOKUP(C2338,Customers!$A$1:$H$201,8,0)</f>
        <v>44915</v>
      </c>
      <c r="I2338" t="s">
        <v>778</v>
      </c>
      <c r="J2338" t="str">
        <f>VLOOKUP(I2338,Products!$A$1:$F$51,2,0)</f>
        <v>Deal Smartphone</v>
      </c>
      <c r="K2338" t="str">
        <f>VLOOKUP(I2338,Products!$A$1:$F$51,3,0)</f>
        <v>Electronics</v>
      </c>
      <c r="L2338" t="str">
        <f>VLOOKUP(I2338,Products!$A$1:$F$51,4,0)</f>
        <v>Smartphone</v>
      </c>
      <c r="M2338" s="7">
        <f>VLOOKUP(I2338,Products!$A$1:$F$51,5,0)</f>
        <v>673.78</v>
      </c>
      <c r="N2338" s="7">
        <f>VLOOKUP(I2338,Products!$A$1:$F$51,6,0)</f>
        <v>363.33</v>
      </c>
      <c r="O2338" t="s">
        <v>842</v>
      </c>
      <c r="P2338" t="str">
        <f>VLOOKUP(O2338,Stores!$A$1:$D$6,2,0)</f>
        <v>MegaMart Johnmouth</v>
      </c>
      <c r="Q2338" t="str">
        <f>VLOOKUP(O2338,Stores!$A$1:$D$6,4,0)</f>
        <v>East</v>
      </c>
      <c r="R2338" s="6">
        <v>4</v>
      </c>
      <c r="S2338" s="6">
        <v>0</v>
      </c>
      <c r="T2338" t="s">
        <v>851</v>
      </c>
      <c r="U2338">
        <f t="shared" si="108"/>
        <v>2695.12</v>
      </c>
      <c r="V2338" s="7">
        <f t="shared" si="109"/>
        <v>1453.32</v>
      </c>
      <c r="W2338" s="7">
        <f t="shared" si="110"/>
        <v>1240.8</v>
      </c>
    </row>
    <row r="2339" spans="1:23" x14ac:dyDescent="0.25">
      <c r="A2339" t="s">
        <v>2665</v>
      </c>
      <c r="B2339" s="4">
        <v>45526</v>
      </c>
      <c r="C2339" t="s">
        <v>239</v>
      </c>
      <c r="D2339" t="str">
        <f>VLOOKUP(C2339,Customers!$A$1:$H$201,4,0)</f>
        <v>Michael Johnson</v>
      </c>
      <c r="E2339" t="str">
        <f>VLOOKUP(C2339,Customers!$A$1:$H$201,5,0)</f>
        <v>Male</v>
      </c>
      <c r="F2339" s="4">
        <f>VLOOKUP(C2339,Customers!$A$1:$H$201,6,0)</f>
        <v>26671</v>
      </c>
      <c r="G2339" s="4" t="str">
        <f>VLOOKUP(C2339,Customers!$A$1:$H$201,7,0)</f>
        <v>West Amandashire</v>
      </c>
      <c r="H2339" s="4">
        <f>VLOOKUP(C2339,Customers!$A$1:$H$201,8,0)</f>
        <v>45075</v>
      </c>
      <c r="I2339" t="s">
        <v>762</v>
      </c>
      <c r="J2339" t="str">
        <f>VLOOKUP(I2339,Products!$A$1:$F$51,2,0)</f>
        <v>Firm Dairy</v>
      </c>
      <c r="K2339" t="str">
        <f>VLOOKUP(I2339,Products!$A$1:$F$51,3,0)</f>
        <v>Groceries</v>
      </c>
      <c r="L2339" t="str">
        <f>VLOOKUP(I2339,Products!$A$1:$F$51,4,0)</f>
        <v>Dairy</v>
      </c>
      <c r="M2339" s="7">
        <f>VLOOKUP(I2339,Products!$A$1:$F$51,5,0)</f>
        <v>1227.24</v>
      </c>
      <c r="N2339" s="7">
        <f>VLOOKUP(I2339,Products!$A$1:$F$51,6,0)</f>
        <v>977.09</v>
      </c>
      <c r="O2339" t="s">
        <v>831</v>
      </c>
      <c r="P2339" t="str">
        <f>VLOOKUP(O2339,Stores!$A$1:$D$6,2,0)</f>
        <v>MegaMart Peckmouth</v>
      </c>
      <c r="Q2339" t="str">
        <f>VLOOKUP(O2339,Stores!$A$1:$D$6,4,0)</f>
        <v>East</v>
      </c>
      <c r="R2339" s="6">
        <v>2</v>
      </c>
      <c r="S2339" s="6">
        <v>0</v>
      </c>
      <c r="T2339" t="s">
        <v>861</v>
      </c>
      <c r="U2339">
        <f t="shared" si="108"/>
        <v>2454.48</v>
      </c>
      <c r="V2339" s="7">
        <f t="shared" si="109"/>
        <v>1954.18</v>
      </c>
      <c r="W2339" s="7">
        <f t="shared" si="110"/>
        <v>499.29999999999995</v>
      </c>
    </row>
    <row r="2340" spans="1:23" x14ac:dyDescent="0.25">
      <c r="A2340" t="s">
        <v>2675</v>
      </c>
      <c r="B2340" s="4">
        <v>45526</v>
      </c>
      <c r="C2340" t="s">
        <v>373</v>
      </c>
      <c r="D2340" t="str">
        <f>VLOOKUP(C2340,Customers!$A$1:$H$201,4,0)</f>
        <v>Sean Hart</v>
      </c>
      <c r="E2340" t="str">
        <f>VLOOKUP(C2340,Customers!$A$1:$H$201,5,0)</f>
        <v>Female</v>
      </c>
      <c r="F2340" s="4">
        <f>VLOOKUP(C2340,Customers!$A$1:$H$201,6,0)</f>
        <v>19995</v>
      </c>
      <c r="G2340" s="4" t="str">
        <f>VLOOKUP(C2340,Customers!$A$1:$H$201,7,0)</f>
        <v>North Jason</v>
      </c>
      <c r="H2340" s="4">
        <f>VLOOKUP(C2340,Customers!$A$1:$H$201,8,0)</f>
        <v>45602</v>
      </c>
      <c r="I2340" t="s">
        <v>730</v>
      </c>
      <c r="J2340" t="str">
        <f>VLOOKUP(I2340,Products!$A$1:$F$51,2,0)</f>
        <v>Recognize Footwear</v>
      </c>
      <c r="K2340" t="str">
        <f>VLOOKUP(I2340,Products!$A$1:$F$51,3,0)</f>
        <v>Fashion</v>
      </c>
      <c r="L2340" t="str">
        <f>VLOOKUP(I2340,Products!$A$1:$F$51,4,0)</f>
        <v>Footwear</v>
      </c>
      <c r="M2340" s="7">
        <f>VLOOKUP(I2340,Products!$A$1:$F$51,5,0)</f>
        <v>109.78</v>
      </c>
      <c r="N2340" s="7">
        <f>VLOOKUP(I2340,Products!$A$1:$F$51,6,0)</f>
        <v>70.59</v>
      </c>
      <c r="O2340" t="s">
        <v>838</v>
      </c>
      <c r="P2340" t="str">
        <f>VLOOKUP(O2340,Stores!$A$1:$D$6,2,0)</f>
        <v>MegaMart Brianahaven</v>
      </c>
      <c r="Q2340" t="str">
        <f>VLOOKUP(O2340,Stores!$A$1:$D$6,4,0)</f>
        <v>North</v>
      </c>
      <c r="R2340" s="6">
        <v>3</v>
      </c>
      <c r="S2340" s="6">
        <v>0.1</v>
      </c>
      <c r="T2340" t="s">
        <v>857</v>
      </c>
      <c r="U2340">
        <f t="shared" si="108"/>
        <v>329.34000000000003</v>
      </c>
      <c r="V2340" s="7">
        <f t="shared" si="109"/>
        <v>211.77</v>
      </c>
      <c r="W2340" s="7">
        <f t="shared" si="110"/>
        <v>116.67000000000002</v>
      </c>
    </row>
    <row r="2341" spans="1:23" x14ac:dyDescent="0.25">
      <c r="A2341" t="s">
        <v>2684</v>
      </c>
      <c r="B2341" s="4">
        <v>45526</v>
      </c>
      <c r="C2341" t="s">
        <v>460</v>
      </c>
      <c r="D2341" t="str">
        <f>VLOOKUP(C2341,Customers!$A$1:$H$201,4,0)</f>
        <v>Kimberly Parker</v>
      </c>
      <c r="E2341" t="str">
        <f>VLOOKUP(C2341,Customers!$A$1:$H$201,5,0)</f>
        <v>Male</v>
      </c>
      <c r="F2341" s="4">
        <f>VLOOKUP(C2341,Customers!$A$1:$H$201,6,0)</f>
        <v>32966</v>
      </c>
      <c r="G2341" s="4" t="str">
        <f>VLOOKUP(C2341,Customers!$A$1:$H$201,7,0)</f>
        <v>Lake Christopher</v>
      </c>
      <c r="H2341" s="4">
        <f>VLOOKUP(C2341,Customers!$A$1:$H$201,8,0)</f>
        <v>44269</v>
      </c>
      <c r="I2341" t="s">
        <v>816</v>
      </c>
      <c r="J2341" t="str">
        <f>VLOOKUP(I2341,Products!$A$1:$F$51,2,0)</f>
        <v>Or Smartphone</v>
      </c>
      <c r="K2341" t="str">
        <f>VLOOKUP(I2341,Products!$A$1:$F$51,3,0)</f>
        <v>Electronics</v>
      </c>
      <c r="L2341" t="str">
        <f>VLOOKUP(I2341,Products!$A$1:$F$51,4,0)</f>
        <v>Smartphone</v>
      </c>
      <c r="M2341" s="7">
        <f>VLOOKUP(I2341,Products!$A$1:$F$51,5,0)</f>
        <v>1197.18</v>
      </c>
      <c r="N2341" s="7">
        <f>VLOOKUP(I2341,Products!$A$1:$F$51,6,0)</f>
        <v>722.74</v>
      </c>
      <c r="O2341" t="s">
        <v>838</v>
      </c>
      <c r="P2341" t="str">
        <f>VLOOKUP(O2341,Stores!$A$1:$D$6,2,0)</f>
        <v>MegaMart Brianahaven</v>
      </c>
      <c r="Q2341" t="str">
        <f>VLOOKUP(O2341,Stores!$A$1:$D$6,4,0)</f>
        <v>North</v>
      </c>
      <c r="R2341" s="6">
        <v>3</v>
      </c>
      <c r="S2341" s="6">
        <v>0.05</v>
      </c>
      <c r="T2341" t="s">
        <v>861</v>
      </c>
      <c r="U2341">
        <f t="shared" si="108"/>
        <v>3591.54</v>
      </c>
      <c r="V2341" s="7">
        <f t="shared" si="109"/>
        <v>2168.2200000000003</v>
      </c>
      <c r="W2341" s="7">
        <f t="shared" si="110"/>
        <v>1422.3699999999997</v>
      </c>
    </row>
    <row r="2342" spans="1:23" x14ac:dyDescent="0.25">
      <c r="A2342" t="s">
        <v>3703</v>
      </c>
      <c r="B2342" s="4">
        <v>45526</v>
      </c>
      <c r="C2342" t="s">
        <v>580</v>
      </c>
      <c r="D2342" t="str">
        <f>VLOOKUP(C2342,Customers!$A$1:$H$201,4,0)</f>
        <v>Erin Rogers</v>
      </c>
      <c r="E2342" t="str">
        <f>VLOOKUP(C2342,Customers!$A$1:$H$201,5,0)</f>
        <v>Female</v>
      </c>
      <c r="F2342" s="4">
        <f>VLOOKUP(C2342,Customers!$A$1:$H$201,6,0)</f>
        <v>31328</v>
      </c>
      <c r="G2342" s="4" t="str">
        <f>VLOOKUP(C2342,Customers!$A$1:$H$201,7,0)</f>
        <v>Lake Lindsay</v>
      </c>
      <c r="H2342" s="4">
        <f>VLOOKUP(C2342,Customers!$A$1:$H$201,8,0)</f>
        <v>45889</v>
      </c>
      <c r="I2342" t="s">
        <v>735</v>
      </c>
      <c r="J2342" t="str">
        <f>VLOOKUP(I2342,Products!$A$1:$F$51,2,0)</f>
        <v>Step Smartphone</v>
      </c>
      <c r="K2342" t="str">
        <f>VLOOKUP(I2342,Products!$A$1:$F$51,3,0)</f>
        <v>Electronics</v>
      </c>
      <c r="L2342" t="str">
        <f>VLOOKUP(I2342,Products!$A$1:$F$51,4,0)</f>
        <v>Smartphone</v>
      </c>
      <c r="M2342" s="7">
        <f>VLOOKUP(I2342,Products!$A$1:$F$51,5,0)</f>
        <v>1194.1199999999999</v>
      </c>
      <c r="N2342" s="7">
        <f>VLOOKUP(I2342,Products!$A$1:$F$51,6,0)</f>
        <v>838.95</v>
      </c>
      <c r="O2342" t="s">
        <v>838</v>
      </c>
      <c r="P2342" t="str">
        <f>VLOOKUP(O2342,Stores!$A$1:$D$6,2,0)</f>
        <v>MegaMart Brianahaven</v>
      </c>
      <c r="Q2342" t="str">
        <f>VLOOKUP(O2342,Stores!$A$1:$D$6,4,0)</f>
        <v>North</v>
      </c>
      <c r="R2342" s="6">
        <v>4</v>
      </c>
      <c r="S2342" s="6">
        <v>0.05</v>
      </c>
      <c r="T2342" t="s">
        <v>854</v>
      </c>
      <c r="U2342">
        <f t="shared" si="108"/>
        <v>4776.4799999999996</v>
      </c>
      <c r="V2342" s="7">
        <f t="shared" si="109"/>
        <v>3355.8</v>
      </c>
      <c r="W2342" s="7">
        <f t="shared" si="110"/>
        <v>1419.7299999999993</v>
      </c>
    </row>
    <row r="2343" spans="1:23" x14ac:dyDescent="0.25">
      <c r="A2343" t="s">
        <v>5458</v>
      </c>
      <c r="B2343" s="4">
        <v>45526</v>
      </c>
      <c r="C2343" t="s">
        <v>628</v>
      </c>
      <c r="D2343" t="str">
        <f>VLOOKUP(C2343,Customers!$A$1:$H$201,4,0)</f>
        <v>Mark Mcdonald</v>
      </c>
      <c r="E2343" t="str">
        <f>VLOOKUP(C2343,Customers!$A$1:$H$201,5,0)</f>
        <v>Female</v>
      </c>
      <c r="F2343" s="4">
        <f>VLOOKUP(C2343,Customers!$A$1:$H$201,6,0)</f>
        <v>22255</v>
      </c>
      <c r="G2343" s="4" t="str">
        <f>VLOOKUP(C2343,Customers!$A$1:$H$201,7,0)</f>
        <v>East Paulburgh</v>
      </c>
      <c r="H2343" s="4">
        <f>VLOOKUP(C2343,Customers!$A$1:$H$201,8,0)</f>
        <v>45465</v>
      </c>
      <c r="I2343" t="s">
        <v>784</v>
      </c>
      <c r="J2343" t="str">
        <f>VLOOKUP(I2343,Products!$A$1:$F$51,2,0)</f>
        <v>Foot Snacks</v>
      </c>
      <c r="K2343" t="str">
        <f>VLOOKUP(I2343,Products!$A$1:$F$51,3,0)</f>
        <v>Groceries</v>
      </c>
      <c r="L2343" t="str">
        <f>VLOOKUP(I2343,Products!$A$1:$F$51,4,0)</f>
        <v>Snacks</v>
      </c>
      <c r="M2343" s="7">
        <f>VLOOKUP(I2343,Products!$A$1:$F$51,5,0)</f>
        <v>1095.72</v>
      </c>
      <c r="N2343" s="7">
        <f>VLOOKUP(I2343,Products!$A$1:$F$51,6,0)</f>
        <v>822.2</v>
      </c>
      <c r="O2343" t="s">
        <v>831</v>
      </c>
      <c r="P2343" t="str">
        <f>VLOOKUP(O2343,Stores!$A$1:$D$6,2,0)</f>
        <v>MegaMart Peckmouth</v>
      </c>
      <c r="Q2343" t="str">
        <f>VLOOKUP(O2343,Stores!$A$1:$D$6,4,0)</f>
        <v>East</v>
      </c>
      <c r="R2343" s="6">
        <v>3</v>
      </c>
      <c r="S2343" s="6">
        <v>0.05</v>
      </c>
      <c r="T2343" t="s">
        <v>857</v>
      </c>
      <c r="U2343">
        <f t="shared" si="108"/>
        <v>3287.16</v>
      </c>
      <c r="V2343" s="7">
        <f t="shared" si="109"/>
        <v>2466.6000000000004</v>
      </c>
      <c r="W2343" s="7">
        <f t="shared" si="110"/>
        <v>819.60999999999945</v>
      </c>
    </row>
    <row r="2344" spans="1:23" x14ac:dyDescent="0.25">
      <c r="A2344" t="s">
        <v>966</v>
      </c>
      <c r="B2344" s="4">
        <v>45527</v>
      </c>
      <c r="C2344" t="s">
        <v>577</v>
      </c>
      <c r="D2344" t="str">
        <f>VLOOKUP(C2344,Customers!$A$1:$H$201,4,0)</f>
        <v>Jill Roach</v>
      </c>
      <c r="E2344" t="str">
        <f>VLOOKUP(C2344,Customers!$A$1:$H$201,5,0)</f>
        <v>Male</v>
      </c>
      <c r="F2344" s="4">
        <f>VLOOKUP(C2344,Customers!$A$1:$H$201,6,0)</f>
        <v>36768</v>
      </c>
      <c r="G2344" s="4" t="str">
        <f>VLOOKUP(C2344,Customers!$A$1:$H$201,7,0)</f>
        <v>Ellisside</v>
      </c>
      <c r="H2344" s="4">
        <f>VLOOKUP(C2344,Customers!$A$1:$H$201,8,0)</f>
        <v>44715</v>
      </c>
      <c r="I2344" t="s">
        <v>770</v>
      </c>
      <c r="J2344" t="str">
        <f>VLOOKUP(I2344,Products!$A$1:$F$51,2,0)</f>
        <v>Him Smartphone</v>
      </c>
      <c r="K2344" t="str">
        <f>VLOOKUP(I2344,Products!$A$1:$F$51,3,0)</f>
        <v>Electronics</v>
      </c>
      <c r="L2344" t="str">
        <f>VLOOKUP(I2344,Products!$A$1:$F$51,4,0)</f>
        <v>Smartphone</v>
      </c>
      <c r="M2344" s="7">
        <f>VLOOKUP(I2344,Products!$A$1:$F$51,5,0)</f>
        <v>1487.41</v>
      </c>
      <c r="N2344" s="7">
        <f>VLOOKUP(I2344,Products!$A$1:$F$51,6,0)</f>
        <v>813.07</v>
      </c>
      <c r="O2344" t="s">
        <v>835</v>
      </c>
      <c r="P2344" t="str">
        <f>VLOOKUP(O2344,Stores!$A$1:$D$6,2,0)</f>
        <v>MegaMart New Michele</v>
      </c>
      <c r="Q2344" t="str">
        <f>VLOOKUP(O2344,Stores!$A$1:$D$6,4,0)</f>
        <v>West</v>
      </c>
      <c r="R2344" s="6">
        <v>2</v>
      </c>
      <c r="S2344" s="6">
        <v>0</v>
      </c>
      <c r="T2344" t="s">
        <v>854</v>
      </c>
      <c r="U2344">
        <f t="shared" si="108"/>
        <v>2974.82</v>
      </c>
      <c r="V2344" s="7">
        <f t="shared" si="109"/>
        <v>1626.14</v>
      </c>
      <c r="W2344" s="7">
        <f t="shared" si="110"/>
        <v>1347.68</v>
      </c>
    </row>
    <row r="2345" spans="1:23" x14ac:dyDescent="0.25">
      <c r="A2345" t="s">
        <v>1143</v>
      </c>
      <c r="B2345" s="4">
        <v>45527</v>
      </c>
      <c r="C2345" t="s">
        <v>575</v>
      </c>
      <c r="D2345" t="str">
        <f>VLOOKUP(C2345,Customers!$A$1:$H$201,4,0)</f>
        <v>Michael Perez</v>
      </c>
      <c r="E2345" t="str">
        <f>VLOOKUP(C2345,Customers!$A$1:$H$201,5,0)</f>
        <v>Male</v>
      </c>
      <c r="F2345" s="4">
        <f>VLOOKUP(C2345,Customers!$A$1:$H$201,6,0)</f>
        <v>23030</v>
      </c>
      <c r="G2345" s="4" t="str">
        <f>VLOOKUP(C2345,Customers!$A$1:$H$201,7,0)</f>
        <v>Shannontown</v>
      </c>
      <c r="H2345" s="4">
        <f>VLOOKUP(C2345,Customers!$A$1:$H$201,8,0)</f>
        <v>44957</v>
      </c>
      <c r="I2345" t="s">
        <v>707</v>
      </c>
      <c r="J2345" t="str">
        <f>VLOOKUP(I2345,Products!$A$1:$F$51,2,0)</f>
        <v>Like Camera</v>
      </c>
      <c r="K2345" t="str">
        <f>VLOOKUP(I2345,Products!$A$1:$F$51,3,0)</f>
        <v>Electronics</v>
      </c>
      <c r="L2345" t="str">
        <f>VLOOKUP(I2345,Products!$A$1:$F$51,4,0)</f>
        <v>Camera</v>
      </c>
      <c r="M2345" s="7">
        <f>VLOOKUP(I2345,Products!$A$1:$F$51,5,0)</f>
        <v>1673.69</v>
      </c>
      <c r="N2345" s="7">
        <f>VLOOKUP(I2345,Products!$A$1:$F$51,6,0)</f>
        <v>1323.38</v>
      </c>
      <c r="O2345" t="s">
        <v>842</v>
      </c>
      <c r="P2345" t="str">
        <f>VLOOKUP(O2345,Stores!$A$1:$D$6,2,0)</f>
        <v>MegaMart Johnmouth</v>
      </c>
      <c r="Q2345" t="str">
        <f>VLOOKUP(O2345,Stores!$A$1:$D$6,4,0)</f>
        <v>East</v>
      </c>
      <c r="R2345" s="6">
        <v>3</v>
      </c>
      <c r="S2345" s="6">
        <v>0.1</v>
      </c>
      <c r="T2345" t="s">
        <v>854</v>
      </c>
      <c r="U2345">
        <f t="shared" si="108"/>
        <v>5021.07</v>
      </c>
      <c r="V2345" s="7">
        <f t="shared" si="109"/>
        <v>3970.1400000000003</v>
      </c>
      <c r="W2345" s="7">
        <f t="shared" si="110"/>
        <v>1050.0299999999993</v>
      </c>
    </row>
    <row r="2346" spans="1:23" x14ac:dyDescent="0.25">
      <c r="A2346" t="s">
        <v>1481</v>
      </c>
      <c r="B2346" s="4">
        <v>45527</v>
      </c>
      <c r="C2346" t="s">
        <v>222</v>
      </c>
      <c r="D2346" t="str">
        <f>VLOOKUP(C2346,Customers!$A$1:$H$201,4,0)</f>
        <v>Lawrence Stewart</v>
      </c>
      <c r="E2346" t="str">
        <f>VLOOKUP(C2346,Customers!$A$1:$H$201,5,0)</f>
        <v>Male</v>
      </c>
      <c r="F2346" s="4">
        <f>VLOOKUP(C2346,Customers!$A$1:$H$201,6,0)</f>
        <v>38555</v>
      </c>
      <c r="G2346" s="4" t="str">
        <f>VLOOKUP(C2346,Customers!$A$1:$H$201,7,0)</f>
        <v>West Tinatown</v>
      </c>
      <c r="H2346" s="4">
        <f>VLOOKUP(C2346,Customers!$A$1:$H$201,8,0)</f>
        <v>44145</v>
      </c>
      <c r="I2346" t="s">
        <v>804</v>
      </c>
      <c r="J2346" t="str">
        <f>VLOOKUP(I2346,Products!$A$1:$F$51,2,0)</f>
        <v>Present Television</v>
      </c>
      <c r="K2346" t="str">
        <f>VLOOKUP(I2346,Products!$A$1:$F$51,3,0)</f>
        <v>Electronics</v>
      </c>
      <c r="L2346" t="str">
        <f>VLOOKUP(I2346,Products!$A$1:$F$51,4,0)</f>
        <v>Television</v>
      </c>
      <c r="M2346" s="7">
        <f>VLOOKUP(I2346,Products!$A$1:$F$51,5,0)</f>
        <v>1635.01</v>
      </c>
      <c r="N2346" s="7">
        <f>VLOOKUP(I2346,Products!$A$1:$F$51,6,0)</f>
        <v>1043.29</v>
      </c>
      <c r="O2346" t="s">
        <v>835</v>
      </c>
      <c r="P2346" t="str">
        <f>VLOOKUP(O2346,Stores!$A$1:$D$6,2,0)</f>
        <v>MegaMart New Michele</v>
      </c>
      <c r="Q2346" t="str">
        <f>VLOOKUP(O2346,Stores!$A$1:$D$6,4,0)</f>
        <v>West</v>
      </c>
      <c r="R2346" s="6">
        <v>5</v>
      </c>
      <c r="S2346" s="6">
        <v>0</v>
      </c>
      <c r="T2346" t="s">
        <v>857</v>
      </c>
      <c r="U2346">
        <f t="shared" si="108"/>
        <v>8175.05</v>
      </c>
      <c r="V2346" s="7">
        <f t="shared" si="109"/>
        <v>5216.45</v>
      </c>
      <c r="W2346" s="7">
        <f t="shared" si="110"/>
        <v>2957.6000000000004</v>
      </c>
    </row>
    <row r="2347" spans="1:23" x14ac:dyDescent="0.25">
      <c r="A2347" t="s">
        <v>3770</v>
      </c>
      <c r="B2347" s="4">
        <v>45527</v>
      </c>
      <c r="C2347" t="s">
        <v>671</v>
      </c>
      <c r="D2347" t="str">
        <f>VLOOKUP(C2347,Customers!$A$1:$H$201,4,0)</f>
        <v>Karen Quinn</v>
      </c>
      <c r="E2347" t="str">
        <f>VLOOKUP(C2347,Customers!$A$1:$H$201,5,0)</f>
        <v>Female</v>
      </c>
      <c r="F2347" s="4">
        <f>VLOOKUP(C2347,Customers!$A$1:$H$201,6,0)</f>
        <v>21380</v>
      </c>
      <c r="G2347" s="4" t="str">
        <f>VLOOKUP(C2347,Customers!$A$1:$H$201,7,0)</f>
        <v>Kristinemouth</v>
      </c>
      <c r="H2347" s="4">
        <f>VLOOKUP(C2347,Customers!$A$1:$H$201,8,0)</f>
        <v>44723</v>
      </c>
      <c r="I2347" t="s">
        <v>792</v>
      </c>
      <c r="J2347" t="str">
        <f>VLOOKUP(I2347,Products!$A$1:$F$51,2,0)</f>
        <v>Chair Laptop</v>
      </c>
      <c r="K2347" t="str">
        <f>VLOOKUP(I2347,Products!$A$1:$F$51,3,0)</f>
        <v>Electronics</v>
      </c>
      <c r="L2347" t="str">
        <f>VLOOKUP(I2347,Products!$A$1:$F$51,4,0)</f>
        <v>Laptop</v>
      </c>
      <c r="M2347" s="7">
        <f>VLOOKUP(I2347,Products!$A$1:$F$51,5,0)</f>
        <v>1562.43</v>
      </c>
      <c r="N2347" s="7">
        <f>VLOOKUP(I2347,Products!$A$1:$F$51,6,0)</f>
        <v>1195.6300000000001</v>
      </c>
      <c r="O2347" t="s">
        <v>827</v>
      </c>
      <c r="P2347" t="str">
        <f>VLOOKUP(O2347,Stores!$A$1:$D$6,2,0)</f>
        <v>MegaMart Jimenezborough</v>
      </c>
      <c r="Q2347" t="str">
        <f>VLOOKUP(O2347,Stores!$A$1:$D$6,4,0)</f>
        <v>South</v>
      </c>
      <c r="R2347" s="6">
        <v>3</v>
      </c>
      <c r="S2347" s="6">
        <v>0.1</v>
      </c>
      <c r="T2347" t="s">
        <v>861</v>
      </c>
      <c r="U2347">
        <f t="shared" si="108"/>
        <v>4687.29</v>
      </c>
      <c r="V2347" s="7">
        <f t="shared" si="109"/>
        <v>3586.8900000000003</v>
      </c>
      <c r="W2347" s="7">
        <f t="shared" si="110"/>
        <v>1099.4999999999995</v>
      </c>
    </row>
    <row r="2348" spans="1:23" x14ac:dyDescent="0.25">
      <c r="A2348" t="s">
        <v>1173</v>
      </c>
      <c r="B2348" s="4">
        <v>45527</v>
      </c>
      <c r="C2348" t="s">
        <v>22</v>
      </c>
      <c r="D2348" t="str">
        <f>VLOOKUP(C2348,Customers!$A$1:$H$201,4,0)</f>
        <v>Jamie Salinas</v>
      </c>
      <c r="E2348" t="str">
        <f>VLOOKUP(C2348,Customers!$A$1:$H$201,5,0)</f>
        <v>Male</v>
      </c>
      <c r="F2348" s="4">
        <f>VLOOKUP(C2348,Customers!$A$1:$H$201,6,0)</f>
        <v>33773</v>
      </c>
      <c r="G2348" s="4" t="str">
        <f>VLOOKUP(C2348,Customers!$A$1:$H$201,7,0)</f>
        <v>Port Kimberly</v>
      </c>
      <c r="H2348" s="4">
        <f>VLOOKUP(C2348,Customers!$A$1:$H$201,8,0)</f>
        <v>44616</v>
      </c>
      <c r="I2348" t="s">
        <v>786</v>
      </c>
      <c r="J2348" t="str">
        <f>VLOOKUP(I2348,Products!$A$1:$F$51,2,0)</f>
        <v>Difficult Vegetables</v>
      </c>
      <c r="K2348" t="str">
        <f>VLOOKUP(I2348,Products!$A$1:$F$51,3,0)</f>
        <v>Groceries</v>
      </c>
      <c r="L2348" t="str">
        <f>VLOOKUP(I2348,Products!$A$1:$F$51,4,0)</f>
        <v>Vegetables</v>
      </c>
      <c r="M2348" s="7">
        <f>VLOOKUP(I2348,Products!$A$1:$F$51,5,0)</f>
        <v>1102.791777777778</v>
      </c>
      <c r="N2348" s="7">
        <f>VLOOKUP(I2348,Products!$A$1:$F$51,6,0)</f>
        <v>164.01</v>
      </c>
      <c r="O2348" t="s">
        <v>838</v>
      </c>
      <c r="P2348" t="str">
        <f>VLOOKUP(O2348,Stores!$A$1:$D$6,2,0)</f>
        <v>MegaMart Brianahaven</v>
      </c>
      <c r="Q2348" t="str">
        <f>VLOOKUP(O2348,Stores!$A$1:$D$6,4,0)</f>
        <v>North</v>
      </c>
      <c r="R2348" s="6">
        <v>3</v>
      </c>
      <c r="S2348" s="6">
        <v>0.15</v>
      </c>
      <c r="T2348" t="s">
        <v>857</v>
      </c>
      <c r="U2348">
        <f t="shared" si="108"/>
        <v>3308.3753333333339</v>
      </c>
      <c r="V2348" s="7">
        <f t="shared" si="109"/>
        <v>492.03</v>
      </c>
      <c r="W2348" s="7">
        <f t="shared" si="110"/>
        <v>2815.4953333333337</v>
      </c>
    </row>
    <row r="2349" spans="1:23" x14ac:dyDescent="0.25">
      <c r="A2349" t="s">
        <v>1664</v>
      </c>
      <c r="B2349" s="4">
        <v>45528</v>
      </c>
      <c r="C2349" t="s">
        <v>22</v>
      </c>
      <c r="D2349" t="str">
        <f>VLOOKUP(C2349,Customers!$A$1:$H$201,4,0)</f>
        <v>Jamie Salinas</v>
      </c>
      <c r="E2349" t="str">
        <f>VLOOKUP(C2349,Customers!$A$1:$H$201,5,0)</f>
        <v>Male</v>
      </c>
      <c r="F2349" s="4">
        <f>VLOOKUP(C2349,Customers!$A$1:$H$201,6,0)</f>
        <v>33773</v>
      </c>
      <c r="G2349" s="4" t="str">
        <f>VLOOKUP(C2349,Customers!$A$1:$H$201,7,0)</f>
        <v>Port Kimberly</v>
      </c>
      <c r="H2349" s="4">
        <f>VLOOKUP(C2349,Customers!$A$1:$H$201,8,0)</f>
        <v>44616</v>
      </c>
      <c r="I2349" t="s">
        <v>786</v>
      </c>
      <c r="J2349" t="str">
        <f>VLOOKUP(I2349,Products!$A$1:$F$51,2,0)</f>
        <v>Difficult Vegetables</v>
      </c>
      <c r="K2349" t="str">
        <f>VLOOKUP(I2349,Products!$A$1:$F$51,3,0)</f>
        <v>Groceries</v>
      </c>
      <c r="L2349" t="str">
        <f>VLOOKUP(I2349,Products!$A$1:$F$51,4,0)</f>
        <v>Vegetables</v>
      </c>
      <c r="M2349" s="7">
        <f>VLOOKUP(I2349,Products!$A$1:$F$51,5,0)</f>
        <v>1102.791777777778</v>
      </c>
      <c r="N2349" s="7">
        <f>VLOOKUP(I2349,Products!$A$1:$F$51,6,0)</f>
        <v>164.01</v>
      </c>
      <c r="O2349" t="s">
        <v>842</v>
      </c>
      <c r="P2349" t="str">
        <f>VLOOKUP(O2349,Stores!$A$1:$D$6,2,0)</f>
        <v>MegaMart Johnmouth</v>
      </c>
      <c r="Q2349" t="str">
        <f>VLOOKUP(O2349,Stores!$A$1:$D$6,4,0)</f>
        <v>East</v>
      </c>
      <c r="R2349" s="6">
        <v>1</v>
      </c>
      <c r="S2349" s="6">
        <v>0.15</v>
      </c>
      <c r="T2349" t="s">
        <v>857</v>
      </c>
      <c r="U2349">
        <f t="shared" si="108"/>
        <v>1102.791777777778</v>
      </c>
      <c r="V2349" s="7">
        <f t="shared" si="109"/>
        <v>164.01</v>
      </c>
      <c r="W2349" s="7">
        <f t="shared" si="110"/>
        <v>937.93177777777794</v>
      </c>
    </row>
    <row r="2350" spans="1:23" x14ac:dyDescent="0.25">
      <c r="A2350" t="s">
        <v>2878</v>
      </c>
      <c r="B2350" s="4">
        <v>45528</v>
      </c>
      <c r="C2350" t="s">
        <v>575</v>
      </c>
      <c r="D2350" t="str">
        <f>VLOOKUP(C2350,Customers!$A$1:$H$201,4,0)</f>
        <v>Michael Perez</v>
      </c>
      <c r="E2350" t="str">
        <f>VLOOKUP(C2350,Customers!$A$1:$H$201,5,0)</f>
        <v>Male</v>
      </c>
      <c r="F2350" s="4">
        <f>VLOOKUP(C2350,Customers!$A$1:$H$201,6,0)</f>
        <v>23030</v>
      </c>
      <c r="G2350" s="4" t="str">
        <f>VLOOKUP(C2350,Customers!$A$1:$H$201,7,0)</f>
        <v>Shannontown</v>
      </c>
      <c r="H2350" s="4">
        <f>VLOOKUP(C2350,Customers!$A$1:$H$201,8,0)</f>
        <v>44957</v>
      </c>
      <c r="I2350" t="s">
        <v>762</v>
      </c>
      <c r="J2350" t="str">
        <f>VLOOKUP(I2350,Products!$A$1:$F$51,2,0)</f>
        <v>Firm Dairy</v>
      </c>
      <c r="K2350" t="str">
        <f>VLOOKUP(I2350,Products!$A$1:$F$51,3,0)</f>
        <v>Groceries</v>
      </c>
      <c r="L2350" t="str">
        <f>VLOOKUP(I2350,Products!$A$1:$F$51,4,0)</f>
        <v>Dairy</v>
      </c>
      <c r="M2350" s="7">
        <f>VLOOKUP(I2350,Products!$A$1:$F$51,5,0)</f>
        <v>1227.24</v>
      </c>
      <c r="N2350" s="7">
        <f>VLOOKUP(I2350,Products!$A$1:$F$51,6,0)</f>
        <v>977.09</v>
      </c>
      <c r="O2350" t="s">
        <v>827</v>
      </c>
      <c r="P2350" t="str">
        <f>VLOOKUP(O2350,Stores!$A$1:$D$6,2,0)</f>
        <v>MegaMart Jimenezborough</v>
      </c>
      <c r="Q2350" t="str">
        <f>VLOOKUP(O2350,Stores!$A$1:$D$6,4,0)</f>
        <v>South</v>
      </c>
      <c r="R2350" s="6">
        <v>2</v>
      </c>
      <c r="S2350" s="6">
        <v>0.05</v>
      </c>
      <c r="T2350" t="s">
        <v>857</v>
      </c>
      <c r="U2350">
        <f t="shared" si="108"/>
        <v>2454.48</v>
      </c>
      <c r="V2350" s="7">
        <f t="shared" si="109"/>
        <v>1954.18</v>
      </c>
      <c r="W2350" s="7">
        <f t="shared" si="110"/>
        <v>499.34999999999997</v>
      </c>
    </row>
    <row r="2351" spans="1:23" x14ac:dyDescent="0.25">
      <c r="A2351" t="s">
        <v>3063</v>
      </c>
      <c r="B2351" s="4">
        <v>45528</v>
      </c>
      <c r="C2351" t="s">
        <v>440</v>
      </c>
      <c r="D2351" t="str">
        <f>VLOOKUP(C2351,Customers!$A$1:$H$201,4,0)</f>
        <v>Jason Lloyd</v>
      </c>
      <c r="E2351" t="str">
        <f>VLOOKUP(C2351,Customers!$A$1:$H$201,5,0)</f>
        <v>Male</v>
      </c>
      <c r="F2351" s="4">
        <f>VLOOKUP(C2351,Customers!$A$1:$H$201,6,0)</f>
        <v>33450</v>
      </c>
      <c r="G2351" s="4" t="str">
        <f>VLOOKUP(C2351,Customers!$A$1:$H$201,7,0)</f>
        <v>West Ralph</v>
      </c>
      <c r="H2351" s="4">
        <f>VLOOKUP(C2351,Customers!$A$1:$H$201,8,0)</f>
        <v>45747</v>
      </c>
      <c r="I2351" t="s">
        <v>718</v>
      </c>
      <c r="J2351" t="str">
        <f>VLOOKUP(I2351,Products!$A$1:$F$51,2,0)</f>
        <v>Four Accessories</v>
      </c>
      <c r="K2351" t="str">
        <f>VLOOKUP(I2351,Products!$A$1:$F$51,3,0)</f>
        <v>Fashion</v>
      </c>
      <c r="L2351" t="str">
        <f>VLOOKUP(I2351,Products!$A$1:$F$51,4,0)</f>
        <v>Accessories</v>
      </c>
      <c r="M2351" s="7">
        <f>VLOOKUP(I2351,Products!$A$1:$F$51,5,0)</f>
        <v>1853.77</v>
      </c>
      <c r="N2351" s="7">
        <f>VLOOKUP(I2351,Products!$A$1:$F$51,6,0)</f>
        <v>1363.52</v>
      </c>
      <c r="O2351" t="s">
        <v>842</v>
      </c>
      <c r="P2351" t="str">
        <f>VLOOKUP(O2351,Stores!$A$1:$D$6,2,0)</f>
        <v>MegaMart Johnmouth</v>
      </c>
      <c r="Q2351" t="str">
        <f>VLOOKUP(O2351,Stores!$A$1:$D$6,4,0)</f>
        <v>East</v>
      </c>
      <c r="R2351" s="6">
        <v>4</v>
      </c>
      <c r="S2351" s="6">
        <v>0</v>
      </c>
      <c r="T2351" t="s">
        <v>861</v>
      </c>
      <c r="U2351">
        <f t="shared" si="108"/>
        <v>7415.08</v>
      </c>
      <c r="V2351" s="7">
        <f t="shared" si="109"/>
        <v>5454.08</v>
      </c>
      <c r="W2351" s="7">
        <f t="shared" si="110"/>
        <v>1960</v>
      </c>
    </row>
    <row r="2352" spans="1:23" x14ac:dyDescent="0.25">
      <c r="A2352" t="s">
        <v>4690</v>
      </c>
      <c r="B2352" s="4">
        <v>45528</v>
      </c>
      <c r="C2352" t="s">
        <v>565</v>
      </c>
      <c r="D2352" t="str">
        <f>VLOOKUP(C2352,Customers!$A$1:$H$201,4,0)</f>
        <v>Crystal Aguirre</v>
      </c>
      <c r="E2352" t="str">
        <f>VLOOKUP(C2352,Customers!$A$1:$H$201,5,0)</f>
        <v>Male</v>
      </c>
      <c r="F2352" s="4">
        <f>VLOOKUP(C2352,Customers!$A$1:$H$201,6,0)</f>
        <v>29791</v>
      </c>
      <c r="G2352" s="4" t="str">
        <f>VLOOKUP(C2352,Customers!$A$1:$H$201,7,0)</f>
        <v>Dylanmouth</v>
      </c>
      <c r="H2352" s="4">
        <f>VLOOKUP(C2352,Customers!$A$1:$H$201,8,0)</f>
        <v>45184</v>
      </c>
      <c r="I2352" t="s">
        <v>746</v>
      </c>
      <c r="J2352" t="str">
        <f>VLOOKUP(I2352,Products!$A$1:$F$51,2,0)</f>
        <v>Add Clothing</v>
      </c>
      <c r="K2352" t="str">
        <f>VLOOKUP(I2352,Products!$A$1:$F$51,3,0)</f>
        <v>Fashion</v>
      </c>
      <c r="L2352" t="str">
        <f>VLOOKUP(I2352,Products!$A$1:$F$51,4,0)</f>
        <v>Clothing</v>
      </c>
      <c r="M2352" s="7">
        <f>VLOOKUP(I2352,Products!$A$1:$F$51,5,0)</f>
        <v>1342.75</v>
      </c>
      <c r="N2352" s="7">
        <f>VLOOKUP(I2352,Products!$A$1:$F$51,6,0)</f>
        <v>797.94</v>
      </c>
      <c r="O2352" t="s">
        <v>842</v>
      </c>
      <c r="P2352" t="str">
        <f>VLOOKUP(O2352,Stores!$A$1:$D$6,2,0)</f>
        <v>MegaMart Johnmouth</v>
      </c>
      <c r="Q2352" t="str">
        <f>VLOOKUP(O2352,Stores!$A$1:$D$6,4,0)</f>
        <v>East</v>
      </c>
      <c r="R2352" s="6">
        <v>3</v>
      </c>
      <c r="S2352" s="6">
        <v>0.15</v>
      </c>
      <c r="T2352" t="s">
        <v>861</v>
      </c>
      <c r="U2352">
        <f t="shared" si="108"/>
        <v>4028.25</v>
      </c>
      <c r="V2352" s="7">
        <f t="shared" si="109"/>
        <v>2393.8200000000002</v>
      </c>
      <c r="W2352" s="7">
        <f t="shared" si="110"/>
        <v>1633.58</v>
      </c>
    </row>
    <row r="2353" spans="1:23" x14ac:dyDescent="0.25">
      <c r="A2353" t="s">
        <v>5259</v>
      </c>
      <c r="B2353" s="4">
        <v>45529</v>
      </c>
      <c r="C2353" t="s">
        <v>185</v>
      </c>
      <c r="D2353" t="str">
        <f>VLOOKUP(C2353,Customers!$A$1:$H$201,4,0)</f>
        <v>Alexis Crane</v>
      </c>
      <c r="E2353" t="str">
        <f>VLOOKUP(C2353,Customers!$A$1:$H$201,5,0)</f>
        <v>Male</v>
      </c>
      <c r="F2353" s="4">
        <f>VLOOKUP(C2353,Customers!$A$1:$H$201,6,0)</f>
        <v>38351</v>
      </c>
      <c r="G2353" s="4" t="str">
        <f>VLOOKUP(C2353,Customers!$A$1:$H$201,7,0)</f>
        <v>Newtonborough</v>
      </c>
      <c r="H2353" s="4">
        <f>VLOOKUP(C2353,Customers!$A$1:$H$201,8,0)</f>
        <v>44661</v>
      </c>
      <c r="I2353" t="s">
        <v>730</v>
      </c>
      <c r="J2353" t="str">
        <f>VLOOKUP(I2353,Products!$A$1:$F$51,2,0)</f>
        <v>Recognize Footwear</v>
      </c>
      <c r="K2353" t="str">
        <f>VLOOKUP(I2353,Products!$A$1:$F$51,3,0)</f>
        <v>Fashion</v>
      </c>
      <c r="L2353" t="str">
        <f>VLOOKUP(I2353,Products!$A$1:$F$51,4,0)</f>
        <v>Footwear</v>
      </c>
      <c r="M2353" s="7">
        <f>VLOOKUP(I2353,Products!$A$1:$F$51,5,0)</f>
        <v>109.78</v>
      </c>
      <c r="N2353" s="7">
        <f>VLOOKUP(I2353,Products!$A$1:$F$51,6,0)</f>
        <v>70.59</v>
      </c>
      <c r="O2353" t="s">
        <v>842</v>
      </c>
      <c r="P2353" t="str">
        <f>VLOOKUP(O2353,Stores!$A$1:$D$6,2,0)</f>
        <v>MegaMart Johnmouth</v>
      </c>
      <c r="Q2353" t="str">
        <f>VLOOKUP(O2353,Stores!$A$1:$D$6,4,0)</f>
        <v>East</v>
      </c>
      <c r="R2353" s="6">
        <v>2</v>
      </c>
      <c r="S2353" s="6">
        <v>0.15</v>
      </c>
      <c r="T2353" t="s">
        <v>857</v>
      </c>
      <c r="U2353">
        <f t="shared" si="108"/>
        <v>219.56</v>
      </c>
      <c r="V2353" s="7">
        <f t="shared" si="109"/>
        <v>141.18</v>
      </c>
      <c r="W2353" s="7">
        <f t="shared" si="110"/>
        <v>77.53</v>
      </c>
    </row>
    <row r="2354" spans="1:23" x14ac:dyDescent="0.25">
      <c r="A2354" t="s">
        <v>5380</v>
      </c>
      <c r="B2354" s="4">
        <v>45529</v>
      </c>
      <c r="C2354" t="s">
        <v>554</v>
      </c>
      <c r="D2354" t="str">
        <f>VLOOKUP(C2354,Customers!$A$1:$H$201,4,0)</f>
        <v>Jill Mcconnell</v>
      </c>
      <c r="E2354" t="str">
        <f>VLOOKUP(C2354,Customers!$A$1:$H$201,5,0)</f>
        <v>Male</v>
      </c>
      <c r="F2354" s="4">
        <f>VLOOKUP(C2354,Customers!$A$1:$H$201,6,0)</f>
        <v>24005</v>
      </c>
      <c r="G2354" s="4" t="str">
        <f>VLOOKUP(C2354,Customers!$A$1:$H$201,7,0)</f>
        <v>Kevinshire</v>
      </c>
      <c r="H2354" s="4">
        <f>VLOOKUP(C2354,Customers!$A$1:$H$201,8,0)</f>
        <v>45374</v>
      </c>
      <c r="I2354" t="s">
        <v>806</v>
      </c>
      <c r="J2354" t="str">
        <f>VLOOKUP(I2354,Products!$A$1:$F$51,2,0)</f>
        <v>Maybe Clothing</v>
      </c>
      <c r="K2354" t="str">
        <f>VLOOKUP(I2354,Products!$A$1:$F$51,3,0)</f>
        <v>Fashion</v>
      </c>
      <c r="L2354" t="str">
        <f>VLOOKUP(I2354,Products!$A$1:$F$51,4,0)</f>
        <v>Clothing</v>
      </c>
      <c r="M2354" s="7">
        <f>VLOOKUP(I2354,Products!$A$1:$F$51,5,0)</f>
        <v>1102.791777777778</v>
      </c>
      <c r="N2354" s="7">
        <f>VLOOKUP(I2354,Products!$A$1:$F$51,6,0)</f>
        <v>316.63</v>
      </c>
      <c r="O2354" t="s">
        <v>835</v>
      </c>
      <c r="P2354" t="str">
        <f>VLOOKUP(O2354,Stores!$A$1:$D$6,2,0)</f>
        <v>MegaMart New Michele</v>
      </c>
      <c r="Q2354" t="str">
        <f>VLOOKUP(O2354,Stores!$A$1:$D$6,4,0)</f>
        <v>West</v>
      </c>
      <c r="R2354" s="6">
        <v>2</v>
      </c>
      <c r="S2354" s="6">
        <v>0.1</v>
      </c>
      <c r="T2354" t="s">
        <v>851</v>
      </c>
      <c r="U2354">
        <f t="shared" si="108"/>
        <v>2205.5835555555559</v>
      </c>
      <c r="V2354" s="7">
        <f t="shared" si="109"/>
        <v>633.26</v>
      </c>
      <c r="W2354" s="7">
        <f t="shared" si="110"/>
        <v>1571.4235555555558</v>
      </c>
    </row>
    <row r="2355" spans="1:23" x14ac:dyDescent="0.25">
      <c r="A2355" t="s">
        <v>1349</v>
      </c>
      <c r="B2355" s="4">
        <v>45530</v>
      </c>
      <c r="C2355" t="s">
        <v>575</v>
      </c>
      <c r="D2355" t="str">
        <f>VLOOKUP(C2355,Customers!$A$1:$H$201,4,0)</f>
        <v>Michael Perez</v>
      </c>
      <c r="E2355" t="str">
        <f>VLOOKUP(C2355,Customers!$A$1:$H$201,5,0)</f>
        <v>Male</v>
      </c>
      <c r="F2355" s="4">
        <f>VLOOKUP(C2355,Customers!$A$1:$H$201,6,0)</f>
        <v>23030</v>
      </c>
      <c r="G2355" s="4" t="str">
        <f>VLOOKUP(C2355,Customers!$A$1:$H$201,7,0)</f>
        <v>Shannontown</v>
      </c>
      <c r="H2355" s="4">
        <f>VLOOKUP(C2355,Customers!$A$1:$H$201,8,0)</f>
        <v>44957</v>
      </c>
      <c r="I2355" t="s">
        <v>808</v>
      </c>
      <c r="J2355" t="str">
        <f>VLOOKUP(I2355,Products!$A$1:$F$51,2,0)</f>
        <v>Soon Accessories</v>
      </c>
      <c r="K2355" t="str">
        <f>VLOOKUP(I2355,Products!$A$1:$F$51,3,0)</f>
        <v>Fashion</v>
      </c>
      <c r="L2355" t="str">
        <f>VLOOKUP(I2355,Products!$A$1:$F$51,4,0)</f>
        <v>Accessories</v>
      </c>
      <c r="M2355" s="7">
        <f>VLOOKUP(I2355,Products!$A$1:$F$51,5,0)</f>
        <v>564.41999999999996</v>
      </c>
      <c r="N2355" s="7">
        <f>VLOOKUP(I2355,Products!$A$1:$F$51,6,0)</f>
        <v>293.95999999999998</v>
      </c>
      <c r="O2355" t="s">
        <v>838</v>
      </c>
      <c r="P2355" t="str">
        <f>VLOOKUP(O2355,Stores!$A$1:$D$6,2,0)</f>
        <v>MegaMart Brianahaven</v>
      </c>
      <c r="Q2355" t="str">
        <f>VLOOKUP(O2355,Stores!$A$1:$D$6,4,0)</f>
        <v>North</v>
      </c>
      <c r="R2355" s="6">
        <v>4</v>
      </c>
      <c r="S2355" s="6">
        <v>0.15</v>
      </c>
      <c r="T2355" t="s">
        <v>861</v>
      </c>
      <c r="U2355">
        <f t="shared" si="108"/>
        <v>2257.6799999999998</v>
      </c>
      <c r="V2355" s="7">
        <f t="shared" si="109"/>
        <v>1175.8399999999999</v>
      </c>
      <c r="W2355" s="7">
        <f t="shared" si="110"/>
        <v>1080.99</v>
      </c>
    </row>
    <row r="2356" spans="1:23" x14ac:dyDescent="0.25">
      <c r="A2356" t="s">
        <v>1727</v>
      </c>
      <c r="B2356" s="4">
        <v>45530</v>
      </c>
      <c r="C2356" t="s">
        <v>456</v>
      </c>
      <c r="D2356" t="str">
        <f>VLOOKUP(C2356,Customers!$A$1:$H$201,4,0)</f>
        <v>Chad Roberts</v>
      </c>
      <c r="E2356" t="str">
        <f>VLOOKUP(C2356,Customers!$A$1:$H$201,5,0)</f>
        <v>Female</v>
      </c>
      <c r="F2356" s="4">
        <f>VLOOKUP(C2356,Customers!$A$1:$H$201,6,0)</f>
        <v>22804</v>
      </c>
      <c r="G2356" s="4" t="str">
        <f>VLOOKUP(C2356,Customers!$A$1:$H$201,7,0)</f>
        <v>North Michelle</v>
      </c>
      <c r="H2356" s="4">
        <f>VLOOKUP(C2356,Customers!$A$1:$H$201,8,0)</f>
        <v>44237</v>
      </c>
      <c r="I2356" t="s">
        <v>802</v>
      </c>
      <c r="J2356" t="str">
        <f>VLOOKUP(I2356,Products!$A$1:$F$51,2,0)</f>
        <v>Piece Headphones</v>
      </c>
      <c r="K2356" t="str">
        <f>VLOOKUP(I2356,Products!$A$1:$F$51,3,0)</f>
        <v>Electronics</v>
      </c>
      <c r="L2356" t="str">
        <f>VLOOKUP(I2356,Products!$A$1:$F$51,4,0)</f>
        <v>Headphones</v>
      </c>
      <c r="M2356" s="7">
        <f>VLOOKUP(I2356,Products!$A$1:$F$51,5,0)</f>
        <v>1745.61</v>
      </c>
      <c r="N2356" s="7">
        <f>VLOOKUP(I2356,Products!$A$1:$F$51,6,0)</f>
        <v>1322.44</v>
      </c>
      <c r="O2356" t="s">
        <v>827</v>
      </c>
      <c r="P2356" t="str">
        <f>VLOOKUP(O2356,Stores!$A$1:$D$6,2,0)</f>
        <v>MegaMart Jimenezborough</v>
      </c>
      <c r="Q2356" t="str">
        <f>VLOOKUP(O2356,Stores!$A$1:$D$6,4,0)</f>
        <v>South</v>
      </c>
      <c r="R2356" s="6">
        <v>3</v>
      </c>
      <c r="S2356" s="6">
        <v>0</v>
      </c>
      <c r="T2356" t="s">
        <v>854</v>
      </c>
      <c r="U2356">
        <f t="shared" si="108"/>
        <v>5236.83</v>
      </c>
      <c r="V2356" s="7">
        <f t="shared" si="109"/>
        <v>3967.32</v>
      </c>
      <c r="W2356" s="7">
        <f t="shared" si="110"/>
        <v>1268.5099999999998</v>
      </c>
    </row>
    <row r="2357" spans="1:23" x14ac:dyDescent="0.25">
      <c r="A2357" t="s">
        <v>2647</v>
      </c>
      <c r="B2357" s="4">
        <v>45530</v>
      </c>
      <c r="C2357" t="s">
        <v>83</v>
      </c>
      <c r="D2357" t="str">
        <f>VLOOKUP(C2357,Customers!$A$1:$H$201,4,0)</f>
        <v>Debbie Martin</v>
      </c>
      <c r="E2357" t="str">
        <f>VLOOKUP(C2357,Customers!$A$1:$H$201,5,0)</f>
        <v>Male</v>
      </c>
      <c r="F2357" s="4">
        <f>VLOOKUP(C2357,Customers!$A$1:$H$201,6,0)</f>
        <v>34290</v>
      </c>
      <c r="G2357" s="4" t="str">
        <f>VLOOKUP(C2357,Customers!$A$1:$H$201,7,0)</f>
        <v>Meganmouth</v>
      </c>
      <c r="H2357" s="4">
        <f>VLOOKUP(C2357,Customers!$A$1:$H$201,8,0)</f>
        <v>44583</v>
      </c>
      <c r="I2357" t="s">
        <v>770</v>
      </c>
      <c r="J2357" t="str">
        <f>VLOOKUP(I2357,Products!$A$1:$F$51,2,0)</f>
        <v>Him Smartphone</v>
      </c>
      <c r="K2357" t="str">
        <f>VLOOKUP(I2357,Products!$A$1:$F$51,3,0)</f>
        <v>Electronics</v>
      </c>
      <c r="L2357" t="str">
        <f>VLOOKUP(I2357,Products!$A$1:$F$51,4,0)</f>
        <v>Smartphone</v>
      </c>
      <c r="M2357" s="7">
        <f>VLOOKUP(I2357,Products!$A$1:$F$51,5,0)</f>
        <v>1487.41</v>
      </c>
      <c r="N2357" s="7">
        <f>VLOOKUP(I2357,Products!$A$1:$F$51,6,0)</f>
        <v>813.07</v>
      </c>
      <c r="O2357" t="s">
        <v>835</v>
      </c>
      <c r="P2357" t="str">
        <f>VLOOKUP(O2357,Stores!$A$1:$D$6,2,0)</f>
        <v>MegaMart New Michele</v>
      </c>
      <c r="Q2357" t="str">
        <f>VLOOKUP(O2357,Stores!$A$1:$D$6,4,0)</f>
        <v>West</v>
      </c>
      <c r="R2357" s="6">
        <v>1</v>
      </c>
      <c r="S2357" s="6">
        <v>0.15</v>
      </c>
      <c r="T2357" t="s">
        <v>861</v>
      </c>
      <c r="U2357">
        <f t="shared" si="108"/>
        <v>1487.41</v>
      </c>
      <c r="V2357" s="7">
        <f t="shared" si="109"/>
        <v>813.07</v>
      </c>
      <c r="W2357" s="7">
        <f t="shared" si="110"/>
        <v>673.49</v>
      </c>
    </row>
    <row r="2358" spans="1:23" x14ac:dyDescent="0.25">
      <c r="A2358" t="s">
        <v>3568</v>
      </c>
      <c r="B2358" s="4">
        <v>45530</v>
      </c>
      <c r="C2358" t="s">
        <v>135</v>
      </c>
      <c r="D2358" t="str">
        <f>VLOOKUP(C2358,Customers!$A$1:$H$201,4,0)</f>
        <v>Kimberly King</v>
      </c>
      <c r="E2358" t="str">
        <f>VLOOKUP(C2358,Customers!$A$1:$H$201,5,0)</f>
        <v>Female</v>
      </c>
      <c r="F2358" s="4">
        <f>VLOOKUP(C2358,Customers!$A$1:$H$201,6,0)</f>
        <v>33347</v>
      </c>
      <c r="G2358" s="4" t="str">
        <f>VLOOKUP(C2358,Customers!$A$1:$H$201,7,0)</f>
        <v>North George</v>
      </c>
      <c r="H2358" s="4">
        <f>VLOOKUP(C2358,Customers!$A$1:$H$201,8,0)</f>
        <v>45007</v>
      </c>
      <c r="I2358" t="s">
        <v>782</v>
      </c>
      <c r="J2358" t="str">
        <f>VLOOKUP(I2358,Products!$A$1:$F$51,2,0)</f>
        <v>National Watches</v>
      </c>
      <c r="K2358" t="str">
        <f>VLOOKUP(I2358,Products!$A$1:$F$51,3,0)</f>
        <v>Fashion</v>
      </c>
      <c r="L2358" t="str">
        <f>VLOOKUP(I2358,Products!$A$1:$F$51,4,0)</f>
        <v>Watches</v>
      </c>
      <c r="M2358" s="7">
        <f>VLOOKUP(I2358,Products!$A$1:$F$51,5,0)</f>
        <v>29.24</v>
      </c>
      <c r="N2358" s="7">
        <f>VLOOKUP(I2358,Products!$A$1:$F$51,6,0)</f>
        <v>742.26521739130465</v>
      </c>
      <c r="O2358" t="s">
        <v>835</v>
      </c>
      <c r="P2358" t="str">
        <f>VLOOKUP(O2358,Stores!$A$1:$D$6,2,0)</f>
        <v>MegaMart New Michele</v>
      </c>
      <c r="Q2358" t="str">
        <f>VLOOKUP(O2358,Stores!$A$1:$D$6,4,0)</f>
        <v>West</v>
      </c>
      <c r="R2358" s="6">
        <v>1</v>
      </c>
      <c r="S2358" s="6">
        <v>0</v>
      </c>
      <c r="T2358" t="s">
        <v>851</v>
      </c>
      <c r="U2358">
        <f t="shared" si="108"/>
        <v>29.24</v>
      </c>
      <c r="V2358" s="7">
        <f t="shared" si="109"/>
        <v>742.26521739130465</v>
      </c>
      <c r="W2358" s="7">
        <f t="shared" si="110"/>
        <v>-714.02521739130464</v>
      </c>
    </row>
    <row r="2359" spans="1:23" x14ac:dyDescent="0.25">
      <c r="A2359" t="s">
        <v>3730</v>
      </c>
      <c r="B2359" s="4">
        <v>45530</v>
      </c>
      <c r="C2359" t="s">
        <v>117</v>
      </c>
      <c r="D2359" t="str">
        <f>VLOOKUP(C2359,Customers!$A$1:$H$201,4,0)</f>
        <v>Lacey Hall</v>
      </c>
      <c r="E2359" t="str">
        <f>VLOOKUP(C2359,Customers!$A$1:$H$201,5,0)</f>
        <v>Male</v>
      </c>
      <c r="F2359" s="4">
        <f>VLOOKUP(C2359,Customers!$A$1:$H$201,6,0)</f>
        <v>37417</v>
      </c>
      <c r="G2359" s="4" t="str">
        <f>VLOOKUP(C2359,Customers!$A$1:$H$201,7,0)</f>
        <v>Thomashaven</v>
      </c>
      <c r="H2359" s="4">
        <f>VLOOKUP(C2359,Customers!$A$1:$H$201,8,0)</f>
        <v>44800</v>
      </c>
      <c r="I2359" t="s">
        <v>768</v>
      </c>
      <c r="J2359" t="str">
        <f>VLOOKUP(I2359,Products!$A$1:$F$51,2,0)</f>
        <v>And Footwear</v>
      </c>
      <c r="K2359" t="str">
        <f>VLOOKUP(I2359,Products!$A$1:$F$51,3,0)</f>
        <v>Fashion</v>
      </c>
      <c r="L2359" t="str">
        <f>VLOOKUP(I2359,Products!$A$1:$F$51,4,0)</f>
        <v>Footwear</v>
      </c>
      <c r="M2359" s="7">
        <f>VLOOKUP(I2359,Products!$A$1:$F$51,5,0)</f>
        <v>1878.47</v>
      </c>
      <c r="N2359" s="7">
        <f>VLOOKUP(I2359,Products!$A$1:$F$51,6,0)</f>
        <v>1014.91</v>
      </c>
      <c r="O2359" t="s">
        <v>831</v>
      </c>
      <c r="P2359" t="str">
        <f>VLOOKUP(O2359,Stores!$A$1:$D$6,2,0)</f>
        <v>MegaMart Peckmouth</v>
      </c>
      <c r="Q2359" t="str">
        <f>VLOOKUP(O2359,Stores!$A$1:$D$6,4,0)</f>
        <v>East</v>
      </c>
      <c r="R2359" s="6">
        <v>4</v>
      </c>
      <c r="S2359" s="6">
        <v>0</v>
      </c>
      <c r="T2359" t="s">
        <v>861</v>
      </c>
      <c r="U2359">
        <f t="shared" si="108"/>
        <v>7513.88</v>
      </c>
      <c r="V2359" s="7">
        <f t="shared" si="109"/>
        <v>4059.64</v>
      </c>
      <c r="W2359" s="7">
        <f t="shared" si="110"/>
        <v>3453.2400000000002</v>
      </c>
    </row>
    <row r="2360" spans="1:23" x14ac:dyDescent="0.25">
      <c r="A2360" t="s">
        <v>4469</v>
      </c>
      <c r="B2360" s="4">
        <v>45530</v>
      </c>
      <c r="C2360" t="s">
        <v>95</v>
      </c>
      <c r="D2360" t="str">
        <f>VLOOKUP(C2360,Customers!$A$1:$H$201,4,0)</f>
        <v>Molly Murray</v>
      </c>
      <c r="E2360" t="str">
        <f>VLOOKUP(C2360,Customers!$A$1:$H$201,5,0)</f>
        <v>Female</v>
      </c>
      <c r="F2360" s="4">
        <f>VLOOKUP(C2360,Customers!$A$1:$H$201,6,0)</f>
        <v>22610</v>
      </c>
      <c r="G2360" s="4" t="str">
        <f>VLOOKUP(C2360,Customers!$A$1:$H$201,7,0)</f>
        <v>North April</v>
      </c>
      <c r="H2360" s="4">
        <f>VLOOKUP(C2360,Customers!$A$1:$H$201,8,0)</f>
        <v>45036</v>
      </c>
      <c r="I2360" t="s">
        <v>804</v>
      </c>
      <c r="J2360" t="str">
        <f>VLOOKUP(I2360,Products!$A$1:$F$51,2,0)</f>
        <v>Present Television</v>
      </c>
      <c r="K2360" t="str">
        <f>VLOOKUP(I2360,Products!$A$1:$F$51,3,0)</f>
        <v>Electronics</v>
      </c>
      <c r="L2360" t="str">
        <f>VLOOKUP(I2360,Products!$A$1:$F$51,4,0)</f>
        <v>Television</v>
      </c>
      <c r="M2360" s="7">
        <f>VLOOKUP(I2360,Products!$A$1:$F$51,5,0)</f>
        <v>1635.01</v>
      </c>
      <c r="N2360" s="7">
        <f>VLOOKUP(I2360,Products!$A$1:$F$51,6,0)</f>
        <v>1043.29</v>
      </c>
      <c r="O2360" t="s">
        <v>835</v>
      </c>
      <c r="P2360" t="str">
        <f>VLOOKUP(O2360,Stores!$A$1:$D$6,2,0)</f>
        <v>MegaMart New Michele</v>
      </c>
      <c r="Q2360" t="str">
        <f>VLOOKUP(O2360,Stores!$A$1:$D$6,4,0)</f>
        <v>West</v>
      </c>
      <c r="R2360" s="6">
        <v>2</v>
      </c>
      <c r="S2360" s="6">
        <v>0.15</v>
      </c>
      <c r="T2360" t="s">
        <v>851</v>
      </c>
      <c r="U2360">
        <f t="shared" si="108"/>
        <v>3270.02</v>
      </c>
      <c r="V2360" s="7">
        <f t="shared" si="109"/>
        <v>2086.58</v>
      </c>
      <c r="W2360" s="7">
        <f t="shared" si="110"/>
        <v>1182.5900000000001</v>
      </c>
    </row>
    <row r="2361" spans="1:23" x14ac:dyDescent="0.25">
      <c r="A2361" t="s">
        <v>4736</v>
      </c>
      <c r="B2361" s="4">
        <v>45530</v>
      </c>
      <c r="C2361" t="s">
        <v>450</v>
      </c>
      <c r="D2361" t="str">
        <f>VLOOKUP(C2361,Customers!$A$1:$H$201,4,0)</f>
        <v>Amy Smith</v>
      </c>
      <c r="E2361" t="str">
        <f>VLOOKUP(C2361,Customers!$A$1:$H$201,5,0)</f>
        <v>Male</v>
      </c>
      <c r="F2361" s="4">
        <f>VLOOKUP(C2361,Customers!$A$1:$H$201,6,0)</f>
        <v>22556</v>
      </c>
      <c r="G2361" s="4" t="str">
        <f>VLOOKUP(C2361,Customers!$A$1:$H$201,7,0)</f>
        <v>Simonstad</v>
      </c>
      <c r="H2361" s="4">
        <f>VLOOKUP(C2361,Customers!$A$1:$H$201,8,0)</f>
        <v>45467</v>
      </c>
      <c r="I2361" t="s">
        <v>794</v>
      </c>
      <c r="J2361" t="str">
        <f>VLOOKUP(I2361,Products!$A$1:$F$51,2,0)</f>
        <v>New Watches</v>
      </c>
      <c r="K2361" t="str">
        <f>VLOOKUP(I2361,Products!$A$1:$F$51,3,0)</f>
        <v>Fashion</v>
      </c>
      <c r="L2361" t="str">
        <f>VLOOKUP(I2361,Products!$A$1:$F$51,4,0)</f>
        <v>Watches</v>
      </c>
      <c r="M2361" s="7">
        <f>VLOOKUP(I2361,Products!$A$1:$F$51,5,0)</f>
        <v>1501.46</v>
      </c>
      <c r="N2361" s="7">
        <f>VLOOKUP(I2361,Products!$A$1:$F$51,6,0)</f>
        <v>1167.73</v>
      </c>
      <c r="O2361" t="s">
        <v>831</v>
      </c>
      <c r="P2361" t="str">
        <f>VLOOKUP(O2361,Stores!$A$1:$D$6,2,0)</f>
        <v>MegaMart Peckmouth</v>
      </c>
      <c r="Q2361" t="str">
        <f>VLOOKUP(O2361,Stores!$A$1:$D$6,4,0)</f>
        <v>East</v>
      </c>
      <c r="R2361" s="6">
        <v>3</v>
      </c>
      <c r="S2361" s="6">
        <v>0</v>
      </c>
      <c r="T2361" t="s">
        <v>857</v>
      </c>
      <c r="U2361">
        <f t="shared" si="108"/>
        <v>4504.38</v>
      </c>
      <c r="V2361" s="7">
        <f t="shared" si="109"/>
        <v>3503.19</v>
      </c>
      <c r="W2361" s="7">
        <f t="shared" si="110"/>
        <v>1000.19</v>
      </c>
    </row>
    <row r="2362" spans="1:23" x14ac:dyDescent="0.25">
      <c r="A2362" t="s">
        <v>4841</v>
      </c>
      <c r="B2362" s="4">
        <v>45531</v>
      </c>
      <c r="C2362" t="s">
        <v>289</v>
      </c>
      <c r="D2362" t="str">
        <f>VLOOKUP(C2362,Customers!$A$1:$H$201,4,0)</f>
        <v>Matthew Juarez</v>
      </c>
      <c r="E2362" t="str">
        <f>VLOOKUP(C2362,Customers!$A$1:$H$201,5,0)</f>
        <v>Female</v>
      </c>
      <c r="F2362" s="4">
        <f>VLOOKUP(C2362,Customers!$A$1:$H$201,6,0)</f>
        <v>37614</v>
      </c>
      <c r="G2362" s="4" t="str">
        <f>VLOOKUP(C2362,Customers!$A$1:$H$201,7,0)</f>
        <v>North Meagan</v>
      </c>
      <c r="H2362" s="4">
        <f>VLOOKUP(C2362,Customers!$A$1:$H$201,8,0)</f>
        <v>44855</v>
      </c>
      <c r="I2362" t="s">
        <v>796</v>
      </c>
      <c r="J2362" t="str">
        <f>VLOOKUP(I2362,Products!$A$1:$F$51,2,0)</f>
        <v>Book Television</v>
      </c>
      <c r="K2362" t="str">
        <f>VLOOKUP(I2362,Products!$A$1:$F$51,3,0)</f>
        <v>Electronics</v>
      </c>
      <c r="L2362" t="str">
        <f>VLOOKUP(I2362,Products!$A$1:$F$51,4,0)</f>
        <v>Television</v>
      </c>
      <c r="M2362" s="7">
        <f>VLOOKUP(I2362,Products!$A$1:$F$51,5,0)</f>
        <v>1952.65</v>
      </c>
      <c r="N2362" s="7">
        <f>VLOOKUP(I2362,Products!$A$1:$F$51,6,0)</f>
        <v>1451.27</v>
      </c>
      <c r="O2362" t="s">
        <v>827</v>
      </c>
      <c r="P2362" t="str">
        <f>VLOOKUP(O2362,Stores!$A$1:$D$6,2,0)</f>
        <v>MegaMart Jimenezborough</v>
      </c>
      <c r="Q2362" t="str">
        <f>VLOOKUP(O2362,Stores!$A$1:$D$6,4,0)</f>
        <v>South</v>
      </c>
      <c r="R2362" s="6">
        <v>4</v>
      </c>
      <c r="S2362" s="6">
        <v>0.15</v>
      </c>
      <c r="T2362" t="s">
        <v>854</v>
      </c>
      <c r="U2362">
        <f t="shared" si="108"/>
        <v>7810.6</v>
      </c>
      <c r="V2362" s="7">
        <f t="shared" si="109"/>
        <v>5805.08</v>
      </c>
      <c r="W2362" s="7">
        <f t="shared" si="110"/>
        <v>2004.6700000000005</v>
      </c>
    </row>
    <row r="2363" spans="1:23" x14ac:dyDescent="0.25">
      <c r="A2363" t="s">
        <v>5061</v>
      </c>
      <c r="B2363" s="4">
        <v>45531</v>
      </c>
      <c r="C2363" t="s">
        <v>572</v>
      </c>
      <c r="D2363" t="str">
        <f>VLOOKUP(C2363,Customers!$A$1:$H$201,4,0)</f>
        <v>Meagan Macdonald</v>
      </c>
      <c r="E2363" t="str">
        <f>VLOOKUP(C2363,Customers!$A$1:$H$201,5,0)</f>
        <v>Male</v>
      </c>
      <c r="F2363" s="4">
        <f>VLOOKUP(C2363,Customers!$A$1:$H$201,6,0)</f>
        <v>33491</v>
      </c>
      <c r="G2363" s="4" t="str">
        <f>VLOOKUP(C2363,Customers!$A$1:$H$201,7,0)</f>
        <v>Port Jacob</v>
      </c>
      <c r="H2363" s="4">
        <f>VLOOKUP(C2363,Customers!$A$1:$H$201,8,0)</f>
        <v>44496</v>
      </c>
      <c r="I2363" t="s">
        <v>778</v>
      </c>
      <c r="J2363" t="str">
        <f>VLOOKUP(I2363,Products!$A$1:$F$51,2,0)</f>
        <v>Deal Smartphone</v>
      </c>
      <c r="K2363" t="str">
        <f>VLOOKUP(I2363,Products!$A$1:$F$51,3,0)</f>
        <v>Electronics</v>
      </c>
      <c r="L2363" t="str">
        <f>VLOOKUP(I2363,Products!$A$1:$F$51,4,0)</f>
        <v>Smartphone</v>
      </c>
      <c r="M2363" s="7">
        <f>VLOOKUP(I2363,Products!$A$1:$F$51,5,0)</f>
        <v>673.78</v>
      </c>
      <c r="N2363" s="7">
        <f>VLOOKUP(I2363,Products!$A$1:$F$51,6,0)</f>
        <v>363.33</v>
      </c>
      <c r="O2363" t="s">
        <v>842</v>
      </c>
      <c r="P2363" t="str">
        <f>VLOOKUP(O2363,Stores!$A$1:$D$6,2,0)</f>
        <v>MegaMart Johnmouth</v>
      </c>
      <c r="Q2363" t="str">
        <f>VLOOKUP(O2363,Stores!$A$1:$D$6,4,0)</f>
        <v>East</v>
      </c>
      <c r="R2363" s="6">
        <v>1</v>
      </c>
      <c r="S2363" s="6">
        <v>0.1</v>
      </c>
      <c r="T2363" t="s">
        <v>861</v>
      </c>
      <c r="U2363">
        <f t="shared" si="108"/>
        <v>673.78</v>
      </c>
      <c r="V2363" s="7">
        <f t="shared" si="109"/>
        <v>363.33</v>
      </c>
      <c r="W2363" s="7">
        <f t="shared" si="110"/>
        <v>309.55</v>
      </c>
    </row>
    <row r="2364" spans="1:23" x14ac:dyDescent="0.25">
      <c r="A2364" t="s">
        <v>5263</v>
      </c>
      <c r="B2364" s="4">
        <v>45531</v>
      </c>
      <c r="C2364" t="s">
        <v>11</v>
      </c>
      <c r="D2364" t="str">
        <f>VLOOKUP(C2364,Customers!$A$1:$H$201,4,0)</f>
        <v>Michael Miller</v>
      </c>
      <c r="E2364" t="str">
        <f>VLOOKUP(C2364,Customers!$A$1:$H$201,5,0)</f>
        <v>Male</v>
      </c>
      <c r="F2364" s="4">
        <f>VLOOKUP(C2364,Customers!$A$1:$H$201,6,0)</f>
        <v>21780</v>
      </c>
      <c r="G2364" s="4" t="str">
        <f>VLOOKUP(C2364,Customers!$A$1:$H$201,7,0)</f>
        <v>New Gabrielleport</v>
      </c>
      <c r="H2364" s="4">
        <f>VLOOKUP(C2364,Customers!$A$1:$H$201,8,0)</f>
        <v>44138</v>
      </c>
      <c r="I2364" t="s">
        <v>780</v>
      </c>
      <c r="J2364" t="str">
        <f>VLOOKUP(I2364,Products!$A$1:$F$51,2,0)</f>
        <v>Road Clothing</v>
      </c>
      <c r="K2364" t="str">
        <f>VLOOKUP(I2364,Products!$A$1:$F$51,3,0)</f>
        <v>Fashion</v>
      </c>
      <c r="L2364" t="str">
        <f>VLOOKUP(I2364,Products!$A$1:$F$51,4,0)</f>
        <v>Clothing</v>
      </c>
      <c r="M2364" s="7">
        <f>VLOOKUP(I2364,Products!$A$1:$F$51,5,0)</f>
        <v>1485.05</v>
      </c>
      <c r="N2364" s="7">
        <f>VLOOKUP(I2364,Products!$A$1:$F$51,6,0)</f>
        <v>988.31</v>
      </c>
      <c r="O2364" t="s">
        <v>835</v>
      </c>
      <c r="P2364" t="str">
        <f>VLOOKUP(O2364,Stores!$A$1:$D$6,2,0)</f>
        <v>MegaMart New Michele</v>
      </c>
      <c r="Q2364" t="str">
        <f>VLOOKUP(O2364,Stores!$A$1:$D$6,4,0)</f>
        <v>West</v>
      </c>
      <c r="R2364" s="6">
        <v>3</v>
      </c>
      <c r="S2364" s="6">
        <v>0</v>
      </c>
      <c r="T2364" t="s">
        <v>861</v>
      </c>
      <c r="U2364">
        <f t="shared" si="108"/>
        <v>4455.1499999999996</v>
      </c>
      <c r="V2364" s="7">
        <f t="shared" si="109"/>
        <v>2964.93</v>
      </c>
      <c r="W2364" s="7">
        <f t="shared" si="110"/>
        <v>1489.2199999999998</v>
      </c>
    </row>
    <row r="2365" spans="1:23" x14ac:dyDescent="0.25">
      <c r="A2365" t="s">
        <v>1150</v>
      </c>
      <c r="B2365" s="4">
        <v>45531</v>
      </c>
      <c r="C2365" t="s">
        <v>241</v>
      </c>
      <c r="D2365" t="str">
        <f>VLOOKUP(C2365,Customers!$A$1:$H$201,4,0)</f>
        <v>Amanda Hoover</v>
      </c>
      <c r="E2365" t="str">
        <f>VLOOKUP(C2365,Customers!$A$1:$H$201,5,0)</f>
        <v>Female</v>
      </c>
      <c r="F2365" s="4">
        <f>VLOOKUP(C2365,Customers!$A$1:$H$201,6,0)</f>
        <v>26908</v>
      </c>
      <c r="G2365" s="4" t="str">
        <f>VLOOKUP(C2365,Customers!$A$1:$H$201,7,0)</f>
        <v>Brittanyburgh</v>
      </c>
      <c r="H2365" s="4">
        <f>VLOOKUP(C2365,Customers!$A$1:$H$201,8,0)</f>
        <v>45561</v>
      </c>
      <c r="I2365" t="s">
        <v>753</v>
      </c>
      <c r="J2365" t="str">
        <f>VLOOKUP(I2365,Products!$A$1:$F$51,2,0)</f>
        <v>Find Headphones</v>
      </c>
      <c r="K2365" t="str">
        <f>VLOOKUP(I2365,Products!$A$1:$F$51,3,0)</f>
        <v>Electronics</v>
      </c>
      <c r="L2365" t="str">
        <f>VLOOKUP(I2365,Products!$A$1:$F$51,4,0)</f>
        <v>Headphones</v>
      </c>
      <c r="M2365" s="7">
        <f>VLOOKUP(I2365,Products!$A$1:$F$51,5,0)</f>
        <v>1246.1099999999999</v>
      </c>
      <c r="N2365" s="7">
        <f>VLOOKUP(I2365,Products!$A$1:$F$51,6,0)</f>
        <v>833.52</v>
      </c>
      <c r="O2365" t="s">
        <v>831</v>
      </c>
      <c r="P2365" t="str">
        <f>VLOOKUP(O2365,Stores!$A$1:$D$6,2,0)</f>
        <v>MegaMart Peckmouth</v>
      </c>
      <c r="Q2365" t="str">
        <f>VLOOKUP(O2365,Stores!$A$1:$D$6,4,0)</f>
        <v>East</v>
      </c>
      <c r="R2365" s="6">
        <v>1</v>
      </c>
      <c r="S2365" s="6">
        <v>0</v>
      </c>
      <c r="T2365" t="s">
        <v>851</v>
      </c>
      <c r="U2365">
        <f t="shared" si="108"/>
        <v>1246.1099999999999</v>
      </c>
      <c r="V2365" s="7">
        <f t="shared" si="109"/>
        <v>833.52</v>
      </c>
      <c r="W2365" s="7">
        <f t="shared" si="110"/>
        <v>411.58999999999992</v>
      </c>
    </row>
    <row r="2366" spans="1:23" x14ac:dyDescent="0.25">
      <c r="A2366" t="s">
        <v>1514</v>
      </c>
      <c r="B2366" s="4">
        <v>45531</v>
      </c>
      <c r="C2366" t="s">
        <v>481</v>
      </c>
      <c r="D2366" t="str">
        <f>VLOOKUP(C2366,Customers!$A$1:$H$201,4,0)</f>
        <v>Jared Ochoa</v>
      </c>
      <c r="E2366" t="str">
        <f>VLOOKUP(C2366,Customers!$A$1:$H$201,5,0)</f>
        <v>Male</v>
      </c>
      <c r="F2366" s="4">
        <f>VLOOKUP(C2366,Customers!$A$1:$H$201,6,0)</f>
        <v>21543</v>
      </c>
      <c r="G2366" s="4" t="str">
        <f>VLOOKUP(C2366,Customers!$A$1:$H$201,7,0)</f>
        <v>Cisnerosville</v>
      </c>
      <c r="H2366" s="4">
        <f>VLOOKUP(C2366,Customers!$A$1:$H$201,8,0)</f>
        <v>45035</v>
      </c>
      <c r="I2366" t="s">
        <v>770</v>
      </c>
      <c r="J2366" t="str">
        <f>VLOOKUP(I2366,Products!$A$1:$F$51,2,0)</f>
        <v>Him Smartphone</v>
      </c>
      <c r="K2366" t="str">
        <f>VLOOKUP(I2366,Products!$A$1:$F$51,3,0)</f>
        <v>Electronics</v>
      </c>
      <c r="L2366" t="str">
        <f>VLOOKUP(I2366,Products!$A$1:$F$51,4,0)</f>
        <v>Smartphone</v>
      </c>
      <c r="M2366" s="7">
        <f>VLOOKUP(I2366,Products!$A$1:$F$51,5,0)</f>
        <v>1487.41</v>
      </c>
      <c r="N2366" s="7">
        <f>VLOOKUP(I2366,Products!$A$1:$F$51,6,0)</f>
        <v>813.07</v>
      </c>
      <c r="O2366" t="s">
        <v>827</v>
      </c>
      <c r="P2366" t="str">
        <f>VLOOKUP(O2366,Stores!$A$1:$D$6,2,0)</f>
        <v>MegaMart Jimenezborough</v>
      </c>
      <c r="Q2366" t="str">
        <f>VLOOKUP(O2366,Stores!$A$1:$D$6,4,0)</f>
        <v>South</v>
      </c>
      <c r="R2366" s="6">
        <v>1</v>
      </c>
      <c r="S2366" s="6">
        <v>0.15</v>
      </c>
      <c r="T2366" t="s">
        <v>857</v>
      </c>
      <c r="U2366">
        <f t="shared" si="108"/>
        <v>1487.41</v>
      </c>
      <c r="V2366" s="7">
        <f t="shared" si="109"/>
        <v>813.07</v>
      </c>
      <c r="W2366" s="7">
        <f t="shared" si="110"/>
        <v>673.49</v>
      </c>
    </row>
    <row r="2367" spans="1:23" x14ac:dyDescent="0.25">
      <c r="A2367" t="s">
        <v>2566</v>
      </c>
      <c r="B2367" s="4">
        <v>45532</v>
      </c>
      <c r="C2367" t="s">
        <v>561</v>
      </c>
      <c r="D2367" t="str">
        <f>VLOOKUP(C2367,Customers!$A$1:$H$201,4,0)</f>
        <v>Connie Terry</v>
      </c>
      <c r="E2367" t="str">
        <f>VLOOKUP(C2367,Customers!$A$1:$H$201,5,0)</f>
        <v>Male</v>
      </c>
      <c r="F2367" s="4">
        <f>VLOOKUP(C2367,Customers!$A$1:$H$201,6,0)</f>
        <v>24092</v>
      </c>
      <c r="G2367" s="4" t="str">
        <f>VLOOKUP(C2367,Customers!$A$1:$H$201,7,0)</f>
        <v>Port Patriciaburgh</v>
      </c>
      <c r="H2367" s="4">
        <f>VLOOKUP(C2367,Customers!$A$1:$H$201,8,0)</f>
        <v>44917</v>
      </c>
      <c r="I2367" t="s">
        <v>776</v>
      </c>
      <c r="J2367" t="str">
        <f>VLOOKUP(I2367,Products!$A$1:$F$51,2,0)</f>
        <v>Hospital Smartphone</v>
      </c>
      <c r="K2367" t="str">
        <f>VLOOKUP(I2367,Products!$A$1:$F$51,3,0)</f>
        <v>Electronics</v>
      </c>
      <c r="L2367" t="str">
        <f>VLOOKUP(I2367,Products!$A$1:$F$51,4,0)</f>
        <v>Smartphone</v>
      </c>
      <c r="M2367" s="7">
        <f>VLOOKUP(I2367,Products!$A$1:$F$51,5,0)</f>
        <v>1272.23</v>
      </c>
      <c r="N2367" s="7">
        <f>VLOOKUP(I2367,Products!$A$1:$F$51,6,0)</f>
        <v>952.65</v>
      </c>
      <c r="O2367" t="s">
        <v>831</v>
      </c>
      <c r="P2367" t="str">
        <f>VLOOKUP(O2367,Stores!$A$1:$D$6,2,0)</f>
        <v>MegaMart Peckmouth</v>
      </c>
      <c r="Q2367" t="str">
        <f>VLOOKUP(O2367,Stores!$A$1:$D$6,4,0)</f>
        <v>East</v>
      </c>
      <c r="R2367" s="6">
        <v>4</v>
      </c>
      <c r="S2367" s="6">
        <v>0.05</v>
      </c>
      <c r="T2367" t="s">
        <v>857</v>
      </c>
      <c r="U2367">
        <f t="shared" si="108"/>
        <v>5088.92</v>
      </c>
      <c r="V2367" s="7">
        <f t="shared" si="109"/>
        <v>3810.6</v>
      </c>
      <c r="W2367" s="7">
        <f t="shared" si="110"/>
        <v>1277.3700000000001</v>
      </c>
    </row>
    <row r="2368" spans="1:23" x14ac:dyDescent="0.25">
      <c r="A2368" t="s">
        <v>2609</v>
      </c>
      <c r="B2368" s="4">
        <v>45532</v>
      </c>
      <c r="C2368" t="s">
        <v>239</v>
      </c>
      <c r="D2368" t="str">
        <f>VLOOKUP(C2368,Customers!$A$1:$H$201,4,0)</f>
        <v>Michael Johnson</v>
      </c>
      <c r="E2368" t="str">
        <f>VLOOKUP(C2368,Customers!$A$1:$H$201,5,0)</f>
        <v>Male</v>
      </c>
      <c r="F2368" s="4">
        <f>VLOOKUP(C2368,Customers!$A$1:$H$201,6,0)</f>
        <v>26671</v>
      </c>
      <c r="G2368" s="4" t="str">
        <f>VLOOKUP(C2368,Customers!$A$1:$H$201,7,0)</f>
        <v>West Amandashire</v>
      </c>
      <c r="H2368" s="4">
        <f>VLOOKUP(C2368,Customers!$A$1:$H$201,8,0)</f>
        <v>45075</v>
      </c>
      <c r="I2368" t="s">
        <v>818</v>
      </c>
      <c r="J2368" t="str">
        <f>VLOOKUP(I2368,Products!$A$1:$F$51,2,0)</f>
        <v>Nor Bags</v>
      </c>
      <c r="K2368" t="str">
        <f>VLOOKUP(I2368,Products!$A$1:$F$51,3,0)</f>
        <v>Fashion</v>
      </c>
      <c r="L2368" t="str">
        <f>VLOOKUP(I2368,Products!$A$1:$F$51,4,0)</f>
        <v>Bags</v>
      </c>
      <c r="M2368" s="7">
        <f>VLOOKUP(I2368,Products!$A$1:$F$51,5,0)</f>
        <v>1216.3599999999999</v>
      </c>
      <c r="N2368" s="7">
        <f>VLOOKUP(I2368,Products!$A$1:$F$51,6,0)</f>
        <v>794.8</v>
      </c>
      <c r="O2368" t="s">
        <v>831</v>
      </c>
      <c r="P2368" t="str">
        <f>VLOOKUP(O2368,Stores!$A$1:$D$6,2,0)</f>
        <v>MegaMart Peckmouth</v>
      </c>
      <c r="Q2368" t="str">
        <f>VLOOKUP(O2368,Stores!$A$1:$D$6,4,0)</f>
        <v>East</v>
      </c>
      <c r="R2368" s="6">
        <v>5</v>
      </c>
      <c r="S2368" s="6">
        <v>0</v>
      </c>
      <c r="T2368" t="s">
        <v>857</v>
      </c>
      <c r="U2368">
        <f t="shared" si="108"/>
        <v>6081.7999999999993</v>
      </c>
      <c r="V2368" s="7">
        <f t="shared" si="109"/>
        <v>3974</v>
      </c>
      <c r="W2368" s="7">
        <f t="shared" si="110"/>
        <v>2106.7999999999993</v>
      </c>
    </row>
    <row r="2369" spans="1:23" x14ac:dyDescent="0.25">
      <c r="A2369" t="s">
        <v>3437</v>
      </c>
      <c r="B2369" s="4">
        <v>45532</v>
      </c>
      <c r="C2369" t="s">
        <v>146</v>
      </c>
      <c r="D2369" t="str">
        <f>VLOOKUP(C2369,Customers!$A$1:$H$201,4,0)</f>
        <v>Tracey Davis</v>
      </c>
      <c r="E2369" t="str">
        <f>VLOOKUP(C2369,Customers!$A$1:$H$201,5,0)</f>
        <v>Male</v>
      </c>
      <c r="F2369" s="4">
        <f>VLOOKUP(C2369,Customers!$A$1:$H$201,6,0)</f>
        <v>27138</v>
      </c>
      <c r="G2369" s="4" t="str">
        <f>VLOOKUP(C2369,Customers!$A$1:$H$201,7,0)</f>
        <v>Wilsonbury</v>
      </c>
      <c r="H2369" s="4">
        <f>VLOOKUP(C2369,Customers!$A$1:$H$201,8,0)</f>
        <v>44326</v>
      </c>
      <c r="I2369" t="s">
        <v>778</v>
      </c>
      <c r="J2369" t="str">
        <f>VLOOKUP(I2369,Products!$A$1:$F$51,2,0)</f>
        <v>Deal Smartphone</v>
      </c>
      <c r="K2369" t="str">
        <f>VLOOKUP(I2369,Products!$A$1:$F$51,3,0)</f>
        <v>Electronics</v>
      </c>
      <c r="L2369" t="str">
        <f>VLOOKUP(I2369,Products!$A$1:$F$51,4,0)</f>
        <v>Smartphone</v>
      </c>
      <c r="M2369" s="7">
        <f>VLOOKUP(I2369,Products!$A$1:$F$51,5,0)</f>
        <v>673.78</v>
      </c>
      <c r="N2369" s="7">
        <f>VLOOKUP(I2369,Products!$A$1:$F$51,6,0)</f>
        <v>363.33</v>
      </c>
      <c r="O2369" t="s">
        <v>842</v>
      </c>
      <c r="P2369" t="str">
        <f>VLOOKUP(O2369,Stores!$A$1:$D$6,2,0)</f>
        <v>MegaMart Johnmouth</v>
      </c>
      <c r="Q2369" t="str">
        <f>VLOOKUP(O2369,Stores!$A$1:$D$6,4,0)</f>
        <v>East</v>
      </c>
      <c r="R2369" s="6">
        <v>3</v>
      </c>
      <c r="S2369" s="6">
        <v>0.15</v>
      </c>
      <c r="T2369" t="s">
        <v>851</v>
      </c>
      <c r="U2369">
        <f t="shared" si="108"/>
        <v>2021.34</v>
      </c>
      <c r="V2369" s="7">
        <f t="shared" si="109"/>
        <v>1089.99</v>
      </c>
      <c r="W2369" s="7">
        <f t="shared" si="110"/>
        <v>930.49999999999989</v>
      </c>
    </row>
    <row r="2370" spans="1:23" x14ac:dyDescent="0.25">
      <c r="A2370" t="s">
        <v>3555</v>
      </c>
      <c r="B2370" s="4">
        <v>45533</v>
      </c>
      <c r="C2370" t="s">
        <v>185</v>
      </c>
      <c r="D2370" t="str">
        <f>VLOOKUP(C2370,Customers!$A$1:$H$201,4,0)</f>
        <v>Alexis Crane</v>
      </c>
      <c r="E2370" t="str">
        <f>VLOOKUP(C2370,Customers!$A$1:$H$201,5,0)</f>
        <v>Male</v>
      </c>
      <c r="F2370" s="4">
        <f>VLOOKUP(C2370,Customers!$A$1:$H$201,6,0)</f>
        <v>38351</v>
      </c>
      <c r="G2370" s="4" t="str">
        <f>VLOOKUP(C2370,Customers!$A$1:$H$201,7,0)</f>
        <v>Newtonborough</v>
      </c>
      <c r="H2370" s="4">
        <f>VLOOKUP(C2370,Customers!$A$1:$H$201,8,0)</f>
        <v>44661</v>
      </c>
      <c r="I2370" t="s">
        <v>822</v>
      </c>
      <c r="J2370" t="str">
        <f>VLOOKUP(I2370,Products!$A$1:$F$51,2,0)</f>
        <v>Maybe Footwear</v>
      </c>
      <c r="K2370" t="str">
        <f>VLOOKUP(I2370,Products!$A$1:$F$51,3,0)</f>
        <v>Fashion</v>
      </c>
      <c r="L2370" t="str">
        <f>VLOOKUP(I2370,Products!$A$1:$F$51,4,0)</f>
        <v>Footwear</v>
      </c>
      <c r="M2370" s="7">
        <f>VLOOKUP(I2370,Products!$A$1:$F$51,5,0)</f>
        <v>1044.6400000000001</v>
      </c>
      <c r="N2370" s="7">
        <f>VLOOKUP(I2370,Products!$A$1:$F$51,6,0)</f>
        <v>775.07</v>
      </c>
      <c r="O2370" t="s">
        <v>835</v>
      </c>
      <c r="P2370" t="str">
        <f>VLOOKUP(O2370,Stores!$A$1:$D$6,2,0)</f>
        <v>MegaMart New Michele</v>
      </c>
      <c r="Q2370" t="str">
        <f>VLOOKUP(O2370,Stores!$A$1:$D$6,4,0)</f>
        <v>West</v>
      </c>
      <c r="R2370" s="6">
        <v>3</v>
      </c>
      <c r="S2370" s="6">
        <v>0.15</v>
      </c>
      <c r="T2370" t="s">
        <v>854</v>
      </c>
      <c r="U2370">
        <f t="shared" si="108"/>
        <v>3133.92</v>
      </c>
      <c r="V2370" s="7">
        <f t="shared" si="109"/>
        <v>2325.21</v>
      </c>
      <c r="W2370" s="7">
        <f t="shared" si="110"/>
        <v>807.86</v>
      </c>
    </row>
    <row r="2371" spans="1:23" x14ac:dyDescent="0.25">
      <c r="A2371" t="s">
        <v>3846</v>
      </c>
      <c r="B2371" s="4">
        <v>45533</v>
      </c>
      <c r="C2371" t="s">
        <v>568</v>
      </c>
      <c r="D2371" t="str">
        <f>VLOOKUP(C2371,Customers!$A$1:$H$201,4,0)</f>
        <v>Thomas Chung</v>
      </c>
      <c r="E2371" t="str">
        <f>VLOOKUP(C2371,Customers!$A$1:$H$201,5,0)</f>
        <v>Male</v>
      </c>
      <c r="F2371" s="4">
        <f>VLOOKUP(C2371,Customers!$A$1:$H$201,6,0)</f>
        <v>33160</v>
      </c>
      <c r="G2371" s="4" t="str">
        <f>VLOOKUP(C2371,Customers!$A$1:$H$201,7,0)</f>
        <v>Joshuamouth</v>
      </c>
      <c r="H2371" s="4">
        <f>VLOOKUP(C2371,Customers!$A$1:$H$201,8,0)</f>
        <v>44587</v>
      </c>
      <c r="I2371" t="s">
        <v>816</v>
      </c>
      <c r="J2371" t="str">
        <f>VLOOKUP(I2371,Products!$A$1:$F$51,2,0)</f>
        <v>Or Smartphone</v>
      </c>
      <c r="K2371" t="str">
        <f>VLOOKUP(I2371,Products!$A$1:$F$51,3,0)</f>
        <v>Electronics</v>
      </c>
      <c r="L2371" t="str">
        <f>VLOOKUP(I2371,Products!$A$1:$F$51,4,0)</f>
        <v>Smartphone</v>
      </c>
      <c r="M2371" s="7">
        <f>VLOOKUP(I2371,Products!$A$1:$F$51,5,0)</f>
        <v>1197.18</v>
      </c>
      <c r="N2371" s="7">
        <f>VLOOKUP(I2371,Products!$A$1:$F$51,6,0)</f>
        <v>722.74</v>
      </c>
      <c r="O2371" t="s">
        <v>827</v>
      </c>
      <c r="P2371" t="str">
        <f>VLOOKUP(O2371,Stores!$A$1:$D$6,2,0)</f>
        <v>MegaMart Jimenezborough</v>
      </c>
      <c r="Q2371" t="str">
        <f>VLOOKUP(O2371,Stores!$A$1:$D$6,4,0)</f>
        <v>South</v>
      </c>
      <c r="R2371" s="6">
        <v>1</v>
      </c>
      <c r="S2371" s="6">
        <v>0.1</v>
      </c>
      <c r="T2371" t="s">
        <v>861</v>
      </c>
      <c r="U2371">
        <f t="shared" ref="U2371:U2434" si="111">M2371*R2371</f>
        <v>1197.18</v>
      </c>
      <c r="V2371" s="7">
        <f t="shared" ref="V2371:V2434" si="112">N2371*R2371</f>
        <v>722.74</v>
      </c>
      <c r="W2371" s="7">
        <f t="shared" ref="W2371:W2434" si="113">U2371-V2371-(1-S2371)</f>
        <v>473.54000000000008</v>
      </c>
    </row>
    <row r="2372" spans="1:23" x14ac:dyDescent="0.25">
      <c r="A2372" t="s">
        <v>5320</v>
      </c>
      <c r="B2372" s="4">
        <v>45533</v>
      </c>
      <c r="C2372" t="s">
        <v>200</v>
      </c>
      <c r="D2372" t="str">
        <f>VLOOKUP(C2372,Customers!$A$1:$H$201,4,0)</f>
        <v>Billy Hernandez</v>
      </c>
      <c r="E2372" t="str">
        <f>VLOOKUP(C2372,Customers!$A$1:$H$201,5,0)</f>
        <v>Female</v>
      </c>
      <c r="F2372" s="4">
        <f>VLOOKUP(C2372,Customers!$A$1:$H$201,6,0)</f>
        <v>33492</v>
      </c>
      <c r="G2372" s="4" t="str">
        <f>VLOOKUP(C2372,Customers!$A$1:$H$201,7,0)</f>
        <v>Walkerfurt</v>
      </c>
      <c r="H2372" s="4">
        <f>VLOOKUP(C2372,Customers!$A$1:$H$201,8,0)</f>
        <v>45407</v>
      </c>
      <c r="I2372" t="s">
        <v>790</v>
      </c>
      <c r="J2372" t="str">
        <f>VLOOKUP(I2372,Products!$A$1:$F$51,2,0)</f>
        <v>Everything Laptop</v>
      </c>
      <c r="K2372" t="str">
        <f>VLOOKUP(I2372,Products!$A$1:$F$51,3,0)</f>
        <v>Electronics</v>
      </c>
      <c r="L2372" t="str">
        <f>VLOOKUP(I2372,Products!$A$1:$F$51,4,0)</f>
        <v>Laptop</v>
      </c>
      <c r="M2372" s="7">
        <f>VLOOKUP(I2372,Products!$A$1:$F$51,5,0)</f>
        <v>428.05</v>
      </c>
      <c r="N2372" s="7">
        <f>VLOOKUP(I2372,Products!$A$1:$F$51,6,0)</f>
        <v>246.07</v>
      </c>
      <c r="O2372" t="s">
        <v>838</v>
      </c>
      <c r="P2372" t="str">
        <f>VLOOKUP(O2372,Stores!$A$1:$D$6,2,0)</f>
        <v>MegaMart Brianahaven</v>
      </c>
      <c r="Q2372" t="str">
        <f>VLOOKUP(O2372,Stores!$A$1:$D$6,4,0)</f>
        <v>North</v>
      </c>
      <c r="R2372" s="6">
        <v>2</v>
      </c>
      <c r="S2372" s="6">
        <v>0</v>
      </c>
      <c r="T2372" t="s">
        <v>851</v>
      </c>
      <c r="U2372">
        <f t="shared" si="111"/>
        <v>856.1</v>
      </c>
      <c r="V2372" s="7">
        <f t="shared" si="112"/>
        <v>492.14</v>
      </c>
      <c r="W2372" s="7">
        <f t="shared" si="113"/>
        <v>362.96000000000004</v>
      </c>
    </row>
    <row r="2373" spans="1:23" x14ac:dyDescent="0.25">
      <c r="A2373" t="s">
        <v>1116</v>
      </c>
      <c r="B2373" s="4">
        <v>45533</v>
      </c>
      <c r="C2373" t="s">
        <v>481</v>
      </c>
      <c r="D2373" t="str">
        <f>VLOOKUP(C2373,Customers!$A$1:$H$201,4,0)</f>
        <v>Jared Ochoa</v>
      </c>
      <c r="E2373" t="str">
        <f>VLOOKUP(C2373,Customers!$A$1:$H$201,5,0)</f>
        <v>Male</v>
      </c>
      <c r="F2373" s="4">
        <f>VLOOKUP(C2373,Customers!$A$1:$H$201,6,0)</f>
        <v>21543</v>
      </c>
      <c r="G2373" s="4" t="str">
        <f>VLOOKUP(C2373,Customers!$A$1:$H$201,7,0)</f>
        <v>Cisnerosville</v>
      </c>
      <c r="H2373" s="4">
        <f>VLOOKUP(C2373,Customers!$A$1:$H$201,8,0)</f>
        <v>45035</v>
      </c>
      <c r="I2373" t="s">
        <v>792</v>
      </c>
      <c r="J2373" t="str">
        <f>VLOOKUP(I2373,Products!$A$1:$F$51,2,0)</f>
        <v>Chair Laptop</v>
      </c>
      <c r="K2373" t="str">
        <f>VLOOKUP(I2373,Products!$A$1:$F$51,3,0)</f>
        <v>Electronics</v>
      </c>
      <c r="L2373" t="str">
        <f>VLOOKUP(I2373,Products!$A$1:$F$51,4,0)</f>
        <v>Laptop</v>
      </c>
      <c r="M2373" s="7">
        <f>VLOOKUP(I2373,Products!$A$1:$F$51,5,0)</f>
        <v>1562.43</v>
      </c>
      <c r="N2373" s="7">
        <f>VLOOKUP(I2373,Products!$A$1:$F$51,6,0)</f>
        <v>1195.6300000000001</v>
      </c>
      <c r="O2373" t="s">
        <v>831</v>
      </c>
      <c r="P2373" t="str">
        <f>VLOOKUP(O2373,Stores!$A$1:$D$6,2,0)</f>
        <v>MegaMart Peckmouth</v>
      </c>
      <c r="Q2373" t="str">
        <f>VLOOKUP(O2373,Stores!$A$1:$D$6,4,0)</f>
        <v>East</v>
      </c>
      <c r="R2373" s="6">
        <v>1</v>
      </c>
      <c r="S2373" s="6">
        <v>0.05</v>
      </c>
      <c r="T2373" t="s">
        <v>854</v>
      </c>
      <c r="U2373">
        <f t="shared" si="111"/>
        <v>1562.43</v>
      </c>
      <c r="V2373" s="7">
        <f t="shared" si="112"/>
        <v>1195.6300000000001</v>
      </c>
      <c r="W2373" s="7">
        <f t="shared" si="113"/>
        <v>365.84999999999997</v>
      </c>
    </row>
    <row r="2374" spans="1:23" x14ac:dyDescent="0.25">
      <c r="A2374" t="s">
        <v>1319</v>
      </c>
      <c r="B2374" s="4">
        <v>45533</v>
      </c>
      <c r="C2374" t="s">
        <v>34</v>
      </c>
      <c r="D2374" t="str">
        <f>VLOOKUP(C2374,Customers!$A$1:$H$201,4,0)</f>
        <v>Isaiah Williams</v>
      </c>
      <c r="E2374" t="str">
        <f>VLOOKUP(C2374,Customers!$A$1:$H$201,5,0)</f>
        <v>Male</v>
      </c>
      <c r="F2374" s="4">
        <f>VLOOKUP(C2374,Customers!$A$1:$H$201,6,0)</f>
        <v>22233</v>
      </c>
      <c r="G2374" s="4" t="str">
        <f>VLOOKUP(C2374,Customers!$A$1:$H$201,7,0)</f>
        <v>New Michaelland</v>
      </c>
      <c r="H2374" s="4">
        <f>VLOOKUP(C2374,Customers!$A$1:$H$201,8,0)</f>
        <v>45720</v>
      </c>
      <c r="I2374" t="s">
        <v>728</v>
      </c>
      <c r="J2374" t="str">
        <f>VLOOKUP(I2374,Products!$A$1:$F$51,2,0)</f>
        <v>Understand Camera</v>
      </c>
      <c r="K2374" t="str">
        <f>VLOOKUP(I2374,Products!$A$1:$F$51,3,0)</f>
        <v>Electronics</v>
      </c>
      <c r="L2374" t="str">
        <f>VLOOKUP(I2374,Products!$A$1:$F$51,4,0)</f>
        <v>Camera</v>
      </c>
      <c r="M2374" s="7">
        <f>VLOOKUP(I2374,Products!$A$1:$F$51,5,0)</f>
        <v>1474.12</v>
      </c>
      <c r="N2374" s="7">
        <f>VLOOKUP(I2374,Products!$A$1:$F$51,6,0)</f>
        <v>764.02</v>
      </c>
      <c r="O2374" t="s">
        <v>842</v>
      </c>
      <c r="P2374" t="str">
        <f>VLOOKUP(O2374,Stores!$A$1:$D$6,2,0)</f>
        <v>MegaMart Johnmouth</v>
      </c>
      <c r="Q2374" t="str">
        <f>VLOOKUP(O2374,Stores!$A$1:$D$6,4,0)</f>
        <v>East</v>
      </c>
      <c r="R2374" s="6">
        <v>2</v>
      </c>
      <c r="S2374" s="6">
        <v>0.15</v>
      </c>
      <c r="T2374" t="s">
        <v>854</v>
      </c>
      <c r="U2374">
        <f t="shared" si="111"/>
        <v>2948.24</v>
      </c>
      <c r="V2374" s="7">
        <f t="shared" si="112"/>
        <v>1528.04</v>
      </c>
      <c r="W2374" s="7">
        <f t="shared" si="113"/>
        <v>1419.35</v>
      </c>
    </row>
    <row r="2375" spans="1:23" x14ac:dyDescent="0.25">
      <c r="A2375" t="s">
        <v>2101</v>
      </c>
      <c r="B2375" s="4">
        <v>45533</v>
      </c>
      <c r="C2375" t="s">
        <v>169</v>
      </c>
      <c r="D2375" t="str">
        <f>VLOOKUP(C2375,Customers!$A$1:$H$201,4,0)</f>
        <v>Parker Sparks</v>
      </c>
      <c r="E2375" t="str">
        <f>VLOOKUP(C2375,Customers!$A$1:$H$201,5,0)</f>
        <v>Male</v>
      </c>
      <c r="F2375" s="4">
        <f>VLOOKUP(C2375,Customers!$A$1:$H$201,6,0)</f>
        <v>22326</v>
      </c>
      <c r="G2375" s="4" t="str">
        <f>VLOOKUP(C2375,Customers!$A$1:$H$201,7,0)</f>
        <v>Bryanside</v>
      </c>
      <c r="H2375" s="4">
        <f>VLOOKUP(C2375,Customers!$A$1:$H$201,8,0)</f>
        <v>45653</v>
      </c>
      <c r="I2375" t="s">
        <v>743</v>
      </c>
      <c r="J2375" t="str">
        <f>VLOOKUP(I2375,Products!$A$1:$F$51,2,0)</f>
        <v>World Watches</v>
      </c>
      <c r="K2375" t="str">
        <f>VLOOKUP(I2375,Products!$A$1:$F$51,3,0)</f>
        <v>Fashion</v>
      </c>
      <c r="L2375" t="str">
        <f>VLOOKUP(I2375,Products!$A$1:$F$51,4,0)</f>
        <v>Watches</v>
      </c>
      <c r="M2375" s="7">
        <f>VLOOKUP(I2375,Products!$A$1:$F$51,5,0)</f>
        <v>1134.8</v>
      </c>
      <c r="N2375" s="7">
        <f>VLOOKUP(I2375,Products!$A$1:$F$51,6,0)</f>
        <v>675.1</v>
      </c>
      <c r="O2375" t="s">
        <v>835</v>
      </c>
      <c r="P2375" t="str">
        <f>VLOOKUP(O2375,Stores!$A$1:$D$6,2,0)</f>
        <v>MegaMart New Michele</v>
      </c>
      <c r="Q2375" t="str">
        <f>VLOOKUP(O2375,Stores!$A$1:$D$6,4,0)</f>
        <v>West</v>
      </c>
      <c r="R2375" s="6">
        <v>2</v>
      </c>
      <c r="S2375" s="6">
        <v>0.1</v>
      </c>
      <c r="T2375" t="s">
        <v>857</v>
      </c>
      <c r="U2375">
        <f t="shared" si="111"/>
        <v>2269.6</v>
      </c>
      <c r="V2375" s="7">
        <f t="shared" si="112"/>
        <v>1350.2</v>
      </c>
      <c r="W2375" s="7">
        <f t="shared" si="113"/>
        <v>918.49999999999989</v>
      </c>
    </row>
    <row r="2376" spans="1:23" x14ac:dyDescent="0.25">
      <c r="A2376" t="s">
        <v>2302</v>
      </c>
      <c r="B2376" s="4">
        <v>45533</v>
      </c>
      <c r="C2376" t="s">
        <v>252</v>
      </c>
      <c r="D2376" t="str">
        <f>VLOOKUP(C2376,Customers!$A$1:$H$201,4,0)</f>
        <v>Daniel Maldonado</v>
      </c>
      <c r="E2376" t="str">
        <f>VLOOKUP(C2376,Customers!$A$1:$H$201,5,0)</f>
        <v>Male</v>
      </c>
      <c r="F2376" s="4">
        <f>VLOOKUP(C2376,Customers!$A$1:$H$201,6,0)</f>
        <v>26914</v>
      </c>
      <c r="G2376" s="4" t="str">
        <f>VLOOKUP(C2376,Customers!$A$1:$H$201,7,0)</f>
        <v>Davisfurt</v>
      </c>
      <c r="H2376" s="4">
        <f>VLOOKUP(C2376,Customers!$A$1:$H$201,8,0)</f>
        <v>44266</v>
      </c>
      <c r="I2376" t="s">
        <v>724</v>
      </c>
      <c r="J2376" t="str">
        <f>VLOOKUP(I2376,Products!$A$1:$F$51,2,0)</f>
        <v>Company Fruits</v>
      </c>
      <c r="K2376" t="str">
        <f>VLOOKUP(I2376,Products!$A$1:$F$51,3,0)</f>
        <v>Groceries</v>
      </c>
      <c r="L2376" t="str">
        <f>VLOOKUP(I2376,Products!$A$1:$F$51,4,0)</f>
        <v>Fruits</v>
      </c>
      <c r="M2376" s="7">
        <f>VLOOKUP(I2376,Products!$A$1:$F$51,5,0)</f>
        <v>318.05</v>
      </c>
      <c r="N2376" s="7">
        <f>VLOOKUP(I2376,Products!$A$1:$F$51,6,0)</f>
        <v>742.26521739130465</v>
      </c>
      <c r="O2376" t="s">
        <v>831</v>
      </c>
      <c r="P2376" t="str">
        <f>VLOOKUP(O2376,Stores!$A$1:$D$6,2,0)</f>
        <v>MegaMart Peckmouth</v>
      </c>
      <c r="Q2376" t="str">
        <f>VLOOKUP(O2376,Stores!$A$1:$D$6,4,0)</f>
        <v>East</v>
      </c>
      <c r="R2376" s="6">
        <v>5</v>
      </c>
      <c r="S2376" s="6">
        <v>0.15</v>
      </c>
      <c r="T2376" t="s">
        <v>851</v>
      </c>
      <c r="U2376">
        <f t="shared" si="111"/>
        <v>1590.25</v>
      </c>
      <c r="V2376" s="7">
        <f t="shared" si="112"/>
        <v>3711.3260869565233</v>
      </c>
      <c r="W2376" s="7">
        <f t="shared" si="113"/>
        <v>-2121.9260869565232</v>
      </c>
    </row>
    <row r="2377" spans="1:23" x14ac:dyDescent="0.25">
      <c r="A2377" t="s">
        <v>2546</v>
      </c>
      <c r="B2377" s="4">
        <v>45533</v>
      </c>
      <c r="C2377" t="s">
        <v>296</v>
      </c>
      <c r="D2377" t="str">
        <f>VLOOKUP(C2377,Customers!$A$1:$H$201,4,0)</f>
        <v>Donald Marsh</v>
      </c>
      <c r="E2377" t="str">
        <f>VLOOKUP(C2377,Customers!$A$1:$H$201,5,0)</f>
        <v>Female</v>
      </c>
      <c r="F2377" s="4">
        <f>VLOOKUP(C2377,Customers!$A$1:$H$201,6,0)</f>
        <v>29021</v>
      </c>
      <c r="G2377" s="4" t="str">
        <f>VLOOKUP(C2377,Customers!$A$1:$H$201,7,0)</f>
        <v>North Bradleyfurt</v>
      </c>
      <c r="H2377" s="4">
        <f>VLOOKUP(C2377,Customers!$A$1:$H$201,8,0)</f>
        <v>45479</v>
      </c>
      <c r="I2377" t="s">
        <v>802</v>
      </c>
      <c r="J2377" t="str">
        <f>VLOOKUP(I2377,Products!$A$1:$F$51,2,0)</f>
        <v>Piece Headphones</v>
      </c>
      <c r="K2377" t="str">
        <f>VLOOKUP(I2377,Products!$A$1:$F$51,3,0)</f>
        <v>Electronics</v>
      </c>
      <c r="L2377" t="str">
        <f>VLOOKUP(I2377,Products!$A$1:$F$51,4,0)</f>
        <v>Headphones</v>
      </c>
      <c r="M2377" s="7">
        <f>VLOOKUP(I2377,Products!$A$1:$F$51,5,0)</f>
        <v>1745.61</v>
      </c>
      <c r="N2377" s="7">
        <f>VLOOKUP(I2377,Products!$A$1:$F$51,6,0)</f>
        <v>1322.44</v>
      </c>
      <c r="O2377" t="s">
        <v>827</v>
      </c>
      <c r="P2377" t="str">
        <f>VLOOKUP(O2377,Stores!$A$1:$D$6,2,0)</f>
        <v>MegaMart Jimenezborough</v>
      </c>
      <c r="Q2377" t="str">
        <f>VLOOKUP(O2377,Stores!$A$1:$D$6,4,0)</f>
        <v>South</v>
      </c>
      <c r="R2377" s="6">
        <v>4</v>
      </c>
      <c r="S2377" s="6">
        <v>0.1</v>
      </c>
      <c r="T2377" t="s">
        <v>851</v>
      </c>
      <c r="U2377">
        <f t="shared" si="111"/>
        <v>6982.44</v>
      </c>
      <c r="V2377" s="7">
        <f t="shared" si="112"/>
        <v>5289.76</v>
      </c>
      <c r="W2377" s="7">
        <f t="shared" si="113"/>
        <v>1691.7799999999993</v>
      </c>
    </row>
    <row r="2378" spans="1:23" x14ac:dyDescent="0.25">
      <c r="A2378" t="s">
        <v>2864</v>
      </c>
      <c r="B2378" s="4">
        <v>45533</v>
      </c>
      <c r="C2378" t="s">
        <v>185</v>
      </c>
      <c r="D2378" t="str">
        <f>VLOOKUP(C2378,Customers!$A$1:$H$201,4,0)</f>
        <v>Alexis Crane</v>
      </c>
      <c r="E2378" t="str">
        <f>VLOOKUP(C2378,Customers!$A$1:$H$201,5,0)</f>
        <v>Male</v>
      </c>
      <c r="F2378" s="4">
        <f>VLOOKUP(C2378,Customers!$A$1:$H$201,6,0)</f>
        <v>38351</v>
      </c>
      <c r="G2378" s="4" t="str">
        <f>VLOOKUP(C2378,Customers!$A$1:$H$201,7,0)</f>
        <v>Newtonborough</v>
      </c>
      <c r="H2378" s="4">
        <f>VLOOKUP(C2378,Customers!$A$1:$H$201,8,0)</f>
        <v>44661</v>
      </c>
      <c r="I2378" t="s">
        <v>714</v>
      </c>
      <c r="J2378" t="str">
        <f>VLOOKUP(I2378,Products!$A$1:$F$51,2,0)</f>
        <v>Here Footwear</v>
      </c>
      <c r="K2378" t="str">
        <f>VLOOKUP(I2378,Products!$A$1:$F$51,3,0)</f>
        <v>Fashion</v>
      </c>
      <c r="L2378" t="str">
        <f>VLOOKUP(I2378,Products!$A$1:$F$51,4,0)</f>
        <v>Footwear</v>
      </c>
      <c r="M2378" s="7">
        <f>VLOOKUP(I2378,Products!$A$1:$F$51,5,0)</f>
        <v>1102.791777777778</v>
      </c>
      <c r="N2378" s="7">
        <f>VLOOKUP(I2378,Products!$A$1:$F$51,6,0)</f>
        <v>169.03</v>
      </c>
      <c r="O2378" t="s">
        <v>842</v>
      </c>
      <c r="P2378" t="str">
        <f>VLOOKUP(O2378,Stores!$A$1:$D$6,2,0)</f>
        <v>MegaMart Johnmouth</v>
      </c>
      <c r="Q2378" t="str">
        <f>VLOOKUP(O2378,Stores!$A$1:$D$6,4,0)</f>
        <v>East</v>
      </c>
      <c r="R2378" s="6">
        <v>5</v>
      </c>
      <c r="S2378" s="6">
        <v>0</v>
      </c>
      <c r="T2378" t="s">
        <v>854</v>
      </c>
      <c r="U2378">
        <f t="shared" si="111"/>
        <v>5513.9588888888902</v>
      </c>
      <c r="V2378" s="7">
        <f t="shared" si="112"/>
        <v>845.15</v>
      </c>
      <c r="W2378" s="7">
        <f t="shared" si="113"/>
        <v>4667.8088888888906</v>
      </c>
    </row>
    <row r="2379" spans="1:23" x14ac:dyDescent="0.25">
      <c r="A2379" t="s">
        <v>3366</v>
      </c>
      <c r="B2379" s="4">
        <v>45533</v>
      </c>
      <c r="C2379" t="s">
        <v>470</v>
      </c>
      <c r="D2379" t="str">
        <f>VLOOKUP(C2379,Customers!$A$1:$H$201,4,0)</f>
        <v>Gary Taylor</v>
      </c>
      <c r="E2379" t="str">
        <f>VLOOKUP(C2379,Customers!$A$1:$H$201,5,0)</f>
        <v>Male</v>
      </c>
      <c r="F2379" s="4">
        <f>VLOOKUP(C2379,Customers!$A$1:$H$201,6,0)</f>
        <v>21466</v>
      </c>
      <c r="G2379" s="4" t="str">
        <f>VLOOKUP(C2379,Customers!$A$1:$H$201,7,0)</f>
        <v>New Michael</v>
      </c>
      <c r="H2379" s="4">
        <f>VLOOKUP(C2379,Customers!$A$1:$H$201,8,0)</f>
        <v>45636</v>
      </c>
      <c r="I2379" t="s">
        <v>772</v>
      </c>
      <c r="J2379" t="str">
        <f>VLOOKUP(I2379,Products!$A$1:$F$51,2,0)</f>
        <v>Little Watches</v>
      </c>
      <c r="K2379" t="str">
        <f>VLOOKUP(I2379,Products!$A$1:$F$51,3,0)</f>
        <v>Fashion</v>
      </c>
      <c r="L2379" t="str">
        <f>VLOOKUP(I2379,Products!$A$1:$F$51,4,0)</f>
        <v>Watches</v>
      </c>
      <c r="M2379" s="7">
        <f>VLOOKUP(I2379,Products!$A$1:$F$51,5,0)</f>
        <v>429.15</v>
      </c>
      <c r="N2379" s="7">
        <f>VLOOKUP(I2379,Products!$A$1:$F$51,6,0)</f>
        <v>258.72000000000003</v>
      </c>
      <c r="O2379" t="s">
        <v>835</v>
      </c>
      <c r="P2379" t="str">
        <f>VLOOKUP(O2379,Stores!$A$1:$D$6,2,0)</f>
        <v>MegaMart New Michele</v>
      </c>
      <c r="Q2379" t="str">
        <f>VLOOKUP(O2379,Stores!$A$1:$D$6,4,0)</f>
        <v>West</v>
      </c>
      <c r="R2379" s="6">
        <v>4</v>
      </c>
      <c r="S2379" s="6">
        <v>0.1</v>
      </c>
      <c r="T2379" t="s">
        <v>851</v>
      </c>
      <c r="U2379">
        <f t="shared" si="111"/>
        <v>1716.6</v>
      </c>
      <c r="V2379" s="7">
        <f t="shared" si="112"/>
        <v>1034.8800000000001</v>
      </c>
      <c r="W2379" s="7">
        <f t="shared" si="113"/>
        <v>680.81999999999982</v>
      </c>
    </row>
    <row r="2380" spans="1:23" x14ac:dyDescent="0.25">
      <c r="A2380" t="s">
        <v>3599</v>
      </c>
      <c r="B2380" s="4">
        <v>45534</v>
      </c>
      <c r="C2380" t="s">
        <v>700</v>
      </c>
      <c r="D2380" t="str">
        <f>VLOOKUP(C2380,Customers!$A$1:$H$201,4,0)</f>
        <v>Ronald Haley</v>
      </c>
      <c r="E2380" t="str">
        <f>VLOOKUP(C2380,Customers!$A$1:$H$201,5,0)</f>
        <v>Male</v>
      </c>
      <c r="F2380" s="4">
        <f>VLOOKUP(C2380,Customers!$A$1:$H$201,6,0)</f>
        <v>37249</v>
      </c>
      <c r="G2380" s="4" t="str">
        <f>VLOOKUP(C2380,Customers!$A$1:$H$201,7,0)</f>
        <v>Jenniferbury</v>
      </c>
      <c r="H2380" s="4">
        <f>VLOOKUP(C2380,Customers!$A$1:$H$201,8,0)</f>
        <v>45832</v>
      </c>
      <c r="I2380" t="s">
        <v>707</v>
      </c>
      <c r="J2380" t="str">
        <f>VLOOKUP(I2380,Products!$A$1:$F$51,2,0)</f>
        <v>Like Camera</v>
      </c>
      <c r="K2380" t="str">
        <f>VLOOKUP(I2380,Products!$A$1:$F$51,3,0)</f>
        <v>Electronics</v>
      </c>
      <c r="L2380" t="str">
        <f>VLOOKUP(I2380,Products!$A$1:$F$51,4,0)</f>
        <v>Camera</v>
      </c>
      <c r="M2380" s="7">
        <f>VLOOKUP(I2380,Products!$A$1:$F$51,5,0)</f>
        <v>1673.69</v>
      </c>
      <c r="N2380" s="7">
        <f>VLOOKUP(I2380,Products!$A$1:$F$51,6,0)</f>
        <v>1323.38</v>
      </c>
      <c r="O2380" t="s">
        <v>831</v>
      </c>
      <c r="P2380" t="str">
        <f>VLOOKUP(O2380,Stores!$A$1:$D$6,2,0)</f>
        <v>MegaMart Peckmouth</v>
      </c>
      <c r="Q2380" t="str">
        <f>VLOOKUP(O2380,Stores!$A$1:$D$6,4,0)</f>
        <v>East</v>
      </c>
      <c r="R2380" s="6">
        <v>4</v>
      </c>
      <c r="S2380" s="6">
        <v>0</v>
      </c>
      <c r="T2380" t="s">
        <v>851</v>
      </c>
      <c r="U2380">
        <f t="shared" si="111"/>
        <v>6694.76</v>
      </c>
      <c r="V2380" s="7">
        <f t="shared" si="112"/>
        <v>5293.52</v>
      </c>
      <c r="W2380" s="7">
        <f t="shared" si="113"/>
        <v>1400.2399999999998</v>
      </c>
    </row>
    <row r="2381" spans="1:23" x14ac:dyDescent="0.25">
      <c r="A2381" t="s">
        <v>3639</v>
      </c>
      <c r="B2381" s="4">
        <v>45534</v>
      </c>
      <c r="C2381" t="s">
        <v>245</v>
      </c>
      <c r="D2381" t="str">
        <f>VLOOKUP(C2381,Customers!$A$1:$H$201,4,0)</f>
        <v>Scott Duke</v>
      </c>
      <c r="E2381" t="str">
        <f>VLOOKUP(C2381,Customers!$A$1:$H$201,5,0)</f>
        <v>Female</v>
      </c>
      <c r="F2381" s="4">
        <f>VLOOKUP(C2381,Customers!$A$1:$H$201,6,0)</f>
        <v>25547</v>
      </c>
      <c r="G2381" s="4" t="str">
        <f>VLOOKUP(C2381,Customers!$A$1:$H$201,7,0)</f>
        <v>Williamhaven</v>
      </c>
      <c r="H2381" s="4">
        <f>VLOOKUP(C2381,Customers!$A$1:$H$201,8,0)</f>
        <v>45312</v>
      </c>
      <c r="I2381" t="s">
        <v>812</v>
      </c>
      <c r="J2381" t="str">
        <f>VLOOKUP(I2381,Products!$A$1:$F$51,2,0)</f>
        <v>Set Dairy</v>
      </c>
      <c r="K2381" t="str">
        <f>VLOOKUP(I2381,Products!$A$1:$F$51,3,0)</f>
        <v>Groceries</v>
      </c>
      <c r="L2381" t="str">
        <f>VLOOKUP(I2381,Products!$A$1:$F$51,4,0)</f>
        <v>Dairy</v>
      </c>
      <c r="M2381" s="7">
        <f>VLOOKUP(I2381,Products!$A$1:$F$51,5,0)</f>
        <v>1879.08</v>
      </c>
      <c r="N2381" s="7">
        <f>VLOOKUP(I2381,Products!$A$1:$F$51,6,0)</f>
        <v>1004.56</v>
      </c>
      <c r="O2381" t="s">
        <v>838</v>
      </c>
      <c r="P2381" t="str">
        <f>VLOOKUP(O2381,Stores!$A$1:$D$6,2,0)</f>
        <v>MegaMart Brianahaven</v>
      </c>
      <c r="Q2381" t="str">
        <f>VLOOKUP(O2381,Stores!$A$1:$D$6,4,0)</f>
        <v>North</v>
      </c>
      <c r="R2381" s="6">
        <v>1</v>
      </c>
      <c r="S2381" s="6">
        <v>0.05</v>
      </c>
      <c r="T2381" t="s">
        <v>851</v>
      </c>
      <c r="U2381">
        <f t="shared" si="111"/>
        <v>1879.08</v>
      </c>
      <c r="V2381" s="7">
        <f t="shared" si="112"/>
        <v>1004.56</v>
      </c>
      <c r="W2381" s="7">
        <f t="shared" si="113"/>
        <v>873.56999999999994</v>
      </c>
    </row>
    <row r="2382" spans="1:23" x14ac:dyDescent="0.25">
      <c r="A2382" t="s">
        <v>3907</v>
      </c>
      <c r="B2382" s="4">
        <v>45534</v>
      </c>
      <c r="C2382" t="s">
        <v>580</v>
      </c>
      <c r="D2382" t="str">
        <f>VLOOKUP(C2382,Customers!$A$1:$H$201,4,0)</f>
        <v>Erin Rogers</v>
      </c>
      <c r="E2382" t="str">
        <f>VLOOKUP(C2382,Customers!$A$1:$H$201,5,0)</f>
        <v>Female</v>
      </c>
      <c r="F2382" s="4">
        <f>VLOOKUP(C2382,Customers!$A$1:$H$201,6,0)</f>
        <v>31328</v>
      </c>
      <c r="G2382" s="4" t="str">
        <f>VLOOKUP(C2382,Customers!$A$1:$H$201,7,0)</f>
        <v>Lake Lindsay</v>
      </c>
      <c r="H2382" s="4">
        <f>VLOOKUP(C2382,Customers!$A$1:$H$201,8,0)</f>
        <v>45889</v>
      </c>
      <c r="I2382" t="s">
        <v>776</v>
      </c>
      <c r="J2382" t="str">
        <f>VLOOKUP(I2382,Products!$A$1:$F$51,2,0)</f>
        <v>Hospital Smartphone</v>
      </c>
      <c r="K2382" t="str">
        <f>VLOOKUP(I2382,Products!$A$1:$F$51,3,0)</f>
        <v>Electronics</v>
      </c>
      <c r="L2382" t="str">
        <f>VLOOKUP(I2382,Products!$A$1:$F$51,4,0)</f>
        <v>Smartphone</v>
      </c>
      <c r="M2382" s="7">
        <f>VLOOKUP(I2382,Products!$A$1:$F$51,5,0)</f>
        <v>1272.23</v>
      </c>
      <c r="N2382" s="7">
        <f>VLOOKUP(I2382,Products!$A$1:$F$51,6,0)</f>
        <v>952.65</v>
      </c>
      <c r="O2382" t="s">
        <v>842</v>
      </c>
      <c r="P2382" t="str">
        <f>VLOOKUP(O2382,Stores!$A$1:$D$6,2,0)</f>
        <v>MegaMart Johnmouth</v>
      </c>
      <c r="Q2382" t="str">
        <f>VLOOKUP(O2382,Stores!$A$1:$D$6,4,0)</f>
        <v>East</v>
      </c>
      <c r="R2382" s="6">
        <v>1</v>
      </c>
      <c r="S2382" s="6">
        <v>0.15</v>
      </c>
      <c r="T2382" t="s">
        <v>854</v>
      </c>
      <c r="U2382">
        <f t="shared" si="111"/>
        <v>1272.23</v>
      </c>
      <c r="V2382" s="7">
        <f t="shared" si="112"/>
        <v>952.65</v>
      </c>
      <c r="W2382" s="7">
        <f t="shared" si="113"/>
        <v>318.73</v>
      </c>
    </row>
    <row r="2383" spans="1:23" x14ac:dyDescent="0.25">
      <c r="A2383" t="s">
        <v>4023</v>
      </c>
      <c r="B2383" s="4">
        <v>45534</v>
      </c>
      <c r="C2383" t="s">
        <v>397</v>
      </c>
      <c r="D2383" t="str">
        <f>VLOOKUP(C2383,Customers!$A$1:$H$201,4,0)</f>
        <v>Victoria Hansen</v>
      </c>
      <c r="E2383" t="str">
        <f>VLOOKUP(C2383,Customers!$A$1:$H$201,5,0)</f>
        <v>Female</v>
      </c>
      <c r="F2383" s="4">
        <f>VLOOKUP(C2383,Customers!$A$1:$H$201,6,0)</f>
        <v>34980</v>
      </c>
      <c r="G2383" s="4" t="str">
        <f>VLOOKUP(C2383,Customers!$A$1:$H$201,7,0)</f>
        <v>Lake Dale</v>
      </c>
      <c r="H2383" s="4">
        <f>VLOOKUP(C2383,Customers!$A$1:$H$201,8,0)</f>
        <v>45124</v>
      </c>
      <c r="I2383" t="s">
        <v>707</v>
      </c>
      <c r="J2383" t="str">
        <f>VLOOKUP(I2383,Products!$A$1:$F$51,2,0)</f>
        <v>Like Camera</v>
      </c>
      <c r="K2383" t="str">
        <f>VLOOKUP(I2383,Products!$A$1:$F$51,3,0)</f>
        <v>Electronics</v>
      </c>
      <c r="L2383" t="str">
        <f>VLOOKUP(I2383,Products!$A$1:$F$51,4,0)</f>
        <v>Camera</v>
      </c>
      <c r="M2383" s="7">
        <f>VLOOKUP(I2383,Products!$A$1:$F$51,5,0)</f>
        <v>1673.69</v>
      </c>
      <c r="N2383" s="7">
        <f>VLOOKUP(I2383,Products!$A$1:$F$51,6,0)</f>
        <v>1323.38</v>
      </c>
      <c r="O2383" t="s">
        <v>831</v>
      </c>
      <c r="P2383" t="str">
        <f>VLOOKUP(O2383,Stores!$A$1:$D$6,2,0)</f>
        <v>MegaMart Peckmouth</v>
      </c>
      <c r="Q2383" t="str">
        <f>VLOOKUP(O2383,Stores!$A$1:$D$6,4,0)</f>
        <v>East</v>
      </c>
      <c r="R2383" s="6">
        <v>4</v>
      </c>
      <c r="S2383" s="6">
        <v>0.1</v>
      </c>
      <c r="T2383" t="s">
        <v>857</v>
      </c>
      <c r="U2383">
        <f t="shared" si="111"/>
        <v>6694.76</v>
      </c>
      <c r="V2383" s="7">
        <f t="shared" si="112"/>
        <v>5293.52</v>
      </c>
      <c r="W2383" s="7">
        <f t="shared" si="113"/>
        <v>1400.3399999999997</v>
      </c>
    </row>
    <row r="2384" spans="1:23" x14ac:dyDescent="0.25">
      <c r="A2384" t="s">
        <v>4164</v>
      </c>
      <c r="B2384" s="4">
        <v>45534</v>
      </c>
      <c r="C2384" t="s">
        <v>651</v>
      </c>
      <c r="D2384" t="str">
        <f>VLOOKUP(C2384,Customers!$A$1:$H$201,4,0)</f>
        <v>Joe Vincent</v>
      </c>
      <c r="E2384" t="str">
        <f>VLOOKUP(C2384,Customers!$A$1:$H$201,5,0)</f>
        <v>Female</v>
      </c>
      <c r="F2384" s="4">
        <f>VLOOKUP(C2384,Customers!$A$1:$H$201,6,0)</f>
        <v>27579</v>
      </c>
      <c r="G2384" s="4" t="str">
        <f>VLOOKUP(C2384,Customers!$A$1:$H$201,7,0)</f>
        <v>North Chaseborough</v>
      </c>
      <c r="H2384" s="4">
        <f>VLOOKUP(C2384,Customers!$A$1:$H$201,8,0)</f>
        <v>45571</v>
      </c>
      <c r="I2384" t="s">
        <v>798</v>
      </c>
      <c r="J2384" t="str">
        <f>VLOOKUP(I2384,Products!$A$1:$F$51,2,0)</f>
        <v>Stage Footwear</v>
      </c>
      <c r="K2384" t="str">
        <f>VLOOKUP(I2384,Products!$A$1:$F$51,3,0)</f>
        <v>Fashion</v>
      </c>
      <c r="L2384" t="str">
        <f>VLOOKUP(I2384,Products!$A$1:$F$51,4,0)</f>
        <v>Footwear</v>
      </c>
      <c r="M2384" s="7">
        <f>VLOOKUP(I2384,Products!$A$1:$F$51,5,0)</f>
        <v>1102.791777777778</v>
      </c>
      <c r="N2384" s="7">
        <f>VLOOKUP(I2384,Products!$A$1:$F$51,6,0)</f>
        <v>742.26521739130465</v>
      </c>
      <c r="O2384" t="s">
        <v>838</v>
      </c>
      <c r="P2384" t="str">
        <f>VLOOKUP(O2384,Stores!$A$1:$D$6,2,0)</f>
        <v>MegaMart Brianahaven</v>
      </c>
      <c r="Q2384" t="str">
        <f>VLOOKUP(O2384,Stores!$A$1:$D$6,4,0)</f>
        <v>North</v>
      </c>
      <c r="R2384" s="6">
        <v>3</v>
      </c>
      <c r="S2384" s="6">
        <v>0.1</v>
      </c>
      <c r="T2384" t="s">
        <v>857</v>
      </c>
      <c r="U2384">
        <f t="shared" si="111"/>
        <v>3308.3753333333339</v>
      </c>
      <c r="V2384" s="7">
        <f t="shared" si="112"/>
        <v>2226.7956521739138</v>
      </c>
      <c r="W2384" s="7">
        <f t="shared" si="113"/>
        <v>1080.6796811594199</v>
      </c>
    </row>
    <row r="2385" spans="1:23" x14ac:dyDescent="0.25">
      <c r="A2385" t="s">
        <v>4739</v>
      </c>
      <c r="B2385" s="4">
        <v>45534</v>
      </c>
      <c r="C2385" t="s">
        <v>623</v>
      </c>
      <c r="D2385" t="str">
        <f>VLOOKUP(C2385,Customers!$A$1:$H$201,4,0)</f>
        <v>Peter Garcia</v>
      </c>
      <c r="E2385" t="str">
        <f>VLOOKUP(C2385,Customers!$A$1:$H$201,5,0)</f>
        <v>Male</v>
      </c>
      <c r="F2385" s="4">
        <f>VLOOKUP(C2385,Customers!$A$1:$H$201,6,0)</f>
        <v>29135</v>
      </c>
      <c r="G2385" s="4" t="str">
        <f>VLOOKUP(C2385,Customers!$A$1:$H$201,7,0)</f>
        <v>West Amymouth</v>
      </c>
      <c r="H2385" s="4">
        <f>VLOOKUP(C2385,Customers!$A$1:$H$201,8,0)</f>
        <v>44399</v>
      </c>
      <c r="I2385" t="s">
        <v>806</v>
      </c>
      <c r="J2385" t="str">
        <f>VLOOKUP(I2385,Products!$A$1:$F$51,2,0)</f>
        <v>Maybe Clothing</v>
      </c>
      <c r="K2385" t="str">
        <f>VLOOKUP(I2385,Products!$A$1:$F$51,3,0)</f>
        <v>Fashion</v>
      </c>
      <c r="L2385" t="str">
        <f>VLOOKUP(I2385,Products!$A$1:$F$51,4,0)</f>
        <v>Clothing</v>
      </c>
      <c r="M2385" s="7">
        <f>VLOOKUP(I2385,Products!$A$1:$F$51,5,0)</f>
        <v>1102.791777777778</v>
      </c>
      <c r="N2385" s="7">
        <f>VLOOKUP(I2385,Products!$A$1:$F$51,6,0)</f>
        <v>316.63</v>
      </c>
      <c r="O2385" t="s">
        <v>831</v>
      </c>
      <c r="P2385" t="str">
        <f>VLOOKUP(O2385,Stores!$A$1:$D$6,2,0)</f>
        <v>MegaMart Peckmouth</v>
      </c>
      <c r="Q2385" t="str">
        <f>VLOOKUP(O2385,Stores!$A$1:$D$6,4,0)</f>
        <v>East</v>
      </c>
      <c r="R2385" s="6">
        <v>1</v>
      </c>
      <c r="S2385" s="6">
        <v>0.15</v>
      </c>
      <c r="T2385" t="s">
        <v>851</v>
      </c>
      <c r="U2385">
        <f t="shared" si="111"/>
        <v>1102.791777777778</v>
      </c>
      <c r="V2385" s="7">
        <f t="shared" si="112"/>
        <v>316.63</v>
      </c>
      <c r="W2385" s="7">
        <f t="shared" si="113"/>
        <v>785.31177777777793</v>
      </c>
    </row>
    <row r="2386" spans="1:23" x14ac:dyDescent="0.25">
      <c r="A2386" t="s">
        <v>5539</v>
      </c>
      <c r="B2386" s="4">
        <v>45534</v>
      </c>
      <c r="C2386" t="s">
        <v>664</v>
      </c>
      <c r="D2386" t="str">
        <f>VLOOKUP(C2386,Customers!$A$1:$H$201,4,0)</f>
        <v>Steve Flynn</v>
      </c>
      <c r="E2386" t="str">
        <f>VLOOKUP(C2386,Customers!$A$1:$H$201,5,0)</f>
        <v>Male</v>
      </c>
      <c r="F2386" s="4">
        <f>VLOOKUP(C2386,Customers!$A$1:$H$201,6,0)</f>
        <v>24326</v>
      </c>
      <c r="G2386" s="4" t="str">
        <f>VLOOKUP(C2386,Customers!$A$1:$H$201,7,0)</f>
        <v>East Walter</v>
      </c>
      <c r="H2386" s="4">
        <f>VLOOKUP(C2386,Customers!$A$1:$H$201,8,0)</f>
        <v>44260</v>
      </c>
      <c r="I2386" t="s">
        <v>732</v>
      </c>
      <c r="J2386" t="str">
        <f>VLOOKUP(I2386,Products!$A$1:$F$51,2,0)</f>
        <v>Us Snacks</v>
      </c>
      <c r="K2386" t="str">
        <f>VLOOKUP(I2386,Products!$A$1:$F$51,3,0)</f>
        <v>Groceries</v>
      </c>
      <c r="L2386" t="str">
        <f>VLOOKUP(I2386,Products!$A$1:$F$51,4,0)</f>
        <v>Snacks</v>
      </c>
      <c r="M2386" s="7">
        <f>VLOOKUP(I2386,Products!$A$1:$F$51,5,0)</f>
        <v>123.19</v>
      </c>
      <c r="N2386" s="7">
        <f>VLOOKUP(I2386,Products!$A$1:$F$51,6,0)</f>
        <v>80.36</v>
      </c>
      <c r="O2386" t="s">
        <v>827</v>
      </c>
      <c r="P2386" t="str">
        <f>VLOOKUP(O2386,Stores!$A$1:$D$6,2,0)</f>
        <v>MegaMart Jimenezborough</v>
      </c>
      <c r="Q2386" t="str">
        <f>VLOOKUP(O2386,Stores!$A$1:$D$6,4,0)</f>
        <v>South</v>
      </c>
      <c r="R2386" s="6">
        <v>3</v>
      </c>
      <c r="S2386" s="6">
        <v>0.15</v>
      </c>
      <c r="T2386" t="s">
        <v>854</v>
      </c>
      <c r="U2386">
        <f t="shared" si="111"/>
        <v>369.57</v>
      </c>
      <c r="V2386" s="7">
        <f t="shared" si="112"/>
        <v>241.07999999999998</v>
      </c>
      <c r="W2386" s="7">
        <f t="shared" si="113"/>
        <v>127.64000000000001</v>
      </c>
    </row>
    <row r="2387" spans="1:23" x14ac:dyDescent="0.25">
      <c r="A2387" t="s">
        <v>1179</v>
      </c>
      <c r="B2387" s="4">
        <v>45534</v>
      </c>
      <c r="C2387" t="s">
        <v>241</v>
      </c>
      <c r="D2387" t="str">
        <f>VLOOKUP(C2387,Customers!$A$1:$H$201,4,0)</f>
        <v>Amanda Hoover</v>
      </c>
      <c r="E2387" t="str">
        <f>VLOOKUP(C2387,Customers!$A$1:$H$201,5,0)</f>
        <v>Female</v>
      </c>
      <c r="F2387" s="4">
        <f>VLOOKUP(C2387,Customers!$A$1:$H$201,6,0)</f>
        <v>26908</v>
      </c>
      <c r="G2387" s="4" t="str">
        <f>VLOOKUP(C2387,Customers!$A$1:$H$201,7,0)</f>
        <v>Brittanyburgh</v>
      </c>
      <c r="H2387" s="4">
        <f>VLOOKUP(C2387,Customers!$A$1:$H$201,8,0)</f>
        <v>45561</v>
      </c>
      <c r="I2387" t="s">
        <v>711</v>
      </c>
      <c r="J2387" t="str">
        <f>VLOOKUP(I2387,Products!$A$1:$F$51,2,0)</f>
        <v>Audience Television</v>
      </c>
      <c r="K2387" t="str">
        <f>VLOOKUP(I2387,Products!$A$1:$F$51,3,0)</f>
        <v>Electronics</v>
      </c>
      <c r="L2387" t="str">
        <f>VLOOKUP(I2387,Products!$A$1:$F$51,4,0)</f>
        <v>Television</v>
      </c>
      <c r="M2387" s="7">
        <f>VLOOKUP(I2387,Products!$A$1:$F$51,5,0)</f>
        <v>818.76</v>
      </c>
      <c r="N2387" s="7">
        <f>VLOOKUP(I2387,Products!$A$1:$F$51,6,0)</f>
        <v>527.62</v>
      </c>
      <c r="O2387" t="s">
        <v>835</v>
      </c>
      <c r="P2387" t="str">
        <f>VLOOKUP(O2387,Stores!$A$1:$D$6,2,0)</f>
        <v>MegaMart New Michele</v>
      </c>
      <c r="Q2387" t="str">
        <f>VLOOKUP(O2387,Stores!$A$1:$D$6,4,0)</f>
        <v>West</v>
      </c>
      <c r="R2387" s="6">
        <v>5</v>
      </c>
      <c r="S2387" s="6">
        <v>0.1</v>
      </c>
      <c r="T2387" t="s">
        <v>857</v>
      </c>
      <c r="U2387">
        <f t="shared" si="111"/>
        <v>4093.8</v>
      </c>
      <c r="V2387" s="7">
        <f t="shared" si="112"/>
        <v>2638.1</v>
      </c>
      <c r="W2387" s="7">
        <f t="shared" si="113"/>
        <v>1454.8000000000002</v>
      </c>
    </row>
    <row r="2388" spans="1:23" x14ac:dyDescent="0.25">
      <c r="A2388" t="s">
        <v>2015</v>
      </c>
      <c r="B2388" s="4">
        <v>45534</v>
      </c>
      <c r="C2388" t="s">
        <v>628</v>
      </c>
      <c r="D2388" t="str">
        <f>VLOOKUP(C2388,Customers!$A$1:$H$201,4,0)</f>
        <v>Mark Mcdonald</v>
      </c>
      <c r="E2388" t="str">
        <f>VLOOKUP(C2388,Customers!$A$1:$H$201,5,0)</f>
        <v>Female</v>
      </c>
      <c r="F2388" s="4">
        <f>VLOOKUP(C2388,Customers!$A$1:$H$201,6,0)</f>
        <v>22255</v>
      </c>
      <c r="G2388" s="4" t="str">
        <f>VLOOKUP(C2388,Customers!$A$1:$H$201,7,0)</f>
        <v>East Paulburgh</v>
      </c>
      <c r="H2388" s="4">
        <f>VLOOKUP(C2388,Customers!$A$1:$H$201,8,0)</f>
        <v>45465</v>
      </c>
      <c r="I2388" t="s">
        <v>804</v>
      </c>
      <c r="J2388" t="str">
        <f>VLOOKUP(I2388,Products!$A$1:$F$51,2,0)</f>
        <v>Present Television</v>
      </c>
      <c r="K2388" t="str">
        <f>VLOOKUP(I2388,Products!$A$1:$F$51,3,0)</f>
        <v>Electronics</v>
      </c>
      <c r="L2388" t="str">
        <f>VLOOKUP(I2388,Products!$A$1:$F$51,4,0)</f>
        <v>Television</v>
      </c>
      <c r="M2388" s="7">
        <f>VLOOKUP(I2388,Products!$A$1:$F$51,5,0)</f>
        <v>1635.01</v>
      </c>
      <c r="N2388" s="7">
        <f>VLOOKUP(I2388,Products!$A$1:$F$51,6,0)</f>
        <v>1043.29</v>
      </c>
      <c r="O2388" t="s">
        <v>842</v>
      </c>
      <c r="P2388" t="str">
        <f>VLOOKUP(O2388,Stores!$A$1:$D$6,2,0)</f>
        <v>MegaMart Johnmouth</v>
      </c>
      <c r="Q2388" t="str">
        <f>VLOOKUP(O2388,Stores!$A$1:$D$6,4,0)</f>
        <v>East</v>
      </c>
      <c r="R2388" s="6">
        <v>3</v>
      </c>
      <c r="S2388" s="6">
        <v>0.1</v>
      </c>
      <c r="T2388" t="s">
        <v>861</v>
      </c>
      <c r="U2388">
        <f t="shared" si="111"/>
        <v>4905.03</v>
      </c>
      <c r="V2388" s="7">
        <f t="shared" si="112"/>
        <v>3129.87</v>
      </c>
      <c r="W2388" s="7">
        <f t="shared" si="113"/>
        <v>1774.2599999999998</v>
      </c>
    </row>
    <row r="2389" spans="1:23" x14ac:dyDescent="0.25">
      <c r="A2389" t="s">
        <v>2028</v>
      </c>
      <c r="B2389" s="4">
        <v>45534</v>
      </c>
      <c r="C2389" t="s">
        <v>675</v>
      </c>
      <c r="D2389" t="str">
        <f>VLOOKUP(C2389,Customers!$A$1:$H$201,4,0)</f>
        <v>James Wilson</v>
      </c>
      <c r="E2389" t="str">
        <f>VLOOKUP(C2389,Customers!$A$1:$H$201,5,0)</f>
        <v>Male</v>
      </c>
      <c r="F2389" s="4">
        <f>VLOOKUP(C2389,Customers!$A$1:$H$201,6,0)</f>
        <v>38926</v>
      </c>
      <c r="G2389" s="4" t="str">
        <f>VLOOKUP(C2389,Customers!$A$1:$H$201,7,0)</f>
        <v>Franklinview</v>
      </c>
      <c r="H2389" s="4">
        <f>VLOOKUP(C2389,Customers!$A$1:$H$201,8,0)</f>
        <v>45195</v>
      </c>
      <c r="I2389" t="s">
        <v>790</v>
      </c>
      <c r="J2389" t="str">
        <f>VLOOKUP(I2389,Products!$A$1:$F$51,2,0)</f>
        <v>Everything Laptop</v>
      </c>
      <c r="K2389" t="str">
        <f>VLOOKUP(I2389,Products!$A$1:$F$51,3,0)</f>
        <v>Electronics</v>
      </c>
      <c r="L2389" t="str">
        <f>VLOOKUP(I2389,Products!$A$1:$F$51,4,0)</f>
        <v>Laptop</v>
      </c>
      <c r="M2389" s="7">
        <f>VLOOKUP(I2389,Products!$A$1:$F$51,5,0)</f>
        <v>428.05</v>
      </c>
      <c r="N2389" s="7">
        <f>VLOOKUP(I2389,Products!$A$1:$F$51,6,0)</f>
        <v>246.07</v>
      </c>
      <c r="O2389" t="s">
        <v>842</v>
      </c>
      <c r="P2389" t="str">
        <f>VLOOKUP(O2389,Stores!$A$1:$D$6,2,0)</f>
        <v>MegaMart Johnmouth</v>
      </c>
      <c r="Q2389" t="str">
        <f>VLOOKUP(O2389,Stores!$A$1:$D$6,4,0)</f>
        <v>East</v>
      </c>
      <c r="R2389" s="6">
        <v>2</v>
      </c>
      <c r="S2389" s="6">
        <v>0.15</v>
      </c>
      <c r="T2389" t="s">
        <v>854</v>
      </c>
      <c r="U2389">
        <f t="shared" si="111"/>
        <v>856.1</v>
      </c>
      <c r="V2389" s="7">
        <f t="shared" si="112"/>
        <v>492.14</v>
      </c>
      <c r="W2389" s="7">
        <f t="shared" si="113"/>
        <v>363.11</v>
      </c>
    </row>
    <row r="2390" spans="1:23" x14ac:dyDescent="0.25">
      <c r="A2390" t="s">
        <v>2605</v>
      </c>
      <c r="B2390" s="4">
        <v>45535</v>
      </c>
      <c r="C2390" t="s">
        <v>149</v>
      </c>
      <c r="D2390" t="str">
        <f>VLOOKUP(C2390,Customers!$A$1:$H$201,4,0)</f>
        <v>Nancy Savage</v>
      </c>
      <c r="E2390" t="str">
        <f>VLOOKUP(C2390,Customers!$A$1:$H$201,5,0)</f>
        <v>Female</v>
      </c>
      <c r="F2390" s="4">
        <f>VLOOKUP(C2390,Customers!$A$1:$H$201,6,0)</f>
        <v>35371</v>
      </c>
      <c r="G2390" s="4" t="str">
        <f>VLOOKUP(C2390,Customers!$A$1:$H$201,7,0)</f>
        <v>Port Sandra</v>
      </c>
      <c r="H2390" s="4">
        <f>VLOOKUP(C2390,Customers!$A$1:$H$201,8,0)</f>
        <v>44851</v>
      </c>
      <c r="I2390" t="s">
        <v>735</v>
      </c>
      <c r="J2390" t="str">
        <f>VLOOKUP(I2390,Products!$A$1:$F$51,2,0)</f>
        <v>Step Smartphone</v>
      </c>
      <c r="K2390" t="str">
        <f>VLOOKUP(I2390,Products!$A$1:$F$51,3,0)</f>
        <v>Electronics</v>
      </c>
      <c r="L2390" t="str">
        <f>VLOOKUP(I2390,Products!$A$1:$F$51,4,0)</f>
        <v>Smartphone</v>
      </c>
      <c r="M2390" s="7">
        <f>VLOOKUP(I2390,Products!$A$1:$F$51,5,0)</f>
        <v>1194.1199999999999</v>
      </c>
      <c r="N2390" s="7">
        <f>VLOOKUP(I2390,Products!$A$1:$F$51,6,0)</f>
        <v>838.95</v>
      </c>
      <c r="O2390" t="s">
        <v>838</v>
      </c>
      <c r="P2390" t="str">
        <f>VLOOKUP(O2390,Stores!$A$1:$D$6,2,0)</f>
        <v>MegaMart Brianahaven</v>
      </c>
      <c r="Q2390" t="str">
        <f>VLOOKUP(O2390,Stores!$A$1:$D$6,4,0)</f>
        <v>North</v>
      </c>
      <c r="R2390" s="6">
        <v>2</v>
      </c>
      <c r="S2390" s="6">
        <v>0</v>
      </c>
      <c r="T2390" t="s">
        <v>857</v>
      </c>
      <c r="U2390">
        <f t="shared" si="111"/>
        <v>2388.2399999999998</v>
      </c>
      <c r="V2390" s="7">
        <f t="shared" si="112"/>
        <v>1677.9</v>
      </c>
      <c r="W2390" s="7">
        <f t="shared" si="113"/>
        <v>709.33999999999969</v>
      </c>
    </row>
    <row r="2391" spans="1:23" x14ac:dyDescent="0.25">
      <c r="A2391" t="s">
        <v>2829</v>
      </c>
      <c r="B2391" s="4">
        <v>45535</v>
      </c>
      <c r="C2391" t="s">
        <v>30</v>
      </c>
      <c r="D2391" t="str">
        <f>VLOOKUP(C2391,Customers!$A$1:$H$201,4,0)</f>
        <v>Erin Walker</v>
      </c>
      <c r="E2391" t="str">
        <f>VLOOKUP(C2391,Customers!$A$1:$H$201,5,0)</f>
        <v>Male</v>
      </c>
      <c r="F2391" s="4">
        <f>VLOOKUP(C2391,Customers!$A$1:$H$201,6,0)</f>
        <v>31058</v>
      </c>
      <c r="G2391" s="4" t="str">
        <f>VLOOKUP(C2391,Customers!$A$1:$H$201,7,0)</f>
        <v>West Jasmine</v>
      </c>
      <c r="H2391" s="4">
        <f>VLOOKUP(C2391,Customers!$A$1:$H$201,8,0)</f>
        <v>44482</v>
      </c>
      <c r="I2391" t="s">
        <v>743</v>
      </c>
      <c r="J2391" t="str">
        <f>VLOOKUP(I2391,Products!$A$1:$F$51,2,0)</f>
        <v>World Watches</v>
      </c>
      <c r="K2391" t="str">
        <f>VLOOKUP(I2391,Products!$A$1:$F$51,3,0)</f>
        <v>Fashion</v>
      </c>
      <c r="L2391" t="str">
        <f>VLOOKUP(I2391,Products!$A$1:$F$51,4,0)</f>
        <v>Watches</v>
      </c>
      <c r="M2391" s="7">
        <f>VLOOKUP(I2391,Products!$A$1:$F$51,5,0)</f>
        <v>1134.8</v>
      </c>
      <c r="N2391" s="7">
        <f>VLOOKUP(I2391,Products!$A$1:$F$51,6,0)</f>
        <v>675.1</v>
      </c>
      <c r="O2391" t="s">
        <v>831</v>
      </c>
      <c r="P2391" t="str">
        <f>VLOOKUP(O2391,Stores!$A$1:$D$6,2,0)</f>
        <v>MegaMart Peckmouth</v>
      </c>
      <c r="Q2391" t="str">
        <f>VLOOKUP(O2391,Stores!$A$1:$D$6,4,0)</f>
        <v>East</v>
      </c>
      <c r="R2391" s="6">
        <v>4</v>
      </c>
      <c r="S2391" s="6">
        <v>0.15</v>
      </c>
      <c r="T2391" t="s">
        <v>857</v>
      </c>
      <c r="U2391">
        <f t="shared" si="111"/>
        <v>4539.2</v>
      </c>
      <c r="V2391" s="7">
        <f t="shared" si="112"/>
        <v>2700.4</v>
      </c>
      <c r="W2391" s="7">
        <f t="shared" si="113"/>
        <v>1837.9499999999998</v>
      </c>
    </row>
    <row r="2392" spans="1:23" x14ac:dyDescent="0.25">
      <c r="A2392" t="s">
        <v>3686</v>
      </c>
      <c r="B2392" s="4">
        <v>45535</v>
      </c>
      <c r="C2392" t="s">
        <v>565</v>
      </c>
      <c r="D2392" t="str">
        <f>VLOOKUP(C2392,Customers!$A$1:$H$201,4,0)</f>
        <v>Crystal Aguirre</v>
      </c>
      <c r="E2392" t="str">
        <f>VLOOKUP(C2392,Customers!$A$1:$H$201,5,0)</f>
        <v>Male</v>
      </c>
      <c r="F2392" s="4">
        <f>VLOOKUP(C2392,Customers!$A$1:$H$201,6,0)</f>
        <v>29791</v>
      </c>
      <c r="G2392" s="4" t="str">
        <f>VLOOKUP(C2392,Customers!$A$1:$H$201,7,0)</f>
        <v>Dylanmouth</v>
      </c>
      <c r="H2392" s="4">
        <f>VLOOKUP(C2392,Customers!$A$1:$H$201,8,0)</f>
        <v>45184</v>
      </c>
      <c r="I2392" t="s">
        <v>724</v>
      </c>
      <c r="J2392" t="str">
        <f>VLOOKUP(I2392,Products!$A$1:$F$51,2,0)</f>
        <v>Company Fruits</v>
      </c>
      <c r="K2392" t="str">
        <f>VLOOKUP(I2392,Products!$A$1:$F$51,3,0)</f>
        <v>Groceries</v>
      </c>
      <c r="L2392" t="str">
        <f>VLOOKUP(I2392,Products!$A$1:$F$51,4,0)</f>
        <v>Fruits</v>
      </c>
      <c r="M2392" s="7">
        <f>VLOOKUP(I2392,Products!$A$1:$F$51,5,0)</f>
        <v>318.05</v>
      </c>
      <c r="N2392" s="7">
        <f>VLOOKUP(I2392,Products!$A$1:$F$51,6,0)</f>
        <v>742.26521739130465</v>
      </c>
      <c r="O2392" t="s">
        <v>835</v>
      </c>
      <c r="P2392" t="str">
        <f>VLOOKUP(O2392,Stores!$A$1:$D$6,2,0)</f>
        <v>MegaMart New Michele</v>
      </c>
      <c r="Q2392" t="str">
        <f>VLOOKUP(O2392,Stores!$A$1:$D$6,4,0)</f>
        <v>West</v>
      </c>
      <c r="R2392" s="6">
        <v>4</v>
      </c>
      <c r="S2392" s="6">
        <v>0.05</v>
      </c>
      <c r="T2392" t="s">
        <v>854</v>
      </c>
      <c r="U2392">
        <f t="shared" si="111"/>
        <v>1272.2</v>
      </c>
      <c r="V2392" s="7">
        <f t="shared" si="112"/>
        <v>2969.0608695652186</v>
      </c>
      <c r="W2392" s="7">
        <f t="shared" si="113"/>
        <v>-1697.8108695652186</v>
      </c>
    </row>
    <row r="2393" spans="1:23" x14ac:dyDescent="0.25">
      <c r="A2393" t="s">
        <v>4470</v>
      </c>
      <c r="B2393" s="4">
        <v>45535</v>
      </c>
      <c r="C2393" t="s">
        <v>597</v>
      </c>
      <c r="D2393" t="str">
        <f>VLOOKUP(C2393,Customers!$A$1:$H$201,4,0)</f>
        <v>Richard Jones</v>
      </c>
      <c r="E2393" t="str">
        <f>VLOOKUP(C2393,Customers!$A$1:$H$201,5,0)</f>
        <v>Male</v>
      </c>
      <c r="F2393" s="4">
        <f>VLOOKUP(C2393,Customers!$A$1:$H$201,6,0)</f>
        <v>25414</v>
      </c>
      <c r="G2393" s="4" t="str">
        <f>VLOOKUP(C2393,Customers!$A$1:$H$201,7,0)</f>
        <v>Lake Steventown</v>
      </c>
      <c r="H2393" s="4">
        <f>VLOOKUP(C2393,Customers!$A$1:$H$201,8,0)</f>
        <v>44835</v>
      </c>
      <c r="I2393" t="s">
        <v>818</v>
      </c>
      <c r="J2393" t="str">
        <f>VLOOKUP(I2393,Products!$A$1:$F$51,2,0)</f>
        <v>Nor Bags</v>
      </c>
      <c r="K2393" t="str">
        <f>VLOOKUP(I2393,Products!$A$1:$F$51,3,0)</f>
        <v>Fashion</v>
      </c>
      <c r="L2393" t="str">
        <f>VLOOKUP(I2393,Products!$A$1:$F$51,4,0)</f>
        <v>Bags</v>
      </c>
      <c r="M2393" s="7">
        <f>VLOOKUP(I2393,Products!$A$1:$F$51,5,0)</f>
        <v>1216.3599999999999</v>
      </c>
      <c r="N2393" s="7">
        <f>VLOOKUP(I2393,Products!$A$1:$F$51,6,0)</f>
        <v>794.8</v>
      </c>
      <c r="O2393" t="s">
        <v>842</v>
      </c>
      <c r="P2393" t="str">
        <f>VLOOKUP(O2393,Stores!$A$1:$D$6,2,0)</f>
        <v>MegaMart Johnmouth</v>
      </c>
      <c r="Q2393" t="str">
        <f>VLOOKUP(O2393,Stores!$A$1:$D$6,4,0)</f>
        <v>East</v>
      </c>
      <c r="R2393" s="6">
        <v>2</v>
      </c>
      <c r="S2393" s="6">
        <v>0</v>
      </c>
      <c r="T2393" t="s">
        <v>857</v>
      </c>
      <c r="U2393">
        <f t="shared" si="111"/>
        <v>2432.7199999999998</v>
      </c>
      <c r="V2393" s="7">
        <f t="shared" si="112"/>
        <v>1589.6</v>
      </c>
      <c r="W2393" s="7">
        <f t="shared" si="113"/>
        <v>842.11999999999989</v>
      </c>
    </row>
    <row r="2394" spans="1:23" x14ac:dyDescent="0.25">
      <c r="A2394" t="s">
        <v>4908</v>
      </c>
      <c r="B2394" s="4">
        <v>45535</v>
      </c>
      <c r="C2394" t="s">
        <v>153</v>
      </c>
      <c r="D2394" t="str">
        <f>VLOOKUP(C2394,Customers!$A$1:$H$201,4,0)</f>
        <v>Scott Powell</v>
      </c>
      <c r="E2394" t="str">
        <f>VLOOKUP(C2394,Customers!$A$1:$H$201,5,0)</f>
        <v>Male</v>
      </c>
      <c r="F2394" s="4">
        <f>VLOOKUP(C2394,Customers!$A$1:$H$201,6,0)</f>
        <v>27339</v>
      </c>
      <c r="G2394" s="4" t="str">
        <f>VLOOKUP(C2394,Customers!$A$1:$H$201,7,0)</f>
        <v>Port Miguel</v>
      </c>
      <c r="H2394" s="4">
        <f>VLOOKUP(C2394,Customers!$A$1:$H$201,8,0)</f>
        <v>44754</v>
      </c>
      <c r="I2394" t="s">
        <v>753</v>
      </c>
      <c r="J2394" t="str">
        <f>VLOOKUP(I2394,Products!$A$1:$F$51,2,0)</f>
        <v>Find Headphones</v>
      </c>
      <c r="K2394" t="str">
        <f>VLOOKUP(I2394,Products!$A$1:$F$51,3,0)</f>
        <v>Electronics</v>
      </c>
      <c r="L2394" t="str">
        <f>VLOOKUP(I2394,Products!$A$1:$F$51,4,0)</f>
        <v>Headphones</v>
      </c>
      <c r="M2394" s="7">
        <f>VLOOKUP(I2394,Products!$A$1:$F$51,5,0)</f>
        <v>1246.1099999999999</v>
      </c>
      <c r="N2394" s="7">
        <f>VLOOKUP(I2394,Products!$A$1:$F$51,6,0)</f>
        <v>833.52</v>
      </c>
      <c r="O2394" t="s">
        <v>838</v>
      </c>
      <c r="P2394" t="str">
        <f>VLOOKUP(O2394,Stores!$A$1:$D$6,2,0)</f>
        <v>MegaMart Brianahaven</v>
      </c>
      <c r="Q2394" t="str">
        <f>VLOOKUP(O2394,Stores!$A$1:$D$6,4,0)</f>
        <v>North</v>
      </c>
      <c r="R2394" s="6">
        <v>1</v>
      </c>
      <c r="S2394" s="6">
        <v>0.1</v>
      </c>
      <c r="T2394" t="s">
        <v>857</v>
      </c>
      <c r="U2394">
        <f t="shared" si="111"/>
        <v>1246.1099999999999</v>
      </c>
      <c r="V2394" s="7">
        <f t="shared" si="112"/>
        <v>833.52</v>
      </c>
      <c r="W2394" s="7">
        <f t="shared" si="113"/>
        <v>411.68999999999994</v>
      </c>
    </row>
    <row r="2395" spans="1:23" x14ac:dyDescent="0.25">
      <c r="A2395" t="s">
        <v>5059</v>
      </c>
      <c r="B2395" s="4">
        <v>45535</v>
      </c>
      <c r="C2395" t="s">
        <v>173</v>
      </c>
      <c r="D2395" t="str">
        <f>VLOOKUP(C2395,Customers!$A$1:$H$201,4,0)</f>
        <v>Kelly Shaw</v>
      </c>
      <c r="E2395" t="str">
        <f>VLOOKUP(C2395,Customers!$A$1:$H$201,5,0)</f>
        <v>Male</v>
      </c>
      <c r="F2395" s="4">
        <f>VLOOKUP(C2395,Customers!$A$1:$H$201,6,0)</f>
        <v>27756</v>
      </c>
      <c r="G2395" s="4" t="str">
        <f>VLOOKUP(C2395,Customers!$A$1:$H$201,7,0)</f>
        <v>Zacharyfort</v>
      </c>
      <c r="H2395" s="4">
        <f>VLOOKUP(C2395,Customers!$A$1:$H$201,8,0)</f>
        <v>45208</v>
      </c>
      <c r="I2395" t="s">
        <v>718</v>
      </c>
      <c r="J2395" t="str">
        <f>VLOOKUP(I2395,Products!$A$1:$F$51,2,0)</f>
        <v>Four Accessories</v>
      </c>
      <c r="K2395" t="str">
        <f>VLOOKUP(I2395,Products!$A$1:$F$51,3,0)</f>
        <v>Fashion</v>
      </c>
      <c r="L2395" t="str">
        <f>VLOOKUP(I2395,Products!$A$1:$F$51,4,0)</f>
        <v>Accessories</v>
      </c>
      <c r="M2395" s="7">
        <f>VLOOKUP(I2395,Products!$A$1:$F$51,5,0)</f>
        <v>1853.77</v>
      </c>
      <c r="N2395" s="7">
        <f>VLOOKUP(I2395,Products!$A$1:$F$51,6,0)</f>
        <v>1363.52</v>
      </c>
      <c r="O2395" t="s">
        <v>842</v>
      </c>
      <c r="P2395" t="str">
        <f>VLOOKUP(O2395,Stores!$A$1:$D$6,2,0)</f>
        <v>MegaMart Johnmouth</v>
      </c>
      <c r="Q2395" t="str">
        <f>VLOOKUP(O2395,Stores!$A$1:$D$6,4,0)</f>
        <v>East</v>
      </c>
      <c r="R2395" s="6">
        <v>3</v>
      </c>
      <c r="S2395" s="6">
        <v>0.05</v>
      </c>
      <c r="T2395" t="s">
        <v>861</v>
      </c>
      <c r="U2395">
        <f t="shared" si="111"/>
        <v>5561.3099999999995</v>
      </c>
      <c r="V2395" s="7">
        <f t="shared" si="112"/>
        <v>4090.56</v>
      </c>
      <c r="W2395" s="7">
        <f t="shared" si="113"/>
        <v>1469.7999999999995</v>
      </c>
    </row>
    <row r="2396" spans="1:23" x14ac:dyDescent="0.25">
      <c r="A2396" t="s">
        <v>1437</v>
      </c>
      <c r="B2396" s="4">
        <v>45536</v>
      </c>
      <c r="C2396" t="s">
        <v>181</v>
      </c>
      <c r="D2396" t="str">
        <f>VLOOKUP(C2396,Customers!$A$1:$H$201,4,0)</f>
        <v>Mary Decker</v>
      </c>
      <c r="E2396" t="str">
        <f>VLOOKUP(C2396,Customers!$A$1:$H$201,5,0)</f>
        <v>Female</v>
      </c>
      <c r="F2396" s="4">
        <f>VLOOKUP(C2396,Customers!$A$1:$H$201,6,0)</f>
        <v>38901</v>
      </c>
      <c r="G2396" s="4" t="str">
        <f>VLOOKUP(C2396,Customers!$A$1:$H$201,7,0)</f>
        <v>Port Jessica</v>
      </c>
      <c r="H2396" s="4">
        <f>VLOOKUP(C2396,Customers!$A$1:$H$201,8,0)</f>
        <v>45713</v>
      </c>
      <c r="I2396" t="s">
        <v>822</v>
      </c>
      <c r="J2396" t="str">
        <f>VLOOKUP(I2396,Products!$A$1:$F$51,2,0)</f>
        <v>Maybe Footwear</v>
      </c>
      <c r="K2396" t="str">
        <f>VLOOKUP(I2396,Products!$A$1:$F$51,3,0)</f>
        <v>Fashion</v>
      </c>
      <c r="L2396" t="str">
        <f>VLOOKUP(I2396,Products!$A$1:$F$51,4,0)</f>
        <v>Footwear</v>
      </c>
      <c r="M2396" s="7">
        <f>VLOOKUP(I2396,Products!$A$1:$F$51,5,0)</f>
        <v>1044.6400000000001</v>
      </c>
      <c r="N2396" s="7">
        <f>VLOOKUP(I2396,Products!$A$1:$F$51,6,0)</f>
        <v>775.07</v>
      </c>
      <c r="O2396" t="s">
        <v>827</v>
      </c>
      <c r="P2396" t="str">
        <f>VLOOKUP(O2396,Stores!$A$1:$D$6,2,0)</f>
        <v>MegaMart Jimenezborough</v>
      </c>
      <c r="Q2396" t="str">
        <f>VLOOKUP(O2396,Stores!$A$1:$D$6,4,0)</f>
        <v>South</v>
      </c>
      <c r="R2396" s="6">
        <v>3</v>
      </c>
      <c r="S2396" s="6">
        <v>0.05</v>
      </c>
      <c r="T2396" t="s">
        <v>861</v>
      </c>
      <c r="U2396">
        <f t="shared" si="111"/>
        <v>3133.92</v>
      </c>
      <c r="V2396" s="7">
        <f t="shared" si="112"/>
        <v>2325.21</v>
      </c>
      <c r="W2396" s="7">
        <f t="shared" si="113"/>
        <v>807.76</v>
      </c>
    </row>
    <row r="2397" spans="1:23" x14ac:dyDescent="0.25">
      <c r="A2397" t="s">
        <v>1583</v>
      </c>
      <c r="B2397" s="4">
        <v>45536</v>
      </c>
      <c r="C2397" t="s">
        <v>318</v>
      </c>
      <c r="D2397" t="str">
        <f>VLOOKUP(C2397,Customers!$A$1:$H$201,4,0)</f>
        <v>Juan Ramirez</v>
      </c>
      <c r="E2397" t="str">
        <f>VLOOKUP(C2397,Customers!$A$1:$H$201,5,0)</f>
        <v>Male</v>
      </c>
      <c r="F2397" s="4">
        <f>VLOOKUP(C2397,Customers!$A$1:$H$201,6,0)</f>
        <v>28937</v>
      </c>
      <c r="G2397" s="4" t="str">
        <f>VLOOKUP(C2397,Customers!$A$1:$H$201,7,0)</f>
        <v>New Michaelview</v>
      </c>
      <c r="H2397" s="4">
        <f>VLOOKUP(C2397,Customers!$A$1:$H$201,8,0)</f>
        <v>45210</v>
      </c>
      <c r="I2397" t="s">
        <v>774</v>
      </c>
      <c r="J2397" t="str">
        <f>VLOOKUP(I2397,Products!$A$1:$F$51,2,0)</f>
        <v>Behavior Dairy</v>
      </c>
      <c r="K2397" t="str">
        <f>VLOOKUP(I2397,Products!$A$1:$F$51,3,0)</f>
        <v>Groceries</v>
      </c>
      <c r="L2397" t="str">
        <f>VLOOKUP(I2397,Products!$A$1:$F$51,4,0)</f>
        <v>Dairy</v>
      </c>
      <c r="M2397" s="7">
        <f>VLOOKUP(I2397,Products!$A$1:$F$51,5,0)</f>
        <v>1015.76</v>
      </c>
      <c r="N2397" s="7">
        <f>VLOOKUP(I2397,Products!$A$1:$F$51,6,0)</f>
        <v>584.4</v>
      </c>
      <c r="O2397" t="s">
        <v>835</v>
      </c>
      <c r="P2397" t="str">
        <f>VLOOKUP(O2397,Stores!$A$1:$D$6,2,0)</f>
        <v>MegaMart New Michele</v>
      </c>
      <c r="Q2397" t="str">
        <f>VLOOKUP(O2397,Stores!$A$1:$D$6,4,0)</f>
        <v>West</v>
      </c>
      <c r="R2397" s="6">
        <v>1</v>
      </c>
      <c r="S2397" s="6">
        <v>0.05</v>
      </c>
      <c r="T2397" t="s">
        <v>854</v>
      </c>
      <c r="U2397">
        <f t="shared" si="111"/>
        <v>1015.76</v>
      </c>
      <c r="V2397" s="7">
        <f t="shared" si="112"/>
        <v>584.4</v>
      </c>
      <c r="W2397" s="7">
        <f t="shared" si="113"/>
        <v>430.41</v>
      </c>
    </row>
    <row r="2398" spans="1:23" x14ac:dyDescent="0.25">
      <c r="A2398" t="s">
        <v>898</v>
      </c>
      <c r="B2398" s="4">
        <v>45536</v>
      </c>
      <c r="C2398" t="s">
        <v>349</v>
      </c>
      <c r="D2398" t="str">
        <f>VLOOKUP(C2398,Customers!$A$1:$H$201,4,0)</f>
        <v>Stanley Brown</v>
      </c>
      <c r="E2398" t="str">
        <f>VLOOKUP(C2398,Customers!$A$1:$H$201,5,0)</f>
        <v>Male</v>
      </c>
      <c r="F2398" s="4">
        <f>VLOOKUP(C2398,Customers!$A$1:$H$201,6,0)</f>
        <v>28594</v>
      </c>
      <c r="G2398" s="4" t="str">
        <f>VLOOKUP(C2398,Customers!$A$1:$H$201,7,0)</f>
        <v>Baldwinstad</v>
      </c>
      <c r="H2398" s="4">
        <f>VLOOKUP(C2398,Customers!$A$1:$H$201,8,0)</f>
        <v>44617</v>
      </c>
      <c r="I2398" t="s">
        <v>812</v>
      </c>
      <c r="J2398" t="str">
        <f>VLOOKUP(I2398,Products!$A$1:$F$51,2,0)</f>
        <v>Set Dairy</v>
      </c>
      <c r="K2398" t="str">
        <f>VLOOKUP(I2398,Products!$A$1:$F$51,3,0)</f>
        <v>Groceries</v>
      </c>
      <c r="L2398" t="str">
        <f>VLOOKUP(I2398,Products!$A$1:$F$51,4,0)</f>
        <v>Dairy</v>
      </c>
      <c r="M2398" s="7">
        <f>VLOOKUP(I2398,Products!$A$1:$F$51,5,0)</f>
        <v>1879.08</v>
      </c>
      <c r="N2398" s="7">
        <f>VLOOKUP(I2398,Products!$A$1:$F$51,6,0)</f>
        <v>1004.56</v>
      </c>
      <c r="O2398" t="s">
        <v>838</v>
      </c>
      <c r="P2398" t="str">
        <f>VLOOKUP(O2398,Stores!$A$1:$D$6,2,0)</f>
        <v>MegaMart Brianahaven</v>
      </c>
      <c r="Q2398" t="str">
        <f>VLOOKUP(O2398,Stores!$A$1:$D$6,4,0)</f>
        <v>North</v>
      </c>
      <c r="R2398" s="6">
        <v>2</v>
      </c>
      <c r="S2398" s="6">
        <v>0.15</v>
      </c>
      <c r="T2398" t="s">
        <v>857</v>
      </c>
      <c r="U2398">
        <f t="shared" si="111"/>
        <v>3758.16</v>
      </c>
      <c r="V2398" s="7">
        <f t="shared" si="112"/>
        <v>2009.12</v>
      </c>
      <c r="W2398" s="7">
        <f t="shared" si="113"/>
        <v>1748.19</v>
      </c>
    </row>
    <row r="2399" spans="1:23" x14ac:dyDescent="0.25">
      <c r="A2399" t="s">
        <v>906</v>
      </c>
      <c r="B2399" s="4">
        <v>45536</v>
      </c>
      <c r="C2399" t="s">
        <v>236</v>
      </c>
      <c r="D2399" t="str">
        <f>VLOOKUP(C2399,Customers!$A$1:$H$201,4,0)</f>
        <v>Susan Salinas</v>
      </c>
      <c r="E2399" t="str">
        <f>VLOOKUP(C2399,Customers!$A$1:$H$201,5,0)</f>
        <v>Male</v>
      </c>
      <c r="F2399" s="4">
        <f>VLOOKUP(C2399,Customers!$A$1:$H$201,6,0)</f>
        <v>36698</v>
      </c>
      <c r="G2399" s="4" t="str">
        <f>VLOOKUP(C2399,Customers!$A$1:$H$201,7,0)</f>
        <v>Turnerberg</v>
      </c>
      <c r="H2399" s="4">
        <f>VLOOKUP(C2399,Customers!$A$1:$H$201,8,0)</f>
        <v>44462</v>
      </c>
      <c r="I2399" t="s">
        <v>816</v>
      </c>
      <c r="J2399" t="str">
        <f>VLOOKUP(I2399,Products!$A$1:$F$51,2,0)</f>
        <v>Or Smartphone</v>
      </c>
      <c r="K2399" t="str">
        <f>VLOOKUP(I2399,Products!$A$1:$F$51,3,0)</f>
        <v>Electronics</v>
      </c>
      <c r="L2399" t="str">
        <f>VLOOKUP(I2399,Products!$A$1:$F$51,4,0)</f>
        <v>Smartphone</v>
      </c>
      <c r="M2399" s="7">
        <f>VLOOKUP(I2399,Products!$A$1:$F$51,5,0)</f>
        <v>1197.18</v>
      </c>
      <c r="N2399" s="7">
        <f>VLOOKUP(I2399,Products!$A$1:$F$51,6,0)</f>
        <v>722.74</v>
      </c>
      <c r="O2399" t="s">
        <v>838</v>
      </c>
      <c r="P2399" t="str">
        <f>VLOOKUP(O2399,Stores!$A$1:$D$6,2,0)</f>
        <v>MegaMart Brianahaven</v>
      </c>
      <c r="Q2399" t="str">
        <f>VLOOKUP(O2399,Stores!$A$1:$D$6,4,0)</f>
        <v>North</v>
      </c>
      <c r="R2399" s="6">
        <v>4</v>
      </c>
      <c r="S2399" s="6">
        <v>0.05</v>
      </c>
      <c r="T2399" t="s">
        <v>854</v>
      </c>
      <c r="U2399">
        <f t="shared" si="111"/>
        <v>4788.72</v>
      </c>
      <c r="V2399" s="7">
        <f t="shared" si="112"/>
        <v>2890.96</v>
      </c>
      <c r="W2399" s="7">
        <f t="shared" si="113"/>
        <v>1896.8100000000002</v>
      </c>
    </row>
    <row r="2400" spans="1:23" x14ac:dyDescent="0.25">
      <c r="A2400" t="s">
        <v>2398</v>
      </c>
      <c r="B2400" s="4">
        <v>45536</v>
      </c>
      <c r="C2400" t="s">
        <v>53</v>
      </c>
      <c r="D2400" t="str">
        <f>VLOOKUP(C2400,Customers!$A$1:$H$201,4,0)</f>
        <v>Robert Anderson</v>
      </c>
      <c r="E2400" t="str">
        <f>VLOOKUP(C2400,Customers!$A$1:$H$201,5,0)</f>
        <v>Male</v>
      </c>
      <c r="F2400" s="4">
        <f>VLOOKUP(C2400,Customers!$A$1:$H$201,6,0)</f>
        <v>20117</v>
      </c>
      <c r="G2400" s="4" t="str">
        <f>VLOOKUP(C2400,Customers!$A$1:$H$201,7,0)</f>
        <v>Jillianhaven</v>
      </c>
      <c r="H2400" s="4">
        <f>VLOOKUP(C2400,Customers!$A$1:$H$201,8,0)</f>
        <v>45007</v>
      </c>
      <c r="I2400" t="s">
        <v>721</v>
      </c>
      <c r="J2400" t="str">
        <f>VLOOKUP(I2400,Products!$A$1:$F$51,2,0)</f>
        <v>Knowledge Bags</v>
      </c>
      <c r="K2400" t="str">
        <f>VLOOKUP(I2400,Products!$A$1:$F$51,3,0)</f>
        <v>Fashion</v>
      </c>
      <c r="L2400" t="str">
        <f>VLOOKUP(I2400,Products!$A$1:$F$51,4,0)</f>
        <v>Bags</v>
      </c>
      <c r="M2400" s="7">
        <f>VLOOKUP(I2400,Products!$A$1:$F$51,5,0)</f>
        <v>1396.22</v>
      </c>
      <c r="N2400" s="7">
        <f>VLOOKUP(I2400,Products!$A$1:$F$51,6,0)</f>
        <v>1004.09</v>
      </c>
      <c r="O2400" t="s">
        <v>827</v>
      </c>
      <c r="P2400" t="str">
        <f>VLOOKUP(O2400,Stores!$A$1:$D$6,2,0)</f>
        <v>MegaMart Jimenezborough</v>
      </c>
      <c r="Q2400" t="str">
        <f>VLOOKUP(O2400,Stores!$A$1:$D$6,4,0)</f>
        <v>South</v>
      </c>
      <c r="R2400" s="6">
        <v>4</v>
      </c>
      <c r="S2400" s="6">
        <v>0.1</v>
      </c>
      <c r="T2400" t="s">
        <v>861</v>
      </c>
      <c r="U2400">
        <f t="shared" si="111"/>
        <v>5584.88</v>
      </c>
      <c r="V2400" s="7">
        <f t="shared" si="112"/>
        <v>4016.36</v>
      </c>
      <c r="W2400" s="7">
        <f t="shared" si="113"/>
        <v>1567.62</v>
      </c>
    </row>
    <row r="2401" spans="1:23" x14ac:dyDescent="0.25">
      <c r="A2401" t="s">
        <v>2762</v>
      </c>
      <c r="B2401" s="4">
        <v>45536</v>
      </c>
      <c r="C2401" t="s">
        <v>380</v>
      </c>
      <c r="D2401" t="str">
        <f>VLOOKUP(C2401,Customers!$A$1:$H$201,4,0)</f>
        <v>Carolyn Perez</v>
      </c>
      <c r="E2401" t="str">
        <f>VLOOKUP(C2401,Customers!$A$1:$H$201,5,0)</f>
        <v>Female</v>
      </c>
      <c r="F2401" s="4">
        <f>VLOOKUP(C2401,Customers!$A$1:$H$201,6,0)</f>
        <v>35236</v>
      </c>
      <c r="G2401" s="4" t="str">
        <f>VLOOKUP(C2401,Customers!$A$1:$H$201,7,0)</f>
        <v>South Briantown</v>
      </c>
      <c r="H2401" s="4">
        <f>VLOOKUP(C2401,Customers!$A$1:$H$201,8,0)</f>
        <v>45242</v>
      </c>
      <c r="I2401" t="s">
        <v>818</v>
      </c>
      <c r="J2401" t="str">
        <f>VLOOKUP(I2401,Products!$A$1:$F$51,2,0)</f>
        <v>Nor Bags</v>
      </c>
      <c r="K2401" t="str">
        <f>VLOOKUP(I2401,Products!$A$1:$F$51,3,0)</f>
        <v>Fashion</v>
      </c>
      <c r="L2401" t="str">
        <f>VLOOKUP(I2401,Products!$A$1:$F$51,4,0)</f>
        <v>Bags</v>
      </c>
      <c r="M2401" s="7">
        <f>VLOOKUP(I2401,Products!$A$1:$F$51,5,0)</f>
        <v>1216.3599999999999</v>
      </c>
      <c r="N2401" s="7">
        <f>VLOOKUP(I2401,Products!$A$1:$F$51,6,0)</f>
        <v>794.8</v>
      </c>
      <c r="O2401" t="s">
        <v>838</v>
      </c>
      <c r="P2401" t="str">
        <f>VLOOKUP(O2401,Stores!$A$1:$D$6,2,0)</f>
        <v>MegaMart Brianahaven</v>
      </c>
      <c r="Q2401" t="str">
        <f>VLOOKUP(O2401,Stores!$A$1:$D$6,4,0)</f>
        <v>North</v>
      </c>
      <c r="R2401" s="6">
        <v>3</v>
      </c>
      <c r="S2401" s="6">
        <v>0</v>
      </c>
      <c r="T2401" t="s">
        <v>857</v>
      </c>
      <c r="U2401">
        <f t="shared" si="111"/>
        <v>3649.08</v>
      </c>
      <c r="V2401" s="7">
        <f t="shared" si="112"/>
        <v>2384.3999999999996</v>
      </c>
      <c r="W2401" s="7">
        <f t="shared" si="113"/>
        <v>1263.6800000000003</v>
      </c>
    </row>
    <row r="2402" spans="1:23" x14ac:dyDescent="0.25">
      <c r="A2402" t="s">
        <v>4402</v>
      </c>
      <c r="B2402" s="4">
        <v>45536</v>
      </c>
      <c r="C2402" t="s">
        <v>409</v>
      </c>
      <c r="D2402" t="str">
        <f>VLOOKUP(C2402,Customers!$A$1:$H$201,4,0)</f>
        <v>Travis Peters</v>
      </c>
      <c r="E2402" t="str">
        <f>VLOOKUP(C2402,Customers!$A$1:$H$201,5,0)</f>
        <v>Female</v>
      </c>
      <c r="F2402" s="4">
        <f>VLOOKUP(C2402,Customers!$A$1:$H$201,6,0)</f>
        <v>24112</v>
      </c>
      <c r="G2402" s="4" t="str">
        <f>VLOOKUP(C2402,Customers!$A$1:$H$201,7,0)</f>
        <v>South Ianhaven</v>
      </c>
      <c r="H2402" s="4">
        <f>VLOOKUP(C2402,Customers!$A$1:$H$201,8,0)</f>
        <v>44926</v>
      </c>
      <c r="I2402" t="s">
        <v>711</v>
      </c>
      <c r="J2402" t="str">
        <f>VLOOKUP(I2402,Products!$A$1:$F$51,2,0)</f>
        <v>Audience Television</v>
      </c>
      <c r="K2402" t="str">
        <f>VLOOKUP(I2402,Products!$A$1:$F$51,3,0)</f>
        <v>Electronics</v>
      </c>
      <c r="L2402" t="str">
        <f>VLOOKUP(I2402,Products!$A$1:$F$51,4,0)</f>
        <v>Television</v>
      </c>
      <c r="M2402" s="7">
        <f>VLOOKUP(I2402,Products!$A$1:$F$51,5,0)</f>
        <v>818.76</v>
      </c>
      <c r="N2402" s="7">
        <f>VLOOKUP(I2402,Products!$A$1:$F$51,6,0)</f>
        <v>527.62</v>
      </c>
      <c r="O2402" t="s">
        <v>838</v>
      </c>
      <c r="P2402" t="str">
        <f>VLOOKUP(O2402,Stores!$A$1:$D$6,2,0)</f>
        <v>MegaMart Brianahaven</v>
      </c>
      <c r="Q2402" t="str">
        <f>VLOOKUP(O2402,Stores!$A$1:$D$6,4,0)</f>
        <v>North</v>
      </c>
      <c r="R2402" s="6">
        <v>3</v>
      </c>
      <c r="S2402" s="6">
        <v>0</v>
      </c>
      <c r="T2402" t="s">
        <v>861</v>
      </c>
      <c r="U2402">
        <f t="shared" si="111"/>
        <v>2456.2799999999997</v>
      </c>
      <c r="V2402" s="7">
        <f t="shared" si="112"/>
        <v>1582.8600000000001</v>
      </c>
      <c r="W2402" s="7">
        <f t="shared" si="113"/>
        <v>872.41999999999962</v>
      </c>
    </row>
    <row r="2403" spans="1:23" x14ac:dyDescent="0.25">
      <c r="A2403" t="s">
        <v>5075</v>
      </c>
      <c r="B2403" s="4">
        <v>45537</v>
      </c>
      <c r="C2403" t="s">
        <v>215</v>
      </c>
      <c r="D2403" t="str">
        <f>VLOOKUP(C2403,Customers!$A$1:$H$201,4,0)</f>
        <v>Carl Wyatt</v>
      </c>
      <c r="E2403" t="str">
        <f>VLOOKUP(C2403,Customers!$A$1:$H$201,5,0)</f>
        <v>Female</v>
      </c>
      <c r="F2403" s="4">
        <f>VLOOKUP(C2403,Customers!$A$1:$H$201,6,0)</f>
        <v>38253</v>
      </c>
      <c r="G2403" s="4" t="str">
        <f>VLOOKUP(C2403,Customers!$A$1:$H$201,7,0)</f>
        <v>North Tracey</v>
      </c>
      <c r="H2403" s="4">
        <f>VLOOKUP(C2403,Customers!$A$1:$H$201,8,0)</f>
        <v>44366</v>
      </c>
      <c r="I2403" t="s">
        <v>755</v>
      </c>
      <c r="J2403" t="str">
        <f>VLOOKUP(I2403,Products!$A$1:$F$51,2,0)</f>
        <v>Democratic Smartphone</v>
      </c>
      <c r="K2403" t="str">
        <f>VLOOKUP(I2403,Products!$A$1:$F$51,3,0)</f>
        <v>Electronics</v>
      </c>
      <c r="L2403" t="str">
        <f>VLOOKUP(I2403,Products!$A$1:$F$51,4,0)</f>
        <v>Smartphone</v>
      </c>
      <c r="M2403" s="7">
        <f>VLOOKUP(I2403,Products!$A$1:$F$51,5,0)</f>
        <v>1079.8900000000001</v>
      </c>
      <c r="N2403" s="7">
        <f>VLOOKUP(I2403,Products!$A$1:$F$51,6,0)</f>
        <v>703.83</v>
      </c>
      <c r="O2403" t="s">
        <v>835</v>
      </c>
      <c r="P2403" t="str">
        <f>VLOOKUP(O2403,Stores!$A$1:$D$6,2,0)</f>
        <v>MegaMart New Michele</v>
      </c>
      <c r="Q2403" t="str">
        <f>VLOOKUP(O2403,Stores!$A$1:$D$6,4,0)</f>
        <v>West</v>
      </c>
      <c r="R2403" s="6">
        <v>2</v>
      </c>
      <c r="S2403" s="6">
        <v>0</v>
      </c>
      <c r="T2403" t="s">
        <v>857</v>
      </c>
      <c r="U2403">
        <f t="shared" si="111"/>
        <v>2159.7800000000002</v>
      </c>
      <c r="V2403" s="7">
        <f t="shared" si="112"/>
        <v>1407.66</v>
      </c>
      <c r="W2403" s="7">
        <f t="shared" si="113"/>
        <v>751.12000000000012</v>
      </c>
    </row>
    <row r="2404" spans="1:23" x14ac:dyDescent="0.25">
      <c r="A2404" t="s">
        <v>5392</v>
      </c>
      <c r="B2404" s="4">
        <v>45537</v>
      </c>
      <c r="C2404" t="s">
        <v>300</v>
      </c>
      <c r="D2404" t="str">
        <f>VLOOKUP(C2404,Customers!$A$1:$H$201,4,0)</f>
        <v>Grace Garcia</v>
      </c>
      <c r="E2404" t="str">
        <f>VLOOKUP(C2404,Customers!$A$1:$H$201,5,0)</f>
        <v>Female</v>
      </c>
      <c r="F2404" s="4">
        <f>VLOOKUP(C2404,Customers!$A$1:$H$201,6,0)</f>
        <v>37929</v>
      </c>
      <c r="G2404" s="4" t="str">
        <f>VLOOKUP(C2404,Customers!$A$1:$H$201,7,0)</f>
        <v>Markberg</v>
      </c>
      <c r="H2404" s="4">
        <f>VLOOKUP(C2404,Customers!$A$1:$H$201,8,0)</f>
        <v>44928</v>
      </c>
      <c r="I2404" t="s">
        <v>760</v>
      </c>
      <c r="J2404" t="str">
        <f>VLOOKUP(I2404,Products!$A$1:$F$51,2,0)</f>
        <v>Simple Accessories</v>
      </c>
      <c r="K2404" t="str">
        <f>VLOOKUP(I2404,Products!$A$1:$F$51,3,0)</f>
        <v>Fashion</v>
      </c>
      <c r="L2404" t="str">
        <f>VLOOKUP(I2404,Products!$A$1:$F$51,4,0)</f>
        <v>Accessories</v>
      </c>
      <c r="M2404" s="7">
        <f>VLOOKUP(I2404,Products!$A$1:$F$51,5,0)</f>
        <v>1102.791777777778</v>
      </c>
      <c r="N2404" s="7">
        <f>VLOOKUP(I2404,Products!$A$1:$F$51,6,0)</f>
        <v>242.98</v>
      </c>
      <c r="O2404" t="s">
        <v>842</v>
      </c>
      <c r="P2404" t="str">
        <f>VLOOKUP(O2404,Stores!$A$1:$D$6,2,0)</f>
        <v>MegaMart Johnmouth</v>
      </c>
      <c r="Q2404" t="str">
        <f>VLOOKUP(O2404,Stores!$A$1:$D$6,4,0)</f>
        <v>East</v>
      </c>
      <c r="R2404" s="6">
        <v>5</v>
      </c>
      <c r="S2404" s="6">
        <v>0.15</v>
      </c>
      <c r="T2404" t="s">
        <v>861</v>
      </c>
      <c r="U2404">
        <f t="shared" si="111"/>
        <v>5513.9588888888902</v>
      </c>
      <c r="V2404" s="7">
        <f t="shared" si="112"/>
        <v>1214.8999999999999</v>
      </c>
      <c r="W2404" s="7">
        <f t="shared" si="113"/>
        <v>4298.2088888888902</v>
      </c>
    </row>
    <row r="2405" spans="1:23" x14ac:dyDescent="0.25">
      <c r="A2405" t="s">
        <v>5761</v>
      </c>
      <c r="B2405" s="4">
        <v>45537</v>
      </c>
      <c r="C2405" t="s">
        <v>360</v>
      </c>
      <c r="D2405" t="str">
        <f>VLOOKUP(C2405,Customers!$A$1:$H$201,4,0)</f>
        <v>Eric King</v>
      </c>
      <c r="E2405" t="str">
        <f>VLOOKUP(C2405,Customers!$A$1:$H$201,5,0)</f>
        <v>Male</v>
      </c>
      <c r="F2405" s="4">
        <f>VLOOKUP(C2405,Customers!$A$1:$H$201,6,0)</f>
        <v>32514</v>
      </c>
      <c r="G2405" s="4" t="str">
        <f>VLOOKUP(C2405,Customers!$A$1:$H$201,7,0)</f>
        <v>Lake Amanda</v>
      </c>
      <c r="H2405" s="4">
        <f>VLOOKUP(C2405,Customers!$A$1:$H$201,8,0)</f>
        <v>44496</v>
      </c>
      <c r="I2405" t="s">
        <v>780</v>
      </c>
      <c r="J2405" t="str">
        <f>VLOOKUP(I2405,Products!$A$1:$F$51,2,0)</f>
        <v>Road Clothing</v>
      </c>
      <c r="K2405" t="str">
        <f>VLOOKUP(I2405,Products!$A$1:$F$51,3,0)</f>
        <v>Fashion</v>
      </c>
      <c r="L2405" t="str">
        <f>VLOOKUP(I2405,Products!$A$1:$F$51,4,0)</f>
        <v>Clothing</v>
      </c>
      <c r="M2405" s="7">
        <f>VLOOKUP(I2405,Products!$A$1:$F$51,5,0)</f>
        <v>1485.05</v>
      </c>
      <c r="N2405" s="7">
        <f>VLOOKUP(I2405,Products!$A$1:$F$51,6,0)</f>
        <v>988.31</v>
      </c>
      <c r="O2405" t="s">
        <v>838</v>
      </c>
      <c r="P2405" t="str">
        <f>VLOOKUP(O2405,Stores!$A$1:$D$6,2,0)</f>
        <v>MegaMart Brianahaven</v>
      </c>
      <c r="Q2405" t="str">
        <f>VLOOKUP(O2405,Stores!$A$1:$D$6,4,0)</f>
        <v>North</v>
      </c>
      <c r="R2405" s="6">
        <v>5</v>
      </c>
      <c r="S2405" s="6">
        <v>0.15</v>
      </c>
      <c r="T2405" t="s">
        <v>861</v>
      </c>
      <c r="U2405">
        <f t="shared" si="111"/>
        <v>7425.25</v>
      </c>
      <c r="V2405" s="7">
        <f t="shared" si="112"/>
        <v>4941.5499999999993</v>
      </c>
      <c r="W2405" s="7">
        <f t="shared" si="113"/>
        <v>2482.8500000000008</v>
      </c>
    </row>
    <row r="2406" spans="1:23" x14ac:dyDescent="0.25">
      <c r="A2406" t="s">
        <v>1010</v>
      </c>
      <c r="B2406" s="4">
        <v>45537</v>
      </c>
      <c r="C2406" t="s">
        <v>481</v>
      </c>
      <c r="D2406" t="str">
        <f>VLOOKUP(C2406,Customers!$A$1:$H$201,4,0)</f>
        <v>Jared Ochoa</v>
      </c>
      <c r="E2406" t="str">
        <f>VLOOKUP(C2406,Customers!$A$1:$H$201,5,0)</f>
        <v>Male</v>
      </c>
      <c r="F2406" s="4">
        <f>VLOOKUP(C2406,Customers!$A$1:$H$201,6,0)</f>
        <v>21543</v>
      </c>
      <c r="G2406" s="4" t="str">
        <f>VLOOKUP(C2406,Customers!$A$1:$H$201,7,0)</f>
        <v>Cisnerosville</v>
      </c>
      <c r="H2406" s="4">
        <f>VLOOKUP(C2406,Customers!$A$1:$H$201,8,0)</f>
        <v>45035</v>
      </c>
      <c r="I2406" t="s">
        <v>714</v>
      </c>
      <c r="J2406" t="str">
        <f>VLOOKUP(I2406,Products!$A$1:$F$51,2,0)</f>
        <v>Here Footwear</v>
      </c>
      <c r="K2406" t="str">
        <f>VLOOKUP(I2406,Products!$A$1:$F$51,3,0)</f>
        <v>Fashion</v>
      </c>
      <c r="L2406" t="str">
        <f>VLOOKUP(I2406,Products!$A$1:$F$51,4,0)</f>
        <v>Footwear</v>
      </c>
      <c r="M2406" s="7">
        <f>VLOOKUP(I2406,Products!$A$1:$F$51,5,0)</f>
        <v>1102.791777777778</v>
      </c>
      <c r="N2406" s="7">
        <f>VLOOKUP(I2406,Products!$A$1:$F$51,6,0)</f>
        <v>169.03</v>
      </c>
      <c r="O2406" t="s">
        <v>842</v>
      </c>
      <c r="P2406" t="str">
        <f>VLOOKUP(O2406,Stores!$A$1:$D$6,2,0)</f>
        <v>MegaMart Johnmouth</v>
      </c>
      <c r="Q2406" t="str">
        <f>VLOOKUP(O2406,Stores!$A$1:$D$6,4,0)</f>
        <v>East</v>
      </c>
      <c r="R2406" s="6">
        <v>2.9905584572117316</v>
      </c>
      <c r="S2406" s="6">
        <v>0.15</v>
      </c>
      <c r="T2406" t="s">
        <v>857</v>
      </c>
      <c r="U2406">
        <f t="shared" si="111"/>
        <v>3297.9632775768946</v>
      </c>
      <c r="V2406" s="7">
        <f t="shared" si="112"/>
        <v>505.49409602249898</v>
      </c>
      <c r="W2406" s="7">
        <f t="shared" si="113"/>
        <v>2791.6191815543957</v>
      </c>
    </row>
    <row r="2407" spans="1:23" x14ac:dyDescent="0.25">
      <c r="A2407" t="s">
        <v>1109</v>
      </c>
      <c r="B2407" s="4">
        <v>45537</v>
      </c>
      <c r="C2407" t="s">
        <v>185</v>
      </c>
      <c r="D2407" t="str">
        <f>VLOOKUP(C2407,Customers!$A$1:$H$201,4,0)</f>
        <v>Alexis Crane</v>
      </c>
      <c r="E2407" t="str">
        <f>VLOOKUP(C2407,Customers!$A$1:$H$201,5,0)</f>
        <v>Male</v>
      </c>
      <c r="F2407" s="4">
        <f>VLOOKUP(C2407,Customers!$A$1:$H$201,6,0)</f>
        <v>38351</v>
      </c>
      <c r="G2407" s="4" t="str">
        <f>VLOOKUP(C2407,Customers!$A$1:$H$201,7,0)</f>
        <v>Newtonborough</v>
      </c>
      <c r="H2407" s="4">
        <f>VLOOKUP(C2407,Customers!$A$1:$H$201,8,0)</f>
        <v>44661</v>
      </c>
      <c r="I2407" t="s">
        <v>749</v>
      </c>
      <c r="J2407" t="str">
        <f>VLOOKUP(I2407,Products!$A$1:$F$51,2,0)</f>
        <v>Whether Bags</v>
      </c>
      <c r="K2407" t="str">
        <f>VLOOKUP(I2407,Products!$A$1:$F$51,3,0)</f>
        <v>Fashion</v>
      </c>
      <c r="L2407" t="str">
        <f>VLOOKUP(I2407,Products!$A$1:$F$51,4,0)</f>
        <v>Bags</v>
      </c>
      <c r="M2407" s="7">
        <f>VLOOKUP(I2407,Products!$A$1:$F$51,5,0)</f>
        <v>270.45</v>
      </c>
      <c r="N2407" s="7">
        <f>VLOOKUP(I2407,Products!$A$1:$F$51,6,0)</f>
        <v>742.26521739130465</v>
      </c>
      <c r="O2407" t="s">
        <v>838</v>
      </c>
      <c r="P2407" t="str">
        <f>VLOOKUP(O2407,Stores!$A$1:$D$6,2,0)</f>
        <v>MegaMart Brianahaven</v>
      </c>
      <c r="Q2407" t="str">
        <f>VLOOKUP(O2407,Stores!$A$1:$D$6,4,0)</f>
        <v>North</v>
      </c>
      <c r="R2407" s="6">
        <v>4</v>
      </c>
      <c r="S2407" s="6">
        <v>0.1</v>
      </c>
      <c r="T2407" t="s">
        <v>851</v>
      </c>
      <c r="U2407">
        <f t="shared" si="111"/>
        <v>1081.8</v>
      </c>
      <c r="V2407" s="7">
        <f t="shared" si="112"/>
        <v>2969.0608695652186</v>
      </c>
      <c r="W2407" s="7">
        <f t="shared" si="113"/>
        <v>-1888.1608695652187</v>
      </c>
    </row>
    <row r="2408" spans="1:23" x14ac:dyDescent="0.25">
      <c r="A2408" t="s">
        <v>2001</v>
      </c>
      <c r="B2408" s="4">
        <v>45537</v>
      </c>
      <c r="C2408" t="s">
        <v>75</v>
      </c>
      <c r="D2408" t="str">
        <f>VLOOKUP(C2408,Customers!$A$1:$H$201,4,0)</f>
        <v>John Smith</v>
      </c>
      <c r="E2408" t="str">
        <f>VLOOKUP(C2408,Customers!$A$1:$H$201,5,0)</f>
        <v>Female</v>
      </c>
      <c r="F2408" s="4">
        <f>VLOOKUP(C2408,Customers!$A$1:$H$201,6,0)</f>
        <v>35931</v>
      </c>
      <c r="G2408" s="4" t="str">
        <f>VLOOKUP(C2408,Customers!$A$1:$H$201,7,0)</f>
        <v>Stephaniechester</v>
      </c>
      <c r="H2408" s="4">
        <f>VLOOKUP(C2408,Customers!$A$1:$H$201,8,0)</f>
        <v>45063</v>
      </c>
      <c r="I2408" t="s">
        <v>711</v>
      </c>
      <c r="J2408" t="str">
        <f>VLOOKUP(I2408,Products!$A$1:$F$51,2,0)</f>
        <v>Audience Television</v>
      </c>
      <c r="K2408" t="str">
        <f>VLOOKUP(I2408,Products!$A$1:$F$51,3,0)</f>
        <v>Electronics</v>
      </c>
      <c r="L2408" t="str">
        <f>VLOOKUP(I2408,Products!$A$1:$F$51,4,0)</f>
        <v>Television</v>
      </c>
      <c r="M2408" s="7">
        <f>VLOOKUP(I2408,Products!$A$1:$F$51,5,0)</f>
        <v>818.76</v>
      </c>
      <c r="N2408" s="7">
        <f>VLOOKUP(I2408,Products!$A$1:$F$51,6,0)</f>
        <v>527.62</v>
      </c>
      <c r="O2408" t="s">
        <v>827</v>
      </c>
      <c r="P2408" t="str">
        <f>VLOOKUP(O2408,Stores!$A$1:$D$6,2,0)</f>
        <v>MegaMart Jimenezborough</v>
      </c>
      <c r="Q2408" t="str">
        <f>VLOOKUP(O2408,Stores!$A$1:$D$6,4,0)</f>
        <v>South</v>
      </c>
      <c r="R2408" s="6">
        <v>2</v>
      </c>
      <c r="S2408" s="6">
        <v>0.15</v>
      </c>
      <c r="T2408" t="s">
        <v>854</v>
      </c>
      <c r="U2408">
        <f t="shared" si="111"/>
        <v>1637.52</v>
      </c>
      <c r="V2408" s="7">
        <f t="shared" si="112"/>
        <v>1055.24</v>
      </c>
      <c r="W2408" s="7">
        <f t="shared" si="113"/>
        <v>581.42999999999995</v>
      </c>
    </row>
    <row r="2409" spans="1:23" x14ac:dyDescent="0.25">
      <c r="A2409" t="s">
        <v>2896</v>
      </c>
      <c r="B2409" s="4">
        <v>45537</v>
      </c>
      <c r="C2409" t="s">
        <v>443</v>
      </c>
      <c r="D2409" t="str">
        <f>VLOOKUP(C2409,Customers!$A$1:$H$201,4,0)</f>
        <v>Curtis Faulkner</v>
      </c>
      <c r="E2409" t="str">
        <f>VLOOKUP(C2409,Customers!$A$1:$H$201,5,0)</f>
        <v>Female</v>
      </c>
      <c r="F2409" s="4">
        <f>VLOOKUP(C2409,Customers!$A$1:$H$201,6,0)</f>
        <v>23386</v>
      </c>
      <c r="G2409" s="4" t="str">
        <f>VLOOKUP(C2409,Customers!$A$1:$H$201,7,0)</f>
        <v>Annaborough</v>
      </c>
      <c r="H2409" s="4">
        <f>VLOOKUP(C2409,Customers!$A$1:$H$201,8,0)</f>
        <v>44122</v>
      </c>
      <c r="I2409" t="s">
        <v>749</v>
      </c>
      <c r="J2409" t="str">
        <f>VLOOKUP(I2409,Products!$A$1:$F$51,2,0)</f>
        <v>Whether Bags</v>
      </c>
      <c r="K2409" t="str">
        <f>VLOOKUP(I2409,Products!$A$1:$F$51,3,0)</f>
        <v>Fashion</v>
      </c>
      <c r="L2409" t="str">
        <f>VLOOKUP(I2409,Products!$A$1:$F$51,4,0)</f>
        <v>Bags</v>
      </c>
      <c r="M2409" s="7">
        <f>VLOOKUP(I2409,Products!$A$1:$F$51,5,0)</f>
        <v>270.45</v>
      </c>
      <c r="N2409" s="7">
        <f>VLOOKUP(I2409,Products!$A$1:$F$51,6,0)</f>
        <v>742.26521739130465</v>
      </c>
      <c r="O2409" t="s">
        <v>838</v>
      </c>
      <c r="P2409" t="str">
        <f>VLOOKUP(O2409,Stores!$A$1:$D$6,2,0)</f>
        <v>MegaMart Brianahaven</v>
      </c>
      <c r="Q2409" t="str">
        <f>VLOOKUP(O2409,Stores!$A$1:$D$6,4,0)</f>
        <v>North</v>
      </c>
      <c r="R2409" s="6">
        <v>5</v>
      </c>
      <c r="S2409" s="6">
        <v>0.15</v>
      </c>
      <c r="T2409" t="s">
        <v>861</v>
      </c>
      <c r="U2409">
        <f t="shared" si="111"/>
        <v>1352.25</v>
      </c>
      <c r="V2409" s="7">
        <f t="shared" si="112"/>
        <v>3711.3260869565233</v>
      </c>
      <c r="W2409" s="7">
        <f t="shared" si="113"/>
        <v>-2359.9260869565232</v>
      </c>
    </row>
    <row r="2410" spans="1:23" x14ac:dyDescent="0.25">
      <c r="A2410" t="s">
        <v>3285</v>
      </c>
      <c r="B2410" s="4">
        <v>45537</v>
      </c>
      <c r="C2410" t="s">
        <v>489</v>
      </c>
      <c r="D2410" t="str">
        <f>VLOOKUP(C2410,Customers!$A$1:$H$201,4,0)</f>
        <v>Emily Hart</v>
      </c>
      <c r="E2410" t="str">
        <f>VLOOKUP(C2410,Customers!$A$1:$H$201,5,0)</f>
        <v>Female</v>
      </c>
      <c r="F2410" s="4">
        <f>VLOOKUP(C2410,Customers!$A$1:$H$201,6,0)</f>
        <v>31076</v>
      </c>
      <c r="G2410" s="4" t="str">
        <f>VLOOKUP(C2410,Customers!$A$1:$H$201,7,0)</f>
        <v>Angelaland</v>
      </c>
      <c r="H2410" s="4">
        <f>VLOOKUP(C2410,Customers!$A$1:$H$201,8,0)</f>
        <v>45799</v>
      </c>
      <c r="I2410" t="s">
        <v>718</v>
      </c>
      <c r="J2410" t="str">
        <f>VLOOKUP(I2410,Products!$A$1:$F$51,2,0)</f>
        <v>Four Accessories</v>
      </c>
      <c r="K2410" t="str">
        <f>VLOOKUP(I2410,Products!$A$1:$F$51,3,0)</f>
        <v>Fashion</v>
      </c>
      <c r="L2410" t="str">
        <f>VLOOKUP(I2410,Products!$A$1:$F$51,4,0)</f>
        <v>Accessories</v>
      </c>
      <c r="M2410" s="7">
        <f>VLOOKUP(I2410,Products!$A$1:$F$51,5,0)</f>
        <v>1853.77</v>
      </c>
      <c r="N2410" s="7">
        <f>VLOOKUP(I2410,Products!$A$1:$F$51,6,0)</f>
        <v>1363.52</v>
      </c>
      <c r="O2410" t="s">
        <v>842</v>
      </c>
      <c r="P2410" t="str">
        <f>VLOOKUP(O2410,Stores!$A$1:$D$6,2,0)</f>
        <v>MegaMart Johnmouth</v>
      </c>
      <c r="Q2410" t="str">
        <f>VLOOKUP(O2410,Stores!$A$1:$D$6,4,0)</f>
        <v>East</v>
      </c>
      <c r="R2410" s="6">
        <v>4</v>
      </c>
      <c r="S2410" s="6">
        <v>0.1</v>
      </c>
      <c r="T2410" t="s">
        <v>851</v>
      </c>
      <c r="U2410">
        <f t="shared" si="111"/>
        <v>7415.08</v>
      </c>
      <c r="V2410" s="7">
        <f t="shared" si="112"/>
        <v>5454.08</v>
      </c>
      <c r="W2410" s="7">
        <f t="shared" si="113"/>
        <v>1960.1</v>
      </c>
    </row>
    <row r="2411" spans="1:23" x14ac:dyDescent="0.25">
      <c r="A2411" t="s">
        <v>3391</v>
      </c>
      <c r="B2411" s="4">
        <v>45538</v>
      </c>
      <c r="C2411" t="s">
        <v>69</v>
      </c>
      <c r="D2411" t="str">
        <f>VLOOKUP(C2411,Customers!$A$1:$H$201,4,0)</f>
        <v>Vanessa Anderson</v>
      </c>
      <c r="E2411" t="str">
        <f>VLOOKUP(C2411,Customers!$A$1:$H$201,5,0)</f>
        <v>Female</v>
      </c>
      <c r="F2411" s="4">
        <f>VLOOKUP(C2411,Customers!$A$1:$H$201,6,0)</f>
        <v>30021</v>
      </c>
      <c r="G2411" s="4" t="str">
        <f>VLOOKUP(C2411,Customers!$A$1:$H$201,7,0)</f>
        <v>Peterside</v>
      </c>
      <c r="H2411" s="4">
        <f>VLOOKUP(C2411,Customers!$A$1:$H$201,8,0)</f>
        <v>45560</v>
      </c>
      <c r="I2411" t="s">
        <v>751</v>
      </c>
      <c r="J2411" t="str">
        <f>VLOOKUP(I2411,Products!$A$1:$F$51,2,0)</f>
        <v>House Accessories</v>
      </c>
      <c r="K2411" t="str">
        <f>VLOOKUP(I2411,Products!$A$1:$F$51,3,0)</f>
        <v>Fashion</v>
      </c>
      <c r="L2411" t="str">
        <f>VLOOKUP(I2411,Products!$A$1:$F$51,4,0)</f>
        <v>Accessories</v>
      </c>
      <c r="M2411" s="7">
        <f>VLOOKUP(I2411,Products!$A$1:$F$51,5,0)</f>
        <v>1858.75</v>
      </c>
      <c r="N2411" s="7">
        <f>VLOOKUP(I2411,Products!$A$1:$F$51,6,0)</f>
        <v>1451.16</v>
      </c>
      <c r="O2411" t="s">
        <v>842</v>
      </c>
      <c r="P2411" t="str">
        <f>VLOOKUP(O2411,Stores!$A$1:$D$6,2,0)</f>
        <v>MegaMart Johnmouth</v>
      </c>
      <c r="Q2411" t="str">
        <f>VLOOKUP(O2411,Stores!$A$1:$D$6,4,0)</f>
        <v>East</v>
      </c>
      <c r="R2411" s="6">
        <v>3</v>
      </c>
      <c r="S2411" s="6">
        <v>0.15</v>
      </c>
      <c r="T2411" t="s">
        <v>854</v>
      </c>
      <c r="U2411">
        <f t="shared" si="111"/>
        <v>5576.25</v>
      </c>
      <c r="V2411" s="7">
        <f t="shared" si="112"/>
        <v>4353.4800000000005</v>
      </c>
      <c r="W2411" s="7">
        <f t="shared" si="113"/>
        <v>1221.9199999999996</v>
      </c>
    </row>
    <row r="2412" spans="1:23" x14ac:dyDescent="0.25">
      <c r="A2412" t="s">
        <v>3645</v>
      </c>
      <c r="B2412" s="4">
        <v>45538</v>
      </c>
      <c r="C2412" t="s">
        <v>72</v>
      </c>
      <c r="D2412" t="str">
        <f>VLOOKUP(C2412,Customers!$A$1:$H$201,4,0)</f>
        <v>Breanna Davis</v>
      </c>
      <c r="E2412" t="str">
        <f>VLOOKUP(C2412,Customers!$A$1:$H$201,5,0)</f>
        <v>Male</v>
      </c>
      <c r="F2412" s="4">
        <f>VLOOKUP(C2412,Customers!$A$1:$H$201,6,0)</f>
        <v>34565</v>
      </c>
      <c r="G2412" s="4" t="str">
        <f>VLOOKUP(C2412,Customers!$A$1:$H$201,7,0)</f>
        <v>East William</v>
      </c>
      <c r="H2412" s="4">
        <f>VLOOKUP(C2412,Customers!$A$1:$H$201,8,0)</f>
        <v>45608</v>
      </c>
      <c r="I2412" t="s">
        <v>788</v>
      </c>
      <c r="J2412" t="str">
        <f>VLOOKUP(I2412,Products!$A$1:$F$51,2,0)</f>
        <v>Beat Accessories</v>
      </c>
      <c r="K2412" t="str">
        <f>VLOOKUP(I2412,Products!$A$1:$F$51,3,0)</f>
        <v>Fashion</v>
      </c>
      <c r="L2412" t="str">
        <f>VLOOKUP(I2412,Products!$A$1:$F$51,4,0)</f>
        <v>Accessories</v>
      </c>
      <c r="M2412" s="7">
        <f>VLOOKUP(I2412,Products!$A$1:$F$51,5,0)</f>
        <v>1798.97</v>
      </c>
      <c r="N2412" s="7">
        <f>VLOOKUP(I2412,Products!$A$1:$F$51,6,0)</f>
        <v>1329.15</v>
      </c>
      <c r="O2412" t="s">
        <v>831</v>
      </c>
      <c r="P2412" t="str">
        <f>VLOOKUP(O2412,Stores!$A$1:$D$6,2,0)</f>
        <v>MegaMart Peckmouth</v>
      </c>
      <c r="Q2412" t="str">
        <f>VLOOKUP(O2412,Stores!$A$1:$D$6,4,0)</f>
        <v>East</v>
      </c>
      <c r="R2412" s="6">
        <v>2</v>
      </c>
      <c r="S2412" s="6">
        <v>0.15</v>
      </c>
      <c r="T2412" t="s">
        <v>857</v>
      </c>
      <c r="U2412">
        <f t="shared" si="111"/>
        <v>3597.94</v>
      </c>
      <c r="V2412" s="7">
        <f t="shared" si="112"/>
        <v>2658.3</v>
      </c>
      <c r="W2412" s="7">
        <f t="shared" si="113"/>
        <v>938.78999999999985</v>
      </c>
    </row>
    <row r="2413" spans="1:23" x14ac:dyDescent="0.25">
      <c r="A2413" t="s">
        <v>3925</v>
      </c>
      <c r="B2413" s="4">
        <v>45538</v>
      </c>
      <c r="C2413" t="s">
        <v>700</v>
      </c>
      <c r="D2413" t="str">
        <f>VLOOKUP(C2413,Customers!$A$1:$H$201,4,0)</f>
        <v>Ronald Haley</v>
      </c>
      <c r="E2413" t="str">
        <f>VLOOKUP(C2413,Customers!$A$1:$H$201,5,0)</f>
        <v>Male</v>
      </c>
      <c r="F2413" s="4">
        <f>VLOOKUP(C2413,Customers!$A$1:$H$201,6,0)</f>
        <v>37249</v>
      </c>
      <c r="G2413" s="4" t="str">
        <f>VLOOKUP(C2413,Customers!$A$1:$H$201,7,0)</f>
        <v>Jenniferbury</v>
      </c>
      <c r="H2413" s="4">
        <f>VLOOKUP(C2413,Customers!$A$1:$H$201,8,0)</f>
        <v>45832</v>
      </c>
      <c r="I2413" t="s">
        <v>755</v>
      </c>
      <c r="J2413" t="str">
        <f>VLOOKUP(I2413,Products!$A$1:$F$51,2,0)</f>
        <v>Democratic Smartphone</v>
      </c>
      <c r="K2413" t="str">
        <f>VLOOKUP(I2413,Products!$A$1:$F$51,3,0)</f>
        <v>Electronics</v>
      </c>
      <c r="L2413" t="str">
        <f>VLOOKUP(I2413,Products!$A$1:$F$51,4,0)</f>
        <v>Smartphone</v>
      </c>
      <c r="M2413" s="7">
        <f>VLOOKUP(I2413,Products!$A$1:$F$51,5,0)</f>
        <v>1079.8900000000001</v>
      </c>
      <c r="N2413" s="7">
        <f>VLOOKUP(I2413,Products!$A$1:$F$51,6,0)</f>
        <v>703.83</v>
      </c>
      <c r="O2413" t="s">
        <v>838</v>
      </c>
      <c r="P2413" t="str">
        <f>VLOOKUP(O2413,Stores!$A$1:$D$6,2,0)</f>
        <v>MegaMart Brianahaven</v>
      </c>
      <c r="Q2413" t="str">
        <f>VLOOKUP(O2413,Stores!$A$1:$D$6,4,0)</f>
        <v>North</v>
      </c>
      <c r="R2413" s="6">
        <v>1</v>
      </c>
      <c r="S2413" s="6">
        <v>0.05</v>
      </c>
      <c r="T2413" t="s">
        <v>851</v>
      </c>
      <c r="U2413">
        <f t="shared" si="111"/>
        <v>1079.8900000000001</v>
      </c>
      <c r="V2413" s="7">
        <f t="shared" si="112"/>
        <v>703.83</v>
      </c>
      <c r="W2413" s="7">
        <f t="shared" si="113"/>
        <v>375.11000000000007</v>
      </c>
    </row>
    <row r="2414" spans="1:23" x14ac:dyDescent="0.25">
      <c r="A2414" t="s">
        <v>5467</v>
      </c>
      <c r="B2414" s="4">
        <v>45538</v>
      </c>
      <c r="C2414" t="s">
        <v>467</v>
      </c>
      <c r="D2414" t="str">
        <f>VLOOKUP(C2414,Customers!$A$1:$H$201,4,0)</f>
        <v>Robert Collins</v>
      </c>
      <c r="E2414" t="str">
        <f>VLOOKUP(C2414,Customers!$A$1:$H$201,5,0)</f>
        <v>Female</v>
      </c>
      <c r="F2414" s="4">
        <f>VLOOKUP(C2414,Customers!$A$1:$H$201,6,0)</f>
        <v>27978</v>
      </c>
      <c r="G2414" s="4" t="str">
        <f>VLOOKUP(C2414,Customers!$A$1:$H$201,7,0)</f>
        <v>Anthonystad</v>
      </c>
      <c r="H2414" s="4">
        <f>VLOOKUP(C2414,Customers!$A$1:$H$201,8,0)</f>
        <v>45697</v>
      </c>
      <c r="I2414" t="s">
        <v>812</v>
      </c>
      <c r="J2414" t="str">
        <f>VLOOKUP(I2414,Products!$A$1:$F$51,2,0)</f>
        <v>Set Dairy</v>
      </c>
      <c r="K2414" t="str">
        <f>VLOOKUP(I2414,Products!$A$1:$F$51,3,0)</f>
        <v>Groceries</v>
      </c>
      <c r="L2414" t="str">
        <f>VLOOKUP(I2414,Products!$A$1:$F$51,4,0)</f>
        <v>Dairy</v>
      </c>
      <c r="M2414" s="7">
        <f>VLOOKUP(I2414,Products!$A$1:$F$51,5,0)</f>
        <v>1879.08</v>
      </c>
      <c r="N2414" s="7">
        <f>VLOOKUP(I2414,Products!$A$1:$F$51,6,0)</f>
        <v>1004.56</v>
      </c>
      <c r="O2414" t="s">
        <v>835</v>
      </c>
      <c r="P2414" t="str">
        <f>VLOOKUP(O2414,Stores!$A$1:$D$6,2,0)</f>
        <v>MegaMart New Michele</v>
      </c>
      <c r="Q2414" t="str">
        <f>VLOOKUP(O2414,Stores!$A$1:$D$6,4,0)</f>
        <v>West</v>
      </c>
      <c r="R2414" s="6">
        <v>3</v>
      </c>
      <c r="S2414" s="6">
        <v>0.1</v>
      </c>
      <c r="T2414" t="s">
        <v>857</v>
      </c>
      <c r="U2414">
        <f t="shared" si="111"/>
        <v>5637.24</v>
      </c>
      <c r="V2414" s="7">
        <f t="shared" si="112"/>
        <v>3013.68</v>
      </c>
      <c r="W2414" s="7">
        <f t="shared" si="113"/>
        <v>2622.66</v>
      </c>
    </row>
    <row r="2415" spans="1:23" x14ac:dyDescent="0.25">
      <c r="A2415" t="s">
        <v>1726</v>
      </c>
      <c r="B2415" s="4">
        <v>45538</v>
      </c>
      <c r="C2415" t="s">
        <v>681</v>
      </c>
      <c r="D2415" t="str">
        <f>VLOOKUP(C2415,Customers!$A$1:$H$201,4,0)</f>
        <v>Ann West</v>
      </c>
      <c r="E2415" t="str">
        <f>VLOOKUP(C2415,Customers!$A$1:$H$201,5,0)</f>
        <v>Male</v>
      </c>
      <c r="F2415" s="4">
        <f>VLOOKUP(C2415,Customers!$A$1:$H$201,6,0)</f>
        <v>36771</v>
      </c>
      <c r="G2415" s="4" t="str">
        <f>VLOOKUP(C2415,Customers!$A$1:$H$201,7,0)</f>
        <v>Craigshire</v>
      </c>
      <c r="H2415" s="4">
        <f>VLOOKUP(C2415,Customers!$A$1:$H$201,8,0)</f>
        <v>44778</v>
      </c>
      <c r="I2415" t="s">
        <v>816</v>
      </c>
      <c r="J2415" t="str">
        <f>VLOOKUP(I2415,Products!$A$1:$F$51,2,0)</f>
        <v>Or Smartphone</v>
      </c>
      <c r="K2415" t="str">
        <f>VLOOKUP(I2415,Products!$A$1:$F$51,3,0)</f>
        <v>Electronics</v>
      </c>
      <c r="L2415" t="str">
        <f>VLOOKUP(I2415,Products!$A$1:$F$51,4,0)</f>
        <v>Smartphone</v>
      </c>
      <c r="M2415" s="7">
        <f>VLOOKUP(I2415,Products!$A$1:$F$51,5,0)</f>
        <v>1197.18</v>
      </c>
      <c r="N2415" s="7">
        <f>VLOOKUP(I2415,Products!$A$1:$F$51,6,0)</f>
        <v>722.74</v>
      </c>
      <c r="O2415" t="s">
        <v>835</v>
      </c>
      <c r="P2415" t="str">
        <f>VLOOKUP(O2415,Stores!$A$1:$D$6,2,0)</f>
        <v>MegaMart New Michele</v>
      </c>
      <c r="Q2415" t="str">
        <f>VLOOKUP(O2415,Stores!$A$1:$D$6,4,0)</f>
        <v>West</v>
      </c>
      <c r="R2415" s="6">
        <v>4</v>
      </c>
      <c r="S2415" s="6">
        <v>0.15</v>
      </c>
      <c r="T2415" t="s">
        <v>861</v>
      </c>
      <c r="U2415">
        <f t="shared" si="111"/>
        <v>4788.72</v>
      </c>
      <c r="V2415" s="7">
        <f t="shared" si="112"/>
        <v>2890.96</v>
      </c>
      <c r="W2415" s="7">
        <f t="shared" si="113"/>
        <v>1896.9100000000003</v>
      </c>
    </row>
    <row r="2416" spans="1:23" x14ac:dyDescent="0.25">
      <c r="A2416" t="s">
        <v>1914</v>
      </c>
      <c r="B2416" s="4">
        <v>45538</v>
      </c>
      <c r="C2416" t="s">
        <v>659</v>
      </c>
      <c r="D2416" t="str">
        <f>VLOOKUP(C2416,Customers!$A$1:$H$201,4,0)</f>
        <v>Cynthia Cherry</v>
      </c>
      <c r="E2416" t="str">
        <f>VLOOKUP(C2416,Customers!$A$1:$H$201,5,0)</f>
        <v>Male</v>
      </c>
      <c r="F2416" s="4">
        <f>VLOOKUP(C2416,Customers!$A$1:$H$201,6,0)</f>
        <v>32522</v>
      </c>
      <c r="G2416" s="4" t="str">
        <f>VLOOKUP(C2416,Customers!$A$1:$H$201,7,0)</f>
        <v>Gomeztown</v>
      </c>
      <c r="H2416" s="4">
        <f>VLOOKUP(C2416,Customers!$A$1:$H$201,8,0)</f>
        <v>45231</v>
      </c>
      <c r="I2416" t="s">
        <v>798</v>
      </c>
      <c r="J2416" t="str">
        <f>VLOOKUP(I2416,Products!$A$1:$F$51,2,0)</f>
        <v>Stage Footwear</v>
      </c>
      <c r="K2416" t="str">
        <f>VLOOKUP(I2416,Products!$A$1:$F$51,3,0)</f>
        <v>Fashion</v>
      </c>
      <c r="L2416" t="str">
        <f>VLOOKUP(I2416,Products!$A$1:$F$51,4,0)</f>
        <v>Footwear</v>
      </c>
      <c r="M2416" s="7">
        <f>VLOOKUP(I2416,Products!$A$1:$F$51,5,0)</f>
        <v>1102.791777777778</v>
      </c>
      <c r="N2416" s="7">
        <f>VLOOKUP(I2416,Products!$A$1:$F$51,6,0)</f>
        <v>742.26521739130465</v>
      </c>
      <c r="O2416" t="s">
        <v>842</v>
      </c>
      <c r="P2416" t="str">
        <f>VLOOKUP(O2416,Stores!$A$1:$D$6,2,0)</f>
        <v>MegaMart Johnmouth</v>
      </c>
      <c r="Q2416" t="str">
        <f>VLOOKUP(O2416,Stores!$A$1:$D$6,4,0)</f>
        <v>East</v>
      </c>
      <c r="R2416" s="6">
        <v>5</v>
      </c>
      <c r="S2416" s="6">
        <v>0.05</v>
      </c>
      <c r="T2416" t="s">
        <v>854</v>
      </c>
      <c r="U2416">
        <f t="shared" si="111"/>
        <v>5513.9588888888902</v>
      </c>
      <c r="V2416" s="7">
        <f t="shared" si="112"/>
        <v>3711.3260869565233</v>
      </c>
      <c r="W2416" s="7">
        <f t="shared" si="113"/>
        <v>1801.6828019323668</v>
      </c>
    </row>
    <row r="2417" spans="1:23" x14ac:dyDescent="0.25">
      <c r="A2417" t="s">
        <v>3054</v>
      </c>
      <c r="B2417" s="4">
        <v>45538</v>
      </c>
      <c r="C2417" t="s">
        <v>514</v>
      </c>
      <c r="D2417" t="str">
        <f>VLOOKUP(C2417,Customers!$A$1:$H$201,4,0)</f>
        <v>Suzanne Fox</v>
      </c>
      <c r="E2417" t="str">
        <f>VLOOKUP(C2417,Customers!$A$1:$H$201,5,0)</f>
        <v>Male</v>
      </c>
      <c r="F2417" s="4">
        <f>VLOOKUP(C2417,Customers!$A$1:$H$201,6,0)</f>
        <v>38558</v>
      </c>
      <c r="G2417" s="4" t="str">
        <f>VLOOKUP(C2417,Customers!$A$1:$H$201,7,0)</f>
        <v>Joelborough</v>
      </c>
      <c r="H2417" s="4">
        <f>VLOOKUP(C2417,Customers!$A$1:$H$201,8,0)</f>
        <v>44192</v>
      </c>
      <c r="I2417" t="s">
        <v>804</v>
      </c>
      <c r="J2417" t="str">
        <f>VLOOKUP(I2417,Products!$A$1:$F$51,2,0)</f>
        <v>Present Television</v>
      </c>
      <c r="K2417" t="str">
        <f>VLOOKUP(I2417,Products!$A$1:$F$51,3,0)</f>
        <v>Electronics</v>
      </c>
      <c r="L2417" t="str">
        <f>VLOOKUP(I2417,Products!$A$1:$F$51,4,0)</f>
        <v>Television</v>
      </c>
      <c r="M2417" s="7">
        <f>VLOOKUP(I2417,Products!$A$1:$F$51,5,0)</f>
        <v>1635.01</v>
      </c>
      <c r="N2417" s="7">
        <f>VLOOKUP(I2417,Products!$A$1:$F$51,6,0)</f>
        <v>1043.29</v>
      </c>
      <c r="O2417" t="s">
        <v>831</v>
      </c>
      <c r="P2417" t="str">
        <f>VLOOKUP(O2417,Stores!$A$1:$D$6,2,0)</f>
        <v>MegaMart Peckmouth</v>
      </c>
      <c r="Q2417" t="str">
        <f>VLOOKUP(O2417,Stores!$A$1:$D$6,4,0)</f>
        <v>East</v>
      </c>
      <c r="R2417" s="6">
        <v>3</v>
      </c>
      <c r="S2417" s="6">
        <v>0.1</v>
      </c>
      <c r="T2417" t="s">
        <v>861</v>
      </c>
      <c r="U2417">
        <f t="shared" si="111"/>
        <v>4905.03</v>
      </c>
      <c r="V2417" s="7">
        <f t="shared" si="112"/>
        <v>3129.87</v>
      </c>
      <c r="W2417" s="7">
        <f t="shared" si="113"/>
        <v>1774.2599999999998</v>
      </c>
    </row>
    <row r="2418" spans="1:23" x14ac:dyDescent="0.25">
      <c r="A2418" t="s">
        <v>3141</v>
      </c>
      <c r="B2418" s="4">
        <v>45538</v>
      </c>
      <c r="C2418" t="s">
        <v>87</v>
      </c>
      <c r="D2418" t="str">
        <f>VLOOKUP(C2418,Customers!$A$1:$H$201,4,0)</f>
        <v>Megan Velasquez</v>
      </c>
      <c r="E2418" t="str">
        <f>VLOOKUP(C2418,Customers!$A$1:$H$201,5,0)</f>
        <v>Male</v>
      </c>
      <c r="F2418" s="4">
        <f>VLOOKUP(C2418,Customers!$A$1:$H$201,6,0)</f>
        <v>20409</v>
      </c>
      <c r="G2418" s="4" t="str">
        <f>VLOOKUP(C2418,Customers!$A$1:$H$201,7,0)</f>
        <v>East James</v>
      </c>
      <c r="H2418" s="4">
        <f>VLOOKUP(C2418,Customers!$A$1:$H$201,8,0)</f>
        <v>44106</v>
      </c>
      <c r="I2418" t="s">
        <v>738</v>
      </c>
      <c r="J2418" t="str">
        <f>VLOOKUP(I2418,Products!$A$1:$F$51,2,0)</f>
        <v>Either Headphones</v>
      </c>
      <c r="K2418" t="str">
        <f>VLOOKUP(I2418,Products!$A$1:$F$51,3,0)</f>
        <v>Electronics</v>
      </c>
      <c r="L2418" t="str">
        <f>VLOOKUP(I2418,Products!$A$1:$F$51,4,0)</f>
        <v>Headphones</v>
      </c>
      <c r="M2418" s="7">
        <f>VLOOKUP(I2418,Products!$A$1:$F$51,5,0)</f>
        <v>248.57</v>
      </c>
      <c r="N2418" s="7">
        <f>VLOOKUP(I2418,Products!$A$1:$F$51,6,0)</f>
        <v>190.67</v>
      </c>
      <c r="O2418" t="s">
        <v>827</v>
      </c>
      <c r="P2418" t="str">
        <f>VLOOKUP(O2418,Stores!$A$1:$D$6,2,0)</f>
        <v>MegaMart Jimenezborough</v>
      </c>
      <c r="Q2418" t="str">
        <f>VLOOKUP(O2418,Stores!$A$1:$D$6,4,0)</f>
        <v>South</v>
      </c>
      <c r="R2418" s="6">
        <v>3</v>
      </c>
      <c r="S2418" s="6">
        <v>0.15</v>
      </c>
      <c r="T2418" t="s">
        <v>854</v>
      </c>
      <c r="U2418">
        <f t="shared" si="111"/>
        <v>745.71</v>
      </c>
      <c r="V2418" s="7">
        <f t="shared" si="112"/>
        <v>572.01</v>
      </c>
      <c r="W2418" s="7">
        <f t="shared" si="113"/>
        <v>172.85000000000005</v>
      </c>
    </row>
    <row r="2419" spans="1:23" x14ac:dyDescent="0.25">
      <c r="A2419" t="s">
        <v>5248</v>
      </c>
      <c r="B2419" s="4">
        <v>45539</v>
      </c>
      <c r="C2419" t="s">
        <v>688</v>
      </c>
      <c r="D2419" t="str">
        <f>VLOOKUP(C2419,Customers!$A$1:$H$201,4,0)</f>
        <v>James Noble</v>
      </c>
      <c r="E2419" t="str">
        <f>VLOOKUP(C2419,Customers!$A$1:$H$201,5,0)</f>
        <v>Female</v>
      </c>
      <c r="F2419" s="4">
        <f>VLOOKUP(C2419,Customers!$A$1:$H$201,6,0)</f>
        <v>23491</v>
      </c>
      <c r="G2419" s="4" t="str">
        <f>VLOOKUP(C2419,Customers!$A$1:$H$201,7,0)</f>
        <v>Woodbury</v>
      </c>
      <c r="H2419" s="4">
        <f>VLOOKUP(C2419,Customers!$A$1:$H$201,8,0)</f>
        <v>45707</v>
      </c>
      <c r="I2419" t="s">
        <v>782</v>
      </c>
      <c r="J2419" t="str">
        <f>VLOOKUP(I2419,Products!$A$1:$F$51,2,0)</f>
        <v>National Watches</v>
      </c>
      <c r="K2419" t="str">
        <f>VLOOKUP(I2419,Products!$A$1:$F$51,3,0)</f>
        <v>Fashion</v>
      </c>
      <c r="L2419" t="str">
        <f>VLOOKUP(I2419,Products!$A$1:$F$51,4,0)</f>
        <v>Watches</v>
      </c>
      <c r="M2419" s="7">
        <f>VLOOKUP(I2419,Products!$A$1:$F$51,5,0)</f>
        <v>29.24</v>
      </c>
      <c r="N2419" s="7">
        <f>VLOOKUP(I2419,Products!$A$1:$F$51,6,0)</f>
        <v>742.26521739130465</v>
      </c>
      <c r="O2419" t="s">
        <v>835</v>
      </c>
      <c r="P2419" t="str">
        <f>VLOOKUP(O2419,Stores!$A$1:$D$6,2,0)</f>
        <v>MegaMart New Michele</v>
      </c>
      <c r="Q2419" t="str">
        <f>VLOOKUP(O2419,Stores!$A$1:$D$6,4,0)</f>
        <v>West</v>
      </c>
      <c r="R2419" s="6">
        <v>3</v>
      </c>
      <c r="S2419" s="6">
        <v>0.1</v>
      </c>
      <c r="T2419" t="s">
        <v>861</v>
      </c>
      <c r="U2419">
        <f t="shared" si="111"/>
        <v>87.72</v>
      </c>
      <c r="V2419" s="7">
        <f t="shared" si="112"/>
        <v>2226.7956521739138</v>
      </c>
      <c r="W2419" s="7">
        <f t="shared" si="113"/>
        <v>-2139.9756521739141</v>
      </c>
    </row>
    <row r="2420" spans="1:23" x14ac:dyDescent="0.25">
      <c r="A2420" t="s">
        <v>995</v>
      </c>
      <c r="B2420" s="4">
        <v>45539</v>
      </c>
      <c r="C2420" t="s">
        <v>232</v>
      </c>
      <c r="D2420" t="str">
        <f>VLOOKUP(C2420,Customers!$A$1:$H$201,4,0)</f>
        <v>Heather Russell</v>
      </c>
      <c r="E2420" t="str">
        <f>VLOOKUP(C2420,Customers!$A$1:$H$201,5,0)</f>
        <v>Male</v>
      </c>
      <c r="F2420" s="4">
        <f>VLOOKUP(C2420,Customers!$A$1:$H$201,6,0)</f>
        <v>25132</v>
      </c>
      <c r="G2420" s="4" t="str">
        <f>VLOOKUP(C2420,Customers!$A$1:$H$201,7,0)</f>
        <v>North Michellemouth</v>
      </c>
      <c r="H2420" s="4">
        <f>VLOOKUP(C2420,Customers!$A$1:$H$201,8,0)</f>
        <v>44228</v>
      </c>
      <c r="I2420" t="s">
        <v>820</v>
      </c>
      <c r="J2420" t="str">
        <f>VLOOKUP(I2420,Products!$A$1:$F$51,2,0)</f>
        <v>Possible Watches</v>
      </c>
      <c r="K2420" t="str">
        <f>VLOOKUP(I2420,Products!$A$1:$F$51,3,0)</f>
        <v>Fashion</v>
      </c>
      <c r="L2420" t="str">
        <f>VLOOKUP(I2420,Products!$A$1:$F$51,4,0)</f>
        <v>Watches</v>
      </c>
      <c r="M2420" s="7">
        <f>VLOOKUP(I2420,Products!$A$1:$F$51,5,0)</f>
        <v>388.26</v>
      </c>
      <c r="N2420" s="7">
        <f>VLOOKUP(I2420,Products!$A$1:$F$51,6,0)</f>
        <v>199.3</v>
      </c>
      <c r="O2420" t="s">
        <v>842</v>
      </c>
      <c r="P2420" t="str">
        <f>VLOOKUP(O2420,Stores!$A$1:$D$6,2,0)</f>
        <v>MegaMart Johnmouth</v>
      </c>
      <c r="Q2420" t="str">
        <f>VLOOKUP(O2420,Stores!$A$1:$D$6,4,0)</f>
        <v>East</v>
      </c>
      <c r="R2420" s="6">
        <v>2</v>
      </c>
      <c r="S2420" s="6">
        <v>0.15</v>
      </c>
      <c r="T2420" t="s">
        <v>854</v>
      </c>
      <c r="U2420">
        <f t="shared" si="111"/>
        <v>776.52</v>
      </c>
      <c r="V2420" s="7">
        <f t="shared" si="112"/>
        <v>398.6</v>
      </c>
      <c r="W2420" s="7">
        <f t="shared" si="113"/>
        <v>377.06999999999994</v>
      </c>
    </row>
    <row r="2421" spans="1:23" x14ac:dyDescent="0.25">
      <c r="A2421" t="s">
        <v>1738</v>
      </c>
      <c r="B2421" s="4">
        <v>45539</v>
      </c>
      <c r="C2421" t="s">
        <v>360</v>
      </c>
      <c r="D2421" t="str">
        <f>VLOOKUP(C2421,Customers!$A$1:$H$201,4,0)</f>
        <v>Eric King</v>
      </c>
      <c r="E2421" t="str">
        <f>VLOOKUP(C2421,Customers!$A$1:$H$201,5,0)</f>
        <v>Male</v>
      </c>
      <c r="F2421" s="4">
        <f>VLOOKUP(C2421,Customers!$A$1:$H$201,6,0)</f>
        <v>32514</v>
      </c>
      <c r="G2421" s="4" t="str">
        <f>VLOOKUP(C2421,Customers!$A$1:$H$201,7,0)</f>
        <v>Lake Amanda</v>
      </c>
      <c r="H2421" s="4">
        <f>VLOOKUP(C2421,Customers!$A$1:$H$201,8,0)</f>
        <v>44496</v>
      </c>
      <c r="I2421" t="s">
        <v>707</v>
      </c>
      <c r="J2421" t="str">
        <f>VLOOKUP(I2421,Products!$A$1:$F$51,2,0)</f>
        <v>Like Camera</v>
      </c>
      <c r="K2421" t="str">
        <f>VLOOKUP(I2421,Products!$A$1:$F$51,3,0)</f>
        <v>Electronics</v>
      </c>
      <c r="L2421" t="str">
        <f>VLOOKUP(I2421,Products!$A$1:$F$51,4,0)</f>
        <v>Camera</v>
      </c>
      <c r="M2421" s="7">
        <f>VLOOKUP(I2421,Products!$A$1:$F$51,5,0)</f>
        <v>1673.69</v>
      </c>
      <c r="N2421" s="7">
        <f>VLOOKUP(I2421,Products!$A$1:$F$51,6,0)</f>
        <v>1323.38</v>
      </c>
      <c r="O2421" t="s">
        <v>842</v>
      </c>
      <c r="P2421" t="str">
        <f>VLOOKUP(O2421,Stores!$A$1:$D$6,2,0)</f>
        <v>MegaMart Johnmouth</v>
      </c>
      <c r="Q2421" t="str">
        <f>VLOOKUP(O2421,Stores!$A$1:$D$6,4,0)</f>
        <v>East</v>
      </c>
      <c r="R2421" s="6">
        <v>3</v>
      </c>
      <c r="S2421" s="6">
        <v>0.15</v>
      </c>
      <c r="T2421" t="s">
        <v>851</v>
      </c>
      <c r="U2421">
        <f t="shared" si="111"/>
        <v>5021.07</v>
      </c>
      <c r="V2421" s="7">
        <f t="shared" si="112"/>
        <v>3970.1400000000003</v>
      </c>
      <c r="W2421" s="7">
        <f t="shared" si="113"/>
        <v>1050.0799999999995</v>
      </c>
    </row>
    <row r="2422" spans="1:23" x14ac:dyDescent="0.25">
      <c r="A2422" t="s">
        <v>2310</v>
      </c>
      <c r="B2422" s="4">
        <v>45539</v>
      </c>
      <c r="C2422" t="s">
        <v>252</v>
      </c>
      <c r="D2422" t="str">
        <f>VLOOKUP(C2422,Customers!$A$1:$H$201,4,0)</f>
        <v>Daniel Maldonado</v>
      </c>
      <c r="E2422" t="str">
        <f>VLOOKUP(C2422,Customers!$A$1:$H$201,5,0)</f>
        <v>Male</v>
      </c>
      <c r="F2422" s="4">
        <f>VLOOKUP(C2422,Customers!$A$1:$H$201,6,0)</f>
        <v>26914</v>
      </c>
      <c r="G2422" s="4" t="str">
        <f>VLOOKUP(C2422,Customers!$A$1:$H$201,7,0)</f>
        <v>Davisfurt</v>
      </c>
      <c r="H2422" s="4">
        <f>VLOOKUP(C2422,Customers!$A$1:$H$201,8,0)</f>
        <v>44266</v>
      </c>
      <c r="I2422" t="s">
        <v>818</v>
      </c>
      <c r="J2422" t="str">
        <f>VLOOKUP(I2422,Products!$A$1:$F$51,2,0)</f>
        <v>Nor Bags</v>
      </c>
      <c r="K2422" t="str">
        <f>VLOOKUP(I2422,Products!$A$1:$F$51,3,0)</f>
        <v>Fashion</v>
      </c>
      <c r="L2422" t="str">
        <f>VLOOKUP(I2422,Products!$A$1:$F$51,4,0)</f>
        <v>Bags</v>
      </c>
      <c r="M2422" s="7">
        <f>VLOOKUP(I2422,Products!$A$1:$F$51,5,0)</f>
        <v>1216.3599999999999</v>
      </c>
      <c r="N2422" s="7">
        <f>VLOOKUP(I2422,Products!$A$1:$F$51,6,0)</f>
        <v>794.8</v>
      </c>
      <c r="O2422" t="s">
        <v>831</v>
      </c>
      <c r="P2422" t="str">
        <f>VLOOKUP(O2422,Stores!$A$1:$D$6,2,0)</f>
        <v>MegaMart Peckmouth</v>
      </c>
      <c r="Q2422" t="str">
        <f>VLOOKUP(O2422,Stores!$A$1:$D$6,4,0)</f>
        <v>East</v>
      </c>
      <c r="R2422" s="6">
        <v>4</v>
      </c>
      <c r="S2422" s="6">
        <v>0.15</v>
      </c>
      <c r="T2422" t="s">
        <v>861</v>
      </c>
      <c r="U2422">
        <f t="shared" si="111"/>
        <v>4865.4399999999996</v>
      </c>
      <c r="V2422" s="7">
        <f t="shared" si="112"/>
        <v>3179.2</v>
      </c>
      <c r="W2422" s="7">
        <f t="shared" si="113"/>
        <v>1685.3899999999999</v>
      </c>
    </row>
    <row r="2423" spans="1:23" x14ac:dyDescent="0.25">
      <c r="A2423" t="s">
        <v>2535</v>
      </c>
      <c r="B2423" s="4">
        <v>45539</v>
      </c>
      <c r="C2423" t="s">
        <v>226</v>
      </c>
      <c r="D2423" t="str">
        <f>VLOOKUP(C2423,Customers!$A$1:$H$201,4,0)</f>
        <v>Scott Wyatt</v>
      </c>
      <c r="E2423" t="str">
        <f>VLOOKUP(C2423,Customers!$A$1:$H$201,5,0)</f>
        <v>Female</v>
      </c>
      <c r="F2423" s="4">
        <f>VLOOKUP(C2423,Customers!$A$1:$H$201,6,0)</f>
        <v>23142</v>
      </c>
      <c r="G2423" s="4" t="str">
        <f>VLOOKUP(C2423,Customers!$A$1:$H$201,7,0)</f>
        <v>New Meagan</v>
      </c>
      <c r="H2423" s="4">
        <f>VLOOKUP(C2423,Customers!$A$1:$H$201,8,0)</f>
        <v>45562</v>
      </c>
      <c r="I2423" t="s">
        <v>721</v>
      </c>
      <c r="J2423" t="str">
        <f>VLOOKUP(I2423,Products!$A$1:$F$51,2,0)</f>
        <v>Knowledge Bags</v>
      </c>
      <c r="K2423" t="str">
        <f>VLOOKUP(I2423,Products!$A$1:$F$51,3,0)</f>
        <v>Fashion</v>
      </c>
      <c r="L2423" t="str">
        <f>VLOOKUP(I2423,Products!$A$1:$F$51,4,0)</f>
        <v>Bags</v>
      </c>
      <c r="M2423" s="7">
        <f>VLOOKUP(I2423,Products!$A$1:$F$51,5,0)</f>
        <v>1396.22</v>
      </c>
      <c r="N2423" s="7">
        <f>VLOOKUP(I2423,Products!$A$1:$F$51,6,0)</f>
        <v>1004.09</v>
      </c>
      <c r="O2423" t="s">
        <v>827</v>
      </c>
      <c r="P2423" t="str">
        <f>VLOOKUP(O2423,Stores!$A$1:$D$6,2,0)</f>
        <v>MegaMart Jimenezborough</v>
      </c>
      <c r="Q2423" t="str">
        <f>VLOOKUP(O2423,Stores!$A$1:$D$6,4,0)</f>
        <v>South</v>
      </c>
      <c r="R2423" s="6">
        <v>1</v>
      </c>
      <c r="S2423" s="6">
        <v>0</v>
      </c>
      <c r="T2423" t="s">
        <v>851</v>
      </c>
      <c r="U2423">
        <f t="shared" si="111"/>
        <v>1396.22</v>
      </c>
      <c r="V2423" s="7">
        <f t="shared" si="112"/>
        <v>1004.09</v>
      </c>
      <c r="W2423" s="7">
        <f t="shared" si="113"/>
        <v>391.13</v>
      </c>
    </row>
    <row r="2424" spans="1:23" x14ac:dyDescent="0.25">
      <c r="A2424" t="s">
        <v>2575</v>
      </c>
      <c r="B2424" s="4">
        <v>45540</v>
      </c>
      <c r="C2424" t="s">
        <v>14</v>
      </c>
      <c r="D2424" t="str">
        <f>VLOOKUP(C2424,Customers!$A$1:$H$201,4,0)</f>
        <v>Carol Hays</v>
      </c>
      <c r="E2424" t="str">
        <f>VLOOKUP(C2424,Customers!$A$1:$H$201,5,0)</f>
        <v>Female</v>
      </c>
      <c r="F2424" s="4">
        <f>VLOOKUP(C2424,Customers!$A$1:$H$201,6,0)</f>
        <v>38461</v>
      </c>
      <c r="G2424" s="4" t="str">
        <f>VLOOKUP(C2424,Customers!$A$1:$H$201,7,0)</f>
        <v>Port Allen</v>
      </c>
      <c r="H2424" s="4">
        <f>VLOOKUP(C2424,Customers!$A$1:$H$201,8,0)</f>
        <v>45334</v>
      </c>
      <c r="I2424" t="s">
        <v>812</v>
      </c>
      <c r="J2424" t="str">
        <f>VLOOKUP(I2424,Products!$A$1:$F$51,2,0)</f>
        <v>Set Dairy</v>
      </c>
      <c r="K2424" t="str">
        <f>VLOOKUP(I2424,Products!$A$1:$F$51,3,0)</f>
        <v>Groceries</v>
      </c>
      <c r="L2424" t="str">
        <f>VLOOKUP(I2424,Products!$A$1:$F$51,4,0)</f>
        <v>Dairy</v>
      </c>
      <c r="M2424" s="7">
        <f>VLOOKUP(I2424,Products!$A$1:$F$51,5,0)</f>
        <v>1879.08</v>
      </c>
      <c r="N2424" s="7">
        <f>VLOOKUP(I2424,Products!$A$1:$F$51,6,0)</f>
        <v>1004.56</v>
      </c>
      <c r="O2424" t="s">
        <v>835</v>
      </c>
      <c r="P2424" t="str">
        <f>VLOOKUP(O2424,Stores!$A$1:$D$6,2,0)</f>
        <v>MegaMart New Michele</v>
      </c>
      <c r="Q2424" t="str">
        <f>VLOOKUP(O2424,Stores!$A$1:$D$6,4,0)</f>
        <v>West</v>
      </c>
      <c r="R2424" s="6">
        <v>1</v>
      </c>
      <c r="S2424" s="6">
        <v>0.05</v>
      </c>
      <c r="T2424" t="s">
        <v>851</v>
      </c>
      <c r="U2424">
        <f t="shared" si="111"/>
        <v>1879.08</v>
      </c>
      <c r="V2424" s="7">
        <f t="shared" si="112"/>
        <v>1004.56</v>
      </c>
      <c r="W2424" s="7">
        <f t="shared" si="113"/>
        <v>873.56999999999994</v>
      </c>
    </row>
    <row r="2425" spans="1:23" x14ac:dyDescent="0.25">
      <c r="A2425" t="s">
        <v>3983</v>
      </c>
      <c r="B2425" s="4">
        <v>45540</v>
      </c>
      <c r="C2425" t="s">
        <v>226</v>
      </c>
      <c r="D2425" t="str">
        <f>VLOOKUP(C2425,Customers!$A$1:$H$201,4,0)</f>
        <v>Scott Wyatt</v>
      </c>
      <c r="E2425" t="str">
        <f>VLOOKUP(C2425,Customers!$A$1:$H$201,5,0)</f>
        <v>Female</v>
      </c>
      <c r="F2425" s="4">
        <f>VLOOKUP(C2425,Customers!$A$1:$H$201,6,0)</f>
        <v>23142</v>
      </c>
      <c r="G2425" s="4" t="str">
        <f>VLOOKUP(C2425,Customers!$A$1:$H$201,7,0)</f>
        <v>New Meagan</v>
      </c>
      <c r="H2425" s="4">
        <f>VLOOKUP(C2425,Customers!$A$1:$H$201,8,0)</f>
        <v>45562</v>
      </c>
      <c r="I2425" t="s">
        <v>786</v>
      </c>
      <c r="J2425" t="str">
        <f>VLOOKUP(I2425,Products!$A$1:$F$51,2,0)</f>
        <v>Difficult Vegetables</v>
      </c>
      <c r="K2425" t="str">
        <f>VLOOKUP(I2425,Products!$A$1:$F$51,3,0)</f>
        <v>Groceries</v>
      </c>
      <c r="L2425" t="str">
        <f>VLOOKUP(I2425,Products!$A$1:$F$51,4,0)</f>
        <v>Vegetables</v>
      </c>
      <c r="M2425" s="7">
        <f>VLOOKUP(I2425,Products!$A$1:$F$51,5,0)</f>
        <v>1102.791777777778</v>
      </c>
      <c r="N2425" s="7">
        <f>VLOOKUP(I2425,Products!$A$1:$F$51,6,0)</f>
        <v>164.01</v>
      </c>
      <c r="O2425" t="s">
        <v>838</v>
      </c>
      <c r="P2425" t="str">
        <f>VLOOKUP(O2425,Stores!$A$1:$D$6,2,0)</f>
        <v>MegaMart Brianahaven</v>
      </c>
      <c r="Q2425" t="str">
        <f>VLOOKUP(O2425,Stores!$A$1:$D$6,4,0)</f>
        <v>North</v>
      </c>
      <c r="R2425" s="6">
        <v>3</v>
      </c>
      <c r="S2425" s="6">
        <v>0.05</v>
      </c>
      <c r="T2425" t="s">
        <v>861</v>
      </c>
      <c r="U2425">
        <f t="shared" si="111"/>
        <v>3308.3753333333339</v>
      </c>
      <c r="V2425" s="7">
        <f t="shared" si="112"/>
        <v>492.03</v>
      </c>
      <c r="W2425" s="7">
        <f t="shared" si="113"/>
        <v>2815.3953333333338</v>
      </c>
    </row>
    <row r="2426" spans="1:23" x14ac:dyDescent="0.25">
      <c r="A2426" t="s">
        <v>4676</v>
      </c>
      <c r="B2426" s="4">
        <v>45540</v>
      </c>
      <c r="C2426" t="s">
        <v>648</v>
      </c>
      <c r="D2426" t="str">
        <f>VLOOKUP(C2426,Customers!$A$1:$H$201,4,0)</f>
        <v>Daniel Mcintyre</v>
      </c>
      <c r="E2426" t="str">
        <f>VLOOKUP(C2426,Customers!$A$1:$H$201,5,0)</f>
        <v>Male</v>
      </c>
      <c r="F2426" s="4">
        <f>VLOOKUP(C2426,Customers!$A$1:$H$201,6,0)</f>
        <v>37724</v>
      </c>
      <c r="G2426" s="4" t="str">
        <f>VLOOKUP(C2426,Customers!$A$1:$H$201,7,0)</f>
        <v>West Katrina</v>
      </c>
      <c r="H2426" s="4">
        <f>VLOOKUP(C2426,Customers!$A$1:$H$201,8,0)</f>
        <v>44305</v>
      </c>
      <c r="I2426" t="s">
        <v>806</v>
      </c>
      <c r="J2426" t="str">
        <f>VLOOKUP(I2426,Products!$A$1:$F$51,2,0)</f>
        <v>Maybe Clothing</v>
      </c>
      <c r="K2426" t="str">
        <f>VLOOKUP(I2426,Products!$A$1:$F$51,3,0)</f>
        <v>Fashion</v>
      </c>
      <c r="L2426" t="str">
        <f>VLOOKUP(I2426,Products!$A$1:$F$51,4,0)</f>
        <v>Clothing</v>
      </c>
      <c r="M2426" s="7">
        <f>VLOOKUP(I2426,Products!$A$1:$F$51,5,0)</f>
        <v>1102.791777777778</v>
      </c>
      <c r="N2426" s="7">
        <f>VLOOKUP(I2426,Products!$A$1:$F$51,6,0)</f>
        <v>316.63</v>
      </c>
      <c r="O2426" t="s">
        <v>838</v>
      </c>
      <c r="P2426" t="str">
        <f>VLOOKUP(O2426,Stores!$A$1:$D$6,2,0)</f>
        <v>MegaMart Brianahaven</v>
      </c>
      <c r="Q2426" t="str">
        <f>VLOOKUP(O2426,Stores!$A$1:$D$6,4,0)</f>
        <v>North</v>
      </c>
      <c r="R2426" s="6">
        <v>1</v>
      </c>
      <c r="S2426" s="6">
        <v>0</v>
      </c>
      <c r="T2426" t="s">
        <v>861</v>
      </c>
      <c r="U2426">
        <f t="shared" si="111"/>
        <v>1102.791777777778</v>
      </c>
      <c r="V2426" s="7">
        <f t="shared" si="112"/>
        <v>316.63</v>
      </c>
      <c r="W2426" s="7">
        <f t="shared" si="113"/>
        <v>785.16177777777796</v>
      </c>
    </row>
    <row r="2427" spans="1:23" x14ac:dyDescent="0.25">
      <c r="A2427" t="s">
        <v>1040</v>
      </c>
      <c r="B2427" s="4">
        <v>45540</v>
      </c>
      <c r="C2427" t="s">
        <v>282</v>
      </c>
      <c r="D2427" t="str">
        <f>VLOOKUP(C2427,Customers!$A$1:$H$201,4,0)</f>
        <v>Seth Moore</v>
      </c>
      <c r="E2427" t="str">
        <f>VLOOKUP(C2427,Customers!$A$1:$H$201,5,0)</f>
        <v>Male</v>
      </c>
      <c r="F2427" s="4">
        <f>VLOOKUP(C2427,Customers!$A$1:$H$201,6,0)</f>
        <v>19984</v>
      </c>
      <c r="G2427" s="4" t="str">
        <f>VLOOKUP(C2427,Customers!$A$1:$H$201,7,0)</f>
        <v>New John</v>
      </c>
      <c r="H2427" s="4">
        <f>VLOOKUP(C2427,Customers!$A$1:$H$201,8,0)</f>
        <v>44328</v>
      </c>
      <c r="I2427" t="s">
        <v>743</v>
      </c>
      <c r="J2427" t="str">
        <f>VLOOKUP(I2427,Products!$A$1:$F$51,2,0)</f>
        <v>World Watches</v>
      </c>
      <c r="K2427" t="str">
        <f>VLOOKUP(I2427,Products!$A$1:$F$51,3,0)</f>
        <v>Fashion</v>
      </c>
      <c r="L2427" t="str">
        <f>VLOOKUP(I2427,Products!$A$1:$F$51,4,0)</f>
        <v>Watches</v>
      </c>
      <c r="M2427" s="7">
        <f>VLOOKUP(I2427,Products!$A$1:$F$51,5,0)</f>
        <v>1134.8</v>
      </c>
      <c r="N2427" s="7">
        <f>VLOOKUP(I2427,Products!$A$1:$F$51,6,0)</f>
        <v>675.1</v>
      </c>
      <c r="O2427" t="s">
        <v>835</v>
      </c>
      <c r="P2427" t="str">
        <f>VLOOKUP(O2427,Stores!$A$1:$D$6,2,0)</f>
        <v>MegaMart New Michele</v>
      </c>
      <c r="Q2427" t="str">
        <f>VLOOKUP(O2427,Stores!$A$1:$D$6,4,0)</f>
        <v>West</v>
      </c>
      <c r="R2427" s="6">
        <v>1</v>
      </c>
      <c r="S2427" s="6">
        <v>0</v>
      </c>
      <c r="T2427" t="s">
        <v>854</v>
      </c>
      <c r="U2427">
        <f t="shared" si="111"/>
        <v>1134.8</v>
      </c>
      <c r="V2427" s="7">
        <f t="shared" si="112"/>
        <v>675.1</v>
      </c>
      <c r="W2427" s="7">
        <f t="shared" si="113"/>
        <v>458.69999999999993</v>
      </c>
    </row>
    <row r="2428" spans="1:23" x14ac:dyDescent="0.25">
      <c r="A2428" t="s">
        <v>1326</v>
      </c>
      <c r="B2428" s="4">
        <v>45540</v>
      </c>
      <c r="C2428" t="s">
        <v>565</v>
      </c>
      <c r="D2428" t="str">
        <f>VLOOKUP(C2428,Customers!$A$1:$H$201,4,0)</f>
        <v>Crystal Aguirre</v>
      </c>
      <c r="E2428" t="str">
        <f>VLOOKUP(C2428,Customers!$A$1:$H$201,5,0)</f>
        <v>Male</v>
      </c>
      <c r="F2428" s="4">
        <f>VLOOKUP(C2428,Customers!$A$1:$H$201,6,0)</f>
        <v>29791</v>
      </c>
      <c r="G2428" s="4" t="str">
        <f>VLOOKUP(C2428,Customers!$A$1:$H$201,7,0)</f>
        <v>Dylanmouth</v>
      </c>
      <c r="H2428" s="4">
        <f>VLOOKUP(C2428,Customers!$A$1:$H$201,8,0)</f>
        <v>45184</v>
      </c>
      <c r="I2428" t="s">
        <v>743</v>
      </c>
      <c r="J2428" t="str">
        <f>VLOOKUP(I2428,Products!$A$1:$F$51,2,0)</f>
        <v>World Watches</v>
      </c>
      <c r="K2428" t="str">
        <f>VLOOKUP(I2428,Products!$A$1:$F$51,3,0)</f>
        <v>Fashion</v>
      </c>
      <c r="L2428" t="str">
        <f>VLOOKUP(I2428,Products!$A$1:$F$51,4,0)</f>
        <v>Watches</v>
      </c>
      <c r="M2428" s="7">
        <f>VLOOKUP(I2428,Products!$A$1:$F$51,5,0)</f>
        <v>1134.8</v>
      </c>
      <c r="N2428" s="7">
        <f>VLOOKUP(I2428,Products!$A$1:$F$51,6,0)</f>
        <v>675.1</v>
      </c>
      <c r="O2428" t="s">
        <v>842</v>
      </c>
      <c r="P2428" t="str">
        <f>VLOOKUP(O2428,Stores!$A$1:$D$6,2,0)</f>
        <v>MegaMart Johnmouth</v>
      </c>
      <c r="Q2428" t="str">
        <f>VLOOKUP(O2428,Stores!$A$1:$D$6,4,0)</f>
        <v>East</v>
      </c>
      <c r="R2428" s="6">
        <v>1</v>
      </c>
      <c r="S2428" s="6">
        <v>0.05</v>
      </c>
      <c r="T2428" t="s">
        <v>851</v>
      </c>
      <c r="U2428">
        <f t="shared" si="111"/>
        <v>1134.8</v>
      </c>
      <c r="V2428" s="7">
        <f t="shared" si="112"/>
        <v>675.1</v>
      </c>
      <c r="W2428" s="7">
        <f t="shared" si="113"/>
        <v>458.74999999999994</v>
      </c>
    </row>
    <row r="2429" spans="1:23" x14ac:dyDescent="0.25">
      <c r="A2429" t="s">
        <v>3574</v>
      </c>
      <c r="B2429" s="4">
        <v>45540</v>
      </c>
      <c r="C2429" t="s">
        <v>125</v>
      </c>
      <c r="D2429" t="str">
        <f>VLOOKUP(C2429,Customers!$A$1:$H$201,4,0)</f>
        <v>Valerie Macdonald</v>
      </c>
      <c r="E2429" t="str">
        <f>VLOOKUP(C2429,Customers!$A$1:$H$201,5,0)</f>
        <v>Male</v>
      </c>
      <c r="F2429" s="4">
        <f>VLOOKUP(C2429,Customers!$A$1:$H$201,6,0)</f>
        <v>33917</v>
      </c>
      <c r="G2429" s="4" t="str">
        <f>VLOOKUP(C2429,Customers!$A$1:$H$201,7,0)</f>
        <v>East Shelby</v>
      </c>
      <c r="H2429" s="4">
        <f>VLOOKUP(C2429,Customers!$A$1:$H$201,8,0)</f>
        <v>44208</v>
      </c>
      <c r="I2429" t="s">
        <v>808</v>
      </c>
      <c r="J2429" t="str">
        <f>VLOOKUP(I2429,Products!$A$1:$F$51,2,0)</f>
        <v>Soon Accessories</v>
      </c>
      <c r="K2429" t="str">
        <f>VLOOKUP(I2429,Products!$A$1:$F$51,3,0)</f>
        <v>Fashion</v>
      </c>
      <c r="L2429" t="str">
        <f>VLOOKUP(I2429,Products!$A$1:$F$51,4,0)</f>
        <v>Accessories</v>
      </c>
      <c r="M2429" s="7">
        <f>VLOOKUP(I2429,Products!$A$1:$F$51,5,0)</f>
        <v>564.41999999999996</v>
      </c>
      <c r="N2429" s="7">
        <f>VLOOKUP(I2429,Products!$A$1:$F$51,6,0)</f>
        <v>293.95999999999998</v>
      </c>
      <c r="O2429" t="s">
        <v>842</v>
      </c>
      <c r="P2429" t="str">
        <f>VLOOKUP(O2429,Stores!$A$1:$D$6,2,0)</f>
        <v>MegaMart Johnmouth</v>
      </c>
      <c r="Q2429" t="str">
        <f>VLOOKUP(O2429,Stores!$A$1:$D$6,4,0)</f>
        <v>East</v>
      </c>
      <c r="R2429" s="6">
        <v>2</v>
      </c>
      <c r="S2429" s="6">
        <v>0.05</v>
      </c>
      <c r="T2429" t="s">
        <v>854</v>
      </c>
      <c r="U2429">
        <f t="shared" si="111"/>
        <v>1128.8399999999999</v>
      </c>
      <c r="V2429" s="7">
        <f t="shared" si="112"/>
        <v>587.91999999999996</v>
      </c>
      <c r="W2429" s="7">
        <f t="shared" si="113"/>
        <v>539.96999999999991</v>
      </c>
    </row>
    <row r="2430" spans="1:23" x14ac:dyDescent="0.25">
      <c r="A2430" t="s">
        <v>4110</v>
      </c>
      <c r="B2430" s="4">
        <v>45540</v>
      </c>
      <c r="C2430" t="s">
        <v>572</v>
      </c>
      <c r="D2430" t="str">
        <f>VLOOKUP(C2430,Customers!$A$1:$H$201,4,0)</f>
        <v>Meagan Macdonald</v>
      </c>
      <c r="E2430" t="str">
        <f>VLOOKUP(C2430,Customers!$A$1:$H$201,5,0)</f>
        <v>Male</v>
      </c>
      <c r="F2430" s="4">
        <f>VLOOKUP(C2430,Customers!$A$1:$H$201,6,0)</f>
        <v>33491</v>
      </c>
      <c r="G2430" s="4" t="str">
        <f>VLOOKUP(C2430,Customers!$A$1:$H$201,7,0)</f>
        <v>Port Jacob</v>
      </c>
      <c r="H2430" s="4">
        <f>VLOOKUP(C2430,Customers!$A$1:$H$201,8,0)</f>
        <v>44496</v>
      </c>
      <c r="I2430" t="s">
        <v>732</v>
      </c>
      <c r="J2430" t="str">
        <f>VLOOKUP(I2430,Products!$A$1:$F$51,2,0)</f>
        <v>Us Snacks</v>
      </c>
      <c r="K2430" t="str">
        <f>VLOOKUP(I2430,Products!$A$1:$F$51,3,0)</f>
        <v>Groceries</v>
      </c>
      <c r="L2430" t="str">
        <f>VLOOKUP(I2430,Products!$A$1:$F$51,4,0)</f>
        <v>Snacks</v>
      </c>
      <c r="M2430" s="7">
        <f>VLOOKUP(I2430,Products!$A$1:$F$51,5,0)</f>
        <v>123.19</v>
      </c>
      <c r="N2430" s="7">
        <f>VLOOKUP(I2430,Products!$A$1:$F$51,6,0)</f>
        <v>80.36</v>
      </c>
      <c r="O2430" t="s">
        <v>827</v>
      </c>
      <c r="P2430" t="str">
        <f>VLOOKUP(O2430,Stores!$A$1:$D$6,2,0)</f>
        <v>MegaMart Jimenezborough</v>
      </c>
      <c r="Q2430" t="str">
        <f>VLOOKUP(O2430,Stores!$A$1:$D$6,4,0)</f>
        <v>South</v>
      </c>
      <c r="R2430" s="6">
        <v>3</v>
      </c>
      <c r="S2430" s="6">
        <v>0.05</v>
      </c>
      <c r="T2430" t="s">
        <v>851</v>
      </c>
      <c r="U2430">
        <f t="shared" si="111"/>
        <v>369.57</v>
      </c>
      <c r="V2430" s="7">
        <f t="shared" si="112"/>
        <v>241.07999999999998</v>
      </c>
      <c r="W2430" s="7">
        <f t="shared" si="113"/>
        <v>127.54</v>
      </c>
    </row>
    <row r="2431" spans="1:23" x14ac:dyDescent="0.25">
      <c r="A2431" t="s">
        <v>4525</v>
      </c>
      <c r="B2431" s="4">
        <v>45540</v>
      </c>
      <c r="C2431" t="s">
        <v>196</v>
      </c>
      <c r="D2431" t="str">
        <f>VLOOKUP(C2431,Customers!$A$1:$H$201,4,0)</f>
        <v>Madison Sellers</v>
      </c>
      <c r="E2431" t="str">
        <f>VLOOKUP(C2431,Customers!$A$1:$H$201,5,0)</f>
        <v>Female</v>
      </c>
      <c r="F2431" s="4">
        <f>VLOOKUP(C2431,Customers!$A$1:$H$201,6,0)</f>
        <v>38340</v>
      </c>
      <c r="G2431" s="4" t="str">
        <f>VLOOKUP(C2431,Customers!$A$1:$H$201,7,0)</f>
        <v>Boyerstad</v>
      </c>
      <c r="H2431" s="4">
        <f>VLOOKUP(C2431,Customers!$A$1:$H$201,8,0)</f>
        <v>45347</v>
      </c>
      <c r="I2431" t="s">
        <v>792</v>
      </c>
      <c r="J2431" t="str">
        <f>VLOOKUP(I2431,Products!$A$1:$F$51,2,0)</f>
        <v>Chair Laptop</v>
      </c>
      <c r="K2431" t="str">
        <f>VLOOKUP(I2431,Products!$A$1:$F$51,3,0)</f>
        <v>Electronics</v>
      </c>
      <c r="L2431" t="str">
        <f>VLOOKUP(I2431,Products!$A$1:$F$51,4,0)</f>
        <v>Laptop</v>
      </c>
      <c r="M2431" s="7">
        <f>VLOOKUP(I2431,Products!$A$1:$F$51,5,0)</f>
        <v>1562.43</v>
      </c>
      <c r="N2431" s="7">
        <f>VLOOKUP(I2431,Products!$A$1:$F$51,6,0)</f>
        <v>1195.6300000000001</v>
      </c>
      <c r="O2431" t="s">
        <v>831</v>
      </c>
      <c r="P2431" t="str">
        <f>VLOOKUP(O2431,Stores!$A$1:$D$6,2,0)</f>
        <v>MegaMart Peckmouth</v>
      </c>
      <c r="Q2431" t="str">
        <f>VLOOKUP(O2431,Stores!$A$1:$D$6,4,0)</f>
        <v>East</v>
      </c>
      <c r="R2431" s="6">
        <v>5</v>
      </c>
      <c r="S2431" s="6">
        <v>0.15</v>
      </c>
      <c r="T2431" t="s">
        <v>857</v>
      </c>
      <c r="U2431">
        <f t="shared" si="111"/>
        <v>7812.1500000000005</v>
      </c>
      <c r="V2431" s="7">
        <f t="shared" si="112"/>
        <v>5978.1500000000005</v>
      </c>
      <c r="W2431" s="7">
        <f t="shared" si="113"/>
        <v>1833.15</v>
      </c>
    </row>
    <row r="2432" spans="1:23" x14ac:dyDescent="0.25">
      <c r="A2432" t="s">
        <v>5503</v>
      </c>
      <c r="B2432" s="4">
        <v>45540</v>
      </c>
      <c r="C2432" t="s">
        <v>185</v>
      </c>
      <c r="D2432" t="str">
        <f>VLOOKUP(C2432,Customers!$A$1:$H$201,4,0)</f>
        <v>Alexis Crane</v>
      </c>
      <c r="E2432" t="str">
        <f>VLOOKUP(C2432,Customers!$A$1:$H$201,5,0)</f>
        <v>Male</v>
      </c>
      <c r="F2432" s="4">
        <f>VLOOKUP(C2432,Customers!$A$1:$H$201,6,0)</f>
        <v>38351</v>
      </c>
      <c r="G2432" s="4" t="str">
        <f>VLOOKUP(C2432,Customers!$A$1:$H$201,7,0)</f>
        <v>Newtonborough</v>
      </c>
      <c r="H2432" s="4">
        <f>VLOOKUP(C2432,Customers!$A$1:$H$201,8,0)</f>
        <v>44661</v>
      </c>
      <c r="I2432" t="s">
        <v>788</v>
      </c>
      <c r="J2432" t="str">
        <f>VLOOKUP(I2432,Products!$A$1:$F$51,2,0)</f>
        <v>Beat Accessories</v>
      </c>
      <c r="K2432" t="str">
        <f>VLOOKUP(I2432,Products!$A$1:$F$51,3,0)</f>
        <v>Fashion</v>
      </c>
      <c r="L2432" t="str">
        <f>VLOOKUP(I2432,Products!$A$1:$F$51,4,0)</f>
        <v>Accessories</v>
      </c>
      <c r="M2432" s="7">
        <f>VLOOKUP(I2432,Products!$A$1:$F$51,5,0)</f>
        <v>1798.97</v>
      </c>
      <c r="N2432" s="7">
        <f>VLOOKUP(I2432,Products!$A$1:$F$51,6,0)</f>
        <v>1329.15</v>
      </c>
      <c r="O2432" t="s">
        <v>827</v>
      </c>
      <c r="P2432" t="str">
        <f>VLOOKUP(O2432,Stores!$A$1:$D$6,2,0)</f>
        <v>MegaMart Jimenezborough</v>
      </c>
      <c r="Q2432" t="str">
        <f>VLOOKUP(O2432,Stores!$A$1:$D$6,4,0)</f>
        <v>South</v>
      </c>
      <c r="R2432" s="6">
        <v>3</v>
      </c>
      <c r="S2432" s="6">
        <v>0.1</v>
      </c>
      <c r="T2432" t="s">
        <v>857</v>
      </c>
      <c r="U2432">
        <f t="shared" si="111"/>
        <v>5396.91</v>
      </c>
      <c r="V2432" s="7">
        <f t="shared" si="112"/>
        <v>3987.4500000000003</v>
      </c>
      <c r="W2432" s="7">
        <f t="shared" si="113"/>
        <v>1408.5599999999995</v>
      </c>
    </row>
    <row r="2433" spans="1:23" x14ac:dyDescent="0.25">
      <c r="A2433" t="s">
        <v>5625</v>
      </c>
      <c r="B2433" s="4">
        <v>45541</v>
      </c>
      <c r="C2433" t="s">
        <v>384</v>
      </c>
      <c r="D2433" t="str">
        <f>VLOOKUP(C2433,Customers!$A$1:$H$201,4,0)</f>
        <v>David Burns</v>
      </c>
      <c r="E2433" t="str">
        <f>VLOOKUP(C2433,Customers!$A$1:$H$201,5,0)</f>
        <v>Female</v>
      </c>
      <c r="F2433" s="4">
        <f>VLOOKUP(C2433,Customers!$A$1:$H$201,6,0)</f>
        <v>23676</v>
      </c>
      <c r="G2433" s="4" t="str">
        <f>VLOOKUP(C2433,Customers!$A$1:$H$201,7,0)</f>
        <v>Joyceside</v>
      </c>
      <c r="H2433" s="4">
        <f>VLOOKUP(C2433,Customers!$A$1:$H$201,8,0)</f>
        <v>44351</v>
      </c>
      <c r="I2433" t="s">
        <v>804</v>
      </c>
      <c r="J2433" t="str">
        <f>VLOOKUP(I2433,Products!$A$1:$F$51,2,0)</f>
        <v>Present Television</v>
      </c>
      <c r="K2433" t="str">
        <f>VLOOKUP(I2433,Products!$A$1:$F$51,3,0)</f>
        <v>Electronics</v>
      </c>
      <c r="L2433" t="str">
        <f>VLOOKUP(I2433,Products!$A$1:$F$51,4,0)</f>
        <v>Television</v>
      </c>
      <c r="M2433" s="7">
        <f>VLOOKUP(I2433,Products!$A$1:$F$51,5,0)</f>
        <v>1635.01</v>
      </c>
      <c r="N2433" s="7">
        <f>VLOOKUP(I2433,Products!$A$1:$F$51,6,0)</f>
        <v>1043.29</v>
      </c>
      <c r="O2433" t="s">
        <v>831</v>
      </c>
      <c r="P2433" t="str">
        <f>VLOOKUP(O2433,Stores!$A$1:$D$6,2,0)</f>
        <v>MegaMart Peckmouth</v>
      </c>
      <c r="Q2433" t="str">
        <f>VLOOKUP(O2433,Stores!$A$1:$D$6,4,0)</f>
        <v>East</v>
      </c>
      <c r="R2433" s="6">
        <v>5</v>
      </c>
      <c r="S2433" s="6">
        <v>0</v>
      </c>
      <c r="T2433" t="s">
        <v>854</v>
      </c>
      <c r="U2433">
        <f t="shared" si="111"/>
        <v>8175.05</v>
      </c>
      <c r="V2433" s="7">
        <f t="shared" si="112"/>
        <v>5216.45</v>
      </c>
      <c r="W2433" s="7">
        <f t="shared" si="113"/>
        <v>2957.6000000000004</v>
      </c>
    </row>
    <row r="2434" spans="1:23" x14ac:dyDescent="0.25">
      <c r="A2434" t="s">
        <v>5838</v>
      </c>
      <c r="B2434" s="4">
        <v>45541</v>
      </c>
      <c r="C2434" t="s">
        <v>304</v>
      </c>
      <c r="D2434" t="str">
        <f>VLOOKUP(C2434,Customers!$A$1:$H$201,4,0)</f>
        <v>Sarah Reynolds</v>
      </c>
      <c r="E2434" t="str">
        <f>VLOOKUP(C2434,Customers!$A$1:$H$201,5,0)</f>
        <v>Female</v>
      </c>
      <c r="F2434" s="4">
        <f>VLOOKUP(C2434,Customers!$A$1:$H$201,6,0)</f>
        <v>32344</v>
      </c>
      <c r="G2434" s="4" t="str">
        <f>VLOOKUP(C2434,Customers!$A$1:$H$201,7,0)</f>
        <v>South Christinabury</v>
      </c>
      <c r="H2434" s="4">
        <f>VLOOKUP(C2434,Customers!$A$1:$H$201,8,0)</f>
        <v>44826</v>
      </c>
      <c r="I2434" t="s">
        <v>724</v>
      </c>
      <c r="J2434" t="str">
        <f>VLOOKUP(I2434,Products!$A$1:$F$51,2,0)</f>
        <v>Company Fruits</v>
      </c>
      <c r="K2434" t="str">
        <f>VLOOKUP(I2434,Products!$A$1:$F$51,3,0)</f>
        <v>Groceries</v>
      </c>
      <c r="L2434" t="str">
        <f>VLOOKUP(I2434,Products!$A$1:$F$51,4,0)</f>
        <v>Fruits</v>
      </c>
      <c r="M2434" s="7">
        <f>VLOOKUP(I2434,Products!$A$1:$F$51,5,0)</f>
        <v>318.05</v>
      </c>
      <c r="N2434" s="7">
        <f>VLOOKUP(I2434,Products!$A$1:$F$51,6,0)</f>
        <v>742.26521739130465</v>
      </c>
      <c r="O2434" t="s">
        <v>842</v>
      </c>
      <c r="P2434" t="str">
        <f>VLOOKUP(O2434,Stores!$A$1:$D$6,2,0)</f>
        <v>MegaMart Johnmouth</v>
      </c>
      <c r="Q2434" t="str">
        <f>VLOOKUP(O2434,Stores!$A$1:$D$6,4,0)</f>
        <v>East</v>
      </c>
      <c r="R2434" s="6">
        <v>4</v>
      </c>
      <c r="S2434" s="6">
        <v>0.05</v>
      </c>
      <c r="T2434" t="s">
        <v>861</v>
      </c>
      <c r="U2434">
        <f t="shared" si="111"/>
        <v>1272.2</v>
      </c>
      <c r="V2434" s="7">
        <f t="shared" si="112"/>
        <v>2969.0608695652186</v>
      </c>
      <c r="W2434" s="7">
        <f t="shared" si="113"/>
        <v>-1697.8108695652186</v>
      </c>
    </row>
    <row r="2435" spans="1:23" x14ac:dyDescent="0.25">
      <c r="A2435" t="s">
        <v>904</v>
      </c>
      <c r="B2435" s="4">
        <v>45541</v>
      </c>
      <c r="C2435" t="s">
        <v>341</v>
      </c>
      <c r="D2435" t="str">
        <f>VLOOKUP(C2435,Customers!$A$1:$H$201,4,0)</f>
        <v>Brian Fowler</v>
      </c>
      <c r="E2435" t="str">
        <f>VLOOKUP(C2435,Customers!$A$1:$H$201,5,0)</f>
        <v>Male</v>
      </c>
      <c r="F2435" s="4">
        <f>VLOOKUP(C2435,Customers!$A$1:$H$201,6,0)</f>
        <v>23046</v>
      </c>
      <c r="G2435" s="4" t="str">
        <f>VLOOKUP(C2435,Customers!$A$1:$H$201,7,0)</f>
        <v>Port Williamhaven</v>
      </c>
      <c r="H2435" s="4">
        <f>VLOOKUP(C2435,Customers!$A$1:$H$201,8,0)</f>
        <v>44431</v>
      </c>
      <c r="I2435" t="s">
        <v>774</v>
      </c>
      <c r="J2435" t="str">
        <f>VLOOKUP(I2435,Products!$A$1:$F$51,2,0)</f>
        <v>Behavior Dairy</v>
      </c>
      <c r="K2435" t="str">
        <f>VLOOKUP(I2435,Products!$A$1:$F$51,3,0)</f>
        <v>Groceries</v>
      </c>
      <c r="L2435" t="str">
        <f>VLOOKUP(I2435,Products!$A$1:$F$51,4,0)</f>
        <v>Dairy</v>
      </c>
      <c r="M2435" s="7">
        <f>VLOOKUP(I2435,Products!$A$1:$F$51,5,0)</f>
        <v>1015.76</v>
      </c>
      <c r="N2435" s="7">
        <f>VLOOKUP(I2435,Products!$A$1:$F$51,6,0)</f>
        <v>584.4</v>
      </c>
      <c r="O2435" t="s">
        <v>835</v>
      </c>
      <c r="P2435" t="str">
        <f>VLOOKUP(O2435,Stores!$A$1:$D$6,2,0)</f>
        <v>MegaMart New Michele</v>
      </c>
      <c r="Q2435" t="str">
        <f>VLOOKUP(O2435,Stores!$A$1:$D$6,4,0)</f>
        <v>West</v>
      </c>
      <c r="R2435" s="6">
        <v>3</v>
      </c>
      <c r="S2435" s="6">
        <v>0.1</v>
      </c>
      <c r="T2435" t="s">
        <v>851</v>
      </c>
      <c r="U2435">
        <f t="shared" ref="U2435:U2498" si="114">M2435*R2435</f>
        <v>3047.2799999999997</v>
      </c>
      <c r="V2435" s="7">
        <f t="shared" ref="V2435:V2498" si="115">N2435*R2435</f>
        <v>1753.1999999999998</v>
      </c>
      <c r="W2435" s="7">
        <f t="shared" ref="W2435:W2498" si="116">U2435-V2435-(1-S2435)</f>
        <v>1293.1799999999998</v>
      </c>
    </row>
    <row r="2436" spans="1:23" x14ac:dyDescent="0.25">
      <c r="A2436" t="s">
        <v>2261</v>
      </c>
      <c r="B2436" s="4">
        <v>45541</v>
      </c>
      <c r="C2436" t="s">
        <v>467</v>
      </c>
      <c r="D2436" t="str">
        <f>VLOOKUP(C2436,Customers!$A$1:$H$201,4,0)</f>
        <v>Robert Collins</v>
      </c>
      <c r="E2436" t="str">
        <f>VLOOKUP(C2436,Customers!$A$1:$H$201,5,0)</f>
        <v>Female</v>
      </c>
      <c r="F2436" s="4">
        <f>VLOOKUP(C2436,Customers!$A$1:$H$201,6,0)</f>
        <v>27978</v>
      </c>
      <c r="G2436" s="4" t="str">
        <f>VLOOKUP(C2436,Customers!$A$1:$H$201,7,0)</f>
        <v>Anthonystad</v>
      </c>
      <c r="H2436" s="4">
        <f>VLOOKUP(C2436,Customers!$A$1:$H$201,8,0)</f>
        <v>45697</v>
      </c>
      <c r="I2436" t="s">
        <v>780</v>
      </c>
      <c r="J2436" t="str">
        <f>VLOOKUP(I2436,Products!$A$1:$F$51,2,0)</f>
        <v>Road Clothing</v>
      </c>
      <c r="K2436" t="str">
        <f>VLOOKUP(I2436,Products!$A$1:$F$51,3,0)</f>
        <v>Fashion</v>
      </c>
      <c r="L2436" t="str">
        <f>VLOOKUP(I2436,Products!$A$1:$F$51,4,0)</f>
        <v>Clothing</v>
      </c>
      <c r="M2436" s="7">
        <f>VLOOKUP(I2436,Products!$A$1:$F$51,5,0)</f>
        <v>1485.05</v>
      </c>
      <c r="N2436" s="7">
        <f>VLOOKUP(I2436,Products!$A$1:$F$51,6,0)</f>
        <v>988.31</v>
      </c>
      <c r="O2436" t="s">
        <v>827</v>
      </c>
      <c r="P2436" t="str">
        <f>VLOOKUP(O2436,Stores!$A$1:$D$6,2,0)</f>
        <v>MegaMart Jimenezborough</v>
      </c>
      <c r="Q2436" t="str">
        <f>VLOOKUP(O2436,Stores!$A$1:$D$6,4,0)</f>
        <v>South</v>
      </c>
      <c r="R2436" s="6">
        <v>2</v>
      </c>
      <c r="S2436" s="6">
        <v>0</v>
      </c>
      <c r="T2436" t="s">
        <v>851</v>
      </c>
      <c r="U2436">
        <f t="shared" si="114"/>
        <v>2970.1</v>
      </c>
      <c r="V2436" s="7">
        <f t="shared" si="115"/>
        <v>1976.62</v>
      </c>
      <c r="W2436" s="7">
        <f t="shared" si="116"/>
        <v>992.48</v>
      </c>
    </row>
    <row r="2437" spans="1:23" x14ac:dyDescent="0.25">
      <c r="A2437" t="s">
        <v>3058</v>
      </c>
      <c r="B2437" s="4">
        <v>45541</v>
      </c>
      <c r="C2437" t="s">
        <v>443</v>
      </c>
      <c r="D2437" t="str">
        <f>VLOOKUP(C2437,Customers!$A$1:$H$201,4,0)</f>
        <v>Curtis Faulkner</v>
      </c>
      <c r="E2437" t="str">
        <f>VLOOKUP(C2437,Customers!$A$1:$H$201,5,0)</f>
        <v>Female</v>
      </c>
      <c r="F2437" s="4">
        <f>VLOOKUP(C2437,Customers!$A$1:$H$201,6,0)</f>
        <v>23386</v>
      </c>
      <c r="G2437" s="4" t="str">
        <f>VLOOKUP(C2437,Customers!$A$1:$H$201,7,0)</f>
        <v>Annaborough</v>
      </c>
      <c r="H2437" s="4">
        <f>VLOOKUP(C2437,Customers!$A$1:$H$201,8,0)</f>
        <v>44122</v>
      </c>
      <c r="I2437" t="s">
        <v>806</v>
      </c>
      <c r="J2437" t="str">
        <f>VLOOKUP(I2437,Products!$A$1:$F$51,2,0)</f>
        <v>Maybe Clothing</v>
      </c>
      <c r="K2437" t="str">
        <f>VLOOKUP(I2437,Products!$A$1:$F$51,3,0)</f>
        <v>Fashion</v>
      </c>
      <c r="L2437" t="str">
        <f>VLOOKUP(I2437,Products!$A$1:$F$51,4,0)</f>
        <v>Clothing</v>
      </c>
      <c r="M2437" s="7">
        <f>VLOOKUP(I2437,Products!$A$1:$F$51,5,0)</f>
        <v>1102.791777777778</v>
      </c>
      <c r="N2437" s="7">
        <f>VLOOKUP(I2437,Products!$A$1:$F$51,6,0)</f>
        <v>316.63</v>
      </c>
      <c r="O2437" t="s">
        <v>838</v>
      </c>
      <c r="P2437" t="str">
        <f>VLOOKUP(O2437,Stores!$A$1:$D$6,2,0)</f>
        <v>MegaMart Brianahaven</v>
      </c>
      <c r="Q2437" t="str">
        <f>VLOOKUP(O2437,Stores!$A$1:$D$6,4,0)</f>
        <v>North</v>
      </c>
      <c r="R2437" s="6">
        <v>4</v>
      </c>
      <c r="S2437" s="6">
        <v>0.15</v>
      </c>
      <c r="T2437" t="s">
        <v>861</v>
      </c>
      <c r="U2437">
        <f t="shared" si="114"/>
        <v>4411.1671111111118</v>
      </c>
      <c r="V2437" s="7">
        <f t="shared" si="115"/>
        <v>1266.52</v>
      </c>
      <c r="W2437" s="7">
        <f t="shared" si="116"/>
        <v>3143.7971111111119</v>
      </c>
    </row>
    <row r="2438" spans="1:23" x14ac:dyDescent="0.25">
      <c r="A2438" t="s">
        <v>3956</v>
      </c>
      <c r="B2438" s="4">
        <v>45541</v>
      </c>
      <c r="C2438" t="s">
        <v>236</v>
      </c>
      <c r="D2438" t="str">
        <f>VLOOKUP(C2438,Customers!$A$1:$H$201,4,0)</f>
        <v>Susan Salinas</v>
      </c>
      <c r="E2438" t="str">
        <f>VLOOKUP(C2438,Customers!$A$1:$H$201,5,0)</f>
        <v>Male</v>
      </c>
      <c r="F2438" s="4">
        <f>VLOOKUP(C2438,Customers!$A$1:$H$201,6,0)</f>
        <v>36698</v>
      </c>
      <c r="G2438" s="4" t="str">
        <f>VLOOKUP(C2438,Customers!$A$1:$H$201,7,0)</f>
        <v>Turnerberg</v>
      </c>
      <c r="H2438" s="4">
        <f>VLOOKUP(C2438,Customers!$A$1:$H$201,8,0)</f>
        <v>44462</v>
      </c>
      <c r="I2438" t="s">
        <v>804</v>
      </c>
      <c r="J2438" t="str">
        <f>VLOOKUP(I2438,Products!$A$1:$F$51,2,0)</f>
        <v>Present Television</v>
      </c>
      <c r="K2438" t="str">
        <f>VLOOKUP(I2438,Products!$A$1:$F$51,3,0)</f>
        <v>Electronics</v>
      </c>
      <c r="L2438" t="str">
        <f>VLOOKUP(I2438,Products!$A$1:$F$51,4,0)</f>
        <v>Television</v>
      </c>
      <c r="M2438" s="7">
        <f>VLOOKUP(I2438,Products!$A$1:$F$51,5,0)</f>
        <v>1635.01</v>
      </c>
      <c r="N2438" s="7">
        <f>VLOOKUP(I2438,Products!$A$1:$F$51,6,0)</f>
        <v>1043.29</v>
      </c>
      <c r="O2438" t="s">
        <v>831</v>
      </c>
      <c r="P2438" t="str">
        <f>VLOOKUP(O2438,Stores!$A$1:$D$6,2,0)</f>
        <v>MegaMart Peckmouth</v>
      </c>
      <c r="Q2438" t="str">
        <f>VLOOKUP(O2438,Stores!$A$1:$D$6,4,0)</f>
        <v>East</v>
      </c>
      <c r="R2438" s="6">
        <v>2</v>
      </c>
      <c r="S2438" s="6">
        <v>0.1</v>
      </c>
      <c r="T2438" t="s">
        <v>851</v>
      </c>
      <c r="U2438">
        <f t="shared" si="114"/>
        <v>3270.02</v>
      </c>
      <c r="V2438" s="7">
        <f t="shared" si="115"/>
        <v>2086.58</v>
      </c>
      <c r="W2438" s="7">
        <f t="shared" si="116"/>
        <v>1182.54</v>
      </c>
    </row>
    <row r="2439" spans="1:23" x14ac:dyDescent="0.25">
      <c r="A2439" t="s">
        <v>4834</v>
      </c>
      <c r="B2439" s="4">
        <v>45542</v>
      </c>
      <c r="C2439" t="s">
        <v>568</v>
      </c>
      <c r="D2439" t="str">
        <f>VLOOKUP(C2439,Customers!$A$1:$H$201,4,0)</f>
        <v>Thomas Chung</v>
      </c>
      <c r="E2439" t="str">
        <f>VLOOKUP(C2439,Customers!$A$1:$H$201,5,0)</f>
        <v>Male</v>
      </c>
      <c r="F2439" s="4">
        <f>VLOOKUP(C2439,Customers!$A$1:$H$201,6,0)</f>
        <v>33160</v>
      </c>
      <c r="G2439" s="4" t="str">
        <f>VLOOKUP(C2439,Customers!$A$1:$H$201,7,0)</f>
        <v>Joshuamouth</v>
      </c>
      <c r="H2439" s="4">
        <f>VLOOKUP(C2439,Customers!$A$1:$H$201,8,0)</f>
        <v>44587</v>
      </c>
      <c r="I2439" t="s">
        <v>784</v>
      </c>
      <c r="J2439" t="str">
        <f>VLOOKUP(I2439,Products!$A$1:$F$51,2,0)</f>
        <v>Foot Snacks</v>
      </c>
      <c r="K2439" t="str">
        <f>VLOOKUP(I2439,Products!$A$1:$F$51,3,0)</f>
        <v>Groceries</v>
      </c>
      <c r="L2439" t="str">
        <f>VLOOKUP(I2439,Products!$A$1:$F$51,4,0)</f>
        <v>Snacks</v>
      </c>
      <c r="M2439" s="7">
        <f>VLOOKUP(I2439,Products!$A$1:$F$51,5,0)</f>
        <v>1095.72</v>
      </c>
      <c r="N2439" s="7">
        <f>VLOOKUP(I2439,Products!$A$1:$F$51,6,0)</f>
        <v>822.2</v>
      </c>
      <c r="O2439" t="s">
        <v>838</v>
      </c>
      <c r="P2439" t="str">
        <f>VLOOKUP(O2439,Stores!$A$1:$D$6,2,0)</f>
        <v>MegaMart Brianahaven</v>
      </c>
      <c r="Q2439" t="str">
        <f>VLOOKUP(O2439,Stores!$A$1:$D$6,4,0)</f>
        <v>North</v>
      </c>
      <c r="R2439" s="6">
        <v>4</v>
      </c>
      <c r="S2439" s="6">
        <v>0.05</v>
      </c>
      <c r="T2439" t="s">
        <v>857</v>
      </c>
      <c r="U2439">
        <f t="shared" si="114"/>
        <v>4382.88</v>
      </c>
      <c r="V2439" s="7">
        <f t="shared" si="115"/>
        <v>3288.8</v>
      </c>
      <c r="W2439" s="7">
        <f t="shared" si="116"/>
        <v>1093.1299999999999</v>
      </c>
    </row>
    <row r="2440" spans="1:23" x14ac:dyDescent="0.25">
      <c r="A2440" t="s">
        <v>5575</v>
      </c>
      <c r="B2440" s="4">
        <v>45542</v>
      </c>
      <c r="C2440" t="s">
        <v>275</v>
      </c>
      <c r="D2440" t="str">
        <f>VLOOKUP(C2440,Customers!$A$1:$H$201,4,0)</f>
        <v>Carl Armstrong</v>
      </c>
      <c r="E2440" t="str">
        <f>VLOOKUP(C2440,Customers!$A$1:$H$201,5,0)</f>
        <v>Female</v>
      </c>
      <c r="F2440" s="4">
        <f>VLOOKUP(C2440,Customers!$A$1:$H$201,6,0)</f>
        <v>23715</v>
      </c>
      <c r="G2440" s="4" t="str">
        <f>VLOOKUP(C2440,Customers!$A$1:$H$201,7,0)</f>
        <v>Port Angelabury</v>
      </c>
      <c r="H2440" s="4">
        <f>VLOOKUP(C2440,Customers!$A$1:$H$201,8,0)</f>
        <v>44601</v>
      </c>
      <c r="I2440" t="s">
        <v>812</v>
      </c>
      <c r="J2440" t="str">
        <f>VLOOKUP(I2440,Products!$A$1:$F$51,2,0)</f>
        <v>Set Dairy</v>
      </c>
      <c r="K2440" t="str">
        <f>VLOOKUP(I2440,Products!$A$1:$F$51,3,0)</f>
        <v>Groceries</v>
      </c>
      <c r="L2440" t="str">
        <f>VLOOKUP(I2440,Products!$A$1:$F$51,4,0)</f>
        <v>Dairy</v>
      </c>
      <c r="M2440" s="7">
        <f>VLOOKUP(I2440,Products!$A$1:$F$51,5,0)</f>
        <v>1879.08</v>
      </c>
      <c r="N2440" s="7">
        <f>VLOOKUP(I2440,Products!$A$1:$F$51,6,0)</f>
        <v>1004.56</v>
      </c>
      <c r="O2440" t="s">
        <v>827</v>
      </c>
      <c r="P2440" t="str">
        <f>VLOOKUP(O2440,Stores!$A$1:$D$6,2,0)</f>
        <v>MegaMart Jimenezborough</v>
      </c>
      <c r="Q2440" t="str">
        <f>VLOOKUP(O2440,Stores!$A$1:$D$6,4,0)</f>
        <v>South</v>
      </c>
      <c r="R2440" s="6">
        <v>4</v>
      </c>
      <c r="S2440" s="6">
        <v>0.1</v>
      </c>
      <c r="T2440" t="s">
        <v>857</v>
      </c>
      <c r="U2440">
        <f t="shared" si="114"/>
        <v>7516.32</v>
      </c>
      <c r="V2440" s="7">
        <f t="shared" si="115"/>
        <v>4018.24</v>
      </c>
      <c r="W2440" s="7">
        <f t="shared" si="116"/>
        <v>3497.18</v>
      </c>
    </row>
    <row r="2441" spans="1:23" x14ac:dyDescent="0.25">
      <c r="A2441" t="s">
        <v>1264</v>
      </c>
      <c r="B2441" s="4">
        <v>45542</v>
      </c>
      <c r="C2441" t="s">
        <v>388</v>
      </c>
      <c r="D2441" t="str">
        <f>VLOOKUP(C2441,Customers!$A$1:$H$201,4,0)</f>
        <v>Brenda Dean</v>
      </c>
      <c r="E2441" t="str">
        <f>VLOOKUP(C2441,Customers!$A$1:$H$201,5,0)</f>
        <v>Male</v>
      </c>
      <c r="F2441" s="4">
        <f>VLOOKUP(C2441,Customers!$A$1:$H$201,6,0)</f>
        <v>23821</v>
      </c>
      <c r="G2441" s="4" t="str">
        <f>VLOOKUP(C2441,Customers!$A$1:$H$201,7,0)</f>
        <v>West Ann</v>
      </c>
      <c r="H2441" s="4">
        <f>VLOOKUP(C2441,Customers!$A$1:$H$201,8,0)</f>
        <v>45308</v>
      </c>
      <c r="I2441" t="s">
        <v>711</v>
      </c>
      <c r="J2441" t="str">
        <f>VLOOKUP(I2441,Products!$A$1:$F$51,2,0)</f>
        <v>Audience Television</v>
      </c>
      <c r="K2441" t="str">
        <f>VLOOKUP(I2441,Products!$A$1:$F$51,3,0)</f>
        <v>Electronics</v>
      </c>
      <c r="L2441" t="str">
        <f>VLOOKUP(I2441,Products!$A$1:$F$51,4,0)</f>
        <v>Television</v>
      </c>
      <c r="M2441" s="7">
        <f>VLOOKUP(I2441,Products!$A$1:$F$51,5,0)</f>
        <v>818.76</v>
      </c>
      <c r="N2441" s="7">
        <f>VLOOKUP(I2441,Products!$A$1:$F$51,6,0)</f>
        <v>527.62</v>
      </c>
      <c r="O2441" t="s">
        <v>838</v>
      </c>
      <c r="P2441" t="str">
        <f>VLOOKUP(O2441,Stores!$A$1:$D$6,2,0)</f>
        <v>MegaMart Brianahaven</v>
      </c>
      <c r="Q2441" t="str">
        <f>VLOOKUP(O2441,Stores!$A$1:$D$6,4,0)</f>
        <v>North</v>
      </c>
      <c r="R2441" s="6">
        <v>5</v>
      </c>
      <c r="S2441" s="6">
        <v>0.05</v>
      </c>
      <c r="T2441" t="s">
        <v>857</v>
      </c>
      <c r="U2441">
        <f t="shared" si="114"/>
        <v>4093.8</v>
      </c>
      <c r="V2441" s="7">
        <f t="shared" si="115"/>
        <v>2638.1</v>
      </c>
      <c r="W2441" s="7">
        <f t="shared" si="116"/>
        <v>1454.7500000000002</v>
      </c>
    </row>
    <row r="2442" spans="1:23" x14ac:dyDescent="0.25">
      <c r="A2442" t="s">
        <v>1841</v>
      </c>
      <c r="B2442" s="4">
        <v>45542</v>
      </c>
      <c r="C2442" t="s">
        <v>549</v>
      </c>
      <c r="D2442" t="str">
        <f>VLOOKUP(C2442,Customers!$A$1:$H$201,4,0)</f>
        <v>Nancy Gordon</v>
      </c>
      <c r="E2442" t="str">
        <f>VLOOKUP(C2442,Customers!$A$1:$H$201,5,0)</f>
        <v>Female</v>
      </c>
      <c r="F2442" s="4">
        <f>VLOOKUP(C2442,Customers!$A$1:$H$201,6,0)</f>
        <v>32240</v>
      </c>
      <c r="G2442" s="4" t="str">
        <f>VLOOKUP(C2442,Customers!$A$1:$H$201,7,0)</f>
        <v>Port Alex</v>
      </c>
      <c r="H2442" s="4">
        <f>VLOOKUP(C2442,Customers!$A$1:$H$201,8,0)</f>
        <v>44962</v>
      </c>
      <c r="I2442" t="s">
        <v>782</v>
      </c>
      <c r="J2442" t="str">
        <f>VLOOKUP(I2442,Products!$A$1:$F$51,2,0)</f>
        <v>National Watches</v>
      </c>
      <c r="K2442" t="str">
        <f>VLOOKUP(I2442,Products!$A$1:$F$51,3,0)</f>
        <v>Fashion</v>
      </c>
      <c r="L2442" t="str">
        <f>VLOOKUP(I2442,Products!$A$1:$F$51,4,0)</f>
        <v>Watches</v>
      </c>
      <c r="M2442" s="7">
        <f>VLOOKUP(I2442,Products!$A$1:$F$51,5,0)</f>
        <v>29.24</v>
      </c>
      <c r="N2442" s="7">
        <f>VLOOKUP(I2442,Products!$A$1:$F$51,6,0)</f>
        <v>742.26521739130465</v>
      </c>
      <c r="O2442" t="s">
        <v>827</v>
      </c>
      <c r="P2442" t="str">
        <f>VLOOKUP(O2442,Stores!$A$1:$D$6,2,0)</f>
        <v>MegaMart Jimenezborough</v>
      </c>
      <c r="Q2442" t="str">
        <f>VLOOKUP(O2442,Stores!$A$1:$D$6,4,0)</f>
        <v>South</v>
      </c>
      <c r="R2442" s="6">
        <v>5</v>
      </c>
      <c r="S2442" s="6">
        <v>0.05</v>
      </c>
      <c r="T2442" t="s">
        <v>851</v>
      </c>
      <c r="U2442">
        <f t="shared" si="114"/>
        <v>146.19999999999999</v>
      </c>
      <c r="V2442" s="7">
        <f t="shared" si="115"/>
        <v>3711.3260869565233</v>
      </c>
      <c r="W2442" s="7">
        <f t="shared" si="116"/>
        <v>-3566.0760869565233</v>
      </c>
    </row>
    <row r="2443" spans="1:23" x14ac:dyDescent="0.25">
      <c r="A2443" t="s">
        <v>2272</v>
      </c>
      <c r="B2443" s="4">
        <v>45542</v>
      </c>
      <c r="C2443" t="s">
        <v>95</v>
      </c>
      <c r="D2443" t="str">
        <f>VLOOKUP(C2443,Customers!$A$1:$H$201,4,0)</f>
        <v>Molly Murray</v>
      </c>
      <c r="E2443" t="str">
        <f>VLOOKUP(C2443,Customers!$A$1:$H$201,5,0)</f>
        <v>Female</v>
      </c>
      <c r="F2443" s="4">
        <f>VLOOKUP(C2443,Customers!$A$1:$H$201,6,0)</f>
        <v>22610</v>
      </c>
      <c r="G2443" s="4" t="str">
        <f>VLOOKUP(C2443,Customers!$A$1:$H$201,7,0)</f>
        <v>North April</v>
      </c>
      <c r="H2443" s="4">
        <f>VLOOKUP(C2443,Customers!$A$1:$H$201,8,0)</f>
        <v>45036</v>
      </c>
      <c r="I2443" t="s">
        <v>790</v>
      </c>
      <c r="J2443" t="str">
        <f>VLOOKUP(I2443,Products!$A$1:$F$51,2,0)</f>
        <v>Everything Laptop</v>
      </c>
      <c r="K2443" t="str">
        <f>VLOOKUP(I2443,Products!$A$1:$F$51,3,0)</f>
        <v>Electronics</v>
      </c>
      <c r="L2443" t="str">
        <f>VLOOKUP(I2443,Products!$A$1:$F$51,4,0)</f>
        <v>Laptop</v>
      </c>
      <c r="M2443" s="7">
        <f>VLOOKUP(I2443,Products!$A$1:$F$51,5,0)</f>
        <v>428.05</v>
      </c>
      <c r="N2443" s="7">
        <f>VLOOKUP(I2443,Products!$A$1:$F$51,6,0)</f>
        <v>246.07</v>
      </c>
      <c r="O2443" t="s">
        <v>831</v>
      </c>
      <c r="P2443" t="str">
        <f>VLOOKUP(O2443,Stores!$A$1:$D$6,2,0)</f>
        <v>MegaMart Peckmouth</v>
      </c>
      <c r="Q2443" t="str">
        <f>VLOOKUP(O2443,Stores!$A$1:$D$6,4,0)</f>
        <v>East</v>
      </c>
      <c r="R2443" s="6">
        <v>3</v>
      </c>
      <c r="S2443" s="6">
        <v>0.05</v>
      </c>
      <c r="T2443" t="s">
        <v>857</v>
      </c>
      <c r="U2443">
        <f t="shared" si="114"/>
        <v>1284.1500000000001</v>
      </c>
      <c r="V2443" s="7">
        <f t="shared" si="115"/>
        <v>738.21</v>
      </c>
      <c r="W2443" s="7">
        <f t="shared" si="116"/>
        <v>544.99</v>
      </c>
    </row>
    <row r="2444" spans="1:23" x14ac:dyDescent="0.25">
      <c r="A2444" t="s">
        <v>2788</v>
      </c>
      <c r="B2444" s="4">
        <v>45542</v>
      </c>
      <c r="C2444" t="s">
        <v>110</v>
      </c>
      <c r="D2444" t="str">
        <f>VLOOKUP(C2444,Customers!$A$1:$H$201,4,0)</f>
        <v>John Carr</v>
      </c>
      <c r="E2444" t="str">
        <f>VLOOKUP(C2444,Customers!$A$1:$H$201,5,0)</f>
        <v>Female</v>
      </c>
      <c r="F2444" s="4">
        <f>VLOOKUP(C2444,Customers!$A$1:$H$201,6,0)</f>
        <v>21956</v>
      </c>
      <c r="G2444" s="4" t="str">
        <f>VLOOKUP(C2444,Customers!$A$1:$H$201,7,0)</f>
        <v>New David</v>
      </c>
      <c r="H2444" s="4">
        <f>VLOOKUP(C2444,Customers!$A$1:$H$201,8,0)</f>
        <v>44911</v>
      </c>
      <c r="I2444" t="s">
        <v>732</v>
      </c>
      <c r="J2444" t="str">
        <f>VLOOKUP(I2444,Products!$A$1:$F$51,2,0)</f>
        <v>Us Snacks</v>
      </c>
      <c r="K2444" t="str">
        <f>VLOOKUP(I2444,Products!$A$1:$F$51,3,0)</f>
        <v>Groceries</v>
      </c>
      <c r="L2444" t="str">
        <f>VLOOKUP(I2444,Products!$A$1:$F$51,4,0)</f>
        <v>Snacks</v>
      </c>
      <c r="M2444" s="7">
        <f>VLOOKUP(I2444,Products!$A$1:$F$51,5,0)</f>
        <v>123.19</v>
      </c>
      <c r="N2444" s="7">
        <f>VLOOKUP(I2444,Products!$A$1:$F$51,6,0)</f>
        <v>80.36</v>
      </c>
      <c r="O2444" t="s">
        <v>831</v>
      </c>
      <c r="P2444" t="str">
        <f>VLOOKUP(O2444,Stores!$A$1:$D$6,2,0)</f>
        <v>MegaMart Peckmouth</v>
      </c>
      <c r="Q2444" t="str">
        <f>VLOOKUP(O2444,Stores!$A$1:$D$6,4,0)</f>
        <v>East</v>
      </c>
      <c r="R2444" s="6">
        <v>5</v>
      </c>
      <c r="S2444" s="6">
        <v>0</v>
      </c>
      <c r="T2444" t="s">
        <v>861</v>
      </c>
      <c r="U2444">
        <f t="shared" si="114"/>
        <v>615.95000000000005</v>
      </c>
      <c r="V2444" s="7">
        <f t="shared" si="115"/>
        <v>401.8</v>
      </c>
      <c r="W2444" s="7">
        <f t="shared" si="116"/>
        <v>213.15000000000003</v>
      </c>
    </row>
    <row r="2445" spans="1:23" x14ac:dyDescent="0.25">
      <c r="A2445" t="s">
        <v>3475</v>
      </c>
      <c r="B2445" s="4">
        <v>45543</v>
      </c>
      <c r="C2445" t="s">
        <v>292</v>
      </c>
      <c r="D2445" t="str">
        <f>VLOOKUP(C2445,Customers!$A$1:$H$201,4,0)</f>
        <v>Jeanne Young</v>
      </c>
      <c r="E2445" t="str">
        <f>VLOOKUP(C2445,Customers!$A$1:$H$201,5,0)</f>
        <v>Male</v>
      </c>
      <c r="F2445" s="4">
        <f>VLOOKUP(C2445,Customers!$A$1:$H$201,6,0)</f>
        <v>32411</v>
      </c>
      <c r="G2445" s="4" t="str">
        <f>VLOOKUP(C2445,Customers!$A$1:$H$201,7,0)</f>
        <v>Craigport</v>
      </c>
      <c r="H2445" s="4">
        <f>VLOOKUP(C2445,Customers!$A$1:$H$201,8,0)</f>
        <v>45671</v>
      </c>
      <c r="I2445" t="s">
        <v>730</v>
      </c>
      <c r="J2445" t="str">
        <f>VLOOKUP(I2445,Products!$A$1:$F$51,2,0)</f>
        <v>Recognize Footwear</v>
      </c>
      <c r="K2445" t="str">
        <f>VLOOKUP(I2445,Products!$A$1:$F$51,3,0)</f>
        <v>Fashion</v>
      </c>
      <c r="L2445" t="str">
        <f>VLOOKUP(I2445,Products!$A$1:$F$51,4,0)</f>
        <v>Footwear</v>
      </c>
      <c r="M2445" s="7">
        <f>VLOOKUP(I2445,Products!$A$1:$F$51,5,0)</f>
        <v>109.78</v>
      </c>
      <c r="N2445" s="7">
        <f>VLOOKUP(I2445,Products!$A$1:$F$51,6,0)</f>
        <v>70.59</v>
      </c>
      <c r="O2445" t="s">
        <v>835</v>
      </c>
      <c r="P2445" t="str">
        <f>VLOOKUP(O2445,Stores!$A$1:$D$6,2,0)</f>
        <v>MegaMart New Michele</v>
      </c>
      <c r="Q2445" t="str">
        <f>VLOOKUP(O2445,Stores!$A$1:$D$6,4,0)</f>
        <v>West</v>
      </c>
      <c r="R2445" s="6">
        <v>2</v>
      </c>
      <c r="S2445" s="6">
        <v>0.1</v>
      </c>
      <c r="T2445" t="s">
        <v>851</v>
      </c>
      <c r="U2445">
        <f t="shared" si="114"/>
        <v>219.56</v>
      </c>
      <c r="V2445" s="7">
        <f t="shared" si="115"/>
        <v>141.18</v>
      </c>
      <c r="W2445" s="7">
        <f t="shared" si="116"/>
        <v>77.47999999999999</v>
      </c>
    </row>
    <row r="2446" spans="1:23" x14ac:dyDescent="0.25">
      <c r="A2446" t="s">
        <v>3820</v>
      </c>
      <c r="B2446" s="4">
        <v>45543</v>
      </c>
      <c r="C2446" t="s">
        <v>325</v>
      </c>
      <c r="D2446" t="str">
        <f>VLOOKUP(C2446,Customers!$A$1:$H$201,4,0)</f>
        <v>Laurie Mason</v>
      </c>
      <c r="E2446" t="str">
        <f>VLOOKUP(C2446,Customers!$A$1:$H$201,5,0)</f>
        <v>Female</v>
      </c>
      <c r="F2446" s="4">
        <f>VLOOKUP(C2446,Customers!$A$1:$H$201,6,0)</f>
        <v>27567</v>
      </c>
      <c r="G2446" s="4" t="str">
        <f>VLOOKUP(C2446,Customers!$A$1:$H$201,7,0)</f>
        <v>Berrymouth</v>
      </c>
      <c r="H2446" s="4">
        <f>VLOOKUP(C2446,Customers!$A$1:$H$201,8,0)</f>
        <v>45840</v>
      </c>
      <c r="I2446" t="s">
        <v>792</v>
      </c>
      <c r="J2446" t="str">
        <f>VLOOKUP(I2446,Products!$A$1:$F$51,2,0)</f>
        <v>Chair Laptop</v>
      </c>
      <c r="K2446" t="str">
        <f>VLOOKUP(I2446,Products!$A$1:$F$51,3,0)</f>
        <v>Electronics</v>
      </c>
      <c r="L2446" t="str">
        <f>VLOOKUP(I2446,Products!$A$1:$F$51,4,0)</f>
        <v>Laptop</v>
      </c>
      <c r="M2446" s="7">
        <f>VLOOKUP(I2446,Products!$A$1:$F$51,5,0)</f>
        <v>1562.43</v>
      </c>
      <c r="N2446" s="7">
        <f>VLOOKUP(I2446,Products!$A$1:$F$51,6,0)</f>
        <v>1195.6300000000001</v>
      </c>
      <c r="O2446" t="s">
        <v>827</v>
      </c>
      <c r="P2446" t="str">
        <f>VLOOKUP(O2446,Stores!$A$1:$D$6,2,0)</f>
        <v>MegaMart Jimenezborough</v>
      </c>
      <c r="Q2446" t="str">
        <f>VLOOKUP(O2446,Stores!$A$1:$D$6,4,0)</f>
        <v>South</v>
      </c>
      <c r="R2446" s="6">
        <v>4</v>
      </c>
      <c r="S2446" s="6">
        <v>0.1</v>
      </c>
      <c r="T2446" t="s">
        <v>861</v>
      </c>
      <c r="U2446">
        <f t="shared" si="114"/>
        <v>6249.72</v>
      </c>
      <c r="V2446" s="7">
        <f t="shared" si="115"/>
        <v>4782.5200000000004</v>
      </c>
      <c r="W2446" s="7">
        <f t="shared" si="116"/>
        <v>1466.2999999999997</v>
      </c>
    </row>
    <row r="2447" spans="1:23" x14ac:dyDescent="0.25">
      <c r="A2447" t="s">
        <v>4509</v>
      </c>
      <c r="B2447" s="4">
        <v>45543</v>
      </c>
      <c r="C2447" t="s">
        <v>7</v>
      </c>
      <c r="D2447" t="str">
        <f>VLOOKUP(C2447,Customers!$A$1:$H$201,4,0)</f>
        <v>Michael Davis</v>
      </c>
      <c r="E2447" t="str">
        <f>VLOOKUP(C2447,Customers!$A$1:$H$201,5,0)</f>
        <v>Male</v>
      </c>
      <c r="F2447" s="4">
        <f>VLOOKUP(C2447,Customers!$A$1:$H$201,6,0)</f>
        <v>35319</v>
      </c>
      <c r="G2447" s="4" t="str">
        <f>VLOOKUP(C2447,Customers!$A$1:$H$201,7,0)</f>
        <v>Osborneport</v>
      </c>
      <c r="H2447" s="4">
        <f>VLOOKUP(C2447,Customers!$A$1:$H$201,8,0)</f>
        <v>44829</v>
      </c>
      <c r="I2447" t="s">
        <v>774</v>
      </c>
      <c r="J2447" t="str">
        <f>VLOOKUP(I2447,Products!$A$1:$F$51,2,0)</f>
        <v>Behavior Dairy</v>
      </c>
      <c r="K2447" t="str">
        <f>VLOOKUP(I2447,Products!$A$1:$F$51,3,0)</f>
        <v>Groceries</v>
      </c>
      <c r="L2447" t="str">
        <f>VLOOKUP(I2447,Products!$A$1:$F$51,4,0)</f>
        <v>Dairy</v>
      </c>
      <c r="M2447" s="7">
        <f>VLOOKUP(I2447,Products!$A$1:$F$51,5,0)</f>
        <v>1015.76</v>
      </c>
      <c r="N2447" s="7">
        <f>VLOOKUP(I2447,Products!$A$1:$F$51,6,0)</f>
        <v>584.4</v>
      </c>
      <c r="O2447" t="s">
        <v>827</v>
      </c>
      <c r="P2447" t="str">
        <f>VLOOKUP(O2447,Stores!$A$1:$D$6,2,0)</f>
        <v>MegaMart Jimenezborough</v>
      </c>
      <c r="Q2447" t="str">
        <f>VLOOKUP(O2447,Stores!$A$1:$D$6,4,0)</f>
        <v>South</v>
      </c>
      <c r="R2447" s="6">
        <v>1</v>
      </c>
      <c r="S2447" s="6">
        <v>0</v>
      </c>
      <c r="T2447" t="s">
        <v>861</v>
      </c>
      <c r="U2447">
        <f t="shared" si="114"/>
        <v>1015.76</v>
      </c>
      <c r="V2447" s="7">
        <f t="shared" si="115"/>
        <v>584.4</v>
      </c>
      <c r="W2447" s="7">
        <f t="shared" si="116"/>
        <v>430.36</v>
      </c>
    </row>
    <row r="2448" spans="1:23" x14ac:dyDescent="0.25">
      <c r="A2448" t="s">
        <v>4636</v>
      </c>
      <c r="B2448" s="4">
        <v>45543</v>
      </c>
      <c r="C2448" t="s">
        <v>333</v>
      </c>
      <c r="D2448" t="str">
        <f>VLOOKUP(C2448,Customers!$A$1:$H$201,4,0)</f>
        <v>William Warner</v>
      </c>
      <c r="E2448" t="str">
        <f>VLOOKUP(C2448,Customers!$A$1:$H$201,5,0)</f>
        <v>Female</v>
      </c>
      <c r="F2448" s="4">
        <f>VLOOKUP(C2448,Customers!$A$1:$H$201,6,0)</f>
        <v>25396</v>
      </c>
      <c r="G2448" s="4" t="str">
        <f>VLOOKUP(C2448,Customers!$A$1:$H$201,7,0)</f>
        <v>Geoffreystad</v>
      </c>
      <c r="H2448" s="4">
        <f>VLOOKUP(C2448,Customers!$A$1:$H$201,8,0)</f>
        <v>44890</v>
      </c>
      <c r="I2448" t="s">
        <v>814</v>
      </c>
      <c r="J2448" t="str">
        <f>VLOOKUP(I2448,Products!$A$1:$F$51,2,0)</f>
        <v>Nature Clothing</v>
      </c>
      <c r="K2448" t="str">
        <f>VLOOKUP(I2448,Products!$A$1:$F$51,3,0)</f>
        <v>Fashion</v>
      </c>
      <c r="L2448" t="str">
        <f>VLOOKUP(I2448,Products!$A$1:$F$51,4,0)</f>
        <v>Clothing</v>
      </c>
      <c r="M2448" s="7">
        <f>VLOOKUP(I2448,Products!$A$1:$F$51,5,0)</f>
        <v>1165.3699999999999</v>
      </c>
      <c r="N2448" s="7">
        <f>VLOOKUP(I2448,Products!$A$1:$F$51,6,0)</f>
        <v>926.55</v>
      </c>
      <c r="O2448" t="s">
        <v>842</v>
      </c>
      <c r="P2448" t="str">
        <f>VLOOKUP(O2448,Stores!$A$1:$D$6,2,0)</f>
        <v>MegaMart Johnmouth</v>
      </c>
      <c r="Q2448" t="str">
        <f>VLOOKUP(O2448,Stores!$A$1:$D$6,4,0)</f>
        <v>East</v>
      </c>
      <c r="R2448" s="6">
        <v>4</v>
      </c>
      <c r="S2448" s="6">
        <v>0</v>
      </c>
      <c r="T2448" t="s">
        <v>854</v>
      </c>
      <c r="U2448">
        <f t="shared" si="114"/>
        <v>4661.4799999999996</v>
      </c>
      <c r="V2448" s="7">
        <f t="shared" si="115"/>
        <v>3706.2</v>
      </c>
      <c r="W2448" s="7">
        <f t="shared" si="116"/>
        <v>954.27999999999975</v>
      </c>
    </row>
    <row r="2449" spans="1:23" x14ac:dyDescent="0.25">
      <c r="A2449" t="s">
        <v>2724</v>
      </c>
      <c r="B2449" s="4">
        <v>45543</v>
      </c>
      <c r="C2449" t="s">
        <v>318</v>
      </c>
      <c r="D2449" t="str">
        <f>VLOOKUP(C2449,Customers!$A$1:$H$201,4,0)</f>
        <v>Juan Ramirez</v>
      </c>
      <c r="E2449" t="str">
        <f>VLOOKUP(C2449,Customers!$A$1:$H$201,5,0)</f>
        <v>Male</v>
      </c>
      <c r="F2449" s="4">
        <f>VLOOKUP(C2449,Customers!$A$1:$H$201,6,0)</f>
        <v>28937</v>
      </c>
      <c r="G2449" s="4" t="str">
        <f>VLOOKUP(C2449,Customers!$A$1:$H$201,7,0)</f>
        <v>New Michaelview</v>
      </c>
      <c r="H2449" s="4">
        <f>VLOOKUP(C2449,Customers!$A$1:$H$201,8,0)</f>
        <v>45210</v>
      </c>
      <c r="I2449" t="s">
        <v>806</v>
      </c>
      <c r="J2449" t="str">
        <f>VLOOKUP(I2449,Products!$A$1:$F$51,2,0)</f>
        <v>Maybe Clothing</v>
      </c>
      <c r="K2449" t="str">
        <f>VLOOKUP(I2449,Products!$A$1:$F$51,3,0)</f>
        <v>Fashion</v>
      </c>
      <c r="L2449" t="str">
        <f>VLOOKUP(I2449,Products!$A$1:$F$51,4,0)</f>
        <v>Clothing</v>
      </c>
      <c r="M2449" s="7">
        <f>VLOOKUP(I2449,Products!$A$1:$F$51,5,0)</f>
        <v>1102.791777777778</v>
      </c>
      <c r="N2449" s="7">
        <f>VLOOKUP(I2449,Products!$A$1:$F$51,6,0)</f>
        <v>316.63</v>
      </c>
      <c r="O2449" t="s">
        <v>827</v>
      </c>
      <c r="P2449" t="str">
        <f>VLOOKUP(O2449,Stores!$A$1:$D$6,2,0)</f>
        <v>MegaMart Jimenezborough</v>
      </c>
      <c r="Q2449" t="str">
        <f>VLOOKUP(O2449,Stores!$A$1:$D$6,4,0)</f>
        <v>South</v>
      </c>
      <c r="R2449" s="6">
        <v>3</v>
      </c>
      <c r="S2449" s="6">
        <v>0.1</v>
      </c>
      <c r="T2449" t="s">
        <v>851</v>
      </c>
      <c r="U2449">
        <f t="shared" si="114"/>
        <v>3308.3753333333339</v>
      </c>
      <c r="V2449" s="7">
        <f t="shared" si="115"/>
        <v>949.89</v>
      </c>
      <c r="W2449" s="7">
        <f t="shared" si="116"/>
        <v>2357.5853333333339</v>
      </c>
    </row>
    <row r="2450" spans="1:23" x14ac:dyDescent="0.25">
      <c r="A2450" t="s">
        <v>2743</v>
      </c>
      <c r="B2450" s="4">
        <v>45543</v>
      </c>
      <c r="C2450" t="s">
        <v>634</v>
      </c>
      <c r="D2450" t="str">
        <f>VLOOKUP(C2450,Customers!$A$1:$H$201,4,0)</f>
        <v>Nichole Calhoun</v>
      </c>
      <c r="E2450" t="str">
        <f>VLOOKUP(C2450,Customers!$A$1:$H$201,5,0)</f>
        <v>Female</v>
      </c>
      <c r="F2450" s="4">
        <f>VLOOKUP(C2450,Customers!$A$1:$H$201,6,0)</f>
        <v>21899</v>
      </c>
      <c r="G2450" s="4" t="str">
        <f>VLOOKUP(C2450,Customers!$A$1:$H$201,7,0)</f>
        <v>West Dakotaside</v>
      </c>
      <c r="H2450" s="4">
        <f>VLOOKUP(C2450,Customers!$A$1:$H$201,8,0)</f>
        <v>44853</v>
      </c>
      <c r="I2450" t="s">
        <v>808</v>
      </c>
      <c r="J2450" t="str">
        <f>VLOOKUP(I2450,Products!$A$1:$F$51,2,0)</f>
        <v>Soon Accessories</v>
      </c>
      <c r="K2450" t="str">
        <f>VLOOKUP(I2450,Products!$A$1:$F$51,3,0)</f>
        <v>Fashion</v>
      </c>
      <c r="L2450" t="str">
        <f>VLOOKUP(I2450,Products!$A$1:$F$51,4,0)</f>
        <v>Accessories</v>
      </c>
      <c r="M2450" s="7">
        <f>VLOOKUP(I2450,Products!$A$1:$F$51,5,0)</f>
        <v>564.41999999999996</v>
      </c>
      <c r="N2450" s="7">
        <f>VLOOKUP(I2450,Products!$A$1:$F$51,6,0)</f>
        <v>293.95999999999998</v>
      </c>
      <c r="O2450" t="s">
        <v>842</v>
      </c>
      <c r="P2450" t="str">
        <f>VLOOKUP(O2450,Stores!$A$1:$D$6,2,0)</f>
        <v>MegaMart Johnmouth</v>
      </c>
      <c r="Q2450" t="str">
        <f>VLOOKUP(O2450,Stores!$A$1:$D$6,4,0)</f>
        <v>East</v>
      </c>
      <c r="R2450" s="6">
        <v>3</v>
      </c>
      <c r="S2450" s="6">
        <v>0.05</v>
      </c>
      <c r="T2450" t="s">
        <v>861</v>
      </c>
      <c r="U2450">
        <f t="shared" si="114"/>
        <v>1693.2599999999998</v>
      </c>
      <c r="V2450" s="7">
        <f t="shared" si="115"/>
        <v>881.87999999999988</v>
      </c>
      <c r="W2450" s="7">
        <f t="shared" si="116"/>
        <v>810.42999999999984</v>
      </c>
    </row>
    <row r="2451" spans="1:23" x14ac:dyDescent="0.25">
      <c r="A2451" t="s">
        <v>3615</v>
      </c>
      <c r="B2451" s="4">
        <v>45544</v>
      </c>
      <c r="C2451" t="s">
        <v>239</v>
      </c>
      <c r="D2451" t="str">
        <f>VLOOKUP(C2451,Customers!$A$1:$H$201,4,0)</f>
        <v>Michael Johnson</v>
      </c>
      <c r="E2451" t="str">
        <f>VLOOKUP(C2451,Customers!$A$1:$H$201,5,0)</f>
        <v>Male</v>
      </c>
      <c r="F2451" s="4">
        <f>VLOOKUP(C2451,Customers!$A$1:$H$201,6,0)</f>
        <v>26671</v>
      </c>
      <c r="G2451" s="4" t="str">
        <f>VLOOKUP(C2451,Customers!$A$1:$H$201,7,0)</f>
        <v>West Amandashire</v>
      </c>
      <c r="H2451" s="4">
        <f>VLOOKUP(C2451,Customers!$A$1:$H$201,8,0)</f>
        <v>45075</v>
      </c>
      <c r="I2451" t="s">
        <v>749</v>
      </c>
      <c r="J2451" t="str">
        <f>VLOOKUP(I2451,Products!$A$1:$F$51,2,0)</f>
        <v>Whether Bags</v>
      </c>
      <c r="K2451" t="str">
        <f>VLOOKUP(I2451,Products!$A$1:$F$51,3,0)</f>
        <v>Fashion</v>
      </c>
      <c r="L2451" t="str">
        <f>VLOOKUP(I2451,Products!$A$1:$F$51,4,0)</f>
        <v>Bags</v>
      </c>
      <c r="M2451" s="7">
        <f>VLOOKUP(I2451,Products!$A$1:$F$51,5,0)</f>
        <v>270.45</v>
      </c>
      <c r="N2451" s="7">
        <f>VLOOKUP(I2451,Products!$A$1:$F$51,6,0)</f>
        <v>742.26521739130465</v>
      </c>
      <c r="O2451" t="s">
        <v>827</v>
      </c>
      <c r="P2451" t="str">
        <f>VLOOKUP(O2451,Stores!$A$1:$D$6,2,0)</f>
        <v>MegaMart Jimenezborough</v>
      </c>
      <c r="Q2451" t="str">
        <f>VLOOKUP(O2451,Stores!$A$1:$D$6,4,0)</f>
        <v>South</v>
      </c>
      <c r="R2451" s="6">
        <v>5</v>
      </c>
      <c r="S2451" s="6">
        <v>0.15</v>
      </c>
      <c r="T2451" t="s">
        <v>854</v>
      </c>
      <c r="U2451">
        <f t="shared" si="114"/>
        <v>1352.25</v>
      </c>
      <c r="V2451" s="7">
        <f t="shared" si="115"/>
        <v>3711.3260869565233</v>
      </c>
      <c r="W2451" s="7">
        <f t="shared" si="116"/>
        <v>-2359.9260869565232</v>
      </c>
    </row>
    <row r="2452" spans="1:23" x14ac:dyDescent="0.25">
      <c r="A2452" t="s">
        <v>4279</v>
      </c>
      <c r="B2452" s="4">
        <v>45544</v>
      </c>
      <c r="C2452" t="s">
        <v>248</v>
      </c>
      <c r="D2452" t="str">
        <f>VLOOKUP(C2452,Customers!$A$1:$H$201,4,0)</f>
        <v>Jason Jenkins</v>
      </c>
      <c r="E2452" t="str">
        <f>VLOOKUP(C2452,Customers!$A$1:$H$201,5,0)</f>
        <v>Female</v>
      </c>
      <c r="F2452" s="4">
        <f>VLOOKUP(C2452,Customers!$A$1:$H$201,6,0)</f>
        <v>31304</v>
      </c>
      <c r="G2452" s="4" t="str">
        <f>VLOOKUP(C2452,Customers!$A$1:$H$201,7,0)</f>
        <v>New Randychester</v>
      </c>
      <c r="H2452" s="4">
        <f>VLOOKUP(C2452,Customers!$A$1:$H$201,8,0)</f>
        <v>44186</v>
      </c>
      <c r="I2452" t="s">
        <v>735</v>
      </c>
      <c r="J2452" t="str">
        <f>VLOOKUP(I2452,Products!$A$1:$F$51,2,0)</f>
        <v>Step Smartphone</v>
      </c>
      <c r="K2452" t="str">
        <f>VLOOKUP(I2452,Products!$A$1:$F$51,3,0)</f>
        <v>Electronics</v>
      </c>
      <c r="L2452" t="str">
        <f>VLOOKUP(I2452,Products!$A$1:$F$51,4,0)</f>
        <v>Smartphone</v>
      </c>
      <c r="M2452" s="7">
        <f>VLOOKUP(I2452,Products!$A$1:$F$51,5,0)</f>
        <v>1194.1199999999999</v>
      </c>
      <c r="N2452" s="7">
        <f>VLOOKUP(I2452,Products!$A$1:$F$51,6,0)</f>
        <v>838.95</v>
      </c>
      <c r="O2452" t="s">
        <v>835</v>
      </c>
      <c r="P2452" t="str">
        <f>VLOOKUP(O2452,Stores!$A$1:$D$6,2,0)</f>
        <v>MegaMart New Michele</v>
      </c>
      <c r="Q2452" t="str">
        <f>VLOOKUP(O2452,Stores!$A$1:$D$6,4,0)</f>
        <v>West</v>
      </c>
      <c r="R2452" s="6">
        <v>3</v>
      </c>
      <c r="S2452" s="6">
        <v>0</v>
      </c>
      <c r="T2452" t="s">
        <v>854</v>
      </c>
      <c r="U2452">
        <f t="shared" si="114"/>
        <v>3582.3599999999997</v>
      </c>
      <c r="V2452" s="7">
        <f t="shared" si="115"/>
        <v>2516.8500000000004</v>
      </c>
      <c r="W2452" s="7">
        <f t="shared" si="116"/>
        <v>1064.5099999999993</v>
      </c>
    </row>
    <row r="2453" spans="1:23" x14ac:dyDescent="0.25">
      <c r="A2453" t="s">
        <v>5766</v>
      </c>
      <c r="B2453" s="4">
        <v>45544</v>
      </c>
      <c r="C2453" t="s">
        <v>260</v>
      </c>
      <c r="D2453" t="str">
        <f>VLOOKUP(C2453,Customers!$A$1:$H$201,4,0)</f>
        <v>Gabriel Daugherty</v>
      </c>
      <c r="E2453" t="str">
        <f>VLOOKUP(C2453,Customers!$A$1:$H$201,5,0)</f>
        <v>Male</v>
      </c>
      <c r="F2453" s="4">
        <f>VLOOKUP(C2453,Customers!$A$1:$H$201,6,0)</f>
        <v>24029</v>
      </c>
      <c r="G2453" s="4" t="str">
        <f>VLOOKUP(C2453,Customers!$A$1:$H$201,7,0)</f>
        <v>New Reginald</v>
      </c>
      <c r="H2453" s="4">
        <f>VLOOKUP(C2453,Customers!$A$1:$H$201,8,0)</f>
        <v>44937</v>
      </c>
      <c r="I2453" t="s">
        <v>728</v>
      </c>
      <c r="J2453" t="str">
        <f>VLOOKUP(I2453,Products!$A$1:$F$51,2,0)</f>
        <v>Understand Camera</v>
      </c>
      <c r="K2453" t="str">
        <f>VLOOKUP(I2453,Products!$A$1:$F$51,3,0)</f>
        <v>Electronics</v>
      </c>
      <c r="L2453" t="str">
        <f>VLOOKUP(I2453,Products!$A$1:$F$51,4,0)</f>
        <v>Camera</v>
      </c>
      <c r="M2453" s="7">
        <f>VLOOKUP(I2453,Products!$A$1:$F$51,5,0)</f>
        <v>1474.12</v>
      </c>
      <c r="N2453" s="7">
        <f>VLOOKUP(I2453,Products!$A$1:$F$51,6,0)</f>
        <v>764.02</v>
      </c>
      <c r="O2453" t="s">
        <v>827</v>
      </c>
      <c r="P2453" t="str">
        <f>VLOOKUP(O2453,Stores!$A$1:$D$6,2,0)</f>
        <v>MegaMart Jimenezborough</v>
      </c>
      <c r="Q2453" t="str">
        <f>VLOOKUP(O2453,Stores!$A$1:$D$6,4,0)</f>
        <v>South</v>
      </c>
      <c r="R2453" s="6">
        <v>5</v>
      </c>
      <c r="S2453" s="6">
        <v>0</v>
      </c>
      <c r="T2453" t="s">
        <v>861</v>
      </c>
      <c r="U2453">
        <f t="shared" si="114"/>
        <v>7370.5999999999995</v>
      </c>
      <c r="V2453" s="7">
        <f t="shared" si="115"/>
        <v>3820.1</v>
      </c>
      <c r="W2453" s="7">
        <f t="shared" si="116"/>
        <v>3549.4999999999995</v>
      </c>
    </row>
    <row r="2454" spans="1:23" x14ac:dyDescent="0.25">
      <c r="A2454" t="s">
        <v>2386</v>
      </c>
      <c r="B2454" s="4">
        <v>45544</v>
      </c>
      <c r="C2454" t="s">
        <v>417</v>
      </c>
      <c r="D2454" t="str">
        <f>VLOOKUP(C2454,Customers!$A$1:$H$201,4,0)</f>
        <v>Jeffrey Smith</v>
      </c>
      <c r="E2454" t="str">
        <f>VLOOKUP(C2454,Customers!$A$1:$H$201,5,0)</f>
        <v>Female</v>
      </c>
      <c r="F2454" s="4">
        <f>VLOOKUP(C2454,Customers!$A$1:$H$201,6,0)</f>
        <v>30679</v>
      </c>
      <c r="G2454" s="4" t="str">
        <f>VLOOKUP(C2454,Customers!$A$1:$H$201,7,0)</f>
        <v>Aaronmouth</v>
      </c>
      <c r="H2454" s="4">
        <f>VLOOKUP(C2454,Customers!$A$1:$H$201,8,0)</f>
        <v>45006</v>
      </c>
      <c r="I2454" t="s">
        <v>782</v>
      </c>
      <c r="J2454" t="str">
        <f>VLOOKUP(I2454,Products!$A$1:$F$51,2,0)</f>
        <v>National Watches</v>
      </c>
      <c r="K2454" t="str">
        <f>VLOOKUP(I2454,Products!$A$1:$F$51,3,0)</f>
        <v>Fashion</v>
      </c>
      <c r="L2454" t="str">
        <f>VLOOKUP(I2454,Products!$A$1:$F$51,4,0)</f>
        <v>Watches</v>
      </c>
      <c r="M2454" s="7">
        <f>VLOOKUP(I2454,Products!$A$1:$F$51,5,0)</f>
        <v>29.24</v>
      </c>
      <c r="N2454" s="7">
        <f>VLOOKUP(I2454,Products!$A$1:$F$51,6,0)</f>
        <v>742.26521739130465</v>
      </c>
      <c r="O2454" t="s">
        <v>827</v>
      </c>
      <c r="P2454" t="str">
        <f>VLOOKUP(O2454,Stores!$A$1:$D$6,2,0)</f>
        <v>MegaMart Jimenezborough</v>
      </c>
      <c r="Q2454" t="str">
        <f>VLOOKUP(O2454,Stores!$A$1:$D$6,4,0)</f>
        <v>South</v>
      </c>
      <c r="R2454" s="6">
        <v>4</v>
      </c>
      <c r="S2454" s="6">
        <v>0</v>
      </c>
      <c r="T2454" t="s">
        <v>857</v>
      </c>
      <c r="U2454">
        <f t="shared" si="114"/>
        <v>116.96</v>
      </c>
      <c r="V2454" s="7">
        <f t="shared" si="115"/>
        <v>2969.0608695652186</v>
      </c>
      <c r="W2454" s="7">
        <f t="shared" si="116"/>
        <v>-2853.1008695652185</v>
      </c>
    </row>
    <row r="2455" spans="1:23" x14ac:dyDescent="0.25">
      <c r="A2455" t="s">
        <v>3813</v>
      </c>
      <c r="B2455" s="4">
        <v>45544</v>
      </c>
      <c r="C2455" t="s">
        <v>125</v>
      </c>
      <c r="D2455" t="str">
        <f>VLOOKUP(C2455,Customers!$A$1:$H$201,4,0)</f>
        <v>Valerie Macdonald</v>
      </c>
      <c r="E2455" t="str">
        <f>VLOOKUP(C2455,Customers!$A$1:$H$201,5,0)</f>
        <v>Male</v>
      </c>
      <c r="F2455" s="4">
        <f>VLOOKUP(C2455,Customers!$A$1:$H$201,6,0)</f>
        <v>33917</v>
      </c>
      <c r="G2455" s="4" t="str">
        <f>VLOOKUP(C2455,Customers!$A$1:$H$201,7,0)</f>
        <v>East Shelby</v>
      </c>
      <c r="H2455" s="4">
        <f>VLOOKUP(C2455,Customers!$A$1:$H$201,8,0)</f>
        <v>44208</v>
      </c>
      <c r="I2455" t="s">
        <v>796</v>
      </c>
      <c r="J2455" t="str">
        <f>VLOOKUP(I2455,Products!$A$1:$F$51,2,0)</f>
        <v>Book Television</v>
      </c>
      <c r="K2455" t="str">
        <f>VLOOKUP(I2455,Products!$A$1:$F$51,3,0)</f>
        <v>Electronics</v>
      </c>
      <c r="L2455" t="str">
        <f>VLOOKUP(I2455,Products!$A$1:$F$51,4,0)</f>
        <v>Television</v>
      </c>
      <c r="M2455" s="7">
        <f>VLOOKUP(I2455,Products!$A$1:$F$51,5,0)</f>
        <v>1952.65</v>
      </c>
      <c r="N2455" s="7">
        <f>VLOOKUP(I2455,Products!$A$1:$F$51,6,0)</f>
        <v>1451.27</v>
      </c>
      <c r="O2455" t="s">
        <v>827</v>
      </c>
      <c r="P2455" t="str">
        <f>VLOOKUP(O2455,Stores!$A$1:$D$6,2,0)</f>
        <v>MegaMart Jimenezborough</v>
      </c>
      <c r="Q2455" t="str">
        <f>VLOOKUP(O2455,Stores!$A$1:$D$6,4,0)</f>
        <v>South</v>
      </c>
      <c r="R2455" s="6">
        <v>3</v>
      </c>
      <c r="S2455" s="6">
        <v>0.15</v>
      </c>
      <c r="T2455" t="s">
        <v>851</v>
      </c>
      <c r="U2455">
        <f t="shared" si="114"/>
        <v>5857.9500000000007</v>
      </c>
      <c r="V2455" s="7">
        <f t="shared" si="115"/>
        <v>4353.8099999999995</v>
      </c>
      <c r="W2455" s="7">
        <f t="shared" si="116"/>
        <v>1503.2900000000013</v>
      </c>
    </row>
    <row r="2456" spans="1:23" x14ac:dyDescent="0.25">
      <c r="A2456" t="s">
        <v>4503</v>
      </c>
      <c r="B2456" s="4">
        <v>45544</v>
      </c>
      <c r="C2456" t="s">
        <v>241</v>
      </c>
      <c r="D2456" t="str">
        <f>VLOOKUP(C2456,Customers!$A$1:$H$201,4,0)</f>
        <v>Amanda Hoover</v>
      </c>
      <c r="E2456" t="str">
        <f>VLOOKUP(C2456,Customers!$A$1:$H$201,5,0)</f>
        <v>Female</v>
      </c>
      <c r="F2456" s="4">
        <f>VLOOKUP(C2456,Customers!$A$1:$H$201,6,0)</f>
        <v>26908</v>
      </c>
      <c r="G2456" s="4" t="str">
        <f>VLOOKUP(C2456,Customers!$A$1:$H$201,7,0)</f>
        <v>Brittanyburgh</v>
      </c>
      <c r="H2456" s="4">
        <f>VLOOKUP(C2456,Customers!$A$1:$H$201,8,0)</f>
        <v>45561</v>
      </c>
      <c r="I2456" t="s">
        <v>780</v>
      </c>
      <c r="J2456" t="str">
        <f>VLOOKUP(I2456,Products!$A$1:$F$51,2,0)</f>
        <v>Road Clothing</v>
      </c>
      <c r="K2456" t="str">
        <f>VLOOKUP(I2456,Products!$A$1:$F$51,3,0)</f>
        <v>Fashion</v>
      </c>
      <c r="L2456" t="str">
        <f>VLOOKUP(I2456,Products!$A$1:$F$51,4,0)</f>
        <v>Clothing</v>
      </c>
      <c r="M2456" s="7">
        <f>VLOOKUP(I2456,Products!$A$1:$F$51,5,0)</f>
        <v>1485.05</v>
      </c>
      <c r="N2456" s="7">
        <f>VLOOKUP(I2456,Products!$A$1:$F$51,6,0)</f>
        <v>988.31</v>
      </c>
      <c r="O2456" t="s">
        <v>827</v>
      </c>
      <c r="P2456" t="str">
        <f>VLOOKUP(O2456,Stores!$A$1:$D$6,2,0)</f>
        <v>MegaMart Jimenezborough</v>
      </c>
      <c r="Q2456" t="str">
        <f>VLOOKUP(O2456,Stores!$A$1:$D$6,4,0)</f>
        <v>South</v>
      </c>
      <c r="R2456" s="6">
        <v>1</v>
      </c>
      <c r="S2456" s="6">
        <v>0</v>
      </c>
      <c r="T2456" t="s">
        <v>851</v>
      </c>
      <c r="U2456">
        <f t="shared" si="114"/>
        <v>1485.05</v>
      </c>
      <c r="V2456" s="7">
        <f t="shared" si="115"/>
        <v>988.31</v>
      </c>
      <c r="W2456" s="7">
        <f t="shared" si="116"/>
        <v>495.74</v>
      </c>
    </row>
    <row r="2457" spans="1:23" x14ac:dyDescent="0.25">
      <c r="A2457" t="s">
        <v>5014</v>
      </c>
      <c r="B2457" s="4">
        <v>45544</v>
      </c>
      <c r="C2457" t="s">
        <v>272</v>
      </c>
      <c r="D2457" t="str">
        <f>VLOOKUP(C2457,Customers!$A$1:$H$201,4,0)</f>
        <v>Eric Watkins</v>
      </c>
      <c r="E2457" t="str">
        <f>VLOOKUP(C2457,Customers!$A$1:$H$201,5,0)</f>
        <v>Female</v>
      </c>
      <c r="F2457" s="4">
        <f>VLOOKUP(C2457,Customers!$A$1:$H$201,6,0)</f>
        <v>34856</v>
      </c>
      <c r="G2457" s="4" t="str">
        <f>VLOOKUP(C2457,Customers!$A$1:$H$201,7,0)</f>
        <v>Melissashire</v>
      </c>
      <c r="H2457" s="4">
        <f>VLOOKUP(C2457,Customers!$A$1:$H$201,8,0)</f>
        <v>44744</v>
      </c>
      <c r="I2457" t="s">
        <v>796</v>
      </c>
      <c r="J2457" t="str">
        <f>VLOOKUP(I2457,Products!$A$1:$F$51,2,0)</f>
        <v>Book Television</v>
      </c>
      <c r="K2457" t="str">
        <f>VLOOKUP(I2457,Products!$A$1:$F$51,3,0)</f>
        <v>Electronics</v>
      </c>
      <c r="L2457" t="str">
        <f>VLOOKUP(I2457,Products!$A$1:$F$51,4,0)</f>
        <v>Television</v>
      </c>
      <c r="M2457" s="7">
        <f>VLOOKUP(I2457,Products!$A$1:$F$51,5,0)</f>
        <v>1952.65</v>
      </c>
      <c r="N2457" s="7">
        <f>VLOOKUP(I2457,Products!$A$1:$F$51,6,0)</f>
        <v>1451.27</v>
      </c>
      <c r="O2457" t="s">
        <v>835</v>
      </c>
      <c r="P2457" t="str">
        <f>VLOOKUP(O2457,Stores!$A$1:$D$6,2,0)</f>
        <v>MegaMart New Michele</v>
      </c>
      <c r="Q2457" t="str">
        <f>VLOOKUP(O2457,Stores!$A$1:$D$6,4,0)</f>
        <v>West</v>
      </c>
      <c r="R2457" s="6">
        <v>2</v>
      </c>
      <c r="S2457" s="6">
        <v>0</v>
      </c>
      <c r="T2457" t="s">
        <v>861</v>
      </c>
      <c r="U2457">
        <f t="shared" si="114"/>
        <v>3905.3</v>
      </c>
      <c r="V2457" s="7">
        <f t="shared" si="115"/>
        <v>2902.54</v>
      </c>
      <c r="W2457" s="7">
        <f t="shared" si="116"/>
        <v>1001.7600000000002</v>
      </c>
    </row>
    <row r="2458" spans="1:23" x14ac:dyDescent="0.25">
      <c r="A2458" t="s">
        <v>5437</v>
      </c>
      <c r="B2458" s="4">
        <v>45544</v>
      </c>
      <c r="C2458" t="s">
        <v>465</v>
      </c>
      <c r="D2458" t="str">
        <f>VLOOKUP(C2458,Customers!$A$1:$H$201,4,0)</f>
        <v>John Allen</v>
      </c>
      <c r="E2458" t="str">
        <f>VLOOKUP(C2458,Customers!$A$1:$H$201,5,0)</f>
        <v>Female</v>
      </c>
      <c r="F2458" s="4">
        <f>VLOOKUP(C2458,Customers!$A$1:$H$201,6,0)</f>
        <v>30272</v>
      </c>
      <c r="G2458" s="4" t="str">
        <f>VLOOKUP(C2458,Customers!$A$1:$H$201,7,0)</f>
        <v>Kimland</v>
      </c>
      <c r="H2458" s="4">
        <f>VLOOKUP(C2458,Customers!$A$1:$H$201,8,0)</f>
        <v>44218</v>
      </c>
      <c r="I2458" t="s">
        <v>790</v>
      </c>
      <c r="J2458" t="str">
        <f>VLOOKUP(I2458,Products!$A$1:$F$51,2,0)</f>
        <v>Everything Laptop</v>
      </c>
      <c r="K2458" t="str">
        <f>VLOOKUP(I2458,Products!$A$1:$F$51,3,0)</f>
        <v>Electronics</v>
      </c>
      <c r="L2458" t="str">
        <f>VLOOKUP(I2458,Products!$A$1:$F$51,4,0)</f>
        <v>Laptop</v>
      </c>
      <c r="M2458" s="7">
        <f>VLOOKUP(I2458,Products!$A$1:$F$51,5,0)</f>
        <v>428.05</v>
      </c>
      <c r="N2458" s="7">
        <f>VLOOKUP(I2458,Products!$A$1:$F$51,6,0)</f>
        <v>246.07</v>
      </c>
      <c r="O2458" t="s">
        <v>835</v>
      </c>
      <c r="P2458" t="str">
        <f>VLOOKUP(O2458,Stores!$A$1:$D$6,2,0)</f>
        <v>MegaMart New Michele</v>
      </c>
      <c r="Q2458" t="str">
        <f>VLOOKUP(O2458,Stores!$A$1:$D$6,4,0)</f>
        <v>West</v>
      </c>
      <c r="R2458" s="6">
        <v>1</v>
      </c>
      <c r="S2458" s="6">
        <v>0.05</v>
      </c>
      <c r="T2458" t="s">
        <v>857</v>
      </c>
      <c r="U2458">
        <f t="shared" si="114"/>
        <v>428.05</v>
      </c>
      <c r="V2458" s="7">
        <f t="shared" si="115"/>
        <v>246.07</v>
      </c>
      <c r="W2458" s="7">
        <f t="shared" si="116"/>
        <v>181.03000000000003</v>
      </c>
    </row>
    <row r="2459" spans="1:23" x14ac:dyDescent="0.25">
      <c r="A2459" t="s">
        <v>5581</v>
      </c>
      <c r="B2459" s="4">
        <v>45544</v>
      </c>
      <c r="C2459" t="s">
        <v>409</v>
      </c>
      <c r="D2459" t="str">
        <f>VLOOKUP(C2459,Customers!$A$1:$H$201,4,0)</f>
        <v>Travis Peters</v>
      </c>
      <c r="E2459" t="str">
        <f>VLOOKUP(C2459,Customers!$A$1:$H$201,5,0)</f>
        <v>Female</v>
      </c>
      <c r="F2459" s="4">
        <f>VLOOKUP(C2459,Customers!$A$1:$H$201,6,0)</f>
        <v>24112</v>
      </c>
      <c r="G2459" s="4" t="str">
        <f>VLOOKUP(C2459,Customers!$A$1:$H$201,7,0)</f>
        <v>South Ianhaven</v>
      </c>
      <c r="H2459" s="4">
        <f>VLOOKUP(C2459,Customers!$A$1:$H$201,8,0)</f>
        <v>44926</v>
      </c>
      <c r="I2459" t="s">
        <v>792</v>
      </c>
      <c r="J2459" t="str">
        <f>VLOOKUP(I2459,Products!$A$1:$F$51,2,0)</f>
        <v>Chair Laptop</v>
      </c>
      <c r="K2459" t="str">
        <f>VLOOKUP(I2459,Products!$A$1:$F$51,3,0)</f>
        <v>Electronics</v>
      </c>
      <c r="L2459" t="str">
        <f>VLOOKUP(I2459,Products!$A$1:$F$51,4,0)</f>
        <v>Laptop</v>
      </c>
      <c r="M2459" s="7">
        <f>VLOOKUP(I2459,Products!$A$1:$F$51,5,0)</f>
        <v>1562.43</v>
      </c>
      <c r="N2459" s="7">
        <f>VLOOKUP(I2459,Products!$A$1:$F$51,6,0)</f>
        <v>1195.6300000000001</v>
      </c>
      <c r="O2459" t="s">
        <v>827</v>
      </c>
      <c r="P2459" t="str">
        <f>VLOOKUP(O2459,Stores!$A$1:$D$6,2,0)</f>
        <v>MegaMart Jimenezborough</v>
      </c>
      <c r="Q2459" t="str">
        <f>VLOOKUP(O2459,Stores!$A$1:$D$6,4,0)</f>
        <v>South</v>
      </c>
      <c r="R2459" s="6">
        <v>4</v>
      </c>
      <c r="S2459" s="6">
        <v>0.1</v>
      </c>
      <c r="T2459" t="s">
        <v>851</v>
      </c>
      <c r="U2459">
        <f t="shared" si="114"/>
        <v>6249.72</v>
      </c>
      <c r="V2459" s="7">
        <f t="shared" si="115"/>
        <v>4782.5200000000004</v>
      </c>
      <c r="W2459" s="7">
        <f t="shared" si="116"/>
        <v>1466.2999999999997</v>
      </c>
    </row>
    <row r="2460" spans="1:23" x14ac:dyDescent="0.25">
      <c r="A2460" t="s">
        <v>5652</v>
      </c>
      <c r="B2460" s="4">
        <v>45544</v>
      </c>
      <c r="C2460" t="s">
        <v>587</v>
      </c>
      <c r="D2460" t="str">
        <f>VLOOKUP(C2460,Customers!$A$1:$H$201,4,0)</f>
        <v>Tanya Mueller</v>
      </c>
      <c r="E2460" t="str">
        <f>VLOOKUP(C2460,Customers!$A$1:$H$201,5,0)</f>
        <v>Male</v>
      </c>
      <c r="F2460" s="4">
        <f>VLOOKUP(C2460,Customers!$A$1:$H$201,6,0)</f>
        <v>26659</v>
      </c>
      <c r="G2460" s="4" t="str">
        <f>VLOOKUP(C2460,Customers!$A$1:$H$201,7,0)</f>
        <v>West Tanner</v>
      </c>
      <c r="H2460" s="4">
        <f>VLOOKUP(C2460,Customers!$A$1:$H$201,8,0)</f>
        <v>45265</v>
      </c>
      <c r="I2460" t="s">
        <v>760</v>
      </c>
      <c r="J2460" t="str">
        <f>VLOOKUP(I2460,Products!$A$1:$F$51,2,0)</f>
        <v>Simple Accessories</v>
      </c>
      <c r="K2460" t="str">
        <f>VLOOKUP(I2460,Products!$A$1:$F$51,3,0)</f>
        <v>Fashion</v>
      </c>
      <c r="L2460" t="str">
        <f>VLOOKUP(I2460,Products!$A$1:$F$51,4,0)</f>
        <v>Accessories</v>
      </c>
      <c r="M2460" s="7">
        <f>VLOOKUP(I2460,Products!$A$1:$F$51,5,0)</f>
        <v>1102.791777777778</v>
      </c>
      <c r="N2460" s="7">
        <f>VLOOKUP(I2460,Products!$A$1:$F$51,6,0)</f>
        <v>242.98</v>
      </c>
      <c r="O2460" t="s">
        <v>838</v>
      </c>
      <c r="P2460" t="str">
        <f>VLOOKUP(O2460,Stores!$A$1:$D$6,2,0)</f>
        <v>MegaMart Brianahaven</v>
      </c>
      <c r="Q2460" t="str">
        <f>VLOOKUP(O2460,Stores!$A$1:$D$6,4,0)</f>
        <v>North</v>
      </c>
      <c r="R2460" s="6">
        <v>3</v>
      </c>
      <c r="S2460" s="6">
        <v>0</v>
      </c>
      <c r="T2460" t="s">
        <v>861</v>
      </c>
      <c r="U2460">
        <f t="shared" si="114"/>
        <v>3308.3753333333339</v>
      </c>
      <c r="V2460" s="7">
        <f t="shared" si="115"/>
        <v>728.93999999999994</v>
      </c>
      <c r="W2460" s="7">
        <f t="shared" si="116"/>
        <v>2578.4353333333338</v>
      </c>
    </row>
    <row r="2461" spans="1:23" x14ac:dyDescent="0.25">
      <c r="A2461" t="s">
        <v>1477</v>
      </c>
      <c r="B2461" s="4">
        <v>45544</v>
      </c>
      <c r="C2461" t="s">
        <v>450</v>
      </c>
      <c r="D2461" t="str">
        <f>VLOOKUP(C2461,Customers!$A$1:$H$201,4,0)</f>
        <v>Amy Smith</v>
      </c>
      <c r="E2461" t="str">
        <f>VLOOKUP(C2461,Customers!$A$1:$H$201,5,0)</f>
        <v>Male</v>
      </c>
      <c r="F2461" s="4">
        <f>VLOOKUP(C2461,Customers!$A$1:$H$201,6,0)</f>
        <v>22556</v>
      </c>
      <c r="G2461" s="4" t="str">
        <f>VLOOKUP(C2461,Customers!$A$1:$H$201,7,0)</f>
        <v>Simonstad</v>
      </c>
      <c r="H2461" s="4">
        <f>VLOOKUP(C2461,Customers!$A$1:$H$201,8,0)</f>
        <v>45467</v>
      </c>
      <c r="I2461" t="s">
        <v>760</v>
      </c>
      <c r="J2461" t="str">
        <f>VLOOKUP(I2461,Products!$A$1:$F$51,2,0)</f>
        <v>Simple Accessories</v>
      </c>
      <c r="K2461" t="str">
        <f>VLOOKUP(I2461,Products!$A$1:$F$51,3,0)</f>
        <v>Fashion</v>
      </c>
      <c r="L2461" t="str">
        <f>VLOOKUP(I2461,Products!$A$1:$F$51,4,0)</f>
        <v>Accessories</v>
      </c>
      <c r="M2461" s="7">
        <f>VLOOKUP(I2461,Products!$A$1:$F$51,5,0)</f>
        <v>1102.791777777778</v>
      </c>
      <c r="N2461" s="7">
        <f>VLOOKUP(I2461,Products!$A$1:$F$51,6,0)</f>
        <v>242.98</v>
      </c>
      <c r="O2461" t="s">
        <v>827</v>
      </c>
      <c r="P2461" t="str">
        <f>VLOOKUP(O2461,Stores!$A$1:$D$6,2,0)</f>
        <v>MegaMart Jimenezborough</v>
      </c>
      <c r="Q2461" t="str">
        <f>VLOOKUP(O2461,Stores!$A$1:$D$6,4,0)</f>
        <v>South</v>
      </c>
      <c r="R2461" s="6">
        <v>3</v>
      </c>
      <c r="S2461" s="6">
        <v>0.15</v>
      </c>
      <c r="T2461" t="s">
        <v>854</v>
      </c>
      <c r="U2461">
        <f t="shared" si="114"/>
        <v>3308.3753333333339</v>
      </c>
      <c r="V2461" s="7">
        <f t="shared" si="115"/>
        <v>728.93999999999994</v>
      </c>
      <c r="W2461" s="7">
        <f t="shared" si="116"/>
        <v>2578.5853333333339</v>
      </c>
    </row>
    <row r="2462" spans="1:23" x14ac:dyDescent="0.25">
      <c r="A2462" t="s">
        <v>1789</v>
      </c>
      <c r="B2462" s="4">
        <v>45544</v>
      </c>
      <c r="C2462" t="s">
        <v>634</v>
      </c>
      <c r="D2462" t="str">
        <f>VLOOKUP(C2462,Customers!$A$1:$H$201,4,0)</f>
        <v>Nichole Calhoun</v>
      </c>
      <c r="E2462" t="str">
        <f>VLOOKUP(C2462,Customers!$A$1:$H$201,5,0)</f>
        <v>Female</v>
      </c>
      <c r="F2462" s="4">
        <f>VLOOKUP(C2462,Customers!$A$1:$H$201,6,0)</f>
        <v>21899</v>
      </c>
      <c r="G2462" s="4" t="str">
        <f>VLOOKUP(C2462,Customers!$A$1:$H$201,7,0)</f>
        <v>West Dakotaside</v>
      </c>
      <c r="H2462" s="4">
        <f>VLOOKUP(C2462,Customers!$A$1:$H$201,8,0)</f>
        <v>44853</v>
      </c>
      <c r="I2462" t="s">
        <v>774</v>
      </c>
      <c r="J2462" t="str">
        <f>VLOOKUP(I2462,Products!$A$1:$F$51,2,0)</f>
        <v>Behavior Dairy</v>
      </c>
      <c r="K2462" t="str">
        <f>VLOOKUP(I2462,Products!$A$1:$F$51,3,0)</f>
        <v>Groceries</v>
      </c>
      <c r="L2462" t="str">
        <f>VLOOKUP(I2462,Products!$A$1:$F$51,4,0)</f>
        <v>Dairy</v>
      </c>
      <c r="M2462" s="7">
        <f>VLOOKUP(I2462,Products!$A$1:$F$51,5,0)</f>
        <v>1015.76</v>
      </c>
      <c r="N2462" s="7">
        <f>VLOOKUP(I2462,Products!$A$1:$F$51,6,0)</f>
        <v>584.4</v>
      </c>
      <c r="O2462" t="s">
        <v>842</v>
      </c>
      <c r="P2462" t="str">
        <f>VLOOKUP(O2462,Stores!$A$1:$D$6,2,0)</f>
        <v>MegaMart Johnmouth</v>
      </c>
      <c r="Q2462" t="str">
        <f>VLOOKUP(O2462,Stores!$A$1:$D$6,4,0)</f>
        <v>East</v>
      </c>
      <c r="R2462" s="6">
        <v>4</v>
      </c>
      <c r="S2462" s="6">
        <v>0.05</v>
      </c>
      <c r="T2462" t="s">
        <v>851</v>
      </c>
      <c r="U2462">
        <f t="shared" si="114"/>
        <v>4063.04</v>
      </c>
      <c r="V2462" s="7">
        <f t="shared" si="115"/>
        <v>2337.6</v>
      </c>
      <c r="W2462" s="7">
        <f t="shared" si="116"/>
        <v>1724.49</v>
      </c>
    </row>
    <row r="2463" spans="1:23" x14ac:dyDescent="0.25">
      <c r="A2463" t="s">
        <v>1986</v>
      </c>
      <c r="B2463" s="4">
        <v>45544</v>
      </c>
      <c r="C2463" t="s">
        <v>547</v>
      </c>
      <c r="D2463" t="str">
        <f>VLOOKUP(C2463,Customers!$A$1:$H$201,4,0)</f>
        <v>Brittany Green</v>
      </c>
      <c r="E2463" t="str">
        <f>VLOOKUP(C2463,Customers!$A$1:$H$201,5,0)</f>
        <v>Male</v>
      </c>
      <c r="F2463" s="4">
        <f>VLOOKUP(C2463,Customers!$A$1:$H$201,6,0)</f>
        <v>31945</v>
      </c>
      <c r="G2463" s="4" t="str">
        <f>VLOOKUP(C2463,Customers!$A$1:$H$201,7,0)</f>
        <v>Port Jeffreyside</v>
      </c>
      <c r="H2463" s="4">
        <f>VLOOKUP(C2463,Customers!$A$1:$H$201,8,0)</f>
        <v>44261</v>
      </c>
      <c r="I2463" t="s">
        <v>743</v>
      </c>
      <c r="J2463" t="str">
        <f>VLOOKUP(I2463,Products!$A$1:$F$51,2,0)</f>
        <v>World Watches</v>
      </c>
      <c r="K2463" t="str">
        <f>VLOOKUP(I2463,Products!$A$1:$F$51,3,0)</f>
        <v>Fashion</v>
      </c>
      <c r="L2463" t="str">
        <f>VLOOKUP(I2463,Products!$A$1:$F$51,4,0)</f>
        <v>Watches</v>
      </c>
      <c r="M2463" s="7">
        <f>VLOOKUP(I2463,Products!$A$1:$F$51,5,0)</f>
        <v>1134.8</v>
      </c>
      <c r="N2463" s="7">
        <f>VLOOKUP(I2463,Products!$A$1:$F$51,6,0)</f>
        <v>675.1</v>
      </c>
      <c r="O2463" t="s">
        <v>842</v>
      </c>
      <c r="P2463" t="str">
        <f>VLOOKUP(O2463,Stores!$A$1:$D$6,2,0)</f>
        <v>MegaMart Johnmouth</v>
      </c>
      <c r="Q2463" t="str">
        <f>VLOOKUP(O2463,Stores!$A$1:$D$6,4,0)</f>
        <v>East</v>
      </c>
      <c r="R2463" s="6">
        <v>4</v>
      </c>
      <c r="S2463" s="6">
        <v>0.1</v>
      </c>
      <c r="T2463" t="s">
        <v>861</v>
      </c>
      <c r="U2463">
        <f t="shared" si="114"/>
        <v>4539.2</v>
      </c>
      <c r="V2463" s="7">
        <f t="shared" si="115"/>
        <v>2700.4</v>
      </c>
      <c r="W2463" s="7">
        <f t="shared" si="116"/>
        <v>1837.8999999999996</v>
      </c>
    </row>
    <row r="2464" spans="1:23" x14ac:dyDescent="0.25">
      <c r="A2464" t="s">
        <v>2607</v>
      </c>
      <c r="B2464" s="4">
        <v>45544</v>
      </c>
      <c r="C2464" t="s">
        <v>272</v>
      </c>
      <c r="D2464" t="str">
        <f>VLOOKUP(C2464,Customers!$A$1:$H$201,4,0)</f>
        <v>Eric Watkins</v>
      </c>
      <c r="E2464" t="str">
        <f>VLOOKUP(C2464,Customers!$A$1:$H$201,5,0)</f>
        <v>Female</v>
      </c>
      <c r="F2464" s="4">
        <f>VLOOKUP(C2464,Customers!$A$1:$H$201,6,0)</f>
        <v>34856</v>
      </c>
      <c r="G2464" s="4" t="str">
        <f>VLOOKUP(C2464,Customers!$A$1:$H$201,7,0)</f>
        <v>Melissashire</v>
      </c>
      <c r="H2464" s="4">
        <f>VLOOKUP(C2464,Customers!$A$1:$H$201,8,0)</f>
        <v>44744</v>
      </c>
      <c r="I2464" t="s">
        <v>820</v>
      </c>
      <c r="J2464" t="str">
        <f>VLOOKUP(I2464,Products!$A$1:$F$51,2,0)</f>
        <v>Possible Watches</v>
      </c>
      <c r="K2464" t="str">
        <f>VLOOKUP(I2464,Products!$A$1:$F$51,3,0)</f>
        <v>Fashion</v>
      </c>
      <c r="L2464" t="str">
        <f>VLOOKUP(I2464,Products!$A$1:$F$51,4,0)</f>
        <v>Watches</v>
      </c>
      <c r="M2464" s="7">
        <f>VLOOKUP(I2464,Products!$A$1:$F$51,5,0)</f>
        <v>388.26</v>
      </c>
      <c r="N2464" s="7">
        <f>VLOOKUP(I2464,Products!$A$1:$F$51,6,0)</f>
        <v>199.3</v>
      </c>
      <c r="O2464" t="s">
        <v>835</v>
      </c>
      <c r="P2464" t="str">
        <f>VLOOKUP(O2464,Stores!$A$1:$D$6,2,0)</f>
        <v>MegaMart New Michele</v>
      </c>
      <c r="Q2464" t="str">
        <f>VLOOKUP(O2464,Stores!$A$1:$D$6,4,0)</f>
        <v>West</v>
      </c>
      <c r="R2464" s="6">
        <v>1</v>
      </c>
      <c r="S2464" s="6">
        <v>0.15</v>
      </c>
      <c r="T2464" t="s">
        <v>851</v>
      </c>
      <c r="U2464">
        <f t="shared" si="114"/>
        <v>388.26</v>
      </c>
      <c r="V2464" s="7">
        <f t="shared" si="115"/>
        <v>199.3</v>
      </c>
      <c r="W2464" s="7">
        <f t="shared" si="116"/>
        <v>188.10999999999999</v>
      </c>
    </row>
    <row r="2465" spans="1:23" x14ac:dyDescent="0.25">
      <c r="A2465" t="s">
        <v>2615</v>
      </c>
      <c r="B2465" s="4">
        <v>45545</v>
      </c>
      <c r="C2465" t="s">
        <v>165</v>
      </c>
      <c r="D2465" t="str">
        <f>VLOOKUP(C2465,Customers!$A$1:$H$201,4,0)</f>
        <v>Kenneth Allen</v>
      </c>
      <c r="E2465" t="str">
        <f>VLOOKUP(C2465,Customers!$A$1:$H$201,5,0)</f>
        <v>Male</v>
      </c>
      <c r="F2465" s="4">
        <f>VLOOKUP(C2465,Customers!$A$1:$H$201,6,0)</f>
        <v>32400</v>
      </c>
      <c r="G2465" s="4" t="str">
        <f>VLOOKUP(C2465,Customers!$A$1:$H$201,7,0)</f>
        <v>North Jonathonhaven</v>
      </c>
      <c r="H2465" s="4">
        <f>VLOOKUP(C2465,Customers!$A$1:$H$201,8,0)</f>
        <v>45213</v>
      </c>
      <c r="I2465" t="s">
        <v>743</v>
      </c>
      <c r="J2465" t="str">
        <f>VLOOKUP(I2465,Products!$A$1:$F$51,2,0)</f>
        <v>World Watches</v>
      </c>
      <c r="K2465" t="str">
        <f>VLOOKUP(I2465,Products!$A$1:$F$51,3,0)</f>
        <v>Fashion</v>
      </c>
      <c r="L2465" t="str">
        <f>VLOOKUP(I2465,Products!$A$1:$F$51,4,0)</f>
        <v>Watches</v>
      </c>
      <c r="M2465" s="7">
        <f>VLOOKUP(I2465,Products!$A$1:$F$51,5,0)</f>
        <v>1134.8</v>
      </c>
      <c r="N2465" s="7">
        <f>VLOOKUP(I2465,Products!$A$1:$F$51,6,0)</f>
        <v>675.1</v>
      </c>
      <c r="O2465" t="s">
        <v>831</v>
      </c>
      <c r="P2465" t="str">
        <f>VLOOKUP(O2465,Stores!$A$1:$D$6,2,0)</f>
        <v>MegaMart Peckmouth</v>
      </c>
      <c r="Q2465" t="str">
        <f>VLOOKUP(O2465,Stores!$A$1:$D$6,4,0)</f>
        <v>East</v>
      </c>
      <c r="R2465" s="6">
        <v>2</v>
      </c>
      <c r="S2465" s="6">
        <v>0.15</v>
      </c>
      <c r="T2465" t="s">
        <v>857</v>
      </c>
      <c r="U2465">
        <f t="shared" si="114"/>
        <v>2269.6</v>
      </c>
      <c r="V2465" s="7">
        <f t="shared" si="115"/>
        <v>1350.2</v>
      </c>
      <c r="W2465" s="7">
        <f t="shared" si="116"/>
        <v>918.54999999999984</v>
      </c>
    </row>
    <row r="2466" spans="1:23" x14ac:dyDescent="0.25">
      <c r="A2466" t="s">
        <v>2664</v>
      </c>
      <c r="B2466" s="4">
        <v>45545</v>
      </c>
      <c r="C2466" t="s">
        <v>169</v>
      </c>
      <c r="D2466" t="str">
        <f>VLOOKUP(C2466,Customers!$A$1:$H$201,4,0)</f>
        <v>Parker Sparks</v>
      </c>
      <c r="E2466" t="str">
        <f>VLOOKUP(C2466,Customers!$A$1:$H$201,5,0)</f>
        <v>Male</v>
      </c>
      <c r="F2466" s="4">
        <f>VLOOKUP(C2466,Customers!$A$1:$H$201,6,0)</f>
        <v>22326</v>
      </c>
      <c r="G2466" s="4" t="str">
        <f>VLOOKUP(C2466,Customers!$A$1:$H$201,7,0)</f>
        <v>Bryanside</v>
      </c>
      <c r="H2466" s="4">
        <f>VLOOKUP(C2466,Customers!$A$1:$H$201,8,0)</f>
        <v>45653</v>
      </c>
      <c r="I2466" t="s">
        <v>770</v>
      </c>
      <c r="J2466" t="str">
        <f>VLOOKUP(I2466,Products!$A$1:$F$51,2,0)</f>
        <v>Him Smartphone</v>
      </c>
      <c r="K2466" t="str">
        <f>VLOOKUP(I2466,Products!$A$1:$F$51,3,0)</f>
        <v>Electronics</v>
      </c>
      <c r="L2466" t="str">
        <f>VLOOKUP(I2466,Products!$A$1:$F$51,4,0)</f>
        <v>Smartphone</v>
      </c>
      <c r="M2466" s="7">
        <f>VLOOKUP(I2466,Products!$A$1:$F$51,5,0)</f>
        <v>1487.41</v>
      </c>
      <c r="N2466" s="7">
        <f>VLOOKUP(I2466,Products!$A$1:$F$51,6,0)</f>
        <v>813.07</v>
      </c>
      <c r="O2466" t="s">
        <v>838</v>
      </c>
      <c r="P2466" t="str">
        <f>VLOOKUP(O2466,Stores!$A$1:$D$6,2,0)</f>
        <v>MegaMart Brianahaven</v>
      </c>
      <c r="Q2466" t="str">
        <f>VLOOKUP(O2466,Stores!$A$1:$D$6,4,0)</f>
        <v>North</v>
      </c>
      <c r="R2466" s="6">
        <v>1</v>
      </c>
      <c r="S2466" s="6">
        <v>0.15</v>
      </c>
      <c r="T2466" t="s">
        <v>857</v>
      </c>
      <c r="U2466">
        <f t="shared" si="114"/>
        <v>1487.41</v>
      </c>
      <c r="V2466" s="7">
        <f t="shared" si="115"/>
        <v>813.07</v>
      </c>
      <c r="W2466" s="7">
        <f t="shared" si="116"/>
        <v>673.49</v>
      </c>
    </row>
    <row r="2467" spans="1:23" x14ac:dyDescent="0.25">
      <c r="A2467" t="s">
        <v>4075</v>
      </c>
      <c r="B2467" s="4">
        <v>45545</v>
      </c>
      <c r="C2467" t="s">
        <v>496</v>
      </c>
      <c r="D2467" t="str">
        <f>VLOOKUP(C2467,Customers!$A$1:$H$201,4,0)</f>
        <v>Amanda Garcia</v>
      </c>
      <c r="E2467" t="str">
        <f>VLOOKUP(C2467,Customers!$A$1:$H$201,5,0)</f>
        <v>Male</v>
      </c>
      <c r="F2467" s="4">
        <f>VLOOKUP(C2467,Customers!$A$1:$H$201,6,0)</f>
        <v>39260</v>
      </c>
      <c r="G2467" s="4" t="str">
        <f>VLOOKUP(C2467,Customers!$A$1:$H$201,7,0)</f>
        <v>Watsonview</v>
      </c>
      <c r="H2467" s="4">
        <f>VLOOKUP(C2467,Customers!$A$1:$H$201,8,0)</f>
        <v>45038</v>
      </c>
      <c r="I2467" t="s">
        <v>738</v>
      </c>
      <c r="J2467" t="str">
        <f>VLOOKUP(I2467,Products!$A$1:$F$51,2,0)</f>
        <v>Either Headphones</v>
      </c>
      <c r="K2467" t="str">
        <f>VLOOKUP(I2467,Products!$A$1:$F$51,3,0)</f>
        <v>Electronics</v>
      </c>
      <c r="L2467" t="str">
        <f>VLOOKUP(I2467,Products!$A$1:$F$51,4,0)</f>
        <v>Headphones</v>
      </c>
      <c r="M2467" s="7">
        <f>VLOOKUP(I2467,Products!$A$1:$F$51,5,0)</f>
        <v>248.57</v>
      </c>
      <c r="N2467" s="7">
        <f>VLOOKUP(I2467,Products!$A$1:$F$51,6,0)</f>
        <v>190.67</v>
      </c>
      <c r="O2467" t="s">
        <v>842</v>
      </c>
      <c r="P2467" t="str">
        <f>VLOOKUP(O2467,Stores!$A$1:$D$6,2,0)</f>
        <v>MegaMart Johnmouth</v>
      </c>
      <c r="Q2467" t="str">
        <f>VLOOKUP(O2467,Stores!$A$1:$D$6,4,0)</f>
        <v>East</v>
      </c>
      <c r="R2467" s="6">
        <v>5</v>
      </c>
      <c r="S2467" s="6">
        <v>0.05</v>
      </c>
      <c r="T2467" t="s">
        <v>854</v>
      </c>
      <c r="U2467">
        <f t="shared" si="114"/>
        <v>1242.8499999999999</v>
      </c>
      <c r="V2467" s="7">
        <f t="shared" si="115"/>
        <v>953.34999999999991</v>
      </c>
      <c r="W2467" s="7">
        <f t="shared" si="116"/>
        <v>288.55</v>
      </c>
    </row>
    <row r="2468" spans="1:23" x14ac:dyDescent="0.25">
      <c r="A2468" t="s">
        <v>5564</v>
      </c>
      <c r="B2468" s="4">
        <v>45545</v>
      </c>
      <c r="C2468" t="s">
        <v>161</v>
      </c>
      <c r="D2468" t="str">
        <f>VLOOKUP(C2468,Customers!$A$1:$H$201,4,0)</f>
        <v>Anna Andrews</v>
      </c>
      <c r="E2468" t="str">
        <f>VLOOKUP(C2468,Customers!$A$1:$H$201,5,0)</f>
        <v>Female</v>
      </c>
      <c r="F2468" s="4">
        <f>VLOOKUP(C2468,Customers!$A$1:$H$201,6,0)</f>
        <v>36564</v>
      </c>
      <c r="G2468" s="4" t="str">
        <f>VLOOKUP(C2468,Customers!$A$1:$H$201,7,0)</f>
        <v>North Teresashire</v>
      </c>
      <c r="H2468" s="4">
        <f>VLOOKUP(C2468,Customers!$A$1:$H$201,8,0)</f>
        <v>44509</v>
      </c>
      <c r="I2468" t="s">
        <v>804</v>
      </c>
      <c r="J2468" t="str">
        <f>VLOOKUP(I2468,Products!$A$1:$F$51,2,0)</f>
        <v>Present Television</v>
      </c>
      <c r="K2468" t="str">
        <f>VLOOKUP(I2468,Products!$A$1:$F$51,3,0)</f>
        <v>Electronics</v>
      </c>
      <c r="L2468" t="str">
        <f>VLOOKUP(I2468,Products!$A$1:$F$51,4,0)</f>
        <v>Television</v>
      </c>
      <c r="M2468" s="7">
        <f>VLOOKUP(I2468,Products!$A$1:$F$51,5,0)</f>
        <v>1635.01</v>
      </c>
      <c r="N2468" s="7">
        <f>VLOOKUP(I2468,Products!$A$1:$F$51,6,0)</f>
        <v>1043.29</v>
      </c>
      <c r="O2468" t="s">
        <v>835</v>
      </c>
      <c r="P2468" t="str">
        <f>VLOOKUP(O2468,Stores!$A$1:$D$6,2,0)</f>
        <v>MegaMart New Michele</v>
      </c>
      <c r="Q2468" t="str">
        <f>VLOOKUP(O2468,Stores!$A$1:$D$6,4,0)</f>
        <v>West</v>
      </c>
      <c r="R2468" s="6">
        <v>4</v>
      </c>
      <c r="S2468" s="6">
        <v>0</v>
      </c>
      <c r="T2468" t="s">
        <v>861</v>
      </c>
      <c r="U2468">
        <f t="shared" si="114"/>
        <v>6540.04</v>
      </c>
      <c r="V2468" s="7">
        <f t="shared" si="115"/>
        <v>4173.16</v>
      </c>
      <c r="W2468" s="7">
        <f t="shared" si="116"/>
        <v>2365.88</v>
      </c>
    </row>
    <row r="2469" spans="1:23" x14ac:dyDescent="0.25">
      <c r="A2469" t="s">
        <v>5792</v>
      </c>
      <c r="B2469" s="4">
        <v>45546</v>
      </c>
      <c r="C2469" t="s">
        <v>531</v>
      </c>
      <c r="D2469" t="str">
        <f>VLOOKUP(C2469,Customers!$A$1:$H$201,4,0)</f>
        <v>Crystal Garrison</v>
      </c>
      <c r="E2469" t="str">
        <f>VLOOKUP(C2469,Customers!$A$1:$H$201,5,0)</f>
        <v>Female</v>
      </c>
      <c r="F2469" s="4">
        <f>VLOOKUP(C2469,Customers!$A$1:$H$201,6,0)</f>
        <v>24506</v>
      </c>
      <c r="G2469" s="4" t="str">
        <f>VLOOKUP(C2469,Customers!$A$1:$H$201,7,0)</f>
        <v>New Jason</v>
      </c>
      <c r="H2469" s="4">
        <f>VLOOKUP(C2469,Customers!$A$1:$H$201,8,0)</f>
        <v>45066</v>
      </c>
      <c r="I2469" t="s">
        <v>762</v>
      </c>
      <c r="J2469" t="str">
        <f>VLOOKUP(I2469,Products!$A$1:$F$51,2,0)</f>
        <v>Firm Dairy</v>
      </c>
      <c r="K2469" t="str">
        <f>VLOOKUP(I2469,Products!$A$1:$F$51,3,0)</f>
        <v>Groceries</v>
      </c>
      <c r="L2469" t="str">
        <f>VLOOKUP(I2469,Products!$A$1:$F$51,4,0)</f>
        <v>Dairy</v>
      </c>
      <c r="M2469" s="7">
        <f>VLOOKUP(I2469,Products!$A$1:$F$51,5,0)</f>
        <v>1227.24</v>
      </c>
      <c r="N2469" s="7">
        <f>VLOOKUP(I2469,Products!$A$1:$F$51,6,0)</f>
        <v>977.09</v>
      </c>
      <c r="O2469" t="s">
        <v>827</v>
      </c>
      <c r="P2469" t="str">
        <f>VLOOKUP(O2469,Stores!$A$1:$D$6,2,0)</f>
        <v>MegaMart Jimenezborough</v>
      </c>
      <c r="Q2469" t="str">
        <f>VLOOKUP(O2469,Stores!$A$1:$D$6,4,0)</f>
        <v>South</v>
      </c>
      <c r="R2469" s="6">
        <v>3</v>
      </c>
      <c r="S2469" s="6">
        <v>0.05</v>
      </c>
      <c r="T2469" t="s">
        <v>857</v>
      </c>
      <c r="U2469">
        <f t="shared" si="114"/>
        <v>3681.7200000000003</v>
      </c>
      <c r="V2469" s="7">
        <f t="shared" si="115"/>
        <v>2931.27</v>
      </c>
      <c r="W2469" s="7">
        <f t="shared" si="116"/>
        <v>749.50000000000023</v>
      </c>
    </row>
    <row r="2470" spans="1:23" x14ac:dyDescent="0.25">
      <c r="A2470" t="s">
        <v>1491</v>
      </c>
      <c r="B2470" s="4">
        <v>45546</v>
      </c>
      <c r="C2470" t="s">
        <v>514</v>
      </c>
      <c r="D2470" t="str">
        <f>VLOOKUP(C2470,Customers!$A$1:$H$201,4,0)</f>
        <v>Suzanne Fox</v>
      </c>
      <c r="E2470" t="str">
        <f>VLOOKUP(C2470,Customers!$A$1:$H$201,5,0)</f>
        <v>Male</v>
      </c>
      <c r="F2470" s="4">
        <f>VLOOKUP(C2470,Customers!$A$1:$H$201,6,0)</f>
        <v>38558</v>
      </c>
      <c r="G2470" s="4" t="str">
        <f>VLOOKUP(C2470,Customers!$A$1:$H$201,7,0)</f>
        <v>Joelborough</v>
      </c>
      <c r="H2470" s="4">
        <f>VLOOKUP(C2470,Customers!$A$1:$H$201,8,0)</f>
        <v>44192</v>
      </c>
      <c r="I2470" t="s">
        <v>730</v>
      </c>
      <c r="J2470" t="str">
        <f>VLOOKUP(I2470,Products!$A$1:$F$51,2,0)</f>
        <v>Recognize Footwear</v>
      </c>
      <c r="K2470" t="str">
        <f>VLOOKUP(I2470,Products!$A$1:$F$51,3,0)</f>
        <v>Fashion</v>
      </c>
      <c r="L2470" t="str">
        <f>VLOOKUP(I2470,Products!$A$1:$F$51,4,0)</f>
        <v>Footwear</v>
      </c>
      <c r="M2470" s="7">
        <f>VLOOKUP(I2470,Products!$A$1:$F$51,5,0)</f>
        <v>109.78</v>
      </c>
      <c r="N2470" s="7">
        <f>VLOOKUP(I2470,Products!$A$1:$F$51,6,0)</f>
        <v>70.59</v>
      </c>
      <c r="O2470" t="s">
        <v>835</v>
      </c>
      <c r="P2470" t="str">
        <f>VLOOKUP(O2470,Stores!$A$1:$D$6,2,0)</f>
        <v>MegaMart New Michele</v>
      </c>
      <c r="Q2470" t="str">
        <f>VLOOKUP(O2470,Stores!$A$1:$D$6,4,0)</f>
        <v>West</v>
      </c>
      <c r="R2470" s="6">
        <v>3</v>
      </c>
      <c r="S2470" s="6">
        <v>0.15</v>
      </c>
      <c r="T2470" t="s">
        <v>861</v>
      </c>
      <c r="U2470">
        <f t="shared" si="114"/>
        <v>329.34000000000003</v>
      </c>
      <c r="V2470" s="7">
        <f t="shared" si="115"/>
        <v>211.77</v>
      </c>
      <c r="W2470" s="7">
        <f t="shared" si="116"/>
        <v>116.72000000000003</v>
      </c>
    </row>
    <row r="2471" spans="1:23" x14ac:dyDescent="0.25">
      <c r="A2471" t="s">
        <v>2572</v>
      </c>
      <c r="B2471" s="4">
        <v>45546</v>
      </c>
      <c r="C2471" t="s">
        <v>430</v>
      </c>
      <c r="D2471" t="str">
        <f>VLOOKUP(C2471,Customers!$A$1:$H$201,4,0)</f>
        <v>Jamie Webb</v>
      </c>
      <c r="E2471" t="str">
        <f>VLOOKUP(C2471,Customers!$A$1:$H$201,5,0)</f>
        <v>Male</v>
      </c>
      <c r="F2471" s="4">
        <f>VLOOKUP(C2471,Customers!$A$1:$H$201,6,0)</f>
        <v>20358</v>
      </c>
      <c r="G2471" s="4" t="str">
        <f>VLOOKUP(C2471,Customers!$A$1:$H$201,7,0)</f>
        <v>Zacharyberg</v>
      </c>
      <c r="H2471" s="4">
        <f>VLOOKUP(C2471,Customers!$A$1:$H$201,8,0)</f>
        <v>45869</v>
      </c>
      <c r="I2471" t="s">
        <v>765</v>
      </c>
      <c r="J2471" t="str">
        <f>VLOOKUP(I2471,Products!$A$1:$F$51,2,0)</f>
        <v>How Vegetables</v>
      </c>
      <c r="K2471" t="str">
        <f>VLOOKUP(I2471,Products!$A$1:$F$51,3,0)</f>
        <v>Groceries</v>
      </c>
      <c r="L2471" t="str">
        <f>VLOOKUP(I2471,Products!$A$1:$F$51,4,0)</f>
        <v>Vegetables</v>
      </c>
      <c r="M2471" s="7">
        <f>VLOOKUP(I2471,Products!$A$1:$F$51,5,0)</f>
        <v>25.57</v>
      </c>
      <c r="N2471" s="7">
        <f>VLOOKUP(I2471,Products!$A$1:$F$51,6,0)</f>
        <v>19.05</v>
      </c>
      <c r="O2471" t="s">
        <v>831</v>
      </c>
      <c r="P2471" t="str">
        <f>VLOOKUP(O2471,Stores!$A$1:$D$6,2,0)</f>
        <v>MegaMart Peckmouth</v>
      </c>
      <c r="Q2471" t="str">
        <f>VLOOKUP(O2471,Stores!$A$1:$D$6,4,0)</f>
        <v>East</v>
      </c>
      <c r="R2471" s="6">
        <v>3</v>
      </c>
      <c r="S2471" s="6">
        <v>0.05</v>
      </c>
      <c r="T2471" t="s">
        <v>861</v>
      </c>
      <c r="U2471">
        <f t="shared" si="114"/>
        <v>76.710000000000008</v>
      </c>
      <c r="V2471" s="7">
        <f t="shared" si="115"/>
        <v>57.150000000000006</v>
      </c>
      <c r="W2471" s="7">
        <f t="shared" si="116"/>
        <v>18.610000000000003</v>
      </c>
    </row>
    <row r="2472" spans="1:23" x14ac:dyDescent="0.25">
      <c r="A2472" t="s">
        <v>2741</v>
      </c>
      <c r="B2472" s="4">
        <v>45546</v>
      </c>
      <c r="C2472" t="s">
        <v>452</v>
      </c>
      <c r="D2472" t="str">
        <f>VLOOKUP(C2472,Customers!$A$1:$H$201,4,0)</f>
        <v>Peter Edwards</v>
      </c>
      <c r="E2472" t="str">
        <f>VLOOKUP(C2472,Customers!$A$1:$H$201,5,0)</f>
        <v>Female</v>
      </c>
      <c r="F2472" s="4">
        <f>VLOOKUP(C2472,Customers!$A$1:$H$201,6,0)</f>
        <v>32818</v>
      </c>
      <c r="G2472" s="4" t="str">
        <f>VLOOKUP(C2472,Customers!$A$1:$H$201,7,0)</f>
        <v>Cliffordbury</v>
      </c>
      <c r="H2472" s="4">
        <f>VLOOKUP(C2472,Customers!$A$1:$H$201,8,0)</f>
        <v>44718</v>
      </c>
      <c r="I2472" t="s">
        <v>746</v>
      </c>
      <c r="J2472" t="str">
        <f>VLOOKUP(I2472,Products!$A$1:$F$51,2,0)</f>
        <v>Add Clothing</v>
      </c>
      <c r="K2472" t="str">
        <f>VLOOKUP(I2472,Products!$A$1:$F$51,3,0)</f>
        <v>Fashion</v>
      </c>
      <c r="L2472" t="str">
        <f>VLOOKUP(I2472,Products!$A$1:$F$51,4,0)</f>
        <v>Clothing</v>
      </c>
      <c r="M2472" s="7">
        <f>VLOOKUP(I2472,Products!$A$1:$F$51,5,0)</f>
        <v>1342.75</v>
      </c>
      <c r="N2472" s="7">
        <f>VLOOKUP(I2472,Products!$A$1:$F$51,6,0)</f>
        <v>797.94</v>
      </c>
      <c r="O2472" t="s">
        <v>838</v>
      </c>
      <c r="P2472" t="str">
        <f>VLOOKUP(O2472,Stores!$A$1:$D$6,2,0)</f>
        <v>MegaMart Brianahaven</v>
      </c>
      <c r="Q2472" t="str">
        <f>VLOOKUP(O2472,Stores!$A$1:$D$6,4,0)</f>
        <v>North</v>
      </c>
      <c r="R2472" s="6">
        <v>5</v>
      </c>
      <c r="S2472" s="6">
        <v>0</v>
      </c>
      <c r="T2472" t="s">
        <v>854</v>
      </c>
      <c r="U2472">
        <f t="shared" si="114"/>
        <v>6713.75</v>
      </c>
      <c r="V2472" s="7">
        <f t="shared" si="115"/>
        <v>3989.7000000000003</v>
      </c>
      <c r="W2472" s="7">
        <f t="shared" si="116"/>
        <v>2723.0499999999997</v>
      </c>
    </row>
    <row r="2473" spans="1:23" x14ac:dyDescent="0.25">
      <c r="A2473" t="s">
        <v>2898</v>
      </c>
      <c r="B2473" s="4">
        <v>45546</v>
      </c>
      <c r="C2473" t="s">
        <v>200</v>
      </c>
      <c r="D2473" t="str">
        <f>VLOOKUP(C2473,Customers!$A$1:$H$201,4,0)</f>
        <v>Billy Hernandez</v>
      </c>
      <c r="E2473" t="str">
        <f>VLOOKUP(C2473,Customers!$A$1:$H$201,5,0)</f>
        <v>Female</v>
      </c>
      <c r="F2473" s="4">
        <f>VLOOKUP(C2473,Customers!$A$1:$H$201,6,0)</f>
        <v>33492</v>
      </c>
      <c r="G2473" s="4" t="str">
        <f>VLOOKUP(C2473,Customers!$A$1:$H$201,7,0)</f>
        <v>Walkerfurt</v>
      </c>
      <c r="H2473" s="4">
        <f>VLOOKUP(C2473,Customers!$A$1:$H$201,8,0)</f>
        <v>45407</v>
      </c>
      <c r="I2473" t="s">
        <v>810</v>
      </c>
      <c r="J2473" t="str">
        <f>VLOOKUP(I2473,Products!$A$1:$F$51,2,0)</f>
        <v>Least Accessories</v>
      </c>
      <c r="K2473" t="str">
        <f>VLOOKUP(I2473,Products!$A$1:$F$51,3,0)</f>
        <v>Fashion</v>
      </c>
      <c r="L2473" t="str">
        <f>VLOOKUP(I2473,Products!$A$1:$F$51,4,0)</f>
        <v>Accessories</v>
      </c>
      <c r="M2473" s="7">
        <f>VLOOKUP(I2473,Products!$A$1:$F$51,5,0)</f>
        <v>1286.55</v>
      </c>
      <c r="N2473" s="7">
        <f>VLOOKUP(I2473,Products!$A$1:$F$51,6,0)</f>
        <v>797.54</v>
      </c>
      <c r="O2473" t="s">
        <v>838</v>
      </c>
      <c r="P2473" t="str">
        <f>VLOOKUP(O2473,Stores!$A$1:$D$6,2,0)</f>
        <v>MegaMart Brianahaven</v>
      </c>
      <c r="Q2473" t="str">
        <f>VLOOKUP(O2473,Stores!$A$1:$D$6,4,0)</f>
        <v>North</v>
      </c>
      <c r="R2473" s="6">
        <v>3</v>
      </c>
      <c r="S2473" s="6">
        <v>0</v>
      </c>
      <c r="T2473" t="s">
        <v>851</v>
      </c>
      <c r="U2473">
        <f t="shared" si="114"/>
        <v>3859.6499999999996</v>
      </c>
      <c r="V2473" s="7">
        <f t="shared" si="115"/>
        <v>2392.62</v>
      </c>
      <c r="W2473" s="7">
        <f t="shared" si="116"/>
        <v>1466.0299999999997</v>
      </c>
    </row>
    <row r="2474" spans="1:23" x14ac:dyDescent="0.25">
      <c r="A2474" t="s">
        <v>3760</v>
      </c>
      <c r="B2474" s="4">
        <v>45546</v>
      </c>
      <c r="C2474" t="s">
        <v>278</v>
      </c>
      <c r="D2474" t="str">
        <f>VLOOKUP(C2474,Customers!$A$1:$H$201,4,0)</f>
        <v>Jesus Singh</v>
      </c>
      <c r="E2474" t="str">
        <f>VLOOKUP(C2474,Customers!$A$1:$H$201,5,0)</f>
        <v>Female</v>
      </c>
      <c r="F2474" s="4">
        <f>VLOOKUP(C2474,Customers!$A$1:$H$201,6,0)</f>
        <v>21701</v>
      </c>
      <c r="G2474" s="4" t="str">
        <f>VLOOKUP(C2474,Customers!$A$1:$H$201,7,0)</f>
        <v>Port Michaelstad</v>
      </c>
      <c r="H2474" s="4">
        <f>VLOOKUP(C2474,Customers!$A$1:$H$201,8,0)</f>
        <v>44966</v>
      </c>
      <c r="I2474" t="s">
        <v>730</v>
      </c>
      <c r="J2474" t="str">
        <f>VLOOKUP(I2474,Products!$A$1:$F$51,2,0)</f>
        <v>Recognize Footwear</v>
      </c>
      <c r="K2474" t="str">
        <f>VLOOKUP(I2474,Products!$A$1:$F$51,3,0)</f>
        <v>Fashion</v>
      </c>
      <c r="L2474" t="str">
        <f>VLOOKUP(I2474,Products!$A$1:$F$51,4,0)</f>
        <v>Footwear</v>
      </c>
      <c r="M2474" s="7">
        <f>VLOOKUP(I2474,Products!$A$1:$F$51,5,0)</f>
        <v>109.78</v>
      </c>
      <c r="N2474" s="7">
        <f>VLOOKUP(I2474,Products!$A$1:$F$51,6,0)</f>
        <v>70.59</v>
      </c>
      <c r="O2474" t="s">
        <v>842</v>
      </c>
      <c r="P2474" t="str">
        <f>VLOOKUP(O2474,Stores!$A$1:$D$6,2,0)</f>
        <v>MegaMart Johnmouth</v>
      </c>
      <c r="Q2474" t="str">
        <f>VLOOKUP(O2474,Stores!$A$1:$D$6,4,0)</f>
        <v>East</v>
      </c>
      <c r="R2474" s="6">
        <v>1</v>
      </c>
      <c r="S2474" s="6">
        <v>0.15</v>
      </c>
      <c r="T2474" t="s">
        <v>857</v>
      </c>
      <c r="U2474">
        <f t="shared" si="114"/>
        <v>109.78</v>
      </c>
      <c r="V2474" s="7">
        <f t="shared" si="115"/>
        <v>70.59</v>
      </c>
      <c r="W2474" s="7">
        <f t="shared" si="116"/>
        <v>38.339999999999996</v>
      </c>
    </row>
    <row r="2475" spans="1:23" x14ac:dyDescent="0.25">
      <c r="A2475" t="s">
        <v>3922</v>
      </c>
      <c r="B2475" s="4">
        <v>45547</v>
      </c>
      <c r="C2475" t="s">
        <v>452</v>
      </c>
      <c r="D2475" t="str">
        <f>VLOOKUP(C2475,Customers!$A$1:$H$201,4,0)</f>
        <v>Peter Edwards</v>
      </c>
      <c r="E2475" t="str">
        <f>VLOOKUP(C2475,Customers!$A$1:$H$201,5,0)</f>
        <v>Female</v>
      </c>
      <c r="F2475" s="4">
        <f>VLOOKUP(C2475,Customers!$A$1:$H$201,6,0)</f>
        <v>32818</v>
      </c>
      <c r="G2475" s="4" t="str">
        <f>VLOOKUP(C2475,Customers!$A$1:$H$201,7,0)</f>
        <v>Cliffordbury</v>
      </c>
      <c r="H2475" s="4">
        <f>VLOOKUP(C2475,Customers!$A$1:$H$201,8,0)</f>
        <v>44718</v>
      </c>
      <c r="I2475" t="s">
        <v>751</v>
      </c>
      <c r="J2475" t="str">
        <f>VLOOKUP(I2475,Products!$A$1:$F$51,2,0)</f>
        <v>House Accessories</v>
      </c>
      <c r="K2475" t="str">
        <f>VLOOKUP(I2475,Products!$A$1:$F$51,3,0)</f>
        <v>Fashion</v>
      </c>
      <c r="L2475" t="str">
        <f>VLOOKUP(I2475,Products!$A$1:$F$51,4,0)</f>
        <v>Accessories</v>
      </c>
      <c r="M2475" s="7">
        <f>VLOOKUP(I2475,Products!$A$1:$F$51,5,0)</f>
        <v>1858.75</v>
      </c>
      <c r="N2475" s="7">
        <f>VLOOKUP(I2475,Products!$A$1:$F$51,6,0)</f>
        <v>1451.16</v>
      </c>
      <c r="O2475" t="s">
        <v>842</v>
      </c>
      <c r="P2475" t="str">
        <f>VLOOKUP(O2475,Stores!$A$1:$D$6,2,0)</f>
        <v>MegaMart Johnmouth</v>
      </c>
      <c r="Q2475" t="str">
        <f>VLOOKUP(O2475,Stores!$A$1:$D$6,4,0)</f>
        <v>East</v>
      </c>
      <c r="R2475" s="6">
        <v>1</v>
      </c>
      <c r="S2475" s="6">
        <v>0.05</v>
      </c>
      <c r="T2475" t="s">
        <v>857</v>
      </c>
      <c r="U2475">
        <f t="shared" si="114"/>
        <v>1858.75</v>
      </c>
      <c r="V2475" s="7">
        <f t="shared" si="115"/>
        <v>1451.16</v>
      </c>
      <c r="W2475" s="7">
        <f t="shared" si="116"/>
        <v>406.63999999999993</v>
      </c>
    </row>
    <row r="2476" spans="1:23" x14ac:dyDescent="0.25">
      <c r="A2476" t="s">
        <v>4029</v>
      </c>
      <c r="B2476" s="4">
        <v>45547</v>
      </c>
      <c r="C2476" t="s">
        <v>492</v>
      </c>
      <c r="D2476" t="str">
        <f>VLOOKUP(C2476,Customers!$A$1:$H$201,4,0)</f>
        <v>Mario Cuevas</v>
      </c>
      <c r="E2476" t="str">
        <f>VLOOKUP(C2476,Customers!$A$1:$H$201,5,0)</f>
        <v>Male</v>
      </c>
      <c r="F2476" s="4">
        <f>VLOOKUP(C2476,Customers!$A$1:$H$201,6,0)</f>
        <v>31478</v>
      </c>
      <c r="G2476" s="4" t="str">
        <f>VLOOKUP(C2476,Customers!$A$1:$H$201,7,0)</f>
        <v>North Charlesville</v>
      </c>
      <c r="H2476" s="4">
        <f>VLOOKUP(C2476,Customers!$A$1:$H$201,8,0)</f>
        <v>45172</v>
      </c>
      <c r="I2476" t="s">
        <v>768</v>
      </c>
      <c r="J2476" t="str">
        <f>VLOOKUP(I2476,Products!$A$1:$F$51,2,0)</f>
        <v>And Footwear</v>
      </c>
      <c r="K2476" t="str">
        <f>VLOOKUP(I2476,Products!$A$1:$F$51,3,0)</f>
        <v>Fashion</v>
      </c>
      <c r="L2476" t="str">
        <f>VLOOKUP(I2476,Products!$A$1:$F$51,4,0)</f>
        <v>Footwear</v>
      </c>
      <c r="M2476" s="7">
        <f>VLOOKUP(I2476,Products!$A$1:$F$51,5,0)</f>
        <v>1878.47</v>
      </c>
      <c r="N2476" s="7">
        <f>VLOOKUP(I2476,Products!$A$1:$F$51,6,0)</f>
        <v>1014.91</v>
      </c>
      <c r="O2476" t="s">
        <v>831</v>
      </c>
      <c r="P2476" t="str">
        <f>VLOOKUP(O2476,Stores!$A$1:$D$6,2,0)</f>
        <v>MegaMart Peckmouth</v>
      </c>
      <c r="Q2476" t="str">
        <f>VLOOKUP(O2476,Stores!$A$1:$D$6,4,0)</f>
        <v>East</v>
      </c>
      <c r="R2476" s="6">
        <v>5</v>
      </c>
      <c r="S2476" s="6">
        <v>0.1</v>
      </c>
      <c r="T2476" t="s">
        <v>857</v>
      </c>
      <c r="U2476">
        <f t="shared" si="114"/>
        <v>9392.35</v>
      </c>
      <c r="V2476" s="7">
        <f t="shared" si="115"/>
        <v>5074.55</v>
      </c>
      <c r="W2476" s="7">
        <f t="shared" si="116"/>
        <v>4316.9000000000005</v>
      </c>
    </row>
    <row r="2477" spans="1:23" x14ac:dyDescent="0.25">
      <c r="A2477" t="s">
        <v>2130</v>
      </c>
      <c r="B2477" s="4">
        <v>45547</v>
      </c>
      <c r="C2477" t="s">
        <v>489</v>
      </c>
      <c r="D2477" t="str">
        <f>VLOOKUP(C2477,Customers!$A$1:$H$201,4,0)</f>
        <v>Emily Hart</v>
      </c>
      <c r="E2477" t="str">
        <f>VLOOKUP(C2477,Customers!$A$1:$H$201,5,0)</f>
        <v>Female</v>
      </c>
      <c r="F2477" s="4">
        <f>VLOOKUP(C2477,Customers!$A$1:$H$201,6,0)</f>
        <v>31076</v>
      </c>
      <c r="G2477" s="4" t="str">
        <f>VLOOKUP(C2477,Customers!$A$1:$H$201,7,0)</f>
        <v>Angelaland</v>
      </c>
      <c r="H2477" s="4">
        <f>VLOOKUP(C2477,Customers!$A$1:$H$201,8,0)</f>
        <v>45799</v>
      </c>
      <c r="I2477" t="s">
        <v>804</v>
      </c>
      <c r="J2477" t="str">
        <f>VLOOKUP(I2477,Products!$A$1:$F$51,2,0)</f>
        <v>Present Television</v>
      </c>
      <c r="K2477" t="str">
        <f>VLOOKUP(I2477,Products!$A$1:$F$51,3,0)</f>
        <v>Electronics</v>
      </c>
      <c r="L2477" t="str">
        <f>VLOOKUP(I2477,Products!$A$1:$F$51,4,0)</f>
        <v>Television</v>
      </c>
      <c r="M2477" s="7">
        <f>VLOOKUP(I2477,Products!$A$1:$F$51,5,0)</f>
        <v>1635.01</v>
      </c>
      <c r="N2477" s="7">
        <f>VLOOKUP(I2477,Products!$A$1:$F$51,6,0)</f>
        <v>1043.29</v>
      </c>
      <c r="O2477" t="s">
        <v>827</v>
      </c>
      <c r="P2477" t="str">
        <f>VLOOKUP(O2477,Stores!$A$1:$D$6,2,0)</f>
        <v>MegaMart Jimenezborough</v>
      </c>
      <c r="Q2477" t="str">
        <f>VLOOKUP(O2477,Stores!$A$1:$D$6,4,0)</f>
        <v>South</v>
      </c>
      <c r="R2477" s="6">
        <v>3</v>
      </c>
      <c r="S2477" s="6">
        <v>0.15</v>
      </c>
      <c r="T2477" t="s">
        <v>857</v>
      </c>
      <c r="U2477">
        <f t="shared" si="114"/>
        <v>4905.03</v>
      </c>
      <c r="V2477" s="7">
        <f t="shared" si="115"/>
        <v>3129.87</v>
      </c>
      <c r="W2477" s="7">
        <f t="shared" si="116"/>
        <v>1774.31</v>
      </c>
    </row>
    <row r="2478" spans="1:23" x14ac:dyDescent="0.25">
      <c r="A2478" t="s">
        <v>3215</v>
      </c>
      <c r="B2478" s="4">
        <v>45548</v>
      </c>
      <c r="C2478" t="s">
        <v>518</v>
      </c>
      <c r="D2478" t="str">
        <f>VLOOKUP(C2478,Customers!$A$1:$H$201,4,0)</f>
        <v>Cynthia Carlson</v>
      </c>
      <c r="E2478" t="str">
        <f>VLOOKUP(C2478,Customers!$A$1:$H$201,5,0)</f>
        <v>Male</v>
      </c>
      <c r="F2478" s="4">
        <f>VLOOKUP(C2478,Customers!$A$1:$H$201,6,0)</f>
        <v>22435</v>
      </c>
      <c r="G2478" s="4" t="str">
        <f>VLOOKUP(C2478,Customers!$A$1:$H$201,7,0)</f>
        <v>South Jameschester</v>
      </c>
      <c r="H2478" s="4">
        <f>VLOOKUP(C2478,Customers!$A$1:$H$201,8,0)</f>
        <v>45087</v>
      </c>
      <c r="I2478" t="s">
        <v>788</v>
      </c>
      <c r="J2478" t="str">
        <f>VLOOKUP(I2478,Products!$A$1:$F$51,2,0)</f>
        <v>Beat Accessories</v>
      </c>
      <c r="K2478" t="str">
        <f>VLOOKUP(I2478,Products!$A$1:$F$51,3,0)</f>
        <v>Fashion</v>
      </c>
      <c r="L2478" t="str">
        <f>VLOOKUP(I2478,Products!$A$1:$F$51,4,0)</f>
        <v>Accessories</v>
      </c>
      <c r="M2478" s="7">
        <f>VLOOKUP(I2478,Products!$A$1:$F$51,5,0)</f>
        <v>1798.97</v>
      </c>
      <c r="N2478" s="7">
        <f>VLOOKUP(I2478,Products!$A$1:$F$51,6,0)</f>
        <v>1329.15</v>
      </c>
      <c r="O2478" t="s">
        <v>827</v>
      </c>
      <c r="P2478" t="str">
        <f>VLOOKUP(O2478,Stores!$A$1:$D$6,2,0)</f>
        <v>MegaMart Jimenezborough</v>
      </c>
      <c r="Q2478" t="str">
        <f>VLOOKUP(O2478,Stores!$A$1:$D$6,4,0)</f>
        <v>South</v>
      </c>
      <c r="R2478" s="6">
        <v>1</v>
      </c>
      <c r="S2478" s="6">
        <v>0.05</v>
      </c>
      <c r="T2478" t="s">
        <v>857</v>
      </c>
      <c r="U2478">
        <f t="shared" si="114"/>
        <v>1798.97</v>
      </c>
      <c r="V2478" s="7">
        <f t="shared" si="115"/>
        <v>1329.15</v>
      </c>
      <c r="W2478" s="7">
        <f t="shared" si="116"/>
        <v>468.86999999999995</v>
      </c>
    </row>
    <row r="2479" spans="1:23" x14ac:dyDescent="0.25">
      <c r="A2479" t="s">
        <v>3892</v>
      </c>
      <c r="B2479" s="4">
        <v>45548</v>
      </c>
      <c r="C2479" t="s">
        <v>239</v>
      </c>
      <c r="D2479" t="str">
        <f>VLOOKUP(C2479,Customers!$A$1:$H$201,4,0)</f>
        <v>Michael Johnson</v>
      </c>
      <c r="E2479" t="str">
        <f>VLOOKUP(C2479,Customers!$A$1:$H$201,5,0)</f>
        <v>Male</v>
      </c>
      <c r="F2479" s="4">
        <f>VLOOKUP(C2479,Customers!$A$1:$H$201,6,0)</f>
        <v>26671</v>
      </c>
      <c r="G2479" s="4" t="str">
        <f>VLOOKUP(C2479,Customers!$A$1:$H$201,7,0)</f>
        <v>West Amandashire</v>
      </c>
      <c r="H2479" s="4">
        <f>VLOOKUP(C2479,Customers!$A$1:$H$201,8,0)</f>
        <v>45075</v>
      </c>
      <c r="I2479" t="s">
        <v>728</v>
      </c>
      <c r="J2479" t="str">
        <f>VLOOKUP(I2479,Products!$A$1:$F$51,2,0)</f>
        <v>Understand Camera</v>
      </c>
      <c r="K2479" t="str">
        <f>VLOOKUP(I2479,Products!$A$1:$F$51,3,0)</f>
        <v>Electronics</v>
      </c>
      <c r="L2479" t="str">
        <f>VLOOKUP(I2479,Products!$A$1:$F$51,4,0)</f>
        <v>Camera</v>
      </c>
      <c r="M2479" s="7">
        <f>VLOOKUP(I2479,Products!$A$1:$F$51,5,0)</f>
        <v>1474.12</v>
      </c>
      <c r="N2479" s="7">
        <f>VLOOKUP(I2479,Products!$A$1:$F$51,6,0)</f>
        <v>764.02</v>
      </c>
      <c r="O2479" t="s">
        <v>827</v>
      </c>
      <c r="P2479" t="str">
        <f>VLOOKUP(O2479,Stores!$A$1:$D$6,2,0)</f>
        <v>MegaMart Jimenezborough</v>
      </c>
      <c r="Q2479" t="str">
        <f>VLOOKUP(O2479,Stores!$A$1:$D$6,4,0)</f>
        <v>South</v>
      </c>
      <c r="R2479" s="6">
        <v>4</v>
      </c>
      <c r="S2479" s="6">
        <v>0.15</v>
      </c>
      <c r="T2479" t="s">
        <v>851</v>
      </c>
      <c r="U2479">
        <f t="shared" si="114"/>
        <v>5896.48</v>
      </c>
      <c r="V2479" s="7">
        <f t="shared" si="115"/>
        <v>3056.08</v>
      </c>
      <c r="W2479" s="7">
        <f t="shared" si="116"/>
        <v>2839.5499999999997</v>
      </c>
    </row>
    <row r="2480" spans="1:23" x14ac:dyDescent="0.25">
      <c r="A2480" t="s">
        <v>4481</v>
      </c>
      <c r="B2480" s="4">
        <v>45548</v>
      </c>
      <c r="C2480" t="s">
        <v>531</v>
      </c>
      <c r="D2480" t="str">
        <f>VLOOKUP(C2480,Customers!$A$1:$H$201,4,0)</f>
        <v>Crystal Garrison</v>
      </c>
      <c r="E2480" t="str">
        <f>VLOOKUP(C2480,Customers!$A$1:$H$201,5,0)</f>
        <v>Female</v>
      </c>
      <c r="F2480" s="4">
        <f>VLOOKUP(C2480,Customers!$A$1:$H$201,6,0)</f>
        <v>24506</v>
      </c>
      <c r="G2480" s="4" t="str">
        <f>VLOOKUP(C2480,Customers!$A$1:$H$201,7,0)</f>
        <v>New Jason</v>
      </c>
      <c r="H2480" s="4">
        <f>VLOOKUP(C2480,Customers!$A$1:$H$201,8,0)</f>
        <v>45066</v>
      </c>
      <c r="I2480" t="s">
        <v>728</v>
      </c>
      <c r="J2480" t="str">
        <f>VLOOKUP(I2480,Products!$A$1:$F$51,2,0)</f>
        <v>Understand Camera</v>
      </c>
      <c r="K2480" t="str">
        <f>VLOOKUP(I2480,Products!$A$1:$F$51,3,0)</f>
        <v>Electronics</v>
      </c>
      <c r="L2480" t="str">
        <f>VLOOKUP(I2480,Products!$A$1:$F$51,4,0)</f>
        <v>Camera</v>
      </c>
      <c r="M2480" s="7">
        <f>VLOOKUP(I2480,Products!$A$1:$F$51,5,0)</f>
        <v>1474.12</v>
      </c>
      <c r="N2480" s="7">
        <f>VLOOKUP(I2480,Products!$A$1:$F$51,6,0)</f>
        <v>764.02</v>
      </c>
      <c r="O2480" t="s">
        <v>831</v>
      </c>
      <c r="P2480" t="str">
        <f>VLOOKUP(O2480,Stores!$A$1:$D$6,2,0)</f>
        <v>MegaMart Peckmouth</v>
      </c>
      <c r="Q2480" t="str">
        <f>VLOOKUP(O2480,Stores!$A$1:$D$6,4,0)</f>
        <v>East</v>
      </c>
      <c r="R2480" s="6">
        <v>4</v>
      </c>
      <c r="S2480" s="6">
        <v>0.15</v>
      </c>
      <c r="T2480" t="s">
        <v>851</v>
      </c>
      <c r="U2480">
        <f t="shared" si="114"/>
        <v>5896.48</v>
      </c>
      <c r="V2480" s="7">
        <f t="shared" si="115"/>
        <v>3056.08</v>
      </c>
      <c r="W2480" s="7">
        <f t="shared" si="116"/>
        <v>2839.5499999999997</v>
      </c>
    </row>
    <row r="2481" spans="1:23" x14ac:dyDescent="0.25">
      <c r="A2481" t="s">
        <v>5431</v>
      </c>
      <c r="B2481" s="4">
        <v>45548</v>
      </c>
      <c r="C2481" t="s">
        <v>388</v>
      </c>
      <c r="D2481" t="str">
        <f>VLOOKUP(C2481,Customers!$A$1:$H$201,4,0)</f>
        <v>Brenda Dean</v>
      </c>
      <c r="E2481" t="str">
        <f>VLOOKUP(C2481,Customers!$A$1:$H$201,5,0)</f>
        <v>Male</v>
      </c>
      <c r="F2481" s="4">
        <f>VLOOKUP(C2481,Customers!$A$1:$H$201,6,0)</f>
        <v>23821</v>
      </c>
      <c r="G2481" s="4" t="str">
        <f>VLOOKUP(C2481,Customers!$A$1:$H$201,7,0)</f>
        <v>West Ann</v>
      </c>
      <c r="H2481" s="4">
        <f>VLOOKUP(C2481,Customers!$A$1:$H$201,8,0)</f>
        <v>45308</v>
      </c>
      <c r="I2481" t="s">
        <v>808</v>
      </c>
      <c r="J2481" t="str">
        <f>VLOOKUP(I2481,Products!$A$1:$F$51,2,0)</f>
        <v>Soon Accessories</v>
      </c>
      <c r="K2481" t="str">
        <f>VLOOKUP(I2481,Products!$A$1:$F$51,3,0)</f>
        <v>Fashion</v>
      </c>
      <c r="L2481" t="str">
        <f>VLOOKUP(I2481,Products!$A$1:$F$51,4,0)</f>
        <v>Accessories</v>
      </c>
      <c r="M2481" s="7">
        <f>VLOOKUP(I2481,Products!$A$1:$F$51,5,0)</f>
        <v>564.41999999999996</v>
      </c>
      <c r="N2481" s="7">
        <f>VLOOKUP(I2481,Products!$A$1:$F$51,6,0)</f>
        <v>293.95999999999998</v>
      </c>
      <c r="O2481" t="s">
        <v>831</v>
      </c>
      <c r="P2481" t="str">
        <f>VLOOKUP(O2481,Stores!$A$1:$D$6,2,0)</f>
        <v>MegaMart Peckmouth</v>
      </c>
      <c r="Q2481" t="str">
        <f>VLOOKUP(O2481,Stores!$A$1:$D$6,4,0)</f>
        <v>East</v>
      </c>
      <c r="R2481" s="6">
        <v>2</v>
      </c>
      <c r="S2481" s="6">
        <v>0.1</v>
      </c>
      <c r="T2481" t="s">
        <v>857</v>
      </c>
      <c r="U2481">
        <f t="shared" si="114"/>
        <v>1128.8399999999999</v>
      </c>
      <c r="V2481" s="7">
        <f t="shared" si="115"/>
        <v>587.91999999999996</v>
      </c>
      <c r="W2481" s="7">
        <f t="shared" si="116"/>
        <v>540.02</v>
      </c>
    </row>
    <row r="2482" spans="1:23" x14ac:dyDescent="0.25">
      <c r="A2482" t="s">
        <v>5620</v>
      </c>
      <c r="B2482" s="4">
        <v>45548</v>
      </c>
      <c r="C2482" t="s">
        <v>30</v>
      </c>
      <c r="D2482" t="str">
        <f>VLOOKUP(C2482,Customers!$A$1:$H$201,4,0)</f>
        <v>Erin Walker</v>
      </c>
      <c r="E2482" t="str">
        <f>VLOOKUP(C2482,Customers!$A$1:$H$201,5,0)</f>
        <v>Male</v>
      </c>
      <c r="F2482" s="4">
        <f>VLOOKUP(C2482,Customers!$A$1:$H$201,6,0)</f>
        <v>31058</v>
      </c>
      <c r="G2482" s="4" t="str">
        <f>VLOOKUP(C2482,Customers!$A$1:$H$201,7,0)</f>
        <v>West Jasmine</v>
      </c>
      <c r="H2482" s="4">
        <f>VLOOKUP(C2482,Customers!$A$1:$H$201,8,0)</f>
        <v>44482</v>
      </c>
      <c r="I2482" t="s">
        <v>816</v>
      </c>
      <c r="J2482" t="str">
        <f>VLOOKUP(I2482,Products!$A$1:$F$51,2,0)</f>
        <v>Or Smartphone</v>
      </c>
      <c r="K2482" t="str">
        <f>VLOOKUP(I2482,Products!$A$1:$F$51,3,0)</f>
        <v>Electronics</v>
      </c>
      <c r="L2482" t="str">
        <f>VLOOKUP(I2482,Products!$A$1:$F$51,4,0)</f>
        <v>Smartphone</v>
      </c>
      <c r="M2482" s="7">
        <f>VLOOKUP(I2482,Products!$A$1:$F$51,5,0)</f>
        <v>1197.18</v>
      </c>
      <c r="N2482" s="7">
        <f>VLOOKUP(I2482,Products!$A$1:$F$51,6,0)</f>
        <v>722.74</v>
      </c>
      <c r="O2482" t="s">
        <v>835</v>
      </c>
      <c r="P2482" t="str">
        <f>VLOOKUP(O2482,Stores!$A$1:$D$6,2,0)</f>
        <v>MegaMart New Michele</v>
      </c>
      <c r="Q2482" t="str">
        <f>VLOOKUP(O2482,Stores!$A$1:$D$6,4,0)</f>
        <v>West</v>
      </c>
      <c r="R2482" s="6">
        <v>3</v>
      </c>
      <c r="S2482" s="6">
        <v>0</v>
      </c>
      <c r="T2482" t="s">
        <v>851</v>
      </c>
      <c r="U2482">
        <f t="shared" si="114"/>
        <v>3591.54</v>
      </c>
      <c r="V2482" s="7">
        <f t="shared" si="115"/>
        <v>2168.2200000000003</v>
      </c>
      <c r="W2482" s="7">
        <f t="shared" si="116"/>
        <v>1422.3199999999997</v>
      </c>
    </row>
    <row r="2483" spans="1:23" x14ac:dyDescent="0.25">
      <c r="A2483" t="s">
        <v>5811</v>
      </c>
      <c r="B2483" s="4">
        <v>45548</v>
      </c>
      <c r="C2483" t="s">
        <v>420</v>
      </c>
      <c r="D2483" t="str">
        <f>VLOOKUP(C2483,Customers!$A$1:$H$201,4,0)</f>
        <v>Heidi Wilson</v>
      </c>
      <c r="E2483" t="str">
        <f>VLOOKUP(C2483,Customers!$A$1:$H$201,5,0)</f>
        <v>Male</v>
      </c>
      <c r="F2483" s="4">
        <f>VLOOKUP(C2483,Customers!$A$1:$H$201,6,0)</f>
        <v>28268</v>
      </c>
      <c r="G2483" s="4" t="str">
        <f>VLOOKUP(C2483,Customers!$A$1:$H$201,7,0)</f>
        <v>Ramosbury</v>
      </c>
      <c r="H2483" s="4">
        <f>VLOOKUP(C2483,Customers!$A$1:$H$201,8,0)</f>
        <v>44926</v>
      </c>
      <c r="I2483" t="s">
        <v>757</v>
      </c>
      <c r="J2483" t="str">
        <f>VLOOKUP(I2483,Products!$A$1:$F$51,2,0)</f>
        <v>Traditional Laptop</v>
      </c>
      <c r="K2483" t="str">
        <f>VLOOKUP(I2483,Products!$A$1:$F$51,3,0)</f>
        <v>Electronics</v>
      </c>
      <c r="L2483" t="str">
        <f>VLOOKUP(I2483,Products!$A$1:$F$51,4,0)</f>
        <v>Laptop</v>
      </c>
      <c r="M2483" s="7">
        <f>VLOOKUP(I2483,Products!$A$1:$F$51,5,0)</f>
        <v>1762.92</v>
      </c>
      <c r="N2483" s="7">
        <f>VLOOKUP(I2483,Products!$A$1:$F$51,6,0)</f>
        <v>1346.48</v>
      </c>
      <c r="O2483" t="s">
        <v>838</v>
      </c>
      <c r="P2483" t="str">
        <f>VLOOKUP(O2483,Stores!$A$1:$D$6,2,0)</f>
        <v>MegaMart Brianahaven</v>
      </c>
      <c r="Q2483" t="str">
        <f>VLOOKUP(O2483,Stores!$A$1:$D$6,4,0)</f>
        <v>North</v>
      </c>
      <c r="R2483" s="6">
        <v>2</v>
      </c>
      <c r="S2483" s="6">
        <v>0.05</v>
      </c>
      <c r="T2483" t="s">
        <v>857</v>
      </c>
      <c r="U2483">
        <f t="shared" si="114"/>
        <v>3525.84</v>
      </c>
      <c r="V2483" s="7">
        <f t="shared" si="115"/>
        <v>2692.96</v>
      </c>
      <c r="W2483" s="7">
        <f t="shared" si="116"/>
        <v>831.93000000000006</v>
      </c>
    </row>
    <row r="2484" spans="1:23" x14ac:dyDescent="0.25">
      <c r="A2484" t="s">
        <v>1186</v>
      </c>
      <c r="B2484" s="4">
        <v>45548</v>
      </c>
      <c r="C2484" t="s">
        <v>522</v>
      </c>
      <c r="D2484" t="str">
        <f>VLOOKUP(C2484,Customers!$A$1:$H$201,4,0)</f>
        <v>Betty Johnson</v>
      </c>
      <c r="E2484" t="str">
        <f>VLOOKUP(C2484,Customers!$A$1:$H$201,5,0)</f>
        <v>Female</v>
      </c>
      <c r="F2484" s="4">
        <f>VLOOKUP(C2484,Customers!$A$1:$H$201,6,0)</f>
        <v>23256</v>
      </c>
      <c r="G2484" s="4" t="str">
        <f>VLOOKUP(C2484,Customers!$A$1:$H$201,7,0)</f>
        <v>North Lisa</v>
      </c>
      <c r="H2484" s="4">
        <f>VLOOKUP(C2484,Customers!$A$1:$H$201,8,0)</f>
        <v>44258</v>
      </c>
      <c r="I2484" t="s">
        <v>774</v>
      </c>
      <c r="J2484" t="str">
        <f>VLOOKUP(I2484,Products!$A$1:$F$51,2,0)</f>
        <v>Behavior Dairy</v>
      </c>
      <c r="K2484" t="str">
        <f>VLOOKUP(I2484,Products!$A$1:$F$51,3,0)</f>
        <v>Groceries</v>
      </c>
      <c r="L2484" t="str">
        <f>VLOOKUP(I2484,Products!$A$1:$F$51,4,0)</f>
        <v>Dairy</v>
      </c>
      <c r="M2484" s="7">
        <f>VLOOKUP(I2484,Products!$A$1:$F$51,5,0)</f>
        <v>1015.76</v>
      </c>
      <c r="N2484" s="7">
        <f>VLOOKUP(I2484,Products!$A$1:$F$51,6,0)</f>
        <v>584.4</v>
      </c>
      <c r="O2484" t="s">
        <v>835</v>
      </c>
      <c r="P2484" t="str">
        <f>VLOOKUP(O2484,Stores!$A$1:$D$6,2,0)</f>
        <v>MegaMart New Michele</v>
      </c>
      <c r="Q2484" t="str">
        <f>VLOOKUP(O2484,Stores!$A$1:$D$6,4,0)</f>
        <v>West</v>
      </c>
      <c r="R2484" s="6">
        <v>2</v>
      </c>
      <c r="S2484" s="6">
        <v>0</v>
      </c>
      <c r="T2484" t="s">
        <v>857</v>
      </c>
      <c r="U2484">
        <f t="shared" si="114"/>
        <v>2031.52</v>
      </c>
      <c r="V2484" s="7">
        <f t="shared" si="115"/>
        <v>1168.8</v>
      </c>
      <c r="W2484" s="7">
        <f t="shared" si="116"/>
        <v>861.72</v>
      </c>
    </row>
    <row r="2485" spans="1:23" x14ac:dyDescent="0.25">
      <c r="A2485" t="s">
        <v>1393</v>
      </c>
      <c r="B2485" s="4">
        <v>45549</v>
      </c>
      <c r="C2485" t="s">
        <v>356</v>
      </c>
      <c r="D2485" t="str">
        <f>VLOOKUP(C2485,Customers!$A$1:$H$201,4,0)</f>
        <v>Kevin Snyder</v>
      </c>
      <c r="E2485" t="str">
        <f>VLOOKUP(C2485,Customers!$A$1:$H$201,5,0)</f>
        <v>Male</v>
      </c>
      <c r="F2485" s="4">
        <f>VLOOKUP(C2485,Customers!$A$1:$H$201,6,0)</f>
        <v>30183</v>
      </c>
      <c r="G2485" s="4" t="str">
        <f>VLOOKUP(C2485,Customers!$A$1:$H$201,7,0)</f>
        <v>Seanville</v>
      </c>
      <c r="H2485" s="4">
        <f>VLOOKUP(C2485,Customers!$A$1:$H$201,8,0)</f>
        <v>44184</v>
      </c>
      <c r="I2485" t="s">
        <v>762</v>
      </c>
      <c r="J2485" t="str">
        <f>VLOOKUP(I2485,Products!$A$1:$F$51,2,0)</f>
        <v>Firm Dairy</v>
      </c>
      <c r="K2485" t="str">
        <f>VLOOKUP(I2485,Products!$A$1:$F$51,3,0)</f>
        <v>Groceries</v>
      </c>
      <c r="L2485" t="str">
        <f>VLOOKUP(I2485,Products!$A$1:$F$51,4,0)</f>
        <v>Dairy</v>
      </c>
      <c r="M2485" s="7">
        <f>VLOOKUP(I2485,Products!$A$1:$F$51,5,0)</f>
        <v>1227.24</v>
      </c>
      <c r="N2485" s="7">
        <f>VLOOKUP(I2485,Products!$A$1:$F$51,6,0)</f>
        <v>977.09</v>
      </c>
      <c r="O2485" t="s">
        <v>831</v>
      </c>
      <c r="P2485" t="str">
        <f>VLOOKUP(O2485,Stores!$A$1:$D$6,2,0)</f>
        <v>MegaMart Peckmouth</v>
      </c>
      <c r="Q2485" t="str">
        <f>VLOOKUP(O2485,Stores!$A$1:$D$6,4,0)</f>
        <v>East</v>
      </c>
      <c r="R2485" s="6">
        <v>3</v>
      </c>
      <c r="S2485" s="6">
        <v>0</v>
      </c>
      <c r="T2485" t="s">
        <v>861</v>
      </c>
      <c r="U2485">
        <f t="shared" si="114"/>
        <v>3681.7200000000003</v>
      </c>
      <c r="V2485" s="7">
        <f t="shared" si="115"/>
        <v>2931.27</v>
      </c>
      <c r="W2485" s="7">
        <f t="shared" si="116"/>
        <v>749.45000000000027</v>
      </c>
    </row>
    <row r="2486" spans="1:23" x14ac:dyDescent="0.25">
      <c r="A2486" t="s">
        <v>2247</v>
      </c>
      <c r="B2486" s="4">
        <v>45549</v>
      </c>
      <c r="C2486" t="s">
        <v>22</v>
      </c>
      <c r="D2486" t="str">
        <f>VLOOKUP(C2486,Customers!$A$1:$H$201,4,0)</f>
        <v>Jamie Salinas</v>
      </c>
      <c r="E2486" t="str">
        <f>VLOOKUP(C2486,Customers!$A$1:$H$201,5,0)</f>
        <v>Male</v>
      </c>
      <c r="F2486" s="4">
        <f>VLOOKUP(C2486,Customers!$A$1:$H$201,6,0)</f>
        <v>33773</v>
      </c>
      <c r="G2486" s="4" t="str">
        <f>VLOOKUP(C2486,Customers!$A$1:$H$201,7,0)</f>
        <v>Port Kimberly</v>
      </c>
      <c r="H2486" s="4">
        <f>VLOOKUP(C2486,Customers!$A$1:$H$201,8,0)</f>
        <v>44616</v>
      </c>
      <c r="I2486" t="s">
        <v>822</v>
      </c>
      <c r="J2486" t="str">
        <f>VLOOKUP(I2486,Products!$A$1:$F$51,2,0)</f>
        <v>Maybe Footwear</v>
      </c>
      <c r="K2486" t="str">
        <f>VLOOKUP(I2486,Products!$A$1:$F$51,3,0)</f>
        <v>Fashion</v>
      </c>
      <c r="L2486" t="str">
        <f>VLOOKUP(I2486,Products!$A$1:$F$51,4,0)</f>
        <v>Footwear</v>
      </c>
      <c r="M2486" s="7">
        <f>VLOOKUP(I2486,Products!$A$1:$F$51,5,0)</f>
        <v>1044.6400000000001</v>
      </c>
      <c r="N2486" s="7">
        <f>VLOOKUP(I2486,Products!$A$1:$F$51,6,0)</f>
        <v>775.07</v>
      </c>
      <c r="O2486" t="s">
        <v>842</v>
      </c>
      <c r="P2486" t="str">
        <f>VLOOKUP(O2486,Stores!$A$1:$D$6,2,0)</f>
        <v>MegaMart Johnmouth</v>
      </c>
      <c r="Q2486" t="str">
        <f>VLOOKUP(O2486,Stores!$A$1:$D$6,4,0)</f>
        <v>East</v>
      </c>
      <c r="R2486" s="6">
        <v>2</v>
      </c>
      <c r="S2486" s="6">
        <v>0.15</v>
      </c>
      <c r="T2486" t="s">
        <v>857</v>
      </c>
      <c r="U2486">
        <f t="shared" si="114"/>
        <v>2089.2800000000002</v>
      </c>
      <c r="V2486" s="7">
        <f t="shared" si="115"/>
        <v>1550.14</v>
      </c>
      <c r="W2486" s="7">
        <f t="shared" si="116"/>
        <v>538.29000000000008</v>
      </c>
    </row>
    <row r="2487" spans="1:23" x14ac:dyDescent="0.25">
      <c r="A2487" t="s">
        <v>2816</v>
      </c>
      <c r="B2487" s="4">
        <v>45549</v>
      </c>
      <c r="C2487" t="s">
        <v>659</v>
      </c>
      <c r="D2487" t="str">
        <f>VLOOKUP(C2487,Customers!$A$1:$H$201,4,0)</f>
        <v>Cynthia Cherry</v>
      </c>
      <c r="E2487" t="str">
        <f>VLOOKUP(C2487,Customers!$A$1:$H$201,5,0)</f>
        <v>Male</v>
      </c>
      <c r="F2487" s="4">
        <f>VLOOKUP(C2487,Customers!$A$1:$H$201,6,0)</f>
        <v>32522</v>
      </c>
      <c r="G2487" s="4" t="str">
        <f>VLOOKUP(C2487,Customers!$A$1:$H$201,7,0)</f>
        <v>Gomeztown</v>
      </c>
      <c r="H2487" s="4">
        <f>VLOOKUP(C2487,Customers!$A$1:$H$201,8,0)</f>
        <v>45231</v>
      </c>
      <c r="I2487" t="s">
        <v>812</v>
      </c>
      <c r="J2487" t="str">
        <f>VLOOKUP(I2487,Products!$A$1:$F$51,2,0)</f>
        <v>Set Dairy</v>
      </c>
      <c r="K2487" t="str">
        <f>VLOOKUP(I2487,Products!$A$1:$F$51,3,0)</f>
        <v>Groceries</v>
      </c>
      <c r="L2487" t="str">
        <f>VLOOKUP(I2487,Products!$A$1:$F$51,4,0)</f>
        <v>Dairy</v>
      </c>
      <c r="M2487" s="7">
        <f>VLOOKUP(I2487,Products!$A$1:$F$51,5,0)</f>
        <v>1879.08</v>
      </c>
      <c r="N2487" s="7">
        <f>VLOOKUP(I2487,Products!$A$1:$F$51,6,0)</f>
        <v>1004.56</v>
      </c>
      <c r="O2487" t="s">
        <v>831</v>
      </c>
      <c r="P2487" t="str">
        <f>VLOOKUP(O2487,Stores!$A$1:$D$6,2,0)</f>
        <v>MegaMart Peckmouth</v>
      </c>
      <c r="Q2487" t="str">
        <f>VLOOKUP(O2487,Stores!$A$1:$D$6,4,0)</f>
        <v>East</v>
      </c>
      <c r="R2487" s="6">
        <v>3</v>
      </c>
      <c r="S2487" s="6">
        <v>0</v>
      </c>
      <c r="T2487" t="s">
        <v>851</v>
      </c>
      <c r="U2487">
        <f t="shared" si="114"/>
        <v>5637.24</v>
      </c>
      <c r="V2487" s="7">
        <f t="shared" si="115"/>
        <v>3013.68</v>
      </c>
      <c r="W2487" s="7">
        <f t="shared" si="116"/>
        <v>2622.56</v>
      </c>
    </row>
    <row r="2488" spans="1:23" x14ac:dyDescent="0.25">
      <c r="A2488" t="s">
        <v>5051</v>
      </c>
      <c r="B2488" s="4">
        <v>45549</v>
      </c>
      <c r="C2488" t="s">
        <v>450</v>
      </c>
      <c r="D2488" t="str">
        <f>VLOOKUP(C2488,Customers!$A$1:$H$201,4,0)</f>
        <v>Amy Smith</v>
      </c>
      <c r="E2488" t="str">
        <f>VLOOKUP(C2488,Customers!$A$1:$H$201,5,0)</f>
        <v>Male</v>
      </c>
      <c r="F2488" s="4">
        <f>VLOOKUP(C2488,Customers!$A$1:$H$201,6,0)</f>
        <v>22556</v>
      </c>
      <c r="G2488" s="4" t="str">
        <f>VLOOKUP(C2488,Customers!$A$1:$H$201,7,0)</f>
        <v>Simonstad</v>
      </c>
      <c r="H2488" s="4">
        <f>VLOOKUP(C2488,Customers!$A$1:$H$201,8,0)</f>
        <v>45467</v>
      </c>
      <c r="I2488" t="s">
        <v>760</v>
      </c>
      <c r="J2488" t="str">
        <f>VLOOKUP(I2488,Products!$A$1:$F$51,2,0)</f>
        <v>Simple Accessories</v>
      </c>
      <c r="K2488" t="str">
        <f>VLOOKUP(I2488,Products!$A$1:$F$51,3,0)</f>
        <v>Fashion</v>
      </c>
      <c r="L2488" t="str">
        <f>VLOOKUP(I2488,Products!$A$1:$F$51,4,0)</f>
        <v>Accessories</v>
      </c>
      <c r="M2488" s="7">
        <f>VLOOKUP(I2488,Products!$A$1:$F$51,5,0)</f>
        <v>1102.791777777778</v>
      </c>
      <c r="N2488" s="7">
        <f>VLOOKUP(I2488,Products!$A$1:$F$51,6,0)</f>
        <v>242.98</v>
      </c>
      <c r="O2488" t="s">
        <v>835</v>
      </c>
      <c r="P2488" t="str">
        <f>VLOOKUP(O2488,Stores!$A$1:$D$6,2,0)</f>
        <v>MegaMart New Michele</v>
      </c>
      <c r="Q2488" t="str">
        <f>VLOOKUP(O2488,Stores!$A$1:$D$6,4,0)</f>
        <v>West</v>
      </c>
      <c r="R2488" s="6">
        <v>2</v>
      </c>
      <c r="S2488" s="6">
        <v>0.05</v>
      </c>
      <c r="T2488" t="s">
        <v>851</v>
      </c>
      <c r="U2488">
        <f t="shared" si="114"/>
        <v>2205.5835555555559</v>
      </c>
      <c r="V2488" s="7">
        <f t="shared" si="115"/>
        <v>485.96</v>
      </c>
      <c r="W2488" s="7">
        <f t="shared" si="116"/>
        <v>1718.6735555555558</v>
      </c>
    </row>
    <row r="2489" spans="1:23" x14ac:dyDescent="0.25">
      <c r="A2489" t="s">
        <v>981</v>
      </c>
      <c r="B2489" s="4">
        <v>45549</v>
      </c>
      <c r="C2489" t="s">
        <v>219</v>
      </c>
      <c r="D2489" t="str">
        <f>VLOOKUP(C2489,Customers!$A$1:$H$201,4,0)</f>
        <v>Julie Gibson</v>
      </c>
      <c r="E2489" t="str">
        <f>VLOOKUP(C2489,Customers!$A$1:$H$201,5,0)</f>
        <v>Female</v>
      </c>
      <c r="F2489" s="4">
        <f>VLOOKUP(C2489,Customers!$A$1:$H$201,6,0)</f>
        <v>36064</v>
      </c>
      <c r="G2489" s="4" t="str">
        <f>VLOOKUP(C2489,Customers!$A$1:$H$201,7,0)</f>
        <v>Williamsville</v>
      </c>
      <c r="H2489" s="4">
        <f>VLOOKUP(C2489,Customers!$A$1:$H$201,8,0)</f>
        <v>45011</v>
      </c>
      <c r="I2489" t="s">
        <v>780</v>
      </c>
      <c r="J2489" t="str">
        <f>VLOOKUP(I2489,Products!$A$1:$F$51,2,0)</f>
        <v>Road Clothing</v>
      </c>
      <c r="K2489" t="str">
        <f>VLOOKUP(I2489,Products!$A$1:$F$51,3,0)</f>
        <v>Fashion</v>
      </c>
      <c r="L2489" t="str">
        <f>VLOOKUP(I2489,Products!$A$1:$F$51,4,0)</f>
        <v>Clothing</v>
      </c>
      <c r="M2489" s="7">
        <f>VLOOKUP(I2489,Products!$A$1:$F$51,5,0)</f>
        <v>1485.05</v>
      </c>
      <c r="N2489" s="7">
        <f>VLOOKUP(I2489,Products!$A$1:$F$51,6,0)</f>
        <v>988.31</v>
      </c>
      <c r="O2489" t="s">
        <v>831</v>
      </c>
      <c r="P2489" t="str">
        <f>VLOOKUP(O2489,Stores!$A$1:$D$6,2,0)</f>
        <v>MegaMart Peckmouth</v>
      </c>
      <c r="Q2489" t="str">
        <f>VLOOKUP(O2489,Stores!$A$1:$D$6,4,0)</f>
        <v>East</v>
      </c>
      <c r="R2489" s="6">
        <v>5</v>
      </c>
      <c r="S2489" s="6">
        <v>0.1</v>
      </c>
      <c r="T2489" t="s">
        <v>857</v>
      </c>
      <c r="U2489">
        <f t="shared" si="114"/>
        <v>7425.25</v>
      </c>
      <c r="V2489" s="7">
        <f t="shared" si="115"/>
        <v>4941.5499999999993</v>
      </c>
      <c r="W2489" s="7">
        <f t="shared" si="116"/>
        <v>2482.8000000000006</v>
      </c>
    </row>
    <row r="2490" spans="1:23" x14ac:dyDescent="0.25">
      <c r="A2490" t="s">
        <v>1000</v>
      </c>
      <c r="B2490" s="4">
        <v>45549</v>
      </c>
      <c r="C2490" t="s">
        <v>65</v>
      </c>
      <c r="D2490" t="str">
        <f>VLOOKUP(C2490,Customers!$A$1:$H$201,4,0)</f>
        <v>Miguel Johnson</v>
      </c>
      <c r="E2490" t="str">
        <f>VLOOKUP(C2490,Customers!$A$1:$H$201,5,0)</f>
        <v>Male</v>
      </c>
      <c r="F2490" s="4">
        <f>VLOOKUP(C2490,Customers!$A$1:$H$201,6,0)</f>
        <v>27877</v>
      </c>
      <c r="G2490" s="4" t="str">
        <f>VLOOKUP(C2490,Customers!$A$1:$H$201,7,0)</f>
        <v>Murrayborough</v>
      </c>
      <c r="H2490" s="4">
        <f>VLOOKUP(C2490,Customers!$A$1:$H$201,8,0)</f>
        <v>44613</v>
      </c>
      <c r="I2490" t="s">
        <v>792</v>
      </c>
      <c r="J2490" t="str">
        <f>VLOOKUP(I2490,Products!$A$1:$F$51,2,0)</f>
        <v>Chair Laptop</v>
      </c>
      <c r="K2490" t="str">
        <f>VLOOKUP(I2490,Products!$A$1:$F$51,3,0)</f>
        <v>Electronics</v>
      </c>
      <c r="L2490" t="str">
        <f>VLOOKUP(I2490,Products!$A$1:$F$51,4,0)</f>
        <v>Laptop</v>
      </c>
      <c r="M2490" s="7">
        <f>VLOOKUP(I2490,Products!$A$1:$F$51,5,0)</f>
        <v>1562.43</v>
      </c>
      <c r="N2490" s="7">
        <f>VLOOKUP(I2490,Products!$A$1:$F$51,6,0)</f>
        <v>1195.6300000000001</v>
      </c>
      <c r="O2490" t="s">
        <v>838</v>
      </c>
      <c r="P2490" t="str">
        <f>VLOOKUP(O2490,Stores!$A$1:$D$6,2,0)</f>
        <v>MegaMart Brianahaven</v>
      </c>
      <c r="Q2490" t="str">
        <f>VLOOKUP(O2490,Stores!$A$1:$D$6,4,0)</f>
        <v>North</v>
      </c>
      <c r="R2490" s="6">
        <v>3</v>
      </c>
      <c r="S2490" s="6">
        <v>0.05</v>
      </c>
      <c r="T2490" t="s">
        <v>861</v>
      </c>
      <c r="U2490">
        <f t="shared" si="114"/>
        <v>4687.29</v>
      </c>
      <c r="V2490" s="7">
        <f t="shared" si="115"/>
        <v>3586.8900000000003</v>
      </c>
      <c r="W2490" s="7">
        <f t="shared" si="116"/>
        <v>1099.4499999999996</v>
      </c>
    </row>
    <row r="2491" spans="1:23" x14ac:dyDescent="0.25">
      <c r="A2491" t="s">
        <v>1801</v>
      </c>
      <c r="B2491" s="4">
        <v>45549</v>
      </c>
      <c r="C2491" t="s">
        <v>311</v>
      </c>
      <c r="D2491" t="str">
        <f>VLOOKUP(C2491,Customers!$A$1:$H$201,4,0)</f>
        <v>Jeremy Robles</v>
      </c>
      <c r="E2491" t="str">
        <f>VLOOKUP(C2491,Customers!$A$1:$H$201,5,0)</f>
        <v>Female</v>
      </c>
      <c r="F2491" s="4">
        <f>VLOOKUP(C2491,Customers!$A$1:$H$201,6,0)</f>
        <v>29674</v>
      </c>
      <c r="G2491" s="4" t="str">
        <f>VLOOKUP(C2491,Customers!$A$1:$H$201,7,0)</f>
        <v>West Josephport</v>
      </c>
      <c r="H2491" s="4">
        <f>VLOOKUP(C2491,Customers!$A$1:$H$201,8,0)</f>
        <v>44600</v>
      </c>
      <c r="I2491" t="s">
        <v>738</v>
      </c>
      <c r="J2491" t="str">
        <f>VLOOKUP(I2491,Products!$A$1:$F$51,2,0)</f>
        <v>Either Headphones</v>
      </c>
      <c r="K2491" t="str">
        <f>VLOOKUP(I2491,Products!$A$1:$F$51,3,0)</f>
        <v>Electronics</v>
      </c>
      <c r="L2491" t="str">
        <f>VLOOKUP(I2491,Products!$A$1:$F$51,4,0)</f>
        <v>Headphones</v>
      </c>
      <c r="M2491" s="7">
        <f>VLOOKUP(I2491,Products!$A$1:$F$51,5,0)</f>
        <v>248.57</v>
      </c>
      <c r="N2491" s="7">
        <f>VLOOKUP(I2491,Products!$A$1:$F$51,6,0)</f>
        <v>190.67</v>
      </c>
      <c r="O2491" t="s">
        <v>831</v>
      </c>
      <c r="P2491" t="str">
        <f>VLOOKUP(O2491,Stores!$A$1:$D$6,2,0)</f>
        <v>MegaMart Peckmouth</v>
      </c>
      <c r="Q2491" t="str">
        <f>VLOOKUP(O2491,Stores!$A$1:$D$6,4,0)</f>
        <v>East</v>
      </c>
      <c r="R2491" s="6">
        <v>1</v>
      </c>
      <c r="S2491" s="6">
        <v>0</v>
      </c>
      <c r="T2491" t="s">
        <v>851</v>
      </c>
      <c r="U2491">
        <f t="shared" si="114"/>
        <v>248.57</v>
      </c>
      <c r="V2491" s="7">
        <f t="shared" si="115"/>
        <v>190.67</v>
      </c>
      <c r="W2491" s="7">
        <f t="shared" si="116"/>
        <v>56.900000000000006</v>
      </c>
    </row>
    <row r="2492" spans="1:23" x14ac:dyDescent="0.25">
      <c r="A2492" t="s">
        <v>2415</v>
      </c>
      <c r="B2492" s="4">
        <v>45550</v>
      </c>
      <c r="C2492" t="s">
        <v>543</v>
      </c>
      <c r="D2492" t="str">
        <f>VLOOKUP(C2492,Customers!$A$1:$H$201,4,0)</f>
        <v>Dawn Fletcher</v>
      </c>
      <c r="E2492" t="str">
        <f>VLOOKUP(C2492,Customers!$A$1:$H$201,5,0)</f>
        <v>Male</v>
      </c>
      <c r="F2492" s="4">
        <f>VLOOKUP(C2492,Customers!$A$1:$H$201,6,0)</f>
        <v>38959</v>
      </c>
      <c r="G2492" s="4" t="str">
        <f>VLOOKUP(C2492,Customers!$A$1:$H$201,7,0)</f>
        <v>South Audrey</v>
      </c>
      <c r="H2492" s="4">
        <f>VLOOKUP(C2492,Customers!$A$1:$H$201,8,0)</f>
        <v>44587</v>
      </c>
      <c r="I2492" t="s">
        <v>804</v>
      </c>
      <c r="J2492" t="str">
        <f>VLOOKUP(I2492,Products!$A$1:$F$51,2,0)</f>
        <v>Present Television</v>
      </c>
      <c r="K2492" t="str">
        <f>VLOOKUP(I2492,Products!$A$1:$F$51,3,0)</f>
        <v>Electronics</v>
      </c>
      <c r="L2492" t="str">
        <f>VLOOKUP(I2492,Products!$A$1:$F$51,4,0)</f>
        <v>Television</v>
      </c>
      <c r="M2492" s="7">
        <f>VLOOKUP(I2492,Products!$A$1:$F$51,5,0)</f>
        <v>1635.01</v>
      </c>
      <c r="N2492" s="7">
        <f>VLOOKUP(I2492,Products!$A$1:$F$51,6,0)</f>
        <v>1043.29</v>
      </c>
      <c r="O2492" t="s">
        <v>838</v>
      </c>
      <c r="P2492" t="str">
        <f>VLOOKUP(O2492,Stores!$A$1:$D$6,2,0)</f>
        <v>MegaMart Brianahaven</v>
      </c>
      <c r="Q2492" t="str">
        <f>VLOOKUP(O2492,Stores!$A$1:$D$6,4,0)</f>
        <v>North</v>
      </c>
      <c r="R2492" s="6">
        <v>1</v>
      </c>
      <c r="S2492" s="6">
        <v>0.1</v>
      </c>
      <c r="T2492" t="s">
        <v>851</v>
      </c>
      <c r="U2492">
        <f t="shared" si="114"/>
        <v>1635.01</v>
      </c>
      <c r="V2492" s="7">
        <f t="shared" si="115"/>
        <v>1043.29</v>
      </c>
      <c r="W2492" s="7">
        <f t="shared" si="116"/>
        <v>590.82000000000005</v>
      </c>
    </row>
    <row r="2493" spans="1:23" x14ac:dyDescent="0.25">
      <c r="A2493" t="s">
        <v>4052</v>
      </c>
      <c r="B2493" s="4">
        <v>45550</v>
      </c>
      <c r="C2493" t="s">
        <v>139</v>
      </c>
      <c r="D2493" t="str">
        <f>VLOOKUP(C2493,Customers!$A$1:$H$201,4,0)</f>
        <v>Michael Cervantes</v>
      </c>
      <c r="E2493" t="str">
        <f>VLOOKUP(C2493,Customers!$A$1:$H$201,5,0)</f>
        <v>Male</v>
      </c>
      <c r="F2493" s="4">
        <f>VLOOKUP(C2493,Customers!$A$1:$H$201,6,0)</f>
        <v>33546</v>
      </c>
      <c r="G2493" s="4" t="str">
        <f>VLOOKUP(C2493,Customers!$A$1:$H$201,7,0)</f>
        <v>Ashleyview</v>
      </c>
      <c r="H2493" s="4">
        <f>VLOOKUP(C2493,Customers!$A$1:$H$201,8,0)</f>
        <v>44104</v>
      </c>
      <c r="I2493" t="s">
        <v>778</v>
      </c>
      <c r="J2493" t="str">
        <f>VLOOKUP(I2493,Products!$A$1:$F$51,2,0)</f>
        <v>Deal Smartphone</v>
      </c>
      <c r="K2493" t="str">
        <f>VLOOKUP(I2493,Products!$A$1:$F$51,3,0)</f>
        <v>Electronics</v>
      </c>
      <c r="L2493" t="str">
        <f>VLOOKUP(I2493,Products!$A$1:$F$51,4,0)</f>
        <v>Smartphone</v>
      </c>
      <c r="M2493" s="7">
        <f>VLOOKUP(I2493,Products!$A$1:$F$51,5,0)</f>
        <v>673.78</v>
      </c>
      <c r="N2493" s="7">
        <f>VLOOKUP(I2493,Products!$A$1:$F$51,6,0)</f>
        <v>363.33</v>
      </c>
      <c r="O2493" t="s">
        <v>827</v>
      </c>
      <c r="P2493" t="str">
        <f>VLOOKUP(O2493,Stores!$A$1:$D$6,2,0)</f>
        <v>MegaMart Jimenezborough</v>
      </c>
      <c r="Q2493" t="str">
        <f>VLOOKUP(O2493,Stores!$A$1:$D$6,4,0)</f>
        <v>South</v>
      </c>
      <c r="R2493" s="6">
        <v>4</v>
      </c>
      <c r="S2493" s="6">
        <v>0.1</v>
      </c>
      <c r="T2493" t="s">
        <v>857</v>
      </c>
      <c r="U2493">
        <f t="shared" si="114"/>
        <v>2695.12</v>
      </c>
      <c r="V2493" s="7">
        <f t="shared" si="115"/>
        <v>1453.32</v>
      </c>
      <c r="W2493" s="7">
        <f t="shared" si="116"/>
        <v>1240.8999999999999</v>
      </c>
    </row>
    <row r="2494" spans="1:23" x14ac:dyDescent="0.25">
      <c r="A2494" t="s">
        <v>4491</v>
      </c>
      <c r="B2494" s="4">
        <v>45550</v>
      </c>
      <c r="C2494" t="s">
        <v>700</v>
      </c>
      <c r="D2494" t="str">
        <f>VLOOKUP(C2494,Customers!$A$1:$H$201,4,0)</f>
        <v>Ronald Haley</v>
      </c>
      <c r="E2494" t="str">
        <f>VLOOKUP(C2494,Customers!$A$1:$H$201,5,0)</f>
        <v>Male</v>
      </c>
      <c r="F2494" s="4">
        <f>VLOOKUP(C2494,Customers!$A$1:$H$201,6,0)</f>
        <v>37249</v>
      </c>
      <c r="G2494" s="4" t="str">
        <f>VLOOKUP(C2494,Customers!$A$1:$H$201,7,0)</f>
        <v>Jenniferbury</v>
      </c>
      <c r="H2494" s="4">
        <f>VLOOKUP(C2494,Customers!$A$1:$H$201,8,0)</f>
        <v>45832</v>
      </c>
      <c r="I2494" t="s">
        <v>794</v>
      </c>
      <c r="J2494" t="str">
        <f>VLOOKUP(I2494,Products!$A$1:$F$51,2,0)</f>
        <v>New Watches</v>
      </c>
      <c r="K2494" t="str">
        <f>VLOOKUP(I2494,Products!$A$1:$F$51,3,0)</f>
        <v>Fashion</v>
      </c>
      <c r="L2494" t="str">
        <f>VLOOKUP(I2494,Products!$A$1:$F$51,4,0)</f>
        <v>Watches</v>
      </c>
      <c r="M2494" s="7">
        <f>VLOOKUP(I2494,Products!$A$1:$F$51,5,0)</f>
        <v>1501.46</v>
      </c>
      <c r="N2494" s="7">
        <f>VLOOKUP(I2494,Products!$A$1:$F$51,6,0)</f>
        <v>1167.73</v>
      </c>
      <c r="O2494" t="s">
        <v>842</v>
      </c>
      <c r="P2494" t="str">
        <f>VLOOKUP(O2494,Stores!$A$1:$D$6,2,0)</f>
        <v>MegaMart Johnmouth</v>
      </c>
      <c r="Q2494" t="str">
        <f>VLOOKUP(O2494,Stores!$A$1:$D$6,4,0)</f>
        <v>East</v>
      </c>
      <c r="R2494" s="6">
        <v>4</v>
      </c>
      <c r="S2494" s="6">
        <v>0</v>
      </c>
      <c r="T2494" t="s">
        <v>861</v>
      </c>
      <c r="U2494">
        <f t="shared" si="114"/>
        <v>6005.84</v>
      </c>
      <c r="V2494" s="7">
        <f t="shared" si="115"/>
        <v>4670.92</v>
      </c>
      <c r="W2494" s="7">
        <f t="shared" si="116"/>
        <v>1333.92</v>
      </c>
    </row>
    <row r="2495" spans="1:23" x14ac:dyDescent="0.25">
      <c r="A2495" t="s">
        <v>4719</v>
      </c>
      <c r="B2495" s="4">
        <v>45550</v>
      </c>
      <c r="C2495" t="s">
        <v>522</v>
      </c>
      <c r="D2495" t="str">
        <f>VLOOKUP(C2495,Customers!$A$1:$H$201,4,0)</f>
        <v>Betty Johnson</v>
      </c>
      <c r="E2495" t="str">
        <f>VLOOKUP(C2495,Customers!$A$1:$H$201,5,0)</f>
        <v>Female</v>
      </c>
      <c r="F2495" s="4">
        <f>VLOOKUP(C2495,Customers!$A$1:$H$201,6,0)</f>
        <v>23256</v>
      </c>
      <c r="G2495" s="4" t="str">
        <f>VLOOKUP(C2495,Customers!$A$1:$H$201,7,0)</f>
        <v>North Lisa</v>
      </c>
      <c r="H2495" s="4">
        <f>VLOOKUP(C2495,Customers!$A$1:$H$201,8,0)</f>
        <v>44258</v>
      </c>
      <c r="I2495" t="s">
        <v>735</v>
      </c>
      <c r="J2495" t="str">
        <f>VLOOKUP(I2495,Products!$A$1:$F$51,2,0)</f>
        <v>Step Smartphone</v>
      </c>
      <c r="K2495" t="str">
        <f>VLOOKUP(I2495,Products!$A$1:$F$51,3,0)</f>
        <v>Electronics</v>
      </c>
      <c r="L2495" t="str">
        <f>VLOOKUP(I2495,Products!$A$1:$F$51,4,0)</f>
        <v>Smartphone</v>
      </c>
      <c r="M2495" s="7">
        <f>VLOOKUP(I2495,Products!$A$1:$F$51,5,0)</f>
        <v>1194.1199999999999</v>
      </c>
      <c r="N2495" s="7">
        <f>VLOOKUP(I2495,Products!$A$1:$F$51,6,0)</f>
        <v>838.95</v>
      </c>
      <c r="O2495" t="s">
        <v>842</v>
      </c>
      <c r="P2495" t="str">
        <f>VLOOKUP(O2495,Stores!$A$1:$D$6,2,0)</f>
        <v>MegaMart Johnmouth</v>
      </c>
      <c r="Q2495" t="str">
        <f>VLOOKUP(O2495,Stores!$A$1:$D$6,4,0)</f>
        <v>East</v>
      </c>
      <c r="R2495" s="6">
        <v>3</v>
      </c>
      <c r="S2495" s="6">
        <v>0.1</v>
      </c>
      <c r="T2495" t="s">
        <v>861</v>
      </c>
      <c r="U2495">
        <f t="shared" si="114"/>
        <v>3582.3599999999997</v>
      </c>
      <c r="V2495" s="7">
        <f t="shared" si="115"/>
        <v>2516.8500000000004</v>
      </c>
      <c r="W2495" s="7">
        <f t="shared" si="116"/>
        <v>1064.6099999999992</v>
      </c>
    </row>
    <row r="2496" spans="1:23" x14ac:dyDescent="0.25">
      <c r="A2496" t="s">
        <v>5583</v>
      </c>
      <c r="B2496" s="4">
        <v>45550</v>
      </c>
      <c r="C2496" t="s">
        <v>91</v>
      </c>
      <c r="D2496" t="str">
        <f>VLOOKUP(C2496,Customers!$A$1:$H$201,4,0)</f>
        <v>Mark Martinez</v>
      </c>
      <c r="E2496" t="str">
        <f>VLOOKUP(C2496,Customers!$A$1:$H$201,5,0)</f>
        <v>Female</v>
      </c>
      <c r="F2496" s="4">
        <f>VLOOKUP(C2496,Customers!$A$1:$H$201,6,0)</f>
        <v>26428</v>
      </c>
      <c r="G2496" s="4" t="str">
        <f>VLOOKUP(C2496,Customers!$A$1:$H$201,7,0)</f>
        <v>New Christophermouth</v>
      </c>
      <c r="H2496" s="4">
        <f>VLOOKUP(C2496,Customers!$A$1:$H$201,8,0)</f>
        <v>44123</v>
      </c>
      <c r="I2496" t="s">
        <v>757</v>
      </c>
      <c r="J2496" t="str">
        <f>VLOOKUP(I2496,Products!$A$1:$F$51,2,0)</f>
        <v>Traditional Laptop</v>
      </c>
      <c r="K2496" t="str">
        <f>VLOOKUP(I2496,Products!$A$1:$F$51,3,0)</f>
        <v>Electronics</v>
      </c>
      <c r="L2496" t="str">
        <f>VLOOKUP(I2496,Products!$A$1:$F$51,4,0)</f>
        <v>Laptop</v>
      </c>
      <c r="M2496" s="7">
        <f>VLOOKUP(I2496,Products!$A$1:$F$51,5,0)</f>
        <v>1762.92</v>
      </c>
      <c r="N2496" s="7">
        <f>VLOOKUP(I2496,Products!$A$1:$F$51,6,0)</f>
        <v>1346.48</v>
      </c>
      <c r="O2496" t="s">
        <v>838</v>
      </c>
      <c r="P2496" t="str">
        <f>VLOOKUP(O2496,Stores!$A$1:$D$6,2,0)</f>
        <v>MegaMart Brianahaven</v>
      </c>
      <c r="Q2496" t="str">
        <f>VLOOKUP(O2496,Stores!$A$1:$D$6,4,0)</f>
        <v>North</v>
      </c>
      <c r="R2496" s="6">
        <v>5</v>
      </c>
      <c r="S2496" s="6">
        <v>0.05</v>
      </c>
      <c r="T2496" t="s">
        <v>857</v>
      </c>
      <c r="U2496">
        <f t="shared" si="114"/>
        <v>8814.6</v>
      </c>
      <c r="V2496" s="7">
        <f t="shared" si="115"/>
        <v>6732.4</v>
      </c>
      <c r="W2496" s="7">
        <f t="shared" si="116"/>
        <v>2081.2500000000009</v>
      </c>
    </row>
    <row r="2497" spans="1:23" x14ac:dyDescent="0.25">
      <c r="A2497" t="s">
        <v>5824</v>
      </c>
      <c r="B2497" s="4">
        <v>45551</v>
      </c>
      <c r="C2497" t="s">
        <v>128</v>
      </c>
      <c r="D2497" t="str">
        <f>VLOOKUP(C2497,Customers!$A$1:$H$201,4,0)</f>
        <v>Jenny Beck</v>
      </c>
      <c r="E2497" t="str">
        <f>VLOOKUP(C2497,Customers!$A$1:$H$201,5,0)</f>
        <v>Female</v>
      </c>
      <c r="F2497" s="4">
        <f>VLOOKUP(C2497,Customers!$A$1:$H$201,6,0)</f>
        <v>28698</v>
      </c>
      <c r="G2497" s="4" t="str">
        <f>VLOOKUP(C2497,Customers!$A$1:$H$201,7,0)</f>
        <v>Lake Cody</v>
      </c>
      <c r="H2497" s="4">
        <f>VLOOKUP(C2497,Customers!$A$1:$H$201,8,0)</f>
        <v>45733</v>
      </c>
      <c r="I2497" t="s">
        <v>812</v>
      </c>
      <c r="J2497" t="str">
        <f>VLOOKUP(I2497,Products!$A$1:$F$51,2,0)</f>
        <v>Set Dairy</v>
      </c>
      <c r="K2497" t="str">
        <f>VLOOKUP(I2497,Products!$A$1:$F$51,3,0)</f>
        <v>Groceries</v>
      </c>
      <c r="L2497" t="str">
        <f>VLOOKUP(I2497,Products!$A$1:$F$51,4,0)</f>
        <v>Dairy</v>
      </c>
      <c r="M2497" s="7">
        <f>VLOOKUP(I2497,Products!$A$1:$F$51,5,0)</f>
        <v>1879.08</v>
      </c>
      <c r="N2497" s="7">
        <f>VLOOKUP(I2497,Products!$A$1:$F$51,6,0)</f>
        <v>1004.56</v>
      </c>
      <c r="O2497" t="s">
        <v>838</v>
      </c>
      <c r="P2497" t="str">
        <f>VLOOKUP(O2497,Stores!$A$1:$D$6,2,0)</f>
        <v>MegaMart Brianahaven</v>
      </c>
      <c r="Q2497" t="str">
        <f>VLOOKUP(O2497,Stores!$A$1:$D$6,4,0)</f>
        <v>North</v>
      </c>
      <c r="R2497" s="6">
        <v>4</v>
      </c>
      <c r="S2497" s="6">
        <v>0.15</v>
      </c>
      <c r="T2497" t="s">
        <v>854</v>
      </c>
      <c r="U2497">
        <f t="shared" si="114"/>
        <v>7516.32</v>
      </c>
      <c r="V2497" s="7">
        <f t="shared" si="115"/>
        <v>4018.24</v>
      </c>
      <c r="W2497" s="7">
        <f t="shared" si="116"/>
        <v>3497.23</v>
      </c>
    </row>
    <row r="2498" spans="1:23" x14ac:dyDescent="0.25">
      <c r="A2498" t="s">
        <v>5845</v>
      </c>
      <c r="B2498" s="4">
        <v>45551</v>
      </c>
      <c r="C2498" t="s">
        <v>103</v>
      </c>
      <c r="D2498" t="str">
        <f>VLOOKUP(C2498,Customers!$A$1:$H$201,4,0)</f>
        <v>Justin Macdonald</v>
      </c>
      <c r="E2498" t="str">
        <f>VLOOKUP(C2498,Customers!$A$1:$H$201,5,0)</f>
        <v>Male</v>
      </c>
      <c r="F2498" s="4">
        <f>VLOOKUP(C2498,Customers!$A$1:$H$201,6,0)</f>
        <v>37990</v>
      </c>
      <c r="G2498" s="4" t="str">
        <f>VLOOKUP(C2498,Customers!$A$1:$H$201,7,0)</f>
        <v>Shepherdburgh</v>
      </c>
      <c r="H2498" s="4">
        <f>VLOOKUP(C2498,Customers!$A$1:$H$201,8,0)</f>
        <v>45538</v>
      </c>
      <c r="I2498" t="s">
        <v>802</v>
      </c>
      <c r="J2498" t="str">
        <f>VLOOKUP(I2498,Products!$A$1:$F$51,2,0)</f>
        <v>Piece Headphones</v>
      </c>
      <c r="K2498" t="str">
        <f>VLOOKUP(I2498,Products!$A$1:$F$51,3,0)</f>
        <v>Electronics</v>
      </c>
      <c r="L2498" t="str">
        <f>VLOOKUP(I2498,Products!$A$1:$F$51,4,0)</f>
        <v>Headphones</v>
      </c>
      <c r="M2498" s="7">
        <f>VLOOKUP(I2498,Products!$A$1:$F$51,5,0)</f>
        <v>1745.61</v>
      </c>
      <c r="N2498" s="7">
        <f>VLOOKUP(I2498,Products!$A$1:$F$51,6,0)</f>
        <v>1322.44</v>
      </c>
      <c r="O2498" t="s">
        <v>831</v>
      </c>
      <c r="P2498" t="str">
        <f>VLOOKUP(O2498,Stores!$A$1:$D$6,2,0)</f>
        <v>MegaMart Peckmouth</v>
      </c>
      <c r="Q2498" t="str">
        <f>VLOOKUP(O2498,Stores!$A$1:$D$6,4,0)</f>
        <v>East</v>
      </c>
      <c r="R2498" s="6">
        <v>1</v>
      </c>
      <c r="S2498" s="6">
        <v>0.05</v>
      </c>
      <c r="T2498" t="s">
        <v>861</v>
      </c>
      <c r="U2498">
        <f t="shared" si="114"/>
        <v>1745.61</v>
      </c>
      <c r="V2498" s="7">
        <f t="shared" si="115"/>
        <v>1322.44</v>
      </c>
      <c r="W2498" s="7">
        <f t="shared" si="116"/>
        <v>422.21999999999986</v>
      </c>
    </row>
    <row r="2499" spans="1:23" x14ac:dyDescent="0.25">
      <c r="A2499" t="s">
        <v>972</v>
      </c>
      <c r="B2499" s="4">
        <v>45551</v>
      </c>
      <c r="C2499" t="s">
        <v>467</v>
      </c>
      <c r="D2499" t="str">
        <f>VLOOKUP(C2499,Customers!$A$1:$H$201,4,0)</f>
        <v>Robert Collins</v>
      </c>
      <c r="E2499" t="str">
        <f>VLOOKUP(C2499,Customers!$A$1:$H$201,5,0)</f>
        <v>Female</v>
      </c>
      <c r="F2499" s="4">
        <f>VLOOKUP(C2499,Customers!$A$1:$H$201,6,0)</f>
        <v>27978</v>
      </c>
      <c r="G2499" s="4" t="str">
        <f>VLOOKUP(C2499,Customers!$A$1:$H$201,7,0)</f>
        <v>Anthonystad</v>
      </c>
      <c r="H2499" s="4">
        <f>VLOOKUP(C2499,Customers!$A$1:$H$201,8,0)</f>
        <v>45697</v>
      </c>
      <c r="I2499" t="s">
        <v>788</v>
      </c>
      <c r="J2499" t="str">
        <f>VLOOKUP(I2499,Products!$A$1:$F$51,2,0)</f>
        <v>Beat Accessories</v>
      </c>
      <c r="K2499" t="str">
        <f>VLOOKUP(I2499,Products!$A$1:$F$51,3,0)</f>
        <v>Fashion</v>
      </c>
      <c r="L2499" t="str">
        <f>VLOOKUP(I2499,Products!$A$1:$F$51,4,0)</f>
        <v>Accessories</v>
      </c>
      <c r="M2499" s="7">
        <f>VLOOKUP(I2499,Products!$A$1:$F$51,5,0)</f>
        <v>1798.97</v>
      </c>
      <c r="N2499" s="7">
        <f>VLOOKUP(I2499,Products!$A$1:$F$51,6,0)</f>
        <v>1329.15</v>
      </c>
      <c r="O2499" t="s">
        <v>842</v>
      </c>
      <c r="P2499" t="str">
        <f>VLOOKUP(O2499,Stores!$A$1:$D$6,2,0)</f>
        <v>MegaMart Johnmouth</v>
      </c>
      <c r="Q2499" t="str">
        <f>VLOOKUP(O2499,Stores!$A$1:$D$6,4,0)</f>
        <v>East</v>
      </c>
      <c r="R2499" s="6">
        <v>2</v>
      </c>
      <c r="S2499" s="6">
        <v>0.05</v>
      </c>
      <c r="T2499" t="s">
        <v>854</v>
      </c>
      <c r="U2499">
        <f t="shared" ref="U2499:U2562" si="117">M2499*R2499</f>
        <v>3597.94</v>
      </c>
      <c r="V2499" s="7">
        <f t="shared" ref="V2499:V2562" si="118">N2499*R2499</f>
        <v>2658.3</v>
      </c>
      <c r="W2499" s="7">
        <f t="shared" ref="W2499:W2562" si="119">U2499-V2499-(1-S2499)</f>
        <v>938.68999999999983</v>
      </c>
    </row>
    <row r="2500" spans="1:23" x14ac:dyDescent="0.25">
      <c r="A2500" t="s">
        <v>1700</v>
      </c>
      <c r="B2500" s="4">
        <v>45551</v>
      </c>
      <c r="C2500" t="s">
        <v>189</v>
      </c>
      <c r="D2500" t="str">
        <f>VLOOKUP(C2500,Customers!$A$1:$H$201,4,0)</f>
        <v>Antonio Hamilton</v>
      </c>
      <c r="E2500" t="str">
        <f>VLOOKUP(C2500,Customers!$A$1:$H$201,5,0)</f>
        <v>Male</v>
      </c>
      <c r="F2500" s="4">
        <f>VLOOKUP(C2500,Customers!$A$1:$H$201,6,0)</f>
        <v>35433</v>
      </c>
      <c r="G2500" s="4" t="str">
        <f>VLOOKUP(C2500,Customers!$A$1:$H$201,7,0)</f>
        <v>Chambersview</v>
      </c>
      <c r="H2500" s="4">
        <f>VLOOKUP(C2500,Customers!$A$1:$H$201,8,0)</f>
        <v>44735</v>
      </c>
      <c r="I2500" t="s">
        <v>765</v>
      </c>
      <c r="J2500" t="str">
        <f>VLOOKUP(I2500,Products!$A$1:$F$51,2,0)</f>
        <v>How Vegetables</v>
      </c>
      <c r="K2500" t="str">
        <f>VLOOKUP(I2500,Products!$A$1:$F$51,3,0)</f>
        <v>Groceries</v>
      </c>
      <c r="L2500" t="str">
        <f>VLOOKUP(I2500,Products!$A$1:$F$51,4,0)</f>
        <v>Vegetables</v>
      </c>
      <c r="M2500" s="7">
        <f>VLOOKUP(I2500,Products!$A$1:$F$51,5,0)</f>
        <v>25.57</v>
      </c>
      <c r="N2500" s="7">
        <f>VLOOKUP(I2500,Products!$A$1:$F$51,6,0)</f>
        <v>19.05</v>
      </c>
      <c r="O2500" t="s">
        <v>827</v>
      </c>
      <c r="P2500" t="str">
        <f>VLOOKUP(O2500,Stores!$A$1:$D$6,2,0)</f>
        <v>MegaMart Jimenezborough</v>
      </c>
      <c r="Q2500" t="str">
        <f>VLOOKUP(O2500,Stores!$A$1:$D$6,4,0)</f>
        <v>South</v>
      </c>
      <c r="R2500" s="6">
        <v>1</v>
      </c>
      <c r="S2500" s="6">
        <v>0</v>
      </c>
      <c r="T2500" t="s">
        <v>861</v>
      </c>
      <c r="U2500">
        <f t="shared" si="117"/>
        <v>25.57</v>
      </c>
      <c r="V2500" s="7">
        <f t="shared" si="118"/>
        <v>19.05</v>
      </c>
      <c r="W2500" s="7">
        <f t="shared" si="119"/>
        <v>5.52</v>
      </c>
    </row>
    <row r="2501" spans="1:23" x14ac:dyDescent="0.25">
      <c r="A2501" t="s">
        <v>3682</v>
      </c>
      <c r="B2501" s="4">
        <v>45551</v>
      </c>
      <c r="C2501" t="s">
        <v>380</v>
      </c>
      <c r="D2501" t="str">
        <f>VLOOKUP(C2501,Customers!$A$1:$H$201,4,0)</f>
        <v>Carolyn Perez</v>
      </c>
      <c r="E2501" t="str">
        <f>VLOOKUP(C2501,Customers!$A$1:$H$201,5,0)</f>
        <v>Female</v>
      </c>
      <c r="F2501" s="4">
        <f>VLOOKUP(C2501,Customers!$A$1:$H$201,6,0)</f>
        <v>35236</v>
      </c>
      <c r="G2501" s="4" t="str">
        <f>VLOOKUP(C2501,Customers!$A$1:$H$201,7,0)</f>
        <v>South Briantown</v>
      </c>
      <c r="H2501" s="4">
        <f>VLOOKUP(C2501,Customers!$A$1:$H$201,8,0)</f>
        <v>45242</v>
      </c>
      <c r="I2501" t="s">
        <v>798</v>
      </c>
      <c r="J2501" t="str">
        <f>VLOOKUP(I2501,Products!$A$1:$F$51,2,0)</f>
        <v>Stage Footwear</v>
      </c>
      <c r="K2501" t="str">
        <f>VLOOKUP(I2501,Products!$A$1:$F$51,3,0)</f>
        <v>Fashion</v>
      </c>
      <c r="L2501" t="str">
        <f>VLOOKUP(I2501,Products!$A$1:$F$51,4,0)</f>
        <v>Footwear</v>
      </c>
      <c r="M2501" s="7">
        <f>VLOOKUP(I2501,Products!$A$1:$F$51,5,0)</f>
        <v>1102.791777777778</v>
      </c>
      <c r="N2501" s="7">
        <f>VLOOKUP(I2501,Products!$A$1:$F$51,6,0)</f>
        <v>742.26521739130465</v>
      </c>
      <c r="O2501" t="s">
        <v>831</v>
      </c>
      <c r="P2501" t="str">
        <f>VLOOKUP(O2501,Stores!$A$1:$D$6,2,0)</f>
        <v>MegaMart Peckmouth</v>
      </c>
      <c r="Q2501" t="str">
        <f>VLOOKUP(O2501,Stores!$A$1:$D$6,4,0)</f>
        <v>East</v>
      </c>
      <c r="R2501" s="6">
        <v>1</v>
      </c>
      <c r="S2501" s="6">
        <v>0.15</v>
      </c>
      <c r="T2501" t="s">
        <v>857</v>
      </c>
      <c r="U2501">
        <f t="shared" si="117"/>
        <v>1102.791777777778</v>
      </c>
      <c r="V2501" s="7">
        <f t="shared" si="118"/>
        <v>742.26521739130465</v>
      </c>
      <c r="W2501" s="7">
        <f t="shared" si="119"/>
        <v>359.67656038647328</v>
      </c>
    </row>
    <row r="2502" spans="1:23" x14ac:dyDescent="0.25">
      <c r="A2502" t="s">
        <v>3899</v>
      </c>
      <c r="B2502" s="4">
        <v>45551</v>
      </c>
      <c r="C2502" t="s">
        <v>430</v>
      </c>
      <c r="D2502" t="str">
        <f>VLOOKUP(C2502,Customers!$A$1:$H$201,4,0)</f>
        <v>Jamie Webb</v>
      </c>
      <c r="E2502" t="str">
        <f>VLOOKUP(C2502,Customers!$A$1:$H$201,5,0)</f>
        <v>Male</v>
      </c>
      <c r="F2502" s="4">
        <f>VLOOKUP(C2502,Customers!$A$1:$H$201,6,0)</f>
        <v>20358</v>
      </c>
      <c r="G2502" s="4" t="str">
        <f>VLOOKUP(C2502,Customers!$A$1:$H$201,7,0)</f>
        <v>Zacharyberg</v>
      </c>
      <c r="H2502" s="4">
        <f>VLOOKUP(C2502,Customers!$A$1:$H$201,8,0)</f>
        <v>45869</v>
      </c>
      <c r="I2502" t="s">
        <v>814</v>
      </c>
      <c r="J2502" t="str">
        <f>VLOOKUP(I2502,Products!$A$1:$F$51,2,0)</f>
        <v>Nature Clothing</v>
      </c>
      <c r="K2502" t="str">
        <f>VLOOKUP(I2502,Products!$A$1:$F$51,3,0)</f>
        <v>Fashion</v>
      </c>
      <c r="L2502" t="str">
        <f>VLOOKUP(I2502,Products!$A$1:$F$51,4,0)</f>
        <v>Clothing</v>
      </c>
      <c r="M2502" s="7">
        <f>VLOOKUP(I2502,Products!$A$1:$F$51,5,0)</f>
        <v>1165.3699999999999</v>
      </c>
      <c r="N2502" s="7">
        <f>VLOOKUP(I2502,Products!$A$1:$F$51,6,0)</f>
        <v>926.55</v>
      </c>
      <c r="O2502" t="s">
        <v>835</v>
      </c>
      <c r="P2502" t="str">
        <f>VLOOKUP(O2502,Stores!$A$1:$D$6,2,0)</f>
        <v>MegaMart New Michele</v>
      </c>
      <c r="Q2502" t="str">
        <f>VLOOKUP(O2502,Stores!$A$1:$D$6,4,0)</f>
        <v>West</v>
      </c>
      <c r="R2502" s="6">
        <v>2</v>
      </c>
      <c r="S2502" s="6">
        <v>0</v>
      </c>
      <c r="T2502" t="s">
        <v>851</v>
      </c>
      <c r="U2502">
        <f t="shared" si="117"/>
        <v>2330.7399999999998</v>
      </c>
      <c r="V2502" s="7">
        <f t="shared" si="118"/>
        <v>1853.1</v>
      </c>
      <c r="W2502" s="7">
        <f t="shared" si="119"/>
        <v>476.63999999999987</v>
      </c>
    </row>
    <row r="2503" spans="1:23" x14ac:dyDescent="0.25">
      <c r="A2503" t="s">
        <v>3984</v>
      </c>
      <c r="B2503" s="4">
        <v>45551</v>
      </c>
      <c r="C2503" t="s">
        <v>228</v>
      </c>
      <c r="D2503" t="str">
        <f>VLOOKUP(C2503,Customers!$A$1:$H$201,4,0)</f>
        <v>Anthony Conway</v>
      </c>
      <c r="E2503" t="str">
        <f>VLOOKUP(C2503,Customers!$A$1:$H$201,5,0)</f>
        <v>Male</v>
      </c>
      <c r="F2503" s="4">
        <f>VLOOKUP(C2503,Customers!$A$1:$H$201,6,0)</f>
        <v>35712</v>
      </c>
      <c r="G2503" s="4" t="str">
        <f>VLOOKUP(C2503,Customers!$A$1:$H$201,7,0)</f>
        <v>Carlyberg</v>
      </c>
      <c r="H2503" s="4">
        <f>VLOOKUP(C2503,Customers!$A$1:$H$201,8,0)</f>
        <v>45823</v>
      </c>
      <c r="I2503" t="s">
        <v>814</v>
      </c>
      <c r="J2503" t="str">
        <f>VLOOKUP(I2503,Products!$A$1:$F$51,2,0)</f>
        <v>Nature Clothing</v>
      </c>
      <c r="K2503" t="str">
        <f>VLOOKUP(I2503,Products!$A$1:$F$51,3,0)</f>
        <v>Fashion</v>
      </c>
      <c r="L2503" t="str">
        <f>VLOOKUP(I2503,Products!$A$1:$F$51,4,0)</f>
        <v>Clothing</v>
      </c>
      <c r="M2503" s="7">
        <f>VLOOKUP(I2503,Products!$A$1:$F$51,5,0)</f>
        <v>1165.3699999999999</v>
      </c>
      <c r="N2503" s="7">
        <f>VLOOKUP(I2503,Products!$A$1:$F$51,6,0)</f>
        <v>926.55</v>
      </c>
      <c r="O2503" t="s">
        <v>827</v>
      </c>
      <c r="P2503" t="str">
        <f>VLOOKUP(O2503,Stores!$A$1:$D$6,2,0)</f>
        <v>MegaMart Jimenezborough</v>
      </c>
      <c r="Q2503" t="str">
        <f>VLOOKUP(O2503,Stores!$A$1:$D$6,4,0)</f>
        <v>South</v>
      </c>
      <c r="R2503" s="6">
        <v>5</v>
      </c>
      <c r="S2503" s="6">
        <v>0</v>
      </c>
      <c r="T2503" t="s">
        <v>857</v>
      </c>
      <c r="U2503">
        <f t="shared" si="117"/>
        <v>5826.8499999999995</v>
      </c>
      <c r="V2503" s="7">
        <f t="shared" si="118"/>
        <v>4632.75</v>
      </c>
      <c r="W2503" s="7">
        <f t="shared" si="119"/>
        <v>1193.0999999999995</v>
      </c>
    </row>
    <row r="2504" spans="1:23" x14ac:dyDescent="0.25">
      <c r="A2504" t="s">
        <v>4253</v>
      </c>
      <c r="B2504" s="4">
        <v>45551</v>
      </c>
      <c r="C2504" t="s">
        <v>215</v>
      </c>
      <c r="D2504" t="str">
        <f>VLOOKUP(C2504,Customers!$A$1:$H$201,4,0)</f>
        <v>Carl Wyatt</v>
      </c>
      <c r="E2504" t="str">
        <f>VLOOKUP(C2504,Customers!$A$1:$H$201,5,0)</f>
        <v>Female</v>
      </c>
      <c r="F2504" s="4">
        <f>VLOOKUP(C2504,Customers!$A$1:$H$201,6,0)</f>
        <v>38253</v>
      </c>
      <c r="G2504" s="4" t="str">
        <f>VLOOKUP(C2504,Customers!$A$1:$H$201,7,0)</f>
        <v>North Tracey</v>
      </c>
      <c r="H2504" s="4">
        <f>VLOOKUP(C2504,Customers!$A$1:$H$201,8,0)</f>
        <v>44366</v>
      </c>
      <c r="I2504" t="s">
        <v>802</v>
      </c>
      <c r="J2504" t="str">
        <f>VLOOKUP(I2504,Products!$A$1:$F$51,2,0)</f>
        <v>Piece Headphones</v>
      </c>
      <c r="K2504" t="str">
        <f>VLOOKUP(I2504,Products!$A$1:$F$51,3,0)</f>
        <v>Electronics</v>
      </c>
      <c r="L2504" t="str">
        <f>VLOOKUP(I2504,Products!$A$1:$F$51,4,0)</f>
        <v>Headphones</v>
      </c>
      <c r="M2504" s="7">
        <f>VLOOKUP(I2504,Products!$A$1:$F$51,5,0)</f>
        <v>1745.61</v>
      </c>
      <c r="N2504" s="7">
        <f>VLOOKUP(I2504,Products!$A$1:$F$51,6,0)</f>
        <v>1322.44</v>
      </c>
      <c r="O2504" t="s">
        <v>831</v>
      </c>
      <c r="P2504" t="str">
        <f>VLOOKUP(O2504,Stores!$A$1:$D$6,2,0)</f>
        <v>MegaMart Peckmouth</v>
      </c>
      <c r="Q2504" t="str">
        <f>VLOOKUP(O2504,Stores!$A$1:$D$6,4,0)</f>
        <v>East</v>
      </c>
      <c r="R2504" s="6">
        <v>4</v>
      </c>
      <c r="S2504" s="6">
        <v>0.1</v>
      </c>
      <c r="T2504" t="s">
        <v>857</v>
      </c>
      <c r="U2504">
        <f t="shared" si="117"/>
        <v>6982.44</v>
      </c>
      <c r="V2504" s="7">
        <f t="shared" si="118"/>
        <v>5289.76</v>
      </c>
      <c r="W2504" s="7">
        <f t="shared" si="119"/>
        <v>1691.7799999999993</v>
      </c>
    </row>
    <row r="2505" spans="1:23" x14ac:dyDescent="0.25">
      <c r="A2505" t="s">
        <v>4907</v>
      </c>
      <c r="B2505" s="4">
        <v>45552</v>
      </c>
      <c r="C2505" t="s">
        <v>42</v>
      </c>
      <c r="D2505" t="str">
        <f>VLOOKUP(C2505,Customers!$A$1:$H$201,4,0)</f>
        <v>Catherine Rice</v>
      </c>
      <c r="E2505" t="str">
        <f>VLOOKUP(C2505,Customers!$A$1:$H$201,5,0)</f>
        <v>Male</v>
      </c>
      <c r="F2505" s="4">
        <f>VLOOKUP(C2505,Customers!$A$1:$H$201,6,0)</f>
        <v>28106</v>
      </c>
      <c r="G2505" s="4" t="str">
        <f>VLOOKUP(C2505,Customers!$A$1:$H$201,7,0)</f>
        <v>West Carol</v>
      </c>
      <c r="H2505" s="4">
        <f>VLOOKUP(C2505,Customers!$A$1:$H$201,8,0)</f>
        <v>45861</v>
      </c>
      <c r="I2505" t="s">
        <v>796</v>
      </c>
      <c r="J2505" t="str">
        <f>VLOOKUP(I2505,Products!$A$1:$F$51,2,0)</f>
        <v>Book Television</v>
      </c>
      <c r="K2505" t="str">
        <f>VLOOKUP(I2505,Products!$A$1:$F$51,3,0)</f>
        <v>Electronics</v>
      </c>
      <c r="L2505" t="str">
        <f>VLOOKUP(I2505,Products!$A$1:$F$51,4,0)</f>
        <v>Television</v>
      </c>
      <c r="M2505" s="7">
        <f>VLOOKUP(I2505,Products!$A$1:$F$51,5,0)</f>
        <v>1952.65</v>
      </c>
      <c r="N2505" s="7">
        <f>VLOOKUP(I2505,Products!$A$1:$F$51,6,0)</f>
        <v>1451.27</v>
      </c>
      <c r="O2505" t="s">
        <v>827</v>
      </c>
      <c r="P2505" t="str">
        <f>VLOOKUP(O2505,Stores!$A$1:$D$6,2,0)</f>
        <v>MegaMart Jimenezborough</v>
      </c>
      <c r="Q2505" t="str">
        <f>VLOOKUP(O2505,Stores!$A$1:$D$6,4,0)</f>
        <v>South</v>
      </c>
      <c r="R2505" s="6">
        <v>1</v>
      </c>
      <c r="S2505" s="6">
        <v>0.15</v>
      </c>
      <c r="T2505" t="s">
        <v>861</v>
      </c>
      <c r="U2505">
        <f t="shared" si="117"/>
        <v>1952.65</v>
      </c>
      <c r="V2505" s="7">
        <f t="shared" si="118"/>
        <v>1451.27</v>
      </c>
      <c r="W2505" s="7">
        <f t="shared" si="119"/>
        <v>500.53000000000009</v>
      </c>
    </row>
    <row r="2506" spans="1:23" x14ac:dyDescent="0.25">
      <c r="A2506" t="s">
        <v>5640</v>
      </c>
      <c r="B2506" s="4">
        <v>45552</v>
      </c>
      <c r="C2506" t="s">
        <v>397</v>
      </c>
      <c r="D2506" t="str">
        <f>VLOOKUP(C2506,Customers!$A$1:$H$201,4,0)</f>
        <v>Victoria Hansen</v>
      </c>
      <c r="E2506" t="str">
        <f>VLOOKUP(C2506,Customers!$A$1:$H$201,5,0)</f>
        <v>Female</v>
      </c>
      <c r="F2506" s="4">
        <f>VLOOKUP(C2506,Customers!$A$1:$H$201,6,0)</f>
        <v>34980</v>
      </c>
      <c r="G2506" s="4" t="str">
        <f>VLOOKUP(C2506,Customers!$A$1:$H$201,7,0)</f>
        <v>Lake Dale</v>
      </c>
      <c r="H2506" s="4">
        <f>VLOOKUP(C2506,Customers!$A$1:$H$201,8,0)</f>
        <v>45124</v>
      </c>
      <c r="I2506" t="s">
        <v>753</v>
      </c>
      <c r="J2506" t="str">
        <f>VLOOKUP(I2506,Products!$A$1:$F$51,2,0)</f>
        <v>Find Headphones</v>
      </c>
      <c r="K2506" t="str">
        <f>VLOOKUP(I2506,Products!$A$1:$F$51,3,0)</f>
        <v>Electronics</v>
      </c>
      <c r="L2506" t="str">
        <f>VLOOKUP(I2506,Products!$A$1:$F$51,4,0)</f>
        <v>Headphones</v>
      </c>
      <c r="M2506" s="7">
        <f>VLOOKUP(I2506,Products!$A$1:$F$51,5,0)</f>
        <v>1246.1099999999999</v>
      </c>
      <c r="N2506" s="7">
        <f>VLOOKUP(I2506,Products!$A$1:$F$51,6,0)</f>
        <v>833.52</v>
      </c>
      <c r="O2506" t="s">
        <v>838</v>
      </c>
      <c r="P2506" t="str">
        <f>VLOOKUP(O2506,Stores!$A$1:$D$6,2,0)</f>
        <v>MegaMart Brianahaven</v>
      </c>
      <c r="Q2506" t="str">
        <f>VLOOKUP(O2506,Stores!$A$1:$D$6,4,0)</f>
        <v>North</v>
      </c>
      <c r="R2506" s="6">
        <v>5</v>
      </c>
      <c r="S2506" s="6">
        <v>0</v>
      </c>
      <c r="T2506" t="s">
        <v>854</v>
      </c>
      <c r="U2506">
        <f t="shared" si="117"/>
        <v>6230.5499999999993</v>
      </c>
      <c r="V2506" s="7">
        <f t="shared" si="118"/>
        <v>4167.6000000000004</v>
      </c>
      <c r="W2506" s="7">
        <f t="shared" si="119"/>
        <v>2061.9499999999989</v>
      </c>
    </row>
    <row r="2507" spans="1:23" x14ac:dyDescent="0.25">
      <c r="A2507" t="s">
        <v>1950</v>
      </c>
      <c r="B2507" s="4">
        <v>45552</v>
      </c>
      <c r="C2507" t="s">
        <v>325</v>
      </c>
      <c r="D2507" t="str">
        <f>VLOOKUP(C2507,Customers!$A$1:$H$201,4,0)</f>
        <v>Laurie Mason</v>
      </c>
      <c r="E2507" t="str">
        <f>VLOOKUP(C2507,Customers!$A$1:$H$201,5,0)</f>
        <v>Female</v>
      </c>
      <c r="F2507" s="4">
        <f>VLOOKUP(C2507,Customers!$A$1:$H$201,6,0)</f>
        <v>27567</v>
      </c>
      <c r="G2507" s="4" t="str">
        <f>VLOOKUP(C2507,Customers!$A$1:$H$201,7,0)</f>
        <v>Berrymouth</v>
      </c>
      <c r="H2507" s="4">
        <f>VLOOKUP(C2507,Customers!$A$1:$H$201,8,0)</f>
        <v>45840</v>
      </c>
      <c r="I2507" t="s">
        <v>711</v>
      </c>
      <c r="J2507" t="str">
        <f>VLOOKUP(I2507,Products!$A$1:$F$51,2,0)</f>
        <v>Audience Television</v>
      </c>
      <c r="K2507" t="str">
        <f>VLOOKUP(I2507,Products!$A$1:$F$51,3,0)</f>
        <v>Electronics</v>
      </c>
      <c r="L2507" t="str">
        <f>VLOOKUP(I2507,Products!$A$1:$F$51,4,0)</f>
        <v>Television</v>
      </c>
      <c r="M2507" s="7">
        <f>VLOOKUP(I2507,Products!$A$1:$F$51,5,0)</f>
        <v>818.76</v>
      </c>
      <c r="N2507" s="7">
        <f>VLOOKUP(I2507,Products!$A$1:$F$51,6,0)</f>
        <v>527.62</v>
      </c>
      <c r="O2507" t="s">
        <v>838</v>
      </c>
      <c r="P2507" t="str">
        <f>VLOOKUP(O2507,Stores!$A$1:$D$6,2,0)</f>
        <v>MegaMart Brianahaven</v>
      </c>
      <c r="Q2507" t="str">
        <f>VLOOKUP(O2507,Stores!$A$1:$D$6,4,0)</f>
        <v>North</v>
      </c>
      <c r="R2507" s="6">
        <v>5</v>
      </c>
      <c r="S2507" s="6">
        <v>0.05</v>
      </c>
      <c r="T2507" t="s">
        <v>854</v>
      </c>
      <c r="U2507">
        <f t="shared" si="117"/>
        <v>4093.8</v>
      </c>
      <c r="V2507" s="7">
        <f t="shared" si="118"/>
        <v>2638.1</v>
      </c>
      <c r="W2507" s="7">
        <f t="shared" si="119"/>
        <v>1454.7500000000002</v>
      </c>
    </row>
    <row r="2508" spans="1:23" x14ac:dyDescent="0.25">
      <c r="A2508" t="s">
        <v>2184</v>
      </c>
      <c r="B2508" s="4">
        <v>45552</v>
      </c>
      <c r="C2508" t="s">
        <v>641</v>
      </c>
      <c r="D2508" t="str">
        <f>VLOOKUP(C2508,Customers!$A$1:$H$201,4,0)</f>
        <v>Meghan Wright</v>
      </c>
      <c r="E2508" t="str">
        <f>VLOOKUP(C2508,Customers!$A$1:$H$201,5,0)</f>
        <v>Male</v>
      </c>
      <c r="F2508" s="4">
        <f>VLOOKUP(C2508,Customers!$A$1:$H$201,6,0)</f>
        <v>38193</v>
      </c>
      <c r="G2508" s="4" t="str">
        <f>VLOOKUP(C2508,Customers!$A$1:$H$201,7,0)</f>
        <v>East Rodney</v>
      </c>
      <c r="H2508" s="4">
        <f>VLOOKUP(C2508,Customers!$A$1:$H$201,8,0)</f>
        <v>44302</v>
      </c>
      <c r="I2508" t="s">
        <v>810</v>
      </c>
      <c r="J2508" t="str">
        <f>VLOOKUP(I2508,Products!$A$1:$F$51,2,0)</f>
        <v>Least Accessories</v>
      </c>
      <c r="K2508" t="str">
        <f>VLOOKUP(I2508,Products!$A$1:$F$51,3,0)</f>
        <v>Fashion</v>
      </c>
      <c r="L2508" t="str">
        <f>VLOOKUP(I2508,Products!$A$1:$F$51,4,0)</f>
        <v>Accessories</v>
      </c>
      <c r="M2508" s="7">
        <f>VLOOKUP(I2508,Products!$A$1:$F$51,5,0)</f>
        <v>1286.55</v>
      </c>
      <c r="N2508" s="7">
        <f>VLOOKUP(I2508,Products!$A$1:$F$51,6,0)</f>
        <v>797.54</v>
      </c>
      <c r="O2508" t="s">
        <v>835</v>
      </c>
      <c r="P2508" t="str">
        <f>VLOOKUP(O2508,Stores!$A$1:$D$6,2,0)</f>
        <v>MegaMart New Michele</v>
      </c>
      <c r="Q2508" t="str">
        <f>VLOOKUP(O2508,Stores!$A$1:$D$6,4,0)</f>
        <v>West</v>
      </c>
      <c r="R2508" s="6">
        <v>1</v>
      </c>
      <c r="S2508" s="6">
        <v>0</v>
      </c>
      <c r="T2508" t="s">
        <v>857</v>
      </c>
      <c r="U2508">
        <f t="shared" si="117"/>
        <v>1286.55</v>
      </c>
      <c r="V2508" s="7">
        <f t="shared" si="118"/>
        <v>797.54</v>
      </c>
      <c r="W2508" s="7">
        <f t="shared" si="119"/>
        <v>488.01</v>
      </c>
    </row>
    <row r="2509" spans="1:23" x14ac:dyDescent="0.25">
      <c r="A2509" t="s">
        <v>2586</v>
      </c>
      <c r="B2509" s="4">
        <v>45552</v>
      </c>
      <c r="C2509" t="s">
        <v>236</v>
      </c>
      <c r="D2509" t="str">
        <f>VLOOKUP(C2509,Customers!$A$1:$H$201,4,0)</f>
        <v>Susan Salinas</v>
      </c>
      <c r="E2509" t="str">
        <f>VLOOKUP(C2509,Customers!$A$1:$H$201,5,0)</f>
        <v>Male</v>
      </c>
      <c r="F2509" s="4">
        <f>VLOOKUP(C2509,Customers!$A$1:$H$201,6,0)</f>
        <v>36698</v>
      </c>
      <c r="G2509" s="4" t="str">
        <f>VLOOKUP(C2509,Customers!$A$1:$H$201,7,0)</f>
        <v>Turnerberg</v>
      </c>
      <c r="H2509" s="4">
        <f>VLOOKUP(C2509,Customers!$A$1:$H$201,8,0)</f>
        <v>44462</v>
      </c>
      <c r="I2509" t="s">
        <v>814</v>
      </c>
      <c r="J2509" t="str">
        <f>VLOOKUP(I2509,Products!$A$1:$F$51,2,0)</f>
        <v>Nature Clothing</v>
      </c>
      <c r="K2509" t="str">
        <f>VLOOKUP(I2509,Products!$A$1:$F$51,3,0)</f>
        <v>Fashion</v>
      </c>
      <c r="L2509" t="str">
        <f>VLOOKUP(I2509,Products!$A$1:$F$51,4,0)</f>
        <v>Clothing</v>
      </c>
      <c r="M2509" s="7">
        <f>VLOOKUP(I2509,Products!$A$1:$F$51,5,0)</f>
        <v>1165.3699999999999</v>
      </c>
      <c r="N2509" s="7">
        <f>VLOOKUP(I2509,Products!$A$1:$F$51,6,0)</f>
        <v>926.55</v>
      </c>
      <c r="O2509" t="s">
        <v>831</v>
      </c>
      <c r="P2509" t="str">
        <f>VLOOKUP(O2509,Stores!$A$1:$D$6,2,0)</f>
        <v>MegaMart Peckmouth</v>
      </c>
      <c r="Q2509" t="str">
        <f>VLOOKUP(O2509,Stores!$A$1:$D$6,4,0)</f>
        <v>East</v>
      </c>
      <c r="R2509" s="6">
        <v>1</v>
      </c>
      <c r="S2509" s="6">
        <v>0</v>
      </c>
      <c r="T2509" t="s">
        <v>854</v>
      </c>
      <c r="U2509">
        <f t="shared" si="117"/>
        <v>1165.3699999999999</v>
      </c>
      <c r="V2509" s="7">
        <f t="shared" si="118"/>
        <v>926.55</v>
      </c>
      <c r="W2509" s="7">
        <f t="shared" si="119"/>
        <v>237.81999999999994</v>
      </c>
    </row>
    <row r="2510" spans="1:23" x14ac:dyDescent="0.25">
      <c r="A2510" t="s">
        <v>3374</v>
      </c>
      <c r="B2510" s="4">
        <v>45552</v>
      </c>
      <c r="C2510" t="s">
        <v>427</v>
      </c>
      <c r="D2510" t="str">
        <f>VLOOKUP(C2510,Customers!$A$1:$H$201,4,0)</f>
        <v>Jose Smith</v>
      </c>
      <c r="E2510" t="str">
        <f>VLOOKUP(C2510,Customers!$A$1:$H$201,5,0)</f>
        <v>Male</v>
      </c>
      <c r="F2510" s="4">
        <f>VLOOKUP(C2510,Customers!$A$1:$H$201,6,0)</f>
        <v>21971</v>
      </c>
      <c r="G2510" s="4" t="str">
        <f>VLOOKUP(C2510,Customers!$A$1:$H$201,7,0)</f>
        <v>Smithburgh</v>
      </c>
      <c r="H2510" s="4">
        <f>VLOOKUP(C2510,Customers!$A$1:$H$201,8,0)</f>
        <v>45242</v>
      </c>
      <c r="I2510" t="s">
        <v>774</v>
      </c>
      <c r="J2510" t="str">
        <f>VLOOKUP(I2510,Products!$A$1:$F$51,2,0)</f>
        <v>Behavior Dairy</v>
      </c>
      <c r="K2510" t="str">
        <f>VLOOKUP(I2510,Products!$A$1:$F$51,3,0)</f>
        <v>Groceries</v>
      </c>
      <c r="L2510" t="str">
        <f>VLOOKUP(I2510,Products!$A$1:$F$51,4,0)</f>
        <v>Dairy</v>
      </c>
      <c r="M2510" s="7">
        <f>VLOOKUP(I2510,Products!$A$1:$F$51,5,0)</f>
        <v>1015.76</v>
      </c>
      <c r="N2510" s="7">
        <f>VLOOKUP(I2510,Products!$A$1:$F$51,6,0)</f>
        <v>584.4</v>
      </c>
      <c r="O2510" t="s">
        <v>835</v>
      </c>
      <c r="P2510" t="str">
        <f>VLOOKUP(O2510,Stores!$A$1:$D$6,2,0)</f>
        <v>MegaMart New Michele</v>
      </c>
      <c r="Q2510" t="str">
        <f>VLOOKUP(O2510,Stores!$A$1:$D$6,4,0)</f>
        <v>West</v>
      </c>
      <c r="R2510" s="6">
        <v>3</v>
      </c>
      <c r="S2510" s="6">
        <v>0</v>
      </c>
      <c r="T2510" t="s">
        <v>861</v>
      </c>
      <c r="U2510">
        <f t="shared" si="117"/>
        <v>3047.2799999999997</v>
      </c>
      <c r="V2510" s="7">
        <f t="shared" si="118"/>
        <v>1753.1999999999998</v>
      </c>
      <c r="W2510" s="7">
        <f t="shared" si="119"/>
        <v>1293.08</v>
      </c>
    </row>
    <row r="2511" spans="1:23" x14ac:dyDescent="0.25">
      <c r="A2511" t="s">
        <v>3990</v>
      </c>
      <c r="B2511" s="4">
        <v>45552</v>
      </c>
      <c r="C2511" t="s">
        <v>315</v>
      </c>
      <c r="D2511" t="str">
        <f>VLOOKUP(C2511,Customers!$A$1:$H$201,4,0)</f>
        <v>Amanda Lee</v>
      </c>
      <c r="E2511" t="str">
        <f>VLOOKUP(C2511,Customers!$A$1:$H$201,5,0)</f>
        <v>Male</v>
      </c>
      <c r="F2511" s="4">
        <f>VLOOKUP(C2511,Customers!$A$1:$H$201,6,0)</f>
        <v>26377</v>
      </c>
      <c r="G2511" s="4" t="str">
        <f>VLOOKUP(C2511,Customers!$A$1:$H$201,7,0)</f>
        <v>Meyersstad</v>
      </c>
      <c r="H2511" s="4">
        <f>VLOOKUP(C2511,Customers!$A$1:$H$201,8,0)</f>
        <v>45539</v>
      </c>
      <c r="I2511" t="s">
        <v>762</v>
      </c>
      <c r="J2511" t="str">
        <f>VLOOKUP(I2511,Products!$A$1:$F$51,2,0)</f>
        <v>Firm Dairy</v>
      </c>
      <c r="K2511" t="str">
        <f>VLOOKUP(I2511,Products!$A$1:$F$51,3,0)</f>
        <v>Groceries</v>
      </c>
      <c r="L2511" t="str">
        <f>VLOOKUP(I2511,Products!$A$1:$F$51,4,0)</f>
        <v>Dairy</v>
      </c>
      <c r="M2511" s="7">
        <f>VLOOKUP(I2511,Products!$A$1:$F$51,5,0)</f>
        <v>1227.24</v>
      </c>
      <c r="N2511" s="7">
        <f>VLOOKUP(I2511,Products!$A$1:$F$51,6,0)</f>
        <v>977.09</v>
      </c>
      <c r="O2511" t="s">
        <v>831</v>
      </c>
      <c r="P2511" t="str">
        <f>VLOOKUP(O2511,Stores!$A$1:$D$6,2,0)</f>
        <v>MegaMart Peckmouth</v>
      </c>
      <c r="Q2511" t="str">
        <f>VLOOKUP(O2511,Stores!$A$1:$D$6,4,0)</f>
        <v>East</v>
      </c>
      <c r="R2511" s="6">
        <v>3</v>
      </c>
      <c r="S2511" s="6">
        <v>0</v>
      </c>
      <c r="T2511" t="s">
        <v>861</v>
      </c>
      <c r="U2511">
        <f t="shared" si="117"/>
        <v>3681.7200000000003</v>
      </c>
      <c r="V2511" s="7">
        <f t="shared" si="118"/>
        <v>2931.27</v>
      </c>
      <c r="W2511" s="7">
        <f t="shared" si="119"/>
        <v>749.45000000000027</v>
      </c>
    </row>
    <row r="2512" spans="1:23" x14ac:dyDescent="0.25">
      <c r="A2512" t="s">
        <v>1098</v>
      </c>
      <c r="B2512" s="4">
        <v>45552</v>
      </c>
      <c r="C2512" t="s">
        <v>447</v>
      </c>
      <c r="D2512" t="str">
        <f>VLOOKUP(C2512,Customers!$A$1:$H$201,4,0)</f>
        <v>John Bell</v>
      </c>
      <c r="E2512" t="str">
        <f>VLOOKUP(C2512,Customers!$A$1:$H$201,5,0)</f>
        <v>Male</v>
      </c>
      <c r="F2512" s="4">
        <f>VLOOKUP(C2512,Customers!$A$1:$H$201,6,0)</f>
        <v>24531</v>
      </c>
      <c r="G2512" s="4" t="str">
        <f>VLOOKUP(C2512,Customers!$A$1:$H$201,7,0)</f>
        <v>Sarahhaven</v>
      </c>
      <c r="H2512" s="4">
        <f>VLOOKUP(C2512,Customers!$A$1:$H$201,8,0)</f>
        <v>44480</v>
      </c>
      <c r="I2512" t="s">
        <v>738</v>
      </c>
      <c r="J2512" t="str">
        <f>VLOOKUP(I2512,Products!$A$1:$F$51,2,0)</f>
        <v>Either Headphones</v>
      </c>
      <c r="K2512" t="str">
        <f>VLOOKUP(I2512,Products!$A$1:$F$51,3,0)</f>
        <v>Electronics</v>
      </c>
      <c r="L2512" t="str">
        <f>VLOOKUP(I2512,Products!$A$1:$F$51,4,0)</f>
        <v>Headphones</v>
      </c>
      <c r="M2512" s="7">
        <f>VLOOKUP(I2512,Products!$A$1:$F$51,5,0)</f>
        <v>248.57</v>
      </c>
      <c r="N2512" s="7">
        <f>VLOOKUP(I2512,Products!$A$1:$F$51,6,0)</f>
        <v>190.67</v>
      </c>
      <c r="O2512" t="s">
        <v>827</v>
      </c>
      <c r="P2512" t="str">
        <f>VLOOKUP(O2512,Stores!$A$1:$D$6,2,0)</f>
        <v>MegaMart Jimenezborough</v>
      </c>
      <c r="Q2512" t="str">
        <f>VLOOKUP(O2512,Stores!$A$1:$D$6,4,0)</f>
        <v>South</v>
      </c>
      <c r="R2512" s="6">
        <v>4</v>
      </c>
      <c r="S2512" s="6">
        <v>0.1</v>
      </c>
      <c r="T2512" t="s">
        <v>851</v>
      </c>
      <c r="U2512">
        <f t="shared" si="117"/>
        <v>994.28</v>
      </c>
      <c r="V2512" s="7">
        <f t="shared" si="118"/>
        <v>762.68</v>
      </c>
      <c r="W2512" s="7">
        <f t="shared" si="119"/>
        <v>230.70000000000002</v>
      </c>
    </row>
    <row r="2513" spans="1:23" x14ac:dyDescent="0.25">
      <c r="A2513" t="s">
        <v>1538</v>
      </c>
      <c r="B2513" s="4">
        <v>45552</v>
      </c>
      <c r="C2513" t="s">
        <v>430</v>
      </c>
      <c r="D2513" t="str">
        <f>VLOOKUP(C2513,Customers!$A$1:$H$201,4,0)</f>
        <v>Jamie Webb</v>
      </c>
      <c r="E2513" t="str">
        <f>VLOOKUP(C2513,Customers!$A$1:$H$201,5,0)</f>
        <v>Male</v>
      </c>
      <c r="F2513" s="4">
        <f>VLOOKUP(C2513,Customers!$A$1:$H$201,6,0)</f>
        <v>20358</v>
      </c>
      <c r="G2513" s="4" t="str">
        <f>VLOOKUP(C2513,Customers!$A$1:$H$201,7,0)</f>
        <v>Zacharyberg</v>
      </c>
      <c r="H2513" s="4">
        <f>VLOOKUP(C2513,Customers!$A$1:$H$201,8,0)</f>
        <v>45869</v>
      </c>
      <c r="I2513" t="s">
        <v>822</v>
      </c>
      <c r="J2513" t="str">
        <f>VLOOKUP(I2513,Products!$A$1:$F$51,2,0)</f>
        <v>Maybe Footwear</v>
      </c>
      <c r="K2513" t="str">
        <f>VLOOKUP(I2513,Products!$A$1:$F$51,3,0)</f>
        <v>Fashion</v>
      </c>
      <c r="L2513" t="str">
        <f>VLOOKUP(I2513,Products!$A$1:$F$51,4,0)</f>
        <v>Footwear</v>
      </c>
      <c r="M2513" s="7">
        <f>VLOOKUP(I2513,Products!$A$1:$F$51,5,0)</f>
        <v>1044.6400000000001</v>
      </c>
      <c r="N2513" s="7">
        <f>VLOOKUP(I2513,Products!$A$1:$F$51,6,0)</f>
        <v>775.07</v>
      </c>
      <c r="O2513" t="s">
        <v>835</v>
      </c>
      <c r="P2513" t="str">
        <f>VLOOKUP(O2513,Stores!$A$1:$D$6,2,0)</f>
        <v>MegaMart New Michele</v>
      </c>
      <c r="Q2513" t="str">
        <f>VLOOKUP(O2513,Stores!$A$1:$D$6,4,0)</f>
        <v>West</v>
      </c>
      <c r="R2513" s="6">
        <v>2</v>
      </c>
      <c r="S2513" s="6">
        <v>0.05</v>
      </c>
      <c r="T2513" t="s">
        <v>857</v>
      </c>
      <c r="U2513">
        <f t="shared" si="117"/>
        <v>2089.2800000000002</v>
      </c>
      <c r="V2513" s="7">
        <f t="shared" si="118"/>
        <v>1550.14</v>
      </c>
      <c r="W2513" s="7">
        <f t="shared" si="119"/>
        <v>538.19000000000005</v>
      </c>
    </row>
    <row r="2514" spans="1:23" x14ac:dyDescent="0.25">
      <c r="A2514" t="s">
        <v>2175</v>
      </c>
      <c r="B2514" s="4">
        <v>45552</v>
      </c>
      <c r="C2514" t="s">
        <v>691</v>
      </c>
      <c r="D2514" t="str">
        <f>VLOOKUP(C2514,Customers!$A$1:$H$201,4,0)</f>
        <v>Matthew Dixon</v>
      </c>
      <c r="E2514" t="str">
        <f>VLOOKUP(C2514,Customers!$A$1:$H$201,5,0)</f>
        <v>Male</v>
      </c>
      <c r="F2514" s="4">
        <f>VLOOKUP(C2514,Customers!$A$1:$H$201,6,0)</f>
        <v>21086</v>
      </c>
      <c r="G2514" s="4" t="str">
        <f>VLOOKUP(C2514,Customers!$A$1:$H$201,7,0)</f>
        <v>Lake Emily</v>
      </c>
      <c r="H2514" s="4">
        <f>VLOOKUP(C2514,Customers!$A$1:$H$201,8,0)</f>
        <v>44153</v>
      </c>
      <c r="I2514" t="s">
        <v>762</v>
      </c>
      <c r="J2514" t="str">
        <f>VLOOKUP(I2514,Products!$A$1:$F$51,2,0)</f>
        <v>Firm Dairy</v>
      </c>
      <c r="K2514" t="str">
        <f>VLOOKUP(I2514,Products!$A$1:$F$51,3,0)</f>
        <v>Groceries</v>
      </c>
      <c r="L2514" t="str">
        <f>VLOOKUP(I2514,Products!$A$1:$F$51,4,0)</f>
        <v>Dairy</v>
      </c>
      <c r="M2514" s="7">
        <f>VLOOKUP(I2514,Products!$A$1:$F$51,5,0)</f>
        <v>1227.24</v>
      </c>
      <c r="N2514" s="7">
        <f>VLOOKUP(I2514,Products!$A$1:$F$51,6,0)</f>
        <v>977.09</v>
      </c>
      <c r="O2514" t="s">
        <v>831</v>
      </c>
      <c r="P2514" t="str">
        <f>VLOOKUP(O2514,Stores!$A$1:$D$6,2,0)</f>
        <v>MegaMart Peckmouth</v>
      </c>
      <c r="Q2514" t="str">
        <f>VLOOKUP(O2514,Stores!$A$1:$D$6,4,0)</f>
        <v>East</v>
      </c>
      <c r="R2514" s="6">
        <v>1</v>
      </c>
      <c r="S2514" s="6">
        <v>0.05</v>
      </c>
      <c r="T2514" t="s">
        <v>851</v>
      </c>
      <c r="U2514">
        <f t="shared" si="117"/>
        <v>1227.24</v>
      </c>
      <c r="V2514" s="7">
        <f t="shared" si="118"/>
        <v>977.09</v>
      </c>
      <c r="W2514" s="7">
        <f t="shared" si="119"/>
        <v>249.2</v>
      </c>
    </row>
    <row r="2515" spans="1:23" x14ac:dyDescent="0.25">
      <c r="A2515" t="s">
        <v>2410</v>
      </c>
      <c r="B2515" s="4">
        <v>45553</v>
      </c>
      <c r="C2515" t="s">
        <v>433</v>
      </c>
      <c r="D2515" t="str">
        <f>VLOOKUP(C2515,Customers!$A$1:$H$201,4,0)</f>
        <v>Timothy Beck</v>
      </c>
      <c r="E2515" t="str">
        <f>VLOOKUP(C2515,Customers!$A$1:$H$201,5,0)</f>
        <v>Female</v>
      </c>
      <c r="F2515" s="4">
        <f>VLOOKUP(C2515,Customers!$A$1:$H$201,6,0)</f>
        <v>32027</v>
      </c>
      <c r="G2515" s="4" t="str">
        <f>VLOOKUP(C2515,Customers!$A$1:$H$201,7,0)</f>
        <v>Lauraborough</v>
      </c>
      <c r="H2515" s="4">
        <f>VLOOKUP(C2515,Customers!$A$1:$H$201,8,0)</f>
        <v>44913</v>
      </c>
      <c r="I2515" t="s">
        <v>714</v>
      </c>
      <c r="J2515" t="str">
        <f>VLOOKUP(I2515,Products!$A$1:$F$51,2,0)</f>
        <v>Here Footwear</v>
      </c>
      <c r="K2515" t="str">
        <f>VLOOKUP(I2515,Products!$A$1:$F$51,3,0)</f>
        <v>Fashion</v>
      </c>
      <c r="L2515" t="str">
        <f>VLOOKUP(I2515,Products!$A$1:$F$51,4,0)</f>
        <v>Footwear</v>
      </c>
      <c r="M2515" s="7">
        <f>VLOOKUP(I2515,Products!$A$1:$F$51,5,0)</f>
        <v>1102.791777777778</v>
      </c>
      <c r="N2515" s="7">
        <f>VLOOKUP(I2515,Products!$A$1:$F$51,6,0)</f>
        <v>169.03</v>
      </c>
      <c r="O2515" t="s">
        <v>838</v>
      </c>
      <c r="P2515" t="str">
        <f>VLOOKUP(O2515,Stores!$A$1:$D$6,2,0)</f>
        <v>MegaMart Brianahaven</v>
      </c>
      <c r="Q2515" t="str">
        <f>VLOOKUP(O2515,Stores!$A$1:$D$6,4,0)</f>
        <v>North</v>
      </c>
      <c r="R2515" s="6">
        <v>1</v>
      </c>
      <c r="S2515" s="6">
        <v>0.05</v>
      </c>
      <c r="T2515" t="s">
        <v>851</v>
      </c>
      <c r="U2515">
        <f t="shared" si="117"/>
        <v>1102.791777777778</v>
      </c>
      <c r="V2515" s="7">
        <f t="shared" si="118"/>
        <v>169.03</v>
      </c>
      <c r="W2515" s="7">
        <f t="shared" si="119"/>
        <v>932.81177777777793</v>
      </c>
    </row>
    <row r="2516" spans="1:23" x14ac:dyDescent="0.25">
      <c r="A2516" t="s">
        <v>2427</v>
      </c>
      <c r="B2516" s="4">
        <v>45553</v>
      </c>
      <c r="C2516" t="s">
        <v>599</v>
      </c>
      <c r="D2516" t="str">
        <f>VLOOKUP(C2516,Customers!$A$1:$H$201,4,0)</f>
        <v>Travis Watson</v>
      </c>
      <c r="E2516" t="str">
        <f>VLOOKUP(C2516,Customers!$A$1:$H$201,5,0)</f>
        <v>Male</v>
      </c>
      <c r="F2516" s="4">
        <f>VLOOKUP(C2516,Customers!$A$1:$H$201,6,0)</f>
        <v>24638</v>
      </c>
      <c r="G2516" s="4" t="str">
        <f>VLOOKUP(C2516,Customers!$A$1:$H$201,7,0)</f>
        <v>Christopherburgh</v>
      </c>
      <c r="H2516" s="4">
        <f>VLOOKUP(C2516,Customers!$A$1:$H$201,8,0)</f>
        <v>44553</v>
      </c>
      <c r="I2516" t="s">
        <v>741</v>
      </c>
      <c r="J2516" t="str">
        <f>VLOOKUP(I2516,Products!$A$1:$F$51,2,0)</f>
        <v>Above Camera</v>
      </c>
      <c r="K2516" t="str">
        <f>VLOOKUP(I2516,Products!$A$1:$F$51,3,0)</f>
        <v>Electronics</v>
      </c>
      <c r="L2516" t="str">
        <f>VLOOKUP(I2516,Products!$A$1:$F$51,4,0)</f>
        <v>Camera</v>
      </c>
      <c r="M2516" s="7">
        <f>VLOOKUP(I2516,Products!$A$1:$F$51,5,0)</f>
        <v>1193.0899999999999</v>
      </c>
      <c r="N2516" s="7">
        <f>VLOOKUP(I2516,Products!$A$1:$F$51,6,0)</f>
        <v>818.24</v>
      </c>
      <c r="O2516" t="s">
        <v>842</v>
      </c>
      <c r="P2516" t="str">
        <f>VLOOKUP(O2516,Stores!$A$1:$D$6,2,0)</f>
        <v>MegaMart Johnmouth</v>
      </c>
      <c r="Q2516" t="str">
        <f>VLOOKUP(O2516,Stores!$A$1:$D$6,4,0)</f>
        <v>East</v>
      </c>
      <c r="R2516" s="6">
        <v>2</v>
      </c>
      <c r="S2516" s="6">
        <v>0</v>
      </c>
      <c r="T2516" t="s">
        <v>851</v>
      </c>
      <c r="U2516">
        <f t="shared" si="117"/>
        <v>2386.1799999999998</v>
      </c>
      <c r="V2516" s="7">
        <f t="shared" si="118"/>
        <v>1636.48</v>
      </c>
      <c r="W2516" s="7">
        <f t="shared" si="119"/>
        <v>748.69999999999982</v>
      </c>
    </row>
    <row r="2517" spans="1:23" x14ac:dyDescent="0.25">
      <c r="A2517" t="s">
        <v>3343</v>
      </c>
      <c r="B2517" s="4">
        <v>45553</v>
      </c>
      <c r="C2517" t="s">
        <v>95</v>
      </c>
      <c r="D2517" t="str">
        <f>VLOOKUP(C2517,Customers!$A$1:$H$201,4,0)</f>
        <v>Molly Murray</v>
      </c>
      <c r="E2517" t="str">
        <f>VLOOKUP(C2517,Customers!$A$1:$H$201,5,0)</f>
        <v>Female</v>
      </c>
      <c r="F2517" s="4">
        <f>VLOOKUP(C2517,Customers!$A$1:$H$201,6,0)</f>
        <v>22610</v>
      </c>
      <c r="G2517" s="4" t="str">
        <f>VLOOKUP(C2517,Customers!$A$1:$H$201,7,0)</f>
        <v>North April</v>
      </c>
      <c r="H2517" s="4">
        <f>VLOOKUP(C2517,Customers!$A$1:$H$201,8,0)</f>
        <v>45036</v>
      </c>
      <c r="I2517" t="s">
        <v>802</v>
      </c>
      <c r="J2517" t="str">
        <f>VLOOKUP(I2517,Products!$A$1:$F$51,2,0)</f>
        <v>Piece Headphones</v>
      </c>
      <c r="K2517" t="str">
        <f>VLOOKUP(I2517,Products!$A$1:$F$51,3,0)</f>
        <v>Electronics</v>
      </c>
      <c r="L2517" t="str">
        <f>VLOOKUP(I2517,Products!$A$1:$F$51,4,0)</f>
        <v>Headphones</v>
      </c>
      <c r="M2517" s="7">
        <f>VLOOKUP(I2517,Products!$A$1:$F$51,5,0)</f>
        <v>1745.61</v>
      </c>
      <c r="N2517" s="7">
        <f>VLOOKUP(I2517,Products!$A$1:$F$51,6,0)</f>
        <v>1322.44</v>
      </c>
      <c r="O2517" t="s">
        <v>835</v>
      </c>
      <c r="P2517" t="str">
        <f>VLOOKUP(O2517,Stores!$A$1:$D$6,2,0)</f>
        <v>MegaMart New Michele</v>
      </c>
      <c r="Q2517" t="str">
        <f>VLOOKUP(O2517,Stores!$A$1:$D$6,4,0)</f>
        <v>West</v>
      </c>
      <c r="R2517" s="6">
        <v>2</v>
      </c>
      <c r="S2517" s="6">
        <v>0.1</v>
      </c>
      <c r="T2517" t="s">
        <v>854</v>
      </c>
      <c r="U2517">
        <f t="shared" si="117"/>
        <v>3491.22</v>
      </c>
      <c r="V2517" s="7">
        <f t="shared" si="118"/>
        <v>2644.88</v>
      </c>
      <c r="W2517" s="7">
        <f t="shared" si="119"/>
        <v>845.43999999999971</v>
      </c>
    </row>
    <row r="2518" spans="1:23" x14ac:dyDescent="0.25">
      <c r="A2518" t="s">
        <v>4565</v>
      </c>
      <c r="B2518" s="4">
        <v>45553</v>
      </c>
      <c r="C2518" t="s">
        <v>113</v>
      </c>
      <c r="D2518" t="str">
        <f>VLOOKUP(C2518,Customers!$A$1:$H$201,4,0)</f>
        <v>Tyler Levine</v>
      </c>
      <c r="E2518" t="str">
        <f>VLOOKUP(C2518,Customers!$A$1:$H$201,5,0)</f>
        <v>Male</v>
      </c>
      <c r="F2518" s="4">
        <f>VLOOKUP(C2518,Customers!$A$1:$H$201,6,0)</f>
        <v>28630</v>
      </c>
      <c r="G2518" s="4" t="str">
        <f>VLOOKUP(C2518,Customers!$A$1:$H$201,7,0)</f>
        <v>West Charles</v>
      </c>
      <c r="H2518" s="4">
        <f>VLOOKUP(C2518,Customers!$A$1:$H$201,8,0)</f>
        <v>44438</v>
      </c>
      <c r="I2518" t="s">
        <v>732</v>
      </c>
      <c r="J2518" t="str">
        <f>VLOOKUP(I2518,Products!$A$1:$F$51,2,0)</f>
        <v>Us Snacks</v>
      </c>
      <c r="K2518" t="str">
        <f>VLOOKUP(I2518,Products!$A$1:$F$51,3,0)</f>
        <v>Groceries</v>
      </c>
      <c r="L2518" t="str">
        <f>VLOOKUP(I2518,Products!$A$1:$F$51,4,0)</f>
        <v>Snacks</v>
      </c>
      <c r="M2518" s="7">
        <f>VLOOKUP(I2518,Products!$A$1:$F$51,5,0)</f>
        <v>123.19</v>
      </c>
      <c r="N2518" s="7">
        <f>VLOOKUP(I2518,Products!$A$1:$F$51,6,0)</f>
        <v>80.36</v>
      </c>
      <c r="O2518" t="s">
        <v>835</v>
      </c>
      <c r="P2518" t="str">
        <f>VLOOKUP(O2518,Stores!$A$1:$D$6,2,0)</f>
        <v>MegaMart New Michele</v>
      </c>
      <c r="Q2518" t="str">
        <f>VLOOKUP(O2518,Stores!$A$1:$D$6,4,0)</f>
        <v>West</v>
      </c>
      <c r="R2518" s="6">
        <v>4</v>
      </c>
      <c r="S2518" s="6">
        <v>0</v>
      </c>
      <c r="T2518" t="s">
        <v>854</v>
      </c>
      <c r="U2518">
        <f t="shared" si="117"/>
        <v>492.76</v>
      </c>
      <c r="V2518" s="7">
        <f t="shared" si="118"/>
        <v>321.44</v>
      </c>
      <c r="W2518" s="7">
        <f t="shared" si="119"/>
        <v>170.32</v>
      </c>
    </row>
    <row r="2519" spans="1:23" x14ac:dyDescent="0.25">
      <c r="A2519" t="s">
        <v>2436</v>
      </c>
      <c r="B2519" s="4">
        <v>45553</v>
      </c>
      <c r="C2519" t="s">
        <v>289</v>
      </c>
      <c r="D2519" t="str">
        <f>VLOOKUP(C2519,Customers!$A$1:$H$201,4,0)</f>
        <v>Matthew Juarez</v>
      </c>
      <c r="E2519" t="str">
        <f>VLOOKUP(C2519,Customers!$A$1:$H$201,5,0)</f>
        <v>Female</v>
      </c>
      <c r="F2519" s="4">
        <f>VLOOKUP(C2519,Customers!$A$1:$H$201,6,0)</f>
        <v>37614</v>
      </c>
      <c r="G2519" s="4" t="str">
        <f>VLOOKUP(C2519,Customers!$A$1:$H$201,7,0)</f>
        <v>North Meagan</v>
      </c>
      <c r="H2519" s="4">
        <f>VLOOKUP(C2519,Customers!$A$1:$H$201,8,0)</f>
        <v>44855</v>
      </c>
      <c r="I2519" t="s">
        <v>753</v>
      </c>
      <c r="J2519" t="str">
        <f>VLOOKUP(I2519,Products!$A$1:$F$51,2,0)</f>
        <v>Find Headphones</v>
      </c>
      <c r="K2519" t="str">
        <f>VLOOKUP(I2519,Products!$A$1:$F$51,3,0)</f>
        <v>Electronics</v>
      </c>
      <c r="L2519" t="str">
        <f>VLOOKUP(I2519,Products!$A$1:$F$51,4,0)</f>
        <v>Headphones</v>
      </c>
      <c r="M2519" s="7">
        <f>VLOOKUP(I2519,Products!$A$1:$F$51,5,0)</f>
        <v>1246.1099999999999</v>
      </c>
      <c r="N2519" s="7">
        <f>VLOOKUP(I2519,Products!$A$1:$F$51,6,0)</f>
        <v>833.52</v>
      </c>
      <c r="O2519" t="s">
        <v>838</v>
      </c>
      <c r="P2519" t="str">
        <f>VLOOKUP(O2519,Stores!$A$1:$D$6,2,0)</f>
        <v>MegaMart Brianahaven</v>
      </c>
      <c r="Q2519" t="str">
        <f>VLOOKUP(O2519,Stores!$A$1:$D$6,4,0)</f>
        <v>North</v>
      </c>
      <c r="R2519" s="6">
        <v>1</v>
      </c>
      <c r="S2519" s="6">
        <v>0.1</v>
      </c>
      <c r="T2519" t="s">
        <v>857</v>
      </c>
      <c r="U2519">
        <f t="shared" si="117"/>
        <v>1246.1099999999999</v>
      </c>
      <c r="V2519" s="7">
        <f t="shared" si="118"/>
        <v>833.52</v>
      </c>
      <c r="W2519" s="7">
        <f t="shared" si="119"/>
        <v>411.68999999999994</v>
      </c>
    </row>
    <row r="2520" spans="1:23" x14ac:dyDescent="0.25">
      <c r="A2520" t="s">
        <v>2670</v>
      </c>
      <c r="B2520" s="4">
        <v>45554</v>
      </c>
      <c r="C2520" t="s">
        <v>362</v>
      </c>
      <c r="D2520" t="str">
        <f>VLOOKUP(C2520,Customers!$A$1:$H$201,4,0)</f>
        <v>Evelyn Gray</v>
      </c>
      <c r="E2520" t="str">
        <f>VLOOKUP(C2520,Customers!$A$1:$H$201,5,0)</f>
        <v>Male</v>
      </c>
      <c r="F2520" s="4">
        <f>VLOOKUP(C2520,Customers!$A$1:$H$201,6,0)</f>
        <v>34560</v>
      </c>
      <c r="G2520" s="4" t="str">
        <f>VLOOKUP(C2520,Customers!$A$1:$H$201,7,0)</f>
        <v>Wardfort</v>
      </c>
      <c r="H2520" s="4">
        <f>VLOOKUP(C2520,Customers!$A$1:$H$201,8,0)</f>
        <v>45822</v>
      </c>
      <c r="I2520" t="s">
        <v>718</v>
      </c>
      <c r="J2520" t="str">
        <f>VLOOKUP(I2520,Products!$A$1:$F$51,2,0)</f>
        <v>Four Accessories</v>
      </c>
      <c r="K2520" t="str">
        <f>VLOOKUP(I2520,Products!$A$1:$F$51,3,0)</f>
        <v>Fashion</v>
      </c>
      <c r="L2520" t="str">
        <f>VLOOKUP(I2520,Products!$A$1:$F$51,4,0)</f>
        <v>Accessories</v>
      </c>
      <c r="M2520" s="7">
        <f>VLOOKUP(I2520,Products!$A$1:$F$51,5,0)</f>
        <v>1853.77</v>
      </c>
      <c r="N2520" s="7">
        <f>VLOOKUP(I2520,Products!$A$1:$F$51,6,0)</f>
        <v>1363.52</v>
      </c>
      <c r="O2520" t="s">
        <v>838</v>
      </c>
      <c r="P2520" t="str">
        <f>VLOOKUP(O2520,Stores!$A$1:$D$6,2,0)</f>
        <v>MegaMart Brianahaven</v>
      </c>
      <c r="Q2520" t="str">
        <f>VLOOKUP(O2520,Stores!$A$1:$D$6,4,0)</f>
        <v>North</v>
      </c>
      <c r="R2520" s="6">
        <v>5</v>
      </c>
      <c r="S2520" s="6">
        <v>0.15</v>
      </c>
      <c r="T2520" t="s">
        <v>857</v>
      </c>
      <c r="U2520">
        <f t="shared" si="117"/>
        <v>9268.85</v>
      </c>
      <c r="V2520" s="7">
        <f t="shared" si="118"/>
        <v>6817.6</v>
      </c>
      <c r="W2520" s="7">
        <f t="shared" si="119"/>
        <v>2450.4</v>
      </c>
    </row>
    <row r="2521" spans="1:23" x14ac:dyDescent="0.25">
      <c r="A2521" t="s">
        <v>3940</v>
      </c>
      <c r="B2521" s="4">
        <v>45554</v>
      </c>
      <c r="C2521" t="s">
        <v>694</v>
      </c>
      <c r="D2521" t="str">
        <f>VLOOKUP(C2521,Customers!$A$1:$H$201,4,0)</f>
        <v>Jessica Mullins</v>
      </c>
      <c r="E2521" t="str">
        <f>VLOOKUP(C2521,Customers!$A$1:$H$201,5,0)</f>
        <v>Male</v>
      </c>
      <c r="F2521" s="4">
        <f>VLOOKUP(C2521,Customers!$A$1:$H$201,6,0)</f>
        <v>31435</v>
      </c>
      <c r="G2521" s="4" t="str">
        <f>VLOOKUP(C2521,Customers!$A$1:$H$201,7,0)</f>
        <v>Jessicaside</v>
      </c>
      <c r="H2521" s="4">
        <f>VLOOKUP(C2521,Customers!$A$1:$H$201,8,0)</f>
        <v>44905</v>
      </c>
      <c r="I2521" t="s">
        <v>808</v>
      </c>
      <c r="J2521" t="str">
        <f>VLOOKUP(I2521,Products!$A$1:$F$51,2,0)</f>
        <v>Soon Accessories</v>
      </c>
      <c r="K2521" t="str">
        <f>VLOOKUP(I2521,Products!$A$1:$F$51,3,0)</f>
        <v>Fashion</v>
      </c>
      <c r="L2521" t="str">
        <f>VLOOKUP(I2521,Products!$A$1:$F$51,4,0)</f>
        <v>Accessories</v>
      </c>
      <c r="M2521" s="7">
        <f>VLOOKUP(I2521,Products!$A$1:$F$51,5,0)</f>
        <v>564.41999999999996</v>
      </c>
      <c r="N2521" s="7">
        <f>VLOOKUP(I2521,Products!$A$1:$F$51,6,0)</f>
        <v>293.95999999999998</v>
      </c>
      <c r="O2521" t="s">
        <v>835</v>
      </c>
      <c r="P2521" t="str">
        <f>VLOOKUP(O2521,Stores!$A$1:$D$6,2,0)</f>
        <v>MegaMart New Michele</v>
      </c>
      <c r="Q2521" t="str">
        <f>VLOOKUP(O2521,Stores!$A$1:$D$6,4,0)</f>
        <v>West</v>
      </c>
      <c r="R2521" s="6">
        <v>2</v>
      </c>
      <c r="S2521" s="6">
        <v>0.1</v>
      </c>
      <c r="T2521" t="s">
        <v>851</v>
      </c>
      <c r="U2521">
        <f t="shared" si="117"/>
        <v>1128.8399999999999</v>
      </c>
      <c r="V2521" s="7">
        <f t="shared" si="118"/>
        <v>587.91999999999996</v>
      </c>
      <c r="W2521" s="7">
        <f t="shared" si="119"/>
        <v>540.02</v>
      </c>
    </row>
    <row r="2522" spans="1:23" x14ac:dyDescent="0.25">
      <c r="A2522" t="s">
        <v>4991</v>
      </c>
      <c r="B2522" s="4">
        <v>45554</v>
      </c>
      <c r="C2522" t="s">
        <v>87</v>
      </c>
      <c r="D2522" t="str">
        <f>VLOOKUP(C2522,Customers!$A$1:$H$201,4,0)</f>
        <v>Megan Velasquez</v>
      </c>
      <c r="E2522" t="str">
        <f>VLOOKUP(C2522,Customers!$A$1:$H$201,5,0)</f>
        <v>Male</v>
      </c>
      <c r="F2522" s="4">
        <f>VLOOKUP(C2522,Customers!$A$1:$H$201,6,0)</f>
        <v>20409</v>
      </c>
      <c r="G2522" s="4" t="str">
        <f>VLOOKUP(C2522,Customers!$A$1:$H$201,7,0)</f>
        <v>East James</v>
      </c>
      <c r="H2522" s="4">
        <f>VLOOKUP(C2522,Customers!$A$1:$H$201,8,0)</f>
        <v>44106</v>
      </c>
      <c r="I2522" t="s">
        <v>782</v>
      </c>
      <c r="J2522" t="str">
        <f>VLOOKUP(I2522,Products!$A$1:$F$51,2,0)</f>
        <v>National Watches</v>
      </c>
      <c r="K2522" t="str">
        <f>VLOOKUP(I2522,Products!$A$1:$F$51,3,0)</f>
        <v>Fashion</v>
      </c>
      <c r="L2522" t="str">
        <f>VLOOKUP(I2522,Products!$A$1:$F$51,4,0)</f>
        <v>Watches</v>
      </c>
      <c r="M2522" s="7">
        <f>VLOOKUP(I2522,Products!$A$1:$F$51,5,0)</f>
        <v>29.24</v>
      </c>
      <c r="N2522" s="7">
        <f>VLOOKUP(I2522,Products!$A$1:$F$51,6,0)</f>
        <v>742.26521739130465</v>
      </c>
      <c r="O2522" t="s">
        <v>827</v>
      </c>
      <c r="P2522" t="str">
        <f>VLOOKUP(O2522,Stores!$A$1:$D$6,2,0)</f>
        <v>MegaMart Jimenezborough</v>
      </c>
      <c r="Q2522" t="str">
        <f>VLOOKUP(O2522,Stores!$A$1:$D$6,4,0)</f>
        <v>South</v>
      </c>
      <c r="R2522" s="6">
        <v>2</v>
      </c>
      <c r="S2522" s="6">
        <v>0.1</v>
      </c>
      <c r="T2522" t="s">
        <v>861</v>
      </c>
      <c r="U2522">
        <f t="shared" si="117"/>
        <v>58.48</v>
      </c>
      <c r="V2522" s="7">
        <f t="shared" si="118"/>
        <v>1484.5304347826093</v>
      </c>
      <c r="W2522" s="7">
        <f t="shared" si="119"/>
        <v>-1426.9504347826094</v>
      </c>
    </row>
    <row r="2523" spans="1:23" x14ac:dyDescent="0.25">
      <c r="A2523" t="s">
        <v>5117</v>
      </c>
      <c r="B2523" s="4">
        <v>45554</v>
      </c>
      <c r="C2523" t="s">
        <v>460</v>
      </c>
      <c r="D2523" t="str">
        <f>VLOOKUP(C2523,Customers!$A$1:$H$201,4,0)</f>
        <v>Kimberly Parker</v>
      </c>
      <c r="E2523" t="str">
        <f>VLOOKUP(C2523,Customers!$A$1:$H$201,5,0)</f>
        <v>Male</v>
      </c>
      <c r="F2523" s="4">
        <f>VLOOKUP(C2523,Customers!$A$1:$H$201,6,0)</f>
        <v>32966</v>
      </c>
      <c r="G2523" s="4" t="str">
        <f>VLOOKUP(C2523,Customers!$A$1:$H$201,7,0)</f>
        <v>Lake Christopher</v>
      </c>
      <c r="H2523" s="4">
        <f>VLOOKUP(C2523,Customers!$A$1:$H$201,8,0)</f>
        <v>44269</v>
      </c>
      <c r="I2523" t="s">
        <v>804</v>
      </c>
      <c r="J2523" t="str">
        <f>VLOOKUP(I2523,Products!$A$1:$F$51,2,0)</f>
        <v>Present Television</v>
      </c>
      <c r="K2523" t="str">
        <f>VLOOKUP(I2523,Products!$A$1:$F$51,3,0)</f>
        <v>Electronics</v>
      </c>
      <c r="L2523" t="str">
        <f>VLOOKUP(I2523,Products!$A$1:$F$51,4,0)</f>
        <v>Television</v>
      </c>
      <c r="M2523" s="7">
        <f>VLOOKUP(I2523,Products!$A$1:$F$51,5,0)</f>
        <v>1635.01</v>
      </c>
      <c r="N2523" s="7">
        <f>VLOOKUP(I2523,Products!$A$1:$F$51,6,0)</f>
        <v>1043.29</v>
      </c>
      <c r="O2523" t="s">
        <v>827</v>
      </c>
      <c r="P2523" t="str">
        <f>VLOOKUP(O2523,Stores!$A$1:$D$6,2,0)</f>
        <v>MegaMart Jimenezborough</v>
      </c>
      <c r="Q2523" t="str">
        <f>VLOOKUP(O2523,Stores!$A$1:$D$6,4,0)</f>
        <v>South</v>
      </c>
      <c r="R2523" s="6">
        <v>5</v>
      </c>
      <c r="S2523" s="6">
        <v>0</v>
      </c>
      <c r="T2523" t="s">
        <v>854</v>
      </c>
      <c r="U2523">
        <f t="shared" si="117"/>
        <v>8175.05</v>
      </c>
      <c r="V2523" s="7">
        <f t="shared" si="118"/>
        <v>5216.45</v>
      </c>
      <c r="W2523" s="7">
        <f t="shared" si="119"/>
        <v>2957.6000000000004</v>
      </c>
    </row>
    <row r="2524" spans="1:23" x14ac:dyDescent="0.25">
      <c r="A2524" t="s">
        <v>5157</v>
      </c>
      <c r="B2524" s="4">
        <v>45554</v>
      </c>
      <c r="C2524" t="s">
        <v>659</v>
      </c>
      <c r="D2524" t="str">
        <f>VLOOKUP(C2524,Customers!$A$1:$H$201,4,0)</f>
        <v>Cynthia Cherry</v>
      </c>
      <c r="E2524" t="str">
        <f>VLOOKUP(C2524,Customers!$A$1:$H$201,5,0)</f>
        <v>Male</v>
      </c>
      <c r="F2524" s="4">
        <f>VLOOKUP(C2524,Customers!$A$1:$H$201,6,0)</f>
        <v>32522</v>
      </c>
      <c r="G2524" s="4" t="str">
        <f>VLOOKUP(C2524,Customers!$A$1:$H$201,7,0)</f>
        <v>Gomeztown</v>
      </c>
      <c r="H2524" s="4">
        <f>VLOOKUP(C2524,Customers!$A$1:$H$201,8,0)</f>
        <v>45231</v>
      </c>
      <c r="I2524" t="s">
        <v>741</v>
      </c>
      <c r="J2524" t="str">
        <f>VLOOKUP(I2524,Products!$A$1:$F$51,2,0)</f>
        <v>Above Camera</v>
      </c>
      <c r="K2524" t="str">
        <f>VLOOKUP(I2524,Products!$A$1:$F$51,3,0)</f>
        <v>Electronics</v>
      </c>
      <c r="L2524" t="str">
        <f>VLOOKUP(I2524,Products!$A$1:$F$51,4,0)</f>
        <v>Camera</v>
      </c>
      <c r="M2524" s="7">
        <f>VLOOKUP(I2524,Products!$A$1:$F$51,5,0)</f>
        <v>1193.0899999999999</v>
      </c>
      <c r="N2524" s="7">
        <f>VLOOKUP(I2524,Products!$A$1:$F$51,6,0)</f>
        <v>818.24</v>
      </c>
      <c r="O2524" t="s">
        <v>835</v>
      </c>
      <c r="P2524" t="str">
        <f>VLOOKUP(O2524,Stores!$A$1:$D$6,2,0)</f>
        <v>MegaMart New Michele</v>
      </c>
      <c r="Q2524" t="str">
        <f>VLOOKUP(O2524,Stores!$A$1:$D$6,4,0)</f>
        <v>West</v>
      </c>
      <c r="R2524" s="6">
        <v>2</v>
      </c>
      <c r="S2524" s="6">
        <v>0</v>
      </c>
      <c r="T2524" t="s">
        <v>857</v>
      </c>
      <c r="U2524">
        <f t="shared" si="117"/>
        <v>2386.1799999999998</v>
      </c>
      <c r="V2524" s="7">
        <f t="shared" si="118"/>
        <v>1636.48</v>
      </c>
      <c r="W2524" s="7">
        <f t="shared" si="119"/>
        <v>748.69999999999982</v>
      </c>
    </row>
    <row r="2525" spans="1:23" x14ac:dyDescent="0.25">
      <c r="A2525" t="s">
        <v>5224</v>
      </c>
      <c r="B2525" s="4">
        <v>45554</v>
      </c>
      <c r="C2525" t="s">
        <v>215</v>
      </c>
      <c r="D2525" t="str">
        <f>VLOOKUP(C2525,Customers!$A$1:$H$201,4,0)</f>
        <v>Carl Wyatt</v>
      </c>
      <c r="E2525" t="str">
        <f>VLOOKUP(C2525,Customers!$A$1:$H$201,5,0)</f>
        <v>Female</v>
      </c>
      <c r="F2525" s="4">
        <f>VLOOKUP(C2525,Customers!$A$1:$H$201,6,0)</f>
        <v>38253</v>
      </c>
      <c r="G2525" s="4" t="str">
        <f>VLOOKUP(C2525,Customers!$A$1:$H$201,7,0)</f>
        <v>North Tracey</v>
      </c>
      <c r="H2525" s="4">
        <f>VLOOKUP(C2525,Customers!$A$1:$H$201,8,0)</f>
        <v>44366</v>
      </c>
      <c r="I2525" t="s">
        <v>822</v>
      </c>
      <c r="J2525" t="str">
        <f>VLOOKUP(I2525,Products!$A$1:$F$51,2,0)</f>
        <v>Maybe Footwear</v>
      </c>
      <c r="K2525" t="str">
        <f>VLOOKUP(I2525,Products!$A$1:$F$51,3,0)</f>
        <v>Fashion</v>
      </c>
      <c r="L2525" t="str">
        <f>VLOOKUP(I2525,Products!$A$1:$F$51,4,0)</f>
        <v>Footwear</v>
      </c>
      <c r="M2525" s="7">
        <f>VLOOKUP(I2525,Products!$A$1:$F$51,5,0)</f>
        <v>1044.6400000000001</v>
      </c>
      <c r="N2525" s="7">
        <f>VLOOKUP(I2525,Products!$A$1:$F$51,6,0)</f>
        <v>775.07</v>
      </c>
      <c r="O2525" t="s">
        <v>835</v>
      </c>
      <c r="P2525" t="str">
        <f>VLOOKUP(O2525,Stores!$A$1:$D$6,2,0)</f>
        <v>MegaMart New Michele</v>
      </c>
      <c r="Q2525" t="str">
        <f>VLOOKUP(O2525,Stores!$A$1:$D$6,4,0)</f>
        <v>West</v>
      </c>
      <c r="R2525" s="6">
        <v>5</v>
      </c>
      <c r="S2525" s="6">
        <v>0.15</v>
      </c>
      <c r="T2525" t="s">
        <v>857</v>
      </c>
      <c r="U2525">
        <f t="shared" si="117"/>
        <v>5223.2000000000007</v>
      </c>
      <c r="V2525" s="7">
        <f t="shared" si="118"/>
        <v>3875.3500000000004</v>
      </c>
      <c r="W2525" s="7">
        <f t="shared" si="119"/>
        <v>1347.0000000000005</v>
      </c>
    </row>
    <row r="2526" spans="1:23" x14ac:dyDescent="0.25">
      <c r="A2526" t="s">
        <v>2450</v>
      </c>
      <c r="B2526" s="4">
        <v>45554</v>
      </c>
      <c r="C2526" t="s">
        <v>161</v>
      </c>
      <c r="D2526" t="str">
        <f>VLOOKUP(C2526,Customers!$A$1:$H$201,4,0)</f>
        <v>Anna Andrews</v>
      </c>
      <c r="E2526" t="str">
        <f>VLOOKUP(C2526,Customers!$A$1:$H$201,5,0)</f>
        <v>Female</v>
      </c>
      <c r="F2526" s="4">
        <f>VLOOKUP(C2526,Customers!$A$1:$H$201,6,0)</f>
        <v>36564</v>
      </c>
      <c r="G2526" s="4" t="str">
        <f>VLOOKUP(C2526,Customers!$A$1:$H$201,7,0)</f>
        <v>North Teresashire</v>
      </c>
      <c r="H2526" s="4">
        <f>VLOOKUP(C2526,Customers!$A$1:$H$201,8,0)</f>
        <v>44509</v>
      </c>
      <c r="I2526" t="s">
        <v>812</v>
      </c>
      <c r="J2526" t="str">
        <f>VLOOKUP(I2526,Products!$A$1:$F$51,2,0)</f>
        <v>Set Dairy</v>
      </c>
      <c r="K2526" t="str">
        <f>VLOOKUP(I2526,Products!$A$1:$F$51,3,0)</f>
        <v>Groceries</v>
      </c>
      <c r="L2526" t="str">
        <f>VLOOKUP(I2526,Products!$A$1:$F$51,4,0)</f>
        <v>Dairy</v>
      </c>
      <c r="M2526" s="7">
        <f>VLOOKUP(I2526,Products!$A$1:$F$51,5,0)</f>
        <v>1879.08</v>
      </c>
      <c r="N2526" s="7">
        <f>VLOOKUP(I2526,Products!$A$1:$F$51,6,0)</f>
        <v>1004.56</v>
      </c>
      <c r="O2526" t="s">
        <v>842</v>
      </c>
      <c r="P2526" t="str">
        <f>VLOOKUP(O2526,Stores!$A$1:$D$6,2,0)</f>
        <v>MegaMart Johnmouth</v>
      </c>
      <c r="Q2526" t="str">
        <f>VLOOKUP(O2526,Stores!$A$1:$D$6,4,0)</f>
        <v>East</v>
      </c>
      <c r="R2526" s="6">
        <v>5</v>
      </c>
      <c r="S2526" s="6">
        <v>0</v>
      </c>
      <c r="T2526" t="s">
        <v>851</v>
      </c>
      <c r="U2526">
        <f t="shared" si="117"/>
        <v>9395.4</v>
      </c>
      <c r="V2526" s="7">
        <f t="shared" si="118"/>
        <v>5022.7999999999993</v>
      </c>
      <c r="W2526" s="7">
        <f t="shared" si="119"/>
        <v>4371.6000000000004</v>
      </c>
    </row>
    <row r="2527" spans="1:23" x14ac:dyDescent="0.25">
      <c r="A2527" t="s">
        <v>4034</v>
      </c>
      <c r="B2527" s="4">
        <v>45555</v>
      </c>
      <c r="C2527" t="s">
        <v>440</v>
      </c>
      <c r="D2527" t="str">
        <f>VLOOKUP(C2527,Customers!$A$1:$H$201,4,0)</f>
        <v>Jason Lloyd</v>
      </c>
      <c r="E2527" t="str">
        <f>VLOOKUP(C2527,Customers!$A$1:$H$201,5,0)</f>
        <v>Male</v>
      </c>
      <c r="F2527" s="4">
        <f>VLOOKUP(C2527,Customers!$A$1:$H$201,6,0)</f>
        <v>33450</v>
      </c>
      <c r="G2527" s="4" t="str">
        <f>VLOOKUP(C2527,Customers!$A$1:$H$201,7,0)</f>
        <v>West Ralph</v>
      </c>
      <c r="H2527" s="4">
        <f>VLOOKUP(C2527,Customers!$A$1:$H$201,8,0)</f>
        <v>45747</v>
      </c>
      <c r="I2527" t="s">
        <v>765</v>
      </c>
      <c r="J2527" t="str">
        <f>VLOOKUP(I2527,Products!$A$1:$F$51,2,0)</f>
        <v>How Vegetables</v>
      </c>
      <c r="K2527" t="str">
        <f>VLOOKUP(I2527,Products!$A$1:$F$51,3,0)</f>
        <v>Groceries</v>
      </c>
      <c r="L2527" t="str">
        <f>VLOOKUP(I2527,Products!$A$1:$F$51,4,0)</f>
        <v>Vegetables</v>
      </c>
      <c r="M2527" s="7">
        <f>VLOOKUP(I2527,Products!$A$1:$F$51,5,0)</f>
        <v>25.57</v>
      </c>
      <c r="N2527" s="7">
        <f>VLOOKUP(I2527,Products!$A$1:$F$51,6,0)</f>
        <v>19.05</v>
      </c>
      <c r="O2527" t="s">
        <v>831</v>
      </c>
      <c r="P2527" t="str">
        <f>VLOOKUP(O2527,Stores!$A$1:$D$6,2,0)</f>
        <v>MegaMart Peckmouth</v>
      </c>
      <c r="Q2527" t="str">
        <f>VLOOKUP(O2527,Stores!$A$1:$D$6,4,0)</f>
        <v>East</v>
      </c>
      <c r="R2527" s="6">
        <v>1</v>
      </c>
      <c r="S2527" s="6">
        <v>0.1</v>
      </c>
      <c r="T2527" t="s">
        <v>854</v>
      </c>
      <c r="U2527">
        <f t="shared" si="117"/>
        <v>25.57</v>
      </c>
      <c r="V2527" s="7">
        <f t="shared" si="118"/>
        <v>19.05</v>
      </c>
      <c r="W2527" s="7">
        <f t="shared" si="119"/>
        <v>5.6199999999999992</v>
      </c>
    </row>
    <row r="2528" spans="1:23" x14ac:dyDescent="0.25">
      <c r="A2528" t="s">
        <v>4451</v>
      </c>
      <c r="B2528" s="4">
        <v>45555</v>
      </c>
      <c r="C2528" t="s">
        <v>161</v>
      </c>
      <c r="D2528" t="str">
        <f>VLOOKUP(C2528,Customers!$A$1:$H$201,4,0)</f>
        <v>Anna Andrews</v>
      </c>
      <c r="E2528" t="str">
        <f>VLOOKUP(C2528,Customers!$A$1:$H$201,5,0)</f>
        <v>Female</v>
      </c>
      <c r="F2528" s="4">
        <f>VLOOKUP(C2528,Customers!$A$1:$H$201,6,0)</f>
        <v>36564</v>
      </c>
      <c r="G2528" s="4" t="str">
        <f>VLOOKUP(C2528,Customers!$A$1:$H$201,7,0)</f>
        <v>North Teresashire</v>
      </c>
      <c r="H2528" s="4">
        <f>VLOOKUP(C2528,Customers!$A$1:$H$201,8,0)</f>
        <v>44509</v>
      </c>
      <c r="I2528" t="s">
        <v>812</v>
      </c>
      <c r="J2528" t="str">
        <f>VLOOKUP(I2528,Products!$A$1:$F$51,2,0)</f>
        <v>Set Dairy</v>
      </c>
      <c r="K2528" t="str">
        <f>VLOOKUP(I2528,Products!$A$1:$F$51,3,0)</f>
        <v>Groceries</v>
      </c>
      <c r="L2528" t="str">
        <f>VLOOKUP(I2528,Products!$A$1:$F$51,4,0)</f>
        <v>Dairy</v>
      </c>
      <c r="M2528" s="7">
        <f>VLOOKUP(I2528,Products!$A$1:$F$51,5,0)</f>
        <v>1879.08</v>
      </c>
      <c r="N2528" s="7">
        <f>VLOOKUP(I2528,Products!$A$1:$F$51,6,0)</f>
        <v>1004.56</v>
      </c>
      <c r="O2528" t="s">
        <v>838</v>
      </c>
      <c r="P2528" t="str">
        <f>VLOOKUP(O2528,Stores!$A$1:$D$6,2,0)</f>
        <v>MegaMart Brianahaven</v>
      </c>
      <c r="Q2528" t="str">
        <f>VLOOKUP(O2528,Stores!$A$1:$D$6,4,0)</f>
        <v>North</v>
      </c>
      <c r="R2528" s="6">
        <v>3</v>
      </c>
      <c r="S2528" s="6">
        <v>0.05</v>
      </c>
      <c r="T2528" t="s">
        <v>861</v>
      </c>
      <c r="U2528">
        <f t="shared" si="117"/>
        <v>5637.24</v>
      </c>
      <c r="V2528" s="7">
        <f t="shared" si="118"/>
        <v>3013.68</v>
      </c>
      <c r="W2528" s="7">
        <f t="shared" si="119"/>
        <v>2622.61</v>
      </c>
    </row>
    <row r="2529" spans="1:23" x14ac:dyDescent="0.25">
      <c r="A2529" t="s">
        <v>1692</v>
      </c>
      <c r="B2529" s="4">
        <v>45555</v>
      </c>
      <c r="C2529" t="s">
        <v>200</v>
      </c>
      <c r="D2529" t="str">
        <f>VLOOKUP(C2529,Customers!$A$1:$H$201,4,0)</f>
        <v>Billy Hernandez</v>
      </c>
      <c r="E2529" t="str">
        <f>VLOOKUP(C2529,Customers!$A$1:$H$201,5,0)</f>
        <v>Female</v>
      </c>
      <c r="F2529" s="4">
        <f>VLOOKUP(C2529,Customers!$A$1:$H$201,6,0)</f>
        <v>33492</v>
      </c>
      <c r="G2529" s="4" t="str">
        <f>VLOOKUP(C2529,Customers!$A$1:$H$201,7,0)</f>
        <v>Walkerfurt</v>
      </c>
      <c r="H2529" s="4">
        <f>VLOOKUP(C2529,Customers!$A$1:$H$201,8,0)</f>
        <v>45407</v>
      </c>
      <c r="I2529" t="s">
        <v>738</v>
      </c>
      <c r="J2529" t="str">
        <f>VLOOKUP(I2529,Products!$A$1:$F$51,2,0)</f>
        <v>Either Headphones</v>
      </c>
      <c r="K2529" t="str">
        <f>VLOOKUP(I2529,Products!$A$1:$F$51,3,0)</f>
        <v>Electronics</v>
      </c>
      <c r="L2529" t="str">
        <f>VLOOKUP(I2529,Products!$A$1:$F$51,4,0)</f>
        <v>Headphones</v>
      </c>
      <c r="M2529" s="7">
        <f>VLOOKUP(I2529,Products!$A$1:$F$51,5,0)</f>
        <v>248.57</v>
      </c>
      <c r="N2529" s="7">
        <f>VLOOKUP(I2529,Products!$A$1:$F$51,6,0)</f>
        <v>190.67</v>
      </c>
      <c r="O2529" t="s">
        <v>842</v>
      </c>
      <c r="P2529" t="str">
        <f>VLOOKUP(O2529,Stores!$A$1:$D$6,2,0)</f>
        <v>MegaMart Johnmouth</v>
      </c>
      <c r="Q2529" t="str">
        <f>VLOOKUP(O2529,Stores!$A$1:$D$6,4,0)</f>
        <v>East</v>
      </c>
      <c r="R2529" s="6">
        <v>5</v>
      </c>
      <c r="S2529" s="6">
        <v>0.15</v>
      </c>
      <c r="T2529" t="s">
        <v>857</v>
      </c>
      <c r="U2529">
        <f t="shared" si="117"/>
        <v>1242.8499999999999</v>
      </c>
      <c r="V2529" s="7">
        <f t="shared" si="118"/>
        <v>953.34999999999991</v>
      </c>
      <c r="W2529" s="7">
        <f t="shared" si="119"/>
        <v>288.64999999999998</v>
      </c>
    </row>
    <row r="2530" spans="1:23" x14ac:dyDescent="0.25">
      <c r="A2530" t="s">
        <v>2431</v>
      </c>
      <c r="B2530" s="4">
        <v>45555</v>
      </c>
      <c r="C2530" t="s">
        <v>397</v>
      </c>
      <c r="D2530" t="str">
        <f>VLOOKUP(C2530,Customers!$A$1:$H$201,4,0)</f>
        <v>Victoria Hansen</v>
      </c>
      <c r="E2530" t="str">
        <f>VLOOKUP(C2530,Customers!$A$1:$H$201,5,0)</f>
        <v>Female</v>
      </c>
      <c r="F2530" s="4">
        <f>VLOOKUP(C2530,Customers!$A$1:$H$201,6,0)</f>
        <v>34980</v>
      </c>
      <c r="G2530" s="4" t="str">
        <f>VLOOKUP(C2530,Customers!$A$1:$H$201,7,0)</f>
        <v>Lake Dale</v>
      </c>
      <c r="H2530" s="4">
        <f>VLOOKUP(C2530,Customers!$A$1:$H$201,8,0)</f>
        <v>45124</v>
      </c>
      <c r="I2530" t="s">
        <v>800</v>
      </c>
      <c r="J2530" t="str">
        <f>VLOOKUP(I2530,Products!$A$1:$F$51,2,0)</f>
        <v>Church Clothing</v>
      </c>
      <c r="K2530" t="str">
        <f>VLOOKUP(I2530,Products!$A$1:$F$51,3,0)</f>
        <v>Fashion</v>
      </c>
      <c r="L2530" t="str">
        <f>VLOOKUP(I2530,Products!$A$1:$F$51,4,0)</f>
        <v>Clothing</v>
      </c>
      <c r="M2530" s="7">
        <f>VLOOKUP(I2530,Products!$A$1:$F$51,5,0)</f>
        <v>540.94000000000005</v>
      </c>
      <c r="N2530" s="7">
        <f>VLOOKUP(I2530,Products!$A$1:$F$51,6,0)</f>
        <v>398.25</v>
      </c>
      <c r="O2530" t="s">
        <v>827</v>
      </c>
      <c r="P2530" t="str">
        <f>VLOOKUP(O2530,Stores!$A$1:$D$6,2,0)</f>
        <v>MegaMart Jimenezborough</v>
      </c>
      <c r="Q2530" t="str">
        <f>VLOOKUP(O2530,Stores!$A$1:$D$6,4,0)</f>
        <v>South</v>
      </c>
      <c r="R2530" s="6">
        <v>5</v>
      </c>
      <c r="S2530" s="6">
        <v>0.1</v>
      </c>
      <c r="T2530" t="s">
        <v>854</v>
      </c>
      <c r="U2530">
        <f t="shared" si="117"/>
        <v>2704.7000000000003</v>
      </c>
      <c r="V2530" s="7">
        <f t="shared" si="118"/>
        <v>1991.25</v>
      </c>
      <c r="W2530" s="7">
        <f t="shared" si="119"/>
        <v>712.5500000000003</v>
      </c>
    </row>
    <row r="2531" spans="1:23" x14ac:dyDescent="0.25">
      <c r="A2531" t="s">
        <v>2952</v>
      </c>
      <c r="B2531" s="4">
        <v>45555</v>
      </c>
      <c r="C2531" t="s">
        <v>14</v>
      </c>
      <c r="D2531" t="str">
        <f>VLOOKUP(C2531,Customers!$A$1:$H$201,4,0)</f>
        <v>Carol Hays</v>
      </c>
      <c r="E2531" t="str">
        <f>VLOOKUP(C2531,Customers!$A$1:$H$201,5,0)</f>
        <v>Female</v>
      </c>
      <c r="F2531" s="4">
        <f>VLOOKUP(C2531,Customers!$A$1:$H$201,6,0)</f>
        <v>38461</v>
      </c>
      <c r="G2531" s="4" t="str">
        <f>VLOOKUP(C2531,Customers!$A$1:$H$201,7,0)</f>
        <v>Port Allen</v>
      </c>
      <c r="H2531" s="4">
        <f>VLOOKUP(C2531,Customers!$A$1:$H$201,8,0)</f>
        <v>45334</v>
      </c>
      <c r="I2531" t="s">
        <v>814</v>
      </c>
      <c r="J2531" t="str">
        <f>VLOOKUP(I2531,Products!$A$1:$F$51,2,0)</f>
        <v>Nature Clothing</v>
      </c>
      <c r="K2531" t="str">
        <f>VLOOKUP(I2531,Products!$A$1:$F$51,3,0)</f>
        <v>Fashion</v>
      </c>
      <c r="L2531" t="str">
        <f>VLOOKUP(I2531,Products!$A$1:$F$51,4,0)</f>
        <v>Clothing</v>
      </c>
      <c r="M2531" s="7">
        <f>VLOOKUP(I2531,Products!$A$1:$F$51,5,0)</f>
        <v>1165.3699999999999</v>
      </c>
      <c r="N2531" s="7">
        <f>VLOOKUP(I2531,Products!$A$1:$F$51,6,0)</f>
        <v>926.55</v>
      </c>
      <c r="O2531" t="s">
        <v>831</v>
      </c>
      <c r="P2531" t="str">
        <f>VLOOKUP(O2531,Stores!$A$1:$D$6,2,0)</f>
        <v>MegaMart Peckmouth</v>
      </c>
      <c r="Q2531" t="str">
        <f>VLOOKUP(O2531,Stores!$A$1:$D$6,4,0)</f>
        <v>East</v>
      </c>
      <c r="R2531" s="6">
        <v>5</v>
      </c>
      <c r="S2531" s="6">
        <v>0</v>
      </c>
      <c r="T2531" t="s">
        <v>861</v>
      </c>
      <c r="U2531">
        <f t="shared" si="117"/>
        <v>5826.8499999999995</v>
      </c>
      <c r="V2531" s="7">
        <f t="shared" si="118"/>
        <v>4632.75</v>
      </c>
      <c r="W2531" s="7">
        <f t="shared" si="119"/>
        <v>1193.0999999999995</v>
      </c>
    </row>
    <row r="2532" spans="1:23" x14ac:dyDescent="0.25">
      <c r="A2532" t="s">
        <v>3405</v>
      </c>
      <c r="B2532" s="4">
        <v>45555</v>
      </c>
      <c r="C2532" t="s">
        <v>678</v>
      </c>
      <c r="D2532" t="str">
        <f>VLOOKUP(C2532,Customers!$A$1:$H$201,4,0)</f>
        <v>Donald Meza</v>
      </c>
      <c r="E2532" t="str">
        <f>VLOOKUP(C2532,Customers!$A$1:$H$201,5,0)</f>
        <v>Female</v>
      </c>
      <c r="F2532" s="4">
        <f>VLOOKUP(C2532,Customers!$A$1:$H$201,6,0)</f>
        <v>25513</v>
      </c>
      <c r="G2532" s="4" t="str">
        <f>VLOOKUP(C2532,Customers!$A$1:$H$201,7,0)</f>
        <v>North Kelly</v>
      </c>
      <c r="H2532" s="4">
        <f>VLOOKUP(C2532,Customers!$A$1:$H$201,8,0)</f>
        <v>44173</v>
      </c>
      <c r="I2532" t="s">
        <v>820</v>
      </c>
      <c r="J2532" t="str">
        <f>VLOOKUP(I2532,Products!$A$1:$F$51,2,0)</f>
        <v>Possible Watches</v>
      </c>
      <c r="K2532" t="str">
        <f>VLOOKUP(I2532,Products!$A$1:$F$51,3,0)</f>
        <v>Fashion</v>
      </c>
      <c r="L2532" t="str">
        <f>VLOOKUP(I2532,Products!$A$1:$F$51,4,0)</f>
        <v>Watches</v>
      </c>
      <c r="M2532" s="7">
        <f>VLOOKUP(I2532,Products!$A$1:$F$51,5,0)</f>
        <v>388.26</v>
      </c>
      <c r="N2532" s="7">
        <f>VLOOKUP(I2532,Products!$A$1:$F$51,6,0)</f>
        <v>199.3</v>
      </c>
      <c r="O2532" t="s">
        <v>831</v>
      </c>
      <c r="P2532" t="str">
        <f>VLOOKUP(O2532,Stores!$A$1:$D$6,2,0)</f>
        <v>MegaMart Peckmouth</v>
      </c>
      <c r="Q2532" t="str">
        <f>VLOOKUP(O2532,Stores!$A$1:$D$6,4,0)</f>
        <v>East</v>
      </c>
      <c r="R2532" s="6">
        <v>4</v>
      </c>
      <c r="S2532" s="6">
        <v>0.1</v>
      </c>
      <c r="T2532" t="s">
        <v>851</v>
      </c>
      <c r="U2532">
        <f t="shared" si="117"/>
        <v>1553.04</v>
      </c>
      <c r="V2532" s="7">
        <f t="shared" si="118"/>
        <v>797.2</v>
      </c>
      <c r="W2532" s="7">
        <f t="shared" si="119"/>
        <v>754.93999999999994</v>
      </c>
    </row>
    <row r="2533" spans="1:23" x14ac:dyDescent="0.25">
      <c r="A2533" t="s">
        <v>5233</v>
      </c>
      <c r="B2533" s="4">
        <v>45555</v>
      </c>
      <c r="C2533" t="s">
        <v>433</v>
      </c>
      <c r="D2533" t="str">
        <f>VLOOKUP(C2533,Customers!$A$1:$H$201,4,0)</f>
        <v>Timothy Beck</v>
      </c>
      <c r="E2533" t="str">
        <f>VLOOKUP(C2533,Customers!$A$1:$H$201,5,0)</f>
        <v>Female</v>
      </c>
      <c r="F2533" s="4">
        <f>VLOOKUP(C2533,Customers!$A$1:$H$201,6,0)</f>
        <v>32027</v>
      </c>
      <c r="G2533" s="4" t="str">
        <f>VLOOKUP(C2533,Customers!$A$1:$H$201,7,0)</f>
        <v>Lauraborough</v>
      </c>
      <c r="H2533" s="4">
        <f>VLOOKUP(C2533,Customers!$A$1:$H$201,8,0)</f>
        <v>44913</v>
      </c>
      <c r="I2533" t="s">
        <v>753</v>
      </c>
      <c r="J2533" t="str">
        <f>VLOOKUP(I2533,Products!$A$1:$F$51,2,0)</f>
        <v>Find Headphones</v>
      </c>
      <c r="K2533" t="str">
        <f>VLOOKUP(I2533,Products!$A$1:$F$51,3,0)</f>
        <v>Electronics</v>
      </c>
      <c r="L2533" t="str">
        <f>VLOOKUP(I2533,Products!$A$1:$F$51,4,0)</f>
        <v>Headphones</v>
      </c>
      <c r="M2533" s="7">
        <f>VLOOKUP(I2533,Products!$A$1:$F$51,5,0)</f>
        <v>1246.1099999999999</v>
      </c>
      <c r="N2533" s="7">
        <f>VLOOKUP(I2533,Products!$A$1:$F$51,6,0)</f>
        <v>833.52</v>
      </c>
      <c r="O2533" t="s">
        <v>827</v>
      </c>
      <c r="P2533" t="str">
        <f>VLOOKUP(O2533,Stores!$A$1:$D$6,2,0)</f>
        <v>MegaMart Jimenezborough</v>
      </c>
      <c r="Q2533" t="str">
        <f>VLOOKUP(O2533,Stores!$A$1:$D$6,4,0)</f>
        <v>South</v>
      </c>
      <c r="R2533" s="6">
        <v>2</v>
      </c>
      <c r="S2533" s="6">
        <v>0.15</v>
      </c>
      <c r="T2533" t="s">
        <v>854</v>
      </c>
      <c r="U2533">
        <f t="shared" si="117"/>
        <v>2492.2199999999998</v>
      </c>
      <c r="V2533" s="7">
        <f t="shared" si="118"/>
        <v>1667.04</v>
      </c>
      <c r="W2533" s="7">
        <f t="shared" si="119"/>
        <v>824.32999999999981</v>
      </c>
    </row>
    <row r="2534" spans="1:23" x14ac:dyDescent="0.25">
      <c r="A2534" t="s">
        <v>5389</v>
      </c>
      <c r="B2534" s="4">
        <v>45556</v>
      </c>
      <c r="C2534" t="s">
        <v>49</v>
      </c>
      <c r="D2534" t="str">
        <f>VLOOKUP(C2534,Customers!$A$1:$H$201,4,0)</f>
        <v>Dale Perry</v>
      </c>
      <c r="E2534" t="str">
        <f>VLOOKUP(C2534,Customers!$A$1:$H$201,5,0)</f>
        <v>Male</v>
      </c>
      <c r="F2534" s="4">
        <f>VLOOKUP(C2534,Customers!$A$1:$H$201,6,0)</f>
        <v>32850</v>
      </c>
      <c r="G2534" s="4" t="str">
        <f>VLOOKUP(C2534,Customers!$A$1:$H$201,7,0)</f>
        <v>Lake Dawn</v>
      </c>
      <c r="H2534" s="4">
        <f>VLOOKUP(C2534,Customers!$A$1:$H$201,8,0)</f>
        <v>44393</v>
      </c>
      <c r="I2534" t="s">
        <v>784</v>
      </c>
      <c r="J2534" t="str">
        <f>VLOOKUP(I2534,Products!$A$1:$F$51,2,0)</f>
        <v>Foot Snacks</v>
      </c>
      <c r="K2534" t="str">
        <f>VLOOKUP(I2534,Products!$A$1:$F$51,3,0)</f>
        <v>Groceries</v>
      </c>
      <c r="L2534" t="str">
        <f>VLOOKUP(I2534,Products!$A$1:$F$51,4,0)</f>
        <v>Snacks</v>
      </c>
      <c r="M2534" s="7">
        <f>VLOOKUP(I2534,Products!$A$1:$F$51,5,0)</f>
        <v>1095.72</v>
      </c>
      <c r="N2534" s="7">
        <f>VLOOKUP(I2534,Products!$A$1:$F$51,6,0)</f>
        <v>822.2</v>
      </c>
      <c r="O2534" t="s">
        <v>831</v>
      </c>
      <c r="P2534" t="str">
        <f>VLOOKUP(O2534,Stores!$A$1:$D$6,2,0)</f>
        <v>MegaMart Peckmouth</v>
      </c>
      <c r="Q2534" t="str">
        <f>VLOOKUP(O2534,Stores!$A$1:$D$6,4,0)</f>
        <v>East</v>
      </c>
      <c r="R2534" s="6">
        <v>1</v>
      </c>
      <c r="S2534" s="6">
        <v>0.05</v>
      </c>
      <c r="T2534" t="s">
        <v>851</v>
      </c>
      <c r="U2534">
        <f t="shared" si="117"/>
        <v>1095.72</v>
      </c>
      <c r="V2534" s="7">
        <f t="shared" si="118"/>
        <v>822.2</v>
      </c>
      <c r="W2534" s="7">
        <f t="shared" si="119"/>
        <v>272.57</v>
      </c>
    </row>
    <row r="2535" spans="1:23" x14ac:dyDescent="0.25">
      <c r="A2535" t="s">
        <v>3269</v>
      </c>
      <c r="B2535" s="4">
        <v>45556</v>
      </c>
      <c r="C2535" t="s">
        <v>169</v>
      </c>
      <c r="D2535" t="str">
        <f>VLOOKUP(C2535,Customers!$A$1:$H$201,4,0)</f>
        <v>Parker Sparks</v>
      </c>
      <c r="E2535" t="str">
        <f>VLOOKUP(C2535,Customers!$A$1:$H$201,5,0)</f>
        <v>Male</v>
      </c>
      <c r="F2535" s="4">
        <f>VLOOKUP(C2535,Customers!$A$1:$H$201,6,0)</f>
        <v>22326</v>
      </c>
      <c r="G2535" s="4" t="str">
        <f>VLOOKUP(C2535,Customers!$A$1:$H$201,7,0)</f>
        <v>Bryanside</v>
      </c>
      <c r="H2535" s="4">
        <f>VLOOKUP(C2535,Customers!$A$1:$H$201,8,0)</f>
        <v>45653</v>
      </c>
      <c r="I2535" t="s">
        <v>762</v>
      </c>
      <c r="J2535" t="str">
        <f>VLOOKUP(I2535,Products!$A$1:$F$51,2,0)</f>
        <v>Firm Dairy</v>
      </c>
      <c r="K2535" t="str">
        <f>VLOOKUP(I2535,Products!$A$1:$F$51,3,0)</f>
        <v>Groceries</v>
      </c>
      <c r="L2535" t="str">
        <f>VLOOKUP(I2535,Products!$A$1:$F$51,4,0)</f>
        <v>Dairy</v>
      </c>
      <c r="M2535" s="7">
        <f>VLOOKUP(I2535,Products!$A$1:$F$51,5,0)</f>
        <v>1227.24</v>
      </c>
      <c r="N2535" s="7">
        <f>VLOOKUP(I2535,Products!$A$1:$F$51,6,0)</f>
        <v>977.09</v>
      </c>
      <c r="O2535" t="s">
        <v>842</v>
      </c>
      <c r="P2535" t="str">
        <f>VLOOKUP(O2535,Stores!$A$1:$D$6,2,0)</f>
        <v>MegaMart Johnmouth</v>
      </c>
      <c r="Q2535" t="str">
        <f>VLOOKUP(O2535,Stores!$A$1:$D$6,4,0)</f>
        <v>East</v>
      </c>
      <c r="R2535" s="6">
        <v>4</v>
      </c>
      <c r="S2535" s="6">
        <v>0.05</v>
      </c>
      <c r="T2535" t="s">
        <v>854</v>
      </c>
      <c r="U2535">
        <f t="shared" si="117"/>
        <v>4908.96</v>
      </c>
      <c r="V2535" s="7">
        <f t="shared" si="118"/>
        <v>3908.36</v>
      </c>
      <c r="W2535" s="7">
        <f t="shared" si="119"/>
        <v>999.64999999999986</v>
      </c>
    </row>
    <row r="2536" spans="1:23" x14ac:dyDescent="0.25">
      <c r="A2536" t="s">
        <v>3696</v>
      </c>
      <c r="B2536" s="4">
        <v>45556</v>
      </c>
      <c r="C2536" t="s">
        <v>655</v>
      </c>
      <c r="D2536" t="str">
        <f>VLOOKUP(C2536,Customers!$A$1:$H$201,4,0)</f>
        <v>Vicki Guzman</v>
      </c>
      <c r="E2536" t="str">
        <f>VLOOKUP(C2536,Customers!$A$1:$H$201,5,0)</f>
        <v>Female</v>
      </c>
      <c r="F2536" s="4">
        <f>VLOOKUP(C2536,Customers!$A$1:$H$201,6,0)</f>
        <v>22041</v>
      </c>
      <c r="G2536" s="4" t="str">
        <f>VLOOKUP(C2536,Customers!$A$1:$H$201,7,0)</f>
        <v>West Wandaland</v>
      </c>
      <c r="H2536" s="4">
        <f>VLOOKUP(C2536,Customers!$A$1:$H$201,8,0)</f>
        <v>45329</v>
      </c>
      <c r="I2536" t="s">
        <v>711</v>
      </c>
      <c r="J2536" t="str">
        <f>VLOOKUP(I2536,Products!$A$1:$F$51,2,0)</f>
        <v>Audience Television</v>
      </c>
      <c r="K2536" t="str">
        <f>VLOOKUP(I2536,Products!$A$1:$F$51,3,0)</f>
        <v>Electronics</v>
      </c>
      <c r="L2536" t="str">
        <f>VLOOKUP(I2536,Products!$A$1:$F$51,4,0)</f>
        <v>Television</v>
      </c>
      <c r="M2536" s="7">
        <f>VLOOKUP(I2536,Products!$A$1:$F$51,5,0)</f>
        <v>818.76</v>
      </c>
      <c r="N2536" s="7">
        <f>VLOOKUP(I2536,Products!$A$1:$F$51,6,0)</f>
        <v>527.62</v>
      </c>
      <c r="O2536" t="s">
        <v>835</v>
      </c>
      <c r="P2536" t="str">
        <f>VLOOKUP(O2536,Stores!$A$1:$D$6,2,0)</f>
        <v>MegaMart New Michele</v>
      </c>
      <c r="Q2536" t="str">
        <f>VLOOKUP(O2536,Stores!$A$1:$D$6,4,0)</f>
        <v>West</v>
      </c>
      <c r="R2536" s="6">
        <v>3</v>
      </c>
      <c r="S2536" s="6">
        <v>0</v>
      </c>
      <c r="T2536" t="s">
        <v>857</v>
      </c>
      <c r="U2536">
        <f t="shared" si="117"/>
        <v>2456.2799999999997</v>
      </c>
      <c r="V2536" s="7">
        <f t="shared" si="118"/>
        <v>1582.8600000000001</v>
      </c>
      <c r="W2536" s="7">
        <f t="shared" si="119"/>
        <v>872.41999999999962</v>
      </c>
    </row>
    <row r="2537" spans="1:23" x14ac:dyDescent="0.25">
      <c r="A2537" t="s">
        <v>3815</v>
      </c>
      <c r="B2537" s="4">
        <v>45556</v>
      </c>
      <c r="C2537" t="s">
        <v>591</v>
      </c>
      <c r="D2537" t="str">
        <f>VLOOKUP(C2537,Customers!$A$1:$H$201,4,0)</f>
        <v>Meagan Ali</v>
      </c>
      <c r="E2537" t="str">
        <f>VLOOKUP(C2537,Customers!$A$1:$H$201,5,0)</f>
        <v>Female</v>
      </c>
      <c r="F2537" s="4">
        <f>VLOOKUP(C2537,Customers!$A$1:$H$201,6,0)</f>
        <v>37024</v>
      </c>
      <c r="G2537" s="4" t="str">
        <f>VLOOKUP(C2537,Customers!$A$1:$H$201,7,0)</f>
        <v>South Markbury</v>
      </c>
      <c r="H2537" s="4">
        <f>VLOOKUP(C2537,Customers!$A$1:$H$201,8,0)</f>
        <v>45117</v>
      </c>
      <c r="I2537" t="s">
        <v>798</v>
      </c>
      <c r="J2537" t="str">
        <f>VLOOKUP(I2537,Products!$A$1:$F$51,2,0)</f>
        <v>Stage Footwear</v>
      </c>
      <c r="K2537" t="str">
        <f>VLOOKUP(I2537,Products!$A$1:$F$51,3,0)</f>
        <v>Fashion</v>
      </c>
      <c r="L2537" t="str">
        <f>VLOOKUP(I2537,Products!$A$1:$F$51,4,0)</f>
        <v>Footwear</v>
      </c>
      <c r="M2537" s="7">
        <f>VLOOKUP(I2537,Products!$A$1:$F$51,5,0)</f>
        <v>1102.791777777778</v>
      </c>
      <c r="N2537" s="7">
        <f>VLOOKUP(I2537,Products!$A$1:$F$51,6,0)</f>
        <v>742.26521739130465</v>
      </c>
      <c r="O2537" t="s">
        <v>835</v>
      </c>
      <c r="P2537" t="str">
        <f>VLOOKUP(O2537,Stores!$A$1:$D$6,2,0)</f>
        <v>MegaMart New Michele</v>
      </c>
      <c r="Q2537" t="str">
        <f>VLOOKUP(O2537,Stores!$A$1:$D$6,4,0)</f>
        <v>West</v>
      </c>
      <c r="R2537" s="6">
        <v>4</v>
      </c>
      <c r="S2537" s="6">
        <v>0.05</v>
      </c>
      <c r="T2537" t="s">
        <v>851</v>
      </c>
      <c r="U2537">
        <f t="shared" si="117"/>
        <v>4411.1671111111118</v>
      </c>
      <c r="V2537" s="7">
        <f t="shared" si="118"/>
        <v>2969.0608695652186</v>
      </c>
      <c r="W2537" s="7">
        <f t="shared" si="119"/>
        <v>1441.1562415458932</v>
      </c>
    </row>
    <row r="2538" spans="1:23" x14ac:dyDescent="0.25">
      <c r="A2538" t="s">
        <v>4106</v>
      </c>
      <c r="B2538" s="4">
        <v>45556</v>
      </c>
      <c r="C2538" t="s">
        <v>606</v>
      </c>
      <c r="D2538" t="str">
        <f>VLOOKUP(C2538,Customers!$A$1:$H$201,4,0)</f>
        <v>Christina Dominguez</v>
      </c>
      <c r="E2538" t="str">
        <f>VLOOKUP(C2538,Customers!$A$1:$H$201,5,0)</f>
        <v>Male</v>
      </c>
      <c r="F2538" s="4">
        <f>VLOOKUP(C2538,Customers!$A$1:$H$201,6,0)</f>
        <v>34043</v>
      </c>
      <c r="G2538" s="4" t="str">
        <f>VLOOKUP(C2538,Customers!$A$1:$H$201,7,0)</f>
        <v>Robertsborough</v>
      </c>
      <c r="H2538" s="4">
        <f>VLOOKUP(C2538,Customers!$A$1:$H$201,8,0)</f>
        <v>45866</v>
      </c>
      <c r="I2538" t="s">
        <v>798</v>
      </c>
      <c r="J2538" t="str">
        <f>VLOOKUP(I2538,Products!$A$1:$F$51,2,0)</f>
        <v>Stage Footwear</v>
      </c>
      <c r="K2538" t="str">
        <f>VLOOKUP(I2538,Products!$A$1:$F$51,3,0)</f>
        <v>Fashion</v>
      </c>
      <c r="L2538" t="str">
        <f>VLOOKUP(I2538,Products!$A$1:$F$51,4,0)</f>
        <v>Footwear</v>
      </c>
      <c r="M2538" s="7">
        <f>VLOOKUP(I2538,Products!$A$1:$F$51,5,0)</f>
        <v>1102.791777777778</v>
      </c>
      <c r="N2538" s="7">
        <f>VLOOKUP(I2538,Products!$A$1:$F$51,6,0)</f>
        <v>742.26521739130465</v>
      </c>
      <c r="O2538" t="s">
        <v>835</v>
      </c>
      <c r="P2538" t="str">
        <f>VLOOKUP(O2538,Stores!$A$1:$D$6,2,0)</f>
        <v>MegaMart New Michele</v>
      </c>
      <c r="Q2538" t="str">
        <f>VLOOKUP(O2538,Stores!$A$1:$D$6,4,0)</f>
        <v>West</v>
      </c>
      <c r="R2538" s="6">
        <v>3</v>
      </c>
      <c r="S2538" s="6">
        <v>0.15</v>
      </c>
      <c r="T2538" t="s">
        <v>861</v>
      </c>
      <c r="U2538">
        <f t="shared" si="117"/>
        <v>3308.3753333333339</v>
      </c>
      <c r="V2538" s="7">
        <f t="shared" si="118"/>
        <v>2226.7956521739138</v>
      </c>
      <c r="W2538" s="7">
        <f t="shared" si="119"/>
        <v>1080.7296811594201</v>
      </c>
    </row>
    <row r="2539" spans="1:23" x14ac:dyDescent="0.25">
      <c r="A2539" t="s">
        <v>1216</v>
      </c>
      <c r="B2539" s="4">
        <v>45556</v>
      </c>
      <c r="C2539" t="s">
        <v>248</v>
      </c>
      <c r="D2539" t="str">
        <f>VLOOKUP(C2539,Customers!$A$1:$H$201,4,0)</f>
        <v>Jason Jenkins</v>
      </c>
      <c r="E2539" t="str">
        <f>VLOOKUP(C2539,Customers!$A$1:$H$201,5,0)</f>
        <v>Female</v>
      </c>
      <c r="F2539" s="4">
        <f>VLOOKUP(C2539,Customers!$A$1:$H$201,6,0)</f>
        <v>31304</v>
      </c>
      <c r="G2539" s="4" t="str">
        <f>VLOOKUP(C2539,Customers!$A$1:$H$201,7,0)</f>
        <v>New Randychester</v>
      </c>
      <c r="H2539" s="4">
        <f>VLOOKUP(C2539,Customers!$A$1:$H$201,8,0)</f>
        <v>44186</v>
      </c>
      <c r="I2539" t="s">
        <v>755</v>
      </c>
      <c r="J2539" t="str">
        <f>VLOOKUP(I2539,Products!$A$1:$F$51,2,0)</f>
        <v>Democratic Smartphone</v>
      </c>
      <c r="K2539" t="str">
        <f>VLOOKUP(I2539,Products!$A$1:$F$51,3,0)</f>
        <v>Electronics</v>
      </c>
      <c r="L2539" t="str">
        <f>VLOOKUP(I2539,Products!$A$1:$F$51,4,0)</f>
        <v>Smartphone</v>
      </c>
      <c r="M2539" s="7">
        <f>VLOOKUP(I2539,Products!$A$1:$F$51,5,0)</f>
        <v>1079.8900000000001</v>
      </c>
      <c r="N2539" s="7">
        <f>VLOOKUP(I2539,Products!$A$1:$F$51,6,0)</f>
        <v>703.83</v>
      </c>
      <c r="O2539" t="s">
        <v>827</v>
      </c>
      <c r="P2539" t="str">
        <f>VLOOKUP(O2539,Stores!$A$1:$D$6,2,0)</f>
        <v>MegaMart Jimenezborough</v>
      </c>
      <c r="Q2539" t="str">
        <f>VLOOKUP(O2539,Stores!$A$1:$D$6,4,0)</f>
        <v>South</v>
      </c>
      <c r="R2539" s="6">
        <v>2</v>
      </c>
      <c r="S2539" s="6">
        <v>0</v>
      </c>
      <c r="T2539" t="s">
        <v>861</v>
      </c>
      <c r="U2539">
        <f t="shared" si="117"/>
        <v>2159.7800000000002</v>
      </c>
      <c r="V2539" s="7">
        <f t="shared" si="118"/>
        <v>1407.66</v>
      </c>
      <c r="W2539" s="7">
        <f t="shared" si="119"/>
        <v>751.12000000000012</v>
      </c>
    </row>
    <row r="2540" spans="1:23" x14ac:dyDescent="0.25">
      <c r="A2540" t="s">
        <v>1721</v>
      </c>
      <c r="B2540" s="4">
        <v>45556</v>
      </c>
      <c r="C2540" t="s">
        <v>333</v>
      </c>
      <c r="D2540" t="str">
        <f>VLOOKUP(C2540,Customers!$A$1:$H$201,4,0)</f>
        <v>William Warner</v>
      </c>
      <c r="E2540" t="str">
        <f>VLOOKUP(C2540,Customers!$A$1:$H$201,5,0)</f>
        <v>Female</v>
      </c>
      <c r="F2540" s="4">
        <f>VLOOKUP(C2540,Customers!$A$1:$H$201,6,0)</f>
        <v>25396</v>
      </c>
      <c r="G2540" s="4" t="str">
        <f>VLOOKUP(C2540,Customers!$A$1:$H$201,7,0)</f>
        <v>Geoffreystad</v>
      </c>
      <c r="H2540" s="4">
        <f>VLOOKUP(C2540,Customers!$A$1:$H$201,8,0)</f>
        <v>44890</v>
      </c>
      <c r="I2540" t="s">
        <v>772</v>
      </c>
      <c r="J2540" t="str">
        <f>VLOOKUP(I2540,Products!$A$1:$F$51,2,0)</f>
        <v>Little Watches</v>
      </c>
      <c r="K2540" t="str">
        <f>VLOOKUP(I2540,Products!$A$1:$F$51,3,0)</f>
        <v>Fashion</v>
      </c>
      <c r="L2540" t="str">
        <f>VLOOKUP(I2540,Products!$A$1:$F$51,4,0)</f>
        <v>Watches</v>
      </c>
      <c r="M2540" s="7">
        <f>VLOOKUP(I2540,Products!$A$1:$F$51,5,0)</f>
        <v>429.15</v>
      </c>
      <c r="N2540" s="7">
        <f>VLOOKUP(I2540,Products!$A$1:$F$51,6,0)</f>
        <v>258.72000000000003</v>
      </c>
      <c r="O2540" t="s">
        <v>835</v>
      </c>
      <c r="P2540" t="str">
        <f>VLOOKUP(O2540,Stores!$A$1:$D$6,2,0)</f>
        <v>MegaMart New Michele</v>
      </c>
      <c r="Q2540" t="str">
        <f>VLOOKUP(O2540,Stores!$A$1:$D$6,4,0)</f>
        <v>West</v>
      </c>
      <c r="R2540" s="6">
        <v>2</v>
      </c>
      <c r="S2540" s="6">
        <v>0.05</v>
      </c>
      <c r="T2540" t="s">
        <v>854</v>
      </c>
      <c r="U2540">
        <f t="shared" si="117"/>
        <v>858.3</v>
      </c>
      <c r="V2540" s="7">
        <f t="shared" si="118"/>
        <v>517.44000000000005</v>
      </c>
      <c r="W2540" s="7">
        <f t="shared" si="119"/>
        <v>339.90999999999991</v>
      </c>
    </row>
    <row r="2541" spans="1:23" x14ac:dyDescent="0.25">
      <c r="A2541" t="s">
        <v>1999</v>
      </c>
      <c r="B2541" s="4">
        <v>45556</v>
      </c>
      <c r="C2541" t="s">
        <v>189</v>
      </c>
      <c r="D2541" t="str">
        <f>VLOOKUP(C2541,Customers!$A$1:$H$201,4,0)</f>
        <v>Antonio Hamilton</v>
      </c>
      <c r="E2541" t="str">
        <f>VLOOKUP(C2541,Customers!$A$1:$H$201,5,0)</f>
        <v>Male</v>
      </c>
      <c r="F2541" s="4">
        <f>VLOOKUP(C2541,Customers!$A$1:$H$201,6,0)</f>
        <v>35433</v>
      </c>
      <c r="G2541" s="4" t="str">
        <f>VLOOKUP(C2541,Customers!$A$1:$H$201,7,0)</f>
        <v>Chambersview</v>
      </c>
      <c r="H2541" s="4">
        <f>VLOOKUP(C2541,Customers!$A$1:$H$201,8,0)</f>
        <v>44735</v>
      </c>
      <c r="I2541" t="s">
        <v>806</v>
      </c>
      <c r="J2541" t="str">
        <f>VLOOKUP(I2541,Products!$A$1:$F$51,2,0)</f>
        <v>Maybe Clothing</v>
      </c>
      <c r="K2541" t="str">
        <f>VLOOKUP(I2541,Products!$A$1:$F$51,3,0)</f>
        <v>Fashion</v>
      </c>
      <c r="L2541" t="str">
        <f>VLOOKUP(I2541,Products!$A$1:$F$51,4,0)</f>
        <v>Clothing</v>
      </c>
      <c r="M2541" s="7">
        <f>VLOOKUP(I2541,Products!$A$1:$F$51,5,0)</f>
        <v>1102.791777777778</v>
      </c>
      <c r="N2541" s="7">
        <f>VLOOKUP(I2541,Products!$A$1:$F$51,6,0)</f>
        <v>316.63</v>
      </c>
      <c r="O2541" t="s">
        <v>842</v>
      </c>
      <c r="P2541" t="str">
        <f>VLOOKUP(O2541,Stores!$A$1:$D$6,2,0)</f>
        <v>MegaMart Johnmouth</v>
      </c>
      <c r="Q2541" t="str">
        <f>VLOOKUP(O2541,Stores!$A$1:$D$6,4,0)</f>
        <v>East</v>
      </c>
      <c r="R2541" s="6">
        <v>4</v>
      </c>
      <c r="S2541" s="6">
        <v>0.1</v>
      </c>
      <c r="T2541" t="s">
        <v>854</v>
      </c>
      <c r="U2541">
        <f t="shared" si="117"/>
        <v>4411.1671111111118</v>
      </c>
      <c r="V2541" s="7">
        <f t="shared" si="118"/>
        <v>1266.52</v>
      </c>
      <c r="W2541" s="7">
        <f t="shared" si="119"/>
        <v>3143.7471111111117</v>
      </c>
    </row>
    <row r="2542" spans="1:23" x14ac:dyDescent="0.25">
      <c r="A2542" t="s">
        <v>2489</v>
      </c>
      <c r="B2542" s="4">
        <v>45556</v>
      </c>
      <c r="C2542" t="s">
        <v>325</v>
      </c>
      <c r="D2542" t="str">
        <f>VLOOKUP(C2542,Customers!$A$1:$H$201,4,0)</f>
        <v>Laurie Mason</v>
      </c>
      <c r="E2542" t="str">
        <f>VLOOKUP(C2542,Customers!$A$1:$H$201,5,0)</f>
        <v>Female</v>
      </c>
      <c r="F2542" s="4">
        <f>VLOOKUP(C2542,Customers!$A$1:$H$201,6,0)</f>
        <v>27567</v>
      </c>
      <c r="G2542" s="4" t="str">
        <f>VLOOKUP(C2542,Customers!$A$1:$H$201,7,0)</f>
        <v>Berrymouth</v>
      </c>
      <c r="H2542" s="4">
        <f>VLOOKUP(C2542,Customers!$A$1:$H$201,8,0)</f>
        <v>45840</v>
      </c>
      <c r="I2542" t="s">
        <v>788</v>
      </c>
      <c r="J2542" t="str">
        <f>VLOOKUP(I2542,Products!$A$1:$F$51,2,0)</f>
        <v>Beat Accessories</v>
      </c>
      <c r="K2542" t="str">
        <f>VLOOKUP(I2542,Products!$A$1:$F$51,3,0)</f>
        <v>Fashion</v>
      </c>
      <c r="L2542" t="str">
        <f>VLOOKUP(I2542,Products!$A$1:$F$51,4,0)</f>
        <v>Accessories</v>
      </c>
      <c r="M2542" s="7">
        <f>VLOOKUP(I2542,Products!$A$1:$F$51,5,0)</f>
        <v>1798.97</v>
      </c>
      <c r="N2542" s="7">
        <f>VLOOKUP(I2542,Products!$A$1:$F$51,6,0)</f>
        <v>1329.15</v>
      </c>
      <c r="O2542" t="s">
        <v>827</v>
      </c>
      <c r="P2542" t="str">
        <f>VLOOKUP(O2542,Stores!$A$1:$D$6,2,0)</f>
        <v>MegaMart Jimenezborough</v>
      </c>
      <c r="Q2542" t="str">
        <f>VLOOKUP(O2542,Stores!$A$1:$D$6,4,0)</f>
        <v>South</v>
      </c>
      <c r="R2542" s="6">
        <v>4</v>
      </c>
      <c r="S2542" s="6">
        <v>0.1</v>
      </c>
      <c r="T2542" t="s">
        <v>857</v>
      </c>
      <c r="U2542">
        <f t="shared" si="117"/>
        <v>7195.88</v>
      </c>
      <c r="V2542" s="7">
        <f t="shared" si="118"/>
        <v>5316.6</v>
      </c>
      <c r="W2542" s="7">
        <f t="shared" si="119"/>
        <v>1878.3799999999997</v>
      </c>
    </row>
    <row r="2543" spans="1:23" x14ac:dyDescent="0.25">
      <c r="A2543" t="s">
        <v>2676</v>
      </c>
      <c r="B2543" s="4">
        <v>45557</v>
      </c>
      <c r="C2543" t="s">
        <v>489</v>
      </c>
      <c r="D2543" t="str">
        <f>VLOOKUP(C2543,Customers!$A$1:$H$201,4,0)</f>
        <v>Emily Hart</v>
      </c>
      <c r="E2543" t="str">
        <f>VLOOKUP(C2543,Customers!$A$1:$H$201,5,0)</f>
        <v>Female</v>
      </c>
      <c r="F2543" s="4">
        <f>VLOOKUP(C2543,Customers!$A$1:$H$201,6,0)</f>
        <v>31076</v>
      </c>
      <c r="G2543" s="4" t="str">
        <f>VLOOKUP(C2543,Customers!$A$1:$H$201,7,0)</f>
        <v>Angelaland</v>
      </c>
      <c r="H2543" s="4">
        <f>VLOOKUP(C2543,Customers!$A$1:$H$201,8,0)</f>
        <v>45799</v>
      </c>
      <c r="I2543" t="s">
        <v>800</v>
      </c>
      <c r="J2543" t="str">
        <f>VLOOKUP(I2543,Products!$A$1:$F$51,2,0)</f>
        <v>Church Clothing</v>
      </c>
      <c r="K2543" t="str">
        <f>VLOOKUP(I2543,Products!$A$1:$F$51,3,0)</f>
        <v>Fashion</v>
      </c>
      <c r="L2543" t="str">
        <f>VLOOKUP(I2543,Products!$A$1:$F$51,4,0)</f>
        <v>Clothing</v>
      </c>
      <c r="M2543" s="7">
        <f>VLOOKUP(I2543,Products!$A$1:$F$51,5,0)</f>
        <v>540.94000000000005</v>
      </c>
      <c r="N2543" s="7">
        <f>VLOOKUP(I2543,Products!$A$1:$F$51,6,0)</f>
        <v>398.25</v>
      </c>
      <c r="O2543" t="s">
        <v>842</v>
      </c>
      <c r="P2543" t="str">
        <f>VLOOKUP(O2543,Stores!$A$1:$D$6,2,0)</f>
        <v>MegaMart Johnmouth</v>
      </c>
      <c r="Q2543" t="str">
        <f>VLOOKUP(O2543,Stores!$A$1:$D$6,4,0)</f>
        <v>East</v>
      </c>
      <c r="R2543" s="6">
        <v>5</v>
      </c>
      <c r="S2543" s="6">
        <v>0.05</v>
      </c>
      <c r="T2543" t="s">
        <v>861</v>
      </c>
      <c r="U2543">
        <f t="shared" si="117"/>
        <v>2704.7000000000003</v>
      </c>
      <c r="V2543" s="7">
        <f t="shared" si="118"/>
        <v>1991.25</v>
      </c>
      <c r="W2543" s="7">
        <f t="shared" si="119"/>
        <v>712.50000000000023</v>
      </c>
    </row>
    <row r="2544" spans="1:23" x14ac:dyDescent="0.25">
      <c r="A2544" t="s">
        <v>3091</v>
      </c>
      <c r="B2544" s="4">
        <v>45557</v>
      </c>
      <c r="C2544" t="s">
        <v>99</v>
      </c>
      <c r="D2544" t="str">
        <f>VLOOKUP(C2544,Customers!$A$1:$H$201,4,0)</f>
        <v>Cheryl Gilbert</v>
      </c>
      <c r="E2544" t="str">
        <f>VLOOKUP(C2544,Customers!$A$1:$H$201,5,0)</f>
        <v>Female</v>
      </c>
      <c r="F2544" s="4">
        <f>VLOOKUP(C2544,Customers!$A$1:$H$201,6,0)</f>
        <v>26004</v>
      </c>
      <c r="G2544" s="4" t="str">
        <f>VLOOKUP(C2544,Customers!$A$1:$H$201,7,0)</f>
        <v>Bradyshire</v>
      </c>
      <c r="H2544" s="4">
        <f>VLOOKUP(C2544,Customers!$A$1:$H$201,8,0)</f>
        <v>44575</v>
      </c>
      <c r="I2544" t="s">
        <v>822</v>
      </c>
      <c r="J2544" t="str">
        <f>VLOOKUP(I2544,Products!$A$1:$F$51,2,0)</f>
        <v>Maybe Footwear</v>
      </c>
      <c r="K2544" t="str">
        <f>VLOOKUP(I2544,Products!$A$1:$F$51,3,0)</f>
        <v>Fashion</v>
      </c>
      <c r="L2544" t="str">
        <f>VLOOKUP(I2544,Products!$A$1:$F$51,4,0)</f>
        <v>Footwear</v>
      </c>
      <c r="M2544" s="7">
        <f>VLOOKUP(I2544,Products!$A$1:$F$51,5,0)</f>
        <v>1044.6400000000001</v>
      </c>
      <c r="N2544" s="7">
        <f>VLOOKUP(I2544,Products!$A$1:$F$51,6,0)</f>
        <v>775.07</v>
      </c>
      <c r="O2544" t="s">
        <v>827</v>
      </c>
      <c r="P2544" t="str">
        <f>VLOOKUP(O2544,Stores!$A$1:$D$6,2,0)</f>
        <v>MegaMart Jimenezborough</v>
      </c>
      <c r="Q2544" t="str">
        <f>VLOOKUP(O2544,Stores!$A$1:$D$6,4,0)</f>
        <v>South</v>
      </c>
      <c r="R2544" s="6">
        <v>4</v>
      </c>
      <c r="S2544" s="6">
        <v>0.15</v>
      </c>
      <c r="T2544" t="s">
        <v>851</v>
      </c>
      <c r="U2544">
        <f t="shared" si="117"/>
        <v>4178.5600000000004</v>
      </c>
      <c r="V2544" s="7">
        <f t="shared" si="118"/>
        <v>3100.28</v>
      </c>
      <c r="W2544" s="7">
        <f t="shared" si="119"/>
        <v>1077.4300000000003</v>
      </c>
    </row>
    <row r="2545" spans="1:23" x14ac:dyDescent="0.25">
      <c r="A2545" t="s">
        <v>3107</v>
      </c>
      <c r="B2545" s="4">
        <v>45557</v>
      </c>
      <c r="C2545" t="s">
        <v>228</v>
      </c>
      <c r="D2545" t="str">
        <f>VLOOKUP(C2545,Customers!$A$1:$H$201,4,0)</f>
        <v>Anthony Conway</v>
      </c>
      <c r="E2545" t="str">
        <f>VLOOKUP(C2545,Customers!$A$1:$H$201,5,0)</f>
        <v>Male</v>
      </c>
      <c r="F2545" s="4">
        <f>VLOOKUP(C2545,Customers!$A$1:$H$201,6,0)</f>
        <v>35712</v>
      </c>
      <c r="G2545" s="4" t="str">
        <f>VLOOKUP(C2545,Customers!$A$1:$H$201,7,0)</f>
        <v>Carlyberg</v>
      </c>
      <c r="H2545" s="4">
        <f>VLOOKUP(C2545,Customers!$A$1:$H$201,8,0)</f>
        <v>45823</v>
      </c>
      <c r="I2545" t="s">
        <v>790</v>
      </c>
      <c r="J2545" t="str">
        <f>VLOOKUP(I2545,Products!$A$1:$F$51,2,0)</f>
        <v>Everything Laptop</v>
      </c>
      <c r="K2545" t="str">
        <f>VLOOKUP(I2545,Products!$A$1:$F$51,3,0)</f>
        <v>Electronics</v>
      </c>
      <c r="L2545" t="str">
        <f>VLOOKUP(I2545,Products!$A$1:$F$51,4,0)</f>
        <v>Laptop</v>
      </c>
      <c r="M2545" s="7">
        <f>VLOOKUP(I2545,Products!$A$1:$F$51,5,0)</f>
        <v>428.05</v>
      </c>
      <c r="N2545" s="7">
        <f>VLOOKUP(I2545,Products!$A$1:$F$51,6,0)</f>
        <v>246.07</v>
      </c>
      <c r="O2545" t="s">
        <v>827</v>
      </c>
      <c r="P2545" t="str">
        <f>VLOOKUP(O2545,Stores!$A$1:$D$6,2,0)</f>
        <v>MegaMart Jimenezborough</v>
      </c>
      <c r="Q2545" t="str">
        <f>VLOOKUP(O2545,Stores!$A$1:$D$6,4,0)</f>
        <v>South</v>
      </c>
      <c r="R2545" s="6">
        <v>5</v>
      </c>
      <c r="S2545" s="6">
        <v>0.1</v>
      </c>
      <c r="T2545" t="s">
        <v>861</v>
      </c>
      <c r="U2545">
        <f t="shared" si="117"/>
        <v>2140.25</v>
      </c>
      <c r="V2545" s="7">
        <f t="shared" si="118"/>
        <v>1230.3499999999999</v>
      </c>
      <c r="W2545" s="7">
        <f t="shared" si="119"/>
        <v>909.00000000000011</v>
      </c>
    </row>
    <row r="2546" spans="1:23" x14ac:dyDescent="0.25">
      <c r="A2546" t="s">
        <v>3584</v>
      </c>
      <c r="B2546" s="4">
        <v>45557</v>
      </c>
      <c r="C2546" t="s">
        <v>583</v>
      </c>
      <c r="D2546" t="str">
        <f>VLOOKUP(C2546,Customers!$A$1:$H$201,4,0)</f>
        <v>Linda Vasquez</v>
      </c>
      <c r="E2546" t="str">
        <f>VLOOKUP(C2546,Customers!$A$1:$H$201,5,0)</f>
        <v>Male</v>
      </c>
      <c r="F2546" s="4">
        <f>VLOOKUP(C2546,Customers!$A$1:$H$201,6,0)</f>
        <v>25047</v>
      </c>
      <c r="G2546" s="4" t="str">
        <f>VLOOKUP(C2546,Customers!$A$1:$H$201,7,0)</f>
        <v>North Rodney</v>
      </c>
      <c r="H2546" s="4">
        <f>VLOOKUP(C2546,Customers!$A$1:$H$201,8,0)</f>
        <v>44186</v>
      </c>
      <c r="I2546" t="s">
        <v>728</v>
      </c>
      <c r="J2546" t="str">
        <f>VLOOKUP(I2546,Products!$A$1:$F$51,2,0)</f>
        <v>Understand Camera</v>
      </c>
      <c r="K2546" t="str">
        <f>VLOOKUP(I2546,Products!$A$1:$F$51,3,0)</f>
        <v>Electronics</v>
      </c>
      <c r="L2546" t="str">
        <f>VLOOKUP(I2546,Products!$A$1:$F$51,4,0)</f>
        <v>Camera</v>
      </c>
      <c r="M2546" s="7">
        <f>VLOOKUP(I2546,Products!$A$1:$F$51,5,0)</f>
        <v>1474.12</v>
      </c>
      <c r="N2546" s="7">
        <f>VLOOKUP(I2546,Products!$A$1:$F$51,6,0)</f>
        <v>764.02</v>
      </c>
      <c r="O2546" t="s">
        <v>842</v>
      </c>
      <c r="P2546" t="str">
        <f>VLOOKUP(O2546,Stores!$A$1:$D$6,2,0)</f>
        <v>MegaMart Johnmouth</v>
      </c>
      <c r="Q2546" t="str">
        <f>VLOOKUP(O2546,Stores!$A$1:$D$6,4,0)</f>
        <v>East</v>
      </c>
      <c r="R2546" s="6">
        <v>3</v>
      </c>
      <c r="S2546" s="6">
        <v>0.15</v>
      </c>
      <c r="T2546" t="s">
        <v>851</v>
      </c>
      <c r="U2546">
        <f t="shared" si="117"/>
        <v>4422.3599999999997</v>
      </c>
      <c r="V2546" s="7">
        <f t="shared" si="118"/>
        <v>2292.06</v>
      </c>
      <c r="W2546" s="7">
        <f t="shared" si="119"/>
        <v>2129.4499999999998</v>
      </c>
    </row>
    <row r="2547" spans="1:23" x14ac:dyDescent="0.25">
      <c r="A2547" t="s">
        <v>4177</v>
      </c>
      <c r="B2547" s="4">
        <v>45557</v>
      </c>
      <c r="C2547" t="s">
        <v>245</v>
      </c>
      <c r="D2547" t="str">
        <f>VLOOKUP(C2547,Customers!$A$1:$H$201,4,0)</f>
        <v>Scott Duke</v>
      </c>
      <c r="E2547" t="str">
        <f>VLOOKUP(C2547,Customers!$A$1:$H$201,5,0)</f>
        <v>Female</v>
      </c>
      <c r="F2547" s="4">
        <f>VLOOKUP(C2547,Customers!$A$1:$H$201,6,0)</f>
        <v>25547</v>
      </c>
      <c r="G2547" s="4" t="str">
        <f>VLOOKUP(C2547,Customers!$A$1:$H$201,7,0)</f>
        <v>Williamhaven</v>
      </c>
      <c r="H2547" s="4">
        <f>VLOOKUP(C2547,Customers!$A$1:$H$201,8,0)</f>
        <v>45312</v>
      </c>
      <c r="I2547" t="s">
        <v>768</v>
      </c>
      <c r="J2547" t="str">
        <f>VLOOKUP(I2547,Products!$A$1:$F$51,2,0)</f>
        <v>And Footwear</v>
      </c>
      <c r="K2547" t="str">
        <f>VLOOKUP(I2547,Products!$A$1:$F$51,3,0)</f>
        <v>Fashion</v>
      </c>
      <c r="L2547" t="str">
        <f>VLOOKUP(I2547,Products!$A$1:$F$51,4,0)</f>
        <v>Footwear</v>
      </c>
      <c r="M2547" s="7">
        <f>VLOOKUP(I2547,Products!$A$1:$F$51,5,0)</f>
        <v>1878.47</v>
      </c>
      <c r="N2547" s="7">
        <f>VLOOKUP(I2547,Products!$A$1:$F$51,6,0)</f>
        <v>1014.91</v>
      </c>
      <c r="O2547" t="s">
        <v>842</v>
      </c>
      <c r="P2547" t="str">
        <f>VLOOKUP(O2547,Stores!$A$1:$D$6,2,0)</f>
        <v>MegaMart Johnmouth</v>
      </c>
      <c r="Q2547" t="str">
        <f>VLOOKUP(O2547,Stores!$A$1:$D$6,4,0)</f>
        <v>East</v>
      </c>
      <c r="R2547" s="6">
        <v>5</v>
      </c>
      <c r="S2547" s="6">
        <v>0.05</v>
      </c>
      <c r="T2547" t="s">
        <v>861</v>
      </c>
      <c r="U2547">
        <f t="shared" si="117"/>
        <v>9392.35</v>
      </c>
      <c r="V2547" s="7">
        <f t="shared" si="118"/>
        <v>5074.55</v>
      </c>
      <c r="W2547" s="7">
        <f t="shared" si="119"/>
        <v>4316.8500000000004</v>
      </c>
    </row>
    <row r="2548" spans="1:23" x14ac:dyDescent="0.25">
      <c r="A2548" t="s">
        <v>4286</v>
      </c>
      <c r="B2548" s="4">
        <v>45557</v>
      </c>
      <c r="C2548" t="s">
        <v>49</v>
      </c>
      <c r="D2548" t="str">
        <f>VLOOKUP(C2548,Customers!$A$1:$H$201,4,0)</f>
        <v>Dale Perry</v>
      </c>
      <c r="E2548" t="str">
        <f>VLOOKUP(C2548,Customers!$A$1:$H$201,5,0)</f>
        <v>Male</v>
      </c>
      <c r="F2548" s="4">
        <f>VLOOKUP(C2548,Customers!$A$1:$H$201,6,0)</f>
        <v>32850</v>
      </c>
      <c r="G2548" s="4" t="str">
        <f>VLOOKUP(C2548,Customers!$A$1:$H$201,7,0)</f>
        <v>Lake Dawn</v>
      </c>
      <c r="H2548" s="4">
        <f>VLOOKUP(C2548,Customers!$A$1:$H$201,8,0)</f>
        <v>44393</v>
      </c>
      <c r="I2548" t="s">
        <v>818</v>
      </c>
      <c r="J2548" t="str">
        <f>VLOOKUP(I2548,Products!$A$1:$F$51,2,0)</f>
        <v>Nor Bags</v>
      </c>
      <c r="K2548" t="str">
        <f>VLOOKUP(I2548,Products!$A$1:$F$51,3,0)</f>
        <v>Fashion</v>
      </c>
      <c r="L2548" t="str">
        <f>VLOOKUP(I2548,Products!$A$1:$F$51,4,0)</f>
        <v>Bags</v>
      </c>
      <c r="M2548" s="7">
        <f>VLOOKUP(I2548,Products!$A$1:$F$51,5,0)</f>
        <v>1216.3599999999999</v>
      </c>
      <c r="N2548" s="7">
        <f>VLOOKUP(I2548,Products!$A$1:$F$51,6,0)</f>
        <v>794.8</v>
      </c>
      <c r="O2548" t="s">
        <v>831</v>
      </c>
      <c r="P2548" t="str">
        <f>VLOOKUP(O2548,Stores!$A$1:$D$6,2,0)</f>
        <v>MegaMart Peckmouth</v>
      </c>
      <c r="Q2548" t="str">
        <f>VLOOKUP(O2548,Stores!$A$1:$D$6,4,0)</f>
        <v>East</v>
      </c>
      <c r="R2548" s="6">
        <v>2</v>
      </c>
      <c r="S2548" s="6">
        <v>0.1</v>
      </c>
      <c r="T2548" t="s">
        <v>861</v>
      </c>
      <c r="U2548">
        <f t="shared" si="117"/>
        <v>2432.7199999999998</v>
      </c>
      <c r="V2548" s="7">
        <f t="shared" si="118"/>
        <v>1589.6</v>
      </c>
      <c r="W2548" s="7">
        <f t="shared" si="119"/>
        <v>842.21999999999991</v>
      </c>
    </row>
    <row r="2549" spans="1:23" x14ac:dyDescent="0.25">
      <c r="A2549" t="s">
        <v>4826</v>
      </c>
      <c r="B2549" s="4">
        <v>45557</v>
      </c>
      <c r="C2549" t="s">
        <v>397</v>
      </c>
      <c r="D2549" t="str">
        <f>VLOOKUP(C2549,Customers!$A$1:$H$201,4,0)</f>
        <v>Victoria Hansen</v>
      </c>
      <c r="E2549" t="str">
        <f>VLOOKUP(C2549,Customers!$A$1:$H$201,5,0)</f>
        <v>Female</v>
      </c>
      <c r="F2549" s="4">
        <f>VLOOKUP(C2549,Customers!$A$1:$H$201,6,0)</f>
        <v>34980</v>
      </c>
      <c r="G2549" s="4" t="str">
        <f>VLOOKUP(C2549,Customers!$A$1:$H$201,7,0)</f>
        <v>Lake Dale</v>
      </c>
      <c r="H2549" s="4">
        <f>VLOOKUP(C2549,Customers!$A$1:$H$201,8,0)</f>
        <v>45124</v>
      </c>
      <c r="I2549" t="s">
        <v>812</v>
      </c>
      <c r="J2549" t="str">
        <f>VLOOKUP(I2549,Products!$A$1:$F$51,2,0)</f>
        <v>Set Dairy</v>
      </c>
      <c r="K2549" t="str">
        <f>VLOOKUP(I2549,Products!$A$1:$F$51,3,0)</f>
        <v>Groceries</v>
      </c>
      <c r="L2549" t="str">
        <f>VLOOKUP(I2549,Products!$A$1:$F$51,4,0)</f>
        <v>Dairy</v>
      </c>
      <c r="M2549" s="7">
        <f>VLOOKUP(I2549,Products!$A$1:$F$51,5,0)</f>
        <v>1879.08</v>
      </c>
      <c r="N2549" s="7">
        <f>VLOOKUP(I2549,Products!$A$1:$F$51,6,0)</f>
        <v>1004.56</v>
      </c>
      <c r="O2549" t="s">
        <v>835</v>
      </c>
      <c r="P2549" t="str">
        <f>VLOOKUP(O2549,Stores!$A$1:$D$6,2,0)</f>
        <v>MegaMart New Michele</v>
      </c>
      <c r="Q2549" t="str">
        <f>VLOOKUP(O2549,Stores!$A$1:$D$6,4,0)</f>
        <v>West</v>
      </c>
      <c r="R2549" s="6">
        <v>1</v>
      </c>
      <c r="S2549" s="6">
        <v>0.15</v>
      </c>
      <c r="T2549" t="s">
        <v>851</v>
      </c>
      <c r="U2549">
        <f t="shared" si="117"/>
        <v>1879.08</v>
      </c>
      <c r="V2549" s="7">
        <f t="shared" si="118"/>
        <v>1004.56</v>
      </c>
      <c r="W2549" s="7">
        <f t="shared" si="119"/>
        <v>873.67</v>
      </c>
    </row>
    <row r="2550" spans="1:23" x14ac:dyDescent="0.25">
      <c r="A2550" t="s">
        <v>5029</v>
      </c>
      <c r="B2550" s="4">
        <v>45558</v>
      </c>
      <c r="C2550" t="s">
        <v>575</v>
      </c>
      <c r="D2550" t="str">
        <f>VLOOKUP(C2550,Customers!$A$1:$H$201,4,0)</f>
        <v>Michael Perez</v>
      </c>
      <c r="E2550" t="str">
        <f>VLOOKUP(C2550,Customers!$A$1:$H$201,5,0)</f>
        <v>Male</v>
      </c>
      <c r="F2550" s="4">
        <f>VLOOKUP(C2550,Customers!$A$1:$H$201,6,0)</f>
        <v>23030</v>
      </c>
      <c r="G2550" s="4" t="str">
        <f>VLOOKUP(C2550,Customers!$A$1:$H$201,7,0)</f>
        <v>Shannontown</v>
      </c>
      <c r="H2550" s="4">
        <f>VLOOKUP(C2550,Customers!$A$1:$H$201,8,0)</f>
        <v>44957</v>
      </c>
      <c r="I2550" t="s">
        <v>776</v>
      </c>
      <c r="J2550" t="str">
        <f>VLOOKUP(I2550,Products!$A$1:$F$51,2,0)</f>
        <v>Hospital Smartphone</v>
      </c>
      <c r="K2550" t="str">
        <f>VLOOKUP(I2550,Products!$A$1:$F$51,3,0)</f>
        <v>Electronics</v>
      </c>
      <c r="L2550" t="str">
        <f>VLOOKUP(I2550,Products!$A$1:$F$51,4,0)</f>
        <v>Smartphone</v>
      </c>
      <c r="M2550" s="7">
        <f>VLOOKUP(I2550,Products!$A$1:$F$51,5,0)</f>
        <v>1272.23</v>
      </c>
      <c r="N2550" s="7">
        <f>VLOOKUP(I2550,Products!$A$1:$F$51,6,0)</f>
        <v>952.65</v>
      </c>
      <c r="O2550" t="s">
        <v>831</v>
      </c>
      <c r="P2550" t="str">
        <f>VLOOKUP(O2550,Stores!$A$1:$D$6,2,0)</f>
        <v>MegaMart Peckmouth</v>
      </c>
      <c r="Q2550" t="str">
        <f>VLOOKUP(O2550,Stores!$A$1:$D$6,4,0)</f>
        <v>East</v>
      </c>
      <c r="R2550" s="6">
        <v>4</v>
      </c>
      <c r="S2550" s="6">
        <v>0</v>
      </c>
      <c r="T2550" t="s">
        <v>857</v>
      </c>
      <c r="U2550">
        <f t="shared" si="117"/>
        <v>5088.92</v>
      </c>
      <c r="V2550" s="7">
        <f t="shared" si="118"/>
        <v>3810.6</v>
      </c>
      <c r="W2550" s="7">
        <f t="shared" si="119"/>
        <v>1277.3200000000002</v>
      </c>
    </row>
    <row r="2551" spans="1:23" x14ac:dyDescent="0.25">
      <c r="A2551" t="s">
        <v>5141</v>
      </c>
      <c r="B2551" s="4">
        <v>45558</v>
      </c>
      <c r="C2551" t="s">
        <v>397</v>
      </c>
      <c r="D2551" t="str">
        <f>VLOOKUP(C2551,Customers!$A$1:$H$201,4,0)</f>
        <v>Victoria Hansen</v>
      </c>
      <c r="E2551" t="str">
        <f>VLOOKUP(C2551,Customers!$A$1:$H$201,5,0)</f>
        <v>Female</v>
      </c>
      <c r="F2551" s="4">
        <f>VLOOKUP(C2551,Customers!$A$1:$H$201,6,0)</f>
        <v>34980</v>
      </c>
      <c r="G2551" s="4" t="str">
        <f>VLOOKUP(C2551,Customers!$A$1:$H$201,7,0)</f>
        <v>Lake Dale</v>
      </c>
      <c r="H2551" s="4">
        <f>VLOOKUP(C2551,Customers!$A$1:$H$201,8,0)</f>
        <v>45124</v>
      </c>
      <c r="I2551" t="s">
        <v>749</v>
      </c>
      <c r="J2551" t="str">
        <f>VLOOKUP(I2551,Products!$A$1:$F$51,2,0)</f>
        <v>Whether Bags</v>
      </c>
      <c r="K2551" t="str">
        <f>VLOOKUP(I2551,Products!$A$1:$F$51,3,0)</f>
        <v>Fashion</v>
      </c>
      <c r="L2551" t="str">
        <f>VLOOKUP(I2551,Products!$A$1:$F$51,4,0)</f>
        <v>Bags</v>
      </c>
      <c r="M2551" s="7">
        <f>VLOOKUP(I2551,Products!$A$1:$F$51,5,0)</f>
        <v>270.45</v>
      </c>
      <c r="N2551" s="7">
        <f>VLOOKUP(I2551,Products!$A$1:$F$51,6,0)</f>
        <v>742.26521739130465</v>
      </c>
      <c r="O2551" t="s">
        <v>827</v>
      </c>
      <c r="P2551" t="str">
        <f>VLOOKUP(O2551,Stores!$A$1:$D$6,2,0)</f>
        <v>MegaMart Jimenezborough</v>
      </c>
      <c r="Q2551" t="str">
        <f>VLOOKUP(O2551,Stores!$A$1:$D$6,4,0)</f>
        <v>South</v>
      </c>
      <c r="R2551" s="6">
        <v>1</v>
      </c>
      <c r="S2551" s="6">
        <v>0</v>
      </c>
      <c r="T2551" t="s">
        <v>857</v>
      </c>
      <c r="U2551">
        <f t="shared" si="117"/>
        <v>270.45</v>
      </c>
      <c r="V2551" s="7">
        <f t="shared" si="118"/>
        <v>742.26521739130465</v>
      </c>
      <c r="W2551" s="7">
        <f t="shared" si="119"/>
        <v>-472.81521739130466</v>
      </c>
    </row>
    <row r="2552" spans="1:23" x14ac:dyDescent="0.25">
      <c r="A2552" t="s">
        <v>5363</v>
      </c>
      <c r="B2552" s="4">
        <v>45558</v>
      </c>
      <c r="C2552" t="s">
        <v>30</v>
      </c>
      <c r="D2552" t="str">
        <f>VLOOKUP(C2552,Customers!$A$1:$H$201,4,0)</f>
        <v>Erin Walker</v>
      </c>
      <c r="E2552" t="str">
        <f>VLOOKUP(C2552,Customers!$A$1:$H$201,5,0)</f>
        <v>Male</v>
      </c>
      <c r="F2552" s="4">
        <f>VLOOKUP(C2552,Customers!$A$1:$H$201,6,0)</f>
        <v>31058</v>
      </c>
      <c r="G2552" s="4" t="str">
        <f>VLOOKUP(C2552,Customers!$A$1:$H$201,7,0)</f>
        <v>West Jasmine</v>
      </c>
      <c r="H2552" s="4">
        <f>VLOOKUP(C2552,Customers!$A$1:$H$201,8,0)</f>
        <v>44482</v>
      </c>
      <c r="I2552" t="s">
        <v>798</v>
      </c>
      <c r="J2552" t="str">
        <f>VLOOKUP(I2552,Products!$A$1:$F$51,2,0)</f>
        <v>Stage Footwear</v>
      </c>
      <c r="K2552" t="str">
        <f>VLOOKUP(I2552,Products!$A$1:$F$51,3,0)</f>
        <v>Fashion</v>
      </c>
      <c r="L2552" t="str">
        <f>VLOOKUP(I2552,Products!$A$1:$F$51,4,0)</f>
        <v>Footwear</v>
      </c>
      <c r="M2552" s="7">
        <f>VLOOKUP(I2552,Products!$A$1:$F$51,5,0)</f>
        <v>1102.791777777778</v>
      </c>
      <c r="N2552" s="7">
        <f>VLOOKUP(I2552,Products!$A$1:$F$51,6,0)</f>
        <v>742.26521739130465</v>
      </c>
      <c r="O2552" t="s">
        <v>827</v>
      </c>
      <c r="P2552" t="str">
        <f>VLOOKUP(O2552,Stores!$A$1:$D$6,2,0)</f>
        <v>MegaMart Jimenezborough</v>
      </c>
      <c r="Q2552" t="str">
        <f>VLOOKUP(O2552,Stores!$A$1:$D$6,4,0)</f>
        <v>South</v>
      </c>
      <c r="R2552" s="6">
        <v>5</v>
      </c>
      <c r="S2552" s="6">
        <v>0</v>
      </c>
      <c r="T2552" t="s">
        <v>851</v>
      </c>
      <c r="U2552">
        <f t="shared" si="117"/>
        <v>5513.9588888888902</v>
      </c>
      <c r="V2552" s="7">
        <f t="shared" si="118"/>
        <v>3711.3260869565233</v>
      </c>
      <c r="W2552" s="7">
        <f t="shared" si="119"/>
        <v>1801.6328019323669</v>
      </c>
    </row>
    <row r="2553" spans="1:23" x14ac:dyDescent="0.25">
      <c r="A2553" t="s">
        <v>3178</v>
      </c>
      <c r="B2553" s="4">
        <v>45558</v>
      </c>
      <c r="C2553" t="s">
        <v>304</v>
      </c>
      <c r="D2553" t="str">
        <f>VLOOKUP(C2553,Customers!$A$1:$H$201,4,0)</f>
        <v>Sarah Reynolds</v>
      </c>
      <c r="E2553" t="str">
        <f>VLOOKUP(C2553,Customers!$A$1:$H$201,5,0)</f>
        <v>Female</v>
      </c>
      <c r="F2553" s="4">
        <f>VLOOKUP(C2553,Customers!$A$1:$H$201,6,0)</f>
        <v>32344</v>
      </c>
      <c r="G2553" s="4" t="str">
        <f>VLOOKUP(C2553,Customers!$A$1:$H$201,7,0)</f>
        <v>South Christinabury</v>
      </c>
      <c r="H2553" s="4">
        <f>VLOOKUP(C2553,Customers!$A$1:$H$201,8,0)</f>
        <v>44826</v>
      </c>
      <c r="I2553" t="s">
        <v>714</v>
      </c>
      <c r="J2553" t="str">
        <f>VLOOKUP(I2553,Products!$A$1:$F$51,2,0)</f>
        <v>Here Footwear</v>
      </c>
      <c r="K2553" t="str">
        <f>VLOOKUP(I2553,Products!$A$1:$F$51,3,0)</f>
        <v>Fashion</v>
      </c>
      <c r="L2553" t="str">
        <f>VLOOKUP(I2553,Products!$A$1:$F$51,4,0)</f>
        <v>Footwear</v>
      </c>
      <c r="M2553" s="7">
        <f>VLOOKUP(I2553,Products!$A$1:$F$51,5,0)</f>
        <v>1102.791777777778</v>
      </c>
      <c r="N2553" s="7">
        <f>VLOOKUP(I2553,Products!$A$1:$F$51,6,0)</f>
        <v>169.03</v>
      </c>
      <c r="O2553" t="s">
        <v>827</v>
      </c>
      <c r="P2553" t="str">
        <f>VLOOKUP(O2553,Stores!$A$1:$D$6,2,0)</f>
        <v>MegaMart Jimenezborough</v>
      </c>
      <c r="Q2553" t="str">
        <f>VLOOKUP(O2553,Stores!$A$1:$D$6,4,0)</f>
        <v>South</v>
      </c>
      <c r="R2553" s="6">
        <v>2</v>
      </c>
      <c r="S2553" s="6">
        <v>0.15</v>
      </c>
      <c r="T2553" t="s">
        <v>854</v>
      </c>
      <c r="U2553">
        <f t="shared" si="117"/>
        <v>2205.5835555555559</v>
      </c>
      <c r="V2553" s="7">
        <f t="shared" si="118"/>
        <v>338.06</v>
      </c>
      <c r="W2553" s="7">
        <f t="shared" si="119"/>
        <v>1866.673555555556</v>
      </c>
    </row>
    <row r="2554" spans="1:23" x14ac:dyDescent="0.25">
      <c r="A2554" t="s">
        <v>3438</v>
      </c>
      <c r="B2554" s="4">
        <v>45558</v>
      </c>
      <c r="C2554" t="s">
        <v>583</v>
      </c>
      <c r="D2554" t="str">
        <f>VLOOKUP(C2554,Customers!$A$1:$H$201,4,0)</f>
        <v>Linda Vasquez</v>
      </c>
      <c r="E2554" t="str">
        <f>VLOOKUP(C2554,Customers!$A$1:$H$201,5,0)</f>
        <v>Male</v>
      </c>
      <c r="F2554" s="4">
        <f>VLOOKUP(C2554,Customers!$A$1:$H$201,6,0)</f>
        <v>25047</v>
      </c>
      <c r="G2554" s="4" t="str">
        <f>VLOOKUP(C2554,Customers!$A$1:$H$201,7,0)</f>
        <v>North Rodney</v>
      </c>
      <c r="H2554" s="4">
        <f>VLOOKUP(C2554,Customers!$A$1:$H$201,8,0)</f>
        <v>44186</v>
      </c>
      <c r="I2554" t="s">
        <v>794</v>
      </c>
      <c r="J2554" t="str">
        <f>VLOOKUP(I2554,Products!$A$1:$F$51,2,0)</f>
        <v>New Watches</v>
      </c>
      <c r="K2554" t="str">
        <f>VLOOKUP(I2554,Products!$A$1:$F$51,3,0)</f>
        <v>Fashion</v>
      </c>
      <c r="L2554" t="str">
        <f>VLOOKUP(I2554,Products!$A$1:$F$51,4,0)</f>
        <v>Watches</v>
      </c>
      <c r="M2554" s="7">
        <f>VLOOKUP(I2554,Products!$A$1:$F$51,5,0)</f>
        <v>1501.46</v>
      </c>
      <c r="N2554" s="7">
        <f>VLOOKUP(I2554,Products!$A$1:$F$51,6,0)</f>
        <v>1167.73</v>
      </c>
      <c r="O2554" t="s">
        <v>831</v>
      </c>
      <c r="P2554" t="str">
        <f>VLOOKUP(O2554,Stores!$A$1:$D$6,2,0)</f>
        <v>MegaMart Peckmouth</v>
      </c>
      <c r="Q2554" t="str">
        <f>VLOOKUP(O2554,Stores!$A$1:$D$6,4,0)</f>
        <v>East</v>
      </c>
      <c r="R2554" s="6">
        <v>1</v>
      </c>
      <c r="S2554" s="6">
        <v>0.05</v>
      </c>
      <c r="T2554" t="s">
        <v>851</v>
      </c>
      <c r="U2554">
        <f t="shared" si="117"/>
        <v>1501.46</v>
      </c>
      <c r="V2554" s="7">
        <f t="shared" si="118"/>
        <v>1167.73</v>
      </c>
      <c r="W2554" s="7">
        <f t="shared" si="119"/>
        <v>332.78000000000003</v>
      </c>
    </row>
    <row r="2555" spans="1:23" x14ac:dyDescent="0.25">
      <c r="A2555" t="s">
        <v>3822</v>
      </c>
      <c r="B2555" s="4">
        <v>45559</v>
      </c>
      <c r="C2555" t="s">
        <v>587</v>
      </c>
      <c r="D2555" t="str">
        <f>VLOOKUP(C2555,Customers!$A$1:$H$201,4,0)</f>
        <v>Tanya Mueller</v>
      </c>
      <c r="E2555" t="str">
        <f>VLOOKUP(C2555,Customers!$A$1:$H$201,5,0)</f>
        <v>Male</v>
      </c>
      <c r="F2555" s="4">
        <f>VLOOKUP(C2555,Customers!$A$1:$H$201,6,0)</f>
        <v>26659</v>
      </c>
      <c r="G2555" s="4" t="str">
        <f>VLOOKUP(C2555,Customers!$A$1:$H$201,7,0)</f>
        <v>West Tanner</v>
      </c>
      <c r="H2555" s="4">
        <f>VLOOKUP(C2555,Customers!$A$1:$H$201,8,0)</f>
        <v>45265</v>
      </c>
      <c r="I2555" t="s">
        <v>790</v>
      </c>
      <c r="J2555" t="str">
        <f>VLOOKUP(I2555,Products!$A$1:$F$51,2,0)</f>
        <v>Everything Laptop</v>
      </c>
      <c r="K2555" t="str">
        <f>VLOOKUP(I2555,Products!$A$1:$F$51,3,0)</f>
        <v>Electronics</v>
      </c>
      <c r="L2555" t="str">
        <f>VLOOKUP(I2555,Products!$A$1:$F$51,4,0)</f>
        <v>Laptop</v>
      </c>
      <c r="M2555" s="7">
        <f>VLOOKUP(I2555,Products!$A$1:$F$51,5,0)</f>
        <v>428.05</v>
      </c>
      <c r="N2555" s="7">
        <f>VLOOKUP(I2555,Products!$A$1:$F$51,6,0)</f>
        <v>246.07</v>
      </c>
      <c r="O2555" t="s">
        <v>838</v>
      </c>
      <c r="P2555" t="str">
        <f>VLOOKUP(O2555,Stores!$A$1:$D$6,2,0)</f>
        <v>MegaMart Brianahaven</v>
      </c>
      <c r="Q2555" t="str">
        <f>VLOOKUP(O2555,Stores!$A$1:$D$6,4,0)</f>
        <v>North</v>
      </c>
      <c r="R2555" s="6">
        <v>2</v>
      </c>
      <c r="S2555" s="6">
        <v>0</v>
      </c>
      <c r="T2555" t="s">
        <v>857</v>
      </c>
      <c r="U2555">
        <f t="shared" si="117"/>
        <v>856.1</v>
      </c>
      <c r="V2555" s="7">
        <f t="shared" si="118"/>
        <v>492.14</v>
      </c>
      <c r="W2555" s="7">
        <f t="shared" si="119"/>
        <v>362.96000000000004</v>
      </c>
    </row>
    <row r="2556" spans="1:23" x14ac:dyDescent="0.25">
      <c r="A2556" t="s">
        <v>4360</v>
      </c>
      <c r="B2556" s="4">
        <v>45559</v>
      </c>
      <c r="C2556" t="s">
        <v>623</v>
      </c>
      <c r="D2556" t="str">
        <f>VLOOKUP(C2556,Customers!$A$1:$H$201,4,0)</f>
        <v>Peter Garcia</v>
      </c>
      <c r="E2556" t="str">
        <f>VLOOKUP(C2556,Customers!$A$1:$H$201,5,0)</f>
        <v>Male</v>
      </c>
      <c r="F2556" s="4">
        <f>VLOOKUP(C2556,Customers!$A$1:$H$201,6,0)</f>
        <v>29135</v>
      </c>
      <c r="G2556" s="4" t="str">
        <f>VLOOKUP(C2556,Customers!$A$1:$H$201,7,0)</f>
        <v>West Amymouth</v>
      </c>
      <c r="H2556" s="4">
        <f>VLOOKUP(C2556,Customers!$A$1:$H$201,8,0)</f>
        <v>44399</v>
      </c>
      <c r="I2556" t="s">
        <v>721</v>
      </c>
      <c r="J2556" t="str">
        <f>VLOOKUP(I2556,Products!$A$1:$F$51,2,0)</f>
        <v>Knowledge Bags</v>
      </c>
      <c r="K2556" t="str">
        <f>VLOOKUP(I2556,Products!$A$1:$F$51,3,0)</f>
        <v>Fashion</v>
      </c>
      <c r="L2556" t="str">
        <f>VLOOKUP(I2556,Products!$A$1:$F$51,4,0)</f>
        <v>Bags</v>
      </c>
      <c r="M2556" s="7">
        <f>VLOOKUP(I2556,Products!$A$1:$F$51,5,0)</f>
        <v>1396.22</v>
      </c>
      <c r="N2556" s="7">
        <f>VLOOKUP(I2556,Products!$A$1:$F$51,6,0)</f>
        <v>1004.09</v>
      </c>
      <c r="O2556" t="s">
        <v>835</v>
      </c>
      <c r="P2556" t="str">
        <f>VLOOKUP(O2556,Stores!$A$1:$D$6,2,0)</f>
        <v>MegaMart New Michele</v>
      </c>
      <c r="Q2556" t="str">
        <f>VLOOKUP(O2556,Stores!$A$1:$D$6,4,0)</f>
        <v>West</v>
      </c>
      <c r="R2556" s="6">
        <v>4</v>
      </c>
      <c r="S2556" s="6">
        <v>0.05</v>
      </c>
      <c r="T2556" t="s">
        <v>861</v>
      </c>
      <c r="U2556">
        <f t="shared" si="117"/>
        <v>5584.88</v>
      </c>
      <c r="V2556" s="7">
        <f t="shared" si="118"/>
        <v>4016.36</v>
      </c>
      <c r="W2556" s="7">
        <f t="shared" si="119"/>
        <v>1567.57</v>
      </c>
    </row>
    <row r="2557" spans="1:23" x14ac:dyDescent="0.25">
      <c r="A2557" t="s">
        <v>4933</v>
      </c>
      <c r="B2557" s="4">
        <v>45559</v>
      </c>
      <c r="C2557" t="s">
        <v>65</v>
      </c>
      <c r="D2557" t="str">
        <f>VLOOKUP(C2557,Customers!$A$1:$H$201,4,0)</f>
        <v>Miguel Johnson</v>
      </c>
      <c r="E2557" t="str">
        <f>VLOOKUP(C2557,Customers!$A$1:$H$201,5,0)</f>
        <v>Male</v>
      </c>
      <c r="F2557" s="4">
        <f>VLOOKUP(C2557,Customers!$A$1:$H$201,6,0)</f>
        <v>27877</v>
      </c>
      <c r="G2557" s="4" t="str">
        <f>VLOOKUP(C2557,Customers!$A$1:$H$201,7,0)</f>
        <v>Murrayborough</v>
      </c>
      <c r="H2557" s="4">
        <f>VLOOKUP(C2557,Customers!$A$1:$H$201,8,0)</f>
        <v>44613</v>
      </c>
      <c r="I2557" t="s">
        <v>755</v>
      </c>
      <c r="J2557" t="str">
        <f>VLOOKUP(I2557,Products!$A$1:$F$51,2,0)</f>
        <v>Democratic Smartphone</v>
      </c>
      <c r="K2557" t="str">
        <f>VLOOKUP(I2557,Products!$A$1:$F$51,3,0)</f>
        <v>Electronics</v>
      </c>
      <c r="L2557" t="str">
        <f>VLOOKUP(I2557,Products!$A$1:$F$51,4,0)</f>
        <v>Smartphone</v>
      </c>
      <c r="M2557" s="7">
        <f>VLOOKUP(I2557,Products!$A$1:$F$51,5,0)</f>
        <v>1079.8900000000001</v>
      </c>
      <c r="N2557" s="7">
        <f>VLOOKUP(I2557,Products!$A$1:$F$51,6,0)</f>
        <v>703.83</v>
      </c>
      <c r="O2557" t="s">
        <v>838</v>
      </c>
      <c r="P2557" t="str">
        <f>VLOOKUP(O2557,Stores!$A$1:$D$6,2,0)</f>
        <v>MegaMart Brianahaven</v>
      </c>
      <c r="Q2557" t="str">
        <f>VLOOKUP(O2557,Stores!$A$1:$D$6,4,0)</f>
        <v>North</v>
      </c>
      <c r="R2557" s="6">
        <v>1</v>
      </c>
      <c r="S2557" s="6">
        <v>0.05</v>
      </c>
      <c r="T2557" t="s">
        <v>861</v>
      </c>
      <c r="U2557">
        <f t="shared" si="117"/>
        <v>1079.8900000000001</v>
      </c>
      <c r="V2557" s="7">
        <f t="shared" si="118"/>
        <v>703.83</v>
      </c>
      <c r="W2557" s="7">
        <f t="shared" si="119"/>
        <v>375.11000000000007</v>
      </c>
    </row>
    <row r="2558" spans="1:23" x14ac:dyDescent="0.25">
      <c r="A2558" t="s">
        <v>5769</v>
      </c>
      <c r="B2558" s="4">
        <v>45559</v>
      </c>
      <c r="C2558" t="s">
        <v>135</v>
      </c>
      <c r="D2558" t="str">
        <f>VLOOKUP(C2558,Customers!$A$1:$H$201,4,0)</f>
        <v>Kimberly King</v>
      </c>
      <c r="E2558" t="str">
        <f>VLOOKUP(C2558,Customers!$A$1:$H$201,5,0)</f>
        <v>Female</v>
      </c>
      <c r="F2558" s="4">
        <f>VLOOKUP(C2558,Customers!$A$1:$H$201,6,0)</f>
        <v>33347</v>
      </c>
      <c r="G2558" s="4" t="str">
        <f>VLOOKUP(C2558,Customers!$A$1:$H$201,7,0)</f>
        <v>North George</v>
      </c>
      <c r="H2558" s="4">
        <f>VLOOKUP(C2558,Customers!$A$1:$H$201,8,0)</f>
        <v>45007</v>
      </c>
      <c r="I2558" t="s">
        <v>721</v>
      </c>
      <c r="J2558" t="str">
        <f>VLOOKUP(I2558,Products!$A$1:$F$51,2,0)</f>
        <v>Knowledge Bags</v>
      </c>
      <c r="K2558" t="str">
        <f>VLOOKUP(I2558,Products!$A$1:$F$51,3,0)</f>
        <v>Fashion</v>
      </c>
      <c r="L2558" t="str">
        <f>VLOOKUP(I2558,Products!$A$1:$F$51,4,0)</f>
        <v>Bags</v>
      </c>
      <c r="M2558" s="7">
        <f>VLOOKUP(I2558,Products!$A$1:$F$51,5,0)</f>
        <v>1396.22</v>
      </c>
      <c r="N2558" s="7">
        <f>VLOOKUP(I2558,Products!$A$1:$F$51,6,0)</f>
        <v>1004.09</v>
      </c>
      <c r="O2558" t="s">
        <v>827</v>
      </c>
      <c r="P2558" t="str">
        <f>VLOOKUP(O2558,Stores!$A$1:$D$6,2,0)</f>
        <v>MegaMart Jimenezborough</v>
      </c>
      <c r="Q2558" t="str">
        <f>VLOOKUP(O2558,Stores!$A$1:$D$6,4,0)</f>
        <v>South</v>
      </c>
      <c r="R2558" s="6">
        <v>5</v>
      </c>
      <c r="S2558" s="6">
        <v>0.1</v>
      </c>
      <c r="T2558" t="s">
        <v>851</v>
      </c>
      <c r="U2558">
        <f t="shared" si="117"/>
        <v>6981.1</v>
      </c>
      <c r="V2558" s="7">
        <f t="shared" si="118"/>
        <v>5020.45</v>
      </c>
      <c r="W2558" s="7">
        <f t="shared" si="119"/>
        <v>1959.7500000000005</v>
      </c>
    </row>
    <row r="2559" spans="1:23" x14ac:dyDescent="0.25">
      <c r="A2559" t="s">
        <v>1049</v>
      </c>
      <c r="B2559" s="4">
        <v>45559</v>
      </c>
      <c r="C2559" t="s">
        <v>300</v>
      </c>
      <c r="D2559" t="str">
        <f>VLOOKUP(C2559,Customers!$A$1:$H$201,4,0)</f>
        <v>Grace Garcia</v>
      </c>
      <c r="E2559" t="str">
        <f>VLOOKUP(C2559,Customers!$A$1:$H$201,5,0)</f>
        <v>Female</v>
      </c>
      <c r="F2559" s="4">
        <f>VLOOKUP(C2559,Customers!$A$1:$H$201,6,0)</f>
        <v>37929</v>
      </c>
      <c r="G2559" s="4" t="str">
        <f>VLOOKUP(C2559,Customers!$A$1:$H$201,7,0)</f>
        <v>Markberg</v>
      </c>
      <c r="H2559" s="4">
        <f>VLOOKUP(C2559,Customers!$A$1:$H$201,8,0)</f>
        <v>44928</v>
      </c>
      <c r="I2559" t="s">
        <v>738</v>
      </c>
      <c r="J2559" t="str">
        <f>VLOOKUP(I2559,Products!$A$1:$F$51,2,0)</f>
        <v>Either Headphones</v>
      </c>
      <c r="K2559" t="str">
        <f>VLOOKUP(I2559,Products!$A$1:$F$51,3,0)</f>
        <v>Electronics</v>
      </c>
      <c r="L2559" t="str">
        <f>VLOOKUP(I2559,Products!$A$1:$F$51,4,0)</f>
        <v>Headphones</v>
      </c>
      <c r="M2559" s="7">
        <f>VLOOKUP(I2559,Products!$A$1:$F$51,5,0)</f>
        <v>248.57</v>
      </c>
      <c r="N2559" s="7">
        <f>VLOOKUP(I2559,Products!$A$1:$F$51,6,0)</f>
        <v>190.67</v>
      </c>
      <c r="O2559" t="s">
        <v>835</v>
      </c>
      <c r="P2559" t="str">
        <f>VLOOKUP(O2559,Stores!$A$1:$D$6,2,0)</f>
        <v>MegaMart New Michele</v>
      </c>
      <c r="Q2559" t="str">
        <f>VLOOKUP(O2559,Stores!$A$1:$D$6,4,0)</f>
        <v>West</v>
      </c>
      <c r="R2559" s="6">
        <v>2</v>
      </c>
      <c r="S2559" s="6">
        <v>0.1</v>
      </c>
      <c r="T2559" t="s">
        <v>857</v>
      </c>
      <c r="U2559">
        <f t="shared" si="117"/>
        <v>497.14</v>
      </c>
      <c r="V2559" s="7">
        <f t="shared" si="118"/>
        <v>381.34</v>
      </c>
      <c r="W2559" s="7">
        <f t="shared" si="119"/>
        <v>114.9</v>
      </c>
    </row>
    <row r="2560" spans="1:23" x14ac:dyDescent="0.25">
      <c r="A2560" t="s">
        <v>1820</v>
      </c>
      <c r="B2560" s="4">
        <v>45559</v>
      </c>
      <c r="C2560" t="s">
        <v>492</v>
      </c>
      <c r="D2560" t="str">
        <f>VLOOKUP(C2560,Customers!$A$1:$H$201,4,0)</f>
        <v>Mario Cuevas</v>
      </c>
      <c r="E2560" t="str">
        <f>VLOOKUP(C2560,Customers!$A$1:$H$201,5,0)</f>
        <v>Male</v>
      </c>
      <c r="F2560" s="4">
        <f>VLOOKUP(C2560,Customers!$A$1:$H$201,6,0)</f>
        <v>31478</v>
      </c>
      <c r="G2560" s="4" t="str">
        <f>VLOOKUP(C2560,Customers!$A$1:$H$201,7,0)</f>
        <v>North Charlesville</v>
      </c>
      <c r="H2560" s="4">
        <f>VLOOKUP(C2560,Customers!$A$1:$H$201,8,0)</f>
        <v>45172</v>
      </c>
      <c r="I2560" t="s">
        <v>765</v>
      </c>
      <c r="J2560" t="str">
        <f>VLOOKUP(I2560,Products!$A$1:$F$51,2,0)</f>
        <v>How Vegetables</v>
      </c>
      <c r="K2560" t="str">
        <f>VLOOKUP(I2560,Products!$A$1:$F$51,3,0)</f>
        <v>Groceries</v>
      </c>
      <c r="L2560" t="str">
        <f>VLOOKUP(I2560,Products!$A$1:$F$51,4,0)</f>
        <v>Vegetables</v>
      </c>
      <c r="M2560" s="7">
        <f>VLOOKUP(I2560,Products!$A$1:$F$51,5,0)</f>
        <v>25.57</v>
      </c>
      <c r="N2560" s="7">
        <f>VLOOKUP(I2560,Products!$A$1:$F$51,6,0)</f>
        <v>19.05</v>
      </c>
      <c r="O2560" t="s">
        <v>838</v>
      </c>
      <c r="P2560" t="str">
        <f>VLOOKUP(O2560,Stores!$A$1:$D$6,2,0)</f>
        <v>MegaMart Brianahaven</v>
      </c>
      <c r="Q2560" t="str">
        <f>VLOOKUP(O2560,Stores!$A$1:$D$6,4,0)</f>
        <v>North</v>
      </c>
      <c r="R2560" s="6">
        <v>5</v>
      </c>
      <c r="S2560" s="6">
        <v>0.05</v>
      </c>
      <c r="T2560" t="s">
        <v>851</v>
      </c>
      <c r="U2560">
        <f t="shared" si="117"/>
        <v>127.85</v>
      </c>
      <c r="V2560" s="7">
        <f t="shared" si="118"/>
        <v>95.25</v>
      </c>
      <c r="W2560" s="7">
        <f t="shared" si="119"/>
        <v>31.649999999999995</v>
      </c>
    </row>
    <row r="2561" spans="1:23" x14ac:dyDescent="0.25">
      <c r="A2561" t="s">
        <v>2443</v>
      </c>
      <c r="B2561" s="4">
        <v>45559</v>
      </c>
      <c r="C2561" t="s">
        <v>688</v>
      </c>
      <c r="D2561" t="str">
        <f>VLOOKUP(C2561,Customers!$A$1:$H$201,4,0)</f>
        <v>James Noble</v>
      </c>
      <c r="E2561" t="str">
        <f>VLOOKUP(C2561,Customers!$A$1:$H$201,5,0)</f>
        <v>Female</v>
      </c>
      <c r="F2561" s="4">
        <f>VLOOKUP(C2561,Customers!$A$1:$H$201,6,0)</f>
        <v>23491</v>
      </c>
      <c r="G2561" s="4" t="str">
        <f>VLOOKUP(C2561,Customers!$A$1:$H$201,7,0)</f>
        <v>Woodbury</v>
      </c>
      <c r="H2561" s="4">
        <f>VLOOKUP(C2561,Customers!$A$1:$H$201,8,0)</f>
        <v>45707</v>
      </c>
      <c r="I2561" t="s">
        <v>718</v>
      </c>
      <c r="J2561" t="str">
        <f>VLOOKUP(I2561,Products!$A$1:$F$51,2,0)</f>
        <v>Four Accessories</v>
      </c>
      <c r="K2561" t="str">
        <f>VLOOKUP(I2561,Products!$A$1:$F$51,3,0)</f>
        <v>Fashion</v>
      </c>
      <c r="L2561" t="str">
        <f>VLOOKUP(I2561,Products!$A$1:$F$51,4,0)</f>
        <v>Accessories</v>
      </c>
      <c r="M2561" s="7">
        <f>VLOOKUP(I2561,Products!$A$1:$F$51,5,0)</f>
        <v>1853.77</v>
      </c>
      <c r="N2561" s="7">
        <f>VLOOKUP(I2561,Products!$A$1:$F$51,6,0)</f>
        <v>1363.52</v>
      </c>
      <c r="O2561" t="s">
        <v>842</v>
      </c>
      <c r="P2561" t="str">
        <f>VLOOKUP(O2561,Stores!$A$1:$D$6,2,0)</f>
        <v>MegaMart Johnmouth</v>
      </c>
      <c r="Q2561" t="str">
        <f>VLOOKUP(O2561,Stores!$A$1:$D$6,4,0)</f>
        <v>East</v>
      </c>
      <c r="R2561" s="6">
        <v>2</v>
      </c>
      <c r="S2561" s="6">
        <v>0.1</v>
      </c>
      <c r="T2561" t="s">
        <v>854</v>
      </c>
      <c r="U2561">
        <f t="shared" si="117"/>
        <v>3707.54</v>
      </c>
      <c r="V2561" s="7">
        <f t="shared" si="118"/>
        <v>2727.04</v>
      </c>
      <c r="W2561" s="7">
        <f t="shared" si="119"/>
        <v>979.6</v>
      </c>
    </row>
    <row r="2562" spans="1:23" x14ac:dyDescent="0.25">
      <c r="A2562" t="s">
        <v>3326</v>
      </c>
      <c r="B2562" s="4">
        <v>45559</v>
      </c>
      <c r="C2562" t="s">
        <v>540</v>
      </c>
      <c r="D2562" t="str">
        <f>VLOOKUP(C2562,Customers!$A$1:$H$201,4,0)</f>
        <v>Francis Hernandez</v>
      </c>
      <c r="E2562" t="str">
        <f>VLOOKUP(C2562,Customers!$A$1:$H$201,5,0)</f>
        <v>Male</v>
      </c>
      <c r="F2562" s="4">
        <f>VLOOKUP(C2562,Customers!$A$1:$H$201,6,0)</f>
        <v>26101</v>
      </c>
      <c r="G2562" s="4" t="str">
        <f>VLOOKUP(C2562,Customers!$A$1:$H$201,7,0)</f>
        <v>Juliefurt</v>
      </c>
      <c r="H2562" s="4">
        <f>VLOOKUP(C2562,Customers!$A$1:$H$201,8,0)</f>
        <v>44841</v>
      </c>
      <c r="I2562" t="s">
        <v>762</v>
      </c>
      <c r="J2562" t="str">
        <f>VLOOKUP(I2562,Products!$A$1:$F$51,2,0)</f>
        <v>Firm Dairy</v>
      </c>
      <c r="K2562" t="str">
        <f>VLOOKUP(I2562,Products!$A$1:$F$51,3,0)</f>
        <v>Groceries</v>
      </c>
      <c r="L2562" t="str">
        <f>VLOOKUP(I2562,Products!$A$1:$F$51,4,0)</f>
        <v>Dairy</v>
      </c>
      <c r="M2562" s="7">
        <f>VLOOKUP(I2562,Products!$A$1:$F$51,5,0)</f>
        <v>1227.24</v>
      </c>
      <c r="N2562" s="7">
        <f>VLOOKUP(I2562,Products!$A$1:$F$51,6,0)</f>
        <v>977.09</v>
      </c>
      <c r="O2562" t="s">
        <v>838</v>
      </c>
      <c r="P2562" t="str">
        <f>VLOOKUP(O2562,Stores!$A$1:$D$6,2,0)</f>
        <v>MegaMart Brianahaven</v>
      </c>
      <c r="Q2562" t="str">
        <f>VLOOKUP(O2562,Stores!$A$1:$D$6,4,0)</f>
        <v>North</v>
      </c>
      <c r="R2562" s="6">
        <v>2</v>
      </c>
      <c r="S2562" s="6">
        <v>0.05</v>
      </c>
      <c r="T2562" t="s">
        <v>854</v>
      </c>
      <c r="U2562">
        <f t="shared" si="117"/>
        <v>2454.48</v>
      </c>
      <c r="V2562" s="7">
        <f t="shared" si="118"/>
        <v>1954.18</v>
      </c>
      <c r="W2562" s="7">
        <f t="shared" si="119"/>
        <v>499.34999999999997</v>
      </c>
    </row>
    <row r="2563" spans="1:23" x14ac:dyDescent="0.25">
      <c r="A2563" t="s">
        <v>3367</v>
      </c>
      <c r="B2563" s="4">
        <v>45560</v>
      </c>
      <c r="C2563" t="s">
        <v>113</v>
      </c>
      <c r="D2563" t="str">
        <f>VLOOKUP(C2563,Customers!$A$1:$H$201,4,0)</f>
        <v>Tyler Levine</v>
      </c>
      <c r="E2563" t="str">
        <f>VLOOKUP(C2563,Customers!$A$1:$H$201,5,0)</f>
        <v>Male</v>
      </c>
      <c r="F2563" s="4">
        <f>VLOOKUP(C2563,Customers!$A$1:$H$201,6,0)</f>
        <v>28630</v>
      </c>
      <c r="G2563" s="4" t="str">
        <f>VLOOKUP(C2563,Customers!$A$1:$H$201,7,0)</f>
        <v>West Charles</v>
      </c>
      <c r="H2563" s="4">
        <f>VLOOKUP(C2563,Customers!$A$1:$H$201,8,0)</f>
        <v>44438</v>
      </c>
      <c r="I2563" t="s">
        <v>798</v>
      </c>
      <c r="J2563" t="str">
        <f>VLOOKUP(I2563,Products!$A$1:$F$51,2,0)</f>
        <v>Stage Footwear</v>
      </c>
      <c r="K2563" t="str">
        <f>VLOOKUP(I2563,Products!$A$1:$F$51,3,0)</f>
        <v>Fashion</v>
      </c>
      <c r="L2563" t="str">
        <f>VLOOKUP(I2563,Products!$A$1:$F$51,4,0)</f>
        <v>Footwear</v>
      </c>
      <c r="M2563" s="7">
        <f>VLOOKUP(I2563,Products!$A$1:$F$51,5,0)</f>
        <v>1102.791777777778</v>
      </c>
      <c r="N2563" s="7">
        <f>VLOOKUP(I2563,Products!$A$1:$F$51,6,0)</f>
        <v>742.26521739130465</v>
      </c>
      <c r="O2563" t="s">
        <v>831</v>
      </c>
      <c r="P2563" t="str">
        <f>VLOOKUP(O2563,Stores!$A$1:$D$6,2,0)</f>
        <v>MegaMart Peckmouth</v>
      </c>
      <c r="Q2563" t="str">
        <f>VLOOKUP(O2563,Stores!$A$1:$D$6,4,0)</f>
        <v>East</v>
      </c>
      <c r="R2563" s="6">
        <v>4</v>
      </c>
      <c r="S2563" s="6">
        <v>0.15</v>
      </c>
      <c r="T2563" t="s">
        <v>861</v>
      </c>
      <c r="U2563">
        <f t="shared" ref="U2563:U2626" si="120">M2563*R2563</f>
        <v>4411.1671111111118</v>
      </c>
      <c r="V2563" s="7">
        <f t="shared" ref="V2563:V2626" si="121">N2563*R2563</f>
        <v>2969.0608695652186</v>
      </c>
      <c r="W2563" s="7">
        <f t="shared" ref="W2563:W2626" si="122">U2563-V2563-(1-S2563)</f>
        <v>1441.2562415458933</v>
      </c>
    </row>
    <row r="2564" spans="1:23" x14ac:dyDescent="0.25">
      <c r="A2564" t="s">
        <v>3704</v>
      </c>
      <c r="B2564" s="4">
        <v>45560</v>
      </c>
      <c r="C2564" t="s">
        <v>501</v>
      </c>
      <c r="D2564" t="str">
        <f>VLOOKUP(C2564,Customers!$A$1:$H$201,4,0)</f>
        <v>Breanna Moore</v>
      </c>
      <c r="E2564" t="str">
        <f>VLOOKUP(C2564,Customers!$A$1:$H$201,5,0)</f>
        <v>Female</v>
      </c>
      <c r="F2564" s="4">
        <f>VLOOKUP(C2564,Customers!$A$1:$H$201,6,0)</f>
        <v>22552</v>
      </c>
      <c r="G2564" s="4" t="str">
        <f>VLOOKUP(C2564,Customers!$A$1:$H$201,7,0)</f>
        <v>Melissaberg</v>
      </c>
      <c r="H2564" s="4">
        <f>VLOOKUP(C2564,Customers!$A$1:$H$201,8,0)</f>
        <v>44326</v>
      </c>
      <c r="I2564" t="s">
        <v>730</v>
      </c>
      <c r="J2564" t="str">
        <f>VLOOKUP(I2564,Products!$A$1:$F$51,2,0)</f>
        <v>Recognize Footwear</v>
      </c>
      <c r="K2564" t="str">
        <f>VLOOKUP(I2564,Products!$A$1:$F$51,3,0)</f>
        <v>Fashion</v>
      </c>
      <c r="L2564" t="str">
        <f>VLOOKUP(I2564,Products!$A$1:$F$51,4,0)</f>
        <v>Footwear</v>
      </c>
      <c r="M2564" s="7">
        <f>VLOOKUP(I2564,Products!$A$1:$F$51,5,0)</f>
        <v>109.78</v>
      </c>
      <c r="N2564" s="7">
        <f>VLOOKUP(I2564,Products!$A$1:$F$51,6,0)</f>
        <v>70.59</v>
      </c>
      <c r="O2564" t="s">
        <v>835</v>
      </c>
      <c r="P2564" t="str">
        <f>VLOOKUP(O2564,Stores!$A$1:$D$6,2,0)</f>
        <v>MegaMart New Michele</v>
      </c>
      <c r="Q2564" t="str">
        <f>VLOOKUP(O2564,Stores!$A$1:$D$6,4,0)</f>
        <v>West</v>
      </c>
      <c r="R2564" s="6">
        <v>2</v>
      </c>
      <c r="S2564" s="6">
        <v>0.05</v>
      </c>
      <c r="T2564" t="s">
        <v>851</v>
      </c>
      <c r="U2564">
        <f t="shared" si="120"/>
        <v>219.56</v>
      </c>
      <c r="V2564" s="7">
        <f t="shared" si="121"/>
        <v>141.18</v>
      </c>
      <c r="W2564" s="7">
        <f t="shared" si="122"/>
        <v>77.429999999999993</v>
      </c>
    </row>
    <row r="2565" spans="1:23" x14ac:dyDescent="0.25">
      <c r="A2565" t="s">
        <v>3775</v>
      </c>
      <c r="B2565" s="4">
        <v>45560</v>
      </c>
      <c r="C2565" t="s">
        <v>443</v>
      </c>
      <c r="D2565" t="str">
        <f>VLOOKUP(C2565,Customers!$A$1:$H$201,4,0)</f>
        <v>Curtis Faulkner</v>
      </c>
      <c r="E2565" t="str">
        <f>VLOOKUP(C2565,Customers!$A$1:$H$201,5,0)</f>
        <v>Female</v>
      </c>
      <c r="F2565" s="4">
        <f>VLOOKUP(C2565,Customers!$A$1:$H$201,6,0)</f>
        <v>23386</v>
      </c>
      <c r="G2565" s="4" t="str">
        <f>VLOOKUP(C2565,Customers!$A$1:$H$201,7,0)</f>
        <v>Annaborough</v>
      </c>
      <c r="H2565" s="4">
        <f>VLOOKUP(C2565,Customers!$A$1:$H$201,8,0)</f>
        <v>44122</v>
      </c>
      <c r="I2565" t="s">
        <v>818</v>
      </c>
      <c r="J2565" t="str">
        <f>VLOOKUP(I2565,Products!$A$1:$F$51,2,0)</f>
        <v>Nor Bags</v>
      </c>
      <c r="K2565" t="str">
        <f>VLOOKUP(I2565,Products!$A$1:$F$51,3,0)</f>
        <v>Fashion</v>
      </c>
      <c r="L2565" t="str">
        <f>VLOOKUP(I2565,Products!$A$1:$F$51,4,0)</f>
        <v>Bags</v>
      </c>
      <c r="M2565" s="7">
        <f>VLOOKUP(I2565,Products!$A$1:$F$51,5,0)</f>
        <v>1216.3599999999999</v>
      </c>
      <c r="N2565" s="7">
        <f>VLOOKUP(I2565,Products!$A$1:$F$51,6,0)</f>
        <v>794.8</v>
      </c>
      <c r="O2565" t="s">
        <v>838</v>
      </c>
      <c r="P2565" t="str">
        <f>VLOOKUP(O2565,Stores!$A$1:$D$6,2,0)</f>
        <v>MegaMart Brianahaven</v>
      </c>
      <c r="Q2565" t="str">
        <f>VLOOKUP(O2565,Stores!$A$1:$D$6,4,0)</f>
        <v>North</v>
      </c>
      <c r="R2565" s="6">
        <v>3</v>
      </c>
      <c r="S2565" s="6">
        <v>0.15</v>
      </c>
      <c r="T2565" t="s">
        <v>854</v>
      </c>
      <c r="U2565">
        <f t="shared" si="120"/>
        <v>3649.08</v>
      </c>
      <c r="V2565" s="7">
        <f t="shared" si="121"/>
        <v>2384.3999999999996</v>
      </c>
      <c r="W2565" s="7">
        <f t="shared" si="122"/>
        <v>1263.8300000000004</v>
      </c>
    </row>
    <row r="2566" spans="1:23" x14ac:dyDescent="0.25">
      <c r="A2566" t="s">
        <v>4506</v>
      </c>
      <c r="B2566" s="4">
        <v>45560</v>
      </c>
      <c r="C2566" t="s">
        <v>424</v>
      </c>
      <c r="D2566" t="str">
        <f>VLOOKUP(C2566,Customers!$A$1:$H$201,4,0)</f>
        <v>Miranda Rodriguez</v>
      </c>
      <c r="E2566" t="str">
        <f>VLOOKUP(C2566,Customers!$A$1:$H$201,5,0)</f>
        <v>Female</v>
      </c>
      <c r="F2566" s="4">
        <f>VLOOKUP(C2566,Customers!$A$1:$H$201,6,0)</f>
        <v>29406</v>
      </c>
      <c r="G2566" s="4" t="str">
        <f>VLOOKUP(C2566,Customers!$A$1:$H$201,7,0)</f>
        <v>Adkinsport</v>
      </c>
      <c r="H2566" s="4">
        <f>VLOOKUP(C2566,Customers!$A$1:$H$201,8,0)</f>
        <v>45892</v>
      </c>
      <c r="I2566" t="s">
        <v>808</v>
      </c>
      <c r="J2566" t="str">
        <f>VLOOKUP(I2566,Products!$A$1:$F$51,2,0)</f>
        <v>Soon Accessories</v>
      </c>
      <c r="K2566" t="str">
        <f>VLOOKUP(I2566,Products!$A$1:$F$51,3,0)</f>
        <v>Fashion</v>
      </c>
      <c r="L2566" t="str">
        <f>VLOOKUP(I2566,Products!$A$1:$F$51,4,0)</f>
        <v>Accessories</v>
      </c>
      <c r="M2566" s="7">
        <f>VLOOKUP(I2566,Products!$A$1:$F$51,5,0)</f>
        <v>564.41999999999996</v>
      </c>
      <c r="N2566" s="7">
        <f>VLOOKUP(I2566,Products!$A$1:$F$51,6,0)</f>
        <v>293.95999999999998</v>
      </c>
      <c r="O2566" t="s">
        <v>842</v>
      </c>
      <c r="P2566" t="str">
        <f>VLOOKUP(O2566,Stores!$A$1:$D$6,2,0)</f>
        <v>MegaMart Johnmouth</v>
      </c>
      <c r="Q2566" t="str">
        <f>VLOOKUP(O2566,Stores!$A$1:$D$6,4,0)</f>
        <v>East</v>
      </c>
      <c r="R2566" s="6">
        <v>3</v>
      </c>
      <c r="S2566" s="6">
        <v>0.1</v>
      </c>
      <c r="T2566" t="s">
        <v>851</v>
      </c>
      <c r="U2566">
        <f t="shared" si="120"/>
        <v>1693.2599999999998</v>
      </c>
      <c r="V2566" s="7">
        <f t="shared" si="121"/>
        <v>881.87999999999988</v>
      </c>
      <c r="W2566" s="7">
        <f t="shared" si="122"/>
        <v>810.4799999999999</v>
      </c>
    </row>
    <row r="2567" spans="1:23" x14ac:dyDescent="0.25">
      <c r="A2567" t="s">
        <v>4730</v>
      </c>
      <c r="B2567" s="4">
        <v>45560</v>
      </c>
      <c r="C2567" t="s">
        <v>619</v>
      </c>
      <c r="D2567" t="str">
        <f>VLOOKUP(C2567,Customers!$A$1:$H$201,4,0)</f>
        <v>Stacey Thompson</v>
      </c>
      <c r="E2567" t="str">
        <f>VLOOKUP(C2567,Customers!$A$1:$H$201,5,0)</f>
        <v>Male</v>
      </c>
      <c r="F2567" s="4">
        <f>VLOOKUP(C2567,Customers!$A$1:$H$201,6,0)</f>
        <v>35802</v>
      </c>
      <c r="G2567" s="4" t="str">
        <f>VLOOKUP(C2567,Customers!$A$1:$H$201,7,0)</f>
        <v>Davidtown</v>
      </c>
      <c r="H2567" s="4">
        <f>VLOOKUP(C2567,Customers!$A$1:$H$201,8,0)</f>
        <v>44252</v>
      </c>
      <c r="I2567" t="s">
        <v>735</v>
      </c>
      <c r="J2567" t="str">
        <f>VLOOKUP(I2567,Products!$A$1:$F$51,2,0)</f>
        <v>Step Smartphone</v>
      </c>
      <c r="K2567" t="str">
        <f>VLOOKUP(I2567,Products!$A$1:$F$51,3,0)</f>
        <v>Electronics</v>
      </c>
      <c r="L2567" t="str">
        <f>VLOOKUP(I2567,Products!$A$1:$F$51,4,0)</f>
        <v>Smartphone</v>
      </c>
      <c r="M2567" s="7">
        <f>VLOOKUP(I2567,Products!$A$1:$F$51,5,0)</f>
        <v>1194.1199999999999</v>
      </c>
      <c r="N2567" s="7">
        <f>VLOOKUP(I2567,Products!$A$1:$F$51,6,0)</f>
        <v>838.95</v>
      </c>
      <c r="O2567" t="s">
        <v>827</v>
      </c>
      <c r="P2567" t="str">
        <f>VLOOKUP(O2567,Stores!$A$1:$D$6,2,0)</f>
        <v>MegaMart Jimenezborough</v>
      </c>
      <c r="Q2567" t="str">
        <f>VLOOKUP(O2567,Stores!$A$1:$D$6,4,0)</f>
        <v>South</v>
      </c>
      <c r="R2567" s="6">
        <v>1</v>
      </c>
      <c r="S2567" s="6">
        <v>0.15</v>
      </c>
      <c r="T2567" t="s">
        <v>851</v>
      </c>
      <c r="U2567">
        <f t="shared" si="120"/>
        <v>1194.1199999999999</v>
      </c>
      <c r="V2567" s="7">
        <f t="shared" si="121"/>
        <v>838.95</v>
      </c>
      <c r="W2567" s="7">
        <f t="shared" si="122"/>
        <v>354.31999999999982</v>
      </c>
    </row>
    <row r="2568" spans="1:23" x14ac:dyDescent="0.25">
      <c r="A2568" t="s">
        <v>5144</v>
      </c>
      <c r="B2568" s="4">
        <v>45560</v>
      </c>
      <c r="C2568" t="s">
        <v>552</v>
      </c>
      <c r="D2568" t="str">
        <f>VLOOKUP(C2568,Customers!$A$1:$H$201,4,0)</f>
        <v>Lisa Martinez</v>
      </c>
      <c r="E2568" t="str">
        <f>VLOOKUP(C2568,Customers!$A$1:$H$201,5,0)</f>
        <v>Male</v>
      </c>
      <c r="F2568" s="4">
        <f>VLOOKUP(C2568,Customers!$A$1:$H$201,6,0)</f>
        <v>26178</v>
      </c>
      <c r="G2568" s="4" t="str">
        <f>VLOOKUP(C2568,Customers!$A$1:$H$201,7,0)</f>
        <v>East Codyton</v>
      </c>
      <c r="H2568" s="4">
        <f>VLOOKUP(C2568,Customers!$A$1:$H$201,8,0)</f>
        <v>45251</v>
      </c>
      <c r="I2568" t="s">
        <v>780</v>
      </c>
      <c r="J2568" t="str">
        <f>VLOOKUP(I2568,Products!$A$1:$F$51,2,0)</f>
        <v>Road Clothing</v>
      </c>
      <c r="K2568" t="str">
        <f>VLOOKUP(I2568,Products!$A$1:$F$51,3,0)</f>
        <v>Fashion</v>
      </c>
      <c r="L2568" t="str">
        <f>VLOOKUP(I2568,Products!$A$1:$F$51,4,0)</f>
        <v>Clothing</v>
      </c>
      <c r="M2568" s="7">
        <f>VLOOKUP(I2568,Products!$A$1:$F$51,5,0)</f>
        <v>1485.05</v>
      </c>
      <c r="N2568" s="7">
        <f>VLOOKUP(I2568,Products!$A$1:$F$51,6,0)</f>
        <v>988.31</v>
      </c>
      <c r="O2568" t="s">
        <v>842</v>
      </c>
      <c r="P2568" t="str">
        <f>VLOOKUP(O2568,Stores!$A$1:$D$6,2,0)</f>
        <v>MegaMart Johnmouth</v>
      </c>
      <c r="Q2568" t="str">
        <f>VLOOKUP(O2568,Stores!$A$1:$D$6,4,0)</f>
        <v>East</v>
      </c>
      <c r="R2568" s="6">
        <v>1</v>
      </c>
      <c r="S2568" s="6">
        <v>0.15</v>
      </c>
      <c r="T2568" t="s">
        <v>854</v>
      </c>
      <c r="U2568">
        <f t="shared" si="120"/>
        <v>1485.05</v>
      </c>
      <c r="V2568" s="7">
        <f t="shared" si="121"/>
        <v>988.31</v>
      </c>
      <c r="W2568" s="7">
        <f t="shared" si="122"/>
        <v>495.89</v>
      </c>
    </row>
    <row r="2569" spans="1:23" x14ac:dyDescent="0.25">
      <c r="A2569" t="s">
        <v>5239</v>
      </c>
      <c r="B2569" s="4">
        <v>45561</v>
      </c>
      <c r="C2569" t="s">
        <v>46</v>
      </c>
      <c r="D2569" t="str">
        <f>VLOOKUP(C2569,Customers!$A$1:$H$201,4,0)</f>
        <v>Haley Williams</v>
      </c>
      <c r="E2569" t="str">
        <f>VLOOKUP(C2569,Customers!$A$1:$H$201,5,0)</f>
        <v>Male</v>
      </c>
      <c r="F2569" s="4">
        <f>VLOOKUP(C2569,Customers!$A$1:$H$201,6,0)</f>
        <v>35492</v>
      </c>
      <c r="G2569" s="4" t="str">
        <f>VLOOKUP(C2569,Customers!$A$1:$H$201,7,0)</f>
        <v>Leburgh</v>
      </c>
      <c r="H2569" s="4">
        <f>VLOOKUP(C2569,Customers!$A$1:$H$201,8,0)</f>
        <v>45058</v>
      </c>
      <c r="I2569" t="s">
        <v>808</v>
      </c>
      <c r="J2569" t="str">
        <f>VLOOKUP(I2569,Products!$A$1:$F$51,2,0)</f>
        <v>Soon Accessories</v>
      </c>
      <c r="K2569" t="str">
        <f>VLOOKUP(I2569,Products!$A$1:$F$51,3,0)</f>
        <v>Fashion</v>
      </c>
      <c r="L2569" t="str">
        <f>VLOOKUP(I2569,Products!$A$1:$F$51,4,0)</f>
        <v>Accessories</v>
      </c>
      <c r="M2569" s="7">
        <f>VLOOKUP(I2569,Products!$A$1:$F$51,5,0)</f>
        <v>564.41999999999996</v>
      </c>
      <c r="N2569" s="7">
        <f>VLOOKUP(I2569,Products!$A$1:$F$51,6,0)</f>
        <v>293.95999999999998</v>
      </c>
      <c r="O2569" t="s">
        <v>835</v>
      </c>
      <c r="P2569" t="str">
        <f>VLOOKUP(O2569,Stores!$A$1:$D$6,2,0)</f>
        <v>MegaMart New Michele</v>
      </c>
      <c r="Q2569" t="str">
        <f>VLOOKUP(O2569,Stores!$A$1:$D$6,4,0)</f>
        <v>West</v>
      </c>
      <c r="R2569" s="6">
        <v>1</v>
      </c>
      <c r="S2569" s="6">
        <v>0</v>
      </c>
      <c r="T2569" t="s">
        <v>857</v>
      </c>
      <c r="U2569">
        <f t="shared" si="120"/>
        <v>564.41999999999996</v>
      </c>
      <c r="V2569" s="7">
        <f t="shared" si="121"/>
        <v>293.95999999999998</v>
      </c>
      <c r="W2569" s="7">
        <f t="shared" si="122"/>
        <v>269.45999999999998</v>
      </c>
    </row>
    <row r="2570" spans="1:23" x14ac:dyDescent="0.25">
      <c r="A2570" t="s">
        <v>5840</v>
      </c>
      <c r="B2570" s="4">
        <v>45561</v>
      </c>
      <c r="C2570" t="s">
        <v>552</v>
      </c>
      <c r="D2570" t="str">
        <f>VLOOKUP(C2570,Customers!$A$1:$H$201,4,0)</f>
        <v>Lisa Martinez</v>
      </c>
      <c r="E2570" t="str">
        <f>VLOOKUP(C2570,Customers!$A$1:$H$201,5,0)</f>
        <v>Male</v>
      </c>
      <c r="F2570" s="4">
        <f>VLOOKUP(C2570,Customers!$A$1:$H$201,6,0)</f>
        <v>26178</v>
      </c>
      <c r="G2570" s="4" t="str">
        <f>VLOOKUP(C2570,Customers!$A$1:$H$201,7,0)</f>
        <v>East Codyton</v>
      </c>
      <c r="H2570" s="4">
        <f>VLOOKUP(C2570,Customers!$A$1:$H$201,8,0)</f>
        <v>45251</v>
      </c>
      <c r="I2570" t="s">
        <v>707</v>
      </c>
      <c r="J2570" t="str">
        <f>VLOOKUP(I2570,Products!$A$1:$F$51,2,0)</f>
        <v>Like Camera</v>
      </c>
      <c r="K2570" t="str">
        <f>VLOOKUP(I2570,Products!$A$1:$F$51,3,0)</f>
        <v>Electronics</v>
      </c>
      <c r="L2570" t="str">
        <f>VLOOKUP(I2570,Products!$A$1:$F$51,4,0)</f>
        <v>Camera</v>
      </c>
      <c r="M2570" s="7">
        <f>VLOOKUP(I2570,Products!$A$1:$F$51,5,0)</f>
        <v>1673.69</v>
      </c>
      <c r="N2570" s="7">
        <f>VLOOKUP(I2570,Products!$A$1:$F$51,6,0)</f>
        <v>1323.38</v>
      </c>
      <c r="O2570" t="s">
        <v>827</v>
      </c>
      <c r="P2570" t="str">
        <f>VLOOKUP(O2570,Stores!$A$1:$D$6,2,0)</f>
        <v>MegaMart Jimenezborough</v>
      </c>
      <c r="Q2570" t="str">
        <f>VLOOKUP(O2570,Stores!$A$1:$D$6,4,0)</f>
        <v>South</v>
      </c>
      <c r="R2570" s="6">
        <v>3</v>
      </c>
      <c r="S2570" s="6">
        <v>0.15</v>
      </c>
      <c r="T2570" t="s">
        <v>861</v>
      </c>
      <c r="U2570">
        <f t="shared" si="120"/>
        <v>5021.07</v>
      </c>
      <c r="V2570" s="7">
        <f t="shared" si="121"/>
        <v>3970.1400000000003</v>
      </c>
      <c r="W2570" s="7">
        <f t="shared" si="122"/>
        <v>1050.0799999999995</v>
      </c>
    </row>
    <row r="2571" spans="1:23" x14ac:dyDescent="0.25">
      <c r="A2571" t="s">
        <v>1732</v>
      </c>
      <c r="B2571" s="4">
        <v>45561</v>
      </c>
      <c r="C2571" t="s">
        <v>341</v>
      </c>
      <c r="D2571" t="str">
        <f>VLOOKUP(C2571,Customers!$A$1:$H$201,4,0)</f>
        <v>Brian Fowler</v>
      </c>
      <c r="E2571" t="str">
        <f>VLOOKUP(C2571,Customers!$A$1:$H$201,5,0)</f>
        <v>Male</v>
      </c>
      <c r="F2571" s="4">
        <f>VLOOKUP(C2571,Customers!$A$1:$H$201,6,0)</f>
        <v>23046</v>
      </c>
      <c r="G2571" s="4" t="str">
        <f>VLOOKUP(C2571,Customers!$A$1:$H$201,7,0)</f>
        <v>Port Williamhaven</v>
      </c>
      <c r="H2571" s="4">
        <f>VLOOKUP(C2571,Customers!$A$1:$H$201,8,0)</f>
        <v>44431</v>
      </c>
      <c r="I2571" t="s">
        <v>820</v>
      </c>
      <c r="J2571" t="str">
        <f>VLOOKUP(I2571,Products!$A$1:$F$51,2,0)</f>
        <v>Possible Watches</v>
      </c>
      <c r="K2571" t="str">
        <f>VLOOKUP(I2571,Products!$A$1:$F$51,3,0)</f>
        <v>Fashion</v>
      </c>
      <c r="L2571" t="str">
        <f>VLOOKUP(I2571,Products!$A$1:$F$51,4,0)</f>
        <v>Watches</v>
      </c>
      <c r="M2571" s="7">
        <f>VLOOKUP(I2571,Products!$A$1:$F$51,5,0)</f>
        <v>388.26</v>
      </c>
      <c r="N2571" s="7">
        <f>VLOOKUP(I2571,Products!$A$1:$F$51,6,0)</f>
        <v>199.3</v>
      </c>
      <c r="O2571" t="s">
        <v>831</v>
      </c>
      <c r="P2571" t="str">
        <f>VLOOKUP(O2571,Stores!$A$1:$D$6,2,0)</f>
        <v>MegaMart Peckmouth</v>
      </c>
      <c r="Q2571" t="str">
        <f>VLOOKUP(O2571,Stores!$A$1:$D$6,4,0)</f>
        <v>East</v>
      </c>
      <c r="R2571" s="6">
        <v>5</v>
      </c>
      <c r="S2571" s="6">
        <v>0.1</v>
      </c>
      <c r="T2571" t="s">
        <v>857</v>
      </c>
      <c r="U2571">
        <f t="shared" si="120"/>
        <v>1941.3</v>
      </c>
      <c r="V2571" s="7">
        <f t="shared" si="121"/>
        <v>996.5</v>
      </c>
      <c r="W2571" s="7">
        <f t="shared" si="122"/>
        <v>943.9</v>
      </c>
    </row>
    <row r="2572" spans="1:23" x14ac:dyDescent="0.25">
      <c r="A2572" t="s">
        <v>1847</v>
      </c>
      <c r="B2572" s="4">
        <v>45561</v>
      </c>
      <c r="C2572" t="s">
        <v>662</v>
      </c>
      <c r="D2572" t="str">
        <f>VLOOKUP(C2572,Customers!$A$1:$H$201,4,0)</f>
        <v>Ryan Flores</v>
      </c>
      <c r="E2572" t="str">
        <f>VLOOKUP(C2572,Customers!$A$1:$H$201,5,0)</f>
        <v>Male</v>
      </c>
      <c r="F2572" s="4">
        <f>VLOOKUP(C2572,Customers!$A$1:$H$201,6,0)</f>
        <v>22243</v>
      </c>
      <c r="G2572" s="4" t="str">
        <f>VLOOKUP(C2572,Customers!$A$1:$H$201,7,0)</f>
        <v>East Danielleshire</v>
      </c>
      <c r="H2572" s="4">
        <f>VLOOKUP(C2572,Customers!$A$1:$H$201,8,0)</f>
        <v>45065</v>
      </c>
      <c r="I2572" t="s">
        <v>751</v>
      </c>
      <c r="J2572" t="str">
        <f>VLOOKUP(I2572,Products!$A$1:$F$51,2,0)</f>
        <v>House Accessories</v>
      </c>
      <c r="K2572" t="str">
        <f>VLOOKUP(I2572,Products!$A$1:$F$51,3,0)</f>
        <v>Fashion</v>
      </c>
      <c r="L2572" t="str">
        <f>VLOOKUP(I2572,Products!$A$1:$F$51,4,0)</f>
        <v>Accessories</v>
      </c>
      <c r="M2572" s="7">
        <f>VLOOKUP(I2572,Products!$A$1:$F$51,5,0)</f>
        <v>1858.75</v>
      </c>
      <c r="N2572" s="7">
        <f>VLOOKUP(I2572,Products!$A$1:$F$51,6,0)</f>
        <v>1451.16</v>
      </c>
      <c r="O2572" t="s">
        <v>827</v>
      </c>
      <c r="P2572" t="str">
        <f>VLOOKUP(O2572,Stores!$A$1:$D$6,2,0)</f>
        <v>MegaMart Jimenezborough</v>
      </c>
      <c r="Q2572" t="str">
        <f>VLOOKUP(O2572,Stores!$A$1:$D$6,4,0)</f>
        <v>South</v>
      </c>
      <c r="R2572" s="6">
        <v>3</v>
      </c>
      <c r="S2572" s="6">
        <v>0.15</v>
      </c>
      <c r="T2572" t="s">
        <v>857</v>
      </c>
      <c r="U2572">
        <f t="shared" si="120"/>
        <v>5576.25</v>
      </c>
      <c r="V2572" s="7">
        <f t="shared" si="121"/>
        <v>4353.4800000000005</v>
      </c>
      <c r="W2572" s="7">
        <f t="shared" si="122"/>
        <v>1221.9199999999996</v>
      </c>
    </row>
    <row r="2573" spans="1:23" x14ac:dyDescent="0.25">
      <c r="A2573" t="s">
        <v>1933</v>
      </c>
      <c r="B2573" s="4">
        <v>45561</v>
      </c>
      <c r="C2573" t="s">
        <v>561</v>
      </c>
      <c r="D2573" t="str">
        <f>VLOOKUP(C2573,Customers!$A$1:$H$201,4,0)</f>
        <v>Connie Terry</v>
      </c>
      <c r="E2573" t="str">
        <f>VLOOKUP(C2573,Customers!$A$1:$H$201,5,0)</f>
        <v>Male</v>
      </c>
      <c r="F2573" s="4">
        <f>VLOOKUP(C2573,Customers!$A$1:$H$201,6,0)</f>
        <v>24092</v>
      </c>
      <c r="G2573" s="4" t="str">
        <f>VLOOKUP(C2573,Customers!$A$1:$H$201,7,0)</f>
        <v>Port Patriciaburgh</v>
      </c>
      <c r="H2573" s="4">
        <f>VLOOKUP(C2573,Customers!$A$1:$H$201,8,0)</f>
        <v>44917</v>
      </c>
      <c r="I2573" t="s">
        <v>718</v>
      </c>
      <c r="J2573" t="str">
        <f>VLOOKUP(I2573,Products!$A$1:$F$51,2,0)</f>
        <v>Four Accessories</v>
      </c>
      <c r="K2573" t="str">
        <f>VLOOKUP(I2573,Products!$A$1:$F$51,3,0)</f>
        <v>Fashion</v>
      </c>
      <c r="L2573" t="str">
        <f>VLOOKUP(I2573,Products!$A$1:$F$51,4,0)</f>
        <v>Accessories</v>
      </c>
      <c r="M2573" s="7">
        <f>VLOOKUP(I2573,Products!$A$1:$F$51,5,0)</f>
        <v>1853.77</v>
      </c>
      <c r="N2573" s="7">
        <f>VLOOKUP(I2573,Products!$A$1:$F$51,6,0)</f>
        <v>1363.52</v>
      </c>
      <c r="O2573" t="s">
        <v>827</v>
      </c>
      <c r="P2573" t="str">
        <f>VLOOKUP(O2573,Stores!$A$1:$D$6,2,0)</f>
        <v>MegaMart Jimenezborough</v>
      </c>
      <c r="Q2573" t="str">
        <f>VLOOKUP(O2573,Stores!$A$1:$D$6,4,0)</f>
        <v>South</v>
      </c>
      <c r="R2573" s="6">
        <v>1</v>
      </c>
      <c r="S2573" s="6">
        <v>0</v>
      </c>
      <c r="T2573" t="s">
        <v>854</v>
      </c>
      <c r="U2573">
        <f t="shared" si="120"/>
        <v>1853.77</v>
      </c>
      <c r="V2573" s="7">
        <f t="shared" si="121"/>
        <v>1363.52</v>
      </c>
      <c r="W2573" s="7">
        <f t="shared" si="122"/>
        <v>489.25</v>
      </c>
    </row>
    <row r="2574" spans="1:23" x14ac:dyDescent="0.25">
      <c r="A2574" t="s">
        <v>2024</v>
      </c>
      <c r="B2574" s="4">
        <v>45561</v>
      </c>
      <c r="C2574" t="s">
        <v>678</v>
      </c>
      <c r="D2574" t="str">
        <f>VLOOKUP(C2574,Customers!$A$1:$H$201,4,0)</f>
        <v>Donald Meza</v>
      </c>
      <c r="E2574" t="str">
        <f>VLOOKUP(C2574,Customers!$A$1:$H$201,5,0)</f>
        <v>Female</v>
      </c>
      <c r="F2574" s="4">
        <f>VLOOKUP(C2574,Customers!$A$1:$H$201,6,0)</f>
        <v>25513</v>
      </c>
      <c r="G2574" s="4" t="str">
        <f>VLOOKUP(C2574,Customers!$A$1:$H$201,7,0)</f>
        <v>North Kelly</v>
      </c>
      <c r="H2574" s="4">
        <f>VLOOKUP(C2574,Customers!$A$1:$H$201,8,0)</f>
        <v>44173</v>
      </c>
      <c r="I2574" t="s">
        <v>718</v>
      </c>
      <c r="J2574" t="str">
        <f>VLOOKUP(I2574,Products!$A$1:$F$51,2,0)</f>
        <v>Four Accessories</v>
      </c>
      <c r="K2574" t="str">
        <f>VLOOKUP(I2574,Products!$A$1:$F$51,3,0)</f>
        <v>Fashion</v>
      </c>
      <c r="L2574" t="str">
        <f>VLOOKUP(I2574,Products!$A$1:$F$51,4,0)</f>
        <v>Accessories</v>
      </c>
      <c r="M2574" s="7">
        <f>VLOOKUP(I2574,Products!$A$1:$F$51,5,0)</f>
        <v>1853.77</v>
      </c>
      <c r="N2574" s="7">
        <f>VLOOKUP(I2574,Products!$A$1:$F$51,6,0)</f>
        <v>1363.52</v>
      </c>
      <c r="O2574" t="s">
        <v>838</v>
      </c>
      <c r="P2574" t="str">
        <f>VLOOKUP(O2574,Stores!$A$1:$D$6,2,0)</f>
        <v>MegaMart Brianahaven</v>
      </c>
      <c r="Q2574" t="str">
        <f>VLOOKUP(O2574,Stores!$A$1:$D$6,4,0)</f>
        <v>North</v>
      </c>
      <c r="R2574" s="6">
        <v>4</v>
      </c>
      <c r="S2574" s="6">
        <v>0.05</v>
      </c>
      <c r="T2574" t="s">
        <v>854</v>
      </c>
      <c r="U2574">
        <f t="shared" si="120"/>
        <v>7415.08</v>
      </c>
      <c r="V2574" s="7">
        <f t="shared" si="121"/>
        <v>5454.08</v>
      </c>
      <c r="W2574" s="7">
        <f t="shared" si="122"/>
        <v>1960.05</v>
      </c>
    </row>
    <row r="2575" spans="1:23" x14ac:dyDescent="0.25">
      <c r="A2575" t="s">
        <v>2142</v>
      </c>
      <c r="B2575" s="4">
        <v>45561</v>
      </c>
      <c r="C2575" t="s">
        <v>606</v>
      </c>
      <c r="D2575" t="str">
        <f>VLOOKUP(C2575,Customers!$A$1:$H$201,4,0)</f>
        <v>Christina Dominguez</v>
      </c>
      <c r="E2575" t="str">
        <f>VLOOKUP(C2575,Customers!$A$1:$H$201,5,0)</f>
        <v>Male</v>
      </c>
      <c r="F2575" s="4">
        <f>VLOOKUP(C2575,Customers!$A$1:$H$201,6,0)</f>
        <v>34043</v>
      </c>
      <c r="G2575" s="4" t="str">
        <f>VLOOKUP(C2575,Customers!$A$1:$H$201,7,0)</f>
        <v>Robertsborough</v>
      </c>
      <c r="H2575" s="4">
        <f>VLOOKUP(C2575,Customers!$A$1:$H$201,8,0)</f>
        <v>45866</v>
      </c>
      <c r="I2575" t="s">
        <v>804</v>
      </c>
      <c r="J2575" t="str">
        <f>VLOOKUP(I2575,Products!$A$1:$F$51,2,0)</f>
        <v>Present Television</v>
      </c>
      <c r="K2575" t="str">
        <f>VLOOKUP(I2575,Products!$A$1:$F$51,3,0)</f>
        <v>Electronics</v>
      </c>
      <c r="L2575" t="str">
        <f>VLOOKUP(I2575,Products!$A$1:$F$51,4,0)</f>
        <v>Television</v>
      </c>
      <c r="M2575" s="7">
        <f>VLOOKUP(I2575,Products!$A$1:$F$51,5,0)</f>
        <v>1635.01</v>
      </c>
      <c r="N2575" s="7">
        <f>VLOOKUP(I2575,Products!$A$1:$F$51,6,0)</f>
        <v>1043.29</v>
      </c>
      <c r="O2575" t="s">
        <v>835</v>
      </c>
      <c r="P2575" t="str">
        <f>VLOOKUP(O2575,Stores!$A$1:$D$6,2,0)</f>
        <v>MegaMart New Michele</v>
      </c>
      <c r="Q2575" t="str">
        <f>VLOOKUP(O2575,Stores!$A$1:$D$6,4,0)</f>
        <v>West</v>
      </c>
      <c r="R2575" s="6">
        <v>3</v>
      </c>
      <c r="S2575" s="6">
        <v>0.05</v>
      </c>
      <c r="T2575" t="s">
        <v>851</v>
      </c>
      <c r="U2575">
        <f t="shared" si="120"/>
        <v>4905.03</v>
      </c>
      <c r="V2575" s="7">
        <f t="shared" si="121"/>
        <v>3129.87</v>
      </c>
      <c r="W2575" s="7">
        <f t="shared" si="122"/>
        <v>1774.2099999999998</v>
      </c>
    </row>
    <row r="2576" spans="1:23" x14ac:dyDescent="0.25">
      <c r="A2576" t="s">
        <v>2380</v>
      </c>
      <c r="B2576" s="4">
        <v>45561</v>
      </c>
      <c r="C2576" t="s">
        <v>450</v>
      </c>
      <c r="D2576" t="str">
        <f>VLOOKUP(C2576,Customers!$A$1:$H$201,4,0)</f>
        <v>Amy Smith</v>
      </c>
      <c r="E2576" t="str">
        <f>VLOOKUP(C2576,Customers!$A$1:$H$201,5,0)</f>
        <v>Male</v>
      </c>
      <c r="F2576" s="4">
        <f>VLOOKUP(C2576,Customers!$A$1:$H$201,6,0)</f>
        <v>22556</v>
      </c>
      <c r="G2576" s="4" t="str">
        <f>VLOOKUP(C2576,Customers!$A$1:$H$201,7,0)</f>
        <v>Simonstad</v>
      </c>
      <c r="H2576" s="4">
        <f>VLOOKUP(C2576,Customers!$A$1:$H$201,8,0)</f>
        <v>45467</v>
      </c>
      <c r="I2576" t="s">
        <v>741</v>
      </c>
      <c r="J2576" t="str">
        <f>VLOOKUP(I2576,Products!$A$1:$F$51,2,0)</f>
        <v>Above Camera</v>
      </c>
      <c r="K2576" t="str">
        <f>VLOOKUP(I2576,Products!$A$1:$F$51,3,0)</f>
        <v>Electronics</v>
      </c>
      <c r="L2576" t="str">
        <f>VLOOKUP(I2576,Products!$A$1:$F$51,4,0)</f>
        <v>Camera</v>
      </c>
      <c r="M2576" s="7">
        <f>VLOOKUP(I2576,Products!$A$1:$F$51,5,0)</f>
        <v>1193.0899999999999</v>
      </c>
      <c r="N2576" s="7">
        <f>VLOOKUP(I2576,Products!$A$1:$F$51,6,0)</f>
        <v>818.24</v>
      </c>
      <c r="O2576" t="s">
        <v>835</v>
      </c>
      <c r="P2576" t="str">
        <f>VLOOKUP(O2576,Stores!$A$1:$D$6,2,0)</f>
        <v>MegaMart New Michele</v>
      </c>
      <c r="Q2576" t="str">
        <f>VLOOKUP(O2576,Stores!$A$1:$D$6,4,0)</f>
        <v>West</v>
      </c>
      <c r="R2576" s="6">
        <v>3</v>
      </c>
      <c r="S2576" s="6">
        <v>0.05</v>
      </c>
      <c r="T2576" t="s">
        <v>861</v>
      </c>
      <c r="U2576">
        <f t="shared" si="120"/>
        <v>3579.2699999999995</v>
      </c>
      <c r="V2576" s="7">
        <f t="shared" si="121"/>
        <v>2454.7200000000003</v>
      </c>
      <c r="W2576" s="7">
        <f t="shared" si="122"/>
        <v>1123.5999999999992</v>
      </c>
    </row>
    <row r="2577" spans="1:23" x14ac:dyDescent="0.25">
      <c r="A2577" t="s">
        <v>2445</v>
      </c>
      <c r="B2577" s="4">
        <v>45562</v>
      </c>
      <c r="C2577" t="s">
        <v>360</v>
      </c>
      <c r="D2577" t="str">
        <f>VLOOKUP(C2577,Customers!$A$1:$H$201,4,0)</f>
        <v>Eric King</v>
      </c>
      <c r="E2577" t="str">
        <f>VLOOKUP(C2577,Customers!$A$1:$H$201,5,0)</f>
        <v>Male</v>
      </c>
      <c r="F2577" s="4">
        <f>VLOOKUP(C2577,Customers!$A$1:$H$201,6,0)</f>
        <v>32514</v>
      </c>
      <c r="G2577" s="4" t="str">
        <f>VLOOKUP(C2577,Customers!$A$1:$H$201,7,0)</f>
        <v>Lake Amanda</v>
      </c>
      <c r="H2577" s="4">
        <f>VLOOKUP(C2577,Customers!$A$1:$H$201,8,0)</f>
        <v>44496</v>
      </c>
      <c r="I2577" t="s">
        <v>820</v>
      </c>
      <c r="J2577" t="str">
        <f>VLOOKUP(I2577,Products!$A$1:$F$51,2,0)</f>
        <v>Possible Watches</v>
      </c>
      <c r="K2577" t="str">
        <f>VLOOKUP(I2577,Products!$A$1:$F$51,3,0)</f>
        <v>Fashion</v>
      </c>
      <c r="L2577" t="str">
        <f>VLOOKUP(I2577,Products!$A$1:$F$51,4,0)</f>
        <v>Watches</v>
      </c>
      <c r="M2577" s="7">
        <f>VLOOKUP(I2577,Products!$A$1:$F$51,5,0)</f>
        <v>388.26</v>
      </c>
      <c r="N2577" s="7">
        <f>VLOOKUP(I2577,Products!$A$1:$F$51,6,0)</f>
        <v>199.3</v>
      </c>
      <c r="O2577" t="s">
        <v>842</v>
      </c>
      <c r="P2577" t="str">
        <f>VLOOKUP(O2577,Stores!$A$1:$D$6,2,0)</f>
        <v>MegaMart Johnmouth</v>
      </c>
      <c r="Q2577" t="str">
        <f>VLOOKUP(O2577,Stores!$A$1:$D$6,4,0)</f>
        <v>East</v>
      </c>
      <c r="R2577" s="6">
        <v>2</v>
      </c>
      <c r="S2577" s="6">
        <v>0.05</v>
      </c>
      <c r="T2577" t="s">
        <v>854</v>
      </c>
      <c r="U2577">
        <f t="shared" si="120"/>
        <v>776.52</v>
      </c>
      <c r="V2577" s="7">
        <f t="shared" si="121"/>
        <v>398.6</v>
      </c>
      <c r="W2577" s="7">
        <f t="shared" si="122"/>
        <v>376.96999999999997</v>
      </c>
    </row>
    <row r="2578" spans="1:23" x14ac:dyDescent="0.25">
      <c r="A2578" t="s">
        <v>4698</v>
      </c>
      <c r="B2578" s="4">
        <v>45562</v>
      </c>
      <c r="C2578" t="s">
        <v>349</v>
      </c>
      <c r="D2578" t="str">
        <f>VLOOKUP(C2578,Customers!$A$1:$H$201,4,0)</f>
        <v>Stanley Brown</v>
      </c>
      <c r="E2578" t="str">
        <f>VLOOKUP(C2578,Customers!$A$1:$H$201,5,0)</f>
        <v>Male</v>
      </c>
      <c r="F2578" s="4">
        <f>VLOOKUP(C2578,Customers!$A$1:$H$201,6,0)</f>
        <v>28594</v>
      </c>
      <c r="G2578" s="4" t="str">
        <f>VLOOKUP(C2578,Customers!$A$1:$H$201,7,0)</f>
        <v>Baldwinstad</v>
      </c>
      <c r="H2578" s="4">
        <f>VLOOKUP(C2578,Customers!$A$1:$H$201,8,0)</f>
        <v>44617</v>
      </c>
      <c r="I2578" t="s">
        <v>757</v>
      </c>
      <c r="J2578" t="str">
        <f>VLOOKUP(I2578,Products!$A$1:$F$51,2,0)</f>
        <v>Traditional Laptop</v>
      </c>
      <c r="K2578" t="str">
        <f>VLOOKUP(I2578,Products!$A$1:$F$51,3,0)</f>
        <v>Electronics</v>
      </c>
      <c r="L2578" t="str">
        <f>VLOOKUP(I2578,Products!$A$1:$F$51,4,0)</f>
        <v>Laptop</v>
      </c>
      <c r="M2578" s="7">
        <f>VLOOKUP(I2578,Products!$A$1:$F$51,5,0)</f>
        <v>1762.92</v>
      </c>
      <c r="N2578" s="7">
        <f>VLOOKUP(I2578,Products!$A$1:$F$51,6,0)</f>
        <v>1346.48</v>
      </c>
      <c r="O2578" t="s">
        <v>838</v>
      </c>
      <c r="P2578" t="str">
        <f>VLOOKUP(O2578,Stores!$A$1:$D$6,2,0)</f>
        <v>MegaMart Brianahaven</v>
      </c>
      <c r="Q2578" t="str">
        <f>VLOOKUP(O2578,Stores!$A$1:$D$6,4,0)</f>
        <v>North</v>
      </c>
      <c r="R2578" s="6">
        <v>1</v>
      </c>
      <c r="S2578" s="6">
        <v>0.15</v>
      </c>
      <c r="T2578" t="s">
        <v>854</v>
      </c>
      <c r="U2578">
        <f t="shared" si="120"/>
        <v>1762.92</v>
      </c>
      <c r="V2578" s="7">
        <f t="shared" si="121"/>
        <v>1346.48</v>
      </c>
      <c r="W2578" s="7">
        <f t="shared" si="122"/>
        <v>415.59000000000003</v>
      </c>
    </row>
    <row r="2579" spans="1:23" x14ac:dyDescent="0.25">
      <c r="A2579" t="s">
        <v>5160</v>
      </c>
      <c r="B2579" s="4">
        <v>45562</v>
      </c>
      <c r="C2579" t="s">
        <v>648</v>
      </c>
      <c r="D2579" t="str">
        <f>VLOOKUP(C2579,Customers!$A$1:$H$201,4,0)</f>
        <v>Daniel Mcintyre</v>
      </c>
      <c r="E2579" t="str">
        <f>VLOOKUP(C2579,Customers!$A$1:$H$201,5,0)</f>
        <v>Male</v>
      </c>
      <c r="F2579" s="4">
        <f>VLOOKUP(C2579,Customers!$A$1:$H$201,6,0)</f>
        <v>37724</v>
      </c>
      <c r="G2579" s="4" t="str">
        <f>VLOOKUP(C2579,Customers!$A$1:$H$201,7,0)</f>
        <v>West Katrina</v>
      </c>
      <c r="H2579" s="4">
        <f>VLOOKUP(C2579,Customers!$A$1:$H$201,8,0)</f>
        <v>44305</v>
      </c>
      <c r="I2579" t="s">
        <v>741</v>
      </c>
      <c r="J2579" t="str">
        <f>VLOOKUP(I2579,Products!$A$1:$F$51,2,0)</f>
        <v>Above Camera</v>
      </c>
      <c r="K2579" t="str">
        <f>VLOOKUP(I2579,Products!$A$1:$F$51,3,0)</f>
        <v>Electronics</v>
      </c>
      <c r="L2579" t="str">
        <f>VLOOKUP(I2579,Products!$A$1:$F$51,4,0)</f>
        <v>Camera</v>
      </c>
      <c r="M2579" s="7">
        <f>VLOOKUP(I2579,Products!$A$1:$F$51,5,0)</f>
        <v>1193.0899999999999</v>
      </c>
      <c r="N2579" s="7">
        <f>VLOOKUP(I2579,Products!$A$1:$F$51,6,0)</f>
        <v>818.24</v>
      </c>
      <c r="O2579" t="s">
        <v>838</v>
      </c>
      <c r="P2579" t="str">
        <f>VLOOKUP(O2579,Stores!$A$1:$D$6,2,0)</f>
        <v>MegaMart Brianahaven</v>
      </c>
      <c r="Q2579" t="str">
        <f>VLOOKUP(O2579,Stores!$A$1:$D$6,4,0)</f>
        <v>North</v>
      </c>
      <c r="R2579" s="6">
        <v>2</v>
      </c>
      <c r="S2579" s="6">
        <v>0.05</v>
      </c>
      <c r="T2579" t="s">
        <v>854</v>
      </c>
      <c r="U2579">
        <f t="shared" si="120"/>
        <v>2386.1799999999998</v>
      </c>
      <c r="V2579" s="7">
        <f t="shared" si="121"/>
        <v>1636.48</v>
      </c>
      <c r="W2579" s="7">
        <f t="shared" si="122"/>
        <v>748.74999999999977</v>
      </c>
    </row>
    <row r="2580" spans="1:23" x14ac:dyDescent="0.25">
      <c r="A2580" t="s">
        <v>862</v>
      </c>
      <c r="B2580" s="4">
        <v>45562</v>
      </c>
      <c r="C2580" t="s">
        <v>678</v>
      </c>
      <c r="D2580" t="str">
        <f>VLOOKUP(C2580,Customers!$A$1:$H$201,4,0)</f>
        <v>Donald Meza</v>
      </c>
      <c r="E2580" t="str">
        <f>VLOOKUP(C2580,Customers!$A$1:$H$201,5,0)</f>
        <v>Female</v>
      </c>
      <c r="F2580" s="4">
        <f>VLOOKUP(C2580,Customers!$A$1:$H$201,6,0)</f>
        <v>25513</v>
      </c>
      <c r="G2580" s="4" t="str">
        <f>VLOOKUP(C2580,Customers!$A$1:$H$201,7,0)</f>
        <v>North Kelly</v>
      </c>
      <c r="H2580" s="4">
        <f>VLOOKUP(C2580,Customers!$A$1:$H$201,8,0)</f>
        <v>44173</v>
      </c>
      <c r="I2580" t="s">
        <v>792</v>
      </c>
      <c r="J2580" t="str">
        <f>VLOOKUP(I2580,Products!$A$1:$F$51,2,0)</f>
        <v>Chair Laptop</v>
      </c>
      <c r="K2580" t="str">
        <f>VLOOKUP(I2580,Products!$A$1:$F$51,3,0)</f>
        <v>Electronics</v>
      </c>
      <c r="L2580" t="str">
        <f>VLOOKUP(I2580,Products!$A$1:$F$51,4,0)</f>
        <v>Laptop</v>
      </c>
      <c r="M2580" s="7">
        <f>VLOOKUP(I2580,Products!$A$1:$F$51,5,0)</f>
        <v>1562.43</v>
      </c>
      <c r="N2580" s="7">
        <f>VLOOKUP(I2580,Products!$A$1:$F$51,6,0)</f>
        <v>1195.6300000000001</v>
      </c>
      <c r="O2580" t="s">
        <v>831</v>
      </c>
      <c r="P2580" t="str">
        <f>VLOOKUP(O2580,Stores!$A$1:$D$6,2,0)</f>
        <v>MegaMart Peckmouth</v>
      </c>
      <c r="Q2580" t="str">
        <f>VLOOKUP(O2580,Stores!$A$1:$D$6,4,0)</f>
        <v>East</v>
      </c>
      <c r="R2580" s="6">
        <v>2.9905584572117316</v>
      </c>
      <c r="S2580" s="6">
        <v>0.05</v>
      </c>
      <c r="T2580" t="s">
        <v>857</v>
      </c>
      <c r="U2580">
        <f t="shared" si="120"/>
        <v>4672.5382503013261</v>
      </c>
      <c r="V2580" s="7">
        <f t="shared" si="121"/>
        <v>3575.6014081960629</v>
      </c>
      <c r="W2580" s="7">
        <f t="shared" si="122"/>
        <v>1095.9868421052631</v>
      </c>
    </row>
    <row r="2581" spans="1:23" x14ac:dyDescent="0.25">
      <c r="A2581" t="s">
        <v>1004</v>
      </c>
      <c r="B2581" s="4">
        <v>45562</v>
      </c>
      <c r="C2581" t="s">
        <v>318</v>
      </c>
      <c r="D2581" t="str">
        <f>VLOOKUP(C2581,Customers!$A$1:$H$201,4,0)</f>
        <v>Juan Ramirez</v>
      </c>
      <c r="E2581" t="str">
        <f>VLOOKUP(C2581,Customers!$A$1:$H$201,5,0)</f>
        <v>Male</v>
      </c>
      <c r="F2581" s="4">
        <f>VLOOKUP(C2581,Customers!$A$1:$H$201,6,0)</f>
        <v>28937</v>
      </c>
      <c r="G2581" s="4" t="str">
        <f>VLOOKUP(C2581,Customers!$A$1:$H$201,7,0)</f>
        <v>New Michaelview</v>
      </c>
      <c r="H2581" s="4">
        <f>VLOOKUP(C2581,Customers!$A$1:$H$201,8,0)</f>
        <v>45210</v>
      </c>
      <c r="I2581" t="s">
        <v>762</v>
      </c>
      <c r="J2581" t="str">
        <f>VLOOKUP(I2581,Products!$A$1:$F$51,2,0)</f>
        <v>Firm Dairy</v>
      </c>
      <c r="K2581" t="str">
        <f>VLOOKUP(I2581,Products!$A$1:$F$51,3,0)</f>
        <v>Groceries</v>
      </c>
      <c r="L2581" t="str">
        <f>VLOOKUP(I2581,Products!$A$1:$F$51,4,0)</f>
        <v>Dairy</v>
      </c>
      <c r="M2581" s="7">
        <f>VLOOKUP(I2581,Products!$A$1:$F$51,5,0)</f>
        <v>1227.24</v>
      </c>
      <c r="N2581" s="7">
        <f>VLOOKUP(I2581,Products!$A$1:$F$51,6,0)</f>
        <v>977.09</v>
      </c>
      <c r="O2581" t="s">
        <v>831</v>
      </c>
      <c r="P2581" t="str">
        <f>VLOOKUP(O2581,Stores!$A$1:$D$6,2,0)</f>
        <v>MegaMart Peckmouth</v>
      </c>
      <c r="Q2581" t="str">
        <f>VLOOKUP(O2581,Stores!$A$1:$D$6,4,0)</f>
        <v>East</v>
      </c>
      <c r="R2581" s="6">
        <v>5</v>
      </c>
      <c r="S2581" s="6">
        <v>0</v>
      </c>
      <c r="T2581" t="s">
        <v>851</v>
      </c>
      <c r="U2581">
        <f t="shared" si="120"/>
        <v>6136.2</v>
      </c>
      <c r="V2581" s="7">
        <f t="shared" si="121"/>
        <v>4885.45</v>
      </c>
      <c r="W2581" s="7">
        <f t="shared" si="122"/>
        <v>1249.75</v>
      </c>
    </row>
    <row r="2582" spans="1:23" x14ac:dyDescent="0.25">
      <c r="A2582" t="s">
        <v>1848</v>
      </c>
      <c r="B2582" s="4">
        <v>45562</v>
      </c>
      <c r="C2582" t="s">
        <v>460</v>
      </c>
      <c r="D2582" t="str">
        <f>VLOOKUP(C2582,Customers!$A$1:$H$201,4,0)</f>
        <v>Kimberly Parker</v>
      </c>
      <c r="E2582" t="str">
        <f>VLOOKUP(C2582,Customers!$A$1:$H$201,5,0)</f>
        <v>Male</v>
      </c>
      <c r="F2582" s="4">
        <f>VLOOKUP(C2582,Customers!$A$1:$H$201,6,0)</f>
        <v>32966</v>
      </c>
      <c r="G2582" s="4" t="str">
        <f>VLOOKUP(C2582,Customers!$A$1:$H$201,7,0)</f>
        <v>Lake Christopher</v>
      </c>
      <c r="H2582" s="4">
        <f>VLOOKUP(C2582,Customers!$A$1:$H$201,8,0)</f>
        <v>44269</v>
      </c>
      <c r="I2582" t="s">
        <v>762</v>
      </c>
      <c r="J2582" t="str">
        <f>VLOOKUP(I2582,Products!$A$1:$F$51,2,0)</f>
        <v>Firm Dairy</v>
      </c>
      <c r="K2582" t="str">
        <f>VLOOKUP(I2582,Products!$A$1:$F$51,3,0)</f>
        <v>Groceries</v>
      </c>
      <c r="L2582" t="str">
        <f>VLOOKUP(I2582,Products!$A$1:$F$51,4,0)</f>
        <v>Dairy</v>
      </c>
      <c r="M2582" s="7">
        <f>VLOOKUP(I2582,Products!$A$1:$F$51,5,0)</f>
        <v>1227.24</v>
      </c>
      <c r="N2582" s="7">
        <f>VLOOKUP(I2582,Products!$A$1:$F$51,6,0)</f>
        <v>977.09</v>
      </c>
      <c r="O2582" t="s">
        <v>842</v>
      </c>
      <c r="P2582" t="str">
        <f>VLOOKUP(O2582,Stores!$A$1:$D$6,2,0)</f>
        <v>MegaMart Johnmouth</v>
      </c>
      <c r="Q2582" t="str">
        <f>VLOOKUP(O2582,Stores!$A$1:$D$6,4,0)</f>
        <v>East</v>
      </c>
      <c r="R2582" s="6">
        <v>1</v>
      </c>
      <c r="S2582" s="6">
        <v>0.1</v>
      </c>
      <c r="T2582" t="s">
        <v>861</v>
      </c>
      <c r="U2582">
        <f t="shared" si="120"/>
        <v>1227.24</v>
      </c>
      <c r="V2582" s="7">
        <f t="shared" si="121"/>
        <v>977.09</v>
      </c>
      <c r="W2582" s="7">
        <f t="shared" si="122"/>
        <v>249.24999999999997</v>
      </c>
    </row>
    <row r="2583" spans="1:23" x14ac:dyDescent="0.25">
      <c r="A2583" t="s">
        <v>2127</v>
      </c>
      <c r="B2583" s="4">
        <v>45562</v>
      </c>
      <c r="C2583" t="s">
        <v>91</v>
      </c>
      <c r="D2583" t="str">
        <f>VLOOKUP(C2583,Customers!$A$1:$H$201,4,0)</f>
        <v>Mark Martinez</v>
      </c>
      <c r="E2583" t="str">
        <f>VLOOKUP(C2583,Customers!$A$1:$H$201,5,0)</f>
        <v>Female</v>
      </c>
      <c r="F2583" s="4">
        <f>VLOOKUP(C2583,Customers!$A$1:$H$201,6,0)</f>
        <v>26428</v>
      </c>
      <c r="G2583" s="4" t="str">
        <f>VLOOKUP(C2583,Customers!$A$1:$H$201,7,0)</f>
        <v>New Christophermouth</v>
      </c>
      <c r="H2583" s="4">
        <f>VLOOKUP(C2583,Customers!$A$1:$H$201,8,0)</f>
        <v>44123</v>
      </c>
      <c r="I2583" t="s">
        <v>786</v>
      </c>
      <c r="J2583" t="str">
        <f>VLOOKUP(I2583,Products!$A$1:$F$51,2,0)</f>
        <v>Difficult Vegetables</v>
      </c>
      <c r="K2583" t="str">
        <f>VLOOKUP(I2583,Products!$A$1:$F$51,3,0)</f>
        <v>Groceries</v>
      </c>
      <c r="L2583" t="str">
        <f>VLOOKUP(I2583,Products!$A$1:$F$51,4,0)</f>
        <v>Vegetables</v>
      </c>
      <c r="M2583" s="7">
        <f>VLOOKUP(I2583,Products!$A$1:$F$51,5,0)</f>
        <v>1102.791777777778</v>
      </c>
      <c r="N2583" s="7">
        <f>VLOOKUP(I2583,Products!$A$1:$F$51,6,0)</f>
        <v>164.01</v>
      </c>
      <c r="O2583" t="s">
        <v>827</v>
      </c>
      <c r="P2583" t="str">
        <f>VLOOKUP(O2583,Stores!$A$1:$D$6,2,0)</f>
        <v>MegaMart Jimenezborough</v>
      </c>
      <c r="Q2583" t="str">
        <f>VLOOKUP(O2583,Stores!$A$1:$D$6,4,0)</f>
        <v>South</v>
      </c>
      <c r="R2583" s="6">
        <v>4</v>
      </c>
      <c r="S2583" s="6">
        <v>0.05</v>
      </c>
      <c r="T2583" t="s">
        <v>851</v>
      </c>
      <c r="U2583">
        <f t="shared" si="120"/>
        <v>4411.1671111111118</v>
      </c>
      <c r="V2583" s="7">
        <f t="shared" si="121"/>
        <v>656.04</v>
      </c>
      <c r="W2583" s="7">
        <f t="shared" si="122"/>
        <v>3754.177111111112</v>
      </c>
    </row>
    <row r="2584" spans="1:23" x14ac:dyDescent="0.25">
      <c r="A2584" t="s">
        <v>5685</v>
      </c>
      <c r="B2584" s="4">
        <v>45563</v>
      </c>
      <c r="C2584" t="s">
        <v>518</v>
      </c>
      <c r="D2584" t="str">
        <f>VLOOKUP(C2584,Customers!$A$1:$H$201,4,0)</f>
        <v>Cynthia Carlson</v>
      </c>
      <c r="E2584" t="str">
        <f>VLOOKUP(C2584,Customers!$A$1:$H$201,5,0)</f>
        <v>Male</v>
      </c>
      <c r="F2584" s="4">
        <f>VLOOKUP(C2584,Customers!$A$1:$H$201,6,0)</f>
        <v>22435</v>
      </c>
      <c r="G2584" s="4" t="str">
        <f>VLOOKUP(C2584,Customers!$A$1:$H$201,7,0)</f>
        <v>South Jameschester</v>
      </c>
      <c r="H2584" s="4">
        <f>VLOOKUP(C2584,Customers!$A$1:$H$201,8,0)</f>
        <v>45087</v>
      </c>
      <c r="I2584" t="s">
        <v>796</v>
      </c>
      <c r="J2584" t="str">
        <f>VLOOKUP(I2584,Products!$A$1:$F$51,2,0)</f>
        <v>Book Television</v>
      </c>
      <c r="K2584" t="str">
        <f>VLOOKUP(I2584,Products!$A$1:$F$51,3,0)</f>
        <v>Electronics</v>
      </c>
      <c r="L2584" t="str">
        <f>VLOOKUP(I2584,Products!$A$1:$F$51,4,0)</f>
        <v>Television</v>
      </c>
      <c r="M2584" s="7">
        <f>VLOOKUP(I2584,Products!$A$1:$F$51,5,0)</f>
        <v>1952.65</v>
      </c>
      <c r="N2584" s="7">
        <f>VLOOKUP(I2584,Products!$A$1:$F$51,6,0)</f>
        <v>1451.27</v>
      </c>
      <c r="O2584" t="s">
        <v>842</v>
      </c>
      <c r="P2584" t="str">
        <f>VLOOKUP(O2584,Stores!$A$1:$D$6,2,0)</f>
        <v>MegaMart Johnmouth</v>
      </c>
      <c r="Q2584" t="str">
        <f>VLOOKUP(O2584,Stores!$A$1:$D$6,4,0)</f>
        <v>East</v>
      </c>
      <c r="R2584" s="6">
        <v>4</v>
      </c>
      <c r="S2584" s="6">
        <v>0.15</v>
      </c>
      <c r="T2584" t="s">
        <v>854</v>
      </c>
      <c r="U2584">
        <f t="shared" si="120"/>
        <v>7810.6</v>
      </c>
      <c r="V2584" s="7">
        <f t="shared" si="121"/>
        <v>5805.08</v>
      </c>
      <c r="W2584" s="7">
        <f t="shared" si="122"/>
        <v>2004.6700000000005</v>
      </c>
    </row>
    <row r="2585" spans="1:23" x14ac:dyDescent="0.25">
      <c r="A2585" t="s">
        <v>1093</v>
      </c>
      <c r="B2585" s="4">
        <v>45563</v>
      </c>
      <c r="C2585" t="s">
        <v>113</v>
      </c>
      <c r="D2585" t="str">
        <f>VLOOKUP(C2585,Customers!$A$1:$H$201,4,0)</f>
        <v>Tyler Levine</v>
      </c>
      <c r="E2585" t="str">
        <f>VLOOKUP(C2585,Customers!$A$1:$H$201,5,0)</f>
        <v>Male</v>
      </c>
      <c r="F2585" s="4">
        <f>VLOOKUP(C2585,Customers!$A$1:$H$201,6,0)</f>
        <v>28630</v>
      </c>
      <c r="G2585" s="4" t="str">
        <f>VLOOKUP(C2585,Customers!$A$1:$H$201,7,0)</f>
        <v>West Charles</v>
      </c>
      <c r="H2585" s="4">
        <f>VLOOKUP(C2585,Customers!$A$1:$H$201,8,0)</f>
        <v>44438</v>
      </c>
      <c r="I2585" t="s">
        <v>755</v>
      </c>
      <c r="J2585" t="str">
        <f>VLOOKUP(I2585,Products!$A$1:$F$51,2,0)</f>
        <v>Democratic Smartphone</v>
      </c>
      <c r="K2585" t="str">
        <f>VLOOKUP(I2585,Products!$A$1:$F$51,3,0)</f>
        <v>Electronics</v>
      </c>
      <c r="L2585" t="str">
        <f>VLOOKUP(I2585,Products!$A$1:$F$51,4,0)</f>
        <v>Smartphone</v>
      </c>
      <c r="M2585" s="7">
        <f>VLOOKUP(I2585,Products!$A$1:$F$51,5,0)</f>
        <v>1079.8900000000001</v>
      </c>
      <c r="N2585" s="7">
        <f>VLOOKUP(I2585,Products!$A$1:$F$51,6,0)</f>
        <v>703.83</v>
      </c>
      <c r="O2585" t="s">
        <v>838</v>
      </c>
      <c r="P2585" t="str">
        <f>VLOOKUP(O2585,Stores!$A$1:$D$6,2,0)</f>
        <v>MegaMart Brianahaven</v>
      </c>
      <c r="Q2585" t="str">
        <f>VLOOKUP(O2585,Stores!$A$1:$D$6,4,0)</f>
        <v>North</v>
      </c>
      <c r="R2585" s="6">
        <v>5</v>
      </c>
      <c r="S2585" s="6">
        <v>0</v>
      </c>
      <c r="T2585" t="s">
        <v>857</v>
      </c>
      <c r="U2585">
        <f t="shared" si="120"/>
        <v>5399.4500000000007</v>
      </c>
      <c r="V2585" s="7">
        <f t="shared" si="121"/>
        <v>3519.15</v>
      </c>
      <c r="W2585" s="7">
        <f t="shared" si="122"/>
        <v>1879.3000000000006</v>
      </c>
    </row>
    <row r="2586" spans="1:23" x14ac:dyDescent="0.25">
      <c r="A2586" t="s">
        <v>1681</v>
      </c>
      <c r="B2586" s="4">
        <v>45563</v>
      </c>
      <c r="C2586" t="s">
        <v>554</v>
      </c>
      <c r="D2586" t="str">
        <f>VLOOKUP(C2586,Customers!$A$1:$H$201,4,0)</f>
        <v>Jill Mcconnell</v>
      </c>
      <c r="E2586" t="str">
        <f>VLOOKUP(C2586,Customers!$A$1:$H$201,5,0)</f>
        <v>Male</v>
      </c>
      <c r="F2586" s="4">
        <f>VLOOKUP(C2586,Customers!$A$1:$H$201,6,0)</f>
        <v>24005</v>
      </c>
      <c r="G2586" s="4" t="str">
        <f>VLOOKUP(C2586,Customers!$A$1:$H$201,7,0)</f>
        <v>Kevinshire</v>
      </c>
      <c r="H2586" s="4">
        <f>VLOOKUP(C2586,Customers!$A$1:$H$201,8,0)</f>
        <v>45374</v>
      </c>
      <c r="I2586" t="s">
        <v>757</v>
      </c>
      <c r="J2586" t="str">
        <f>VLOOKUP(I2586,Products!$A$1:$F$51,2,0)</f>
        <v>Traditional Laptop</v>
      </c>
      <c r="K2586" t="str">
        <f>VLOOKUP(I2586,Products!$A$1:$F$51,3,0)</f>
        <v>Electronics</v>
      </c>
      <c r="L2586" t="str">
        <f>VLOOKUP(I2586,Products!$A$1:$F$51,4,0)</f>
        <v>Laptop</v>
      </c>
      <c r="M2586" s="7">
        <f>VLOOKUP(I2586,Products!$A$1:$F$51,5,0)</f>
        <v>1762.92</v>
      </c>
      <c r="N2586" s="7">
        <f>VLOOKUP(I2586,Products!$A$1:$F$51,6,0)</f>
        <v>1346.48</v>
      </c>
      <c r="O2586" t="s">
        <v>827</v>
      </c>
      <c r="P2586" t="str">
        <f>VLOOKUP(O2586,Stores!$A$1:$D$6,2,0)</f>
        <v>MegaMart Jimenezborough</v>
      </c>
      <c r="Q2586" t="str">
        <f>VLOOKUP(O2586,Stores!$A$1:$D$6,4,0)</f>
        <v>South</v>
      </c>
      <c r="R2586" s="6">
        <v>2</v>
      </c>
      <c r="S2586" s="6">
        <v>0.15</v>
      </c>
      <c r="T2586" t="s">
        <v>851</v>
      </c>
      <c r="U2586">
        <f t="shared" si="120"/>
        <v>3525.84</v>
      </c>
      <c r="V2586" s="7">
        <f t="shared" si="121"/>
        <v>2692.96</v>
      </c>
      <c r="W2586" s="7">
        <f t="shared" si="122"/>
        <v>832.03000000000009</v>
      </c>
    </row>
    <row r="2587" spans="1:23" x14ac:dyDescent="0.25">
      <c r="A2587" t="s">
        <v>2476</v>
      </c>
      <c r="B2587" s="4">
        <v>45563</v>
      </c>
      <c r="C2587" t="s">
        <v>531</v>
      </c>
      <c r="D2587" t="str">
        <f>VLOOKUP(C2587,Customers!$A$1:$H$201,4,0)</f>
        <v>Crystal Garrison</v>
      </c>
      <c r="E2587" t="str">
        <f>VLOOKUP(C2587,Customers!$A$1:$H$201,5,0)</f>
        <v>Female</v>
      </c>
      <c r="F2587" s="4">
        <f>VLOOKUP(C2587,Customers!$A$1:$H$201,6,0)</f>
        <v>24506</v>
      </c>
      <c r="G2587" s="4" t="str">
        <f>VLOOKUP(C2587,Customers!$A$1:$H$201,7,0)</f>
        <v>New Jason</v>
      </c>
      <c r="H2587" s="4">
        <f>VLOOKUP(C2587,Customers!$A$1:$H$201,8,0)</f>
        <v>45066</v>
      </c>
      <c r="I2587" t="s">
        <v>786</v>
      </c>
      <c r="J2587" t="str">
        <f>VLOOKUP(I2587,Products!$A$1:$F$51,2,0)</f>
        <v>Difficult Vegetables</v>
      </c>
      <c r="K2587" t="str">
        <f>VLOOKUP(I2587,Products!$A$1:$F$51,3,0)</f>
        <v>Groceries</v>
      </c>
      <c r="L2587" t="str">
        <f>VLOOKUP(I2587,Products!$A$1:$F$51,4,0)</f>
        <v>Vegetables</v>
      </c>
      <c r="M2587" s="7">
        <f>VLOOKUP(I2587,Products!$A$1:$F$51,5,0)</f>
        <v>1102.791777777778</v>
      </c>
      <c r="N2587" s="7">
        <f>VLOOKUP(I2587,Products!$A$1:$F$51,6,0)</f>
        <v>164.01</v>
      </c>
      <c r="O2587" t="s">
        <v>827</v>
      </c>
      <c r="P2587" t="str">
        <f>VLOOKUP(O2587,Stores!$A$1:$D$6,2,0)</f>
        <v>MegaMart Jimenezborough</v>
      </c>
      <c r="Q2587" t="str">
        <f>VLOOKUP(O2587,Stores!$A$1:$D$6,4,0)</f>
        <v>South</v>
      </c>
      <c r="R2587" s="6">
        <v>2</v>
      </c>
      <c r="S2587" s="6">
        <v>0.15</v>
      </c>
      <c r="T2587" t="s">
        <v>861</v>
      </c>
      <c r="U2587">
        <f t="shared" si="120"/>
        <v>2205.5835555555559</v>
      </c>
      <c r="V2587" s="7">
        <f t="shared" si="121"/>
        <v>328.02</v>
      </c>
      <c r="W2587" s="7">
        <f t="shared" si="122"/>
        <v>1876.713555555556</v>
      </c>
    </row>
    <row r="2588" spans="1:23" x14ac:dyDescent="0.25">
      <c r="A2588" t="s">
        <v>3052</v>
      </c>
      <c r="B2588" s="4">
        <v>45563</v>
      </c>
      <c r="C2588" t="s">
        <v>173</v>
      </c>
      <c r="D2588" t="str">
        <f>VLOOKUP(C2588,Customers!$A$1:$H$201,4,0)</f>
        <v>Kelly Shaw</v>
      </c>
      <c r="E2588" t="str">
        <f>VLOOKUP(C2588,Customers!$A$1:$H$201,5,0)</f>
        <v>Male</v>
      </c>
      <c r="F2588" s="4">
        <f>VLOOKUP(C2588,Customers!$A$1:$H$201,6,0)</f>
        <v>27756</v>
      </c>
      <c r="G2588" s="4" t="str">
        <f>VLOOKUP(C2588,Customers!$A$1:$H$201,7,0)</f>
        <v>Zacharyfort</v>
      </c>
      <c r="H2588" s="4">
        <f>VLOOKUP(C2588,Customers!$A$1:$H$201,8,0)</f>
        <v>45208</v>
      </c>
      <c r="I2588" t="s">
        <v>765</v>
      </c>
      <c r="J2588" t="str">
        <f>VLOOKUP(I2588,Products!$A$1:$F$51,2,0)</f>
        <v>How Vegetables</v>
      </c>
      <c r="K2588" t="str">
        <f>VLOOKUP(I2588,Products!$A$1:$F$51,3,0)</f>
        <v>Groceries</v>
      </c>
      <c r="L2588" t="str">
        <f>VLOOKUP(I2588,Products!$A$1:$F$51,4,0)</f>
        <v>Vegetables</v>
      </c>
      <c r="M2588" s="7">
        <f>VLOOKUP(I2588,Products!$A$1:$F$51,5,0)</f>
        <v>25.57</v>
      </c>
      <c r="N2588" s="7">
        <f>VLOOKUP(I2588,Products!$A$1:$F$51,6,0)</f>
        <v>19.05</v>
      </c>
      <c r="O2588" t="s">
        <v>842</v>
      </c>
      <c r="P2588" t="str">
        <f>VLOOKUP(O2588,Stores!$A$1:$D$6,2,0)</f>
        <v>MegaMart Johnmouth</v>
      </c>
      <c r="Q2588" t="str">
        <f>VLOOKUP(O2588,Stores!$A$1:$D$6,4,0)</f>
        <v>East</v>
      </c>
      <c r="R2588" s="6">
        <v>4</v>
      </c>
      <c r="S2588" s="6">
        <v>0.1</v>
      </c>
      <c r="T2588" t="s">
        <v>857</v>
      </c>
      <c r="U2588">
        <f t="shared" si="120"/>
        <v>102.28</v>
      </c>
      <c r="V2588" s="7">
        <f t="shared" si="121"/>
        <v>76.2</v>
      </c>
      <c r="W2588" s="7">
        <f t="shared" si="122"/>
        <v>25.18</v>
      </c>
    </row>
    <row r="2589" spans="1:23" x14ac:dyDescent="0.25">
      <c r="A2589" t="s">
        <v>3394</v>
      </c>
      <c r="B2589" s="4">
        <v>45564</v>
      </c>
      <c r="C2589" t="s">
        <v>333</v>
      </c>
      <c r="D2589" t="str">
        <f>VLOOKUP(C2589,Customers!$A$1:$H$201,4,0)</f>
        <v>William Warner</v>
      </c>
      <c r="E2589" t="str">
        <f>VLOOKUP(C2589,Customers!$A$1:$H$201,5,0)</f>
        <v>Female</v>
      </c>
      <c r="F2589" s="4">
        <f>VLOOKUP(C2589,Customers!$A$1:$H$201,6,0)</f>
        <v>25396</v>
      </c>
      <c r="G2589" s="4" t="str">
        <f>VLOOKUP(C2589,Customers!$A$1:$H$201,7,0)</f>
        <v>Geoffreystad</v>
      </c>
      <c r="H2589" s="4">
        <f>VLOOKUP(C2589,Customers!$A$1:$H$201,8,0)</f>
        <v>44890</v>
      </c>
      <c r="I2589" t="s">
        <v>804</v>
      </c>
      <c r="J2589" t="str">
        <f>VLOOKUP(I2589,Products!$A$1:$F$51,2,0)</f>
        <v>Present Television</v>
      </c>
      <c r="K2589" t="str">
        <f>VLOOKUP(I2589,Products!$A$1:$F$51,3,0)</f>
        <v>Electronics</v>
      </c>
      <c r="L2589" t="str">
        <f>VLOOKUP(I2589,Products!$A$1:$F$51,4,0)</f>
        <v>Television</v>
      </c>
      <c r="M2589" s="7">
        <f>VLOOKUP(I2589,Products!$A$1:$F$51,5,0)</f>
        <v>1635.01</v>
      </c>
      <c r="N2589" s="7">
        <f>VLOOKUP(I2589,Products!$A$1:$F$51,6,0)</f>
        <v>1043.29</v>
      </c>
      <c r="O2589" t="s">
        <v>838</v>
      </c>
      <c r="P2589" t="str">
        <f>VLOOKUP(O2589,Stores!$A$1:$D$6,2,0)</f>
        <v>MegaMart Brianahaven</v>
      </c>
      <c r="Q2589" t="str">
        <f>VLOOKUP(O2589,Stores!$A$1:$D$6,4,0)</f>
        <v>North</v>
      </c>
      <c r="R2589" s="6">
        <v>2</v>
      </c>
      <c r="S2589" s="6">
        <v>0.15</v>
      </c>
      <c r="T2589" t="s">
        <v>854</v>
      </c>
      <c r="U2589">
        <f t="shared" si="120"/>
        <v>3270.02</v>
      </c>
      <c r="V2589" s="7">
        <f t="shared" si="121"/>
        <v>2086.58</v>
      </c>
      <c r="W2589" s="7">
        <f t="shared" si="122"/>
        <v>1182.5900000000001</v>
      </c>
    </row>
    <row r="2590" spans="1:23" x14ac:dyDescent="0.25">
      <c r="A2590" t="s">
        <v>4912</v>
      </c>
      <c r="B2590" s="4">
        <v>45564</v>
      </c>
      <c r="C2590" t="s">
        <v>132</v>
      </c>
      <c r="D2590" t="str">
        <f>VLOOKUP(C2590,Customers!$A$1:$H$201,4,0)</f>
        <v>Kari Miller</v>
      </c>
      <c r="E2590" t="str">
        <f>VLOOKUP(C2590,Customers!$A$1:$H$201,5,0)</f>
        <v>Female</v>
      </c>
      <c r="F2590" s="4">
        <f>VLOOKUP(C2590,Customers!$A$1:$H$201,6,0)</f>
        <v>23730</v>
      </c>
      <c r="G2590" s="4" t="str">
        <f>VLOOKUP(C2590,Customers!$A$1:$H$201,7,0)</f>
        <v>East Mary</v>
      </c>
      <c r="H2590" s="4">
        <f>VLOOKUP(C2590,Customers!$A$1:$H$201,8,0)</f>
        <v>45670</v>
      </c>
      <c r="I2590" t="s">
        <v>746</v>
      </c>
      <c r="J2590" t="str">
        <f>VLOOKUP(I2590,Products!$A$1:$F$51,2,0)</f>
        <v>Add Clothing</v>
      </c>
      <c r="K2590" t="str">
        <f>VLOOKUP(I2590,Products!$A$1:$F$51,3,0)</f>
        <v>Fashion</v>
      </c>
      <c r="L2590" t="str">
        <f>VLOOKUP(I2590,Products!$A$1:$F$51,4,0)</f>
        <v>Clothing</v>
      </c>
      <c r="M2590" s="7">
        <f>VLOOKUP(I2590,Products!$A$1:$F$51,5,0)</f>
        <v>1342.75</v>
      </c>
      <c r="N2590" s="7">
        <f>VLOOKUP(I2590,Products!$A$1:$F$51,6,0)</f>
        <v>797.94</v>
      </c>
      <c r="O2590" t="s">
        <v>831</v>
      </c>
      <c r="P2590" t="str">
        <f>VLOOKUP(O2590,Stores!$A$1:$D$6,2,0)</f>
        <v>MegaMart Peckmouth</v>
      </c>
      <c r="Q2590" t="str">
        <f>VLOOKUP(O2590,Stores!$A$1:$D$6,4,0)</f>
        <v>East</v>
      </c>
      <c r="R2590" s="6">
        <v>2</v>
      </c>
      <c r="S2590" s="6">
        <v>0.05</v>
      </c>
      <c r="T2590" t="s">
        <v>857</v>
      </c>
      <c r="U2590">
        <f t="shared" si="120"/>
        <v>2685.5</v>
      </c>
      <c r="V2590" s="7">
        <f t="shared" si="121"/>
        <v>1595.88</v>
      </c>
      <c r="W2590" s="7">
        <f t="shared" si="122"/>
        <v>1088.6699999999998</v>
      </c>
    </row>
    <row r="2591" spans="1:23" x14ac:dyDescent="0.25">
      <c r="A2591" t="s">
        <v>5268</v>
      </c>
      <c r="B2591" s="4">
        <v>45564</v>
      </c>
      <c r="C2591" t="s">
        <v>580</v>
      </c>
      <c r="D2591" t="str">
        <f>VLOOKUP(C2591,Customers!$A$1:$H$201,4,0)</f>
        <v>Erin Rogers</v>
      </c>
      <c r="E2591" t="str">
        <f>VLOOKUP(C2591,Customers!$A$1:$H$201,5,0)</f>
        <v>Female</v>
      </c>
      <c r="F2591" s="4">
        <f>VLOOKUP(C2591,Customers!$A$1:$H$201,6,0)</f>
        <v>31328</v>
      </c>
      <c r="G2591" s="4" t="str">
        <f>VLOOKUP(C2591,Customers!$A$1:$H$201,7,0)</f>
        <v>Lake Lindsay</v>
      </c>
      <c r="H2591" s="4">
        <f>VLOOKUP(C2591,Customers!$A$1:$H$201,8,0)</f>
        <v>45889</v>
      </c>
      <c r="I2591" t="s">
        <v>760</v>
      </c>
      <c r="J2591" t="str">
        <f>VLOOKUP(I2591,Products!$A$1:$F$51,2,0)</f>
        <v>Simple Accessories</v>
      </c>
      <c r="K2591" t="str">
        <f>VLOOKUP(I2591,Products!$A$1:$F$51,3,0)</f>
        <v>Fashion</v>
      </c>
      <c r="L2591" t="str">
        <f>VLOOKUP(I2591,Products!$A$1:$F$51,4,0)</f>
        <v>Accessories</v>
      </c>
      <c r="M2591" s="7">
        <f>VLOOKUP(I2591,Products!$A$1:$F$51,5,0)</f>
        <v>1102.791777777778</v>
      </c>
      <c r="N2591" s="7">
        <f>VLOOKUP(I2591,Products!$A$1:$F$51,6,0)</f>
        <v>242.98</v>
      </c>
      <c r="O2591" t="s">
        <v>831</v>
      </c>
      <c r="P2591" t="str">
        <f>VLOOKUP(O2591,Stores!$A$1:$D$6,2,0)</f>
        <v>MegaMart Peckmouth</v>
      </c>
      <c r="Q2591" t="str">
        <f>VLOOKUP(O2591,Stores!$A$1:$D$6,4,0)</f>
        <v>East</v>
      </c>
      <c r="R2591" s="6">
        <v>2</v>
      </c>
      <c r="S2591" s="6">
        <v>0.1</v>
      </c>
      <c r="T2591" t="s">
        <v>854</v>
      </c>
      <c r="U2591">
        <f t="shared" si="120"/>
        <v>2205.5835555555559</v>
      </c>
      <c r="V2591" s="7">
        <f t="shared" si="121"/>
        <v>485.96</v>
      </c>
      <c r="W2591" s="7">
        <f t="shared" si="122"/>
        <v>1718.7235555555558</v>
      </c>
    </row>
    <row r="2592" spans="1:23" x14ac:dyDescent="0.25">
      <c r="A2592" t="s">
        <v>5502</v>
      </c>
      <c r="B2592" s="4">
        <v>45564</v>
      </c>
      <c r="C2592" t="s">
        <v>525</v>
      </c>
      <c r="D2592" t="str">
        <f>VLOOKUP(C2592,Customers!$A$1:$H$201,4,0)</f>
        <v>Paige Osborne</v>
      </c>
      <c r="E2592" t="str">
        <f>VLOOKUP(C2592,Customers!$A$1:$H$201,5,0)</f>
        <v>Female</v>
      </c>
      <c r="F2592" s="4">
        <f>VLOOKUP(C2592,Customers!$A$1:$H$201,6,0)</f>
        <v>21861</v>
      </c>
      <c r="G2592" s="4" t="str">
        <f>VLOOKUP(C2592,Customers!$A$1:$H$201,7,0)</f>
        <v>Carlsonborough</v>
      </c>
      <c r="H2592" s="4">
        <f>VLOOKUP(C2592,Customers!$A$1:$H$201,8,0)</f>
        <v>44427</v>
      </c>
      <c r="I2592" t="s">
        <v>721</v>
      </c>
      <c r="J2592" t="str">
        <f>VLOOKUP(I2592,Products!$A$1:$F$51,2,0)</f>
        <v>Knowledge Bags</v>
      </c>
      <c r="K2592" t="str">
        <f>VLOOKUP(I2592,Products!$A$1:$F$51,3,0)</f>
        <v>Fashion</v>
      </c>
      <c r="L2592" t="str">
        <f>VLOOKUP(I2592,Products!$A$1:$F$51,4,0)</f>
        <v>Bags</v>
      </c>
      <c r="M2592" s="7">
        <f>VLOOKUP(I2592,Products!$A$1:$F$51,5,0)</f>
        <v>1396.22</v>
      </c>
      <c r="N2592" s="7">
        <f>VLOOKUP(I2592,Products!$A$1:$F$51,6,0)</f>
        <v>1004.09</v>
      </c>
      <c r="O2592" t="s">
        <v>831</v>
      </c>
      <c r="P2592" t="str">
        <f>VLOOKUP(O2592,Stores!$A$1:$D$6,2,0)</f>
        <v>MegaMart Peckmouth</v>
      </c>
      <c r="Q2592" t="str">
        <f>VLOOKUP(O2592,Stores!$A$1:$D$6,4,0)</f>
        <v>East</v>
      </c>
      <c r="R2592" s="6">
        <v>5</v>
      </c>
      <c r="S2592" s="6">
        <v>0</v>
      </c>
      <c r="T2592" t="s">
        <v>857</v>
      </c>
      <c r="U2592">
        <f t="shared" si="120"/>
        <v>6981.1</v>
      </c>
      <c r="V2592" s="7">
        <f t="shared" si="121"/>
        <v>5020.45</v>
      </c>
      <c r="W2592" s="7">
        <f t="shared" si="122"/>
        <v>1959.6500000000005</v>
      </c>
    </row>
    <row r="2593" spans="1:23" x14ac:dyDescent="0.25">
      <c r="A2593" t="s">
        <v>1026</v>
      </c>
      <c r="B2593" s="4">
        <v>45564</v>
      </c>
      <c r="C2593" t="s">
        <v>599</v>
      </c>
      <c r="D2593" t="str">
        <f>VLOOKUP(C2593,Customers!$A$1:$H$201,4,0)</f>
        <v>Travis Watson</v>
      </c>
      <c r="E2593" t="str">
        <f>VLOOKUP(C2593,Customers!$A$1:$H$201,5,0)</f>
        <v>Male</v>
      </c>
      <c r="F2593" s="4">
        <f>VLOOKUP(C2593,Customers!$A$1:$H$201,6,0)</f>
        <v>24638</v>
      </c>
      <c r="G2593" s="4" t="str">
        <f>VLOOKUP(C2593,Customers!$A$1:$H$201,7,0)</f>
        <v>Christopherburgh</v>
      </c>
      <c r="H2593" s="4">
        <f>VLOOKUP(C2593,Customers!$A$1:$H$201,8,0)</f>
        <v>44553</v>
      </c>
      <c r="I2593" t="s">
        <v>776</v>
      </c>
      <c r="J2593" t="str">
        <f>VLOOKUP(I2593,Products!$A$1:$F$51,2,0)</f>
        <v>Hospital Smartphone</v>
      </c>
      <c r="K2593" t="str">
        <f>VLOOKUP(I2593,Products!$A$1:$F$51,3,0)</f>
        <v>Electronics</v>
      </c>
      <c r="L2593" t="str">
        <f>VLOOKUP(I2593,Products!$A$1:$F$51,4,0)</f>
        <v>Smartphone</v>
      </c>
      <c r="M2593" s="7">
        <f>VLOOKUP(I2593,Products!$A$1:$F$51,5,0)</f>
        <v>1272.23</v>
      </c>
      <c r="N2593" s="7">
        <f>VLOOKUP(I2593,Products!$A$1:$F$51,6,0)</f>
        <v>952.65</v>
      </c>
      <c r="O2593" t="s">
        <v>838</v>
      </c>
      <c r="P2593" t="str">
        <f>VLOOKUP(O2593,Stores!$A$1:$D$6,2,0)</f>
        <v>MegaMart Brianahaven</v>
      </c>
      <c r="Q2593" t="str">
        <f>VLOOKUP(O2593,Stores!$A$1:$D$6,4,0)</f>
        <v>North</v>
      </c>
      <c r="R2593" s="6">
        <v>2</v>
      </c>
      <c r="S2593" s="6">
        <v>0</v>
      </c>
      <c r="T2593" t="s">
        <v>851</v>
      </c>
      <c r="U2593">
        <f t="shared" si="120"/>
        <v>2544.46</v>
      </c>
      <c r="V2593" s="7">
        <f t="shared" si="121"/>
        <v>1905.3</v>
      </c>
      <c r="W2593" s="7">
        <f t="shared" si="122"/>
        <v>638.16000000000008</v>
      </c>
    </row>
    <row r="2594" spans="1:23" x14ac:dyDescent="0.25">
      <c r="A2594" t="s">
        <v>1537</v>
      </c>
      <c r="B2594" s="4">
        <v>45564</v>
      </c>
      <c r="C2594" t="s">
        <v>577</v>
      </c>
      <c r="D2594" t="str">
        <f>VLOOKUP(C2594,Customers!$A$1:$H$201,4,0)</f>
        <v>Jill Roach</v>
      </c>
      <c r="E2594" t="str">
        <f>VLOOKUP(C2594,Customers!$A$1:$H$201,5,0)</f>
        <v>Male</v>
      </c>
      <c r="F2594" s="4">
        <f>VLOOKUP(C2594,Customers!$A$1:$H$201,6,0)</f>
        <v>36768</v>
      </c>
      <c r="G2594" s="4" t="str">
        <f>VLOOKUP(C2594,Customers!$A$1:$H$201,7,0)</f>
        <v>Ellisside</v>
      </c>
      <c r="H2594" s="4">
        <f>VLOOKUP(C2594,Customers!$A$1:$H$201,8,0)</f>
        <v>44715</v>
      </c>
      <c r="I2594" t="s">
        <v>730</v>
      </c>
      <c r="J2594" t="str">
        <f>VLOOKUP(I2594,Products!$A$1:$F$51,2,0)</f>
        <v>Recognize Footwear</v>
      </c>
      <c r="K2594" t="str">
        <f>VLOOKUP(I2594,Products!$A$1:$F$51,3,0)</f>
        <v>Fashion</v>
      </c>
      <c r="L2594" t="str">
        <f>VLOOKUP(I2594,Products!$A$1:$F$51,4,0)</f>
        <v>Footwear</v>
      </c>
      <c r="M2594" s="7">
        <f>VLOOKUP(I2594,Products!$A$1:$F$51,5,0)</f>
        <v>109.78</v>
      </c>
      <c r="N2594" s="7">
        <f>VLOOKUP(I2594,Products!$A$1:$F$51,6,0)</f>
        <v>70.59</v>
      </c>
      <c r="O2594" t="s">
        <v>831</v>
      </c>
      <c r="P2594" t="str">
        <f>VLOOKUP(O2594,Stores!$A$1:$D$6,2,0)</f>
        <v>MegaMart Peckmouth</v>
      </c>
      <c r="Q2594" t="str">
        <f>VLOOKUP(O2594,Stores!$A$1:$D$6,4,0)</f>
        <v>East</v>
      </c>
      <c r="R2594" s="6">
        <v>3</v>
      </c>
      <c r="S2594" s="6">
        <v>0</v>
      </c>
      <c r="T2594" t="s">
        <v>861</v>
      </c>
      <c r="U2594">
        <f t="shared" si="120"/>
        <v>329.34000000000003</v>
      </c>
      <c r="V2594" s="7">
        <f t="shared" si="121"/>
        <v>211.77</v>
      </c>
      <c r="W2594" s="7">
        <f t="shared" si="122"/>
        <v>116.57000000000002</v>
      </c>
    </row>
    <row r="2595" spans="1:23" x14ac:dyDescent="0.25">
      <c r="A2595" t="s">
        <v>1647</v>
      </c>
      <c r="B2595" s="4">
        <v>45564</v>
      </c>
      <c r="C2595" t="s">
        <v>289</v>
      </c>
      <c r="D2595" t="str">
        <f>VLOOKUP(C2595,Customers!$A$1:$H$201,4,0)</f>
        <v>Matthew Juarez</v>
      </c>
      <c r="E2595" t="str">
        <f>VLOOKUP(C2595,Customers!$A$1:$H$201,5,0)</f>
        <v>Female</v>
      </c>
      <c r="F2595" s="4">
        <f>VLOOKUP(C2595,Customers!$A$1:$H$201,6,0)</f>
        <v>37614</v>
      </c>
      <c r="G2595" s="4" t="str">
        <f>VLOOKUP(C2595,Customers!$A$1:$H$201,7,0)</f>
        <v>North Meagan</v>
      </c>
      <c r="H2595" s="4">
        <f>VLOOKUP(C2595,Customers!$A$1:$H$201,8,0)</f>
        <v>44855</v>
      </c>
      <c r="I2595" t="s">
        <v>749</v>
      </c>
      <c r="J2595" t="str">
        <f>VLOOKUP(I2595,Products!$A$1:$F$51,2,0)</f>
        <v>Whether Bags</v>
      </c>
      <c r="K2595" t="str">
        <f>VLOOKUP(I2595,Products!$A$1:$F$51,3,0)</f>
        <v>Fashion</v>
      </c>
      <c r="L2595" t="str">
        <f>VLOOKUP(I2595,Products!$A$1:$F$51,4,0)</f>
        <v>Bags</v>
      </c>
      <c r="M2595" s="7">
        <f>VLOOKUP(I2595,Products!$A$1:$F$51,5,0)</f>
        <v>270.45</v>
      </c>
      <c r="N2595" s="7">
        <f>VLOOKUP(I2595,Products!$A$1:$F$51,6,0)</f>
        <v>742.26521739130465</v>
      </c>
      <c r="O2595" t="s">
        <v>835</v>
      </c>
      <c r="P2595" t="str">
        <f>VLOOKUP(O2595,Stores!$A$1:$D$6,2,0)</f>
        <v>MegaMart New Michele</v>
      </c>
      <c r="Q2595" t="str">
        <f>VLOOKUP(O2595,Stores!$A$1:$D$6,4,0)</f>
        <v>West</v>
      </c>
      <c r="R2595" s="6">
        <v>1</v>
      </c>
      <c r="S2595" s="6">
        <v>0.05</v>
      </c>
      <c r="T2595" t="s">
        <v>861</v>
      </c>
      <c r="U2595">
        <f t="shared" si="120"/>
        <v>270.45</v>
      </c>
      <c r="V2595" s="7">
        <f t="shared" si="121"/>
        <v>742.26521739130465</v>
      </c>
      <c r="W2595" s="7">
        <f t="shared" si="122"/>
        <v>-472.76521739130465</v>
      </c>
    </row>
    <row r="2596" spans="1:23" x14ac:dyDescent="0.25">
      <c r="A2596" t="s">
        <v>2218</v>
      </c>
      <c r="B2596" s="4">
        <v>45564</v>
      </c>
      <c r="C2596" t="s">
        <v>200</v>
      </c>
      <c r="D2596" t="str">
        <f>VLOOKUP(C2596,Customers!$A$1:$H$201,4,0)</f>
        <v>Billy Hernandez</v>
      </c>
      <c r="E2596" t="str">
        <f>VLOOKUP(C2596,Customers!$A$1:$H$201,5,0)</f>
        <v>Female</v>
      </c>
      <c r="F2596" s="4">
        <f>VLOOKUP(C2596,Customers!$A$1:$H$201,6,0)</f>
        <v>33492</v>
      </c>
      <c r="G2596" s="4" t="str">
        <f>VLOOKUP(C2596,Customers!$A$1:$H$201,7,0)</f>
        <v>Walkerfurt</v>
      </c>
      <c r="H2596" s="4">
        <f>VLOOKUP(C2596,Customers!$A$1:$H$201,8,0)</f>
        <v>45407</v>
      </c>
      <c r="I2596" t="s">
        <v>724</v>
      </c>
      <c r="J2596" t="str">
        <f>VLOOKUP(I2596,Products!$A$1:$F$51,2,0)</f>
        <v>Company Fruits</v>
      </c>
      <c r="K2596" t="str">
        <f>VLOOKUP(I2596,Products!$A$1:$F$51,3,0)</f>
        <v>Groceries</v>
      </c>
      <c r="L2596" t="str">
        <f>VLOOKUP(I2596,Products!$A$1:$F$51,4,0)</f>
        <v>Fruits</v>
      </c>
      <c r="M2596" s="7">
        <f>VLOOKUP(I2596,Products!$A$1:$F$51,5,0)</f>
        <v>318.05</v>
      </c>
      <c r="N2596" s="7">
        <f>VLOOKUP(I2596,Products!$A$1:$F$51,6,0)</f>
        <v>742.26521739130465</v>
      </c>
      <c r="O2596" t="s">
        <v>835</v>
      </c>
      <c r="P2596" t="str">
        <f>VLOOKUP(O2596,Stores!$A$1:$D$6,2,0)</f>
        <v>MegaMart New Michele</v>
      </c>
      <c r="Q2596" t="str">
        <f>VLOOKUP(O2596,Stores!$A$1:$D$6,4,0)</f>
        <v>West</v>
      </c>
      <c r="R2596" s="6">
        <v>4</v>
      </c>
      <c r="S2596" s="6">
        <v>0.15</v>
      </c>
      <c r="T2596" t="s">
        <v>851</v>
      </c>
      <c r="U2596">
        <f t="shared" si="120"/>
        <v>1272.2</v>
      </c>
      <c r="V2596" s="7">
        <f t="shared" si="121"/>
        <v>2969.0608695652186</v>
      </c>
      <c r="W2596" s="7">
        <f t="shared" si="122"/>
        <v>-1697.7108695652184</v>
      </c>
    </row>
    <row r="2597" spans="1:23" x14ac:dyDescent="0.25">
      <c r="A2597" t="s">
        <v>2460</v>
      </c>
      <c r="B2597" s="4">
        <v>45564</v>
      </c>
      <c r="C2597" t="s">
        <v>373</v>
      </c>
      <c r="D2597" t="str">
        <f>VLOOKUP(C2597,Customers!$A$1:$H$201,4,0)</f>
        <v>Sean Hart</v>
      </c>
      <c r="E2597" t="str">
        <f>VLOOKUP(C2597,Customers!$A$1:$H$201,5,0)</f>
        <v>Female</v>
      </c>
      <c r="F2597" s="4">
        <f>VLOOKUP(C2597,Customers!$A$1:$H$201,6,0)</f>
        <v>19995</v>
      </c>
      <c r="G2597" s="4" t="str">
        <f>VLOOKUP(C2597,Customers!$A$1:$H$201,7,0)</f>
        <v>North Jason</v>
      </c>
      <c r="H2597" s="4">
        <f>VLOOKUP(C2597,Customers!$A$1:$H$201,8,0)</f>
        <v>45602</v>
      </c>
      <c r="I2597" t="s">
        <v>724</v>
      </c>
      <c r="J2597" t="str">
        <f>VLOOKUP(I2597,Products!$A$1:$F$51,2,0)</f>
        <v>Company Fruits</v>
      </c>
      <c r="K2597" t="str">
        <f>VLOOKUP(I2597,Products!$A$1:$F$51,3,0)</f>
        <v>Groceries</v>
      </c>
      <c r="L2597" t="str">
        <f>VLOOKUP(I2597,Products!$A$1:$F$51,4,0)</f>
        <v>Fruits</v>
      </c>
      <c r="M2597" s="7">
        <f>VLOOKUP(I2597,Products!$A$1:$F$51,5,0)</f>
        <v>318.05</v>
      </c>
      <c r="N2597" s="7">
        <f>VLOOKUP(I2597,Products!$A$1:$F$51,6,0)</f>
        <v>742.26521739130465</v>
      </c>
      <c r="O2597" t="s">
        <v>831</v>
      </c>
      <c r="P2597" t="str">
        <f>VLOOKUP(O2597,Stores!$A$1:$D$6,2,0)</f>
        <v>MegaMart Peckmouth</v>
      </c>
      <c r="Q2597" t="str">
        <f>VLOOKUP(O2597,Stores!$A$1:$D$6,4,0)</f>
        <v>East</v>
      </c>
      <c r="R2597" s="6">
        <v>1</v>
      </c>
      <c r="S2597" s="6">
        <v>0</v>
      </c>
      <c r="T2597" t="s">
        <v>854</v>
      </c>
      <c r="U2597">
        <f t="shared" si="120"/>
        <v>318.05</v>
      </c>
      <c r="V2597" s="7">
        <f t="shared" si="121"/>
        <v>742.26521739130465</v>
      </c>
      <c r="W2597" s="7">
        <f t="shared" si="122"/>
        <v>-425.21521739130463</v>
      </c>
    </row>
    <row r="2598" spans="1:23" x14ac:dyDescent="0.25">
      <c r="A2598" t="s">
        <v>2808</v>
      </c>
      <c r="B2598" s="4">
        <v>45565</v>
      </c>
      <c r="C2598" t="s">
        <v>561</v>
      </c>
      <c r="D2598" t="str">
        <f>VLOOKUP(C2598,Customers!$A$1:$H$201,4,0)</f>
        <v>Connie Terry</v>
      </c>
      <c r="E2598" t="str">
        <f>VLOOKUP(C2598,Customers!$A$1:$H$201,5,0)</f>
        <v>Male</v>
      </c>
      <c r="F2598" s="4">
        <f>VLOOKUP(C2598,Customers!$A$1:$H$201,6,0)</f>
        <v>24092</v>
      </c>
      <c r="G2598" s="4" t="str">
        <f>VLOOKUP(C2598,Customers!$A$1:$H$201,7,0)</f>
        <v>Port Patriciaburgh</v>
      </c>
      <c r="H2598" s="4">
        <f>VLOOKUP(C2598,Customers!$A$1:$H$201,8,0)</f>
        <v>44917</v>
      </c>
      <c r="I2598" t="s">
        <v>711</v>
      </c>
      <c r="J2598" t="str">
        <f>VLOOKUP(I2598,Products!$A$1:$F$51,2,0)</f>
        <v>Audience Television</v>
      </c>
      <c r="K2598" t="str">
        <f>VLOOKUP(I2598,Products!$A$1:$F$51,3,0)</f>
        <v>Electronics</v>
      </c>
      <c r="L2598" t="str">
        <f>VLOOKUP(I2598,Products!$A$1:$F$51,4,0)</f>
        <v>Television</v>
      </c>
      <c r="M2598" s="7">
        <f>VLOOKUP(I2598,Products!$A$1:$F$51,5,0)</f>
        <v>818.76</v>
      </c>
      <c r="N2598" s="7">
        <f>VLOOKUP(I2598,Products!$A$1:$F$51,6,0)</f>
        <v>527.62</v>
      </c>
      <c r="O2598" t="s">
        <v>835</v>
      </c>
      <c r="P2598" t="str">
        <f>VLOOKUP(O2598,Stores!$A$1:$D$6,2,0)</f>
        <v>MegaMart New Michele</v>
      </c>
      <c r="Q2598" t="str">
        <f>VLOOKUP(O2598,Stores!$A$1:$D$6,4,0)</f>
        <v>West</v>
      </c>
      <c r="R2598" s="6">
        <v>3</v>
      </c>
      <c r="S2598" s="6">
        <v>0</v>
      </c>
      <c r="T2598" t="s">
        <v>861</v>
      </c>
      <c r="U2598">
        <f t="shared" si="120"/>
        <v>2456.2799999999997</v>
      </c>
      <c r="V2598" s="7">
        <f t="shared" si="121"/>
        <v>1582.8600000000001</v>
      </c>
      <c r="W2598" s="7">
        <f t="shared" si="122"/>
        <v>872.41999999999962</v>
      </c>
    </row>
    <row r="2599" spans="1:23" x14ac:dyDescent="0.25">
      <c r="A2599" t="s">
        <v>4307</v>
      </c>
      <c r="B2599" s="4">
        <v>45565</v>
      </c>
      <c r="C2599" t="s">
        <v>547</v>
      </c>
      <c r="D2599" t="str">
        <f>VLOOKUP(C2599,Customers!$A$1:$H$201,4,0)</f>
        <v>Brittany Green</v>
      </c>
      <c r="E2599" t="str">
        <f>VLOOKUP(C2599,Customers!$A$1:$H$201,5,0)</f>
        <v>Male</v>
      </c>
      <c r="F2599" s="4">
        <f>VLOOKUP(C2599,Customers!$A$1:$H$201,6,0)</f>
        <v>31945</v>
      </c>
      <c r="G2599" s="4" t="str">
        <f>VLOOKUP(C2599,Customers!$A$1:$H$201,7,0)</f>
        <v>Port Jeffreyside</v>
      </c>
      <c r="H2599" s="4">
        <f>VLOOKUP(C2599,Customers!$A$1:$H$201,8,0)</f>
        <v>44261</v>
      </c>
      <c r="I2599" t="s">
        <v>808</v>
      </c>
      <c r="J2599" t="str">
        <f>VLOOKUP(I2599,Products!$A$1:$F$51,2,0)</f>
        <v>Soon Accessories</v>
      </c>
      <c r="K2599" t="str">
        <f>VLOOKUP(I2599,Products!$A$1:$F$51,3,0)</f>
        <v>Fashion</v>
      </c>
      <c r="L2599" t="str">
        <f>VLOOKUP(I2599,Products!$A$1:$F$51,4,0)</f>
        <v>Accessories</v>
      </c>
      <c r="M2599" s="7">
        <f>VLOOKUP(I2599,Products!$A$1:$F$51,5,0)</f>
        <v>564.41999999999996</v>
      </c>
      <c r="N2599" s="7">
        <f>VLOOKUP(I2599,Products!$A$1:$F$51,6,0)</f>
        <v>293.95999999999998</v>
      </c>
      <c r="O2599" t="s">
        <v>835</v>
      </c>
      <c r="P2599" t="str">
        <f>VLOOKUP(O2599,Stores!$A$1:$D$6,2,0)</f>
        <v>MegaMart New Michele</v>
      </c>
      <c r="Q2599" t="str">
        <f>VLOOKUP(O2599,Stores!$A$1:$D$6,4,0)</f>
        <v>West</v>
      </c>
      <c r="R2599" s="6">
        <v>5</v>
      </c>
      <c r="S2599" s="6">
        <v>0.05</v>
      </c>
      <c r="T2599" t="s">
        <v>854</v>
      </c>
      <c r="U2599">
        <f t="shared" si="120"/>
        <v>2822.1</v>
      </c>
      <c r="V2599" s="7">
        <f t="shared" si="121"/>
        <v>1469.8</v>
      </c>
      <c r="W2599" s="7">
        <f t="shared" si="122"/>
        <v>1351.35</v>
      </c>
    </row>
    <row r="2600" spans="1:23" x14ac:dyDescent="0.25">
      <c r="A2600" t="s">
        <v>4426</v>
      </c>
      <c r="B2600" s="4">
        <v>45565</v>
      </c>
      <c r="C2600" t="s">
        <v>651</v>
      </c>
      <c r="D2600" t="str">
        <f>VLOOKUP(C2600,Customers!$A$1:$H$201,4,0)</f>
        <v>Joe Vincent</v>
      </c>
      <c r="E2600" t="str">
        <f>VLOOKUP(C2600,Customers!$A$1:$H$201,5,0)</f>
        <v>Female</v>
      </c>
      <c r="F2600" s="4">
        <f>VLOOKUP(C2600,Customers!$A$1:$H$201,6,0)</f>
        <v>27579</v>
      </c>
      <c r="G2600" s="4" t="str">
        <f>VLOOKUP(C2600,Customers!$A$1:$H$201,7,0)</f>
        <v>North Chaseborough</v>
      </c>
      <c r="H2600" s="4">
        <f>VLOOKUP(C2600,Customers!$A$1:$H$201,8,0)</f>
        <v>45571</v>
      </c>
      <c r="I2600" t="s">
        <v>738</v>
      </c>
      <c r="J2600" t="str">
        <f>VLOOKUP(I2600,Products!$A$1:$F$51,2,0)</f>
        <v>Either Headphones</v>
      </c>
      <c r="K2600" t="str">
        <f>VLOOKUP(I2600,Products!$A$1:$F$51,3,0)</f>
        <v>Electronics</v>
      </c>
      <c r="L2600" t="str">
        <f>VLOOKUP(I2600,Products!$A$1:$F$51,4,0)</f>
        <v>Headphones</v>
      </c>
      <c r="M2600" s="7">
        <f>VLOOKUP(I2600,Products!$A$1:$F$51,5,0)</f>
        <v>248.57</v>
      </c>
      <c r="N2600" s="7">
        <f>VLOOKUP(I2600,Products!$A$1:$F$51,6,0)</f>
        <v>190.67</v>
      </c>
      <c r="O2600" t="s">
        <v>835</v>
      </c>
      <c r="P2600" t="str">
        <f>VLOOKUP(O2600,Stores!$A$1:$D$6,2,0)</f>
        <v>MegaMart New Michele</v>
      </c>
      <c r="Q2600" t="str">
        <f>VLOOKUP(O2600,Stores!$A$1:$D$6,4,0)</f>
        <v>West</v>
      </c>
      <c r="R2600" s="6">
        <v>4</v>
      </c>
      <c r="S2600" s="6">
        <v>0.05</v>
      </c>
      <c r="T2600" t="s">
        <v>861</v>
      </c>
      <c r="U2600">
        <f t="shared" si="120"/>
        <v>994.28</v>
      </c>
      <c r="V2600" s="7">
        <f t="shared" si="121"/>
        <v>762.68</v>
      </c>
      <c r="W2600" s="7">
        <f t="shared" si="122"/>
        <v>230.65000000000003</v>
      </c>
    </row>
    <row r="2601" spans="1:23" x14ac:dyDescent="0.25">
      <c r="A2601" t="s">
        <v>1374</v>
      </c>
      <c r="B2601" s="4">
        <v>45565</v>
      </c>
      <c r="C2601" t="s">
        <v>285</v>
      </c>
      <c r="D2601" t="str">
        <f>VLOOKUP(C2601,Customers!$A$1:$H$201,4,0)</f>
        <v>Phyllis Durham</v>
      </c>
      <c r="E2601" t="str">
        <f>VLOOKUP(C2601,Customers!$A$1:$H$201,5,0)</f>
        <v>Male</v>
      </c>
      <c r="F2601" s="4">
        <f>VLOOKUP(C2601,Customers!$A$1:$H$201,6,0)</f>
        <v>38700</v>
      </c>
      <c r="G2601" s="4" t="str">
        <f>VLOOKUP(C2601,Customers!$A$1:$H$201,7,0)</f>
        <v>Nancyside</v>
      </c>
      <c r="H2601" s="4">
        <f>VLOOKUP(C2601,Customers!$A$1:$H$201,8,0)</f>
        <v>44688</v>
      </c>
      <c r="I2601" t="s">
        <v>778</v>
      </c>
      <c r="J2601" t="str">
        <f>VLOOKUP(I2601,Products!$A$1:$F$51,2,0)</f>
        <v>Deal Smartphone</v>
      </c>
      <c r="K2601" t="str">
        <f>VLOOKUP(I2601,Products!$A$1:$F$51,3,0)</f>
        <v>Electronics</v>
      </c>
      <c r="L2601" t="str">
        <f>VLOOKUP(I2601,Products!$A$1:$F$51,4,0)</f>
        <v>Smartphone</v>
      </c>
      <c r="M2601" s="7">
        <f>VLOOKUP(I2601,Products!$A$1:$F$51,5,0)</f>
        <v>673.78</v>
      </c>
      <c r="N2601" s="7">
        <f>VLOOKUP(I2601,Products!$A$1:$F$51,6,0)</f>
        <v>363.33</v>
      </c>
      <c r="O2601" t="s">
        <v>827</v>
      </c>
      <c r="P2601" t="str">
        <f>VLOOKUP(O2601,Stores!$A$1:$D$6,2,0)</f>
        <v>MegaMart Jimenezborough</v>
      </c>
      <c r="Q2601" t="str">
        <f>VLOOKUP(O2601,Stores!$A$1:$D$6,4,0)</f>
        <v>South</v>
      </c>
      <c r="R2601" s="6">
        <v>2</v>
      </c>
      <c r="S2601" s="6">
        <v>0.15</v>
      </c>
      <c r="T2601" t="s">
        <v>854</v>
      </c>
      <c r="U2601">
        <f t="shared" si="120"/>
        <v>1347.56</v>
      </c>
      <c r="V2601" s="7">
        <f t="shared" si="121"/>
        <v>726.66</v>
      </c>
      <c r="W2601" s="7">
        <f t="shared" si="122"/>
        <v>620.04999999999995</v>
      </c>
    </row>
    <row r="2602" spans="1:23" x14ac:dyDescent="0.25">
      <c r="A2602" t="s">
        <v>1586</v>
      </c>
      <c r="B2602" s="4">
        <v>45565</v>
      </c>
      <c r="C2602" t="s">
        <v>304</v>
      </c>
      <c r="D2602" t="str">
        <f>VLOOKUP(C2602,Customers!$A$1:$H$201,4,0)</f>
        <v>Sarah Reynolds</v>
      </c>
      <c r="E2602" t="str">
        <f>VLOOKUP(C2602,Customers!$A$1:$H$201,5,0)</f>
        <v>Female</v>
      </c>
      <c r="F2602" s="4">
        <f>VLOOKUP(C2602,Customers!$A$1:$H$201,6,0)</f>
        <v>32344</v>
      </c>
      <c r="G2602" s="4" t="str">
        <f>VLOOKUP(C2602,Customers!$A$1:$H$201,7,0)</f>
        <v>South Christinabury</v>
      </c>
      <c r="H2602" s="4">
        <f>VLOOKUP(C2602,Customers!$A$1:$H$201,8,0)</f>
        <v>44826</v>
      </c>
      <c r="I2602" t="s">
        <v>711</v>
      </c>
      <c r="J2602" t="str">
        <f>VLOOKUP(I2602,Products!$A$1:$F$51,2,0)</f>
        <v>Audience Television</v>
      </c>
      <c r="K2602" t="str">
        <f>VLOOKUP(I2602,Products!$A$1:$F$51,3,0)</f>
        <v>Electronics</v>
      </c>
      <c r="L2602" t="str">
        <f>VLOOKUP(I2602,Products!$A$1:$F$51,4,0)</f>
        <v>Television</v>
      </c>
      <c r="M2602" s="7">
        <f>VLOOKUP(I2602,Products!$A$1:$F$51,5,0)</f>
        <v>818.76</v>
      </c>
      <c r="N2602" s="7">
        <f>VLOOKUP(I2602,Products!$A$1:$F$51,6,0)</f>
        <v>527.62</v>
      </c>
      <c r="O2602" t="s">
        <v>827</v>
      </c>
      <c r="P2602" t="str">
        <f>VLOOKUP(O2602,Stores!$A$1:$D$6,2,0)</f>
        <v>MegaMart Jimenezborough</v>
      </c>
      <c r="Q2602" t="str">
        <f>VLOOKUP(O2602,Stores!$A$1:$D$6,4,0)</f>
        <v>South</v>
      </c>
      <c r="R2602" s="6">
        <v>4</v>
      </c>
      <c r="S2602" s="6">
        <v>0</v>
      </c>
      <c r="T2602" t="s">
        <v>861</v>
      </c>
      <c r="U2602">
        <f t="shared" si="120"/>
        <v>3275.04</v>
      </c>
      <c r="V2602" s="7">
        <f t="shared" si="121"/>
        <v>2110.48</v>
      </c>
      <c r="W2602" s="7">
        <f t="shared" si="122"/>
        <v>1163.56</v>
      </c>
    </row>
    <row r="2603" spans="1:23" x14ac:dyDescent="0.25">
      <c r="A2603" t="s">
        <v>2761</v>
      </c>
      <c r="B2603" s="4">
        <v>45565</v>
      </c>
      <c r="C2603" t="s">
        <v>113</v>
      </c>
      <c r="D2603" t="str">
        <f>VLOOKUP(C2603,Customers!$A$1:$H$201,4,0)</f>
        <v>Tyler Levine</v>
      </c>
      <c r="E2603" t="str">
        <f>VLOOKUP(C2603,Customers!$A$1:$H$201,5,0)</f>
        <v>Male</v>
      </c>
      <c r="F2603" s="4">
        <f>VLOOKUP(C2603,Customers!$A$1:$H$201,6,0)</f>
        <v>28630</v>
      </c>
      <c r="G2603" s="4" t="str">
        <f>VLOOKUP(C2603,Customers!$A$1:$H$201,7,0)</f>
        <v>West Charles</v>
      </c>
      <c r="H2603" s="4">
        <f>VLOOKUP(C2603,Customers!$A$1:$H$201,8,0)</f>
        <v>44438</v>
      </c>
      <c r="I2603" t="s">
        <v>814</v>
      </c>
      <c r="J2603" t="str">
        <f>VLOOKUP(I2603,Products!$A$1:$F$51,2,0)</f>
        <v>Nature Clothing</v>
      </c>
      <c r="K2603" t="str">
        <f>VLOOKUP(I2603,Products!$A$1:$F$51,3,0)</f>
        <v>Fashion</v>
      </c>
      <c r="L2603" t="str">
        <f>VLOOKUP(I2603,Products!$A$1:$F$51,4,0)</f>
        <v>Clothing</v>
      </c>
      <c r="M2603" s="7">
        <f>VLOOKUP(I2603,Products!$A$1:$F$51,5,0)</f>
        <v>1165.3699999999999</v>
      </c>
      <c r="N2603" s="7">
        <f>VLOOKUP(I2603,Products!$A$1:$F$51,6,0)</f>
        <v>926.55</v>
      </c>
      <c r="O2603" t="s">
        <v>831</v>
      </c>
      <c r="P2603" t="str">
        <f>VLOOKUP(O2603,Stores!$A$1:$D$6,2,0)</f>
        <v>MegaMart Peckmouth</v>
      </c>
      <c r="Q2603" t="str">
        <f>VLOOKUP(O2603,Stores!$A$1:$D$6,4,0)</f>
        <v>East</v>
      </c>
      <c r="R2603" s="6">
        <v>3</v>
      </c>
      <c r="S2603" s="6">
        <v>0</v>
      </c>
      <c r="T2603" t="s">
        <v>857</v>
      </c>
      <c r="U2603">
        <f t="shared" si="120"/>
        <v>3496.1099999999997</v>
      </c>
      <c r="V2603" s="7">
        <f t="shared" si="121"/>
        <v>2779.6499999999996</v>
      </c>
      <c r="W2603" s="7">
        <f t="shared" si="122"/>
        <v>715.46</v>
      </c>
    </row>
    <row r="2604" spans="1:23" x14ac:dyDescent="0.25">
      <c r="A2604" t="s">
        <v>3631</v>
      </c>
      <c r="B2604" s="4">
        <v>45565</v>
      </c>
      <c r="C2604" t="s">
        <v>691</v>
      </c>
      <c r="D2604" t="str">
        <f>VLOOKUP(C2604,Customers!$A$1:$H$201,4,0)</f>
        <v>Matthew Dixon</v>
      </c>
      <c r="E2604" t="str">
        <f>VLOOKUP(C2604,Customers!$A$1:$H$201,5,0)</f>
        <v>Male</v>
      </c>
      <c r="F2604" s="4">
        <f>VLOOKUP(C2604,Customers!$A$1:$H$201,6,0)</f>
        <v>21086</v>
      </c>
      <c r="G2604" s="4" t="str">
        <f>VLOOKUP(C2604,Customers!$A$1:$H$201,7,0)</f>
        <v>Lake Emily</v>
      </c>
      <c r="H2604" s="4">
        <f>VLOOKUP(C2604,Customers!$A$1:$H$201,8,0)</f>
        <v>44153</v>
      </c>
      <c r="I2604" t="s">
        <v>762</v>
      </c>
      <c r="J2604" t="str">
        <f>VLOOKUP(I2604,Products!$A$1:$F$51,2,0)</f>
        <v>Firm Dairy</v>
      </c>
      <c r="K2604" t="str">
        <f>VLOOKUP(I2604,Products!$A$1:$F$51,3,0)</f>
        <v>Groceries</v>
      </c>
      <c r="L2604" t="str">
        <f>VLOOKUP(I2604,Products!$A$1:$F$51,4,0)</f>
        <v>Dairy</v>
      </c>
      <c r="M2604" s="7">
        <f>VLOOKUP(I2604,Products!$A$1:$F$51,5,0)</f>
        <v>1227.24</v>
      </c>
      <c r="N2604" s="7">
        <f>VLOOKUP(I2604,Products!$A$1:$F$51,6,0)</f>
        <v>977.09</v>
      </c>
      <c r="O2604" t="s">
        <v>842</v>
      </c>
      <c r="P2604" t="str">
        <f>VLOOKUP(O2604,Stores!$A$1:$D$6,2,0)</f>
        <v>MegaMart Johnmouth</v>
      </c>
      <c r="Q2604" t="str">
        <f>VLOOKUP(O2604,Stores!$A$1:$D$6,4,0)</f>
        <v>East</v>
      </c>
      <c r="R2604" s="6">
        <v>5</v>
      </c>
      <c r="S2604" s="6">
        <v>0.1</v>
      </c>
      <c r="T2604" t="s">
        <v>861</v>
      </c>
      <c r="U2604">
        <f t="shared" si="120"/>
        <v>6136.2</v>
      </c>
      <c r="V2604" s="7">
        <f t="shared" si="121"/>
        <v>4885.45</v>
      </c>
      <c r="W2604" s="7">
        <f t="shared" si="122"/>
        <v>1249.8499999999999</v>
      </c>
    </row>
    <row r="2605" spans="1:23" x14ac:dyDescent="0.25">
      <c r="A2605" t="s">
        <v>4200</v>
      </c>
      <c r="B2605" s="4">
        <v>45565</v>
      </c>
      <c r="C2605" t="s">
        <v>501</v>
      </c>
      <c r="D2605" t="str">
        <f>VLOOKUP(C2605,Customers!$A$1:$H$201,4,0)</f>
        <v>Breanna Moore</v>
      </c>
      <c r="E2605" t="str">
        <f>VLOOKUP(C2605,Customers!$A$1:$H$201,5,0)</f>
        <v>Female</v>
      </c>
      <c r="F2605" s="4">
        <f>VLOOKUP(C2605,Customers!$A$1:$H$201,6,0)</f>
        <v>22552</v>
      </c>
      <c r="G2605" s="4" t="str">
        <f>VLOOKUP(C2605,Customers!$A$1:$H$201,7,0)</f>
        <v>Melissaberg</v>
      </c>
      <c r="H2605" s="4">
        <f>VLOOKUP(C2605,Customers!$A$1:$H$201,8,0)</f>
        <v>44326</v>
      </c>
      <c r="I2605" t="s">
        <v>735</v>
      </c>
      <c r="J2605" t="str">
        <f>VLOOKUP(I2605,Products!$A$1:$F$51,2,0)</f>
        <v>Step Smartphone</v>
      </c>
      <c r="K2605" t="str">
        <f>VLOOKUP(I2605,Products!$A$1:$F$51,3,0)</f>
        <v>Electronics</v>
      </c>
      <c r="L2605" t="str">
        <f>VLOOKUP(I2605,Products!$A$1:$F$51,4,0)</f>
        <v>Smartphone</v>
      </c>
      <c r="M2605" s="7">
        <f>VLOOKUP(I2605,Products!$A$1:$F$51,5,0)</f>
        <v>1194.1199999999999</v>
      </c>
      <c r="N2605" s="7">
        <f>VLOOKUP(I2605,Products!$A$1:$F$51,6,0)</f>
        <v>838.95</v>
      </c>
      <c r="O2605" t="s">
        <v>831</v>
      </c>
      <c r="P2605" t="str">
        <f>VLOOKUP(O2605,Stores!$A$1:$D$6,2,0)</f>
        <v>MegaMart Peckmouth</v>
      </c>
      <c r="Q2605" t="str">
        <f>VLOOKUP(O2605,Stores!$A$1:$D$6,4,0)</f>
        <v>East</v>
      </c>
      <c r="R2605" s="6">
        <v>2</v>
      </c>
      <c r="S2605" s="6">
        <v>0.05</v>
      </c>
      <c r="T2605" t="s">
        <v>861</v>
      </c>
      <c r="U2605">
        <f t="shared" si="120"/>
        <v>2388.2399999999998</v>
      </c>
      <c r="V2605" s="7">
        <f t="shared" si="121"/>
        <v>1677.9</v>
      </c>
      <c r="W2605" s="7">
        <f t="shared" si="122"/>
        <v>709.38999999999965</v>
      </c>
    </row>
    <row r="2606" spans="1:23" x14ac:dyDescent="0.25">
      <c r="A2606" t="s">
        <v>5324</v>
      </c>
      <c r="B2606" s="4">
        <v>45566</v>
      </c>
      <c r="C2606" t="s">
        <v>561</v>
      </c>
      <c r="D2606" t="str">
        <f>VLOOKUP(C2606,Customers!$A$1:$H$201,4,0)</f>
        <v>Connie Terry</v>
      </c>
      <c r="E2606" t="str">
        <f>VLOOKUP(C2606,Customers!$A$1:$H$201,5,0)</f>
        <v>Male</v>
      </c>
      <c r="F2606" s="4">
        <f>VLOOKUP(C2606,Customers!$A$1:$H$201,6,0)</f>
        <v>24092</v>
      </c>
      <c r="G2606" s="4" t="str">
        <f>VLOOKUP(C2606,Customers!$A$1:$H$201,7,0)</f>
        <v>Port Patriciaburgh</v>
      </c>
      <c r="H2606" s="4">
        <f>VLOOKUP(C2606,Customers!$A$1:$H$201,8,0)</f>
        <v>44917</v>
      </c>
      <c r="I2606" t="s">
        <v>743</v>
      </c>
      <c r="J2606" t="str">
        <f>VLOOKUP(I2606,Products!$A$1:$F$51,2,0)</f>
        <v>World Watches</v>
      </c>
      <c r="K2606" t="str">
        <f>VLOOKUP(I2606,Products!$A$1:$F$51,3,0)</f>
        <v>Fashion</v>
      </c>
      <c r="L2606" t="str">
        <f>VLOOKUP(I2606,Products!$A$1:$F$51,4,0)</f>
        <v>Watches</v>
      </c>
      <c r="M2606" s="7">
        <f>VLOOKUP(I2606,Products!$A$1:$F$51,5,0)</f>
        <v>1134.8</v>
      </c>
      <c r="N2606" s="7">
        <f>VLOOKUP(I2606,Products!$A$1:$F$51,6,0)</f>
        <v>675.1</v>
      </c>
      <c r="O2606" t="s">
        <v>827</v>
      </c>
      <c r="P2606" t="str">
        <f>VLOOKUP(O2606,Stores!$A$1:$D$6,2,0)</f>
        <v>MegaMart Jimenezborough</v>
      </c>
      <c r="Q2606" t="str">
        <f>VLOOKUP(O2606,Stores!$A$1:$D$6,4,0)</f>
        <v>South</v>
      </c>
      <c r="R2606" s="6">
        <v>1</v>
      </c>
      <c r="S2606" s="6">
        <v>0</v>
      </c>
      <c r="T2606" t="s">
        <v>861</v>
      </c>
      <c r="U2606">
        <f t="shared" si="120"/>
        <v>1134.8</v>
      </c>
      <c r="V2606" s="7">
        <f t="shared" si="121"/>
        <v>675.1</v>
      </c>
      <c r="W2606" s="7">
        <f t="shared" si="122"/>
        <v>458.69999999999993</v>
      </c>
    </row>
    <row r="2607" spans="1:23" x14ac:dyDescent="0.25">
      <c r="A2607" t="s">
        <v>5546</v>
      </c>
      <c r="B2607" s="4">
        <v>45566</v>
      </c>
      <c r="C2607" t="s">
        <v>698</v>
      </c>
      <c r="D2607" t="str">
        <f>VLOOKUP(C2607,Customers!$A$1:$H$201,4,0)</f>
        <v>Juan Johnson</v>
      </c>
      <c r="E2607" t="str">
        <f>VLOOKUP(C2607,Customers!$A$1:$H$201,5,0)</f>
        <v>Female</v>
      </c>
      <c r="F2607" s="4">
        <f>VLOOKUP(C2607,Customers!$A$1:$H$201,6,0)</f>
        <v>25706</v>
      </c>
      <c r="G2607" s="4" t="str">
        <f>VLOOKUP(C2607,Customers!$A$1:$H$201,7,0)</f>
        <v>South Scottton</v>
      </c>
      <c r="H2607" s="4">
        <f>VLOOKUP(C2607,Customers!$A$1:$H$201,8,0)</f>
        <v>44405</v>
      </c>
      <c r="I2607" t="s">
        <v>757</v>
      </c>
      <c r="J2607" t="str">
        <f>VLOOKUP(I2607,Products!$A$1:$F$51,2,0)</f>
        <v>Traditional Laptop</v>
      </c>
      <c r="K2607" t="str">
        <f>VLOOKUP(I2607,Products!$A$1:$F$51,3,0)</f>
        <v>Electronics</v>
      </c>
      <c r="L2607" t="str">
        <f>VLOOKUP(I2607,Products!$A$1:$F$51,4,0)</f>
        <v>Laptop</v>
      </c>
      <c r="M2607" s="7">
        <f>VLOOKUP(I2607,Products!$A$1:$F$51,5,0)</f>
        <v>1762.92</v>
      </c>
      <c r="N2607" s="7">
        <f>VLOOKUP(I2607,Products!$A$1:$F$51,6,0)</f>
        <v>1346.48</v>
      </c>
      <c r="O2607" t="s">
        <v>835</v>
      </c>
      <c r="P2607" t="str">
        <f>VLOOKUP(O2607,Stores!$A$1:$D$6,2,0)</f>
        <v>MegaMart New Michele</v>
      </c>
      <c r="Q2607" t="str">
        <f>VLOOKUP(O2607,Stores!$A$1:$D$6,4,0)</f>
        <v>West</v>
      </c>
      <c r="R2607" s="6">
        <v>4</v>
      </c>
      <c r="S2607" s="6">
        <v>0.15</v>
      </c>
      <c r="T2607" t="s">
        <v>857</v>
      </c>
      <c r="U2607">
        <f t="shared" si="120"/>
        <v>7051.68</v>
      </c>
      <c r="V2607" s="7">
        <f t="shared" si="121"/>
        <v>5385.92</v>
      </c>
      <c r="W2607" s="7">
        <f t="shared" si="122"/>
        <v>1664.9100000000003</v>
      </c>
    </row>
    <row r="2608" spans="1:23" x14ac:dyDescent="0.25">
      <c r="A2608" t="s">
        <v>1806</v>
      </c>
      <c r="B2608" s="4">
        <v>45567</v>
      </c>
      <c r="C2608" t="s">
        <v>625</v>
      </c>
      <c r="D2608" t="str">
        <f>VLOOKUP(C2608,Customers!$A$1:$H$201,4,0)</f>
        <v>Anthony Gould</v>
      </c>
      <c r="E2608" t="str">
        <f>VLOOKUP(C2608,Customers!$A$1:$H$201,5,0)</f>
        <v>Female</v>
      </c>
      <c r="F2608" s="4">
        <f>VLOOKUP(C2608,Customers!$A$1:$H$201,6,0)</f>
        <v>31052</v>
      </c>
      <c r="G2608" s="4" t="str">
        <f>VLOOKUP(C2608,Customers!$A$1:$H$201,7,0)</f>
        <v>South James</v>
      </c>
      <c r="H2608" s="4">
        <f>VLOOKUP(C2608,Customers!$A$1:$H$201,8,0)</f>
        <v>44584</v>
      </c>
      <c r="I2608" t="s">
        <v>746</v>
      </c>
      <c r="J2608" t="str">
        <f>VLOOKUP(I2608,Products!$A$1:$F$51,2,0)</f>
        <v>Add Clothing</v>
      </c>
      <c r="K2608" t="str">
        <f>VLOOKUP(I2608,Products!$A$1:$F$51,3,0)</f>
        <v>Fashion</v>
      </c>
      <c r="L2608" t="str">
        <f>VLOOKUP(I2608,Products!$A$1:$F$51,4,0)</f>
        <v>Clothing</v>
      </c>
      <c r="M2608" s="7">
        <f>VLOOKUP(I2608,Products!$A$1:$F$51,5,0)</f>
        <v>1342.75</v>
      </c>
      <c r="N2608" s="7">
        <f>VLOOKUP(I2608,Products!$A$1:$F$51,6,0)</f>
        <v>797.94</v>
      </c>
      <c r="O2608" t="s">
        <v>842</v>
      </c>
      <c r="P2608" t="str">
        <f>VLOOKUP(O2608,Stores!$A$1:$D$6,2,0)</f>
        <v>MegaMart Johnmouth</v>
      </c>
      <c r="Q2608" t="str">
        <f>VLOOKUP(O2608,Stores!$A$1:$D$6,4,0)</f>
        <v>East</v>
      </c>
      <c r="R2608" s="6">
        <v>2</v>
      </c>
      <c r="S2608" s="6">
        <v>0.1</v>
      </c>
      <c r="T2608" t="s">
        <v>861</v>
      </c>
      <c r="U2608">
        <f t="shared" si="120"/>
        <v>2685.5</v>
      </c>
      <c r="V2608" s="7">
        <f t="shared" si="121"/>
        <v>1595.88</v>
      </c>
      <c r="W2608" s="7">
        <f t="shared" si="122"/>
        <v>1088.7199999999998</v>
      </c>
    </row>
    <row r="2609" spans="1:23" x14ac:dyDescent="0.25">
      <c r="A2609" t="s">
        <v>2201</v>
      </c>
      <c r="B2609" s="4">
        <v>45567</v>
      </c>
      <c r="C2609" t="s">
        <v>518</v>
      </c>
      <c r="D2609" t="str">
        <f>VLOOKUP(C2609,Customers!$A$1:$H$201,4,0)</f>
        <v>Cynthia Carlson</v>
      </c>
      <c r="E2609" t="str">
        <f>VLOOKUP(C2609,Customers!$A$1:$H$201,5,0)</f>
        <v>Male</v>
      </c>
      <c r="F2609" s="4">
        <f>VLOOKUP(C2609,Customers!$A$1:$H$201,6,0)</f>
        <v>22435</v>
      </c>
      <c r="G2609" s="4" t="str">
        <f>VLOOKUP(C2609,Customers!$A$1:$H$201,7,0)</f>
        <v>South Jameschester</v>
      </c>
      <c r="H2609" s="4">
        <f>VLOOKUP(C2609,Customers!$A$1:$H$201,8,0)</f>
        <v>45087</v>
      </c>
      <c r="I2609" t="s">
        <v>772</v>
      </c>
      <c r="J2609" t="str">
        <f>VLOOKUP(I2609,Products!$A$1:$F$51,2,0)</f>
        <v>Little Watches</v>
      </c>
      <c r="K2609" t="str">
        <f>VLOOKUP(I2609,Products!$A$1:$F$51,3,0)</f>
        <v>Fashion</v>
      </c>
      <c r="L2609" t="str">
        <f>VLOOKUP(I2609,Products!$A$1:$F$51,4,0)</f>
        <v>Watches</v>
      </c>
      <c r="M2609" s="7">
        <f>VLOOKUP(I2609,Products!$A$1:$F$51,5,0)</f>
        <v>429.15</v>
      </c>
      <c r="N2609" s="7">
        <f>VLOOKUP(I2609,Products!$A$1:$F$51,6,0)</f>
        <v>258.72000000000003</v>
      </c>
      <c r="O2609" t="s">
        <v>827</v>
      </c>
      <c r="P2609" t="str">
        <f>VLOOKUP(O2609,Stores!$A$1:$D$6,2,0)</f>
        <v>MegaMart Jimenezborough</v>
      </c>
      <c r="Q2609" t="str">
        <f>VLOOKUP(O2609,Stores!$A$1:$D$6,4,0)</f>
        <v>South</v>
      </c>
      <c r="R2609" s="6">
        <v>1</v>
      </c>
      <c r="S2609" s="6">
        <v>0.1</v>
      </c>
      <c r="T2609" t="s">
        <v>854</v>
      </c>
      <c r="U2609">
        <f t="shared" si="120"/>
        <v>429.15</v>
      </c>
      <c r="V2609" s="7">
        <f t="shared" si="121"/>
        <v>258.72000000000003</v>
      </c>
      <c r="W2609" s="7">
        <f t="shared" si="122"/>
        <v>169.52999999999994</v>
      </c>
    </row>
    <row r="2610" spans="1:23" x14ac:dyDescent="0.25">
      <c r="A2610" t="s">
        <v>3180</v>
      </c>
      <c r="B2610" s="4">
        <v>45567</v>
      </c>
      <c r="C2610" t="s">
        <v>597</v>
      </c>
      <c r="D2610" t="str">
        <f>VLOOKUP(C2610,Customers!$A$1:$H$201,4,0)</f>
        <v>Richard Jones</v>
      </c>
      <c r="E2610" t="str">
        <f>VLOOKUP(C2610,Customers!$A$1:$H$201,5,0)</f>
        <v>Male</v>
      </c>
      <c r="F2610" s="4">
        <f>VLOOKUP(C2610,Customers!$A$1:$H$201,6,0)</f>
        <v>25414</v>
      </c>
      <c r="G2610" s="4" t="str">
        <f>VLOOKUP(C2610,Customers!$A$1:$H$201,7,0)</f>
        <v>Lake Steventown</v>
      </c>
      <c r="H2610" s="4">
        <f>VLOOKUP(C2610,Customers!$A$1:$H$201,8,0)</f>
        <v>44835</v>
      </c>
      <c r="I2610" t="s">
        <v>794</v>
      </c>
      <c r="J2610" t="str">
        <f>VLOOKUP(I2610,Products!$A$1:$F$51,2,0)</f>
        <v>New Watches</v>
      </c>
      <c r="K2610" t="str">
        <f>VLOOKUP(I2610,Products!$A$1:$F$51,3,0)</f>
        <v>Fashion</v>
      </c>
      <c r="L2610" t="str">
        <f>VLOOKUP(I2610,Products!$A$1:$F$51,4,0)</f>
        <v>Watches</v>
      </c>
      <c r="M2610" s="7">
        <f>VLOOKUP(I2610,Products!$A$1:$F$51,5,0)</f>
        <v>1501.46</v>
      </c>
      <c r="N2610" s="7">
        <f>VLOOKUP(I2610,Products!$A$1:$F$51,6,0)</f>
        <v>1167.73</v>
      </c>
      <c r="O2610" t="s">
        <v>838</v>
      </c>
      <c r="P2610" t="str">
        <f>VLOOKUP(O2610,Stores!$A$1:$D$6,2,0)</f>
        <v>MegaMart Brianahaven</v>
      </c>
      <c r="Q2610" t="str">
        <f>VLOOKUP(O2610,Stores!$A$1:$D$6,4,0)</f>
        <v>North</v>
      </c>
      <c r="R2610" s="6">
        <v>5</v>
      </c>
      <c r="S2610" s="6">
        <v>0.05</v>
      </c>
      <c r="T2610" t="s">
        <v>854</v>
      </c>
      <c r="U2610">
        <f t="shared" si="120"/>
        <v>7507.3</v>
      </c>
      <c r="V2610" s="7">
        <f t="shared" si="121"/>
        <v>5838.65</v>
      </c>
      <c r="W2610" s="7">
        <f t="shared" si="122"/>
        <v>1667.7000000000005</v>
      </c>
    </row>
    <row r="2611" spans="1:23" x14ac:dyDescent="0.25">
      <c r="A2611" t="s">
        <v>3480</v>
      </c>
      <c r="B2611" s="4">
        <v>45567</v>
      </c>
      <c r="C2611" t="s">
        <v>638</v>
      </c>
      <c r="D2611" t="str">
        <f>VLOOKUP(C2611,Customers!$A$1:$H$201,4,0)</f>
        <v>Brittany Oneal</v>
      </c>
      <c r="E2611" t="str">
        <f>VLOOKUP(C2611,Customers!$A$1:$H$201,5,0)</f>
        <v>Female</v>
      </c>
      <c r="F2611" s="4">
        <f>VLOOKUP(C2611,Customers!$A$1:$H$201,6,0)</f>
        <v>26631</v>
      </c>
      <c r="G2611" s="4" t="str">
        <f>VLOOKUP(C2611,Customers!$A$1:$H$201,7,0)</f>
        <v>Port Bryce</v>
      </c>
      <c r="H2611" s="4">
        <f>VLOOKUP(C2611,Customers!$A$1:$H$201,8,0)</f>
        <v>45638</v>
      </c>
      <c r="I2611" t="s">
        <v>814</v>
      </c>
      <c r="J2611" t="str">
        <f>VLOOKUP(I2611,Products!$A$1:$F$51,2,0)</f>
        <v>Nature Clothing</v>
      </c>
      <c r="K2611" t="str">
        <f>VLOOKUP(I2611,Products!$A$1:$F$51,3,0)</f>
        <v>Fashion</v>
      </c>
      <c r="L2611" t="str">
        <f>VLOOKUP(I2611,Products!$A$1:$F$51,4,0)</f>
        <v>Clothing</v>
      </c>
      <c r="M2611" s="7">
        <f>VLOOKUP(I2611,Products!$A$1:$F$51,5,0)</f>
        <v>1165.3699999999999</v>
      </c>
      <c r="N2611" s="7">
        <f>VLOOKUP(I2611,Products!$A$1:$F$51,6,0)</f>
        <v>926.55</v>
      </c>
      <c r="O2611" t="s">
        <v>831</v>
      </c>
      <c r="P2611" t="str">
        <f>VLOOKUP(O2611,Stores!$A$1:$D$6,2,0)</f>
        <v>MegaMart Peckmouth</v>
      </c>
      <c r="Q2611" t="str">
        <f>VLOOKUP(O2611,Stores!$A$1:$D$6,4,0)</f>
        <v>East</v>
      </c>
      <c r="R2611" s="6">
        <v>2</v>
      </c>
      <c r="S2611" s="6">
        <v>0.1</v>
      </c>
      <c r="T2611" t="s">
        <v>851</v>
      </c>
      <c r="U2611">
        <f t="shared" si="120"/>
        <v>2330.7399999999998</v>
      </c>
      <c r="V2611" s="7">
        <f t="shared" si="121"/>
        <v>1853.1</v>
      </c>
      <c r="W2611" s="7">
        <f t="shared" si="122"/>
        <v>476.7399999999999</v>
      </c>
    </row>
    <row r="2612" spans="1:23" x14ac:dyDescent="0.25">
      <c r="A2612" t="s">
        <v>4231</v>
      </c>
      <c r="B2612" s="4">
        <v>45567</v>
      </c>
      <c r="C2612" t="s">
        <v>241</v>
      </c>
      <c r="D2612" t="str">
        <f>VLOOKUP(C2612,Customers!$A$1:$H$201,4,0)</f>
        <v>Amanda Hoover</v>
      </c>
      <c r="E2612" t="str">
        <f>VLOOKUP(C2612,Customers!$A$1:$H$201,5,0)</f>
        <v>Female</v>
      </c>
      <c r="F2612" s="4">
        <f>VLOOKUP(C2612,Customers!$A$1:$H$201,6,0)</f>
        <v>26908</v>
      </c>
      <c r="G2612" s="4" t="str">
        <f>VLOOKUP(C2612,Customers!$A$1:$H$201,7,0)</f>
        <v>Brittanyburgh</v>
      </c>
      <c r="H2612" s="4">
        <f>VLOOKUP(C2612,Customers!$A$1:$H$201,8,0)</f>
        <v>45561</v>
      </c>
      <c r="I2612" t="s">
        <v>732</v>
      </c>
      <c r="J2612" t="str">
        <f>VLOOKUP(I2612,Products!$A$1:$F$51,2,0)</f>
        <v>Us Snacks</v>
      </c>
      <c r="K2612" t="str">
        <f>VLOOKUP(I2612,Products!$A$1:$F$51,3,0)</f>
        <v>Groceries</v>
      </c>
      <c r="L2612" t="str">
        <f>VLOOKUP(I2612,Products!$A$1:$F$51,4,0)</f>
        <v>Snacks</v>
      </c>
      <c r="M2612" s="7">
        <f>VLOOKUP(I2612,Products!$A$1:$F$51,5,0)</f>
        <v>123.19</v>
      </c>
      <c r="N2612" s="7">
        <f>VLOOKUP(I2612,Products!$A$1:$F$51,6,0)</f>
        <v>80.36</v>
      </c>
      <c r="O2612" t="s">
        <v>842</v>
      </c>
      <c r="P2612" t="str">
        <f>VLOOKUP(O2612,Stores!$A$1:$D$6,2,0)</f>
        <v>MegaMart Johnmouth</v>
      </c>
      <c r="Q2612" t="str">
        <f>VLOOKUP(O2612,Stores!$A$1:$D$6,4,0)</f>
        <v>East</v>
      </c>
      <c r="R2612" s="6">
        <v>2</v>
      </c>
      <c r="S2612" s="6">
        <v>0.15</v>
      </c>
      <c r="T2612" t="s">
        <v>857</v>
      </c>
      <c r="U2612">
        <f t="shared" si="120"/>
        <v>246.38</v>
      </c>
      <c r="V2612" s="7">
        <f t="shared" si="121"/>
        <v>160.72</v>
      </c>
      <c r="W2612" s="7">
        <f t="shared" si="122"/>
        <v>84.81</v>
      </c>
    </row>
    <row r="2613" spans="1:23" x14ac:dyDescent="0.25">
      <c r="A2613" t="s">
        <v>5834</v>
      </c>
      <c r="B2613" s="4">
        <v>45567</v>
      </c>
      <c r="C2613" t="s">
        <v>139</v>
      </c>
      <c r="D2613" t="str">
        <f>VLOOKUP(C2613,Customers!$A$1:$H$201,4,0)</f>
        <v>Michael Cervantes</v>
      </c>
      <c r="E2613" t="str">
        <f>VLOOKUP(C2613,Customers!$A$1:$H$201,5,0)</f>
        <v>Male</v>
      </c>
      <c r="F2613" s="4">
        <f>VLOOKUP(C2613,Customers!$A$1:$H$201,6,0)</f>
        <v>33546</v>
      </c>
      <c r="G2613" s="4" t="str">
        <f>VLOOKUP(C2613,Customers!$A$1:$H$201,7,0)</f>
        <v>Ashleyview</v>
      </c>
      <c r="H2613" s="4">
        <f>VLOOKUP(C2613,Customers!$A$1:$H$201,8,0)</f>
        <v>44104</v>
      </c>
      <c r="I2613" t="s">
        <v>765</v>
      </c>
      <c r="J2613" t="str">
        <f>VLOOKUP(I2613,Products!$A$1:$F$51,2,0)</f>
        <v>How Vegetables</v>
      </c>
      <c r="K2613" t="str">
        <f>VLOOKUP(I2613,Products!$A$1:$F$51,3,0)</f>
        <v>Groceries</v>
      </c>
      <c r="L2613" t="str">
        <f>VLOOKUP(I2613,Products!$A$1:$F$51,4,0)</f>
        <v>Vegetables</v>
      </c>
      <c r="M2613" s="7">
        <f>VLOOKUP(I2613,Products!$A$1:$F$51,5,0)</f>
        <v>25.57</v>
      </c>
      <c r="N2613" s="7">
        <f>VLOOKUP(I2613,Products!$A$1:$F$51,6,0)</f>
        <v>19.05</v>
      </c>
      <c r="O2613" t="s">
        <v>835</v>
      </c>
      <c r="P2613" t="str">
        <f>VLOOKUP(O2613,Stores!$A$1:$D$6,2,0)</f>
        <v>MegaMart New Michele</v>
      </c>
      <c r="Q2613" t="str">
        <f>VLOOKUP(O2613,Stores!$A$1:$D$6,4,0)</f>
        <v>West</v>
      </c>
      <c r="R2613" s="6">
        <v>5</v>
      </c>
      <c r="S2613" s="6">
        <v>0</v>
      </c>
      <c r="T2613" t="s">
        <v>854</v>
      </c>
      <c r="U2613">
        <f t="shared" si="120"/>
        <v>127.85</v>
      </c>
      <c r="V2613" s="7">
        <f t="shared" si="121"/>
        <v>95.25</v>
      </c>
      <c r="W2613" s="7">
        <f t="shared" si="122"/>
        <v>31.599999999999994</v>
      </c>
    </row>
    <row r="2614" spans="1:23" x14ac:dyDescent="0.25">
      <c r="A2614" t="s">
        <v>988</v>
      </c>
      <c r="B2614" s="4">
        <v>45567</v>
      </c>
      <c r="C2614" t="s">
        <v>518</v>
      </c>
      <c r="D2614" t="str">
        <f>VLOOKUP(C2614,Customers!$A$1:$H$201,4,0)</f>
        <v>Cynthia Carlson</v>
      </c>
      <c r="E2614" t="str">
        <f>VLOOKUP(C2614,Customers!$A$1:$H$201,5,0)</f>
        <v>Male</v>
      </c>
      <c r="F2614" s="4">
        <f>VLOOKUP(C2614,Customers!$A$1:$H$201,6,0)</f>
        <v>22435</v>
      </c>
      <c r="G2614" s="4" t="str">
        <f>VLOOKUP(C2614,Customers!$A$1:$H$201,7,0)</f>
        <v>South Jameschester</v>
      </c>
      <c r="H2614" s="4">
        <f>VLOOKUP(C2614,Customers!$A$1:$H$201,8,0)</f>
        <v>45087</v>
      </c>
      <c r="I2614" t="s">
        <v>772</v>
      </c>
      <c r="J2614" t="str">
        <f>VLOOKUP(I2614,Products!$A$1:$F$51,2,0)</f>
        <v>Little Watches</v>
      </c>
      <c r="K2614" t="str">
        <f>VLOOKUP(I2614,Products!$A$1:$F$51,3,0)</f>
        <v>Fashion</v>
      </c>
      <c r="L2614" t="str">
        <f>VLOOKUP(I2614,Products!$A$1:$F$51,4,0)</f>
        <v>Watches</v>
      </c>
      <c r="M2614" s="7">
        <f>VLOOKUP(I2614,Products!$A$1:$F$51,5,0)</f>
        <v>429.15</v>
      </c>
      <c r="N2614" s="7">
        <f>VLOOKUP(I2614,Products!$A$1:$F$51,6,0)</f>
        <v>258.72000000000003</v>
      </c>
      <c r="O2614" t="s">
        <v>835</v>
      </c>
      <c r="P2614" t="str">
        <f>VLOOKUP(O2614,Stores!$A$1:$D$6,2,0)</f>
        <v>MegaMart New Michele</v>
      </c>
      <c r="Q2614" t="str">
        <f>VLOOKUP(O2614,Stores!$A$1:$D$6,4,0)</f>
        <v>West</v>
      </c>
      <c r="R2614" s="6">
        <v>1</v>
      </c>
      <c r="S2614" s="6">
        <v>0.15</v>
      </c>
      <c r="T2614" t="s">
        <v>861</v>
      </c>
      <c r="U2614">
        <f t="shared" si="120"/>
        <v>429.15</v>
      </c>
      <c r="V2614" s="7">
        <f t="shared" si="121"/>
        <v>258.72000000000003</v>
      </c>
      <c r="W2614" s="7">
        <f t="shared" si="122"/>
        <v>169.57999999999996</v>
      </c>
    </row>
    <row r="2615" spans="1:23" x14ac:dyDescent="0.25">
      <c r="A2615" t="s">
        <v>1003</v>
      </c>
      <c r="B2615" s="4">
        <v>45567</v>
      </c>
      <c r="C2615" t="s">
        <v>688</v>
      </c>
      <c r="D2615" t="str">
        <f>VLOOKUP(C2615,Customers!$A$1:$H$201,4,0)</f>
        <v>James Noble</v>
      </c>
      <c r="E2615" t="str">
        <f>VLOOKUP(C2615,Customers!$A$1:$H$201,5,0)</f>
        <v>Female</v>
      </c>
      <c r="F2615" s="4">
        <f>VLOOKUP(C2615,Customers!$A$1:$H$201,6,0)</f>
        <v>23491</v>
      </c>
      <c r="G2615" s="4" t="str">
        <f>VLOOKUP(C2615,Customers!$A$1:$H$201,7,0)</f>
        <v>Woodbury</v>
      </c>
      <c r="H2615" s="4">
        <f>VLOOKUP(C2615,Customers!$A$1:$H$201,8,0)</f>
        <v>45707</v>
      </c>
      <c r="I2615" t="s">
        <v>780</v>
      </c>
      <c r="J2615" t="str">
        <f>VLOOKUP(I2615,Products!$A$1:$F$51,2,0)</f>
        <v>Road Clothing</v>
      </c>
      <c r="K2615" t="str">
        <f>VLOOKUP(I2615,Products!$A$1:$F$51,3,0)</f>
        <v>Fashion</v>
      </c>
      <c r="L2615" t="str">
        <f>VLOOKUP(I2615,Products!$A$1:$F$51,4,0)</f>
        <v>Clothing</v>
      </c>
      <c r="M2615" s="7">
        <f>VLOOKUP(I2615,Products!$A$1:$F$51,5,0)</f>
        <v>1485.05</v>
      </c>
      <c r="N2615" s="7">
        <f>VLOOKUP(I2615,Products!$A$1:$F$51,6,0)</f>
        <v>988.31</v>
      </c>
      <c r="O2615" t="s">
        <v>842</v>
      </c>
      <c r="P2615" t="str">
        <f>VLOOKUP(O2615,Stores!$A$1:$D$6,2,0)</f>
        <v>MegaMart Johnmouth</v>
      </c>
      <c r="Q2615" t="str">
        <f>VLOOKUP(O2615,Stores!$A$1:$D$6,4,0)</f>
        <v>East</v>
      </c>
      <c r="R2615" s="6">
        <v>2</v>
      </c>
      <c r="S2615" s="6">
        <v>0.05</v>
      </c>
      <c r="T2615" t="s">
        <v>857</v>
      </c>
      <c r="U2615">
        <f t="shared" si="120"/>
        <v>2970.1</v>
      </c>
      <c r="V2615" s="7">
        <f t="shared" si="121"/>
        <v>1976.62</v>
      </c>
      <c r="W2615" s="7">
        <f t="shared" si="122"/>
        <v>992.53</v>
      </c>
    </row>
    <row r="2616" spans="1:23" x14ac:dyDescent="0.25">
      <c r="A2616" t="s">
        <v>1485</v>
      </c>
      <c r="B2616" s="4">
        <v>45567</v>
      </c>
      <c r="C2616" t="s">
        <v>450</v>
      </c>
      <c r="D2616" t="str">
        <f>VLOOKUP(C2616,Customers!$A$1:$H$201,4,0)</f>
        <v>Amy Smith</v>
      </c>
      <c r="E2616" t="str">
        <f>VLOOKUP(C2616,Customers!$A$1:$H$201,5,0)</f>
        <v>Male</v>
      </c>
      <c r="F2616" s="4">
        <f>VLOOKUP(C2616,Customers!$A$1:$H$201,6,0)</f>
        <v>22556</v>
      </c>
      <c r="G2616" s="4" t="str">
        <f>VLOOKUP(C2616,Customers!$A$1:$H$201,7,0)</f>
        <v>Simonstad</v>
      </c>
      <c r="H2616" s="4">
        <f>VLOOKUP(C2616,Customers!$A$1:$H$201,8,0)</f>
        <v>45467</v>
      </c>
      <c r="I2616" t="s">
        <v>784</v>
      </c>
      <c r="J2616" t="str">
        <f>VLOOKUP(I2616,Products!$A$1:$F$51,2,0)</f>
        <v>Foot Snacks</v>
      </c>
      <c r="K2616" t="str">
        <f>VLOOKUP(I2616,Products!$A$1:$F$51,3,0)</f>
        <v>Groceries</v>
      </c>
      <c r="L2616" t="str">
        <f>VLOOKUP(I2616,Products!$A$1:$F$51,4,0)</f>
        <v>Snacks</v>
      </c>
      <c r="M2616" s="7">
        <f>VLOOKUP(I2616,Products!$A$1:$F$51,5,0)</f>
        <v>1095.72</v>
      </c>
      <c r="N2616" s="7">
        <f>VLOOKUP(I2616,Products!$A$1:$F$51,6,0)</f>
        <v>822.2</v>
      </c>
      <c r="O2616" t="s">
        <v>835</v>
      </c>
      <c r="P2616" t="str">
        <f>VLOOKUP(O2616,Stores!$A$1:$D$6,2,0)</f>
        <v>MegaMart New Michele</v>
      </c>
      <c r="Q2616" t="str">
        <f>VLOOKUP(O2616,Stores!$A$1:$D$6,4,0)</f>
        <v>West</v>
      </c>
      <c r="R2616" s="6">
        <v>1</v>
      </c>
      <c r="S2616" s="6">
        <v>0.15</v>
      </c>
      <c r="T2616" t="s">
        <v>861</v>
      </c>
      <c r="U2616">
        <f t="shared" si="120"/>
        <v>1095.72</v>
      </c>
      <c r="V2616" s="7">
        <f t="shared" si="121"/>
        <v>822.2</v>
      </c>
      <c r="W2616" s="7">
        <f t="shared" si="122"/>
        <v>272.66999999999996</v>
      </c>
    </row>
    <row r="2617" spans="1:23" x14ac:dyDescent="0.25">
      <c r="A2617" t="s">
        <v>1690</v>
      </c>
      <c r="B2617" s="4">
        <v>45568</v>
      </c>
      <c r="C2617" t="s">
        <v>165</v>
      </c>
      <c r="D2617" t="str">
        <f>VLOOKUP(C2617,Customers!$A$1:$H$201,4,0)</f>
        <v>Kenneth Allen</v>
      </c>
      <c r="E2617" t="str">
        <f>VLOOKUP(C2617,Customers!$A$1:$H$201,5,0)</f>
        <v>Male</v>
      </c>
      <c r="F2617" s="4">
        <f>VLOOKUP(C2617,Customers!$A$1:$H$201,6,0)</f>
        <v>32400</v>
      </c>
      <c r="G2617" s="4" t="str">
        <f>VLOOKUP(C2617,Customers!$A$1:$H$201,7,0)</f>
        <v>North Jonathonhaven</v>
      </c>
      <c r="H2617" s="4">
        <f>VLOOKUP(C2617,Customers!$A$1:$H$201,8,0)</f>
        <v>45213</v>
      </c>
      <c r="I2617" t="s">
        <v>772</v>
      </c>
      <c r="J2617" t="str">
        <f>VLOOKUP(I2617,Products!$A$1:$F$51,2,0)</f>
        <v>Little Watches</v>
      </c>
      <c r="K2617" t="str">
        <f>VLOOKUP(I2617,Products!$A$1:$F$51,3,0)</f>
        <v>Fashion</v>
      </c>
      <c r="L2617" t="str">
        <f>VLOOKUP(I2617,Products!$A$1:$F$51,4,0)</f>
        <v>Watches</v>
      </c>
      <c r="M2617" s="7">
        <f>VLOOKUP(I2617,Products!$A$1:$F$51,5,0)</f>
        <v>429.15</v>
      </c>
      <c r="N2617" s="7">
        <f>VLOOKUP(I2617,Products!$A$1:$F$51,6,0)</f>
        <v>258.72000000000003</v>
      </c>
      <c r="O2617" t="s">
        <v>835</v>
      </c>
      <c r="P2617" t="str">
        <f>VLOOKUP(O2617,Stores!$A$1:$D$6,2,0)</f>
        <v>MegaMart New Michele</v>
      </c>
      <c r="Q2617" t="str">
        <f>VLOOKUP(O2617,Stores!$A$1:$D$6,4,0)</f>
        <v>West</v>
      </c>
      <c r="R2617" s="6">
        <v>4</v>
      </c>
      <c r="S2617" s="6">
        <v>0</v>
      </c>
      <c r="T2617" t="s">
        <v>857</v>
      </c>
      <c r="U2617">
        <f t="shared" si="120"/>
        <v>1716.6</v>
      </c>
      <c r="V2617" s="7">
        <f t="shared" si="121"/>
        <v>1034.8800000000001</v>
      </c>
      <c r="W2617" s="7">
        <f t="shared" si="122"/>
        <v>680.7199999999998</v>
      </c>
    </row>
    <row r="2618" spans="1:23" x14ac:dyDescent="0.25">
      <c r="A2618" t="s">
        <v>1707</v>
      </c>
      <c r="B2618" s="4">
        <v>45568</v>
      </c>
      <c r="C2618" t="s">
        <v>599</v>
      </c>
      <c r="D2618" t="str">
        <f>VLOOKUP(C2618,Customers!$A$1:$H$201,4,0)</f>
        <v>Travis Watson</v>
      </c>
      <c r="E2618" t="str">
        <f>VLOOKUP(C2618,Customers!$A$1:$H$201,5,0)</f>
        <v>Male</v>
      </c>
      <c r="F2618" s="4">
        <f>VLOOKUP(C2618,Customers!$A$1:$H$201,6,0)</f>
        <v>24638</v>
      </c>
      <c r="G2618" s="4" t="str">
        <f>VLOOKUP(C2618,Customers!$A$1:$H$201,7,0)</f>
        <v>Christopherburgh</v>
      </c>
      <c r="H2618" s="4">
        <f>VLOOKUP(C2618,Customers!$A$1:$H$201,8,0)</f>
        <v>44553</v>
      </c>
      <c r="I2618" t="s">
        <v>732</v>
      </c>
      <c r="J2618" t="str">
        <f>VLOOKUP(I2618,Products!$A$1:$F$51,2,0)</f>
        <v>Us Snacks</v>
      </c>
      <c r="K2618" t="str">
        <f>VLOOKUP(I2618,Products!$A$1:$F$51,3,0)</f>
        <v>Groceries</v>
      </c>
      <c r="L2618" t="str">
        <f>VLOOKUP(I2618,Products!$A$1:$F$51,4,0)</f>
        <v>Snacks</v>
      </c>
      <c r="M2618" s="7">
        <f>VLOOKUP(I2618,Products!$A$1:$F$51,5,0)</f>
        <v>123.19</v>
      </c>
      <c r="N2618" s="7">
        <f>VLOOKUP(I2618,Products!$A$1:$F$51,6,0)</f>
        <v>80.36</v>
      </c>
      <c r="O2618" t="s">
        <v>827</v>
      </c>
      <c r="P2618" t="str">
        <f>VLOOKUP(O2618,Stores!$A$1:$D$6,2,0)</f>
        <v>MegaMart Jimenezborough</v>
      </c>
      <c r="Q2618" t="str">
        <f>VLOOKUP(O2618,Stores!$A$1:$D$6,4,0)</f>
        <v>South</v>
      </c>
      <c r="R2618" s="6">
        <v>2</v>
      </c>
      <c r="S2618" s="6">
        <v>0.15</v>
      </c>
      <c r="T2618" t="s">
        <v>857</v>
      </c>
      <c r="U2618">
        <f t="shared" si="120"/>
        <v>246.38</v>
      </c>
      <c r="V2618" s="7">
        <f t="shared" si="121"/>
        <v>160.72</v>
      </c>
      <c r="W2618" s="7">
        <f t="shared" si="122"/>
        <v>84.81</v>
      </c>
    </row>
    <row r="2619" spans="1:23" x14ac:dyDescent="0.25">
      <c r="A2619" t="s">
        <v>2627</v>
      </c>
      <c r="B2619" s="4">
        <v>45568</v>
      </c>
      <c r="C2619" t="s">
        <v>462</v>
      </c>
      <c r="D2619" t="str">
        <f>VLOOKUP(C2619,Customers!$A$1:$H$201,4,0)</f>
        <v>Monique Johnson</v>
      </c>
      <c r="E2619" t="str">
        <f>VLOOKUP(C2619,Customers!$A$1:$H$201,5,0)</f>
        <v>Male</v>
      </c>
      <c r="F2619" s="4">
        <f>VLOOKUP(C2619,Customers!$A$1:$H$201,6,0)</f>
        <v>29315</v>
      </c>
      <c r="G2619" s="4" t="str">
        <f>VLOOKUP(C2619,Customers!$A$1:$H$201,7,0)</f>
        <v>West Paulfurt</v>
      </c>
      <c r="H2619" s="4">
        <f>VLOOKUP(C2619,Customers!$A$1:$H$201,8,0)</f>
        <v>45654</v>
      </c>
      <c r="I2619" t="s">
        <v>780</v>
      </c>
      <c r="J2619" t="str">
        <f>VLOOKUP(I2619,Products!$A$1:$F$51,2,0)</f>
        <v>Road Clothing</v>
      </c>
      <c r="K2619" t="str">
        <f>VLOOKUP(I2619,Products!$A$1:$F$51,3,0)</f>
        <v>Fashion</v>
      </c>
      <c r="L2619" t="str">
        <f>VLOOKUP(I2619,Products!$A$1:$F$51,4,0)</f>
        <v>Clothing</v>
      </c>
      <c r="M2619" s="7">
        <f>VLOOKUP(I2619,Products!$A$1:$F$51,5,0)</f>
        <v>1485.05</v>
      </c>
      <c r="N2619" s="7">
        <f>VLOOKUP(I2619,Products!$A$1:$F$51,6,0)</f>
        <v>988.31</v>
      </c>
      <c r="O2619" t="s">
        <v>835</v>
      </c>
      <c r="P2619" t="str">
        <f>VLOOKUP(O2619,Stores!$A$1:$D$6,2,0)</f>
        <v>MegaMart New Michele</v>
      </c>
      <c r="Q2619" t="str">
        <f>VLOOKUP(O2619,Stores!$A$1:$D$6,4,0)</f>
        <v>West</v>
      </c>
      <c r="R2619" s="6">
        <v>5</v>
      </c>
      <c r="S2619" s="6">
        <v>0</v>
      </c>
      <c r="T2619" t="s">
        <v>854</v>
      </c>
      <c r="U2619">
        <f t="shared" si="120"/>
        <v>7425.25</v>
      </c>
      <c r="V2619" s="7">
        <f t="shared" si="121"/>
        <v>4941.5499999999993</v>
      </c>
      <c r="W2619" s="7">
        <f t="shared" si="122"/>
        <v>2482.7000000000007</v>
      </c>
    </row>
    <row r="2620" spans="1:23" x14ac:dyDescent="0.25">
      <c r="A2620" t="s">
        <v>4375</v>
      </c>
      <c r="B2620" s="4">
        <v>45568</v>
      </c>
      <c r="C2620" t="s">
        <v>648</v>
      </c>
      <c r="D2620" t="str">
        <f>VLOOKUP(C2620,Customers!$A$1:$H$201,4,0)</f>
        <v>Daniel Mcintyre</v>
      </c>
      <c r="E2620" t="str">
        <f>VLOOKUP(C2620,Customers!$A$1:$H$201,5,0)</f>
        <v>Male</v>
      </c>
      <c r="F2620" s="4">
        <f>VLOOKUP(C2620,Customers!$A$1:$H$201,6,0)</f>
        <v>37724</v>
      </c>
      <c r="G2620" s="4" t="str">
        <f>VLOOKUP(C2620,Customers!$A$1:$H$201,7,0)</f>
        <v>West Katrina</v>
      </c>
      <c r="H2620" s="4">
        <f>VLOOKUP(C2620,Customers!$A$1:$H$201,8,0)</f>
        <v>44305</v>
      </c>
      <c r="I2620" t="s">
        <v>762</v>
      </c>
      <c r="J2620" t="str">
        <f>VLOOKUP(I2620,Products!$A$1:$F$51,2,0)</f>
        <v>Firm Dairy</v>
      </c>
      <c r="K2620" t="str">
        <f>VLOOKUP(I2620,Products!$A$1:$F$51,3,0)</f>
        <v>Groceries</v>
      </c>
      <c r="L2620" t="str">
        <f>VLOOKUP(I2620,Products!$A$1:$F$51,4,0)</f>
        <v>Dairy</v>
      </c>
      <c r="M2620" s="7">
        <f>VLOOKUP(I2620,Products!$A$1:$F$51,5,0)</f>
        <v>1227.24</v>
      </c>
      <c r="N2620" s="7">
        <f>VLOOKUP(I2620,Products!$A$1:$F$51,6,0)</f>
        <v>977.09</v>
      </c>
      <c r="O2620" t="s">
        <v>831</v>
      </c>
      <c r="P2620" t="str">
        <f>VLOOKUP(O2620,Stores!$A$1:$D$6,2,0)</f>
        <v>MegaMart Peckmouth</v>
      </c>
      <c r="Q2620" t="str">
        <f>VLOOKUP(O2620,Stores!$A$1:$D$6,4,0)</f>
        <v>East</v>
      </c>
      <c r="R2620" s="6">
        <v>2</v>
      </c>
      <c r="S2620" s="6">
        <v>0.1</v>
      </c>
      <c r="T2620" t="s">
        <v>857</v>
      </c>
      <c r="U2620">
        <f t="shared" si="120"/>
        <v>2454.48</v>
      </c>
      <c r="V2620" s="7">
        <f t="shared" si="121"/>
        <v>1954.18</v>
      </c>
      <c r="W2620" s="7">
        <f t="shared" si="122"/>
        <v>499.4</v>
      </c>
    </row>
    <row r="2621" spans="1:23" x14ac:dyDescent="0.25">
      <c r="A2621" t="s">
        <v>4423</v>
      </c>
      <c r="B2621" s="4">
        <v>45568</v>
      </c>
      <c r="C2621" t="s">
        <v>489</v>
      </c>
      <c r="D2621" t="str">
        <f>VLOOKUP(C2621,Customers!$A$1:$H$201,4,0)</f>
        <v>Emily Hart</v>
      </c>
      <c r="E2621" t="str">
        <f>VLOOKUP(C2621,Customers!$A$1:$H$201,5,0)</f>
        <v>Female</v>
      </c>
      <c r="F2621" s="4">
        <f>VLOOKUP(C2621,Customers!$A$1:$H$201,6,0)</f>
        <v>31076</v>
      </c>
      <c r="G2621" s="4" t="str">
        <f>VLOOKUP(C2621,Customers!$A$1:$H$201,7,0)</f>
        <v>Angelaland</v>
      </c>
      <c r="H2621" s="4">
        <f>VLOOKUP(C2621,Customers!$A$1:$H$201,8,0)</f>
        <v>45799</v>
      </c>
      <c r="I2621" t="s">
        <v>711</v>
      </c>
      <c r="J2621" t="str">
        <f>VLOOKUP(I2621,Products!$A$1:$F$51,2,0)</f>
        <v>Audience Television</v>
      </c>
      <c r="K2621" t="str">
        <f>VLOOKUP(I2621,Products!$A$1:$F$51,3,0)</f>
        <v>Electronics</v>
      </c>
      <c r="L2621" t="str">
        <f>VLOOKUP(I2621,Products!$A$1:$F$51,4,0)</f>
        <v>Television</v>
      </c>
      <c r="M2621" s="7">
        <f>VLOOKUP(I2621,Products!$A$1:$F$51,5,0)</f>
        <v>818.76</v>
      </c>
      <c r="N2621" s="7">
        <f>VLOOKUP(I2621,Products!$A$1:$F$51,6,0)</f>
        <v>527.62</v>
      </c>
      <c r="O2621" t="s">
        <v>842</v>
      </c>
      <c r="P2621" t="str">
        <f>VLOOKUP(O2621,Stores!$A$1:$D$6,2,0)</f>
        <v>MegaMart Johnmouth</v>
      </c>
      <c r="Q2621" t="str">
        <f>VLOOKUP(O2621,Stores!$A$1:$D$6,4,0)</f>
        <v>East</v>
      </c>
      <c r="R2621" s="6">
        <v>5</v>
      </c>
      <c r="S2621" s="6">
        <v>0.15</v>
      </c>
      <c r="T2621" t="s">
        <v>854</v>
      </c>
      <c r="U2621">
        <f t="shared" si="120"/>
        <v>4093.8</v>
      </c>
      <c r="V2621" s="7">
        <f t="shared" si="121"/>
        <v>2638.1</v>
      </c>
      <c r="W2621" s="7">
        <f t="shared" si="122"/>
        <v>1454.8500000000004</v>
      </c>
    </row>
    <row r="2622" spans="1:23" x14ac:dyDescent="0.25">
      <c r="A2622" t="s">
        <v>4575</v>
      </c>
      <c r="B2622" s="4">
        <v>45568</v>
      </c>
      <c r="C2622" t="s">
        <v>537</v>
      </c>
      <c r="D2622" t="str">
        <f>VLOOKUP(C2622,Customers!$A$1:$H$201,4,0)</f>
        <v>Melissa Torres</v>
      </c>
      <c r="E2622" t="str">
        <f>VLOOKUP(C2622,Customers!$A$1:$H$201,5,0)</f>
        <v>Male</v>
      </c>
      <c r="F2622" s="4">
        <f>VLOOKUP(C2622,Customers!$A$1:$H$201,6,0)</f>
        <v>28514</v>
      </c>
      <c r="G2622" s="4" t="str">
        <f>VLOOKUP(C2622,Customers!$A$1:$H$201,7,0)</f>
        <v>North Kathryn</v>
      </c>
      <c r="H2622" s="4">
        <f>VLOOKUP(C2622,Customers!$A$1:$H$201,8,0)</f>
        <v>45779</v>
      </c>
      <c r="I2622" t="s">
        <v>730</v>
      </c>
      <c r="J2622" t="str">
        <f>VLOOKUP(I2622,Products!$A$1:$F$51,2,0)</f>
        <v>Recognize Footwear</v>
      </c>
      <c r="K2622" t="str">
        <f>VLOOKUP(I2622,Products!$A$1:$F$51,3,0)</f>
        <v>Fashion</v>
      </c>
      <c r="L2622" t="str">
        <f>VLOOKUP(I2622,Products!$A$1:$F$51,4,0)</f>
        <v>Footwear</v>
      </c>
      <c r="M2622" s="7">
        <f>VLOOKUP(I2622,Products!$A$1:$F$51,5,0)</f>
        <v>109.78</v>
      </c>
      <c r="N2622" s="7">
        <f>VLOOKUP(I2622,Products!$A$1:$F$51,6,0)</f>
        <v>70.59</v>
      </c>
      <c r="O2622" t="s">
        <v>831</v>
      </c>
      <c r="P2622" t="str">
        <f>VLOOKUP(O2622,Stores!$A$1:$D$6,2,0)</f>
        <v>MegaMart Peckmouth</v>
      </c>
      <c r="Q2622" t="str">
        <f>VLOOKUP(O2622,Stores!$A$1:$D$6,4,0)</f>
        <v>East</v>
      </c>
      <c r="R2622" s="6">
        <v>4</v>
      </c>
      <c r="S2622" s="6">
        <v>0.1</v>
      </c>
      <c r="T2622" t="s">
        <v>857</v>
      </c>
      <c r="U2622">
        <f t="shared" si="120"/>
        <v>439.12</v>
      </c>
      <c r="V2622" s="7">
        <f t="shared" si="121"/>
        <v>282.36</v>
      </c>
      <c r="W2622" s="7">
        <f t="shared" si="122"/>
        <v>155.85999999999999</v>
      </c>
    </row>
    <row r="2623" spans="1:23" x14ac:dyDescent="0.25">
      <c r="A2623" t="s">
        <v>5770</v>
      </c>
      <c r="B2623" s="4">
        <v>45568</v>
      </c>
      <c r="C2623" t="s">
        <v>157</v>
      </c>
      <c r="D2623" t="str">
        <f>VLOOKUP(C2623,Customers!$A$1:$H$201,4,0)</f>
        <v>Melissa Rodgers</v>
      </c>
      <c r="E2623" t="str">
        <f>VLOOKUP(C2623,Customers!$A$1:$H$201,5,0)</f>
        <v>Female</v>
      </c>
      <c r="F2623" s="4">
        <f>VLOOKUP(C2623,Customers!$A$1:$H$201,6,0)</f>
        <v>29405</v>
      </c>
      <c r="G2623" s="4" t="str">
        <f>VLOOKUP(C2623,Customers!$A$1:$H$201,7,0)</f>
        <v>North Sharontown</v>
      </c>
      <c r="H2623" s="4">
        <f>VLOOKUP(C2623,Customers!$A$1:$H$201,8,0)</f>
        <v>44950</v>
      </c>
      <c r="I2623" t="s">
        <v>772</v>
      </c>
      <c r="J2623" t="str">
        <f>VLOOKUP(I2623,Products!$A$1:$F$51,2,0)</f>
        <v>Little Watches</v>
      </c>
      <c r="K2623" t="str">
        <f>VLOOKUP(I2623,Products!$A$1:$F$51,3,0)</f>
        <v>Fashion</v>
      </c>
      <c r="L2623" t="str">
        <f>VLOOKUP(I2623,Products!$A$1:$F$51,4,0)</f>
        <v>Watches</v>
      </c>
      <c r="M2623" s="7">
        <f>VLOOKUP(I2623,Products!$A$1:$F$51,5,0)</f>
        <v>429.15</v>
      </c>
      <c r="N2623" s="7">
        <f>VLOOKUP(I2623,Products!$A$1:$F$51,6,0)</f>
        <v>258.72000000000003</v>
      </c>
      <c r="O2623" t="s">
        <v>831</v>
      </c>
      <c r="P2623" t="str">
        <f>VLOOKUP(O2623,Stores!$A$1:$D$6,2,0)</f>
        <v>MegaMart Peckmouth</v>
      </c>
      <c r="Q2623" t="str">
        <f>VLOOKUP(O2623,Stores!$A$1:$D$6,4,0)</f>
        <v>East</v>
      </c>
      <c r="R2623" s="6">
        <v>4</v>
      </c>
      <c r="S2623" s="6">
        <v>0.1</v>
      </c>
      <c r="T2623" t="s">
        <v>854</v>
      </c>
      <c r="U2623">
        <f t="shared" si="120"/>
        <v>1716.6</v>
      </c>
      <c r="V2623" s="7">
        <f t="shared" si="121"/>
        <v>1034.8800000000001</v>
      </c>
      <c r="W2623" s="7">
        <f t="shared" si="122"/>
        <v>680.81999999999982</v>
      </c>
    </row>
    <row r="2624" spans="1:23" x14ac:dyDescent="0.25">
      <c r="A2624" t="s">
        <v>856</v>
      </c>
      <c r="B2624" s="4">
        <v>45568</v>
      </c>
      <c r="C2624" t="s">
        <v>510</v>
      </c>
      <c r="D2624" t="str">
        <f>VLOOKUP(C2624,Customers!$A$1:$H$201,4,0)</f>
        <v>Adam Lucas</v>
      </c>
      <c r="E2624" t="str">
        <f>VLOOKUP(C2624,Customers!$A$1:$H$201,5,0)</f>
        <v>Female</v>
      </c>
      <c r="F2624" s="4">
        <f>VLOOKUP(C2624,Customers!$A$1:$H$201,6,0)</f>
        <v>28708</v>
      </c>
      <c r="G2624" s="4" t="str">
        <f>VLOOKUP(C2624,Customers!$A$1:$H$201,7,0)</f>
        <v>Allisonmouth</v>
      </c>
      <c r="H2624" s="4">
        <f>VLOOKUP(C2624,Customers!$A$1:$H$201,8,0)</f>
        <v>45298</v>
      </c>
      <c r="I2624" t="s">
        <v>794</v>
      </c>
      <c r="J2624" t="str">
        <f>VLOOKUP(I2624,Products!$A$1:$F$51,2,0)</f>
        <v>New Watches</v>
      </c>
      <c r="K2624" t="str">
        <f>VLOOKUP(I2624,Products!$A$1:$F$51,3,0)</f>
        <v>Fashion</v>
      </c>
      <c r="L2624" t="str">
        <f>VLOOKUP(I2624,Products!$A$1:$F$51,4,0)</f>
        <v>Watches</v>
      </c>
      <c r="M2624" s="7">
        <f>VLOOKUP(I2624,Products!$A$1:$F$51,5,0)</f>
        <v>1501.46</v>
      </c>
      <c r="N2624" s="7">
        <f>VLOOKUP(I2624,Products!$A$1:$F$51,6,0)</f>
        <v>1167.73</v>
      </c>
      <c r="O2624" t="s">
        <v>827</v>
      </c>
      <c r="P2624" t="str">
        <f>VLOOKUP(O2624,Stores!$A$1:$D$6,2,0)</f>
        <v>MegaMart Jimenezborough</v>
      </c>
      <c r="Q2624" t="str">
        <f>VLOOKUP(O2624,Stores!$A$1:$D$6,4,0)</f>
        <v>South</v>
      </c>
      <c r="R2624" s="6">
        <v>3</v>
      </c>
      <c r="S2624" s="6">
        <v>0.1</v>
      </c>
      <c r="T2624" t="s">
        <v>857</v>
      </c>
      <c r="U2624">
        <f t="shared" si="120"/>
        <v>4504.38</v>
      </c>
      <c r="V2624" s="7">
        <f t="shared" si="121"/>
        <v>3503.19</v>
      </c>
      <c r="W2624" s="7">
        <f t="shared" si="122"/>
        <v>1000.2900000000001</v>
      </c>
    </row>
    <row r="2625" spans="1:23" x14ac:dyDescent="0.25">
      <c r="A2625" t="s">
        <v>1225</v>
      </c>
      <c r="B2625" s="4">
        <v>45568</v>
      </c>
      <c r="C2625" t="s">
        <v>268</v>
      </c>
      <c r="D2625" t="str">
        <f>VLOOKUP(C2625,Customers!$A$1:$H$201,4,0)</f>
        <v>Denise Gutierrez</v>
      </c>
      <c r="E2625" t="str">
        <f>VLOOKUP(C2625,Customers!$A$1:$H$201,5,0)</f>
        <v>Male</v>
      </c>
      <c r="F2625" s="4">
        <f>VLOOKUP(C2625,Customers!$A$1:$H$201,6,0)</f>
        <v>22815</v>
      </c>
      <c r="G2625" s="4" t="str">
        <f>VLOOKUP(C2625,Customers!$A$1:$H$201,7,0)</f>
        <v>New Manuelville</v>
      </c>
      <c r="H2625" s="4">
        <f>VLOOKUP(C2625,Customers!$A$1:$H$201,8,0)</f>
        <v>44340</v>
      </c>
      <c r="I2625" t="s">
        <v>746</v>
      </c>
      <c r="J2625" t="str">
        <f>VLOOKUP(I2625,Products!$A$1:$F$51,2,0)</f>
        <v>Add Clothing</v>
      </c>
      <c r="K2625" t="str">
        <f>VLOOKUP(I2625,Products!$A$1:$F$51,3,0)</f>
        <v>Fashion</v>
      </c>
      <c r="L2625" t="str">
        <f>VLOOKUP(I2625,Products!$A$1:$F$51,4,0)</f>
        <v>Clothing</v>
      </c>
      <c r="M2625" s="7">
        <f>VLOOKUP(I2625,Products!$A$1:$F$51,5,0)</f>
        <v>1342.75</v>
      </c>
      <c r="N2625" s="7">
        <f>VLOOKUP(I2625,Products!$A$1:$F$51,6,0)</f>
        <v>797.94</v>
      </c>
      <c r="O2625" t="s">
        <v>831</v>
      </c>
      <c r="P2625" t="str">
        <f>VLOOKUP(O2625,Stores!$A$1:$D$6,2,0)</f>
        <v>MegaMart Peckmouth</v>
      </c>
      <c r="Q2625" t="str">
        <f>VLOOKUP(O2625,Stores!$A$1:$D$6,4,0)</f>
        <v>East</v>
      </c>
      <c r="R2625" s="6">
        <v>1</v>
      </c>
      <c r="S2625" s="6">
        <v>0</v>
      </c>
      <c r="T2625" t="s">
        <v>854</v>
      </c>
      <c r="U2625">
        <f t="shared" si="120"/>
        <v>1342.75</v>
      </c>
      <c r="V2625" s="7">
        <f t="shared" si="121"/>
        <v>797.94</v>
      </c>
      <c r="W2625" s="7">
        <f t="shared" si="122"/>
        <v>543.80999999999995</v>
      </c>
    </row>
    <row r="2626" spans="1:23" x14ac:dyDescent="0.25">
      <c r="A2626" t="s">
        <v>1840</v>
      </c>
      <c r="B2626" s="4">
        <v>45568</v>
      </c>
      <c r="C2626" t="s">
        <v>427</v>
      </c>
      <c r="D2626" t="str">
        <f>VLOOKUP(C2626,Customers!$A$1:$H$201,4,0)</f>
        <v>Jose Smith</v>
      </c>
      <c r="E2626" t="str">
        <f>VLOOKUP(C2626,Customers!$A$1:$H$201,5,0)</f>
        <v>Male</v>
      </c>
      <c r="F2626" s="4">
        <f>VLOOKUP(C2626,Customers!$A$1:$H$201,6,0)</f>
        <v>21971</v>
      </c>
      <c r="G2626" s="4" t="str">
        <f>VLOOKUP(C2626,Customers!$A$1:$H$201,7,0)</f>
        <v>Smithburgh</v>
      </c>
      <c r="H2626" s="4">
        <f>VLOOKUP(C2626,Customers!$A$1:$H$201,8,0)</f>
        <v>45242</v>
      </c>
      <c r="I2626" t="s">
        <v>782</v>
      </c>
      <c r="J2626" t="str">
        <f>VLOOKUP(I2626,Products!$A$1:$F$51,2,0)</f>
        <v>National Watches</v>
      </c>
      <c r="K2626" t="str">
        <f>VLOOKUP(I2626,Products!$A$1:$F$51,3,0)</f>
        <v>Fashion</v>
      </c>
      <c r="L2626" t="str">
        <f>VLOOKUP(I2626,Products!$A$1:$F$51,4,0)</f>
        <v>Watches</v>
      </c>
      <c r="M2626" s="7">
        <f>VLOOKUP(I2626,Products!$A$1:$F$51,5,0)</f>
        <v>29.24</v>
      </c>
      <c r="N2626" s="7">
        <f>VLOOKUP(I2626,Products!$A$1:$F$51,6,0)</f>
        <v>742.26521739130465</v>
      </c>
      <c r="O2626" t="s">
        <v>838</v>
      </c>
      <c r="P2626" t="str">
        <f>VLOOKUP(O2626,Stores!$A$1:$D$6,2,0)</f>
        <v>MegaMart Brianahaven</v>
      </c>
      <c r="Q2626" t="str">
        <f>VLOOKUP(O2626,Stores!$A$1:$D$6,4,0)</f>
        <v>North</v>
      </c>
      <c r="R2626" s="6">
        <v>1</v>
      </c>
      <c r="S2626" s="6">
        <v>0</v>
      </c>
      <c r="T2626" t="s">
        <v>851</v>
      </c>
      <c r="U2626">
        <f t="shared" si="120"/>
        <v>29.24</v>
      </c>
      <c r="V2626" s="7">
        <f t="shared" si="121"/>
        <v>742.26521739130465</v>
      </c>
      <c r="W2626" s="7">
        <f t="shared" si="122"/>
        <v>-714.02521739130464</v>
      </c>
    </row>
    <row r="2627" spans="1:23" x14ac:dyDescent="0.25">
      <c r="A2627" t="s">
        <v>1849</v>
      </c>
      <c r="B2627" s="4">
        <v>45568</v>
      </c>
      <c r="C2627" t="s">
        <v>662</v>
      </c>
      <c r="D2627" t="str">
        <f>VLOOKUP(C2627,Customers!$A$1:$H$201,4,0)</f>
        <v>Ryan Flores</v>
      </c>
      <c r="E2627" t="str">
        <f>VLOOKUP(C2627,Customers!$A$1:$H$201,5,0)</f>
        <v>Male</v>
      </c>
      <c r="F2627" s="4">
        <f>VLOOKUP(C2627,Customers!$A$1:$H$201,6,0)</f>
        <v>22243</v>
      </c>
      <c r="G2627" s="4" t="str">
        <f>VLOOKUP(C2627,Customers!$A$1:$H$201,7,0)</f>
        <v>East Danielleshire</v>
      </c>
      <c r="H2627" s="4">
        <f>VLOOKUP(C2627,Customers!$A$1:$H$201,8,0)</f>
        <v>45065</v>
      </c>
      <c r="I2627" t="s">
        <v>786</v>
      </c>
      <c r="J2627" t="str">
        <f>VLOOKUP(I2627,Products!$A$1:$F$51,2,0)</f>
        <v>Difficult Vegetables</v>
      </c>
      <c r="K2627" t="str">
        <f>VLOOKUP(I2627,Products!$A$1:$F$51,3,0)</f>
        <v>Groceries</v>
      </c>
      <c r="L2627" t="str">
        <f>VLOOKUP(I2627,Products!$A$1:$F$51,4,0)</f>
        <v>Vegetables</v>
      </c>
      <c r="M2627" s="7">
        <f>VLOOKUP(I2627,Products!$A$1:$F$51,5,0)</f>
        <v>1102.791777777778</v>
      </c>
      <c r="N2627" s="7">
        <f>VLOOKUP(I2627,Products!$A$1:$F$51,6,0)</f>
        <v>164.01</v>
      </c>
      <c r="O2627" t="s">
        <v>842</v>
      </c>
      <c r="P2627" t="str">
        <f>VLOOKUP(O2627,Stores!$A$1:$D$6,2,0)</f>
        <v>MegaMart Johnmouth</v>
      </c>
      <c r="Q2627" t="str">
        <f>VLOOKUP(O2627,Stores!$A$1:$D$6,4,0)</f>
        <v>East</v>
      </c>
      <c r="R2627" s="6">
        <v>4</v>
      </c>
      <c r="S2627" s="6">
        <v>0</v>
      </c>
      <c r="T2627" t="s">
        <v>861</v>
      </c>
      <c r="U2627">
        <f t="shared" ref="U2627:U2690" si="123">M2627*R2627</f>
        <v>4411.1671111111118</v>
      </c>
      <c r="V2627" s="7">
        <f t="shared" ref="V2627:V2690" si="124">N2627*R2627</f>
        <v>656.04</v>
      </c>
      <c r="W2627" s="7">
        <f t="shared" ref="W2627:W2690" si="125">U2627-V2627-(1-S2627)</f>
        <v>3754.1271111111118</v>
      </c>
    </row>
    <row r="2628" spans="1:23" x14ac:dyDescent="0.25">
      <c r="A2628" t="s">
        <v>1964</v>
      </c>
      <c r="B2628" s="4">
        <v>45568</v>
      </c>
      <c r="C2628" t="s">
        <v>610</v>
      </c>
      <c r="D2628" t="str">
        <f>VLOOKUP(C2628,Customers!$A$1:$H$201,4,0)</f>
        <v>Michelle Smith</v>
      </c>
      <c r="E2628" t="str">
        <f>VLOOKUP(C2628,Customers!$A$1:$H$201,5,0)</f>
        <v>Female</v>
      </c>
      <c r="F2628" s="4">
        <f>VLOOKUP(C2628,Customers!$A$1:$H$201,6,0)</f>
        <v>28198</v>
      </c>
      <c r="G2628" s="4" t="str">
        <f>VLOOKUP(C2628,Customers!$A$1:$H$201,7,0)</f>
        <v>New Fred</v>
      </c>
      <c r="H2628" s="4">
        <f>VLOOKUP(C2628,Customers!$A$1:$H$201,8,0)</f>
        <v>45829</v>
      </c>
      <c r="I2628" t="s">
        <v>762</v>
      </c>
      <c r="J2628" t="str">
        <f>VLOOKUP(I2628,Products!$A$1:$F$51,2,0)</f>
        <v>Firm Dairy</v>
      </c>
      <c r="K2628" t="str">
        <f>VLOOKUP(I2628,Products!$A$1:$F$51,3,0)</f>
        <v>Groceries</v>
      </c>
      <c r="L2628" t="str">
        <f>VLOOKUP(I2628,Products!$A$1:$F$51,4,0)</f>
        <v>Dairy</v>
      </c>
      <c r="M2628" s="7">
        <f>VLOOKUP(I2628,Products!$A$1:$F$51,5,0)</f>
        <v>1227.24</v>
      </c>
      <c r="N2628" s="7">
        <f>VLOOKUP(I2628,Products!$A$1:$F$51,6,0)</f>
        <v>977.09</v>
      </c>
      <c r="O2628" t="s">
        <v>827</v>
      </c>
      <c r="P2628" t="str">
        <f>VLOOKUP(O2628,Stores!$A$1:$D$6,2,0)</f>
        <v>MegaMart Jimenezborough</v>
      </c>
      <c r="Q2628" t="str">
        <f>VLOOKUP(O2628,Stores!$A$1:$D$6,4,0)</f>
        <v>South</v>
      </c>
      <c r="R2628" s="6">
        <v>3</v>
      </c>
      <c r="S2628" s="6">
        <v>0.05</v>
      </c>
      <c r="T2628" t="s">
        <v>857</v>
      </c>
      <c r="U2628">
        <f t="shared" si="123"/>
        <v>3681.7200000000003</v>
      </c>
      <c r="V2628" s="7">
        <f t="shared" si="124"/>
        <v>2931.27</v>
      </c>
      <c r="W2628" s="7">
        <f t="shared" si="125"/>
        <v>749.50000000000023</v>
      </c>
    </row>
    <row r="2629" spans="1:23" x14ac:dyDescent="0.25">
      <c r="A2629" t="s">
        <v>2138</v>
      </c>
      <c r="B2629" s="4">
        <v>45568</v>
      </c>
      <c r="C2629" t="s">
        <v>433</v>
      </c>
      <c r="D2629" t="str">
        <f>VLOOKUP(C2629,Customers!$A$1:$H$201,4,0)</f>
        <v>Timothy Beck</v>
      </c>
      <c r="E2629" t="str">
        <f>VLOOKUP(C2629,Customers!$A$1:$H$201,5,0)</f>
        <v>Female</v>
      </c>
      <c r="F2629" s="4">
        <f>VLOOKUP(C2629,Customers!$A$1:$H$201,6,0)</f>
        <v>32027</v>
      </c>
      <c r="G2629" s="4" t="str">
        <f>VLOOKUP(C2629,Customers!$A$1:$H$201,7,0)</f>
        <v>Lauraborough</v>
      </c>
      <c r="H2629" s="4">
        <f>VLOOKUP(C2629,Customers!$A$1:$H$201,8,0)</f>
        <v>44913</v>
      </c>
      <c r="I2629" t="s">
        <v>760</v>
      </c>
      <c r="J2629" t="str">
        <f>VLOOKUP(I2629,Products!$A$1:$F$51,2,0)</f>
        <v>Simple Accessories</v>
      </c>
      <c r="K2629" t="str">
        <f>VLOOKUP(I2629,Products!$A$1:$F$51,3,0)</f>
        <v>Fashion</v>
      </c>
      <c r="L2629" t="str">
        <f>VLOOKUP(I2629,Products!$A$1:$F$51,4,0)</f>
        <v>Accessories</v>
      </c>
      <c r="M2629" s="7">
        <f>VLOOKUP(I2629,Products!$A$1:$F$51,5,0)</f>
        <v>1102.791777777778</v>
      </c>
      <c r="N2629" s="7">
        <f>VLOOKUP(I2629,Products!$A$1:$F$51,6,0)</f>
        <v>242.98</v>
      </c>
      <c r="O2629" t="s">
        <v>831</v>
      </c>
      <c r="P2629" t="str">
        <f>VLOOKUP(O2629,Stores!$A$1:$D$6,2,0)</f>
        <v>MegaMart Peckmouth</v>
      </c>
      <c r="Q2629" t="str">
        <f>VLOOKUP(O2629,Stores!$A$1:$D$6,4,0)</f>
        <v>East</v>
      </c>
      <c r="R2629" s="6">
        <v>5</v>
      </c>
      <c r="S2629" s="6">
        <v>0.05</v>
      </c>
      <c r="T2629" t="s">
        <v>851</v>
      </c>
      <c r="U2629">
        <f t="shared" si="123"/>
        <v>5513.9588888888902</v>
      </c>
      <c r="V2629" s="7">
        <f t="shared" si="124"/>
        <v>1214.8999999999999</v>
      </c>
      <c r="W2629" s="7">
        <f t="shared" si="125"/>
        <v>4298.1088888888908</v>
      </c>
    </row>
    <row r="2630" spans="1:23" x14ac:dyDescent="0.25">
      <c r="A2630" t="s">
        <v>3594</v>
      </c>
      <c r="B2630" s="4">
        <v>45568</v>
      </c>
      <c r="C2630" t="s">
        <v>577</v>
      </c>
      <c r="D2630" t="str">
        <f>VLOOKUP(C2630,Customers!$A$1:$H$201,4,0)</f>
        <v>Jill Roach</v>
      </c>
      <c r="E2630" t="str">
        <f>VLOOKUP(C2630,Customers!$A$1:$H$201,5,0)</f>
        <v>Male</v>
      </c>
      <c r="F2630" s="4">
        <f>VLOOKUP(C2630,Customers!$A$1:$H$201,6,0)</f>
        <v>36768</v>
      </c>
      <c r="G2630" s="4" t="str">
        <f>VLOOKUP(C2630,Customers!$A$1:$H$201,7,0)</f>
        <v>Ellisside</v>
      </c>
      <c r="H2630" s="4">
        <f>VLOOKUP(C2630,Customers!$A$1:$H$201,8,0)</f>
        <v>44715</v>
      </c>
      <c r="I2630" t="s">
        <v>812</v>
      </c>
      <c r="J2630" t="str">
        <f>VLOOKUP(I2630,Products!$A$1:$F$51,2,0)</f>
        <v>Set Dairy</v>
      </c>
      <c r="K2630" t="str">
        <f>VLOOKUP(I2630,Products!$A$1:$F$51,3,0)</f>
        <v>Groceries</v>
      </c>
      <c r="L2630" t="str">
        <f>VLOOKUP(I2630,Products!$A$1:$F$51,4,0)</f>
        <v>Dairy</v>
      </c>
      <c r="M2630" s="7">
        <f>VLOOKUP(I2630,Products!$A$1:$F$51,5,0)</f>
        <v>1879.08</v>
      </c>
      <c r="N2630" s="7">
        <f>VLOOKUP(I2630,Products!$A$1:$F$51,6,0)</f>
        <v>1004.56</v>
      </c>
      <c r="O2630" t="s">
        <v>835</v>
      </c>
      <c r="P2630" t="str">
        <f>VLOOKUP(O2630,Stores!$A$1:$D$6,2,0)</f>
        <v>MegaMart New Michele</v>
      </c>
      <c r="Q2630" t="str">
        <f>VLOOKUP(O2630,Stores!$A$1:$D$6,4,0)</f>
        <v>West</v>
      </c>
      <c r="R2630" s="6">
        <v>1</v>
      </c>
      <c r="S2630" s="6">
        <v>0.1</v>
      </c>
      <c r="T2630" t="s">
        <v>854</v>
      </c>
      <c r="U2630">
        <f t="shared" si="123"/>
        <v>1879.08</v>
      </c>
      <c r="V2630" s="7">
        <f t="shared" si="124"/>
        <v>1004.56</v>
      </c>
      <c r="W2630" s="7">
        <f t="shared" si="125"/>
        <v>873.62</v>
      </c>
    </row>
    <row r="2631" spans="1:23" x14ac:dyDescent="0.25">
      <c r="A2631" t="s">
        <v>3685</v>
      </c>
      <c r="B2631" s="4">
        <v>45569</v>
      </c>
      <c r="C2631" t="s">
        <v>185</v>
      </c>
      <c r="D2631" t="str">
        <f>VLOOKUP(C2631,Customers!$A$1:$H$201,4,0)</f>
        <v>Alexis Crane</v>
      </c>
      <c r="E2631" t="str">
        <f>VLOOKUP(C2631,Customers!$A$1:$H$201,5,0)</f>
        <v>Male</v>
      </c>
      <c r="F2631" s="4">
        <f>VLOOKUP(C2631,Customers!$A$1:$H$201,6,0)</f>
        <v>38351</v>
      </c>
      <c r="G2631" s="4" t="str">
        <f>VLOOKUP(C2631,Customers!$A$1:$H$201,7,0)</f>
        <v>Newtonborough</v>
      </c>
      <c r="H2631" s="4">
        <f>VLOOKUP(C2631,Customers!$A$1:$H$201,8,0)</f>
        <v>44661</v>
      </c>
      <c r="I2631" t="s">
        <v>714</v>
      </c>
      <c r="J2631" t="str">
        <f>VLOOKUP(I2631,Products!$A$1:$F$51,2,0)</f>
        <v>Here Footwear</v>
      </c>
      <c r="K2631" t="str">
        <f>VLOOKUP(I2631,Products!$A$1:$F$51,3,0)</f>
        <v>Fashion</v>
      </c>
      <c r="L2631" t="str">
        <f>VLOOKUP(I2631,Products!$A$1:$F$51,4,0)</f>
        <v>Footwear</v>
      </c>
      <c r="M2631" s="7">
        <f>VLOOKUP(I2631,Products!$A$1:$F$51,5,0)</f>
        <v>1102.791777777778</v>
      </c>
      <c r="N2631" s="7">
        <f>VLOOKUP(I2631,Products!$A$1:$F$51,6,0)</f>
        <v>169.03</v>
      </c>
      <c r="O2631" t="s">
        <v>827</v>
      </c>
      <c r="P2631" t="str">
        <f>VLOOKUP(O2631,Stores!$A$1:$D$6,2,0)</f>
        <v>MegaMart Jimenezborough</v>
      </c>
      <c r="Q2631" t="str">
        <f>VLOOKUP(O2631,Stores!$A$1:$D$6,4,0)</f>
        <v>South</v>
      </c>
      <c r="R2631" s="6">
        <v>1</v>
      </c>
      <c r="S2631" s="6">
        <v>0.05</v>
      </c>
      <c r="T2631" t="s">
        <v>854</v>
      </c>
      <c r="U2631">
        <f t="shared" si="123"/>
        <v>1102.791777777778</v>
      </c>
      <c r="V2631" s="7">
        <f t="shared" si="124"/>
        <v>169.03</v>
      </c>
      <c r="W2631" s="7">
        <f t="shared" si="125"/>
        <v>932.81177777777793</v>
      </c>
    </row>
    <row r="2632" spans="1:23" x14ac:dyDescent="0.25">
      <c r="A2632" t="s">
        <v>4474</v>
      </c>
      <c r="B2632" s="4">
        <v>45569</v>
      </c>
      <c r="C2632" t="s">
        <v>117</v>
      </c>
      <c r="D2632" t="str">
        <f>VLOOKUP(C2632,Customers!$A$1:$H$201,4,0)</f>
        <v>Lacey Hall</v>
      </c>
      <c r="E2632" t="str">
        <f>VLOOKUP(C2632,Customers!$A$1:$H$201,5,0)</f>
        <v>Male</v>
      </c>
      <c r="F2632" s="4">
        <f>VLOOKUP(C2632,Customers!$A$1:$H$201,6,0)</f>
        <v>37417</v>
      </c>
      <c r="G2632" s="4" t="str">
        <f>VLOOKUP(C2632,Customers!$A$1:$H$201,7,0)</f>
        <v>Thomashaven</v>
      </c>
      <c r="H2632" s="4">
        <f>VLOOKUP(C2632,Customers!$A$1:$H$201,8,0)</f>
        <v>44800</v>
      </c>
      <c r="I2632" t="s">
        <v>730</v>
      </c>
      <c r="J2632" t="str">
        <f>VLOOKUP(I2632,Products!$A$1:$F$51,2,0)</f>
        <v>Recognize Footwear</v>
      </c>
      <c r="K2632" t="str">
        <f>VLOOKUP(I2632,Products!$A$1:$F$51,3,0)</f>
        <v>Fashion</v>
      </c>
      <c r="L2632" t="str">
        <f>VLOOKUP(I2632,Products!$A$1:$F$51,4,0)</f>
        <v>Footwear</v>
      </c>
      <c r="M2632" s="7">
        <f>VLOOKUP(I2632,Products!$A$1:$F$51,5,0)</f>
        <v>109.78</v>
      </c>
      <c r="N2632" s="7">
        <f>VLOOKUP(I2632,Products!$A$1:$F$51,6,0)</f>
        <v>70.59</v>
      </c>
      <c r="O2632" t="s">
        <v>831</v>
      </c>
      <c r="P2632" t="str">
        <f>VLOOKUP(O2632,Stores!$A$1:$D$6,2,0)</f>
        <v>MegaMart Peckmouth</v>
      </c>
      <c r="Q2632" t="str">
        <f>VLOOKUP(O2632,Stores!$A$1:$D$6,4,0)</f>
        <v>East</v>
      </c>
      <c r="R2632" s="6">
        <v>2</v>
      </c>
      <c r="S2632" s="6">
        <v>0</v>
      </c>
      <c r="T2632" t="s">
        <v>854</v>
      </c>
      <c r="U2632">
        <f t="shared" si="123"/>
        <v>219.56</v>
      </c>
      <c r="V2632" s="7">
        <f t="shared" si="124"/>
        <v>141.18</v>
      </c>
      <c r="W2632" s="7">
        <f t="shared" si="125"/>
        <v>77.38</v>
      </c>
    </row>
    <row r="2633" spans="1:23" x14ac:dyDescent="0.25">
      <c r="A2633" t="s">
        <v>5843</v>
      </c>
      <c r="B2633" s="4">
        <v>45569</v>
      </c>
      <c r="C2633" t="s">
        <v>698</v>
      </c>
      <c r="D2633" t="str">
        <f>VLOOKUP(C2633,Customers!$A$1:$H$201,4,0)</f>
        <v>Juan Johnson</v>
      </c>
      <c r="E2633" t="str">
        <f>VLOOKUP(C2633,Customers!$A$1:$H$201,5,0)</f>
        <v>Female</v>
      </c>
      <c r="F2633" s="4">
        <f>VLOOKUP(C2633,Customers!$A$1:$H$201,6,0)</f>
        <v>25706</v>
      </c>
      <c r="G2633" s="4" t="str">
        <f>VLOOKUP(C2633,Customers!$A$1:$H$201,7,0)</f>
        <v>South Scottton</v>
      </c>
      <c r="H2633" s="4">
        <f>VLOOKUP(C2633,Customers!$A$1:$H$201,8,0)</f>
        <v>44405</v>
      </c>
      <c r="I2633" t="s">
        <v>794</v>
      </c>
      <c r="J2633" t="str">
        <f>VLOOKUP(I2633,Products!$A$1:$F$51,2,0)</f>
        <v>New Watches</v>
      </c>
      <c r="K2633" t="str">
        <f>VLOOKUP(I2633,Products!$A$1:$F$51,3,0)</f>
        <v>Fashion</v>
      </c>
      <c r="L2633" t="str">
        <f>VLOOKUP(I2633,Products!$A$1:$F$51,4,0)</f>
        <v>Watches</v>
      </c>
      <c r="M2633" s="7">
        <f>VLOOKUP(I2633,Products!$A$1:$F$51,5,0)</f>
        <v>1501.46</v>
      </c>
      <c r="N2633" s="7">
        <f>VLOOKUP(I2633,Products!$A$1:$F$51,6,0)</f>
        <v>1167.73</v>
      </c>
      <c r="O2633" t="s">
        <v>838</v>
      </c>
      <c r="P2633" t="str">
        <f>VLOOKUP(O2633,Stores!$A$1:$D$6,2,0)</f>
        <v>MegaMart Brianahaven</v>
      </c>
      <c r="Q2633" t="str">
        <f>VLOOKUP(O2633,Stores!$A$1:$D$6,4,0)</f>
        <v>North</v>
      </c>
      <c r="R2633" s="6">
        <v>3</v>
      </c>
      <c r="S2633" s="6">
        <v>0.05</v>
      </c>
      <c r="T2633" t="s">
        <v>857</v>
      </c>
      <c r="U2633">
        <f t="shared" si="123"/>
        <v>4504.38</v>
      </c>
      <c r="V2633" s="7">
        <f t="shared" si="124"/>
        <v>3503.19</v>
      </c>
      <c r="W2633" s="7">
        <f t="shared" si="125"/>
        <v>1000.24</v>
      </c>
    </row>
    <row r="2634" spans="1:23" x14ac:dyDescent="0.25">
      <c r="A2634" t="s">
        <v>1361</v>
      </c>
      <c r="B2634" s="4">
        <v>45569</v>
      </c>
      <c r="C2634" t="s">
        <v>638</v>
      </c>
      <c r="D2634" t="str">
        <f>VLOOKUP(C2634,Customers!$A$1:$H$201,4,0)</f>
        <v>Brittany Oneal</v>
      </c>
      <c r="E2634" t="str">
        <f>VLOOKUP(C2634,Customers!$A$1:$H$201,5,0)</f>
        <v>Female</v>
      </c>
      <c r="F2634" s="4">
        <f>VLOOKUP(C2634,Customers!$A$1:$H$201,6,0)</f>
        <v>26631</v>
      </c>
      <c r="G2634" s="4" t="str">
        <f>VLOOKUP(C2634,Customers!$A$1:$H$201,7,0)</f>
        <v>Port Bryce</v>
      </c>
      <c r="H2634" s="4">
        <f>VLOOKUP(C2634,Customers!$A$1:$H$201,8,0)</f>
        <v>45638</v>
      </c>
      <c r="I2634" t="s">
        <v>755</v>
      </c>
      <c r="J2634" t="str">
        <f>VLOOKUP(I2634,Products!$A$1:$F$51,2,0)</f>
        <v>Democratic Smartphone</v>
      </c>
      <c r="K2634" t="str">
        <f>VLOOKUP(I2634,Products!$A$1:$F$51,3,0)</f>
        <v>Electronics</v>
      </c>
      <c r="L2634" t="str">
        <f>VLOOKUP(I2634,Products!$A$1:$F$51,4,0)</f>
        <v>Smartphone</v>
      </c>
      <c r="M2634" s="7">
        <f>VLOOKUP(I2634,Products!$A$1:$F$51,5,0)</f>
        <v>1079.8900000000001</v>
      </c>
      <c r="N2634" s="7">
        <f>VLOOKUP(I2634,Products!$A$1:$F$51,6,0)</f>
        <v>703.83</v>
      </c>
      <c r="O2634" t="s">
        <v>827</v>
      </c>
      <c r="P2634" t="str">
        <f>VLOOKUP(O2634,Stores!$A$1:$D$6,2,0)</f>
        <v>MegaMart Jimenezborough</v>
      </c>
      <c r="Q2634" t="str">
        <f>VLOOKUP(O2634,Stores!$A$1:$D$6,4,0)</f>
        <v>South</v>
      </c>
      <c r="R2634" s="6">
        <v>1</v>
      </c>
      <c r="S2634" s="6">
        <v>0.05</v>
      </c>
      <c r="T2634" t="s">
        <v>854</v>
      </c>
      <c r="U2634">
        <f t="shared" si="123"/>
        <v>1079.8900000000001</v>
      </c>
      <c r="V2634" s="7">
        <f t="shared" si="124"/>
        <v>703.83</v>
      </c>
      <c r="W2634" s="7">
        <f t="shared" si="125"/>
        <v>375.11000000000007</v>
      </c>
    </row>
    <row r="2635" spans="1:23" x14ac:dyDescent="0.25">
      <c r="A2635" t="s">
        <v>3143</v>
      </c>
      <c r="B2635" s="4">
        <v>45569</v>
      </c>
      <c r="C2635" t="s">
        <v>222</v>
      </c>
      <c r="D2635" t="str">
        <f>VLOOKUP(C2635,Customers!$A$1:$H$201,4,0)</f>
        <v>Lawrence Stewart</v>
      </c>
      <c r="E2635" t="str">
        <f>VLOOKUP(C2635,Customers!$A$1:$H$201,5,0)</f>
        <v>Male</v>
      </c>
      <c r="F2635" s="4">
        <f>VLOOKUP(C2635,Customers!$A$1:$H$201,6,0)</f>
        <v>38555</v>
      </c>
      <c r="G2635" s="4" t="str">
        <f>VLOOKUP(C2635,Customers!$A$1:$H$201,7,0)</f>
        <v>West Tinatown</v>
      </c>
      <c r="H2635" s="4">
        <f>VLOOKUP(C2635,Customers!$A$1:$H$201,8,0)</f>
        <v>44145</v>
      </c>
      <c r="I2635" t="s">
        <v>798</v>
      </c>
      <c r="J2635" t="str">
        <f>VLOOKUP(I2635,Products!$A$1:$F$51,2,0)</f>
        <v>Stage Footwear</v>
      </c>
      <c r="K2635" t="str">
        <f>VLOOKUP(I2635,Products!$A$1:$F$51,3,0)</f>
        <v>Fashion</v>
      </c>
      <c r="L2635" t="str">
        <f>VLOOKUP(I2635,Products!$A$1:$F$51,4,0)</f>
        <v>Footwear</v>
      </c>
      <c r="M2635" s="7">
        <f>VLOOKUP(I2635,Products!$A$1:$F$51,5,0)</f>
        <v>1102.791777777778</v>
      </c>
      <c r="N2635" s="7">
        <f>VLOOKUP(I2635,Products!$A$1:$F$51,6,0)</f>
        <v>742.26521739130465</v>
      </c>
      <c r="O2635" t="s">
        <v>831</v>
      </c>
      <c r="P2635" t="str">
        <f>VLOOKUP(O2635,Stores!$A$1:$D$6,2,0)</f>
        <v>MegaMart Peckmouth</v>
      </c>
      <c r="Q2635" t="str">
        <f>VLOOKUP(O2635,Stores!$A$1:$D$6,4,0)</f>
        <v>East</v>
      </c>
      <c r="R2635" s="6">
        <v>4</v>
      </c>
      <c r="S2635" s="6">
        <v>0.05</v>
      </c>
      <c r="T2635" t="s">
        <v>854</v>
      </c>
      <c r="U2635">
        <f t="shared" si="123"/>
        <v>4411.1671111111118</v>
      </c>
      <c r="V2635" s="7">
        <f t="shared" si="124"/>
        <v>2969.0608695652186</v>
      </c>
      <c r="W2635" s="7">
        <f t="shared" si="125"/>
        <v>1441.1562415458932</v>
      </c>
    </row>
    <row r="2636" spans="1:23" x14ac:dyDescent="0.25">
      <c r="A2636" t="s">
        <v>3715</v>
      </c>
      <c r="B2636" s="4">
        <v>45569</v>
      </c>
      <c r="C2636" t="s">
        <v>503</v>
      </c>
      <c r="D2636" t="str">
        <f>VLOOKUP(C2636,Customers!$A$1:$H$201,4,0)</f>
        <v>Alexander Mcfarland</v>
      </c>
      <c r="E2636" t="str">
        <f>VLOOKUP(C2636,Customers!$A$1:$H$201,5,0)</f>
        <v>Male</v>
      </c>
      <c r="F2636" s="4">
        <f>VLOOKUP(C2636,Customers!$A$1:$H$201,6,0)</f>
        <v>21996</v>
      </c>
      <c r="G2636" s="4" t="str">
        <f>VLOOKUP(C2636,Customers!$A$1:$H$201,7,0)</f>
        <v>Whiteside</v>
      </c>
      <c r="H2636" s="4">
        <f>VLOOKUP(C2636,Customers!$A$1:$H$201,8,0)</f>
        <v>44455</v>
      </c>
      <c r="I2636" t="s">
        <v>762</v>
      </c>
      <c r="J2636" t="str">
        <f>VLOOKUP(I2636,Products!$A$1:$F$51,2,0)</f>
        <v>Firm Dairy</v>
      </c>
      <c r="K2636" t="str">
        <f>VLOOKUP(I2636,Products!$A$1:$F$51,3,0)</f>
        <v>Groceries</v>
      </c>
      <c r="L2636" t="str">
        <f>VLOOKUP(I2636,Products!$A$1:$F$51,4,0)</f>
        <v>Dairy</v>
      </c>
      <c r="M2636" s="7">
        <f>VLOOKUP(I2636,Products!$A$1:$F$51,5,0)</f>
        <v>1227.24</v>
      </c>
      <c r="N2636" s="7">
        <f>VLOOKUP(I2636,Products!$A$1:$F$51,6,0)</f>
        <v>977.09</v>
      </c>
      <c r="O2636" t="s">
        <v>838</v>
      </c>
      <c r="P2636" t="str">
        <f>VLOOKUP(O2636,Stores!$A$1:$D$6,2,0)</f>
        <v>MegaMart Brianahaven</v>
      </c>
      <c r="Q2636" t="str">
        <f>VLOOKUP(O2636,Stores!$A$1:$D$6,4,0)</f>
        <v>North</v>
      </c>
      <c r="R2636" s="6">
        <v>3</v>
      </c>
      <c r="S2636" s="6">
        <v>0.15</v>
      </c>
      <c r="T2636" t="s">
        <v>861</v>
      </c>
      <c r="U2636">
        <f t="shared" si="123"/>
        <v>3681.7200000000003</v>
      </c>
      <c r="V2636" s="7">
        <f t="shared" si="124"/>
        <v>2931.27</v>
      </c>
      <c r="W2636" s="7">
        <f t="shared" si="125"/>
        <v>749.60000000000025</v>
      </c>
    </row>
    <row r="2637" spans="1:23" x14ac:dyDescent="0.25">
      <c r="A2637" t="s">
        <v>1474</v>
      </c>
      <c r="B2637" s="4">
        <v>45569</v>
      </c>
      <c r="C2637" t="s">
        <v>349</v>
      </c>
      <c r="D2637" t="str">
        <f>VLOOKUP(C2637,Customers!$A$1:$H$201,4,0)</f>
        <v>Stanley Brown</v>
      </c>
      <c r="E2637" t="str">
        <f>VLOOKUP(C2637,Customers!$A$1:$H$201,5,0)</f>
        <v>Male</v>
      </c>
      <c r="F2637" s="4">
        <f>VLOOKUP(C2637,Customers!$A$1:$H$201,6,0)</f>
        <v>28594</v>
      </c>
      <c r="G2637" s="4" t="str">
        <f>VLOOKUP(C2637,Customers!$A$1:$H$201,7,0)</f>
        <v>Baldwinstad</v>
      </c>
      <c r="H2637" s="4">
        <f>VLOOKUP(C2637,Customers!$A$1:$H$201,8,0)</f>
        <v>44617</v>
      </c>
      <c r="I2637" t="s">
        <v>802</v>
      </c>
      <c r="J2637" t="str">
        <f>VLOOKUP(I2637,Products!$A$1:$F$51,2,0)</f>
        <v>Piece Headphones</v>
      </c>
      <c r="K2637" t="str">
        <f>VLOOKUP(I2637,Products!$A$1:$F$51,3,0)</f>
        <v>Electronics</v>
      </c>
      <c r="L2637" t="str">
        <f>VLOOKUP(I2637,Products!$A$1:$F$51,4,0)</f>
        <v>Headphones</v>
      </c>
      <c r="M2637" s="7">
        <f>VLOOKUP(I2637,Products!$A$1:$F$51,5,0)</f>
        <v>1745.61</v>
      </c>
      <c r="N2637" s="7">
        <f>VLOOKUP(I2637,Products!$A$1:$F$51,6,0)</f>
        <v>1322.44</v>
      </c>
      <c r="O2637" t="s">
        <v>827</v>
      </c>
      <c r="P2637" t="str">
        <f>VLOOKUP(O2637,Stores!$A$1:$D$6,2,0)</f>
        <v>MegaMart Jimenezborough</v>
      </c>
      <c r="Q2637" t="str">
        <f>VLOOKUP(O2637,Stores!$A$1:$D$6,4,0)</f>
        <v>South</v>
      </c>
      <c r="R2637" s="6">
        <v>4</v>
      </c>
      <c r="S2637" s="6">
        <v>0</v>
      </c>
      <c r="T2637" t="s">
        <v>851</v>
      </c>
      <c r="U2637">
        <f t="shared" si="123"/>
        <v>6982.44</v>
      </c>
      <c r="V2637" s="7">
        <f t="shared" si="124"/>
        <v>5289.76</v>
      </c>
      <c r="W2637" s="7">
        <f t="shared" si="125"/>
        <v>1691.6799999999994</v>
      </c>
    </row>
    <row r="2638" spans="1:23" x14ac:dyDescent="0.25">
      <c r="A2638" t="s">
        <v>2102</v>
      </c>
      <c r="B2638" s="4">
        <v>45569</v>
      </c>
      <c r="C2638" t="s">
        <v>583</v>
      </c>
      <c r="D2638" t="str">
        <f>VLOOKUP(C2638,Customers!$A$1:$H$201,4,0)</f>
        <v>Linda Vasquez</v>
      </c>
      <c r="E2638" t="str">
        <f>VLOOKUP(C2638,Customers!$A$1:$H$201,5,0)</f>
        <v>Male</v>
      </c>
      <c r="F2638" s="4">
        <f>VLOOKUP(C2638,Customers!$A$1:$H$201,6,0)</f>
        <v>25047</v>
      </c>
      <c r="G2638" s="4" t="str">
        <f>VLOOKUP(C2638,Customers!$A$1:$H$201,7,0)</f>
        <v>North Rodney</v>
      </c>
      <c r="H2638" s="4">
        <f>VLOOKUP(C2638,Customers!$A$1:$H$201,8,0)</f>
        <v>44186</v>
      </c>
      <c r="I2638" t="s">
        <v>822</v>
      </c>
      <c r="J2638" t="str">
        <f>VLOOKUP(I2638,Products!$A$1:$F$51,2,0)</f>
        <v>Maybe Footwear</v>
      </c>
      <c r="K2638" t="str">
        <f>VLOOKUP(I2638,Products!$A$1:$F$51,3,0)</f>
        <v>Fashion</v>
      </c>
      <c r="L2638" t="str">
        <f>VLOOKUP(I2638,Products!$A$1:$F$51,4,0)</f>
        <v>Footwear</v>
      </c>
      <c r="M2638" s="7">
        <f>VLOOKUP(I2638,Products!$A$1:$F$51,5,0)</f>
        <v>1044.6400000000001</v>
      </c>
      <c r="N2638" s="7">
        <f>VLOOKUP(I2638,Products!$A$1:$F$51,6,0)</f>
        <v>775.07</v>
      </c>
      <c r="O2638" t="s">
        <v>842</v>
      </c>
      <c r="P2638" t="str">
        <f>VLOOKUP(O2638,Stores!$A$1:$D$6,2,0)</f>
        <v>MegaMart Johnmouth</v>
      </c>
      <c r="Q2638" t="str">
        <f>VLOOKUP(O2638,Stores!$A$1:$D$6,4,0)</f>
        <v>East</v>
      </c>
      <c r="R2638" s="6">
        <v>2</v>
      </c>
      <c r="S2638" s="6">
        <v>0.05</v>
      </c>
      <c r="T2638" t="s">
        <v>861</v>
      </c>
      <c r="U2638">
        <f t="shared" si="123"/>
        <v>2089.2800000000002</v>
      </c>
      <c r="V2638" s="7">
        <f t="shared" si="124"/>
        <v>1550.14</v>
      </c>
      <c r="W2638" s="7">
        <f t="shared" si="125"/>
        <v>538.19000000000005</v>
      </c>
    </row>
    <row r="2639" spans="1:23" x14ac:dyDescent="0.25">
      <c r="A2639" t="s">
        <v>2259</v>
      </c>
      <c r="B2639" s="4">
        <v>45570</v>
      </c>
      <c r="C2639" t="s">
        <v>391</v>
      </c>
      <c r="D2639" t="str">
        <f>VLOOKUP(C2639,Customers!$A$1:$H$201,4,0)</f>
        <v>Kenneth Berg</v>
      </c>
      <c r="E2639" t="str">
        <f>VLOOKUP(C2639,Customers!$A$1:$H$201,5,0)</f>
        <v>Male</v>
      </c>
      <c r="F2639" s="4">
        <f>VLOOKUP(C2639,Customers!$A$1:$H$201,6,0)</f>
        <v>25566</v>
      </c>
      <c r="G2639" s="4" t="str">
        <f>VLOOKUP(C2639,Customers!$A$1:$H$201,7,0)</f>
        <v>Morrisborough</v>
      </c>
      <c r="H2639" s="4">
        <f>VLOOKUP(C2639,Customers!$A$1:$H$201,8,0)</f>
        <v>45113</v>
      </c>
      <c r="I2639" t="s">
        <v>794</v>
      </c>
      <c r="J2639" t="str">
        <f>VLOOKUP(I2639,Products!$A$1:$F$51,2,0)</f>
        <v>New Watches</v>
      </c>
      <c r="K2639" t="str">
        <f>VLOOKUP(I2639,Products!$A$1:$F$51,3,0)</f>
        <v>Fashion</v>
      </c>
      <c r="L2639" t="str">
        <f>VLOOKUP(I2639,Products!$A$1:$F$51,4,0)</f>
        <v>Watches</v>
      </c>
      <c r="M2639" s="7">
        <f>VLOOKUP(I2639,Products!$A$1:$F$51,5,0)</f>
        <v>1501.46</v>
      </c>
      <c r="N2639" s="7">
        <f>VLOOKUP(I2639,Products!$A$1:$F$51,6,0)</f>
        <v>1167.73</v>
      </c>
      <c r="O2639" t="s">
        <v>835</v>
      </c>
      <c r="P2639" t="str">
        <f>VLOOKUP(O2639,Stores!$A$1:$D$6,2,0)</f>
        <v>MegaMart New Michele</v>
      </c>
      <c r="Q2639" t="str">
        <f>VLOOKUP(O2639,Stores!$A$1:$D$6,4,0)</f>
        <v>West</v>
      </c>
      <c r="R2639" s="6">
        <v>1</v>
      </c>
      <c r="S2639" s="6">
        <v>0.15</v>
      </c>
      <c r="T2639" t="s">
        <v>857</v>
      </c>
      <c r="U2639">
        <f t="shared" si="123"/>
        <v>1501.46</v>
      </c>
      <c r="V2639" s="7">
        <f t="shared" si="124"/>
        <v>1167.73</v>
      </c>
      <c r="W2639" s="7">
        <f t="shared" si="125"/>
        <v>332.88</v>
      </c>
    </row>
    <row r="2640" spans="1:23" x14ac:dyDescent="0.25">
      <c r="A2640" t="s">
        <v>2671</v>
      </c>
      <c r="B2640" s="4">
        <v>45570</v>
      </c>
      <c r="C2640" t="s">
        <v>222</v>
      </c>
      <c r="D2640" t="str">
        <f>VLOOKUP(C2640,Customers!$A$1:$H$201,4,0)</f>
        <v>Lawrence Stewart</v>
      </c>
      <c r="E2640" t="str">
        <f>VLOOKUP(C2640,Customers!$A$1:$H$201,5,0)</f>
        <v>Male</v>
      </c>
      <c r="F2640" s="4">
        <f>VLOOKUP(C2640,Customers!$A$1:$H$201,6,0)</f>
        <v>38555</v>
      </c>
      <c r="G2640" s="4" t="str">
        <f>VLOOKUP(C2640,Customers!$A$1:$H$201,7,0)</f>
        <v>West Tinatown</v>
      </c>
      <c r="H2640" s="4">
        <f>VLOOKUP(C2640,Customers!$A$1:$H$201,8,0)</f>
        <v>44145</v>
      </c>
      <c r="I2640" t="s">
        <v>757</v>
      </c>
      <c r="J2640" t="str">
        <f>VLOOKUP(I2640,Products!$A$1:$F$51,2,0)</f>
        <v>Traditional Laptop</v>
      </c>
      <c r="K2640" t="str">
        <f>VLOOKUP(I2640,Products!$A$1:$F$51,3,0)</f>
        <v>Electronics</v>
      </c>
      <c r="L2640" t="str">
        <f>VLOOKUP(I2640,Products!$A$1:$F$51,4,0)</f>
        <v>Laptop</v>
      </c>
      <c r="M2640" s="7">
        <f>VLOOKUP(I2640,Products!$A$1:$F$51,5,0)</f>
        <v>1762.92</v>
      </c>
      <c r="N2640" s="7">
        <f>VLOOKUP(I2640,Products!$A$1:$F$51,6,0)</f>
        <v>1346.48</v>
      </c>
      <c r="O2640" t="s">
        <v>835</v>
      </c>
      <c r="P2640" t="str">
        <f>VLOOKUP(O2640,Stores!$A$1:$D$6,2,0)</f>
        <v>MegaMart New Michele</v>
      </c>
      <c r="Q2640" t="str">
        <f>VLOOKUP(O2640,Stores!$A$1:$D$6,4,0)</f>
        <v>West</v>
      </c>
      <c r="R2640" s="6">
        <v>1</v>
      </c>
      <c r="S2640" s="6">
        <v>0.1</v>
      </c>
      <c r="T2640" t="s">
        <v>861</v>
      </c>
      <c r="U2640">
        <f t="shared" si="123"/>
        <v>1762.92</v>
      </c>
      <c r="V2640" s="7">
        <f t="shared" si="124"/>
        <v>1346.48</v>
      </c>
      <c r="W2640" s="7">
        <f t="shared" si="125"/>
        <v>415.54000000000008</v>
      </c>
    </row>
    <row r="2641" spans="1:23" x14ac:dyDescent="0.25">
      <c r="A2641" t="s">
        <v>3602</v>
      </c>
      <c r="B2641" s="4">
        <v>45570</v>
      </c>
      <c r="C2641" t="s">
        <v>572</v>
      </c>
      <c r="D2641" t="str">
        <f>VLOOKUP(C2641,Customers!$A$1:$H$201,4,0)</f>
        <v>Meagan Macdonald</v>
      </c>
      <c r="E2641" t="str">
        <f>VLOOKUP(C2641,Customers!$A$1:$H$201,5,0)</f>
        <v>Male</v>
      </c>
      <c r="F2641" s="4">
        <f>VLOOKUP(C2641,Customers!$A$1:$H$201,6,0)</f>
        <v>33491</v>
      </c>
      <c r="G2641" s="4" t="str">
        <f>VLOOKUP(C2641,Customers!$A$1:$H$201,7,0)</f>
        <v>Port Jacob</v>
      </c>
      <c r="H2641" s="4">
        <f>VLOOKUP(C2641,Customers!$A$1:$H$201,8,0)</f>
        <v>44496</v>
      </c>
      <c r="I2641" t="s">
        <v>778</v>
      </c>
      <c r="J2641" t="str">
        <f>VLOOKUP(I2641,Products!$A$1:$F$51,2,0)</f>
        <v>Deal Smartphone</v>
      </c>
      <c r="K2641" t="str">
        <f>VLOOKUP(I2641,Products!$A$1:$F$51,3,0)</f>
        <v>Electronics</v>
      </c>
      <c r="L2641" t="str">
        <f>VLOOKUP(I2641,Products!$A$1:$F$51,4,0)</f>
        <v>Smartphone</v>
      </c>
      <c r="M2641" s="7">
        <f>VLOOKUP(I2641,Products!$A$1:$F$51,5,0)</f>
        <v>673.78</v>
      </c>
      <c r="N2641" s="7">
        <f>VLOOKUP(I2641,Products!$A$1:$F$51,6,0)</f>
        <v>363.33</v>
      </c>
      <c r="O2641" t="s">
        <v>838</v>
      </c>
      <c r="P2641" t="str">
        <f>VLOOKUP(O2641,Stores!$A$1:$D$6,2,0)</f>
        <v>MegaMart Brianahaven</v>
      </c>
      <c r="Q2641" t="str">
        <f>VLOOKUP(O2641,Stores!$A$1:$D$6,4,0)</f>
        <v>North</v>
      </c>
      <c r="R2641" s="6">
        <v>2</v>
      </c>
      <c r="S2641" s="6">
        <v>0.15</v>
      </c>
      <c r="T2641" t="s">
        <v>857</v>
      </c>
      <c r="U2641">
        <f t="shared" si="123"/>
        <v>1347.56</v>
      </c>
      <c r="V2641" s="7">
        <f t="shared" si="124"/>
        <v>726.66</v>
      </c>
      <c r="W2641" s="7">
        <f t="shared" si="125"/>
        <v>620.04999999999995</v>
      </c>
    </row>
    <row r="2642" spans="1:23" x14ac:dyDescent="0.25">
      <c r="A2642" t="s">
        <v>1810</v>
      </c>
      <c r="B2642" s="4">
        <v>45570</v>
      </c>
      <c r="C2642" t="s">
        <v>228</v>
      </c>
      <c r="D2642" t="str">
        <f>VLOOKUP(C2642,Customers!$A$1:$H$201,4,0)</f>
        <v>Anthony Conway</v>
      </c>
      <c r="E2642" t="str">
        <f>VLOOKUP(C2642,Customers!$A$1:$H$201,5,0)</f>
        <v>Male</v>
      </c>
      <c r="F2642" s="4">
        <f>VLOOKUP(C2642,Customers!$A$1:$H$201,6,0)</f>
        <v>35712</v>
      </c>
      <c r="G2642" s="4" t="str">
        <f>VLOOKUP(C2642,Customers!$A$1:$H$201,7,0)</f>
        <v>Carlyberg</v>
      </c>
      <c r="H2642" s="4">
        <f>VLOOKUP(C2642,Customers!$A$1:$H$201,8,0)</f>
        <v>45823</v>
      </c>
      <c r="I2642" t="s">
        <v>753</v>
      </c>
      <c r="J2642" t="str">
        <f>VLOOKUP(I2642,Products!$A$1:$F$51,2,0)</f>
        <v>Find Headphones</v>
      </c>
      <c r="K2642" t="str">
        <f>VLOOKUP(I2642,Products!$A$1:$F$51,3,0)</f>
        <v>Electronics</v>
      </c>
      <c r="L2642" t="str">
        <f>VLOOKUP(I2642,Products!$A$1:$F$51,4,0)</f>
        <v>Headphones</v>
      </c>
      <c r="M2642" s="7">
        <f>VLOOKUP(I2642,Products!$A$1:$F$51,5,0)</f>
        <v>1246.1099999999999</v>
      </c>
      <c r="N2642" s="7">
        <f>VLOOKUP(I2642,Products!$A$1:$F$51,6,0)</f>
        <v>833.52</v>
      </c>
      <c r="O2642" t="s">
        <v>835</v>
      </c>
      <c r="P2642" t="str">
        <f>VLOOKUP(O2642,Stores!$A$1:$D$6,2,0)</f>
        <v>MegaMart New Michele</v>
      </c>
      <c r="Q2642" t="str">
        <f>VLOOKUP(O2642,Stores!$A$1:$D$6,4,0)</f>
        <v>West</v>
      </c>
      <c r="R2642" s="6">
        <v>5</v>
      </c>
      <c r="S2642" s="6">
        <v>0.1</v>
      </c>
      <c r="T2642" t="s">
        <v>854</v>
      </c>
      <c r="U2642">
        <f t="shared" si="123"/>
        <v>6230.5499999999993</v>
      </c>
      <c r="V2642" s="7">
        <f t="shared" si="124"/>
        <v>4167.6000000000004</v>
      </c>
      <c r="W2642" s="7">
        <f t="shared" si="125"/>
        <v>2062.0499999999988</v>
      </c>
    </row>
    <row r="2643" spans="1:23" x14ac:dyDescent="0.25">
      <c r="A2643" t="s">
        <v>1904</v>
      </c>
      <c r="B2643" s="4">
        <v>45570</v>
      </c>
      <c r="C2643" t="s">
        <v>664</v>
      </c>
      <c r="D2643" t="str">
        <f>VLOOKUP(C2643,Customers!$A$1:$H$201,4,0)</f>
        <v>Steve Flynn</v>
      </c>
      <c r="E2643" t="str">
        <f>VLOOKUP(C2643,Customers!$A$1:$H$201,5,0)</f>
        <v>Male</v>
      </c>
      <c r="F2643" s="4">
        <f>VLOOKUP(C2643,Customers!$A$1:$H$201,6,0)</f>
        <v>24326</v>
      </c>
      <c r="G2643" s="4" t="str">
        <f>VLOOKUP(C2643,Customers!$A$1:$H$201,7,0)</f>
        <v>East Walter</v>
      </c>
      <c r="H2643" s="4">
        <f>VLOOKUP(C2643,Customers!$A$1:$H$201,8,0)</f>
        <v>44260</v>
      </c>
      <c r="I2643" t="s">
        <v>751</v>
      </c>
      <c r="J2643" t="str">
        <f>VLOOKUP(I2643,Products!$A$1:$F$51,2,0)</f>
        <v>House Accessories</v>
      </c>
      <c r="K2643" t="str">
        <f>VLOOKUP(I2643,Products!$A$1:$F$51,3,0)</f>
        <v>Fashion</v>
      </c>
      <c r="L2643" t="str">
        <f>VLOOKUP(I2643,Products!$A$1:$F$51,4,0)</f>
        <v>Accessories</v>
      </c>
      <c r="M2643" s="7">
        <f>VLOOKUP(I2643,Products!$A$1:$F$51,5,0)</f>
        <v>1858.75</v>
      </c>
      <c r="N2643" s="7">
        <f>VLOOKUP(I2643,Products!$A$1:$F$51,6,0)</f>
        <v>1451.16</v>
      </c>
      <c r="O2643" t="s">
        <v>827</v>
      </c>
      <c r="P2643" t="str">
        <f>VLOOKUP(O2643,Stores!$A$1:$D$6,2,0)</f>
        <v>MegaMart Jimenezborough</v>
      </c>
      <c r="Q2643" t="str">
        <f>VLOOKUP(O2643,Stores!$A$1:$D$6,4,0)</f>
        <v>South</v>
      </c>
      <c r="R2643" s="6">
        <v>5</v>
      </c>
      <c r="S2643" s="6">
        <v>0.15</v>
      </c>
      <c r="T2643" t="s">
        <v>861</v>
      </c>
      <c r="U2643">
        <f t="shared" si="123"/>
        <v>9293.75</v>
      </c>
      <c r="V2643" s="7">
        <f t="shared" si="124"/>
        <v>7255.8</v>
      </c>
      <c r="W2643" s="7">
        <f t="shared" si="125"/>
        <v>2037.1</v>
      </c>
    </row>
    <row r="2644" spans="1:23" x14ac:dyDescent="0.25">
      <c r="A2644" t="s">
        <v>2957</v>
      </c>
      <c r="B2644" s="4">
        <v>45570</v>
      </c>
      <c r="C2644" t="s">
        <v>139</v>
      </c>
      <c r="D2644" t="str">
        <f>VLOOKUP(C2644,Customers!$A$1:$H$201,4,0)</f>
        <v>Michael Cervantes</v>
      </c>
      <c r="E2644" t="str">
        <f>VLOOKUP(C2644,Customers!$A$1:$H$201,5,0)</f>
        <v>Male</v>
      </c>
      <c r="F2644" s="4">
        <f>VLOOKUP(C2644,Customers!$A$1:$H$201,6,0)</f>
        <v>33546</v>
      </c>
      <c r="G2644" s="4" t="str">
        <f>VLOOKUP(C2644,Customers!$A$1:$H$201,7,0)</f>
        <v>Ashleyview</v>
      </c>
      <c r="H2644" s="4">
        <f>VLOOKUP(C2644,Customers!$A$1:$H$201,8,0)</f>
        <v>44104</v>
      </c>
      <c r="I2644" t="s">
        <v>762</v>
      </c>
      <c r="J2644" t="str">
        <f>VLOOKUP(I2644,Products!$A$1:$F$51,2,0)</f>
        <v>Firm Dairy</v>
      </c>
      <c r="K2644" t="str">
        <f>VLOOKUP(I2644,Products!$A$1:$F$51,3,0)</f>
        <v>Groceries</v>
      </c>
      <c r="L2644" t="str">
        <f>VLOOKUP(I2644,Products!$A$1:$F$51,4,0)</f>
        <v>Dairy</v>
      </c>
      <c r="M2644" s="7">
        <f>VLOOKUP(I2644,Products!$A$1:$F$51,5,0)</f>
        <v>1227.24</v>
      </c>
      <c r="N2644" s="7">
        <f>VLOOKUP(I2644,Products!$A$1:$F$51,6,0)</f>
        <v>977.09</v>
      </c>
      <c r="O2644" t="s">
        <v>831</v>
      </c>
      <c r="P2644" t="str">
        <f>VLOOKUP(O2644,Stores!$A$1:$D$6,2,0)</f>
        <v>MegaMart Peckmouth</v>
      </c>
      <c r="Q2644" t="str">
        <f>VLOOKUP(O2644,Stores!$A$1:$D$6,4,0)</f>
        <v>East</v>
      </c>
      <c r="R2644" s="6">
        <v>1</v>
      </c>
      <c r="S2644" s="6">
        <v>0.05</v>
      </c>
      <c r="T2644" t="s">
        <v>851</v>
      </c>
      <c r="U2644">
        <f t="shared" si="123"/>
        <v>1227.24</v>
      </c>
      <c r="V2644" s="7">
        <f t="shared" si="124"/>
        <v>977.09</v>
      </c>
      <c r="W2644" s="7">
        <f t="shared" si="125"/>
        <v>249.2</v>
      </c>
    </row>
    <row r="2645" spans="1:23" x14ac:dyDescent="0.25">
      <c r="A2645" t="s">
        <v>3079</v>
      </c>
      <c r="B2645" s="4">
        <v>45570</v>
      </c>
      <c r="C2645" t="s">
        <v>440</v>
      </c>
      <c r="D2645" t="str">
        <f>VLOOKUP(C2645,Customers!$A$1:$H$201,4,0)</f>
        <v>Jason Lloyd</v>
      </c>
      <c r="E2645" t="str">
        <f>VLOOKUP(C2645,Customers!$A$1:$H$201,5,0)</f>
        <v>Male</v>
      </c>
      <c r="F2645" s="4">
        <f>VLOOKUP(C2645,Customers!$A$1:$H$201,6,0)</f>
        <v>33450</v>
      </c>
      <c r="G2645" s="4" t="str">
        <f>VLOOKUP(C2645,Customers!$A$1:$H$201,7,0)</f>
        <v>West Ralph</v>
      </c>
      <c r="H2645" s="4">
        <f>VLOOKUP(C2645,Customers!$A$1:$H$201,8,0)</f>
        <v>45747</v>
      </c>
      <c r="I2645" t="s">
        <v>711</v>
      </c>
      <c r="J2645" t="str">
        <f>VLOOKUP(I2645,Products!$A$1:$F$51,2,0)</f>
        <v>Audience Television</v>
      </c>
      <c r="K2645" t="str">
        <f>VLOOKUP(I2645,Products!$A$1:$F$51,3,0)</f>
        <v>Electronics</v>
      </c>
      <c r="L2645" t="str">
        <f>VLOOKUP(I2645,Products!$A$1:$F$51,4,0)</f>
        <v>Television</v>
      </c>
      <c r="M2645" s="7">
        <f>VLOOKUP(I2645,Products!$A$1:$F$51,5,0)</f>
        <v>818.76</v>
      </c>
      <c r="N2645" s="7">
        <f>VLOOKUP(I2645,Products!$A$1:$F$51,6,0)</f>
        <v>527.62</v>
      </c>
      <c r="O2645" t="s">
        <v>838</v>
      </c>
      <c r="P2645" t="str">
        <f>VLOOKUP(O2645,Stores!$A$1:$D$6,2,0)</f>
        <v>MegaMart Brianahaven</v>
      </c>
      <c r="Q2645" t="str">
        <f>VLOOKUP(O2645,Stores!$A$1:$D$6,4,0)</f>
        <v>North</v>
      </c>
      <c r="R2645" s="6">
        <v>4</v>
      </c>
      <c r="S2645" s="6">
        <v>0.05</v>
      </c>
      <c r="T2645" t="s">
        <v>861</v>
      </c>
      <c r="U2645">
        <f t="shared" si="123"/>
        <v>3275.04</v>
      </c>
      <c r="V2645" s="7">
        <f t="shared" si="124"/>
        <v>2110.48</v>
      </c>
      <c r="W2645" s="7">
        <f t="shared" si="125"/>
        <v>1163.6099999999999</v>
      </c>
    </row>
    <row r="2646" spans="1:23" x14ac:dyDescent="0.25">
      <c r="A2646" t="s">
        <v>5217</v>
      </c>
      <c r="B2646" s="4">
        <v>45570</v>
      </c>
      <c r="C2646" t="s">
        <v>135</v>
      </c>
      <c r="D2646" t="str">
        <f>VLOOKUP(C2646,Customers!$A$1:$H$201,4,0)</f>
        <v>Kimberly King</v>
      </c>
      <c r="E2646" t="str">
        <f>VLOOKUP(C2646,Customers!$A$1:$H$201,5,0)</f>
        <v>Female</v>
      </c>
      <c r="F2646" s="4">
        <f>VLOOKUP(C2646,Customers!$A$1:$H$201,6,0)</f>
        <v>33347</v>
      </c>
      <c r="G2646" s="4" t="str">
        <f>VLOOKUP(C2646,Customers!$A$1:$H$201,7,0)</f>
        <v>North George</v>
      </c>
      <c r="H2646" s="4">
        <f>VLOOKUP(C2646,Customers!$A$1:$H$201,8,0)</f>
        <v>45007</v>
      </c>
      <c r="I2646" t="s">
        <v>802</v>
      </c>
      <c r="J2646" t="str">
        <f>VLOOKUP(I2646,Products!$A$1:$F$51,2,0)</f>
        <v>Piece Headphones</v>
      </c>
      <c r="K2646" t="str">
        <f>VLOOKUP(I2646,Products!$A$1:$F$51,3,0)</f>
        <v>Electronics</v>
      </c>
      <c r="L2646" t="str">
        <f>VLOOKUP(I2646,Products!$A$1:$F$51,4,0)</f>
        <v>Headphones</v>
      </c>
      <c r="M2646" s="7">
        <f>VLOOKUP(I2646,Products!$A$1:$F$51,5,0)</f>
        <v>1745.61</v>
      </c>
      <c r="N2646" s="7">
        <f>VLOOKUP(I2646,Products!$A$1:$F$51,6,0)</f>
        <v>1322.44</v>
      </c>
      <c r="O2646" t="s">
        <v>835</v>
      </c>
      <c r="P2646" t="str">
        <f>VLOOKUP(O2646,Stores!$A$1:$D$6,2,0)</f>
        <v>MegaMart New Michele</v>
      </c>
      <c r="Q2646" t="str">
        <f>VLOOKUP(O2646,Stores!$A$1:$D$6,4,0)</f>
        <v>West</v>
      </c>
      <c r="R2646" s="6">
        <v>3</v>
      </c>
      <c r="S2646" s="6">
        <v>0</v>
      </c>
      <c r="T2646" t="s">
        <v>857</v>
      </c>
      <c r="U2646">
        <f t="shared" si="123"/>
        <v>5236.83</v>
      </c>
      <c r="V2646" s="7">
        <f t="shared" si="124"/>
        <v>3967.32</v>
      </c>
      <c r="W2646" s="7">
        <f t="shared" si="125"/>
        <v>1268.5099999999998</v>
      </c>
    </row>
    <row r="2647" spans="1:23" x14ac:dyDescent="0.25">
      <c r="A2647" t="s">
        <v>5287</v>
      </c>
      <c r="B2647" s="4">
        <v>45570</v>
      </c>
      <c r="C2647" t="s">
        <v>95</v>
      </c>
      <c r="D2647" t="str">
        <f>VLOOKUP(C2647,Customers!$A$1:$H$201,4,0)</f>
        <v>Molly Murray</v>
      </c>
      <c r="E2647" t="str">
        <f>VLOOKUP(C2647,Customers!$A$1:$H$201,5,0)</f>
        <v>Female</v>
      </c>
      <c r="F2647" s="4">
        <f>VLOOKUP(C2647,Customers!$A$1:$H$201,6,0)</f>
        <v>22610</v>
      </c>
      <c r="G2647" s="4" t="str">
        <f>VLOOKUP(C2647,Customers!$A$1:$H$201,7,0)</f>
        <v>North April</v>
      </c>
      <c r="H2647" s="4">
        <f>VLOOKUP(C2647,Customers!$A$1:$H$201,8,0)</f>
        <v>45036</v>
      </c>
      <c r="I2647" t="s">
        <v>784</v>
      </c>
      <c r="J2647" t="str">
        <f>VLOOKUP(I2647,Products!$A$1:$F$51,2,0)</f>
        <v>Foot Snacks</v>
      </c>
      <c r="K2647" t="str">
        <f>VLOOKUP(I2647,Products!$A$1:$F$51,3,0)</f>
        <v>Groceries</v>
      </c>
      <c r="L2647" t="str">
        <f>VLOOKUP(I2647,Products!$A$1:$F$51,4,0)</f>
        <v>Snacks</v>
      </c>
      <c r="M2647" s="7">
        <f>VLOOKUP(I2647,Products!$A$1:$F$51,5,0)</f>
        <v>1095.72</v>
      </c>
      <c r="N2647" s="7">
        <f>VLOOKUP(I2647,Products!$A$1:$F$51,6,0)</f>
        <v>822.2</v>
      </c>
      <c r="O2647" t="s">
        <v>827</v>
      </c>
      <c r="P2647" t="str">
        <f>VLOOKUP(O2647,Stores!$A$1:$D$6,2,0)</f>
        <v>MegaMart Jimenezborough</v>
      </c>
      <c r="Q2647" t="str">
        <f>VLOOKUP(O2647,Stores!$A$1:$D$6,4,0)</f>
        <v>South</v>
      </c>
      <c r="R2647" s="6">
        <v>2</v>
      </c>
      <c r="S2647" s="6">
        <v>0.15</v>
      </c>
      <c r="T2647" t="s">
        <v>861</v>
      </c>
      <c r="U2647">
        <f t="shared" si="123"/>
        <v>2191.44</v>
      </c>
      <c r="V2647" s="7">
        <f t="shared" si="124"/>
        <v>1644.4</v>
      </c>
      <c r="W2647" s="7">
        <f t="shared" si="125"/>
        <v>546.18999999999994</v>
      </c>
    </row>
    <row r="2648" spans="1:23" x14ac:dyDescent="0.25">
      <c r="A2648" t="s">
        <v>5778</v>
      </c>
      <c r="B2648" s="4">
        <v>45570</v>
      </c>
      <c r="C2648" t="s">
        <v>518</v>
      </c>
      <c r="D2648" t="str">
        <f>VLOOKUP(C2648,Customers!$A$1:$H$201,4,0)</f>
        <v>Cynthia Carlson</v>
      </c>
      <c r="E2648" t="str">
        <f>VLOOKUP(C2648,Customers!$A$1:$H$201,5,0)</f>
        <v>Male</v>
      </c>
      <c r="F2648" s="4">
        <f>VLOOKUP(C2648,Customers!$A$1:$H$201,6,0)</f>
        <v>22435</v>
      </c>
      <c r="G2648" s="4" t="str">
        <f>VLOOKUP(C2648,Customers!$A$1:$H$201,7,0)</f>
        <v>South Jameschester</v>
      </c>
      <c r="H2648" s="4">
        <f>VLOOKUP(C2648,Customers!$A$1:$H$201,8,0)</f>
        <v>45087</v>
      </c>
      <c r="I2648" t="s">
        <v>792</v>
      </c>
      <c r="J2648" t="str">
        <f>VLOOKUP(I2648,Products!$A$1:$F$51,2,0)</f>
        <v>Chair Laptop</v>
      </c>
      <c r="K2648" t="str">
        <f>VLOOKUP(I2648,Products!$A$1:$F$51,3,0)</f>
        <v>Electronics</v>
      </c>
      <c r="L2648" t="str">
        <f>VLOOKUP(I2648,Products!$A$1:$F$51,4,0)</f>
        <v>Laptop</v>
      </c>
      <c r="M2648" s="7">
        <f>VLOOKUP(I2648,Products!$A$1:$F$51,5,0)</f>
        <v>1562.43</v>
      </c>
      <c r="N2648" s="7">
        <f>VLOOKUP(I2648,Products!$A$1:$F$51,6,0)</f>
        <v>1195.6300000000001</v>
      </c>
      <c r="O2648" t="s">
        <v>827</v>
      </c>
      <c r="P2648" t="str">
        <f>VLOOKUP(O2648,Stores!$A$1:$D$6,2,0)</f>
        <v>MegaMart Jimenezborough</v>
      </c>
      <c r="Q2648" t="str">
        <f>VLOOKUP(O2648,Stores!$A$1:$D$6,4,0)</f>
        <v>South</v>
      </c>
      <c r="R2648" s="6">
        <v>5</v>
      </c>
      <c r="S2648" s="6">
        <v>0</v>
      </c>
      <c r="T2648" t="s">
        <v>854</v>
      </c>
      <c r="U2648">
        <f t="shared" si="123"/>
        <v>7812.1500000000005</v>
      </c>
      <c r="V2648" s="7">
        <f t="shared" si="124"/>
        <v>5978.1500000000005</v>
      </c>
      <c r="W2648" s="7">
        <f t="shared" si="125"/>
        <v>1833</v>
      </c>
    </row>
    <row r="2649" spans="1:23" x14ac:dyDescent="0.25">
      <c r="A2649" t="s">
        <v>1080</v>
      </c>
      <c r="B2649" s="4">
        <v>45571</v>
      </c>
      <c r="C2649" t="s">
        <v>200</v>
      </c>
      <c r="D2649" t="str">
        <f>VLOOKUP(C2649,Customers!$A$1:$H$201,4,0)</f>
        <v>Billy Hernandez</v>
      </c>
      <c r="E2649" t="str">
        <f>VLOOKUP(C2649,Customers!$A$1:$H$201,5,0)</f>
        <v>Female</v>
      </c>
      <c r="F2649" s="4">
        <f>VLOOKUP(C2649,Customers!$A$1:$H$201,6,0)</f>
        <v>33492</v>
      </c>
      <c r="G2649" s="4" t="str">
        <f>VLOOKUP(C2649,Customers!$A$1:$H$201,7,0)</f>
        <v>Walkerfurt</v>
      </c>
      <c r="H2649" s="4">
        <f>VLOOKUP(C2649,Customers!$A$1:$H$201,8,0)</f>
        <v>45407</v>
      </c>
      <c r="I2649" t="s">
        <v>786</v>
      </c>
      <c r="J2649" t="str">
        <f>VLOOKUP(I2649,Products!$A$1:$F$51,2,0)</f>
        <v>Difficult Vegetables</v>
      </c>
      <c r="K2649" t="str">
        <f>VLOOKUP(I2649,Products!$A$1:$F$51,3,0)</f>
        <v>Groceries</v>
      </c>
      <c r="L2649" t="str">
        <f>VLOOKUP(I2649,Products!$A$1:$F$51,4,0)</f>
        <v>Vegetables</v>
      </c>
      <c r="M2649" s="7">
        <f>VLOOKUP(I2649,Products!$A$1:$F$51,5,0)</f>
        <v>1102.791777777778</v>
      </c>
      <c r="N2649" s="7">
        <f>VLOOKUP(I2649,Products!$A$1:$F$51,6,0)</f>
        <v>164.01</v>
      </c>
      <c r="O2649" t="s">
        <v>842</v>
      </c>
      <c r="P2649" t="str">
        <f>VLOOKUP(O2649,Stores!$A$1:$D$6,2,0)</f>
        <v>MegaMart Johnmouth</v>
      </c>
      <c r="Q2649" t="str">
        <f>VLOOKUP(O2649,Stores!$A$1:$D$6,4,0)</f>
        <v>East</v>
      </c>
      <c r="R2649" s="6">
        <v>2</v>
      </c>
      <c r="S2649" s="6">
        <v>0.1</v>
      </c>
      <c r="T2649" t="s">
        <v>861</v>
      </c>
      <c r="U2649">
        <f t="shared" si="123"/>
        <v>2205.5835555555559</v>
      </c>
      <c r="V2649" s="7">
        <f t="shared" si="124"/>
        <v>328.02</v>
      </c>
      <c r="W2649" s="7">
        <f t="shared" si="125"/>
        <v>1876.6635555555558</v>
      </c>
    </row>
    <row r="2650" spans="1:23" x14ac:dyDescent="0.25">
      <c r="A2650" t="s">
        <v>3646</v>
      </c>
      <c r="B2650" s="4">
        <v>45571</v>
      </c>
      <c r="C2650" t="s">
        <v>501</v>
      </c>
      <c r="D2650" t="str">
        <f>VLOOKUP(C2650,Customers!$A$1:$H$201,4,0)</f>
        <v>Breanna Moore</v>
      </c>
      <c r="E2650" t="str">
        <f>VLOOKUP(C2650,Customers!$A$1:$H$201,5,0)</f>
        <v>Female</v>
      </c>
      <c r="F2650" s="4">
        <f>VLOOKUP(C2650,Customers!$A$1:$H$201,6,0)</f>
        <v>22552</v>
      </c>
      <c r="G2650" s="4" t="str">
        <f>VLOOKUP(C2650,Customers!$A$1:$H$201,7,0)</f>
        <v>Melissaberg</v>
      </c>
      <c r="H2650" s="4">
        <f>VLOOKUP(C2650,Customers!$A$1:$H$201,8,0)</f>
        <v>44326</v>
      </c>
      <c r="I2650" t="s">
        <v>796</v>
      </c>
      <c r="J2650" t="str">
        <f>VLOOKUP(I2650,Products!$A$1:$F$51,2,0)</f>
        <v>Book Television</v>
      </c>
      <c r="K2650" t="str">
        <f>VLOOKUP(I2650,Products!$A$1:$F$51,3,0)</f>
        <v>Electronics</v>
      </c>
      <c r="L2650" t="str">
        <f>VLOOKUP(I2650,Products!$A$1:$F$51,4,0)</f>
        <v>Television</v>
      </c>
      <c r="M2650" s="7">
        <f>VLOOKUP(I2650,Products!$A$1:$F$51,5,0)</f>
        <v>1952.65</v>
      </c>
      <c r="N2650" s="7">
        <f>VLOOKUP(I2650,Products!$A$1:$F$51,6,0)</f>
        <v>1451.27</v>
      </c>
      <c r="O2650" t="s">
        <v>831</v>
      </c>
      <c r="P2650" t="str">
        <f>VLOOKUP(O2650,Stores!$A$1:$D$6,2,0)</f>
        <v>MegaMart Peckmouth</v>
      </c>
      <c r="Q2650" t="str">
        <f>VLOOKUP(O2650,Stores!$A$1:$D$6,4,0)</f>
        <v>East</v>
      </c>
      <c r="R2650" s="6">
        <v>3</v>
      </c>
      <c r="S2650" s="6">
        <v>0</v>
      </c>
      <c r="T2650" t="s">
        <v>857</v>
      </c>
      <c r="U2650">
        <f t="shared" si="123"/>
        <v>5857.9500000000007</v>
      </c>
      <c r="V2650" s="7">
        <f t="shared" si="124"/>
        <v>4353.8099999999995</v>
      </c>
      <c r="W2650" s="7">
        <f t="shared" si="125"/>
        <v>1503.1400000000012</v>
      </c>
    </row>
    <row r="2651" spans="1:23" x14ac:dyDescent="0.25">
      <c r="A2651" t="s">
        <v>2691</v>
      </c>
      <c r="B2651" s="4">
        <v>45571</v>
      </c>
      <c r="C2651" t="s">
        <v>215</v>
      </c>
      <c r="D2651" t="str">
        <f>VLOOKUP(C2651,Customers!$A$1:$H$201,4,0)</f>
        <v>Carl Wyatt</v>
      </c>
      <c r="E2651" t="str">
        <f>VLOOKUP(C2651,Customers!$A$1:$H$201,5,0)</f>
        <v>Female</v>
      </c>
      <c r="F2651" s="4">
        <f>VLOOKUP(C2651,Customers!$A$1:$H$201,6,0)</f>
        <v>38253</v>
      </c>
      <c r="G2651" s="4" t="str">
        <f>VLOOKUP(C2651,Customers!$A$1:$H$201,7,0)</f>
        <v>North Tracey</v>
      </c>
      <c r="H2651" s="4">
        <f>VLOOKUP(C2651,Customers!$A$1:$H$201,8,0)</f>
        <v>44366</v>
      </c>
      <c r="I2651" t="s">
        <v>814</v>
      </c>
      <c r="J2651" t="str">
        <f>VLOOKUP(I2651,Products!$A$1:$F$51,2,0)</f>
        <v>Nature Clothing</v>
      </c>
      <c r="K2651" t="str">
        <f>VLOOKUP(I2651,Products!$A$1:$F$51,3,0)</f>
        <v>Fashion</v>
      </c>
      <c r="L2651" t="str">
        <f>VLOOKUP(I2651,Products!$A$1:$F$51,4,0)</f>
        <v>Clothing</v>
      </c>
      <c r="M2651" s="7">
        <f>VLOOKUP(I2651,Products!$A$1:$F$51,5,0)</f>
        <v>1165.3699999999999</v>
      </c>
      <c r="N2651" s="7">
        <f>VLOOKUP(I2651,Products!$A$1:$F$51,6,0)</f>
        <v>926.55</v>
      </c>
      <c r="O2651" t="s">
        <v>831</v>
      </c>
      <c r="P2651" t="str">
        <f>VLOOKUP(O2651,Stores!$A$1:$D$6,2,0)</f>
        <v>MegaMart Peckmouth</v>
      </c>
      <c r="Q2651" t="str">
        <f>VLOOKUP(O2651,Stores!$A$1:$D$6,4,0)</f>
        <v>East</v>
      </c>
      <c r="R2651" s="6">
        <v>1</v>
      </c>
      <c r="S2651" s="6">
        <v>0.1</v>
      </c>
      <c r="T2651" t="s">
        <v>861</v>
      </c>
      <c r="U2651">
        <f t="shared" si="123"/>
        <v>1165.3699999999999</v>
      </c>
      <c r="V2651" s="7">
        <f t="shared" si="124"/>
        <v>926.55</v>
      </c>
      <c r="W2651" s="7">
        <f t="shared" si="125"/>
        <v>237.91999999999993</v>
      </c>
    </row>
    <row r="2652" spans="1:23" x14ac:dyDescent="0.25">
      <c r="A2652" t="s">
        <v>3094</v>
      </c>
      <c r="B2652" s="4">
        <v>45571</v>
      </c>
      <c r="C2652" t="s">
        <v>561</v>
      </c>
      <c r="D2652" t="str">
        <f>VLOOKUP(C2652,Customers!$A$1:$H$201,4,0)</f>
        <v>Connie Terry</v>
      </c>
      <c r="E2652" t="str">
        <f>VLOOKUP(C2652,Customers!$A$1:$H$201,5,0)</f>
        <v>Male</v>
      </c>
      <c r="F2652" s="4">
        <f>VLOOKUP(C2652,Customers!$A$1:$H$201,6,0)</f>
        <v>24092</v>
      </c>
      <c r="G2652" s="4" t="str">
        <f>VLOOKUP(C2652,Customers!$A$1:$H$201,7,0)</f>
        <v>Port Patriciaburgh</v>
      </c>
      <c r="H2652" s="4">
        <f>VLOOKUP(C2652,Customers!$A$1:$H$201,8,0)</f>
        <v>44917</v>
      </c>
      <c r="I2652" t="s">
        <v>806</v>
      </c>
      <c r="J2652" t="str">
        <f>VLOOKUP(I2652,Products!$A$1:$F$51,2,0)</f>
        <v>Maybe Clothing</v>
      </c>
      <c r="K2652" t="str">
        <f>VLOOKUP(I2652,Products!$A$1:$F$51,3,0)</f>
        <v>Fashion</v>
      </c>
      <c r="L2652" t="str">
        <f>VLOOKUP(I2652,Products!$A$1:$F$51,4,0)</f>
        <v>Clothing</v>
      </c>
      <c r="M2652" s="7">
        <f>VLOOKUP(I2652,Products!$A$1:$F$51,5,0)</f>
        <v>1102.791777777778</v>
      </c>
      <c r="N2652" s="7">
        <f>VLOOKUP(I2652,Products!$A$1:$F$51,6,0)</f>
        <v>316.63</v>
      </c>
      <c r="O2652" t="s">
        <v>835</v>
      </c>
      <c r="P2652" t="str">
        <f>VLOOKUP(O2652,Stores!$A$1:$D$6,2,0)</f>
        <v>MegaMart New Michele</v>
      </c>
      <c r="Q2652" t="str">
        <f>VLOOKUP(O2652,Stores!$A$1:$D$6,4,0)</f>
        <v>West</v>
      </c>
      <c r="R2652" s="6">
        <v>1</v>
      </c>
      <c r="S2652" s="6">
        <v>0</v>
      </c>
      <c r="T2652" t="s">
        <v>861</v>
      </c>
      <c r="U2652">
        <f t="shared" si="123"/>
        <v>1102.791777777778</v>
      </c>
      <c r="V2652" s="7">
        <f t="shared" si="124"/>
        <v>316.63</v>
      </c>
      <c r="W2652" s="7">
        <f t="shared" si="125"/>
        <v>785.16177777777796</v>
      </c>
    </row>
    <row r="2653" spans="1:23" x14ac:dyDescent="0.25">
      <c r="A2653" t="s">
        <v>3700</v>
      </c>
      <c r="B2653" s="4">
        <v>45571</v>
      </c>
      <c r="C2653" t="s">
        <v>594</v>
      </c>
      <c r="D2653" t="str">
        <f>VLOOKUP(C2653,Customers!$A$1:$H$201,4,0)</f>
        <v>Kimberly Lin</v>
      </c>
      <c r="E2653" t="str">
        <f>VLOOKUP(C2653,Customers!$A$1:$H$201,5,0)</f>
        <v>Female</v>
      </c>
      <c r="F2653" s="4">
        <f>VLOOKUP(C2653,Customers!$A$1:$H$201,6,0)</f>
        <v>32848</v>
      </c>
      <c r="G2653" s="4" t="str">
        <f>VLOOKUP(C2653,Customers!$A$1:$H$201,7,0)</f>
        <v>Wilsonland</v>
      </c>
      <c r="H2653" s="4">
        <f>VLOOKUP(C2653,Customers!$A$1:$H$201,8,0)</f>
        <v>44709</v>
      </c>
      <c r="I2653" t="s">
        <v>724</v>
      </c>
      <c r="J2653" t="str">
        <f>VLOOKUP(I2653,Products!$A$1:$F$51,2,0)</f>
        <v>Company Fruits</v>
      </c>
      <c r="K2653" t="str">
        <f>VLOOKUP(I2653,Products!$A$1:$F$51,3,0)</f>
        <v>Groceries</v>
      </c>
      <c r="L2653" t="str">
        <f>VLOOKUP(I2653,Products!$A$1:$F$51,4,0)</f>
        <v>Fruits</v>
      </c>
      <c r="M2653" s="7">
        <f>VLOOKUP(I2653,Products!$A$1:$F$51,5,0)</f>
        <v>318.05</v>
      </c>
      <c r="N2653" s="7">
        <f>VLOOKUP(I2653,Products!$A$1:$F$51,6,0)</f>
        <v>742.26521739130465</v>
      </c>
      <c r="O2653" t="s">
        <v>838</v>
      </c>
      <c r="P2653" t="str">
        <f>VLOOKUP(O2653,Stores!$A$1:$D$6,2,0)</f>
        <v>MegaMart Brianahaven</v>
      </c>
      <c r="Q2653" t="str">
        <f>VLOOKUP(O2653,Stores!$A$1:$D$6,4,0)</f>
        <v>North</v>
      </c>
      <c r="R2653" s="6">
        <v>5</v>
      </c>
      <c r="S2653" s="6">
        <v>0.15</v>
      </c>
      <c r="T2653" t="s">
        <v>851</v>
      </c>
      <c r="U2653">
        <f t="shared" si="123"/>
        <v>1590.25</v>
      </c>
      <c r="V2653" s="7">
        <f t="shared" si="124"/>
        <v>3711.3260869565233</v>
      </c>
      <c r="W2653" s="7">
        <f t="shared" si="125"/>
        <v>-2121.9260869565232</v>
      </c>
    </row>
    <row r="2654" spans="1:23" x14ac:dyDescent="0.25">
      <c r="A2654" t="s">
        <v>3852</v>
      </c>
      <c r="B2654" s="4">
        <v>45571</v>
      </c>
      <c r="C2654" t="s">
        <v>121</v>
      </c>
      <c r="D2654" t="str">
        <f>VLOOKUP(C2654,Customers!$A$1:$H$201,4,0)</f>
        <v>Ashley Gibson</v>
      </c>
      <c r="E2654" t="str">
        <f>VLOOKUP(C2654,Customers!$A$1:$H$201,5,0)</f>
        <v>Female</v>
      </c>
      <c r="F2654" s="4">
        <f>VLOOKUP(C2654,Customers!$A$1:$H$201,6,0)</f>
        <v>37694</v>
      </c>
      <c r="G2654" s="4" t="str">
        <f>VLOOKUP(C2654,Customers!$A$1:$H$201,7,0)</f>
        <v>East Carrieberg</v>
      </c>
      <c r="H2654" s="4">
        <f>VLOOKUP(C2654,Customers!$A$1:$H$201,8,0)</f>
        <v>45895</v>
      </c>
      <c r="I2654" t="s">
        <v>782</v>
      </c>
      <c r="J2654" t="str">
        <f>VLOOKUP(I2654,Products!$A$1:$F$51,2,0)</f>
        <v>National Watches</v>
      </c>
      <c r="K2654" t="str">
        <f>VLOOKUP(I2654,Products!$A$1:$F$51,3,0)</f>
        <v>Fashion</v>
      </c>
      <c r="L2654" t="str">
        <f>VLOOKUP(I2654,Products!$A$1:$F$51,4,0)</f>
        <v>Watches</v>
      </c>
      <c r="M2654" s="7">
        <f>VLOOKUP(I2654,Products!$A$1:$F$51,5,0)</f>
        <v>29.24</v>
      </c>
      <c r="N2654" s="7">
        <f>VLOOKUP(I2654,Products!$A$1:$F$51,6,0)</f>
        <v>742.26521739130465</v>
      </c>
      <c r="O2654" t="s">
        <v>827</v>
      </c>
      <c r="P2654" t="str">
        <f>VLOOKUP(O2654,Stores!$A$1:$D$6,2,0)</f>
        <v>MegaMart Jimenezborough</v>
      </c>
      <c r="Q2654" t="str">
        <f>VLOOKUP(O2654,Stores!$A$1:$D$6,4,0)</f>
        <v>South</v>
      </c>
      <c r="R2654" s="6">
        <v>4</v>
      </c>
      <c r="S2654" s="6">
        <v>0.05</v>
      </c>
      <c r="T2654" t="s">
        <v>861</v>
      </c>
      <c r="U2654">
        <f t="shared" si="123"/>
        <v>116.96</v>
      </c>
      <c r="V2654" s="7">
        <f t="shared" si="124"/>
        <v>2969.0608695652186</v>
      </c>
      <c r="W2654" s="7">
        <f t="shared" si="125"/>
        <v>-2853.0508695652184</v>
      </c>
    </row>
    <row r="2655" spans="1:23" x14ac:dyDescent="0.25">
      <c r="A2655" t="s">
        <v>1037</v>
      </c>
      <c r="B2655" s="4">
        <v>45571</v>
      </c>
      <c r="C2655" t="s">
        <v>413</v>
      </c>
      <c r="D2655" t="str">
        <f>VLOOKUP(C2655,Customers!$A$1:$H$201,4,0)</f>
        <v>Dylan Booker</v>
      </c>
      <c r="E2655" t="str">
        <f>VLOOKUP(C2655,Customers!$A$1:$H$201,5,0)</f>
        <v>Male</v>
      </c>
      <c r="F2655" s="4">
        <f>VLOOKUP(C2655,Customers!$A$1:$H$201,6,0)</f>
        <v>34163</v>
      </c>
      <c r="G2655" s="4" t="str">
        <f>VLOOKUP(C2655,Customers!$A$1:$H$201,7,0)</f>
        <v>Justintown</v>
      </c>
      <c r="H2655" s="4">
        <f>VLOOKUP(C2655,Customers!$A$1:$H$201,8,0)</f>
        <v>44573</v>
      </c>
      <c r="I2655" t="s">
        <v>711</v>
      </c>
      <c r="J2655" t="str">
        <f>VLOOKUP(I2655,Products!$A$1:$F$51,2,0)</f>
        <v>Audience Television</v>
      </c>
      <c r="K2655" t="str">
        <f>VLOOKUP(I2655,Products!$A$1:$F$51,3,0)</f>
        <v>Electronics</v>
      </c>
      <c r="L2655" t="str">
        <f>VLOOKUP(I2655,Products!$A$1:$F$51,4,0)</f>
        <v>Television</v>
      </c>
      <c r="M2655" s="7">
        <f>VLOOKUP(I2655,Products!$A$1:$F$51,5,0)</f>
        <v>818.76</v>
      </c>
      <c r="N2655" s="7">
        <f>VLOOKUP(I2655,Products!$A$1:$F$51,6,0)</f>
        <v>527.62</v>
      </c>
      <c r="O2655" t="s">
        <v>827</v>
      </c>
      <c r="P2655" t="str">
        <f>VLOOKUP(O2655,Stores!$A$1:$D$6,2,0)</f>
        <v>MegaMart Jimenezborough</v>
      </c>
      <c r="Q2655" t="str">
        <f>VLOOKUP(O2655,Stores!$A$1:$D$6,4,0)</f>
        <v>South</v>
      </c>
      <c r="R2655" s="6">
        <v>3</v>
      </c>
      <c r="S2655" s="6">
        <v>0.15</v>
      </c>
      <c r="T2655" t="s">
        <v>851</v>
      </c>
      <c r="U2655">
        <f t="shared" si="123"/>
        <v>2456.2799999999997</v>
      </c>
      <c r="V2655" s="7">
        <f t="shared" si="124"/>
        <v>1582.8600000000001</v>
      </c>
      <c r="W2655" s="7">
        <f t="shared" si="125"/>
        <v>872.5699999999996</v>
      </c>
    </row>
    <row r="2656" spans="1:23" x14ac:dyDescent="0.25">
      <c r="A2656" t="s">
        <v>1394</v>
      </c>
      <c r="B2656" s="4">
        <v>45572</v>
      </c>
      <c r="C2656" t="s">
        <v>226</v>
      </c>
      <c r="D2656" t="str">
        <f>VLOOKUP(C2656,Customers!$A$1:$H$201,4,0)</f>
        <v>Scott Wyatt</v>
      </c>
      <c r="E2656" t="str">
        <f>VLOOKUP(C2656,Customers!$A$1:$H$201,5,0)</f>
        <v>Female</v>
      </c>
      <c r="F2656" s="4">
        <f>VLOOKUP(C2656,Customers!$A$1:$H$201,6,0)</f>
        <v>23142</v>
      </c>
      <c r="G2656" s="4" t="str">
        <f>VLOOKUP(C2656,Customers!$A$1:$H$201,7,0)</f>
        <v>New Meagan</v>
      </c>
      <c r="H2656" s="4">
        <f>VLOOKUP(C2656,Customers!$A$1:$H$201,8,0)</f>
        <v>45562</v>
      </c>
      <c r="I2656" t="s">
        <v>770</v>
      </c>
      <c r="J2656" t="str">
        <f>VLOOKUP(I2656,Products!$A$1:$F$51,2,0)</f>
        <v>Him Smartphone</v>
      </c>
      <c r="K2656" t="str">
        <f>VLOOKUP(I2656,Products!$A$1:$F$51,3,0)</f>
        <v>Electronics</v>
      </c>
      <c r="L2656" t="str">
        <f>VLOOKUP(I2656,Products!$A$1:$F$51,4,0)</f>
        <v>Smartphone</v>
      </c>
      <c r="M2656" s="7">
        <f>VLOOKUP(I2656,Products!$A$1:$F$51,5,0)</f>
        <v>1487.41</v>
      </c>
      <c r="N2656" s="7">
        <f>VLOOKUP(I2656,Products!$A$1:$F$51,6,0)</f>
        <v>813.07</v>
      </c>
      <c r="O2656" t="s">
        <v>842</v>
      </c>
      <c r="P2656" t="str">
        <f>VLOOKUP(O2656,Stores!$A$1:$D$6,2,0)</f>
        <v>MegaMart Johnmouth</v>
      </c>
      <c r="Q2656" t="str">
        <f>VLOOKUP(O2656,Stores!$A$1:$D$6,4,0)</f>
        <v>East</v>
      </c>
      <c r="R2656" s="6">
        <v>1</v>
      </c>
      <c r="S2656" s="6">
        <v>0</v>
      </c>
      <c r="T2656" t="s">
        <v>861</v>
      </c>
      <c r="U2656">
        <f t="shared" si="123"/>
        <v>1487.41</v>
      </c>
      <c r="V2656" s="7">
        <f t="shared" si="124"/>
        <v>813.07</v>
      </c>
      <c r="W2656" s="7">
        <f t="shared" si="125"/>
        <v>673.34</v>
      </c>
    </row>
    <row r="2657" spans="1:23" x14ac:dyDescent="0.25">
      <c r="A2657" t="s">
        <v>1713</v>
      </c>
      <c r="B2657" s="4">
        <v>45572</v>
      </c>
      <c r="C2657" t="s">
        <v>384</v>
      </c>
      <c r="D2657" t="str">
        <f>VLOOKUP(C2657,Customers!$A$1:$H$201,4,0)</f>
        <v>David Burns</v>
      </c>
      <c r="E2657" t="str">
        <f>VLOOKUP(C2657,Customers!$A$1:$H$201,5,0)</f>
        <v>Female</v>
      </c>
      <c r="F2657" s="4">
        <f>VLOOKUP(C2657,Customers!$A$1:$H$201,6,0)</f>
        <v>23676</v>
      </c>
      <c r="G2657" s="4" t="str">
        <f>VLOOKUP(C2657,Customers!$A$1:$H$201,7,0)</f>
        <v>Joyceside</v>
      </c>
      <c r="H2657" s="4">
        <f>VLOOKUP(C2657,Customers!$A$1:$H$201,8,0)</f>
        <v>44351</v>
      </c>
      <c r="I2657" t="s">
        <v>743</v>
      </c>
      <c r="J2657" t="str">
        <f>VLOOKUP(I2657,Products!$A$1:$F$51,2,0)</f>
        <v>World Watches</v>
      </c>
      <c r="K2657" t="str">
        <f>VLOOKUP(I2657,Products!$A$1:$F$51,3,0)</f>
        <v>Fashion</v>
      </c>
      <c r="L2657" t="str">
        <f>VLOOKUP(I2657,Products!$A$1:$F$51,4,0)</f>
        <v>Watches</v>
      </c>
      <c r="M2657" s="7">
        <f>VLOOKUP(I2657,Products!$A$1:$F$51,5,0)</f>
        <v>1134.8</v>
      </c>
      <c r="N2657" s="7">
        <f>VLOOKUP(I2657,Products!$A$1:$F$51,6,0)</f>
        <v>675.1</v>
      </c>
      <c r="O2657" t="s">
        <v>842</v>
      </c>
      <c r="P2657" t="str">
        <f>VLOOKUP(O2657,Stores!$A$1:$D$6,2,0)</f>
        <v>MegaMart Johnmouth</v>
      </c>
      <c r="Q2657" t="str">
        <f>VLOOKUP(O2657,Stores!$A$1:$D$6,4,0)</f>
        <v>East</v>
      </c>
      <c r="R2657" s="6">
        <v>5</v>
      </c>
      <c r="S2657" s="6">
        <v>0.1</v>
      </c>
      <c r="T2657" t="s">
        <v>861</v>
      </c>
      <c r="U2657">
        <f t="shared" si="123"/>
        <v>5674</v>
      </c>
      <c r="V2657" s="7">
        <f t="shared" si="124"/>
        <v>3375.5</v>
      </c>
      <c r="W2657" s="7">
        <f t="shared" si="125"/>
        <v>2297.6</v>
      </c>
    </row>
    <row r="2658" spans="1:23" x14ac:dyDescent="0.25">
      <c r="A2658" t="s">
        <v>3629</v>
      </c>
      <c r="B2658" s="4">
        <v>45572</v>
      </c>
      <c r="C2658" t="s">
        <v>380</v>
      </c>
      <c r="D2658" t="str">
        <f>VLOOKUP(C2658,Customers!$A$1:$H$201,4,0)</f>
        <v>Carolyn Perez</v>
      </c>
      <c r="E2658" t="str">
        <f>VLOOKUP(C2658,Customers!$A$1:$H$201,5,0)</f>
        <v>Female</v>
      </c>
      <c r="F2658" s="4">
        <f>VLOOKUP(C2658,Customers!$A$1:$H$201,6,0)</f>
        <v>35236</v>
      </c>
      <c r="G2658" s="4" t="str">
        <f>VLOOKUP(C2658,Customers!$A$1:$H$201,7,0)</f>
        <v>South Briantown</v>
      </c>
      <c r="H2658" s="4">
        <f>VLOOKUP(C2658,Customers!$A$1:$H$201,8,0)</f>
        <v>45242</v>
      </c>
      <c r="I2658" t="s">
        <v>802</v>
      </c>
      <c r="J2658" t="str">
        <f>VLOOKUP(I2658,Products!$A$1:$F$51,2,0)</f>
        <v>Piece Headphones</v>
      </c>
      <c r="K2658" t="str">
        <f>VLOOKUP(I2658,Products!$A$1:$F$51,3,0)</f>
        <v>Electronics</v>
      </c>
      <c r="L2658" t="str">
        <f>VLOOKUP(I2658,Products!$A$1:$F$51,4,0)</f>
        <v>Headphones</v>
      </c>
      <c r="M2658" s="7">
        <f>VLOOKUP(I2658,Products!$A$1:$F$51,5,0)</f>
        <v>1745.61</v>
      </c>
      <c r="N2658" s="7">
        <f>VLOOKUP(I2658,Products!$A$1:$F$51,6,0)</f>
        <v>1322.44</v>
      </c>
      <c r="O2658" t="s">
        <v>831</v>
      </c>
      <c r="P2658" t="str">
        <f>VLOOKUP(O2658,Stores!$A$1:$D$6,2,0)</f>
        <v>MegaMart Peckmouth</v>
      </c>
      <c r="Q2658" t="str">
        <f>VLOOKUP(O2658,Stores!$A$1:$D$6,4,0)</f>
        <v>East</v>
      </c>
      <c r="R2658" s="6">
        <v>4</v>
      </c>
      <c r="S2658" s="6">
        <v>0.1</v>
      </c>
      <c r="T2658" t="s">
        <v>851</v>
      </c>
      <c r="U2658">
        <f t="shared" si="123"/>
        <v>6982.44</v>
      </c>
      <c r="V2658" s="7">
        <f t="shared" si="124"/>
        <v>5289.76</v>
      </c>
      <c r="W2658" s="7">
        <f t="shared" si="125"/>
        <v>1691.7799999999993</v>
      </c>
    </row>
    <row r="2659" spans="1:23" x14ac:dyDescent="0.25">
      <c r="A2659" t="s">
        <v>4015</v>
      </c>
      <c r="B2659" s="4">
        <v>45572</v>
      </c>
      <c r="C2659" t="s">
        <v>427</v>
      </c>
      <c r="D2659" t="str">
        <f>VLOOKUP(C2659,Customers!$A$1:$H$201,4,0)</f>
        <v>Jose Smith</v>
      </c>
      <c r="E2659" t="str">
        <f>VLOOKUP(C2659,Customers!$A$1:$H$201,5,0)</f>
        <v>Male</v>
      </c>
      <c r="F2659" s="4">
        <f>VLOOKUP(C2659,Customers!$A$1:$H$201,6,0)</f>
        <v>21971</v>
      </c>
      <c r="G2659" s="4" t="str">
        <f>VLOOKUP(C2659,Customers!$A$1:$H$201,7,0)</f>
        <v>Smithburgh</v>
      </c>
      <c r="H2659" s="4">
        <f>VLOOKUP(C2659,Customers!$A$1:$H$201,8,0)</f>
        <v>45242</v>
      </c>
      <c r="I2659" t="s">
        <v>782</v>
      </c>
      <c r="J2659" t="str">
        <f>VLOOKUP(I2659,Products!$A$1:$F$51,2,0)</f>
        <v>National Watches</v>
      </c>
      <c r="K2659" t="str">
        <f>VLOOKUP(I2659,Products!$A$1:$F$51,3,0)</f>
        <v>Fashion</v>
      </c>
      <c r="L2659" t="str">
        <f>VLOOKUP(I2659,Products!$A$1:$F$51,4,0)</f>
        <v>Watches</v>
      </c>
      <c r="M2659" s="7">
        <f>VLOOKUP(I2659,Products!$A$1:$F$51,5,0)</f>
        <v>29.24</v>
      </c>
      <c r="N2659" s="7">
        <f>VLOOKUP(I2659,Products!$A$1:$F$51,6,0)</f>
        <v>742.26521739130465</v>
      </c>
      <c r="O2659" t="s">
        <v>838</v>
      </c>
      <c r="P2659" t="str">
        <f>VLOOKUP(O2659,Stores!$A$1:$D$6,2,0)</f>
        <v>MegaMart Brianahaven</v>
      </c>
      <c r="Q2659" t="str">
        <f>VLOOKUP(O2659,Stores!$A$1:$D$6,4,0)</f>
        <v>North</v>
      </c>
      <c r="R2659" s="6">
        <v>3</v>
      </c>
      <c r="S2659" s="6">
        <v>0.15</v>
      </c>
      <c r="T2659" t="s">
        <v>851</v>
      </c>
      <c r="U2659">
        <f t="shared" si="123"/>
        <v>87.72</v>
      </c>
      <c r="V2659" s="7">
        <f t="shared" si="124"/>
        <v>2226.7956521739138</v>
      </c>
      <c r="W2659" s="7">
        <f t="shared" si="125"/>
        <v>-2139.9256521739139</v>
      </c>
    </row>
    <row r="2660" spans="1:23" x14ac:dyDescent="0.25">
      <c r="A2660" t="s">
        <v>1011</v>
      </c>
      <c r="B2660" s="4">
        <v>45573</v>
      </c>
      <c r="C2660" t="s">
        <v>565</v>
      </c>
      <c r="D2660" t="str">
        <f>VLOOKUP(C2660,Customers!$A$1:$H$201,4,0)</f>
        <v>Crystal Aguirre</v>
      </c>
      <c r="E2660" t="str">
        <f>VLOOKUP(C2660,Customers!$A$1:$H$201,5,0)</f>
        <v>Male</v>
      </c>
      <c r="F2660" s="4">
        <f>VLOOKUP(C2660,Customers!$A$1:$H$201,6,0)</f>
        <v>29791</v>
      </c>
      <c r="G2660" s="4" t="str">
        <f>VLOOKUP(C2660,Customers!$A$1:$H$201,7,0)</f>
        <v>Dylanmouth</v>
      </c>
      <c r="H2660" s="4">
        <f>VLOOKUP(C2660,Customers!$A$1:$H$201,8,0)</f>
        <v>45184</v>
      </c>
      <c r="I2660" t="s">
        <v>768</v>
      </c>
      <c r="J2660" t="str">
        <f>VLOOKUP(I2660,Products!$A$1:$F$51,2,0)</f>
        <v>And Footwear</v>
      </c>
      <c r="K2660" t="str">
        <f>VLOOKUP(I2660,Products!$A$1:$F$51,3,0)</f>
        <v>Fashion</v>
      </c>
      <c r="L2660" t="str">
        <f>VLOOKUP(I2660,Products!$A$1:$F$51,4,0)</f>
        <v>Footwear</v>
      </c>
      <c r="M2660" s="7">
        <f>VLOOKUP(I2660,Products!$A$1:$F$51,5,0)</f>
        <v>1878.47</v>
      </c>
      <c r="N2660" s="7">
        <f>VLOOKUP(I2660,Products!$A$1:$F$51,6,0)</f>
        <v>1014.91</v>
      </c>
      <c r="O2660" t="s">
        <v>827</v>
      </c>
      <c r="P2660" t="str">
        <f>VLOOKUP(O2660,Stores!$A$1:$D$6,2,0)</f>
        <v>MegaMart Jimenezborough</v>
      </c>
      <c r="Q2660" t="str">
        <f>VLOOKUP(O2660,Stores!$A$1:$D$6,4,0)</f>
        <v>South</v>
      </c>
      <c r="R2660" s="6">
        <v>5</v>
      </c>
      <c r="S2660" s="6">
        <v>0.1</v>
      </c>
      <c r="T2660" t="s">
        <v>854</v>
      </c>
      <c r="U2660">
        <f t="shared" si="123"/>
        <v>9392.35</v>
      </c>
      <c r="V2660" s="7">
        <f t="shared" si="124"/>
        <v>5074.55</v>
      </c>
      <c r="W2660" s="7">
        <f t="shared" si="125"/>
        <v>4316.9000000000005</v>
      </c>
    </row>
    <row r="2661" spans="1:23" x14ac:dyDescent="0.25">
      <c r="A2661" t="s">
        <v>1069</v>
      </c>
      <c r="B2661" s="4">
        <v>45573</v>
      </c>
      <c r="C2661" t="s">
        <v>587</v>
      </c>
      <c r="D2661" t="str">
        <f>VLOOKUP(C2661,Customers!$A$1:$H$201,4,0)</f>
        <v>Tanya Mueller</v>
      </c>
      <c r="E2661" t="str">
        <f>VLOOKUP(C2661,Customers!$A$1:$H$201,5,0)</f>
        <v>Male</v>
      </c>
      <c r="F2661" s="4">
        <f>VLOOKUP(C2661,Customers!$A$1:$H$201,6,0)</f>
        <v>26659</v>
      </c>
      <c r="G2661" s="4" t="str">
        <f>VLOOKUP(C2661,Customers!$A$1:$H$201,7,0)</f>
        <v>West Tanner</v>
      </c>
      <c r="H2661" s="4">
        <f>VLOOKUP(C2661,Customers!$A$1:$H$201,8,0)</f>
        <v>45265</v>
      </c>
      <c r="I2661" t="s">
        <v>784</v>
      </c>
      <c r="J2661" t="str">
        <f>VLOOKUP(I2661,Products!$A$1:$F$51,2,0)</f>
        <v>Foot Snacks</v>
      </c>
      <c r="K2661" t="str">
        <f>VLOOKUP(I2661,Products!$A$1:$F$51,3,0)</f>
        <v>Groceries</v>
      </c>
      <c r="L2661" t="str">
        <f>VLOOKUP(I2661,Products!$A$1:$F$51,4,0)</f>
        <v>Snacks</v>
      </c>
      <c r="M2661" s="7">
        <f>VLOOKUP(I2661,Products!$A$1:$F$51,5,0)</f>
        <v>1095.72</v>
      </c>
      <c r="N2661" s="7">
        <f>VLOOKUP(I2661,Products!$A$1:$F$51,6,0)</f>
        <v>822.2</v>
      </c>
      <c r="O2661" t="s">
        <v>835</v>
      </c>
      <c r="P2661" t="str">
        <f>VLOOKUP(O2661,Stores!$A$1:$D$6,2,0)</f>
        <v>MegaMart New Michele</v>
      </c>
      <c r="Q2661" t="str">
        <f>VLOOKUP(O2661,Stores!$A$1:$D$6,4,0)</f>
        <v>West</v>
      </c>
      <c r="R2661" s="6">
        <v>2</v>
      </c>
      <c r="S2661" s="6">
        <v>0</v>
      </c>
      <c r="T2661" t="s">
        <v>854</v>
      </c>
      <c r="U2661">
        <f t="shared" si="123"/>
        <v>2191.44</v>
      </c>
      <c r="V2661" s="7">
        <f t="shared" si="124"/>
        <v>1644.4</v>
      </c>
      <c r="W2661" s="7">
        <f t="shared" si="125"/>
        <v>546.04</v>
      </c>
    </row>
    <row r="2662" spans="1:23" x14ac:dyDescent="0.25">
      <c r="A2662" t="s">
        <v>2113</v>
      </c>
      <c r="B2662" s="4">
        <v>45573</v>
      </c>
      <c r="C2662" t="s">
        <v>694</v>
      </c>
      <c r="D2662" t="str">
        <f>VLOOKUP(C2662,Customers!$A$1:$H$201,4,0)</f>
        <v>Jessica Mullins</v>
      </c>
      <c r="E2662" t="str">
        <f>VLOOKUP(C2662,Customers!$A$1:$H$201,5,0)</f>
        <v>Male</v>
      </c>
      <c r="F2662" s="4">
        <f>VLOOKUP(C2662,Customers!$A$1:$H$201,6,0)</f>
        <v>31435</v>
      </c>
      <c r="G2662" s="4" t="str">
        <f>VLOOKUP(C2662,Customers!$A$1:$H$201,7,0)</f>
        <v>Jessicaside</v>
      </c>
      <c r="H2662" s="4">
        <f>VLOOKUP(C2662,Customers!$A$1:$H$201,8,0)</f>
        <v>44905</v>
      </c>
      <c r="I2662" t="s">
        <v>784</v>
      </c>
      <c r="J2662" t="str">
        <f>VLOOKUP(I2662,Products!$A$1:$F$51,2,0)</f>
        <v>Foot Snacks</v>
      </c>
      <c r="K2662" t="str">
        <f>VLOOKUP(I2662,Products!$A$1:$F$51,3,0)</f>
        <v>Groceries</v>
      </c>
      <c r="L2662" t="str">
        <f>VLOOKUP(I2662,Products!$A$1:$F$51,4,0)</f>
        <v>Snacks</v>
      </c>
      <c r="M2662" s="7">
        <f>VLOOKUP(I2662,Products!$A$1:$F$51,5,0)</f>
        <v>1095.72</v>
      </c>
      <c r="N2662" s="7">
        <f>VLOOKUP(I2662,Products!$A$1:$F$51,6,0)</f>
        <v>822.2</v>
      </c>
      <c r="O2662" t="s">
        <v>831</v>
      </c>
      <c r="P2662" t="str">
        <f>VLOOKUP(O2662,Stores!$A$1:$D$6,2,0)</f>
        <v>MegaMart Peckmouth</v>
      </c>
      <c r="Q2662" t="str">
        <f>VLOOKUP(O2662,Stores!$A$1:$D$6,4,0)</f>
        <v>East</v>
      </c>
      <c r="R2662" s="6">
        <v>4</v>
      </c>
      <c r="S2662" s="6">
        <v>0.05</v>
      </c>
      <c r="T2662" t="s">
        <v>851</v>
      </c>
      <c r="U2662">
        <f t="shared" si="123"/>
        <v>4382.88</v>
      </c>
      <c r="V2662" s="7">
        <f t="shared" si="124"/>
        <v>3288.8</v>
      </c>
      <c r="W2662" s="7">
        <f t="shared" si="125"/>
        <v>1093.1299999999999</v>
      </c>
    </row>
    <row r="2663" spans="1:23" x14ac:dyDescent="0.25">
      <c r="A2663" t="s">
        <v>2191</v>
      </c>
      <c r="B2663" s="4">
        <v>45573</v>
      </c>
      <c r="C2663" t="s">
        <v>543</v>
      </c>
      <c r="D2663" t="str">
        <f>VLOOKUP(C2663,Customers!$A$1:$H$201,4,0)</f>
        <v>Dawn Fletcher</v>
      </c>
      <c r="E2663" t="str">
        <f>VLOOKUP(C2663,Customers!$A$1:$H$201,5,0)</f>
        <v>Male</v>
      </c>
      <c r="F2663" s="4">
        <f>VLOOKUP(C2663,Customers!$A$1:$H$201,6,0)</f>
        <v>38959</v>
      </c>
      <c r="G2663" s="4" t="str">
        <f>VLOOKUP(C2663,Customers!$A$1:$H$201,7,0)</f>
        <v>South Audrey</v>
      </c>
      <c r="H2663" s="4">
        <f>VLOOKUP(C2663,Customers!$A$1:$H$201,8,0)</f>
        <v>44587</v>
      </c>
      <c r="I2663" t="s">
        <v>812</v>
      </c>
      <c r="J2663" t="str">
        <f>VLOOKUP(I2663,Products!$A$1:$F$51,2,0)</f>
        <v>Set Dairy</v>
      </c>
      <c r="K2663" t="str">
        <f>VLOOKUP(I2663,Products!$A$1:$F$51,3,0)</f>
        <v>Groceries</v>
      </c>
      <c r="L2663" t="str">
        <f>VLOOKUP(I2663,Products!$A$1:$F$51,4,0)</f>
        <v>Dairy</v>
      </c>
      <c r="M2663" s="7">
        <f>VLOOKUP(I2663,Products!$A$1:$F$51,5,0)</f>
        <v>1879.08</v>
      </c>
      <c r="N2663" s="7">
        <f>VLOOKUP(I2663,Products!$A$1:$F$51,6,0)</f>
        <v>1004.56</v>
      </c>
      <c r="O2663" t="s">
        <v>831</v>
      </c>
      <c r="P2663" t="str">
        <f>VLOOKUP(O2663,Stores!$A$1:$D$6,2,0)</f>
        <v>MegaMart Peckmouth</v>
      </c>
      <c r="Q2663" t="str">
        <f>VLOOKUP(O2663,Stores!$A$1:$D$6,4,0)</f>
        <v>East</v>
      </c>
      <c r="R2663" s="6">
        <v>2</v>
      </c>
      <c r="S2663" s="6">
        <v>0.1</v>
      </c>
      <c r="T2663" t="s">
        <v>861</v>
      </c>
      <c r="U2663">
        <f t="shared" si="123"/>
        <v>3758.16</v>
      </c>
      <c r="V2663" s="7">
        <f t="shared" si="124"/>
        <v>2009.12</v>
      </c>
      <c r="W2663" s="7">
        <f t="shared" si="125"/>
        <v>1748.1399999999999</v>
      </c>
    </row>
    <row r="2664" spans="1:23" x14ac:dyDescent="0.25">
      <c r="A2664" t="s">
        <v>2411</v>
      </c>
      <c r="B2664" s="4">
        <v>45573</v>
      </c>
      <c r="C2664" t="s">
        <v>121</v>
      </c>
      <c r="D2664" t="str">
        <f>VLOOKUP(C2664,Customers!$A$1:$H$201,4,0)</f>
        <v>Ashley Gibson</v>
      </c>
      <c r="E2664" t="str">
        <f>VLOOKUP(C2664,Customers!$A$1:$H$201,5,0)</f>
        <v>Female</v>
      </c>
      <c r="F2664" s="4">
        <f>VLOOKUP(C2664,Customers!$A$1:$H$201,6,0)</f>
        <v>37694</v>
      </c>
      <c r="G2664" s="4" t="str">
        <f>VLOOKUP(C2664,Customers!$A$1:$H$201,7,0)</f>
        <v>East Carrieberg</v>
      </c>
      <c r="H2664" s="4">
        <f>VLOOKUP(C2664,Customers!$A$1:$H$201,8,0)</f>
        <v>45895</v>
      </c>
      <c r="I2664" t="s">
        <v>806</v>
      </c>
      <c r="J2664" t="str">
        <f>VLOOKUP(I2664,Products!$A$1:$F$51,2,0)</f>
        <v>Maybe Clothing</v>
      </c>
      <c r="K2664" t="str">
        <f>VLOOKUP(I2664,Products!$A$1:$F$51,3,0)</f>
        <v>Fashion</v>
      </c>
      <c r="L2664" t="str">
        <f>VLOOKUP(I2664,Products!$A$1:$F$51,4,0)</f>
        <v>Clothing</v>
      </c>
      <c r="M2664" s="7">
        <f>VLOOKUP(I2664,Products!$A$1:$F$51,5,0)</f>
        <v>1102.791777777778</v>
      </c>
      <c r="N2664" s="7">
        <f>VLOOKUP(I2664,Products!$A$1:$F$51,6,0)</f>
        <v>316.63</v>
      </c>
      <c r="O2664" t="s">
        <v>842</v>
      </c>
      <c r="P2664" t="str">
        <f>VLOOKUP(O2664,Stores!$A$1:$D$6,2,0)</f>
        <v>MegaMart Johnmouth</v>
      </c>
      <c r="Q2664" t="str">
        <f>VLOOKUP(O2664,Stores!$A$1:$D$6,4,0)</f>
        <v>East</v>
      </c>
      <c r="R2664" s="6">
        <v>4</v>
      </c>
      <c r="S2664" s="6">
        <v>0</v>
      </c>
      <c r="T2664" t="s">
        <v>861</v>
      </c>
      <c r="U2664">
        <f t="shared" si="123"/>
        <v>4411.1671111111118</v>
      </c>
      <c r="V2664" s="7">
        <f t="shared" si="124"/>
        <v>1266.52</v>
      </c>
      <c r="W2664" s="7">
        <f t="shared" si="125"/>
        <v>3143.6471111111118</v>
      </c>
    </row>
    <row r="2665" spans="1:23" x14ac:dyDescent="0.25">
      <c r="A2665" t="s">
        <v>3538</v>
      </c>
      <c r="B2665" s="4">
        <v>45573</v>
      </c>
      <c r="C2665" t="s">
        <v>103</v>
      </c>
      <c r="D2665" t="str">
        <f>VLOOKUP(C2665,Customers!$A$1:$H$201,4,0)</f>
        <v>Justin Macdonald</v>
      </c>
      <c r="E2665" t="str">
        <f>VLOOKUP(C2665,Customers!$A$1:$H$201,5,0)</f>
        <v>Male</v>
      </c>
      <c r="F2665" s="4">
        <f>VLOOKUP(C2665,Customers!$A$1:$H$201,6,0)</f>
        <v>37990</v>
      </c>
      <c r="G2665" s="4" t="str">
        <f>VLOOKUP(C2665,Customers!$A$1:$H$201,7,0)</f>
        <v>Shepherdburgh</v>
      </c>
      <c r="H2665" s="4">
        <f>VLOOKUP(C2665,Customers!$A$1:$H$201,8,0)</f>
        <v>45538</v>
      </c>
      <c r="I2665" t="s">
        <v>810</v>
      </c>
      <c r="J2665" t="str">
        <f>VLOOKUP(I2665,Products!$A$1:$F$51,2,0)</f>
        <v>Least Accessories</v>
      </c>
      <c r="K2665" t="str">
        <f>VLOOKUP(I2665,Products!$A$1:$F$51,3,0)</f>
        <v>Fashion</v>
      </c>
      <c r="L2665" t="str">
        <f>VLOOKUP(I2665,Products!$A$1:$F$51,4,0)</f>
        <v>Accessories</v>
      </c>
      <c r="M2665" s="7">
        <f>VLOOKUP(I2665,Products!$A$1:$F$51,5,0)</f>
        <v>1286.55</v>
      </c>
      <c r="N2665" s="7">
        <f>VLOOKUP(I2665,Products!$A$1:$F$51,6,0)</f>
        <v>797.54</v>
      </c>
      <c r="O2665" t="s">
        <v>827</v>
      </c>
      <c r="P2665" t="str">
        <f>VLOOKUP(O2665,Stores!$A$1:$D$6,2,0)</f>
        <v>MegaMart Jimenezborough</v>
      </c>
      <c r="Q2665" t="str">
        <f>VLOOKUP(O2665,Stores!$A$1:$D$6,4,0)</f>
        <v>South</v>
      </c>
      <c r="R2665" s="6">
        <v>3</v>
      </c>
      <c r="S2665" s="6">
        <v>0.05</v>
      </c>
      <c r="T2665" t="s">
        <v>861</v>
      </c>
      <c r="U2665">
        <f t="shared" si="123"/>
        <v>3859.6499999999996</v>
      </c>
      <c r="V2665" s="7">
        <f t="shared" si="124"/>
        <v>2392.62</v>
      </c>
      <c r="W2665" s="7">
        <f t="shared" si="125"/>
        <v>1466.0799999999997</v>
      </c>
    </row>
    <row r="2666" spans="1:23" x14ac:dyDescent="0.25">
      <c r="A2666" t="s">
        <v>4354</v>
      </c>
      <c r="B2666" s="4">
        <v>45573</v>
      </c>
      <c r="C2666" t="s">
        <v>619</v>
      </c>
      <c r="D2666" t="str">
        <f>VLOOKUP(C2666,Customers!$A$1:$H$201,4,0)</f>
        <v>Stacey Thompson</v>
      </c>
      <c r="E2666" t="str">
        <f>VLOOKUP(C2666,Customers!$A$1:$H$201,5,0)</f>
        <v>Male</v>
      </c>
      <c r="F2666" s="4">
        <f>VLOOKUP(C2666,Customers!$A$1:$H$201,6,0)</f>
        <v>35802</v>
      </c>
      <c r="G2666" s="4" t="str">
        <f>VLOOKUP(C2666,Customers!$A$1:$H$201,7,0)</f>
        <v>Davidtown</v>
      </c>
      <c r="H2666" s="4">
        <f>VLOOKUP(C2666,Customers!$A$1:$H$201,8,0)</f>
        <v>44252</v>
      </c>
      <c r="I2666" t="s">
        <v>780</v>
      </c>
      <c r="J2666" t="str">
        <f>VLOOKUP(I2666,Products!$A$1:$F$51,2,0)</f>
        <v>Road Clothing</v>
      </c>
      <c r="K2666" t="str">
        <f>VLOOKUP(I2666,Products!$A$1:$F$51,3,0)</f>
        <v>Fashion</v>
      </c>
      <c r="L2666" t="str">
        <f>VLOOKUP(I2666,Products!$A$1:$F$51,4,0)</f>
        <v>Clothing</v>
      </c>
      <c r="M2666" s="7">
        <f>VLOOKUP(I2666,Products!$A$1:$F$51,5,0)</f>
        <v>1485.05</v>
      </c>
      <c r="N2666" s="7">
        <f>VLOOKUP(I2666,Products!$A$1:$F$51,6,0)</f>
        <v>988.31</v>
      </c>
      <c r="O2666" t="s">
        <v>827</v>
      </c>
      <c r="P2666" t="str">
        <f>VLOOKUP(O2666,Stores!$A$1:$D$6,2,0)</f>
        <v>MegaMart Jimenezborough</v>
      </c>
      <c r="Q2666" t="str">
        <f>VLOOKUP(O2666,Stores!$A$1:$D$6,4,0)</f>
        <v>South</v>
      </c>
      <c r="R2666" s="6">
        <v>4</v>
      </c>
      <c r="S2666" s="6">
        <v>0.15</v>
      </c>
      <c r="T2666" t="s">
        <v>861</v>
      </c>
      <c r="U2666">
        <f t="shared" si="123"/>
        <v>5940.2</v>
      </c>
      <c r="V2666" s="7">
        <f t="shared" si="124"/>
        <v>3953.24</v>
      </c>
      <c r="W2666" s="7">
        <f t="shared" si="125"/>
        <v>1986.1100000000001</v>
      </c>
    </row>
    <row r="2667" spans="1:23" x14ac:dyDescent="0.25">
      <c r="A2667" t="s">
        <v>4435</v>
      </c>
      <c r="B2667" s="4">
        <v>45573</v>
      </c>
      <c r="C2667" t="s">
        <v>388</v>
      </c>
      <c r="D2667" t="str">
        <f>VLOOKUP(C2667,Customers!$A$1:$H$201,4,0)</f>
        <v>Brenda Dean</v>
      </c>
      <c r="E2667" t="str">
        <f>VLOOKUP(C2667,Customers!$A$1:$H$201,5,0)</f>
        <v>Male</v>
      </c>
      <c r="F2667" s="4">
        <f>VLOOKUP(C2667,Customers!$A$1:$H$201,6,0)</f>
        <v>23821</v>
      </c>
      <c r="G2667" s="4" t="str">
        <f>VLOOKUP(C2667,Customers!$A$1:$H$201,7,0)</f>
        <v>West Ann</v>
      </c>
      <c r="H2667" s="4">
        <f>VLOOKUP(C2667,Customers!$A$1:$H$201,8,0)</f>
        <v>45308</v>
      </c>
      <c r="I2667" t="s">
        <v>741</v>
      </c>
      <c r="J2667" t="str">
        <f>VLOOKUP(I2667,Products!$A$1:$F$51,2,0)</f>
        <v>Above Camera</v>
      </c>
      <c r="K2667" t="str">
        <f>VLOOKUP(I2667,Products!$A$1:$F$51,3,0)</f>
        <v>Electronics</v>
      </c>
      <c r="L2667" t="str">
        <f>VLOOKUP(I2667,Products!$A$1:$F$51,4,0)</f>
        <v>Camera</v>
      </c>
      <c r="M2667" s="7">
        <f>VLOOKUP(I2667,Products!$A$1:$F$51,5,0)</f>
        <v>1193.0899999999999</v>
      </c>
      <c r="N2667" s="7">
        <f>VLOOKUP(I2667,Products!$A$1:$F$51,6,0)</f>
        <v>818.24</v>
      </c>
      <c r="O2667" t="s">
        <v>842</v>
      </c>
      <c r="P2667" t="str">
        <f>VLOOKUP(O2667,Stores!$A$1:$D$6,2,0)</f>
        <v>MegaMart Johnmouth</v>
      </c>
      <c r="Q2667" t="str">
        <f>VLOOKUP(O2667,Stores!$A$1:$D$6,4,0)</f>
        <v>East</v>
      </c>
      <c r="R2667" s="6">
        <v>1</v>
      </c>
      <c r="S2667" s="6">
        <v>0.15</v>
      </c>
      <c r="T2667" t="s">
        <v>857</v>
      </c>
      <c r="U2667">
        <f t="shared" si="123"/>
        <v>1193.0899999999999</v>
      </c>
      <c r="V2667" s="7">
        <f t="shared" si="124"/>
        <v>818.24</v>
      </c>
      <c r="W2667" s="7">
        <f t="shared" si="125"/>
        <v>373.99999999999989</v>
      </c>
    </row>
    <row r="2668" spans="1:23" x14ac:dyDescent="0.25">
      <c r="A2668" t="s">
        <v>5125</v>
      </c>
      <c r="B2668" s="4">
        <v>45574</v>
      </c>
      <c r="C2668" t="s">
        <v>14</v>
      </c>
      <c r="D2668" t="str">
        <f>VLOOKUP(C2668,Customers!$A$1:$H$201,4,0)</f>
        <v>Carol Hays</v>
      </c>
      <c r="E2668" t="str">
        <f>VLOOKUP(C2668,Customers!$A$1:$H$201,5,0)</f>
        <v>Female</v>
      </c>
      <c r="F2668" s="4">
        <f>VLOOKUP(C2668,Customers!$A$1:$H$201,6,0)</f>
        <v>38461</v>
      </c>
      <c r="G2668" s="4" t="str">
        <f>VLOOKUP(C2668,Customers!$A$1:$H$201,7,0)</f>
        <v>Port Allen</v>
      </c>
      <c r="H2668" s="4">
        <f>VLOOKUP(C2668,Customers!$A$1:$H$201,8,0)</f>
        <v>45334</v>
      </c>
      <c r="I2668" t="s">
        <v>735</v>
      </c>
      <c r="J2668" t="str">
        <f>VLOOKUP(I2668,Products!$A$1:$F$51,2,0)</f>
        <v>Step Smartphone</v>
      </c>
      <c r="K2668" t="str">
        <f>VLOOKUP(I2668,Products!$A$1:$F$51,3,0)</f>
        <v>Electronics</v>
      </c>
      <c r="L2668" t="str">
        <f>VLOOKUP(I2668,Products!$A$1:$F$51,4,0)</f>
        <v>Smartphone</v>
      </c>
      <c r="M2668" s="7">
        <f>VLOOKUP(I2668,Products!$A$1:$F$51,5,0)</f>
        <v>1194.1199999999999</v>
      </c>
      <c r="N2668" s="7">
        <f>VLOOKUP(I2668,Products!$A$1:$F$51,6,0)</f>
        <v>838.95</v>
      </c>
      <c r="O2668" t="s">
        <v>835</v>
      </c>
      <c r="P2668" t="str">
        <f>VLOOKUP(O2668,Stores!$A$1:$D$6,2,0)</f>
        <v>MegaMart New Michele</v>
      </c>
      <c r="Q2668" t="str">
        <f>VLOOKUP(O2668,Stores!$A$1:$D$6,4,0)</f>
        <v>West</v>
      </c>
      <c r="R2668" s="6">
        <v>2</v>
      </c>
      <c r="S2668" s="6">
        <v>0</v>
      </c>
      <c r="T2668" t="s">
        <v>861</v>
      </c>
      <c r="U2668">
        <f t="shared" si="123"/>
        <v>2388.2399999999998</v>
      </c>
      <c r="V2668" s="7">
        <f t="shared" si="124"/>
        <v>1677.9</v>
      </c>
      <c r="W2668" s="7">
        <f t="shared" si="125"/>
        <v>709.33999999999969</v>
      </c>
    </row>
    <row r="2669" spans="1:23" x14ac:dyDescent="0.25">
      <c r="A2669" t="s">
        <v>5723</v>
      </c>
      <c r="B2669" s="4">
        <v>45574</v>
      </c>
      <c r="C2669" t="s">
        <v>577</v>
      </c>
      <c r="D2669" t="str">
        <f>VLOOKUP(C2669,Customers!$A$1:$H$201,4,0)</f>
        <v>Jill Roach</v>
      </c>
      <c r="E2669" t="str">
        <f>VLOOKUP(C2669,Customers!$A$1:$H$201,5,0)</f>
        <v>Male</v>
      </c>
      <c r="F2669" s="4">
        <f>VLOOKUP(C2669,Customers!$A$1:$H$201,6,0)</f>
        <v>36768</v>
      </c>
      <c r="G2669" s="4" t="str">
        <f>VLOOKUP(C2669,Customers!$A$1:$H$201,7,0)</f>
        <v>Ellisside</v>
      </c>
      <c r="H2669" s="4">
        <f>VLOOKUP(C2669,Customers!$A$1:$H$201,8,0)</f>
        <v>44715</v>
      </c>
      <c r="I2669" t="s">
        <v>792</v>
      </c>
      <c r="J2669" t="str">
        <f>VLOOKUP(I2669,Products!$A$1:$F$51,2,0)</f>
        <v>Chair Laptop</v>
      </c>
      <c r="K2669" t="str">
        <f>VLOOKUP(I2669,Products!$A$1:$F$51,3,0)</f>
        <v>Electronics</v>
      </c>
      <c r="L2669" t="str">
        <f>VLOOKUP(I2669,Products!$A$1:$F$51,4,0)</f>
        <v>Laptop</v>
      </c>
      <c r="M2669" s="7">
        <f>VLOOKUP(I2669,Products!$A$1:$F$51,5,0)</f>
        <v>1562.43</v>
      </c>
      <c r="N2669" s="7">
        <f>VLOOKUP(I2669,Products!$A$1:$F$51,6,0)</f>
        <v>1195.6300000000001</v>
      </c>
      <c r="O2669" t="s">
        <v>827</v>
      </c>
      <c r="P2669" t="str">
        <f>VLOOKUP(O2669,Stores!$A$1:$D$6,2,0)</f>
        <v>MegaMart Jimenezborough</v>
      </c>
      <c r="Q2669" t="str">
        <f>VLOOKUP(O2669,Stores!$A$1:$D$6,4,0)</f>
        <v>South</v>
      </c>
      <c r="R2669" s="6">
        <v>5</v>
      </c>
      <c r="S2669" s="6">
        <v>0.1</v>
      </c>
      <c r="T2669" t="s">
        <v>861</v>
      </c>
      <c r="U2669">
        <f t="shared" si="123"/>
        <v>7812.1500000000005</v>
      </c>
      <c r="V2669" s="7">
        <f t="shared" si="124"/>
        <v>5978.1500000000005</v>
      </c>
      <c r="W2669" s="7">
        <f t="shared" si="125"/>
        <v>1833.1</v>
      </c>
    </row>
    <row r="2670" spans="1:23" x14ac:dyDescent="0.25">
      <c r="A2670" t="s">
        <v>1151</v>
      </c>
      <c r="B2670" s="4">
        <v>45574</v>
      </c>
      <c r="C2670" t="s">
        <v>370</v>
      </c>
      <c r="D2670" t="str">
        <f>VLOOKUP(C2670,Customers!$A$1:$H$201,4,0)</f>
        <v>Kimberly Jones</v>
      </c>
      <c r="E2670" t="str">
        <f>VLOOKUP(C2670,Customers!$A$1:$H$201,5,0)</f>
        <v>Male</v>
      </c>
      <c r="F2670" s="4">
        <f>VLOOKUP(C2670,Customers!$A$1:$H$201,6,0)</f>
        <v>23580</v>
      </c>
      <c r="G2670" s="4" t="str">
        <f>VLOOKUP(C2670,Customers!$A$1:$H$201,7,0)</f>
        <v>Hansonhaven</v>
      </c>
      <c r="H2670" s="4">
        <f>VLOOKUP(C2670,Customers!$A$1:$H$201,8,0)</f>
        <v>44213</v>
      </c>
      <c r="I2670" t="s">
        <v>732</v>
      </c>
      <c r="J2670" t="str">
        <f>VLOOKUP(I2670,Products!$A$1:$F$51,2,0)</f>
        <v>Us Snacks</v>
      </c>
      <c r="K2670" t="str">
        <f>VLOOKUP(I2670,Products!$A$1:$F$51,3,0)</f>
        <v>Groceries</v>
      </c>
      <c r="L2670" t="str">
        <f>VLOOKUP(I2670,Products!$A$1:$F$51,4,0)</f>
        <v>Snacks</v>
      </c>
      <c r="M2670" s="7">
        <f>VLOOKUP(I2670,Products!$A$1:$F$51,5,0)</f>
        <v>123.19</v>
      </c>
      <c r="N2670" s="7">
        <f>VLOOKUP(I2670,Products!$A$1:$F$51,6,0)</f>
        <v>80.36</v>
      </c>
      <c r="O2670" t="s">
        <v>842</v>
      </c>
      <c r="P2670" t="str">
        <f>VLOOKUP(O2670,Stores!$A$1:$D$6,2,0)</f>
        <v>MegaMart Johnmouth</v>
      </c>
      <c r="Q2670" t="str">
        <f>VLOOKUP(O2670,Stores!$A$1:$D$6,4,0)</f>
        <v>East</v>
      </c>
      <c r="R2670" s="6">
        <v>4</v>
      </c>
      <c r="S2670" s="6">
        <v>0.05</v>
      </c>
      <c r="T2670" t="s">
        <v>857</v>
      </c>
      <c r="U2670">
        <f t="shared" si="123"/>
        <v>492.76</v>
      </c>
      <c r="V2670" s="7">
        <f t="shared" si="124"/>
        <v>321.44</v>
      </c>
      <c r="W2670" s="7">
        <f t="shared" si="125"/>
        <v>170.37</v>
      </c>
    </row>
    <row r="2671" spans="1:23" x14ac:dyDescent="0.25">
      <c r="A2671" t="s">
        <v>1473</v>
      </c>
      <c r="B2671" s="4">
        <v>45574</v>
      </c>
      <c r="C2671" t="s">
        <v>531</v>
      </c>
      <c r="D2671" t="str">
        <f>VLOOKUP(C2671,Customers!$A$1:$H$201,4,0)</f>
        <v>Crystal Garrison</v>
      </c>
      <c r="E2671" t="str">
        <f>VLOOKUP(C2671,Customers!$A$1:$H$201,5,0)</f>
        <v>Female</v>
      </c>
      <c r="F2671" s="4">
        <f>VLOOKUP(C2671,Customers!$A$1:$H$201,6,0)</f>
        <v>24506</v>
      </c>
      <c r="G2671" s="4" t="str">
        <f>VLOOKUP(C2671,Customers!$A$1:$H$201,7,0)</f>
        <v>New Jason</v>
      </c>
      <c r="H2671" s="4">
        <f>VLOOKUP(C2671,Customers!$A$1:$H$201,8,0)</f>
        <v>45066</v>
      </c>
      <c r="I2671" t="s">
        <v>790</v>
      </c>
      <c r="J2671" t="str">
        <f>VLOOKUP(I2671,Products!$A$1:$F$51,2,0)</f>
        <v>Everything Laptop</v>
      </c>
      <c r="K2671" t="str">
        <f>VLOOKUP(I2671,Products!$A$1:$F$51,3,0)</f>
        <v>Electronics</v>
      </c>
      <c r="L2671" t="str">
        <f>VLOOKUP(I2671,Products!$A$1:$F$51,4,0)</f>
        <v>Laptop</v>
      </c>
      <c r="M2671" s="7">
        <f>VLOOKUP(I2671,Products!$A$1:$F$51,5,0)</f>
        <v>428.05</v>
      </c>
      <c r="N2671" s="7">
        <f>VLOOKUP(I2671,Products!$A$1:$F$51,6,0)</f>
        <v>246.07</v>
      </c>
      <c r="O2671" t="s">
        <v>842</v>
      </c>
      <c r="P2671" t="str">
        <f>VLOOKUP(O2671,Stores!$A$1:$D$6,2,0)</f>
        <v>MegaMart Johnmouth</v>
      </c>
      <c r="Q2671" t="str">
        <f>VLOOKUP(O2671,Stores!$A$1:$D$6,4,0)</f>
        <v>East</v>
      </c>
      <c r="R2671" s="6">
        <v>4</v>
      </c>
      <c r="S2671" s="6">
        <v>0.05</v>
      </c>
      <c r="T2671" t="s">
        <v>861</v>
      </c>
      <c r="U2671">
        <f t="shared" si="123"/>
        <v>1712.2</v>
      </c>
      <c r="V2671" s="7">
        <f t="shared" si="124"/>
        <v>984.28</v>
      </c>
      <c r="W2671" s="7">
        <f t="shared" si="125"/>
        <v>726.97</v>
      </c>
    </row>
    <row r="2672" spans="1:23" x14ac:dyDescent="0.25">
      <c r="A2672" t="s">
        <v>1839</v>
      </c>
      <c r="B2672" s="4">
        <v>45574</v>
      </c>
      <c r="C2672" t="s">
        <v>362</v>
      </c>
      <c r="D2672" t="str">
        <f>VLOOKUP(C2672,Customers!$A$1:$H$201,4,0)</f>
        <v>Evelyn Gray</v>
      </c>
      <c r="E2672" t="str">
        <f>VLOOKUP(C2672,Customers!$A$1:$H$201,5,0)</f>
        <v>Male</v>
      </c>
      <c r="F2672" s="4">
        <f>VLOOKUP(C2672,Customers!$A$1:$H$201,6,0)</f>
        <v>34560</v>
      </c>
      <c r="G2672" s="4" t="str">
        <f>VLOOKUP(C2672,Customers!$A$1:$H$201,7,0)</f>
        <v>Wardfort</v>
      </c>
      <c r="H2672" s="4">
        <f>VLOOKUP(C2672,Customers!$A$1:$H$201,8,0)</f>
        <v>45822</v>
      </c>
      <c r="I2672" t="s">
        <v>770</v>
      </c>
      <c r="J2672" t="str">
        <f>VLOOKUP(I2672,Products!$A$1:$F$51,2,0)</f>
        <v>Him Smartphone</v>
      </c>
      <c r="K2672" t="str">
        <f>VLOOKUP(I2672,Products!$A$1:$F$51,3,0)</f>
        <v>Electronics</v>
      </c>
      <c r="L2672" t="str">
        <f>VLOOKUP(I2672,Products!$A$1:$F$51,4,0)</f>
        <v>Smartphone</v>
      </c>
      <c r="M2672" s="7">
        <f>VLOOKUP(I2672,Products!$A$1:$F$51,5,0)</f>
        <v>1487.41</v>
      </c>
      <c r="N2672" s="7">
        <f>VLOOKUP(I2672,Products!$A$1:$F$51,6,0)</f>
        <v>813.07</v>
      </c>
      <c r="O2672" t="s">
        <v>842</v>
      </c>
      <c r="P2672" t="str">
        <f>VLOOKUP(O2672,Stores!$A$1:$D$6,2,0)</f>
        <v>MegaMart Johnmouth</v>
      </c>
      <c r="Q2672" t="str">
        <f>VLOOKUP(O2672,Stores!$A$1:$D$6,4,0)</f>
        <v>East</v>
      </c>
      <c r="R2672" s="6">
        <v>3</v>
      </c>
      <c r="S2672" s="6">
        <v>0.1</v>
      </c>
      <c r="T2672" t="s">
        <v>854</v>
      </c>
      <c r="U2672">
        <f t="shared" si="123"/>
        <v>4462.2300000000005</v>
      </c>
      <c r="V2672" s="7">
        <f t="shared" si="124"/>
        <v>2439.21</v>
      </c>
      <c r="W2672" s="7">
        <f t="shared" si="125"/>
        <v>2022.1200000000003</v>
      </c>
    </row>
    <row r="2673" spans="1:23" x14ac:dyDescent="0.25">
      <c r="A2673" t="s">
        <v>2777</v>
      </c>
      <c r="B2673" s="4">
        <v>45574</v>
      </c>
      <c r="C2673" t="s">
        <v>57</v>
      </c>
      <c r="D2673" t="str">
        <f>VLOOKUP(C2673,Customers!$A$1:$H$201,4,0)</f>
        <v>Brittany Green</v>
      </c>
      <c r="E2673" t="str">
        <f>VLOOKUP(C2673,Customers!$A$1:$H$201,5,0)</f>
        <v>Male</v>
      </c>
      <c r="F2673" s="4">
        <f>VLOOKUP(C2673,Customers!$A$1:$H$201,6,0)</f>
        <v>27205</v>
      </c>
      <c r="G2673" s="4" t="str">
        <f>VLOOKUP(C2673,Customers!$A$1:$H$201,7,0)</f>
        <v>East Samantha</v>
      </c>
      <c r="H2673" s="4">
        <f>VLOOKUP(C2673,Customers!$A$1:$H$201,8,0)</f>
        <v>44509</v>
      </c>
      <c r="I2673" t="s">
        <v>792</v>
      </c>
      <c r="J2673" t="str">
        <f>VLOOKUP(I2673,Products!$A$1:$F$51,2,0)</f>
        <v>Chair Laptop</v>
      </c>
      <c r="K2673" t="str">
        <f>VLOOKUP(I2673,Products!$A$1:$F$51,3,0)</f>
        <v>Electronics</v>
      </c>
      <c r="L2673" t="str">
        <f>VLOOKUP(I2673,Products!$A$1:$F$51,4,0)</f>
        <v>Laptop</v>
      </c>
      <c r="M2673" s="7">
        <f>VLOOKUP(I2673,Products!$A$1:$F$51,5,0)</f>
        <v>1562.43</v>
      </c>
      <c r="N2673" s="7">
        <f>VLOOKUP(I2673,Products!$A$1:$F$51,6,0)</f>
        <v>1195.6300000000001</v>
      </c>
      <c r="O2673" t="s">
        <v>838</v>
      </c>
      <c r="P2673" t="str">
        <f>VLOOKUP(O2673,Stores!$A$1:$D$6,2,0)</f>
        <v>MegaMart Brianahaven</v>
      </c>
      <c r="Q2673" t="str">
        <f>VLOOKUP(O2673,Stores!$A$1:$D$6,4,0)</f>
        <v>North</v>
      </c>
      <c r="R2673" s="6">
        <v>4</v>
      </c>
      <c r="S2673" s="6">
        <v>0.1</v>
      </c>
      <c r="T2673" t="s">
        <v>857</v>
      </c>
      <c r="U2673">
        <f t="shared" si="123"/>
        <v>6249.72</v>
      </c>
      <c r="V2673" s="7">
        <f t="shared" si="124"/>
        <v>4782.5200000000004</v>
      </c>
      <c r="W2673" s="7">
        <f t="shared" si="125"/>
        <v>1466.2999999999997</v>
      </c>
    </row>
    <row r="2674" spans="1:23" x14ac:dyDescent="0.25">
      <c r="A2674" t="s">
        <v>2824</v>
      </c>
      <c r="B2674" s="4">
        <v>45574</v>
      </c>
      <c r="C2674" t="s">
        <v>200</v>
      </c>
      <c r="D2674" t="str">
        <f>VLOOKUP(C2674,Customers!$A$1:$H$201,4,0)</f>
        <v>Billy Hernandez</v>
      </c>
      <c r="E2674" t="str">
        <f>VLOOKUP(C2674,Customers!$A$1:$H$201,5,0)</f>
        <v>Female</v>
      </c>
      <c r="F2674" s="4">
        <f>VLOOKUP(C2674,Customers!$A$1:$H$201,6,0)</f>
        <v>33492</v>
      </c>
      <c r="G2674" s="4" t="str">
        <f>VLOOKUP(C2674,Customers!$A$1:$H$201,7,0)</f>
        <v>Walkerfurt</v>
      </c>
      <c r="H2674" s="4">
        <f>VLOOKUP(C2674,Customers!$A$1:$H$201,8,0)</f>
        <v>45407</v>
      </c>
      <c r="I2674" t="s">
        <v>738</v>
      </c>
      <c r="J2674" t="str">
        <f>VLOOKUP(I2674,Products!$A$1:$F$51,2,0)</f>
        <v>Either Headphones</v>
      </c>
      <c r="K2674" t="str">
        <f>VLOOKUP(I2674,Products!$A$1:$F$51,3,0)</f>
        <v>Electronics</v>
      </c>
      <c r="L2674" t="str">
        <f>VLOOKUP(I2674,Products!$A$1:$F$51,4,0)</f>
        <v>Headphones</v>
      </c>
      <c r="M2674" s="7">
        <f>VLOOKUP(I2674,Products!$A$1:$F$51,5,0)</f>
        <v>248.57</v>
      </c>
      <c r="N2674" s="7">
        <f>VLOOKUP(I2674,Products!$A$1:$F$51,6,0)</f>
        <v>190.67</v>
      </c>
      <c r="O2674" t="s">
        <v>831</v>
      </c>
      <c r="P2674" t="str">
        <f>VLOOKUP(O2674,Stores!$A$1:$D$6,2,0)</f>
        <v>MegaMart Peckmouth</v>
      </c>
      <c r="Q2674" t="str">
        <f>VLOOKUP(O2674,Stores!$A$1:$D$6,4,0)</f>
        <v>East</v>
      </c>
      <c r="R2674" s="6">
        <v>4</v>
      </c>
      <c r="S2674" s="6">
        <v>0.15</v>
      </c>
      <c r="T2674" t="s">
        <v>857</v>
      </c>
      <c r="U2674">
        <f t="shared" si="123"/>
        <v>994.28</v>
      </c>
      <c r="V2674" s="7">
        <f t="shared" si="124"/>
        <v>762.68</v>
      </c>
      <c r="W2674" s="7">
        <f t="shared" si="125"/>
        <v>230.75000000000003</v>
      </c>
    </row>
    <row r="2675" spans="1:23" x14ac:dyDescent="0.25">
      <c r="A2675" t="s">
        <v>3828</v>
      </c>
      <c r="B2675" s="4">
        <v>45574</v>
      </c>
      <c r="C2675" t="s">
        <v>465</v>
      </c>
      <c r="D2675" t="str">
        <f>VLOOKUP(C2675,Customers!$A$1:$H$201,4,0)</f>
        <v>John Allen</v>
      </c>
      <c r="E2675" t="str">
        <f>VLOOKUP(C2675,Customers!$A$1:$H$201,5,0)</f>
        <v>Female</v>
      </c>
      <c r="F2675" s="4">
        <f>VLOOKUP(C2675,Customers!$A$1:$H$201,6,0)</f>
        <v>30272</v>
      </c>
      <c r="G2675" s="4" t="str">
        <f>VLOOKUP(C2675,Customers!$A$1:$H$201,7,0)</f>
        <v>Kimland</v>
      </c>
      <c r="H2675" s="4">
        <f>VLOOKUP(C2675,Customers!$A$1:$H$201,8,0)</f>
        <v>44218</v>
      </c>
      <c r="I2675" t="s">
        <v>738</v>
      </c>
      <c r="J2675" t="str">
        <f>VLOOKUP(I2675,Products!$A$1:$F$51,2,0)</f>
        <v>Either Headphones</v>
      </c>
      <c r="K2675" t="str">
        <f>VLOOKUP(I2675,Products!$A$1:$F$51,3,0)</f>
        <v>Electronics</v>
      </c>
      <c r="L2675" t="str">
        <f>VLOOKUP(I2675,Products!$A$1:$F$51,4,0)</f>
        <v>Headphones</v>
      </c>
      <c r="M2675" s="7">
        <f>VLOOKUP(I2675,Products!$A$1:$F$51,5,0)</f>
        <v>248.57</v>
      </c>
      <c r="N2675" s="7">
        <f>VLOOKUP(I2675,Products!$A$1:$F$51,6,0)</f>
        <v>190.67</v>
      </c>
      <c r="O2675" t="s">
        <v>827</v>
      </c>
      <c r="P2675" t="str">
        <f>VLOOKUP(O2675,Stores!$A$1:$D$6,2,0)</f>
        <v>MegaMart Jimenezborough</v>
      </c>
      <c r="Q2675" t="str">
        <f>VLOOKUP(O2675,Stores!$A$1:$D$6,4,0)</f>
        <v>South</v>
      </c>
      <c r="R2675" s="6">
        <v>4</v>
      </c>
      <c r="S2675" s="6">
        <v>0</v>
      </c>
      <c r="T2675" t="s">
        <v>861</v>
      </c>
      <c r="U2675">
        <f t="shared" si="123"/>
        <v>994.28</v>
      </c>
      <c r="V2675" s="7">
        <f t="shared" si="124"/>
        <v>762.68</v>
      </c>
      <c r="W2675" s="7">
        <f t="shared" si="125"/>
        <v>230.60000000000002</v>
      </c>
    </row>
    <row r="2676" spans="1:23" x14ac:dyDescent="0.25">
      <c r="A2676" t="s">
        <v>4535</v>
      </c>
      <c r="B2676" s="4">
        <v>45575</v>
      </c>
      <c r="C2676" t="s">
        <v>308</v>
      </c>
      <c r="D2676" t="str">
        <f>VLOOKUP(C2676,Customers!$A$1:$H$201,4,0)</f>
        <v>Amy Haley</v>
      </c>
      <c r="E2676" t="str">
        <f>VLOOKUP(C2676,Customers!$A$1:$H$201,5,0)</f>
        <v>Male</v>
      </c>
      <c r="F2676" s="4">
        <f>VLOOKUP(C2676,Customers!$A$1:$H$201,6,0)</f>
        <v>37752</v>
      </c>
      <c r="G2676" s="4" t="str">
        <f>VLOOKUP(C2676,Customers!$A$1:$H$201,7,0)</f>
        <v>Vasquezmouth</v>
      </c>
      <c r="H2676" s="4">
        <f>VLOOKUP(C2676,Customers!$A$1:$H$201,8,0)</f>
        <v>45472</v>
      </c>
      <c r="I2676" t="s">
        <v>772</v>
      </c>
      <c r="J2676" t="str">
        <f>VLOOKUP(I2676,Products!$A$1:$F$51,2,0)</f>
        <v>Little Watches</v>
      </c>
      <c r="K2676" t="str">
        <f>VLOOKUP(I2676,Products!$A$1:$F$51,3,0)</f>
        <v>Fashion</v>
      </c>
      <c r="L2676" t="str">
        <f>VLOOKUP(I2676,Products!$A$1:$F$51,4,0)</f>
        <v>Watches</v>
      </c>
      <c r="M2676" s="7">
        <f>VLOOKUP(I2676,Products!$A$1:$F$51,5,0)</f>
        <v>429.15</v>
      </c>
      <c r="N2676" s="7">
        <f>VLOOKUP(I2676,Products!$A$1:$F$51,6,0)</f>
        <v>258.72000000000003</v>
      </c>
      <c r="O2676" t="s">
        <v>831</v>
      </c>
      <c r="P2676" t="str">
        <f>VLOOKUP(O2676,Stores!$A$1:$D$6,2,0)</f>
        <v>MegaMart Peckmouth</v>
      </c>
      <c r="Q2676" t="str">
        <f>VLOOKUP(O2676,Stores!$A$1:$D$6,4,0)</f>
        <v>East</v>
      </c>
      <c r="R2676" s="6">
        <v>1</v>
      </c>
      <c r="S2676" s="6">
        <v>0.1</v>
      </c>
      <c r="T2676" t="s">
        <v>861</v>
      </c>
      <c r="U2676">
        <f t="shared" si="123"/>
        <v>429.15</v>
      </c>
      <c r="V2676" s="7">
        <f t="shared" si="124"/>
        <v>258.72000000000003</v>
      </c>
      <c r="W2676" s="7">
        <f t="shared" si="125"/>
        <v>169.52999999999994</v>
      </c>
    </row>
    <row r="2677" spans="1:23" x14ac:dyDescent="0.25">
      <c r="A2677" t="s">
        <v>5270</v>
      </c>
      <c r="B2677" s="4">
        <v>45575</v>
      </c>
      <c r="C2677" t="s">
        <v>671</v>
      </c>
      <c r="D2677" t="str">
        <f>VLOOKUP(C2677,Customers!$A$1:$H$201,4,0)</f>
        <v>Karen Quinn</v>
      </c>
      <c r="E2677" t="str">
        <f>VLOOKUP(C2677,Customers!$A$1:$H$201,5,0)</f>
        <v>Female</v>
      </c>
      <c r="F2677" s="4">
        <f>VLOOKUP(C2677,Customers!$A$1:$H$201,6,0)</f>
        <v>21380</v>
      </c>
      <c r="G2677" s="4" t="str">
        <f>VLOOKUP(C2677,Customers!$A$1:$H$201,7,0)</f>
        <v>Kristinemouth</v>
      </c>
      <c r="H2677" s="4">
        <f>VLOOKUP(C2677,Customers!$A$1:$H$201,8,0)</f>
        <v>44723</v>
      </c>
      <c r="I2677" t="s">
        <v>707</v>
      </c>
      <c r="J2677" t="str">
        <f>VLOOKUP(I2677,Products!$A$1:$F$51,2,0)</f>
        <v>Like Camera</v>
      </c>
      <c r="K2677" t="str">
        <f>VLOOKUP(I2677,Products!$A$1:$F$51,3,0)</f>
        <v>Electronics</v>
      </c>
      <c r="L2677" t="str">
        <f>VLOOKUP(I2677,Products!$A$1:$F$51,4,0)</f>
        <v>Camera</v>
      </c>
      <c r="M2677" s="7">
        <f>VLOOKUP(I2677,Products!$A$1:$F$51,5,0)</f>
        <v>1673.69</v>
      </c>
      <c r="N2677" s="7">
        <f>VLOOKUP(I2677,Products!$A$1:$F$51,6,0)</f>
        <v>1323.38</v>
      </c>
      <c r="O2677" t="s">
        <v>838</v>
      </c>
      <c r="P2677" t="str">
        <f>VLOOKUP(O2677,Stores!$A$1:$D$6,2,0)</f>
        <v>MegaMart Brianahaven</v>
      </c>
      <c r="Q2677" t="str">
        <f>VLOOKUP(O2677,Stores!$A$1:$D$6,4,0)</f>
        <v>North</v>
      </c>
      <c r="R2677" s="6">
        <v>3</v>
      </c>
      <c r="S2677" s="6">
        <v>0.15</v>
      </c>
      <c r="T2677" t="s">
        <v>857</v>
      </c>
      <c r="U2677">
        <f t="shared" si="123"/>
        <v>5021.07</v>
      </c>
      <c r="V2677" s="7">
        <f t="shared" si="124"/>
        <v>3970.1400000000003</v>
      </c>
      <c r="W2677" s="7">
        <f t="shared" si="125"/>
        <v>1050.0799999999995</v>
      </c>
    </row>
    <row r="2678" spans="1:23" x14ac:dyDescent="0.25">
      <c r="A2678" t="s">
        <v>1210</v>
      </c>
      <c r="B2678" s="4">
        <v>45575</v>
      </c>
      <c r="C2678" t="s">
        <v>79</v>
      </c>
      <c r="D2678" t="str">
        <f>VLOOKUP(C2678,Customers!$A$1:$H$201,4,0)</f>
        <v>Ryan Cole</v>
      </c>
      <c r="E2678" t="str">
        <f>VLOOKUP(C2678,Customers!$A$1:$H$201,5,0)</f>
        <v>Female</v>
      </c>
      <c r="F2678" s="4">
        <f>VLOOKUP(C2678,Customers!$A$1:$H$201,6,0)</f>
        <v>30128</v>
      </c>
      <c r="G2678" s="4" t="str">
        <f>VLOOKUP(C2678,Customers!$A$1:$H$201,7,0)</f>
        <v>Travisstad</v>
      </c>
      <c r="H2678" s="4">
        <f>VLOOKUP(C2678,Customers!$A$1:$H$201,8,0)</f>
        <v>45401</v>
      </c>
      <c r="I2678" t="s">
        <v>749</v>
      </c>
      <c r="J2678" t="str">
        <f>VLOOKUP(I2678,Products!$A$1:$F$51,2,0)</f>
        <v>Whether Bags</v>
      </c>
      <c r="K2678" t="str">
        <f>VLOOKUP(I2678,Products!$A$1:$F$51,3,0)</f>
        <v>Fashion</v>
      </c>
      <c r="L2678" t="str">
        <f>VLOOKUP(I2678,Products!$A$1:$F$51,4,0)</f>
        <v>Bags</v>
      </c>
      <c r="M2678" s="7">
        <f>VLOOKUP(I2678,Products!$A$1:$F$51,5,0)</f>
        <v>270.45</v>
      </c>
      <c r="N2678" s="7">
        <f>VLOOKUP(I2678,Products!$A$1:$F$51,6,0)</f>
        <v>742.26521739130465</v>
      </c>
      <c r="O2678" t="s">
        <v>842</v>
      </c>
      <c r="P2678" t="str">
        <f>VLOOKUP(O2678,Stores!$A$1:$D$6,2,0)</f>
        <v>MegaMart Johnmouth</v>
      </c>
      <c r="Q2678" t="str">
        <f>VLOOKUP(O2678,Stores!$A$1:$D$6,4,0)</f>
        <v>East</v>
      </c>
      <c r="R2678" s="6">
        <v>1</v>
      </c>
      <c r="S2678" s="6">
        <v>0</v>
      </c>
      <c r="T2678" t="s">
        <v>857</v>
      </c>
      <c r="U2678">
        <f t="shared" si="123"/>
        <v>270.45</v>
      </c>
      <c r="V2678" s="7">
        <f t="shared" si="124"/>
        <v>742.26521739130465</v>
      </c>
      <c r="W2678" s="7">
        <f t="shared" si="125"/>
        <v>-472.81521739130466</v>
      </c>
    </row>
    <row r="2679" spans="1:23" x14ac:dyDescent="0.25">
      <c r="A2679" t="s">
        <v>1450</v>
      </c>
      <c r="B2679" s="4">
        <v>45575</v>
      </c>
      <c r="C2679" t="s">
        <v>360</v>
      </c>
      <c r="D2679" t="str">
        <f>VLOOKUP(C2679,Customers!$A$1:$H$201,4,0)</f>
        <v>Eric King</v>
      </c>
      <c r="E2679" t="str">
        <f>VLOOKUP(C2679,Customers!$A$1:$H$201,5,0)</f>
        <v>Male</v>
      </c>
      <c r="F2679" s="4">
        <f>VLOOKUP(C2679,Customers!$A$1:$H$201,6,0)</f>
        <v>32514</v>
      </c>
      <c r="G2679" s="4" t="str">
        <f>VLOOKUP(C2679,Customers!$A$1:$H$201,7,0)</f>
        <v>Lake Amanda</v>
      </c>
      <c r="H2679" s="4">
        <f>VLOOKUP(C2679,Customers!$A$1:$H$201,8,0)</f>
        <v>44496</v>
      </c>
      <c r="I2679" t="s">
        <v>800</v>
      </c>
      <c r="J2679" t="str">
        <f>VLOOKUP(I2679,Products!$A$1:$F$51,2,0)</f>
        <v>Church Clothing</v>
      </c>
      <c r="K2679" t="str">
        <f>VLOOKUP(I2679,Products!$A$1:$F$51,3,0)</f>
        <v>Fashion</v>
      </c>
      <c r="L2679" t="str">
        <f>VLOOKUP(I2679,Products!$A$1:$F$51,4,0)</f>
        <v>Clothing</v>
      </c>
      <c r="M2679" s="7">
        <f>VLOOKUP(I2679,Products!$A$1:$F$51,5,0)</f>
        <v>540.94000000000005</v>
      </c>
      <c r="N2679" s="7">
        <f>VLOOKUP(I2679,Products!$A$1:$F$51,6,0)</f>
        <v>398.25</v>
      </c>
      <c r="O2679" t="s">
        <v>838</v>
      </c>
      <c r="P2679" t="str">
        <f>VLOOKUP(O2679,Stores!$A$1:$D$6,2,0)</f>
        <v>MegaMart Brianahaven</v>
      </c>
      <c r="Q2679" t="str">
        <f>VLOOKUP(O2679,Stores!$A$1:$D$6,4,0)</f>
        <v>North</v>
      </c>
      <c r="R2679" s="6">
        <v>5</v>
      </c>
      <c r="S2679" s="6">
        <v>0</v>
      </c>
      <c r="T2679" t="s">
        <v>851</v>
      </c>
      <c r="U2679">
        <f t="shared" si="123"/>
        <v>2704.7000000000003</v>
      </c>
      <c r="V2679" s="7">
        <f t="shared" si="124"/>
        <v>1991.25</v>
      </c>
      <c r="W2679" s="7">
        <f t="shared" si="125"/>
        <v>712.45000000000027</v>
      </c>
    </row>
    <row r="2680" spans="1:23" x14ac:dyDescent="0.25">
      <c r="A2680" t="s">
        <v>1632</v>
      </c>
      <c r="B2680" s="4">
        <v>45575</v>
      </c>
      <c r="C2680" t="s">
        <v>481</v>
      </c>
      <c r="D2680" t="str">
        <f>VLOOKUP(C2680,Customers!$A$1:$H$201,4,0)</f>
        <v>Jared Ochoa</v>
      </c>
      <c r="E2680" t="str">
        <f>VLOOKUP(C2680,Customers!$A$1:$H$201,5,0)</f>
        <v>Male</v>
      </c>
      <c r="F2680" s="4">
        <f>VLOOKUP(C2680,Customers!$A$1:$H$201,6,0)</f>
        <v>21543</v>
      </c>
      <c r="G2680" s="4" t="str">
        <f>VLOOKUP(C2680,Customers!$A$1:$H$201,7,0)</f>
        <v>Cisnerosville</v>
      </c>
      <c r="H2680" s="4">
        <f>VLOOKUP(C2680,Customers!$A$1:$H$201,8,0)</f>
        <v>45035</v>
      </c>
      <c r="I2680" t="s">
        <v>735</v>
      </c>
      <c r="J2680" t="str">
        <f>VLOOKUP(I2680,Products!$A$1:$F$51,2,0)</f>
        <v>Step Smartphone</v>
      </c>
      <c r="K2680" t="str">
        <f>VLOOKUP(I2680,Products!$A$1:$F$51,3,0)</f>
        <v>Electronics</v>
      </c>
      <c r="L2680" t="str">
        <f>VLOOKUP(I2680,Products!$A$1:$F$51,4,0)</f>
        <v>Smartphone</v>
      </c>
      <c r="M2680" s="7">
        <f>VLOOKUP(I2680,Products!$A$1:$F$51,5,0)</f>
        <v>1194.1199999999999</v>
      </c>
      <c r="N2680" s="7">
        <f>VLOOKUP(I2680,Products!$A$1:$F$51,6,0)</f>
        <v>838.95</v>
      </c>
      <c r="O2680" t="s">
        <v>842</v>
      </c>
      <c r="P2680" t="str">
        <f>VLOOKUP(O2680,Stores!$A$1:$D$6,2,0)</f>
        <v>MegaMart Johnmouth</v>
      </c>
      <c r="Q2680" t="str">
        <f>VLOOKUP(O2680,Stores!$A$1:$D$6,4,0)</f>
        <v>East</v>
      </c>
      <c r="R2680" s="6">
        <v>4</v>
      </c>
      <c r="S2680" s="6">
        <v>0.15</v>
      </c>
      <c r="T2680" t="s">
        <v>861</v>
      </c>
      <c r="U2680">
        <f t="shared" si="123"/>
        <v>4776.4799999999996</v>
      </c>
      <c r="V2680" s="7">
        <f t="shared" si="124"/>
        <v>3355.8</v>
      </c>
      <c r="W2680" s="7">
        <f t="shared" si="125"/>
        <v>1419.8299999999995</v>
      </c>
    </row>
    <row r="2681" spans="1:23" x14ac:dyDescent="0.25">
      <c r="A2681" t="s">
        <v>2297</v>
      </c>
      <c r="B2681" s="4">
        <v>45575</v>
      </c>
      <c r="C2681" t="s">
        <v>645</v>
      </c>
      <c r="D2681" t="str">
        <f>VLOOKUP(C2681,Customers!$A$1:$H$201,4,0)</f>
        <v>Mary Dawson</v>
      </c>
      <c r="E2681" t="str">
        <f>VLOOKUP(C2681,Customers!$A$1:$H$201,5,0)</f>
        <v>Male</v>
      </c>
      <c r="F2681" s="4">
        <f>VLOOKUP(C2681,Customers!$A$1:$H$201,6,0)</f>
        <v>33196</v>
      </c>
      <c r="G2681" s="4" t="str">
        <f>VLOOKUP(C2681,Customers!$A$1:$H$201,7,0)</f>
        <v>New Tiffanyberg</v>
      </c>
      <c r="H2681" s="4">
        <f>VLOOKUP(C2681,Customers!$A$1:$H$201,8,0)</f>
        <v>44435</v>
      </c>
      <c r="I2681" t="s">
        <v>804</v>
      </c>
      <c r="J2681" t="str">
        <f>VLOOKUP(I2681,Products!$A$1:$F$51,2,0)</f>
        <v>Present Television</v>
      </c>
      <c r="K2681" t="str">
        <f>VLOOKUP(I2681,Products!$A$1:$F$51,3,0)</f>
        <v>Electronics</v>
      </c>
      <c r="L2681" t="str">
        <f>VLOOKUP(I2681,Products!$A$1:$F$51,4,0)</f>
        <v>Television</v>
      </c>
      <c r="M2681" s="7">
        <f>VLOOKUP(I2681,Products!$A$1:$F$51,5,0)</f>
        <v>1635.01</v>
      </c>
      <c r="N2681" s="7">
        <f>VLOOKUP(I2681,Products!$A$1:$F$51,6,0)</f>
        <v>1043.29</v>
      </c>
      <c r="O2681" t="s">
        <v>838</v>
      </c>
      <c r="P2681" t="str">
        <f>VLOOKUP(O2681,Stores!$A$1:$D$6,2,0)</f>
        <v>MegaMart Brianahaven</v>
      </c>
      <c r="Q2681" t="str">
        <f>VLOOKUP(O2681,Stores!$A$1:$D$6,4,0)</f>
        <v>North</v>
      </c>
      <c r="R2681" s="6">
        <v>4</v>
      </c>
      <c r="S2681" s="6">
        <v>0.1</v>
      </c>
      <c r="T2681" t="s">
        <v>861</v>
      </c>
      <c r="U2681">
        <f t="shared" si="123"/>
        <v>6540.04</v>
      </c>
      <c r="V2681" s="7">
        <f t="shared" si="124"/>
        <v>4173.16</v>
      </c>
      <c r="W2681" s="7">
        <f t="shared" si="125"/>
        <v>2365.98</v>
      </c>
    </row>
    <row r="2682" spans="1:23" x14ac:dyDescent="0.25">
      <c r="A2682" t="s">
        <v>3446</v>
      </c>
      <c r="B2682" s="4">
        <v>45575</v>
      </c>
      <c r="C2682" t="s">
        <v>594</v>
      </c>
      <c r="D2682" t="str">
        <f>VLOOKUP(C2682,Customers!$A$1:$H$201,4,0)</f>
        <v>Kimberly Lin</v>
      </c>
      <c r="E2682" t="str">
        <f>VLOOKUP(C2682,Customers!$A$1:$H$201,5,0)</f>
        <v>Female</v>
      </c>
      <c r="F2682" s="4">
        <f>VLOOKUP(C2682,Customers!$A$1:$H$201,6,0)</f>
        <v>32848</v>
      </c>
      <c r="G2682" s="4" t="str">
        <f>VLOOKUP(C2682,Customers!$A$1:$H$201,7,0)</f>
        <v>Wilsonland</v>
      </c>
      <c r="H2682" s="4">
        <f>VLOOKUP(C2682,Customers!$A$1:$H$201,8,0)</f>
        <v>44709</v>
      </c>
      <c r="I2682" t="s">
        <v>792</v>
      </c>
      <c r="J2682" t="str">
        <f>VLOOKUP(I2682,Products!$A$1:$F$51,2,0)</f>
        <v>Chair Laptop</v>
      </c>
      <c r="K2682" t="str">
        <f>VLOOKUP(I2682,Products!$A$1:$F$51,3,0)</f>
        <v>Electronics</v>
      </c>
      <c r="L2682" t="str">
        <f>VLOOKUP(I2682,Products!$A$1:$F$51,4,0)</f>
        <v>Laptop</v>
      </c>
      <c r="M2682" s="7">
        <f>VLOOKUP(I2682,Products!$A$1:$F$51,5,0)</f>
        <v>1562.43</v>
      </c>
      <c r="N2682" s="7">
        <f>VLOOKUP(I2682,Products!$A$1:$F$51,6,0)</f>
        <v>1195.6300000000001</v>
      </c>
      <c r="O2682" t="s">
        <v>831</v>
      </c>
      <c r="P2682" t="str">
        <f>VLOOKUP(O2682,Stores!$A$1:$D$6,2,0)</f>
        <v>MegaMart Peckmouth</v>
      </c>
      <c r="Q2682" t="str">
        <f>VLOOKUP(O2682,Stores!$A$1:$D$6,4,0)</f>
        <v>East</v>
      </c>
      <c r="R2682" s="6">
        <v>3</v>
      </c>
      <c r="S2682" s="6">
        <v>0.15</v>
      </c>
      <c r="T2682" t="s">
        <v>854</v>
      </c>
      <c r="U2682">
        <f t="shared" si="123"/>
        <v>4687.29</v>
      </c>
      <c r="V2682" s="7">
        <f t="shared" si="124"/>
        <v>3586.8900000000003</v>
      </c>
      <c r="W2682" s="7">
        <f t="shared" si="125"/>
        <v>1099.5499999999997</v>
      </c>
    </row>
    <row r="2683" spans="1:23" x14ac:dyDescent="0.25">
      <c r="A2683" t="s">
        <v>4387</v>
      </c>
      <c r="B2683" s="4">
        <v>45575</v>
      </c>
      <c r="C2683" t="s">
        <v>185</v>
      </c>
      <c r="D2683" t="str">
        <f>VLOOKUP(C2683,Customers!$A$1:$H$201,4,0)</f>
        <v>Alexis Crane</v>
      </c>
      <c r="E2683" t="str">
        <f>VLOOKUP(C2683,Customers!$A$1:$H$201,5,0)</f>
        <v>Male</v>
      </c>
      <c r="F2683" s="4">
        <f>VLOOKUP(C2683,Customers!$A$1:$H$201,6,0)</f>
        <v>38351</v>
      </c>
      <c r="G2683" s="4" t="str">
        <f>VLOOKUP(C2683,Customers!$A$1:$H$201,7,0)</f>
        <v>Newtonborough</v>
      </c>
      <c r="H2683" s="4">
        <f>VLOOKUP(C2683,Customers!$A$1:$H$201,8,0)</f>
        <v>44661</v>
      </c>
      <c r="I2683" t="s">
        <v>765</v>
      </c>
      <c r="J2683" t="str">
        <f>VLOOKUP(I2683,Products!$A$1:$F$51,2,0)</f>
        <v>How Vegetables</v>
      </c>
      <c r="K2683" t="str">
        <f>VLOOKUP(I2683,Products!$A$1:$F$51,3,0)</f>
        <v>Groceries</v>
      </c>
      <c r="L2683" t="str">
        <f>VLOOKUP(I2683,Products!$A$1:$F$51,4,0)</f>
        <v>Vegetables</v>
      </c>
      <c r="M2683" s="7">
        <f>VLOOKUP(I2683,Products!$A$1:$F$51,5,0)</f>
        <v>25.57</v>
      </c>
      <c r="N2683" s="7">
        <f>VLOOKUP(I2683,Products!$A$1:$F$51,6,0)</f>
        <v>19.05</v>
      </c>
      <c r="O2683" t="s">
        <v>842</v>
      </c>
      <c r="P2683" t="str">
        <f>VLOOKUP(O2683,Stores!$A$1:$D$6,2,0)</f>
        <v>MegaMart Johnmouth</v>
      </c>
      <c r="Q2683" t="str">
        <f>VLOOKUP(O2683,Stores!$A$1:$D$6,4,0)</f>
        <v>East</v>
      </c>
      <c r="R2683" s="6">
        <v>3</v>
      </c>
      <c r="S2683" s="6">
        <v>0.15</v>
      </c>
      <c r="T2683" t="s">
        <v>857</v>
      </c>
      <c r="U2683">
        <f t="shared" si="123"/>
        <v>76.710000000000008</v>
      </c>
      <c r="V2683" s="7">
        <f t="shared" si="124"/>
        <v>57.150000000000006</v>
      </c>
      <c r="W2683" s="7">
        <f t="shared" si="125"/>
        <v>18.71</v>
      </c>
    </row>
    <row r="2684" spans="1:23" x14ac:dyDescent="0.25">
      <c r="A2684" t="s">
        <v>5342</v>
      </c>
      <c r="B2684" s="4">
        <v>45576</v>
      </c>
      <c r="C2684" t="s">
        <v>260</v>
      </c>
      <c r="D2684" t="str">
        <f>VLOOKUP(C2684,Customers!$A$1:$H$201,4,0)</f>
        <v>Gabriel Daugherty</v>
      </c>
      <c r="E2684" t="str">
        <f>VLOOKUP(C2684,Customers!$A$1:$H$201,5,0)</f>
        <v>Male</v>
      </c>
      <c r="F2684" s="4">
        <f>VLOOKUP(C2684,Customers!$A$1:$H$201,6,0)</f>
        <v>24029</v>
      </c>
      <c r="G2684" s="4" t="str">
        <f>VLOOKUP(C2684,Customers!$A$1:$H$201,7,0)</f>
        <v>New Reginald</v>
      </c>
      <c r="H2684" s="4">
        <f>VLOOKUP(C2684,Customers!$A$1:$H$201,8,0)</f>
        <v>44937</v>
      </c>
      <c r="I2684" t="s">
        <v>730</v>
      </c>
      <c r="J2684" t="str">
        <f>VLOOKUP(I2684,Products!$A$1:$F$51,2,0)</f>
        <v>Recognize Footwear</v>
      </c>
      <c r="K2684" t="str">
        <f>VLOOKUP(I2684,Products!$A$1:$F$51,3,0)</f>
        <v>Fashion</v>
      </c>
      <c r="L2684" t="str">
        <f>VLOOKUP(I2684,Products!$A$1:$F$51,4,0)</f>
        <v>Footwear</v>
      </c>
      <c r="M2684" s="7">
        <f>VLOOKUP(I2684,Products!$A$1:$F$51,5,0)</f>
        <v>109.78</v>
      </c>
      <c r="N2684" s="7">
        <f>VLOOKUP(I2684,Products!$A$1:$F$51,6,0)</f>
        <v>70.59</v>
      </c>
      <c r="O2684" t="s">
        <v>827</v>
      </c>
      <c r="P2684" t="str">
        <f>VLOOKUP(O2684,Stores!$A$1:$D$6,2,0)</f>
        <v>MegaMart Jimenezborough</v>
      </c>
      <c r="Q2684" t="str">
        <f>VLOOKUP(O2684,Stores!$A$1:$D$6,4,0)</f>
        <v>South</v>
      </c>
      <c r="R2684" s="6">
        <v>2</v>
      </c>
      <c r="S2684" s="6">
        <v>0</v>
      </c>
      <c r="T2684" t="s">
        <v>857</v>
      </c>
      <c r="U2684">
        <f t="shared" si="123"/>
        <v>219.56</v>
      </c>
      <c r="V2684" s="7">
        <f t="shared" si="124"/>
        <v>141.18</v>
      </c>
      <c r="W2684" s="7">
        <f t="shared" si="125"/>
        <v>77.38</v>
      </c>
    </row>
    <row r="2685" spans="1:23" x14ac:dyDescent="0.25">
      <c r="A2685" t="s">
        <v>5706</v>
      </c>
      <c r="B2685" s="4">
        <v>45576</v>
      </c>
      <c r="C2685" t="s">
        <v>565</v>
      </c>
      <c r="D2685" t="str">
        <f>VLOOKUP(C2685,Customers!$A$1:$H$201,4,0)</f>
        <v>Crystal Aguirre</v>
      </c>
      <c r="E2685" t="str">
        <f>VLOOKUP(C2685,Customers!$A$1:$H$201,5,0)</f>
        <v>Male</v>
      </c>
      <c r="F2685" s="4">
        <f>VLOOKUP(C2685,Customers!$A$1:$H$201,6,0)</f>
        <v>29791</v>
      </c>
      <c r="G2685" s="4" t="str">
        <f>VLOOKUP(C2685,Customers!$A$1:$H$201,7,0)</f>
        <v>Dylanmouth</v>
      </c>
      <c r="H2685" s="4">
        <f>VLOOKUP(C2685,Customers!$A$1:$H$201,8,0)</f>
        <v>45184</v>
      </c>
      <c r="I2685" t="s">
        <v>808</v>
      </c>
      <c r="J2685" t="str">
        <f>VLOOKUP(I2685,Products!$A$1:$F$51,2,0)</f>
        <v>Soon Accessories</v>
      </c>
      <c r="K2685" t="str">
        <f>VLOOKUP(I2685,Products!$A$1:$F$51,3,0)</f>
        <v>Fashion</v>
      </c>
      <c r="L2685" t="str">
        <f>VLOOKUP(I2685,Products!$A$1:$F$51,4,0)</f>
        <v>Accessories</v>
      </c>
      <c r="M2685" s="7">
        <f>VLOOKUP(I2685,Products!$A$1:$F$51,5,0)</f>
        <v>564.41999999999996</v>
      </c>
      <c r="N2685" s="7">
        <f>VLOOKUP(I2685,Products!$A$1:$F$51,6,0)</f>
        <v>293.95999999999998</v>
      </c>
      <c r="O2685" t="s">
        <v>838</v>
      </c>
      <c r="P2685" t="str">
        <f>VLOOKUP(O2685,Stores!$A$1:$D$6,2,0)</f>
        <v>MegaMart Brianahaven</v>
      </c>
      <c r="Q2685" t="str">
        <f>VLOOKUP(O2685,Stores!$A$1:$D$6,4,0)</f>
        <v>North</v>
      </c>
      <c r="R2685" s="6">
        <v>4</v>
      </c>
      <c r="S2685" s="6">
        <v>0</v>
      </c>
      <c r="T2685" t="s">
        <v>854</v>
      </c>
      <c r="U2685">
        <f t="shared" si="123"/>
        <v>2257.6799999999998</v>
      </c>
      <c r="V2685" s="7">
        <f t="shared" si="124"/>
        <v>1175.8399999999999</v>
      </c>
      <c r="W2685" s="7">
        <f t="shared" si="125"/>
        <v>1080.8399999999999</v>
      </c>
    </row>
    <row r="2686" spans="1:23" x14ac:dyDescent="0.25">
      <c r="A2686" t="s">
        <v>2597</v>
      </c>
      <c r="B2686" s="4">
        <v>45576</v>
      </c>
      <c r="C2686" t="s">
        <v>245</v>
      </c>
      <c r="D2686" t="str">
        <f>VLOOKUP(C2686,Customers!$A$1:$H$201,4,0)</f>
        <v>Scott Duke</v>
      </c>
      <c r="E2686" t="str">
        <f>VLOOKUP(C2686,Customers!$A$1:$H$201,5,0)</f>
        <v>Female</v>
      </c>
      <c r="F2686" s="4">
        <f>VLOOKUP(C2686,Customers!$A$1:$H$201,6,0)</f>
        <v>25547</v>
      </c>
      <c r="G2686" s="4" t="str">
        <f>VLOOKUP(C2686,Customers!$A$1:$H$201,7,0)</f>
        <v>Williamhaven</v>
      </c>
      <c r="H2686" s="4">
        <f>VLOOKUP(C2686,Customers!$A$1:$H$201,8,0)</f>
        <v>45312</v>
      </c>
      <c r="I2686" t="s">
        <v>757</v>
      </c>
      <c r="J2686" t="str">
        <f>VLOOKUP(I2686,Products!$A$1:$F$51,2,0)</f>
        <v>Traditional Laptop</v>
      </c>
      <c r="K2686" t="str">
        <f>VLOOKUP(I2686,Products!$A$1:$F$51,3,0)</f>
        <v>Electronics</v>
      </c>
      <c r="L2686" t="str">
        <f>VLOOKUP(I2686,Products!$A$1:$F$51,4,0)</f>
        <v>Laptop</v>
      </c>
      <c r="M2686" s="7">
        <f>VLOOKUP(I2686,Products!$A$1:$F$51,5,0)</f>
        <v>1762.92</v>
      </c>
      <c r="N2686" s="7">
        <f>VLOOKUP(I2686,Products!$A$1:$F$51,6,0)</f>
        <v>1346.48</v>
      </c>
      <c r="O2686" t="s">
        <v>827</v>
      </c>
      <c r="P2686" t="str">
        <f>VLOOKUP(O2686,Stores!$A$1:$D$6,2,0)</f>
        <v>MegaMart Jimenezborough</v>
      </c>
      <c r="Q2686" t="str">
        <f>VLOOKUP(O2686,Stores!$A$1:$D$6,4,0)</f>
        <v>South</v>
      </c>
      <c r="R2686" s="6">
        <v>5</v>
      </c>
      <c r="S2686" s="6">
        <v>0.1</v>
      </c>
      <c r="T2686" t="s">
        <v>854</v>
      </c>
      <c r="U2686">
        <f t="shared" si="123"/>
        <v>8814.6</v>
      </c>
      <c r="V2686" s="7">
        <f t="shared" si="124"/>
        <v>6732.4</v>
      </c>
      <c r="W2686" s="7">
        <f t="shared" si="125"/>
        <v>2081.3000000000006</v>
      </c>
    </row>
    <row r="2687" spans="1:23" x14ac:dyDescent="0.25">
      <c r="A2687" t="s">
        <v>3090</v>
      </c>
      <c r="B2687" s="4">
        <v>45576</v>
      </c>
      <c r="C2687" t="s">
        <v>72</v>
      </c>
      <c r="D2687" t="str">
        <f>VLOOKUP(C2687,Customers!$A$1:$H$201,4,0)</f>
        <v>Breanna Davis</v>
      </c>
      <c r="E2687" t="str">
        <f>VLOOKUP(C2687,Customers!$A$1:$H$201,5,0)</f>
        <v>Male</v>
      </c>
      <c r="F2687" s="4">
        <f>VLOOKUP(C2687,Customers!$A$1:$H$201,6,0)</f>
        <v>34565</v>
      </c>
      <c r="G2687" s="4" t="str">
        <f>VLOOKUP(C2687,Customers!$A$1:$H$201,7,0)</f>
        <v>East William</v>
      </c>
      <c r="H2687" s="4">
        <f>VLOOKUP(C2687,Customers!$A$1:$H$201,8,0)</f>
        <v>45608</v>
      </c>
      <c r="I2687" t="s">
        <v>818</v>
      </c>
      <c r="J2687" t="str">
        <f>VLOOKUP(I2687,Products!$A$1:$F$51,2,0)</f>
        <v>Nor Bags</v>
      </c>
      <c r="K2687" t="str">
        <f>VLOOKUP(I2687,Products!$A$1:$F$51,3,0)</f>
        <v>Fashion</v>
      </c>
      <c r="L2687" t="str">
        <f>VLOOKUP(I2687,Products!$A$1:$F$51,4,0)</f>
        <v>Bags</v>
      </c>
      <c r="M2687" s="7">
        <f>VLOOKUP(I2687,Products!$A$1:$F$51,5,0)</f>
        <v>1216.3599999999999</v>
      </c>
      <c r="N2687" s="7">
        <f>VLOOKUP(I2687,Products!$A$1:$F$51,6,0)</f>
        <v>794.8</v>
      </c>
      <c r="O2687" t="s">
        <v>827</v>
      </c>
      <c r="P2687" t="str">
        <f>VLOOKUP(O2687,Stores!$A$1:$D$6,2,0)</f>
        <v>MegaMart Jimenezborough</v>
      </c>
      <c r="Q2687" t="str">
        <f>VLOOKUP(O2687,Stores!$A$1:$D$6,4,0)</f>
        <v>South</v>
      </c>
      <c r="R2687" s="6">
        <v>1</v>
      </c>
      <c r="S2687" s="6">
        <v>0.05</v>
      </c>
      <c r="T2687" t="s">
        <v>857</v>
      </c>
      <c r="U2687">
        <f t="shared" si="123"/>
        <v>1216.3599999999999</v>
      </c>
      <c r="V2687" s="7">
        <f t="shared" si="124"/>
        <v>794.8</v>
      </c>
      <c r="W2687" s="7">
        <f t="shared" si="125"/>
        <v>420.60999999999996</v>
      </c>
    </row>
    <row r="2688" spans="1:23" x14ac:dyDescent="0.25">
      <c r="A2688" t="s">
        <v>3301</v>
      </c>
      <c r="B2688" s="4">
        <v>45576</v>
      </c>
      <c r="C2688" t="s">
        <v>558</v>
      </c>
      <c r="D2688" t="str">
        <f>VLOOKUP(C2688,Customers!$A$1:$H$201,4,0)</f>
        <v>George Young</v>
      </c>
      <c r="E2688" t="str">
        <f>VLOOKUP(C2688,Customers!$A$1:$H$201,5,0)</f>
        <v>Male</v>
      </c>
      <c r="F2688" s="4">
        <f>VLOOKUP(C2688,Customers!$A$1:$H$201,6,0)</f>
        <v>20787</v>
      </c>
      <c r="G2688" s="4" t="str">
        <f>VLOOKUP(C2688,Customers!$A$1:$H$201,7,0)</f>
        <v>Lisatown</v>
      </c>
      <c r="H2688" s="4">
        <f>VLOOKUP(C2688,Customers!$A$1:$H$201,8,0)</f>
        <v>45295</v>
      </c>
      <c r="I2688" t="s">
        <v>800</v>
      </c>
      <c r="J2688" t="str">
        <f>VLOOKUP(I2688,Products!$A$1:$F$51,2,0)</f>
        <v>Church Clothing</v>
      </c>
      <c r="K2688" t="str">
        <f>VLOOKUP(I2688,Products!$A$1:$F$51,3,0)</f>
        <v>Fashion</v>
      </c>
      <c r="L2688" t="str">
        <f>VLOOKUP(I2688,Products!$A$1:$F$51,4,0)</f>
        <v>Clothing</v>
      </c>
      <c r="M2688" s="7">
        <f>VLOOKUP(I2688,Products!$A$1:$F$51,5,0)</f>
        <v>540.94000000000005</v>
      </c>
      <c r="N2688" s="7">
        <f>VLOOKUP(I2688,Products!$A$1:$F$51,6,0)</f>
        <v>398.25</v>
      </c>
      <c r="O2688" t="s">
        <v>835</v>
      </c>
      <c r="P2688" t="str">
        <f>VLOOKUP(O2688,Stores!$A$1:$D$6,2,0)</f>
        <v>MegaMart New Michele</v>
      </c>
      <c r="Q2688" t="str">
        <f>VLOOKUP(O2688,Stores!$A$1:$D$6,4,0)</f>
        <v>West</v>
      </c>
      <c r="R2688" s="6">
        <v>1</v>
      </c>
      <c r="S2688" s="6">
        <v>0.1</v>
      </c>
      <c r="T2688" t="s">
        <v>854</v>
      </c>
      <c r="U2688">
        <f t="shared" si="123"/>
        <v>540.94000000000005</v>
      </c>
      <c r="V2688" s="7">
        <f t="shared" si="124"/>
        <v>398.25</v>
      </c>
      <c r="W2688" s="7">
        <f t="shared" si="125"/>
        <v>141.79000000000005</v>
      </c>
    </row>
    <row r="2689" spans="1:23" x14ac:dyDescent="0.25">
      <c r="A2689" t="s">
        <v>4686</v>
      </c>
      <c r="B2689" s="4">
        <v>45577</v>
      </c>
      <c r="C2689" t="s">
        <v>413</v>
      </c>
      <c r="D2689" t="str">
        <f>VLOOKUP(C2689,Customers!$A$1:$H$201,4,0)</f>
        <v>Dylan Booker</v>
      </c>
      <c r="E2689" t="str">
        <f>VLOOKUP(C2689,Customers!$A$1:$H$201,5,0)</f>
        <v>Male</v>
      </c>
      <c r="F2689" s="4">
        <f>VLOOKUP(C2689,Customers!$A$1:$H$201,6,0)</f>
        <v>34163</v>
      </c>
      <c r="G2689" s="4" t="str">
        <f>VLOOKUP(C2689,Customers!$A$1:$H$201,7,0)</f>
        <v>Justintown</v>
      </c>
      <c r="H2689" s="4">
        <f>VLOOKUP(C2689,Customers!$A$1:$H$201,8,0)</f>
        <v>44573</v>
      </c>
      <c r="I2689" t="s">
        <v>762</v>
      </c>
      <c r="J2689" t="str">
        <f>VLOOKUP(I2689,Products!$A$1:$F$51,2,0)</f>
        <v>Firm Dairy</v>
      </c>
      <c r="K2689" t="str">
        <f>VLOOKUP(I2689,Products!$A$1:$F$51,3,0)</f>
        <v>Groceries</v>
      </c>
      <c r="L2689" t="str">
        <f>VLOOKUP(I2689,Products!$A$1:$F$51,4,0)</f>
        <v>Dairy</v>
      </c>
      <c r="M2689" s="7">
        <f>VLOOKUP(I2689,Products!$A$1:$F$51,5,0)</f>
        <v>1227.24</v>
      </c>
      <c r="N2689" s="7">
        <f>VLOOKUP(I2689,Products!$A$1:$F$51,6,0)</f>
        <v>977.09</v>
      </c>
      <c r="O2689" t="s">
        <v>838</v>
      </c>
      <c r="P2689" t="str">
        <f>VLOOKUP(O2689,Stores!$A$1:$D$6,2,0)</f>
        <v>MegaMart Brianahaven</v>
      </c>
      <c r="Q2689" t="str">
        <f>VLOOKUP(O2689,Stores!$A$1:$D$6,4,0)</f>
        <v>North</v>
      </c>
      <c r="R2689" s="6">
        <v>4</v>
      </c>
      <c r="S2689" s="6">
        <v>0.1</v>
      </c>
      <c r="T2689" t="s">
        <v>861</v>
      </c>
      <c r="U2689">
        <f t="shared" si="123"/>
        <v>4908.96</v>
      </c>
      <c r="V2689" s="7">
        <f t="shared" si="124"/>
        <v>3908.36</v>
      </c>
      <c r="W2689" s="7">
        <f t="shared" si="125"/>
        <v>999.69999999999993</v>
      </c>
    </row>
    <row r="2690" spans="1:23" x14ac:dyDescent="0.25">
      <c r="A2690" t="s">
        <v>5790</v>
      </c>
      <c r="B2690" s="4">
        <v>45577</v>
      </c>
      <c r="C2690" t="s">
        <v>226</v>
      </c>
      <c r="D2690" t="str">
        <f>VLOOKUP(C2690,Customers!$A$1:$H$201,4,0)</f>
        <v>Scott Wyatt</v>
      </c>
      <c r="E2690" t="str">
        <f>VLOOKUP(C2690,Customers!$A$1:$H$201,5,0)</f>
        <v>Female</v>
      </c>
      <c r="F2690" s="4">
        <f>VLOOKUP(C2690,Customers!$A$1:$H$201,6,0)</f>
        <v>23142</v>
      </c>
      <c r="G2690" s="4" t="str">
        <f>VLOOKUP(C2690,Customers!$A$1:$H$201,7,0)</f>
        <v>New Meagan</v>
      </c>
      <c r="H2690" s="4">
        <f>VLOOKUP(C2690,Customers!$A$1:$H$201,8,0)</f>
        <v>45562</v>
      </c>
      <c r="I2690" t="s">
        <v>753</v>
      </c>
      <c r="J2690" t="str">
        <f>VLOOKUP(I2690,Products!$A$1:$F$51,2,0)</f>
        <v>Find Headphones</v>
      </c>
      <c r="K2690" t="str">
        <f>VLOOKUP(I2690,Products!$A$1:$F$51,3,0)</f>
        <v>Electronics</v>
      </c>
      <c r="L2690" t="str">
        <f>VLOOKUP(I2690,Products!$A$1:$F$51,4,0)</f>
        <v>Headphones</v>
      </c>
      <c r="M2690" s="7">
        <f>VLOOKUP(I2690,Products!$A$1:$F$51,5,0)</f>
        <v>1246.1099999999999</v>
      </c>
      <c r="N2690" s="7">
        <f>VLOOKUP(I2690,Products!$A$1:$F$51,6,0)</f>
        <v>833.52</v>
      </c>
      <c r="O2690" t="s">
        <v>827</v>
      </c>
      <c r="P2690" t="str">
        <f>VLOOKUP(O2690,Stores!$A$1:$D$6,2,0)</f>
        <v>MegaMart Jimenezborough</v>
      </c>
      <c r="Q2690" t="str">
        <f>VLOOKUP(O2690,Stores!$A$1:$D$6,4,0)</f>
        <v>South</v>
      </c>
      <c r="R2690" s="6">
        <v>4</v>
      </c>
      <c r="S2690" s="6">
        <v>0.15</v>
      </c>
      <c r="T2690" t="s">
        <v>861</v>
      </c>
      <c r="U2690">
        <f t="shared" si="123"/>
        <v>4984.4399999999996</v>
      </c>
      <c r="V2690" s="7">
        <f t="shared" si="124"/>
        <v>3334.08</v>
      </c>
      <c r="W2690" s="7">
        <f t="shared" si="125"/>
        <v>1649.5099999999998</v>
      </c>
    </row>
    <row r="2691" spans="1:23" x14ac:dyDescent="0.25">
      <c r="A2691" t="s">
        <v>1378</v>
      </c>
      <c r="B2691" s="4">
        <v>45577</v>
      </c>
      <c r="C2691" t="s">
        <v>22</v>
      </c>
      <c r="D2691" t="str">
        <f>VLOOKUP(C2691,Customers!$A$1:$H$201,4,0)</f>
        <v>Jamie Salinas</v>
      </c>
      <c r="E2691" t="str">
        <f>VLOOKUP(C2691,Customers!$A$1:$H$201,5,0)</f>
        <v>Male</v>
      </c>
      <c r="F2691" s="4">
        <f>VLOOKUP(C2691,Customers!$A$1:$H$201,6,0)</f>
        <v>33773</v>
      </c>
      <c r="G2691" s="4" t="str">
        <f>VLOOKUP(C2691,Customers!$A$1:$H$201,7,0)</f>
        <v>Port Kimberly</v>
      </c>
      <c r="H2691" s="4">
        <f>VLOOKUP(C2691,Customers!$A$1:$H$201,8,0)</f>
        <v>44616</v>
      </c>
      <c r="I2691" t="s">
        <v>751</v>
      </c>
      <c r="J2691" t="str">
        <f>VLOOKUP(I2691,Products!$A$1:$F$51,2,0)</f>
        <v>House Accessories</v>
      </c>
      <c r="K2691" t="str">
        <f>VLOOKUP(I2691,Products!$A$1:$F$51,3,0)</f>
        <v>Fashion</v>
      </c>
      <c r="L2691" t="str">
        <f>VLOOKUP(I2691,Products!$A$1:$F$51,4,0)</f>
        <v>Accessories</v>
      </c>
      <c r="M2691" s="7">
        <f>VLOOKUP(I2691,Products!$A$1:$F$51,5,0)</f>
        <v>1858.75</v>
      </c>
      <c r="N2691" s="7">
        <f>VLOOKUP(I2691,Products!$A$1:$F$51,6,0)</f>
        <v>1451.16</v>
      </c>
      <c r="O2691" t="s">
        <v>842</v>
      </c>
      <c r="P2691" t="str">
        <f>VLOOKUP(O2691,Stores!$A$1:$D$6,2,0)</f>
        <v>MegaMart Johnmouth</v>
      </c>
      <c r="Q2691" t="str">
        <f>VLOOKUP(O2691,Stores!$A$1:$D$6,4,0)</f>
        <v>East</v>
      </c>
      <c r="R2691" s="6">
        <v>1</v>
      </c>
      <c r="S2691" s="6">
        <v>0</v>
      </c>
      <c r="T2691" t="s">
        <v>851</v>
      </c>
      <c r="U2691">
        <f t="shared" ref="U2691:U2754" si="126">M2691*R2691</f>
        <v>1858.75</v>
      </c>
      <c r="V2691" s="7">
        <f t="shared" ref="V2691:V2754" si="127">N2691*R2691</f>
        <v>1451.16</v>
      </c>
      <c r="W2691" s="7">
        <f t="shared" ref="W2691:W2754" si="128">U2691-V2691-(1-S2691)</f>
        <v>406.58999999999992</v>
      </c>
    </row>
    <row r="2692" spans="1:23" x14ac:dyDescent="0.25">
      <c r="A2692" t="s">
        <v>2504</v>
      </c>
      <c r="B2692" s="4">
        <v>45577</v>
      </c>
      <c r="C2692" t="s">
        <v>443</v>
      </c>
      <c r="D2692" t="str">
        <f>VLOOKUP(C2692,Customers!$A$1:$H$201,4,0)</f>
        <v>Curtis Faulkner</v>
      </c>
      <c r="E2692" t="str">
        <f>VLOOKUP(C2692,Customers!$A$1:$H$201,5,0)</f>
        <v>Female</v>
      </c>
      <c r="F2692" s="4">
        <f>VLOOKUP(C2692,Customers!$A$1:$H$201,6,0)</f>
        <v>23386</v>
      </c>
      <c r="G2692" s="4" t="str">
        <f>VLOOKUP(C2692,Customers!$A$1:$H$201,7,0)</f>
        <v>Annaborough</v>
      </c>
      <c r="H2692" s="4">
        <f>VLOOKUP(C2692,Customers!$A$1:$H$201,8,0)</f>
        <v>44122</v>
      </c>
      <c r="I2692" t="s">
        <v>762</v>
      </c>
      <c r="J2692" t="str">
        <f>VLOOKUP(I2692,Products!$A$1:$F$51,2,0)</f>
        <v>Firm Dairy</v>
      </c>
      <c r="K2692" t="str">
        <f>VLOOKUP(I2692,Products!$A$1:$F$51,3,0)</f>
        <v>Groceries</v>
      </c>
      <c r="L2692" t="str">
        <f>VLOOKUP(I2692,Products!$A$1:$F$51,4,0)</f>
        <v>Dairy</v>
      </c>
      <c r="M2692" s="7">
        <f>VLOOKUP(I2692,Products!$A$1:$F$51,5,0)</f>
        <v>1227.24</v>
      </c>
      <c r="N2692" s="7">
        <f>VLOOKUP(I2692,Products!$A$1:$F$51,6,0)</f>
        <v>977.09</v>
      </c>
      <c r="O2692" t="s">
        <v>842</v>
      </c>
      <c r="P2692" t="str">
        <f>VLOOKUP(O2692,Stores!$A$1:$D$6,2,0)</f>
        <v>MegaMart Johnmouth</v>
      </c>
      <c r="Q2692" t="str">
        <f>VLOOKUP(O2692,Stores!$A$1:$D$6,4,0)</f>
        <v>East</v>
      </c>
      <c r="R2692" s="6">
        <v>2</v>
      </c>
      <c r="S2692" s="6">
        <v>0.05</v>
      </c>
      <c r="T2692" t="s">
        <v>854</v>
      </c>
      <c r="U2692">
        <f t="shared" si="126"/>
        <v>2454.48</v>
      </c>
      <c r="V2692" s="7">
        <f t="shared" si="127"/>
        <v>1954.18</v>
      </c>
      <c r="W2692" s="7">
        <f t="shared" si="128"/>
        <v>499.34999999999997</v>
      </c>
    </row>
    <row r="2693" spans="1:23" x14ac:dyDescent="0.25">
      <c r="A2693" t="s">
        <v>2908</v>
      </c>
      <c r="B2693" s="4">
        <v>45577</v>
      </c>
      <c r="C2693" t="s">
        <v>409</v>
      </c>
      <c r="D2693" t="str">
        <f>VLOOKUP(C2693,Customers!$A$1:$H$201,4,0)</f>
        <v>Travis Peters</v>
      </c>
      <c r="E2693" t="str">
        <f>VLOOKUP(C2693,Customers!$A$1:$H$201,5,0)</f>
        <v>Female</v>
      </c>
      <c r="F2693" s="4">
        <f>VLOOKUP(C2693,Customers!$A$1:$H$201,6,0)</f>
        <v>24112</v>
      </c>
      <c r="G2693" s="4" t="str">
        <f>VLOOKUP(C2693,Customers!$A$1:$H$201,7,0)</f>
        <v>South Ianhaven</v>
      </c>
      <c r="H2693" s="4">
        <f>VLOOKUP(C2693,Customers!$A$1:$H$201,8,0)</f>
        <v>44926</v>
      </c>
      <c r="I2693" t="s">
        <v>806</v>
      </c>
      <c r="J2693" t="str">
        <f>VLOOKUP(I2693,Products!$A$1:$F$51,2,0)</f>
        <v>Maybe Clothing</v>
      </c>
      <c r="K2693" t="str">
        <f>VLOOKUP(I2693,Products!$A$1:$F$51,3,0)</f>
        <v>Fashion</v>
      </c>
      <c r="L2693" t="str">
        <f>VLOOKUP(I2693,Products!$A$1:$F$51,4,0)</f>
        <v>Clothing</v>
      </c>
      <c r="M2693" s="7">
        <f>VLOOKUP(I2693,Products!$A$1:$F$51,5,0)</f>
        <v>1102.791777777778</v>
      </c>
      <c r="N2693" s="7">
        <f>VLOOKUP(I2693,Products!$A$1:$F$51,6,0)</f>
        <v>316.63</v>
      </c>
      <c r="O2693" t="s">
        <v>835</v>
      </c>
      <c r="P2693" t="str">
        <f>VLOOKUP(O2693,Stores!$A$1:$D$6,2,0)</f>
        <v>MegaMart New Michele</v>
      </c>
      <c r="Q2693" t="str">
        <f>VLOOKUP(O2693,Stores!$A$1:$D$6,4,0)</f>
        <v>West</v>
      </c>
      <c r="R2693" s="6">
        <v>3</v>
      </c>
      <c r="S2693" s="6">
        <v>0.05</v>
      </c>
      <c r="T2693" t="s">
        <v>857</v>
      </c>
      <c r="U2693">
        <f t="shared" si="126"/>
        <v>3308.3753333333339</v>
      </c>
      <c r="V2693" s="7">
        <f t="shared" si="127"/>
        <v>949.89</v>
      </c>
      <c r="W2693" s="7">
        <f t="shared" si="128"/>
        <v>2357.5353333333342</v>
      </c>
    </row>
    <row r="2694" spans="1:23" x14ac:dyDescent="0.25">
      <c r="A2694" t="s">
        <v>2941</v>
      </c>
      <c r="B2694" s="4">
        <v>45577</v>
      </c>
      <c r="C2694" t="s">
        <v>531</v>
      </c>
      <c r="D2694" t="str">
        <f>VLOOKUP(C2694,Customers!$A$1:$H$201,4,0)</f>
        <v>Crystal Garrison</v>
      </c>
      <c r="E2694" t="str">
        <f>VLOOKUP(C2694,Customers!$A$1:$H$201,5,0)</f>
        <v>Female</v>
      </c>
      <c r="F2694" s="4">
        <f>VLOOKUP(C2694,Customers!$A$1:$H$201,6,0)</f>
        <v>24506</v>
      </c>
      <c r="G2694" s="4" t="str">
        <f>VLOOKUP(C2694,Customers!$A$1:$H$201,7,0)</f>
        <v>New Jason</v>
      </c>
      <c r="H2694" s="4">
        <f>VLOOKUP(C2694,Customers!$A$1:$H$201,8,0)</f>
        <v>45066</v>
      </c>
      <c r="I2694" t="s">
        <v>757</v>
      </c>
      <c r="J2694" t="str">
        <f>VLOOKUP(I2694,Products!$A$1:$F$51,2,0)</f>
        <v>Traditional Laptop</v>
      </c>
      <c r="K2694" t="str">
        <f>VLOOKUP(I2694,Products!$A$1:$F$51,3,0)</f>
        <v>Electronics</v>
      </c>
      <c r="L2694" t="str">
        <f>VLOOKUP(I2694,Products!$A$1:$F$51,4,0)</f>
        <v>Laptop</v>
      </c>
      <c r="M2694" s="7">
        <f>VLOOKUP(I2694,Products!$A$1:$F$51,5,0)</f>
        <v>1762.92</v>
      </c>
      <c r="N2694" s="7">
        <f>VLOOKUP(I2694,Products!$A$1:$F$51,6,0)</f>
        <v>1346.48</v>
      </c>
      <c r="O2694" t="s">
        <v>838</v>
      </c>
      <c r="P2694" t="str">
        <f>VLOOKUP(O2694,Stores!$A$1:$D$6,2,0)</f>
        <v>MegaMart Brianahaven</v>
      </c>
      <c r="Q2694" t="str">
        <f>VLOOKUP(O2694,Stores!$A$1:$D$6,4,0)</f>
        <v>North</v>
      </c>
      <c r="R2694" s="6">
        <v>1</v>
      </c>
      <c r="S2694" s="6">
        <v>0.05</v>
      </c>
      <c r="T2694" t="s">
        <v>854</v>
      </c>
      <c r="U2694">
        <f t="shared" si="126"/>
        <v>1762.92</v>
      </c>
      <c r="V2694" s="7">
        <f t="shared" si="127"/>
        <v>1346.48</v>
      </c>
      <c r="W2694" s="7">
        <f t="shared" si="128"/>
        <v>415.49000000000007</v>
      </c>
    </row>
    <row r="2695" spans="1:23" x14ac:dyDescent="0.25">
      <c r="A2695" t="s">
        <v>3031</v>
      </c>
      <c r="B2695" s="4">
        <v>45577</v>
      </c>
      <c r="C2695" t="s">
        <v>245</v>
      </c>
      <c r="D2695" t="str">
        <f>VLOOKUP(C2695,Customers!$A$1:$H$201,4,0)</f>
        <v>Scott Duke</v>
      </c>
      <c r="E2695" t="str">
        <f>VLOOKUP(C2695,Customers!$A$1:$H$201,5,0)</f>
        <v>Female</v>
      </c>
      <c r="F2695" s="4">
        <f>VLOOKUP(C2695,Customers!$A$1:$H$201,6,0)</f>
        <v>25547</v>
      </c>
      <c r="G2695" s="4" t="str">
        <f>VLOOKUP(C2695,Customers!$A$1:$H$201,7,0)</f>
        <v>Williamhaven</v>
      </c>
      <c r="H2695" s="4">
        <f>VLOOKUP(C2695,Customers!$A$1:$H$201,8,0)</f>
        <v>45312</v>
      </c>
      <c r="I2695" t="s">
        <v>782</v>
      </c>
      <c r="J2695" t="str">
        <f>VLOOKUP(I2695,Products!$A$1:$F$51,2,0)</f>
        <v>National Watches</v>
      </c>
      <c r="K2695" t="str">
        <f>VLOOKUP(I2695,Products!$A$1:$F$51,3,0)</f>
        <v>Fashion</v>
      </c>
      <c r="L2695" t="str">
        <f>VLOOKUP(I2695,Products!$A$1:$F$51,4,0)</f>
        <v>Watches</v>
      </c>
      <c r="M2695" s="7">
        <f>VLOOKUP(I2695,Products!$A$1:$F$51,5,0)</f>
        <v>29.24</v>
      </c>
      <c r="N2695" s="7">
        <f>VLOOKUP(I2695,Products!$A$1:$F$51,6,0)</f>
        <v>742.26521739130465</v>
      </c>
      <c r="O2695" t="s">
        <v>835</v>
      </c>
      <c r="P2695" t="str">
        <f>VLOOKUP(O2695,Stores!$A$1:$D$6,2,0)</f>
        <v>MegaMart New Michele</v>
      </c>
      <c r="Q2695" t="str">
        <f>VLOOKUP(O2695,Stores!$A$1:$D$6,4,0)</f>
        <v>West</v>
      </c>
      <c r="R2695" s="6">
        <v>4</v>
      </c>
      <c r="S2695" s="6">
        <v>0</v>
      </c>
      <c r="T2695" t="s">
        <v>851</v>
      </c>
      <c r="U2695">
        <f t="shared" si="126"/>
        <v>116.96</v>
      </c>
      <c r="V2695" s="7">
        <f t="shared" si="127"/>
        <v>2969.0608695652186</v>
      </c>
      <c r="W2695" s="7">
        <f t="shared" si="128"/>
        <v>-2853.1008695652185</v>
      </c>
    </row>
    <row r="2696" spans="1:23" x14ac:dyDescent="0.25">
      <c r="A2696" t="s">
        <v>3667</v>
      </c>
      <c r="B2696" s="4">
        <v>45578</v>
      </c>
      <c r="C2696" t="s">
        <v>619</v>
      </c>
      <c r="D2696" t="str">
        <f>VLOOKUP(C2696,Customers!$A$1:$H$201,4,0)</f>
        <v>Stacey Thompson</v>
      </c>
      <c r="E2696" t="str">
        <f>VLOOKUP(C2696,Customers!$A$1:$H$201,5,0)</f>
        <v>Male</v>
      </c>
      <c r="F2696" s="4">
        <f>VLOOKUP(C2696,Customers!$A$1:$H$201,6,0)</f>
        <v>35802</v>
      </c>
      <c r="G2696" s="4" t="str">
        <f>VLOOKUP(C2696,Customers!$A$1:$H$201,7,0)</f>
        <v>Davidtown</v>
      </c>
      <c r="H2696" s="4">
        <f>VLOOKUP(C2696,Customers!$A$1:$H$201,8,0)</f>
        <v>44252</v>
      </c>
      <c r="I2696" t="s">
        <v>755</v>
      </c>
      <c r="J2696" t="str">
        <f>VLOOKUP(I2696,Products!$A$1:$F$51,2,0)</f>
        <v>Democratic Smartphone</v>
      </c>
      <c r="K2696" t="str">
        <f>VLOOKUP(I2696,Products!$A$1:$F$51,3,0)</f>
        <v>Electronics</v>
      </c>
      <c r="L2696" t="str">
        <f>VLOOKUP(I2696,Products!$A$1:$F$51,4,0)</f>
        <v>Smartphone</v>
      </c>
      <c r="M2696" s="7">
        <f>VLOOKUP(I2696,Products!$A$1:$F$51,5,0)</f>
        <v>1079.8900000000001</v>
      </c>
      <c r="N2696" s="7">
        <f>VLOOKUP(I2696,Products!$A$1:$F$51,6,0)</f>
        <v>703.83</v>
      </c>
      <c r="O2696" t="s">
        <v>827</v>
      </c>
      <c r="P2696" t="str">
        <f>VLOOKUP(O2696,Stores!$A$1:$D$6,2,0)</f>
        <v>MegaMart Jimenezborough</v>
      </c>
      <c r="Q2696" t="str">
        <f>VLOOKUP(O2696,Stores!$A$1:$D$6,4,0)</f>
        <v>South</v>
      </c>
      <c r="R2696" s="6">
        <v>2</v>
      </c>
      <c r="S2696" s="6">
        <v>0</v>
      </c>
      <c r="T2696" t="s">
        <v>854</v>
      </c>
      <c r="U2696">
        <f t="shared" si="126"/>
        <v>2159.7800000000002</v>
      </c>
      <c r="V2696" s="7">
        <f t="shared" si="127"/>
        <v>1407.66</v>
      </c>
      <c r="W2696" s="7">
        <f t="shared" si="128"/>
        <v>751.12000000000012</v>
      </c>
    </row>
    <row r="2697" spans="1:23" x14ac:dyDescent="0.25">
      <c r="A2697" t="s">
        <v>3687</v>
      </c>
      <c r="B2697" s="4">
        <v>45578</v>
      </c>
      <c r="C2697" t="s">
        <v>549</v>
      </c>
      <c r="D2697" t="str">
        <f>VLOOKUP(C2697,Customers!$A$1:$H$201,4,0)</f>
        <v>Nancy Gordon</v>
      </c>
      <c r="E2697" t="str">
        <f>VLOOKUP(C2697,Customers!$A$1:$H$201,5,0)</f>
        <v>Female</v>
      </c>
      <c r="F2697" s="4">
        <f>VLOOKUP(C2697,Customers!$A$1:$H$201,6,0)</f>
        <v>32240</v>
      </c>
      <c r="G2697" s="4" t="str">
        <f>VLOOKUP(C2697,Customers!$A$1:$H$201,7,0)</f>
        <v>Port Alex</v>
      </c>
      <c r="H2697" s="4">
        <f>VLOOKUP(C2697,Customers!$A$1:$H$201,8,0)</f>
        <v>44962</v>
      </c>
      <c r="I2697" t="s">
        <v>765</v>
      </c>
      <c r="J2697" t="str">
        <f>VLOOKUP(I2697,Products!$A$1:$F$51,2,0)</f>
        <v>How Vegetables</v>
      </c>
      <c r="K2697" t="str">
        <f>VLOOKUP(I2697,Products!$A$1:$F$51,3,0)</f>
        <v>Groceries</v>
      </c>
      <c r="L2697" t="str">
        <f>VLOOKUP(I2697,Products!$A$1:$F$51,4,0)</f>
        <v>Vegetables</v>
      </c>
      <c r="M2697" s="7">
        <f>VLOOKUP(I2697,Products!$A$1:$F$51,5,0)</f>
        <v>25.57</v>
      </c>
      <c r="N2697" s="7">
        <f>VLOOKUP(I2697,Products!$A$1:$F$51,6,0)</f>
        <v>19.05</v>
      </c>
      <c r="O2697" t="s">
        <v>827</v>
      </c>
      <c r="P2697" t="str">
        <f>VLOOKUP(O2697,Stores!$A$1:$D$6,2,0)</f>
        <v>MegaMart Jimenezborough</v>
      </c>
      <c r="Q2697" t="str">
        <f>VLOOKUP(O2697,Stores!$A$1:$D$6,4,0)</f>
        <v>South</v>
      </c>
      <c r="R2697" s="6">
        <v>5</v>
      </c>
      <c r="S2697" s="6">
        <v>0.05</v>
      </c>
      <c r="T2697" t="s">
        <v>857</v>
      </c>
      <c r="U2697">
        <f t="shared" si="126"/>
        <v>127.85</v>
      </c>
      <c r="V2697" s="7">
        <f t="shared" si="127"/>
        <v>95.25</v>
      </c>
      <c r="W2697" s="7">
        <f t="shared" si="128"/>
        <v>31.649999999999995</v>
      </c>
    </row>
    <row r="2698" spans="1:23" x14ac:dyDescent="0.25">
      <c r="A2698" t="s">
        <v>4033</v>
      </c>
      <c r="B2698" s="4">
        <v>45578</v>
      </c>
      <c r="C2698" t="s">
        <v>146</v>
      </c>
      <c r="D2698" t="str">
        <f>VLOOKUP(C2698,Customers!$A$1:$H$201,4,0)</f>
        <v>Tracey Davis</v>
      </c>
      <c r="E2698" t="str">
        <f>VLOOKUP(C2698,Customers!$A$1:$H$201,5,0)</f>
        <v>Male</v>
      </c>
      <c r="F2698" s="4">
        <f>VLOOKUP(C2698,Customers!$A$1:$H$201,6,0)</f>
        <v>27138</v>
      </c>
      <c r="G2698" s="4" t="str">
        <f>VLOOKUP(C2698,Customers!$A$1:$H$201,7,0)</f>
        <v>Wilsonbury</v>
      </c>
      <c r="H2698" s="4">
        <f>VLOOKUP(C2698,Customers!$A$1:$H$201,8,0)</f>
        <v>44326</v>
      </c>
      <c r="I2698" t="s">
        <v>760</v>
      </c>
      <c r="J2698" t="str">
        <f>VLOOKUP(I2698,Products!$A$1:$F$51,2,0)</f>
        <v>Simple Accessories</v>
      </c>
      <c r="K2698" t="str">
        <f>VLOOKUP(I2698,Products!$A$1:$F$51,3,0)</f>
        <v>Fashion</v>
      </c>
      <c r="L2698" t="str">
        <f>VLOOKUP(I2698,Products!$A$1:$F$51,4,0)</f>
        <v>Accessories</v>
      </c>
      <c r="M2698" s="7">
        <f>VLOOKUP(I2698,Products!$A$1:$F$51,5,0)</f>
        <v>1102.791777777778</v>
      </c>
      <c r="N2698" s="7">
        <f>VLOOKUP(I2698,Products!$A$1:$F$51,6,0)</f>
        <v>242.98</v>
      </c>
      <c r="O2698" t="s">
        <v>842</v>
      </c>
      <c r="P2698" t="str">
        <f>VLOOKUP(O2698,Stores!$A$1:$D$6,2,0)</f>
        <v>MegaMart Johnmouth</v>
      </c>
      <c r="Q2698" t="str">
        <f>VLOOKUP(O2698,Stores!$A$1:$D$6,4,0)</f>
        <v>East</v>
      </c>
      <c r="R2698" s="6">
        <v>2</v>
      </c>
      <c r="S2698" s="6">
        <v>0.05</v>
      </c>
      <c r="T2698" t="s">
        <v>857</v>
      </c>
      <c r="U2698">
        <f t="shared" si="126"/>
        <v>2205.5835555555559</v>
      </c>
      <c r="V2698" s="7">
        <f t="shared" si="127"/>
        <v>485.96</v>
      </c>
      <c r="W2698" s="7">
        <f t="shared" si="128"/>
        <v>1718.6735555555558</v>
      </c>
    </row>
    <row r="2699" spans="1:23" x14ac:dyDescent="0.25">
      <c r="A2699" t="s">
        <v>4624</v>
      </c>
      <c r="B2699" s="4">
        <v>45578</v>
      </c>
      <c r="C2699" t="s">
        <v>300</v>
      </c>
      <c r="D2699" t="str">
        <f>VLOOKUP(C2699,Customers!$A$1:$H$201,4,0)</f>
        <v>Grace Garcia</v>
      </c>
      <c r="E2699" t="str">
        <f>VLOOKUP(C2699,Customers!$A$1:$H$201,5,0)</f>
        <v>Female</v>
      </c>
      <c r="F2699" s="4">
        <f>VLOOKUP(C2699,Customers!$A$1:$H$201,6,0)</f>
        <v>37929</v>
      </c>
      <c r="G2699" s="4" t="str">
        <f>VLOOKUP(C2699,Customers!$A$1:$H$201,7,0)</f>
        <v>Markberg</v>
      </c>
      <c r="H2699" s="4">
        <f>VLOOKUP(C2699,Customers!$A$1:$H$201,8,0)</f>
        <v>44928</v>
      </c>
      <c r="I2699" t="s">
        <v>782</v>
      </c>
      <c r="J2699" t="str">
        <f>VLOOKUP(I2699,Products!$A$1:$F$51,2,0)</f>
        <v>National Watches</v>
      </c>
      <c r="K2699" t="str">
        <f>VLOOKUP(I2699,Products!$A$1:$F$51,3,0)</f>
        <v>Fashion</v>
      </c>
      <c r="L2699" t="str">
        <f>VLOOKUP(I2699,Products!$A$1:$F$51,4,0)</f>
        <v>Watches</v>
      </c>
      <c r="M2699" s="7">
        <f>VLOOKUP(I2699,Products!$A$1:$F$51,5,0)</f>
        <v>29.24</v>
      </c>
      <c r="N2699" s="7">
        <f>VLOOKUP(I2699,Products!$A$1:$F$51,6,0)</f>
        <v>742.26521739130465</v>
      </c>
      <c r="O2699" t="s">
        <v>838</v>
      </c>
      <c r="P2699" t="str">
        <f>VLOOKUP(O2699,Stores!$A$1:$D$6,2,0)</f>
        <v>MegaMart Brianahaven</v>
      </c>
      <c r="Q2699" t="str">
        <f>VLOOKUP(O2699,Stores!$A$1:$D$6,4,0)</f>
        <v>North</v>
      </c>
      <c r="R2699" s="6">
        <v>2</v>
      </c>
      <c r="S2699" s="6">
        <v>0.1</v>
      </c>
      <c r="T2699" t="s">
        <v>861</v>
      </c>
      <c r="U2699">
        <f t="shared" si="126"/>
        <v>58.48</v>
      </c>
      <c r="V2699" s="7">
        <f t="shared" si="127"/>
        <v>1484.5304347826093</v>
      </c>
      <c r="W2699" s="7">
        <f t="shared" si="128"/>
        <v>-1426.9504347826094</v>
      </c>
    </row>
    <row r="2700" spans="1:23" x14ac:dyDescent="0.25">
      <c r="A2700" t="s">
        <v>5489</v>
      </c>
      <c r="B2700" s="4">
        <v>45578</v>
      </c>
      <c r="C2700" t="s">
        <v>525</v>
      </c>
      <c r="D2700" t="str">
        <f>VLOOKUP(C2700,Customers!$A$1:$H$201,4,0)</f>
        <v>Paige Osborne</v>
      </c>
      <c r="E2700" t="str">
        <f>VLOOKUP(C2700,Customers!$A$1:$H$201,5,0)</f>
        <v>Female</v>
      </c>
      <c r="F2700" s="4">
        <f>VLOOKUP(C2700,Customers!$A$1:$H$201,6,0)</f>
        <v>21861</v>
      </c>
      <c r="G2700" s="4" t="str">
        <f>VLOOKUP(C2700,Customers!$A$1:$H$201,7,0)</f>
        <v>Carlsonborough</v>
      </c>
      <c r="H2700" s="4">
        <f>VLOOKUP(C2700,Customers!$A$1:$H$201,8,0)</f>
        <v>44427</v>
      </c>
      <c r="I2700" t="s">
        <v>820</v>
      </c>
      <c r="J2700" t="str">
        <f>VLOOKUP(I2700,Products!$A$1:$F$51,2,0)</f>
        <v>Possible Watches</v>
      </c>
      <c r="K2700" t="str">
        <f>VLOOKUP(I2700,Products!$A$1:$F$51,3,0)</f>
        <v>Fashion</v>
      </c>
      <c r="L2700" t="str">
        <f>VLOOKUP(I2700,Products!$A$1:$F$51,4,0)</f>
        <v>Watches</v>
      </c>
      <c r="M2700" s="7">
        <f>VLOOKUP(I2700,Products!$A$1:$F$51,5,0)</f>
        <v>388.26</v>
      </c>
      <c r="N2700" s="7">
        <f>VLOOKUP(I2700,Products!$A$1:$F$51,6,0)</f>
        <v>199.3</v>
      </c>
      <c r="O2700" t="s">
        <v>827</v>
      </c>
      <c r="P2700" t="str">
        <f>VLOOKUP(O2700,Stores!$A$1:$D$6,2,0)</f>
        <v>MegaMart Jimenezborough</v>
      </c>
      <c r="Q2700" t="str">
        <f>VLOOKUP(O2700,Stores!$A$1:$D$6,4,0)</f>
        <v>South</v>
      </c>
      <c r="R2700" s="6">
        <v>4</v>
      </c>
      <c r="S2700" s="6">
        <v>0.1</v>
      </c>
      <c r="T2700" t="s">
        <v>851</v>
      </c>
      <c r="U2700">
        <f t="shared" si="126"/>
        <v>1553.04</v>
      </c>
      <c r="V2700" s="7">
        <f t="shared" si="127"/>
        <v>797.2</v>
      </c>
      <c r="W2700" s="7">
        <f t="shared" si="128"/>
        <v>754.93999999999994</v>
      </c>
    </row>
    <row r="2701" spans="1:23" x14ac:dyDescent="0.25">
      <c r="A2701" t="s">
        <v>1295</v>
      </c>
      <c r="B2701" s="4">
        <v>45578</v>
      </c>
      <c r="C2701" t="s">
        <v>322</v>
      </c>
      <c r="D2701" t="str">
        <f>VLOOKUP(C2701,Customers!$A$1:$H$201,4,0)</f>
        <v>Lawrence Hunter</v>
      </c>
      <c r="E2701" t="str">
        <f>VLOOKUP(C2701,Customers!$A$1:$H$201,5,0)</f>
        <v>Female</v>
      </c>
      <c r="F2701" s="4">
        <f>VLOOKUP(C2701,Customers!$A$1:$H$201,6,0)</f>
        <v>27663</v>
      </c>
      <c r="G2701" s="4" t="str">
        <f>VLOOKUP(C2701,Customers!$A$1:$H$201,7,0)</f>
        <v>Port Stephanie</v>
      </c>
      <c r="H2701" s="4">
        <f>VLOOKUP(C2701,Customers!$A$1:$H$201,8,0)</f>
        <v>45133</v>
      </c>
      <c r="I2701" t="s">
        <v>776</v>
      </c>
      <c r="J2701" t="str">
        <f>VLOOKUP(I2701,Products!$A$1:$F$51,2,0)</f>
        <v>Hospital Smartphone</v>
      </c>
      <c r="K2701" t="str">
        <f>VLOOKUP(I2701,Products!$A$1:$F$51,3,0)</f>
        <v>Electronics</v>
      </c>
      <c r="L2701" t="str">
        <f>VLOOKUP(I2701,Products!$A$1:$F$51,4,0)</f>
        <v>Smartphone</v>
      </c>
      <c r="M2701" s="7">
        <f>VLOOKUP(I2701,Products!$A$1:$F$51,5,0)</f>
        <v>1272.23</v>
      </c>
      <c r="N2701" s="7">
        <f>VLOOKUP(I2701,Products!$A$1:$F$51,6,0)</f>
        <v>952.65</v>
      </c>
      <c r="O2701" t="s">
        <v>838</v>
      </c>
      <c r="P2701" t="str">
        <f>VLOOKUP(O2701,Stores!$A$1:$D$6,2,0)</f>
        <v>MegaMart Brianahaven</v>
      </c>
      <c r="Q2701" t="str">
        <f>VLOOKUP(O2701,Stores!$A$1:$D$6,4,0)</f>
        <v>North</v>
      </c>
      <c r="R2701" s="6">
        <v>5</v>
      </c>
      <c r="S2701" s="6">
        <v>0.05</v>
      </c>
      <c r="T2701" t="s">
        <v>851</v>
      </c>
      <c r="U2701">
        <f t="shared" si="126"/>
        <v>6361.15</v>
      </c>
      <c r="V2701" s="7">
        <f t="shared" si="127"/>
        <v>4763.25</v>
      </c>
      <c r="W2701" s="7">
        <f t="shared" si="128"/>
        <v>1596.9499999999996</v>
      </c>
    </row>
    <row r="2702" spans="1:23" x14ac:dyDescent="0.25">
      <c r="A2702" t="s">
        <v>1698</v>
      </c>
      <c r="B2702" s="4">
        <v>45578</v>
      </c>
      <c r="C2702" t="s">
        <v>405</v>
      </c>
      <c r="D2702" t="str">
        <f>VLOOKUP(C2702,Customers!$A$1:$H$201,4,0)</f>
        <v>Austin Hogan</v>
      </c>
      <c r="E2702" t="str">
        <f>VLOOKUP(C2702,Customers!$A$1:$H$201,5,0)</f>
        <v>Female</v>
      </c>
      <c r="F2702" s="4">
        <f>VLOOKUP(C2702,Customers!$A$1:$H$201,6,0)</f>
        <v>38779</v>
      </c>
      <c r="G2702" s="4" t="str">
        <f>VLOOKUP(C2702,Customers!$A$1:$H$201,7,0)</f>
        <v>Port Fernandohaven</v>
      </c>
      <c r="H2702" s="4">
        <f>VLOOKUP(C2702,Customers!$A$1:$H$201,8,0)</f>
        <v>44406</v>
      </c>
      <c r="I2702" t="s">
        <v>788</v>
      </c>
      <c r="J2702" t="str">
        <f>VLOOKUP(I2702,Products!$A$1:$F$51,2,0)</f>
        <v>Beat Accessories</v>
      </c>
      <c r="K2702" t="str">
        <f>VLOOKUP(I2702,Products!$A$1:$F$51,3,0)</f>
        <v>Fashion</v>
      </c>
      <c r="L2702" t="str">
        <f>VLOOKUP(I2702,Products!$A$1:$F$51,4,0)</f>
        <v>Accessories</v>
      </c>
      <c r="M2702" s="7">
        <f>VLOOKUP(I2702,Products!$A$1:$F$51,5,0)</f>
        <v>1798.97</v>
      </c>
      <c r="N2702" s="7">
        <f>VLOOKUP(I2702,Products!$A$1:$F$51,6,0)</f>
        <v>1329.15</v>
      </c>
      <c r="O2702" t="s">
        <v>831</v>
      </c>
      <c r="P2702" t="str">
        <f>VLOOKUP(O2702,Stores!$A$1:$D$6,2,0)</f>
        <v>MegaMart Peckmouth</v>
      </c>
      <c r="Q2702" t="str">
        <f>VLOOKUP(O2702,Stores!$A$1:$D$6,4,0)</f>
        <v>East</v>
      </c>
      <c r="R2702" s="6">
        <v>3</v>
      </c>
      <c r="S2702" s="6">
        <v>0.15</v>
      </c>
      <c r="T2702" t="s">
        <v>857</v>
      </c>
      <c r="U2702">
        <f t="shared" si="126"/>
        <v>5396.91</v>
      </c>
      <c r="V2702" s="7">
        <f t="shared" si="127"/>
        <v>3987.4500000000003</v>
      </c>
      <c r="W2702" s="7">
        <f t="shared" si="128"/>
        <v>1408.6099999999997</v>
      </c>
    </row>
    <row r="2703" spans="1:23" x14ac:dyDescent="0.25">
      <c r="A2703" t="s">
        <v>2551</v>
      </c>
      <c r="B2703" s="4">
        <v>45578</v>
      </c>
      <c r="C2703" t="s">
        <v>450</v>
      </c>
      <c r="D2703" t="str">
        <f>VLOOKUP(C2703,Customers!$A$1:$H$201,4,0)</f>
        <v>Amy Smith</v>
      </c>
      <c r="E2703" t="str">
        <f>VLOOKUP(C2703,Customers!$A$1:$H$201,5,0)</f>
        <v>Male</v>
      </c>
      <c r="F2703" s="4">
        <f>VLOOKUP(C2703,Customers!$A$1:$H$201,6,0)</f>
        <v>22556</v>
      </c>
      <c r="G2703" s="4" t="str">
        <f>VLOOKUP(C2703,Customers!$A$1:$H$201,7,0)</f>
        <v>Simonstad</v>
      </c>
      <c r="H2703" s="4">
        <f>VLOOKUP(C2703,Customers!$A$1:$H$201,8,0)</f>
        <v>45467</v>
      </c>
      <c r="I2703" t="s">
        <v>794</v>
      </c>
      <c r="J2703" t="str">
        <f>VLOOKUP(I2703,Products!$A$1:$F$51,2,0)</f>
        <v>New Watches</v>
      </c>
      <c r="K2703" t="str">
        <f>VLOOKUP(I2703,Products!$A$1:$F$51,3,0)</f>
        <v>Fashion</v>
      </c>
      <c r="L2703" t="str">
        <f>VLOOKUP(I2703,Products!$A$1:$F$51,4,0)</f>
        <v>Watches</v>
      </c>
      <c r="M2703" s="7">
        <f>VLOOKUP(I2703,Products!$A$1:$F$51,5,0)</f>
        <v>1501.46</v>
      </c>
      <c r="N2703" s="7">
        <f>VLOOKUP(I2703,Products!$A$1:$F$51,6,0)</f>
        <v>1167.73</v>
      </c>
      <c r="O2703" t="s">
        <v>827</v>
      </c>
      <c r="P2703" t="str">
        <f>VLOOKUP(O2703,Stores!$A$1:$D$6,2,0)</f>
        <v>MegaMart Jimenezborough</v>
      </c>
      <c r="Q2703" t="str">
        <f>VLOOKUP(O2703,Stores!$A$1:$D$6,4,0)</f>
        <v>South</v>
      </c>
      <c r="R2703" s="6">
        <v>3</v>
      </c>
      <c r="S2703" s="6">
        <v>0.15</v>
      </c>
      <c r="T2703" t="s">
        <v>851</v>
      </c>
      <c r="U2703">
        <f t="shared" si="126"/>
        <v>4504.38</v>
      </c>
      <c r="V2703" s="7">
        <f t="shared" si="127"/>
        <v>3503.19</v>
      </c>
      <c r="W2703" s="7">
        <f t="shared" si="128"/>
        <v>1000.34</v>
      </c>
    </row>
    <row r="2704" spans="1:23" x14ac:dyDescent="0.25">
      <c r="A2704" t="s">
        <v>3036</v>
      </c>
      <c r="B2704" s="4">
        <v>45578</v>
      </c>
      <c r="C2704" t="s">
        <v>671</v>
      </c>
      <c r="D2704" t="str">
        <f>VLOOKUP(C2704,Customers!$A$1:$H$201,4,0)</f>
        <v>Karen Quinn</v>
      </c>
      <c r="E2704" t="str">
        <f>VLOOKUP(C2704,Customers!$A$1:$H$201,5,0)</f>
        <v>Female</v>
      </c>
      <c r="F2704" s="4">
        <f>VLOOKUP(C2704,Customers!$A$1:$H$201,6,0)</f>
        <v>21380</v>
      </c>
      <c r="G2704" s="4" t="str">
        <f>VLOOKUP(C2704,Customers!$A$1:$H$201,7,0)</f>
        <v>Kristinemouth</v>
      </c>
      <c r="H2704" s="4">
        <f>VLOOKUP(C2704,Customers!$A$1:$H$201,8,0)</f>
        <v>44723</v>
      </c>
      <c r="I2704" t="s">
        <v>707</v>
      </c>
      <c r="J2704" t="str">
        <f>VLOOKUP(I2704,Products!$A$1:$F$51,2,0)</f>
        <v>Like Camera</v>
      </c>
      <c r="K2704" t="str">
        <f>VLOOKUP(I2704,Products!$A$1:$F$51,3,0)</f>
        <v>Electronics</v>
      </c>
      <c r="L2704" t="str">
        <f>VLOOKUP(I2704,Products!$A$1:$F$51,4,0)</f>
        <v>Camera</v>
      </c>
      <c r="M2704" s="7">
        <f>VLOOKUP(I2704,Products!$A$1:$F$51,5,0)</f>
        <v>1673.69</v>
      </c>
      <c r="N2704" s="7">
        <f>VLOOKUP(I2704,Products!$A$1:$F$51,6,0)</f>
        <v>1323.38</v>
      </c>
      <c r="O2704" t="s">
        <v>827</v>
      </c>
      <c r="P2704" t="str">
        <f>VLOOKUP(O2704,Stores!$A$1:$D$6,2,0)</f>
        <v>MegaMart Jimenezborough</v>
      </c>
      <c r="Q2704" t="str">
        <f>VLOOKUP(O2704,Stores!$A$1:$D$6,4,0)</f>
        <v>South</v>
      </c>
      <c r="R2704" s="6">
        <v>2</v>
      </c>
      <c r="S2704" s="6">
        <v>0.15</v>
      </c>
      <c r="T2704" t="s">
        <v>861</v>
      </c>
      <c r="U2704">
        <f t="shared" si="126"/>
        <v>3347.38</v>
      </c>
      <c r="V2704" s="7">
        <f t="shared" si="127"/>
        <v>2646.76</v>
      </c>
      <c r="W2704" s="7">
        <f t="shared" si="128"/>
        <v>699.76999999999987</v>
      </c>
    </row>
    <row r="2705" spans="1:23" x14ac:dyDescent="0.25">
      <c r="A2705" t="s">
        <v>3129</v>
      </c>
      <c r="B2705" s="4">
        <v>45578</v>
      </c>
      <c r="C2705" t="s">
        <v>304</v>
      </c>
      <c r="D2705" t="str">
        <f>VLOOKUP(C2705,Customers!$A$1:$H$201,4,0)</f>
        <v>Sarah Reynolds</v>
      </c>
      <c r="E2705" t="str">
        <f>VLOOKUP(C2705,Customers!$A$1:$H$201,5,0)</f>
        <v>Female</v>
      </c>
      <c r="F2705" s="4">
        <f>VLOOKUP(C2705,Customers!$A$1:$H$201,6,0)</f>
        <v>32344</v>
      </c>
      <c r="G2705" s="4" t="str">
        <f>VLOOKUP(C2705,Customers!$A$1:$H$201,7,0)</f>
        <v>South Christinabury</v>
      </c>
      <c r="H2705" s="4">
        <f>VLOOKUP(C2705,Customers!$A$1:$H$201,8,0)</f>
        <v>44826</v>
      </c>
      <c r="I2705" t="s">
        <v>770</v>
      </c>
      <c r="J2705" t="str">
        <f>VLOOKUP(I2705,Products!$A$1:$F$51,2,0)</f>
        <v>Him Smartphone</v>
      </c>
      <c r="K2705" t="str">
        <f>VLOOKUP(I2705,Products!$A$1:$F$51,3,0)</f>
        <v>Electronics</v>
      </c>
      <c r="L2705" t="str">
        <f>VLOOKUP(I2705,Products!$A$1:$F$51,4,0)</f>
        <v>Smartphone</v>
      </c>
      <c r="M2705" s="7">
        <f>VLOOKUP(I2705,Products!$A$1:$F$51,5,0)</f>
        <v>1487.41</v>
      </c>
      <c r="N2705" s="7">
        <f>VLOOKUP(I2705,Products!$A$1:$F$51,6,0)</f>
        <v>813.07</v>
      </c>
      <c r="O2705" t="s">
        <v>835</v>
      </c>
      <c r="P2705" t="str">
        <f>VLOOKUP(O2705,Stores!$A$1:$D$6,2,0)</f>
        <v>MegaMart New Michele</v>
      </c>
      <c r="Q2705" t="str">
        <f>VLOOKUP(O2705,Stores!$A$1:$D$6,4,0)</f>
        <v>West</v>
      </c>
      <c r="R2705" s="6">
        <v>5</v>
      </c>
      <c r="S2705" s="6">
        <v>0.05</v>
      </c>
      <c r="T2705" t="s">
        <v>851</v>
      </c>
      <c r="U2705">
        <f t="shared" si="126"/>
        <v>7437.05</v>
      </c>
      <c r="V2705" s="7">
        <f t="shared" si="127"/>
        <v>4065.3500000000004</v>
      </c>
      <c r="W2705" s="7">
        <f t="shared" si="128"/>
        <v>3370.75</v>
      </c>
    </row>
    <row r="2706" spans="1:23" x14ac:dyDescent="0.25">
      <c r="A2706" t="s">
        <v>4647</v>
      </c>
      <c r="B2706" s="4">
        <v>45578</v>
      </c>
      <c r="C2706" t="s">
        <v>34</v>
      </c>
      <c r="D2706" t="str">
        <f>VLOOKUP(C2706,Customers!$A$1:$H$201,4,0)</f>
        <v>Isaiah Williams</v>
      </c>
      <c r="E2706" t="str">
        <f>VLOOKUP(C2706,Customers!$A$1:$H$201,5,0)</f>
        <v>Male</v>
      </c>
      <c r="F2706" s="4">
        <f>VLOOKUP(C2706,Customers!$A$1:$H$201,6,0)</f>
        <v>22233</v>
      </c>
      <c r="G2706" s="4" t="str">
        <f>VLOOKUP(C2706,Customers!$A$1:$H$201,7,0)</f>
        <v>New Michaelland</v>
      </c>
      <c r="H2706" s="4">
        <f>VLOOKUP(C2706,Customers!$A$1:$H$201,8,0)</f>
        <v>45720</v>
      </c>
      <c r="I2706" t="s">
        <v>762</v>
      </c>
      <c r="J2706" t="str">
        <f>VLOOKUP(I2706,Products!$A$1:$F$51,2,0)</f>
        <v>Firm Dairy</v>
      </c>
      <c r="K2706" t="str">
        <f>VLOOKUP(I2706,Products!$A$1:$F$51,3,0)</f>
        <v>Groceries</v>
      </c>
      <c r="L2706" t="str">
        <f>VLOOKUP(I2706,Products!$A$1:$F$51,4,0)</f>
        <v>Dairy</v>
      </c>
      <c r="M2706" s="7">
        <f>VLOOKUP(I2706,Products!$A$1:$F$51,5,0)</f>
        <v>1227.24</v>
      </c>
      <c r="N2706" s="7">
        <f>VLOOKUP(I2706,Products!$A$1:$F$51,6,0)</f>
        <v>977.09</v>
      </c>
      <c r="O2706" t="s">
        <v>831</v>
      </c>
      <c r="P2706" t="str">
        <f>VLOOKUP(O2706,Stores!$A$1:$D$6,2,0)</f>
        <v>MegaMart Peckmouth</v>
      </c>
      <c r="Q2706" t="str">
        <f>VLOOKUP(O2706,Stores!$A$1:$D$6,4,0)</f>
        <v>East</v>
      </c>
      <c r="R2706" s="6">
        <v>5</v>
      </c>
      <c r="S2706" s="6">
        <v>0.15</v>
      </c>
      <c r="T2706" t="s">
        <v>857</v>
      </c>
      <c r="U2706">
        <f t="shared" si="126"/>
        <v>6136.2</v>
      </c>
      <c r="V2706" s="7">
        <f t="shared" si="127"/>
        <v>4885.45</v>
      </c>
      <c r="W2706" s="7">
        <f t="shared" si="128"/>
        <v>1249.9000000000001</v>
      </c>
    </row>
    <row r="2707" spans="1:23" x14ac:dyDescent="0.25">
      <c r="A2707" t="s">
        <v>5231</v>
      </c>
      <c r="B2707" s="4">
        <v>45578</v>
      </c>
      <c r="C2707" t="s">
        <v>241</v>
      </c>
      <c r="D2707" t="str">
        <f>VLOOKUP(C2707,Customers!$A$1:$H$201,4,0)</f>
        <v>Amanda Hoover</v>
      </c>
      <c r="E2707" t="str">
        <f>VLOOKUP(C2707,Customers!$A$1:$H$201,5,0)</f>
        <v>Female</v>
      </c>
      <c r="F2707" s="4">
        <f>VLOOKUP(C2707,Customers!$A$1:$H$201,6,0)</f>
        <v>26908</v>
      </c>
      <c r="G2707" s="4" t="str">
        <f>VLOOKUP(C2707,Customers!$A$1:$H$201,7,0)</f>
        <v>Brittanyburgh</v>
      </c>
      <c r="H2707" s="4">
        <f>VLOOKUP(C2707,Customers!$A$1:$H$201,8,0)</f>
        <v>45561</v>
      </c>
      <c r="I2707" t="s">
        <v>818</v>
      </c>
      <c r="J2707" t="str">
        <f>VLOOKUP(I2707,Products!$A$1:$F$51,2,0)</f>
        <v>Nor Bags</v>
      </c>
      <c r="K2707" t="str">
        <f>VLOOKUP(I2707,Products!$A$1:$F$51,3,0)</f>
        <v>Fashion</v>
      </c>
      <c r="L2707" t="str">
        <f>VLOOKUP(I2707,Products!$A$1:$F$51,4,0)</f>
        <v>Bags</v>
      </c>
      <c r="M2707" s="7">
        <f>VLOOKUP(I2707,Products!$A$1:$F$51,5,0)</f>
        <v>1216.3599999999999</v>
      </c>
      <c r="N2707" s="7">
        <f>VLOOKUP(I2707,Products!$A$1:$F$51,6,0)</f>
        <v>794.8</v>
      </c>
      <c r="O2707" t="s">
        <v>838</v>
      </c>
      <c r="P2707" t="str">
        <f>VLOOKUP(O2707,Stores!$A$1:$D$6,2,0)</f>
        <v>MegaMart Brianahaven</v>
      </c>
      <c r="Q2707" t="str">
        <f>VLOOKUP(O2707,Stores!$A$1:$D$6,4,0)</f>
        <v>North</v>
      </c>
      <c r="R2707" s="6">
        <v>5</v>
      </c>
      <c r="S2707" s="6">
        <v>0</v>
      </c>
      <c r="T2707" t="s">
        <v>857</v>
      </c>
      <c r="U2707">
        <f t="shared" si="126"/>
        <v>6081.7999999999993</v>
      </c>
      <c r="V2707" s="7">
        <f t="shared" si="127"/>
        <v>3974</v>
      </c>
      <c r="W2707" s="7">
        <f t="shared" si="128"/>
        <v>2106.7999999999993</v>
      </c>
    </row>
    <row r="2708" spans="1:23" x14ac:dyDescent="0.25">
      <c r="A2708" t="s">
        <v>5295</v>
      </c>
      <c r="B2708" s="4">
        <v>45579</v>
      </c>
      <c r="C2708" t="s">
        <v>349</v>
      </c>
      <c r="D2708" t="str">
        <f>VLOOKUP(C2708,Customers!$A$1:$H$201,4,0)</f>
        <v>Stanley Brown</v>
      </c>
      <c r="E2708" t="str">
        <f>VLOOKUP(C2708,Customers!$A$1:$H$201,5,0)</f>
        <v>Male</v>
      </c>
      <c r="F2708" s="4">
        <f>VLOOKUP(C2708,Customers!$A$1:$H$201,6,0)</f>
        <v>28594</v>
      </c>
      <c r="G2708" s="4" t="str">
        <f>VLOOKUP(C2708,Customers!$A$1:$H$201,7,0)</f>
        <v>Baldwinstad</v>
      </c>
      <c r="H2708" s="4">
        <f>VLOOKUP(C2708,Customers!$A$1:$H$201,8,0)</f>
        <v>44617</v>
      </c>
      <c r="I2708" t="s">
        <v>804</v>
      </c>
      <c r="J2708" t="str">
        <f>VLOOKUP(I2708,Products!$A$1:$F$51,2,0)</f>
        <v>Present Television</v>
      </c>
      <c r="K2708" t="str">
        <f>VLOOKUP(I2708,Products!$A$1:$F$51,3,0)</f>
        <v>Electronics</v>
      </c>
      <c r="L2708" t="str">
        <f>VLOOKUP(I2708,Products!$A$1:$F$51,4,0)</f>
        <v>Television</v>
      </c>
      <c r="M2708" s="7">
        <f>VLOOKUP(I2708,Products!$A$1:$F$51,5,0)</f>
        <v>1635.01</v>
      </c>
      <c r="N2708" s="7">
        <f>VLOOKUP(I2708,Products!$A$1:$F$51,6,0)</f>
        <v>1043.29</v>
      </c>
      <c r="O2708" t="s">
        <v>831</v>
      </c>
      <c r="P2708" t="str">
        <f>VLOOKUP(O2708,Stores!$A$1:$D$6,2,0)</f>
        <v>MegaMart Peckmouth</v>
      </c>
      <c r="Q2708" t="str">
        <f>VLOOKUP(O2708,Stores!$A$1:$D$6,4,0)</f>
        <v>East</v>
      </c>
      <c r="R2708" s="6">
        <v>1</v>
      </c>
      <c r="S2708" s="6">
        <v>0.15</v>
      </c>
      <c r="T2708" t="s">
        <v>861</v>
      </c>
      <c r="U2708">
        <f t="shared" si="126"/>
        <v>1635.01</v>
      </c>
      <c r="V2708" s="7">
        <f t="shared" si="127"/>
        <v>1043.29</v>
      </c>
      <c r="W2708" s="7">
        <f t="shared" si="128"/>
        <v>590.87</v>
      </c>
    </row>
    <row r="2709" spans="1:23" x14ac:dyDescent="0.25">
      <c r="A2709" t="s">
        <v>936</v>
      </c>
      <c r="B2709" s="4">
        <v>45579</v>
      </c>
      <c r="C2709" t="s">
        <v>95</v>
      </c>
      <c r="D2709" t="str">
        <f>VLOOKUP(C2709,Customers!$A$1:$H$201,4,0)</f>
        <v>Molly Murray</v>
      </c>
      <c r="E2709" t="str">
        <f>VLOOKUP(C2709,Customers!$A$1:$H$201,5,0)</f>
        <v>Female</v>
      </c>
      <c r="F2709" s="4">
        <f>VLOOKUP(C2709,Customers!$A$1:$H$201,6,0)</f>
        <v>22610</v>
      </c>
      <c r="G2709" s="4" t="str">
        <f>VLOOKUP(C2709,Customers!$A$1:$H$201,7,0)</f>
        <v>North April</v>
      </c>
      <c r="H2709" s="4">
        <f>VLOOKUP(C2709,Customers!$A$1:$H$201,8,0)</f>
        <v>45036</v>
      </c>
      <c r="I2709" t="s">
        <v>800</v>
      </c>
      <c r="J2709" t="str">
        <f>VLOOKUP(I2709,Products!$A$1:$F$51,2,0)</f>
        <v>Church Clothing</v>
      </c>
      <c r="K2709" t="str">
        <f>VLOOKUP(I2709,Products!$A$1:$F$51,3,0)</f>
        <v>Fashion</v>
      </c>
      <c r="L2709" t="str">
        <f>VLOOKUP(I2709,Products!$A$1:$F$51,4,0)</f>
        <v>Clothing</v>
      </c>
      <c r="M2709" s="7">
        <f>VLOOKUP(I2709,Products!$A$1:$F$51,5,0)</f>
        <v>540.94000000000005</v>
      </c>
      <c r="N2709" s="7">
        <f>VLOOKUP(I2709,Products!$A$1:$F$51,6,0)</f>
        <v>398.25</v>
      </c>
      <c r="O2709" t="s">
        <v>831</v>
      </c>
      <c r="P2709" t="str">
        <f>VLOOKUP(O2709,Stores!$A$1:$D$6,2,0)</f>
        <v>MegaMart Peckmouth</v>
      </c>
      <c r="Q2709" t="str">
        <f>VLOOKUP(O2709,Stores!$A$1:$D$6,4,0)</f>
        <v>East</v>
      </c>
      <c r="R2709" s="6">
        <v>2.9905584572117316</v>
      </c>
      <c r="S2709" s="6">
        <v>0</v>
      </c>
      <c r="T2709" t="s">
        <v>851</v>
      </c>
      <c r="U2709">
        <f t="shared" si="126"/>
        <v>1617.7126918441143</v>
      </c>
      <c r="V2709" s="7">
        <f t="shared" si="127"/>
        <v>1190.9899055845722</v>
      </c>
      <c r="W2709" s="7">
        <f t="shared" si="128"/>
        <v>425.72278625954209</v>
      </c>
    </row>
    <row r="2710" spans="1:23" x14ac:dyDescent="0.25">
      <c r="A2710" t="s">
        <v>1734</v>
      </c>
      <c r="B2710" s="4">
        <v>45579</v>
      </c>
      <c r="C2710" t="s">
        <v>664</v>
      </c>
      <c r="D2710" t="str">
        <f>VLOOKUP(C2710,Customers!$A$1:$H$201,4,0)</f>
        <v>Steve Flynn</v>
      </c>
      <c r="E2710" t="str">
        <f>VLOOKUP(C2710,Customers!$A$1:$H$201,5,0)</f>
        <v>Male</v>
      </c>
      <c r="F2710" s="4">
        <f>VLOOKUP(C2710,Customers!$A$1:$H$201,6,0)</f>
        <v>24326</v>
      </c>
      <c r="G2710" s="4" t="str">
        <f>VLOOKUP(C2710,Customers!$A$1:$H$201,7,0)</f>
        <v>East Walter</v>
      </c>
      <c r="H2710" s="4">
        <f>VLOOKUP(C2710,Customers!$A$1:$H$201,8,0)</f>
        <v>44260</v>
      </c>
      <c r="I2710" t="s">
        <v>782</v>
      </c>
      <c r="J2710" t="str">
        <f>VLOOKUP(I2710,Products!$A$1:$F$51,2,0)</f>
        <v>National Watches</v>
      </c>
      <c r="K2710" t="str">
        <f>VLOOKUP(I2710,Products!$A$1:$F$51,3,0)</f>
        <v>Fashion</v>
      </c>
      <c r="L2710" t="str">
        <f>VLOOKUP(I2710,Products!$A$1:$F$51,4,0)</f>
        <v>Watches</v>
      </c>
      <c r="M2710" s="7">
        <f>VLOOKUP(I2710,Products!$A$1:$F$51,5,0)</f>
        <v>29.24</v>
      </c>
      <c r="N2710" s="7">
        <f>VLOOKUP(I2710,Products!$A$1:$F$51,6,0)</f>
        <v>742.26521739130465</v>
      </c>
      <c r="O2710" t="s">
        <v>831</v>
      </c>
      <c r="P2710" t="str">
        <f>VLOOKUP(O2710,Stores!$A$1:$D$6,2,0)</f>
        <v>MegaMart Peckmouth</v>
      </c>
      <c r="Q2710" t="str">
        <f>VLOOKUP(O2710,Stores!$A$1:$D$6,4,0)</f>
        <v>East</v>
      </c>
      <c r="R2710" s="6">
        <v>3</v>
      </c>
      <c r="S2710" s="6">
        <v>0.05</v>
      </c>
      <c r="T2710" t="s">
        <v>857</v>
      </c>
      <c r="U2710">
        <f t="shared" si="126"/>
        <v>87.72</v>
      </c>
      <c r="V2710" s="7">
        <f t="shared" si="127"/>
        <v>2226.7956521739138</v>
      </c>
      <c r="W2710" s="7">
        <f t="shared" si="128"/>
        <v>-2140.0256521739138</v>
      </c>
    </row>
    <row r="2711" spans="1:23" x14ac:dyDescent="0.25">
      <c r="A2711" t="s">
        <v>3560</v>
      </c>
      <c r="B2711" s="4">
        <v>45579</v>
      </c>
      <c r="C2711" t="s">
        <v>514</v>
      </c>
      <c r="D2711" t="str">
        <f>VLOOKUP(C2711,Customers!$A$1:$H$201,4,0)</f>
        <v>Suzanne Fox</v>
      </c>
      <c r="E2711" t="str">
        <f>VLOOKUP(C2711,Customers!$A$1:$H$201,5,0)</f>
        <v>Male</v>
      </c>
      <c r="F2711" s="4">
        <f>VLOOKUP(C2711,Customers!$A$1:$H$201,6,0)</f>
        <v>38558</v>
      </c>
      <c r="G2711" s="4" t="str">
        <f>VLOOKUP(C2711,Customers!$A$1:$H$201,7,0)</f>
        <v>Joelborough</v>
      </c>
      <c r="H2711" s="4">
        <f>VLOOKUP(C2711,Customers!$A$1:$H$201,8,0)</f>
        <v>44192</v>
      </c>
      <c r="I2711" t="s">
        <v>721</v>
      </c>
      <c r="J2711" t="str">
        <f>VLOOKUP(I2711,Products!$A$1:$F$51,2,0)</f>
        <v>Knowledge Bags</v>
      </c>
      <c r="K2711" t="str">
        <f>VLOOKUP(I2711,Products!$A$1:$F$51,3,0)</f>
        <v>Fashion</v>
      </c>
      <c r="L2711" t="str">
        <f>VLOOKUP(I2711,Products!$A$1:$F$51,4,0)</f>
        <v>Bags</v>
      </c>
      <c r="M2711" s="7">
        <f>VLOOKUP(I2711,Products!$A$1:$F$51,5,0)</f>
        <v>1396.22</v>
      </c>
      <c r="N2711" s="7">
        <f>VLOOKUP(I2711,Products!$A$1:$F$51,6,0)</f>
        <v>1004.09</v>
      </c>
      <c r="O2711" t="s">
        <v>827</v>
      </c>
      <c r="P2711" t="str">
        <f>VLOOKUP(O2711,Stores!$A$1:$D$6,2,0)</f>
        <v>MegaMart Jimenezborough</v>
      </c>
      <c r="Q2711" t="str">
        <f>VLOOKUP(O2711,Stores!$A$1:$D$6,4,0)</f>
        <v>South</v>
      </c>
      <c r="R2711" s="6">
        <v>5</v>
      </c>
      <c r="S2711" s="6">
        <v>0.05</v>
      </c>
      <c r="T2711" t="s">
        <v>854</v>
      </c>
      <c r="U2711">
        <f t="shared" si="126"/>
        <v>6981.1</v>
      </c>
      <c r="V2711" s="7">
        <f t="shared" si="127"/>
        <v>5020.45</v>
      </c>
      <c r="W2711" s="7">
        <f t="shared" si="128"/>
        <v>1959.7000000000005</v>
      </c>
    </row>
    <row r="2712" spans="1:23" x14ac:dyDescent="0.25">
      <c r="A2712" t="s">
        <v>3779</v>
      </c>
      <c r="B2712" s="4">
        <v>45579</v>
      </c>
      <c r="C2712" t="s">
        <v>417</v>
      </c>
      <c r="D2712" t="str">
        <f>VLOOKUP(C2712,Customers!$A$1:$H$201,4,0)</f>
        <v>Jeffrey Smith</v>
      </c>
      <c r="E2712" t="str">
        <f>VLOOKUP(C2712,Customers!$A$1:$H$201,5,0)</f>
        <v>Female</v>
      </c>
      <c r="F2712" s="4">
        <f>VLOOKUP(C2712,Customers!$A$1:$H$201,6,0)</f>
        <v>30679</v>
      </c>
      <c r="G2712" s="4" t="str">
        <f>VLOOKUP(C2712,Customers!$A$1:$H$201,7,0)</f>
        <v>Aaronmouth</v>
      </c>
      <c r="H2712" s="4">
        <f>VLOOKUP(C2712,Customers!$A$1:$H$201,8,0)</f>
        <v>45006</v>
      </c>
      <c r="I2712" t="s">
        <v>746</v>
      </c>
      <c r="J2712" t="str">
        <f>VLOOKUP(I2712,Products!$A$1:$F$51,2,0)</f>
        <v>Add Clothing</v>
      </c>
      <c r="K2712" t="str">
        <f>VLOOKUP(I2712,Products!$A$1:$F$51,3,0)</f>
        <v>Fashion</v>
      </c>
      <c r="L2712" t="str">
        <f>VLOOKUP(I2712,Products!$A$1:$F$51,4,0)</f>
        <v>Clothing</v>
      </c>
      <c r="M2712" s="7">
        <f>VLOOKUP(I2712,Products!$A$1:$F$51,5,0)</f>
        <v>1342.75</v>
      </c>
      <c r="N2712" s="7">
        <f>VLOOKUP(I2712,Products!$A$1:$F$51,6,0)</f>
        <v>797.94</v>
      </c>
      <c r="O2712" t="s">
        <v>831</v>
      </c>
      <c r="P2712" t="str">
        <f>VLOOKUP(O2712,Stores!$A$1:$D$6,2,0)</f>
        <v>MegaMart Peckmouth</v>
      </c>
      <c r="Q2712" t="str">
        <f>VLOOKUP(O2712,Stores!$A$1:$D$6,4,0)</f>
        <v>East</v>
      </c>
      <c r="R2712" s="6">
        <v>2</v>
      </c>
      <c r="S2712" s="6">
        <v>0.05</v>
      </c>
      <c r="T2712" t="s">
        <v>857</v>
      </c>
      <c r="U2712">
        <f t="shared" si="126"/>
        <v>2685.5</v>
      </c>
      <c r="V2712" s="7">
        <f t="shared" si="127"/>
        <v>1595.88</v>
      </c>
      <c r="W2712" s="7">
        <f t="shared" si="128"/>
        <v>1088.6699999999998</v>
      </c>
    </row>
    <row r="2713" spans="1:23" x14ac:dyDescent="0.25">
      <c r="A2713" t="s">
        <v>5587</v>
      </c>
      <c r="B2713" s="4">
        <v>45580</v>
      </c>
      <c r="C2713" t="s">
        <v>219</v>
      </c>
      <c r="D2713" t="str">
        <f>VLOOKUP(C2713,Customers!$A$1:$H$201,4,0)</f>
        <v>Julie Gibson</v>
      </c>
      <c r="E2713" t="str">
        <f>VLOOKUP(C2713,Customers!$A$1:$H$201,5,0)</f>
        <v>Female</v>
      </c>
      <c r="F2713" s="4">
        <f>VLOOKUP(C2713,Customers!$A$1:$H$201,6,0)</f>
        <v>36064</v>
      </c>
      <c r="G2713" s="4" t="str">
        <f>VLOOKUP(C2713,Customers!$A$1:$H$201,7,0)</f>
        <v>Williamsville</v>
      </c>
      <c r="H2713" s="4">
        <f>VLOOKUP(C2713,Customers!$A$1:$H$201,8,0)</f>
        <v>45011</v>
      </c>
      <c r="I2713" t="s">
        <v>770</v>
      </c>
      <c r="J2713" t="str">
        <f>VLOOKUP(I2713,Products!$A$1:$F$51,2,0)</f>
        <v>Him Smartphone</v>
      </c>
      <c r="K2713" t="str">
        <f>VLOOKUP(I2713,Products!$A$1:$F$51,3,0)</f>
        <v>Electronics</v>
      </c>
      <c r="L2713" t="str">
        <f>VLOOKUP(I2713,Products!$A$1:$F$51,4,0)</f>
        <v>Smartphone</v>
      </c>
      <c r="M2713" s="7">
        <f>VLOOKUP(I2713,Products!$A$1:$F$51,5,0)</f>
        <v>1487.41</v>
      </c>
      <c r="N2713" s="7">
        <f>VLOOKUP(I2713,Products!$A$1:$F$51,6,0)</f>
        <v>813.07</v>
      </c>
      <c r="O2713" t="s">
        <v>835</v>
      </c>
      <c r="P2713" t="str">
        <f>VLOOKUP(O2713,Stores!$A$1:$D$6,2,0)</f>
        <v>MegaMart New Michele</v>
      </c>
      <c r="Q2713" t="str">
        <f>VLOOKUP(O2713,Stores!$A$1:$D$6,4,0)</f>
        <v>West</v>
      </c>
      <c r="R2713" s="6">
        <v>3</v>
      </c>
      <c r="S2713" s="6">
        <v>0.15</v>
      </c>
      <c r="T2713" t="s">
        <v>851</v>
      </c>
      <c r="U2713">
        <f t="shared" si="126"/>
        <v>4462.2300000000005</v>
      </c>
      <c r="V2713" s="7">
        <f t="shared" si="127"/>
        <v>2439.21</v>
      </c>
      <c r="W2713" s="7">
        <f t="shared" si="128"/>
        <v>2022.1700000000005</v>
      </c>
    </row>
    <row r="2714" spans="1:23" x14ac:dyDescent="0.25">
      <c r="A2714" t="s">
        <v>951</v>
      </c>
      <c r="B2714" s="4">
        <v>45580</v>
      </c>
      <c r="C2714" t="s">
        <v>456</v>
      </c>
      <c r="D2714" t="str">
        <f>VLOOKUP(C2714,Customers!$A$1:$H$201,4,0)</f>
        <v>Chad Roberts</v>
      </c>
      <c r="E2714" t="str">
        <f>VLOOKUP(C2714,Customers!$A$1:$H$201,5,0)</f>
        <v>Female</v>
      </c>
      <c r="F2714" s="4">
        <f>VLOOKUP(C2714,Customers!$A$1:$H$201,6,0)</f>
        <v>22804</v>
      </c>
      <c r="G2714" s="4" t="str">
        <f>VLOOKUP(C2714,Customers!$A$1:$H$201,7,0)</f>
        <v>North Michelle</v>
      </c>
      <c r="H2714" s="4">
        <f>VLOOKUP(C2714,Customers!$A$1:$H$201,8,0)</f>
        <v>44237</v>
      </c>
      <c r="I2714" t="s">
        <v>732</v>
      </c>
      <c r="J2714" t="str">
        <f>VLOOKUP(I2714,Products!$A$1:$F$51,2,0)</f>
        <v>Us Snacks</v>
      </c>
      <c r="K2714" t="str">
        <f>VLOOKUP(I2714,Products!$A$1:$F$51,3,0)</f>
        <v>Groceries</v>
      </c>
      <c r="L2714" t="str">
        <f>VLOOKUP(I2714,Products!$A$1:$F$51,4,0)</f>
        <v>Snacks</v>
      </c>
      <c r="M2714" s="7">
        <f>VLOOKUP(I2714,Products!$A$1:$F$51,5,0)</f>
        <v>123.19</v>
      </c>
      <c r="N2714" s="7">
        <f>VLOOKUP(I2714,Products!$A$1:$F$51,6,0)</f>
        <v>80.36</v>
      </c>
      <c r="O2714" t="s">
        <v>838</v>
      </c>
      <c r="P2714" t="str">
        <f>VLOOKUP(O2714,Stores!$A$1:$D$6,2,0)</f>
        <v>MegaMart Brianahaven</v>
      </c>
      <c r="Q2714" t="str">
        <f>VLOOKUP(O2714,Stores!$A$1:$D$6,4,0)</f>
        <v>North</v>
      </c>
      <c r="R2714" s="6">
        <v>2</v>
      </c>
      <c r="S2714" s="6">
        <v>0.15</v>
      </c>
      <c r="T2714" t="s">
        <v>857</v>
      </c>
      <c r="U2714">
        <f t="shared" si="126"/>
        <v>246.38</v>
      </c>
      <c r="V2714" s="7">
        <f t="shared" si="127"/>
        <v>160.72</v>
      </c>
      <c r="W2714" s="7">
        <f t="shared" si="128"/>
        <v>84.81</v>
      </c>
    </row>
    <row r="2715" spans="1:23" x14ac:dyDescent="0.25">
      <c r="A2715" t="s">
        <v>3468</v>
      </c>
      <c r="B2715" s="4">
        <v>45581</v>
      </c>
      <c r="C2715" t="s">
        <v>329</v>
      </c>
      <c r="D2715" t="str">
        <f>VLOOKUP(C2715,Customers!$A$1:$H$201,4,0)</f>
        <v>Brenda Costa</v>
      </c>
      <c r="E2715" t="str">
        <f>VLOOKUP(C2715,Customers!$A$1:$H$201,5,0)</f>
        <v>Female</v>
      </c>
      <c r="F2715" s="4">
        <f>VLOOKUP(C2715,Customers!$A$1:$H$201,6,0)</f>
        <v>35714</v>
      </c>
      <c r="G2715" s="4" t="str">
        <f>VLOOKUP(C2715,Customers!$A$1:$H$201,7,0)</f>
        <v>North Christian</v>
      </c>
      <c r="H2715" s="4">
        <f>VLOOKUP(C2715,Customers!$A$1:$H$201,8,0)</f>
        <v>44816</v>
      </c>
      <c r="I2715" t="s">
        <v>738</v>
      </c>
      <c r="J2715" t="str">
        <f>VLOOKUP(I2715,Products!$A$1:$F$51,2,0)</f>
        <v>Either Headphones</v>
      </c>
      <c r="K2715" t="str">
        <f>VLOOKUP(I2715,Products!$A$1:$F$51,3,0)</f>
        <v>Electronics</v>
      </c>
      <c r="L2715" t="str">
        <f>VLOOKUP(I2715,Products!$A$1:$F$51,4,0)</f>
        <v>Headphones</v>
      </c>
      <c r="M2715" s="7">
        <f>VLOOKUP(I2715,Products!$A$1:$F$51,5,0)</f>
        <v>248.57</v>
      </c>
      <c r="N2715" s="7">
        <f>VLOOKUP(I2715,Products!$A$1:$F$51,6,0)</f>
        <v>190.67</v>
      </c>
      <c r="O2715" t="s">
        <v>842</v>
      </c>
      <c r="P2715" t="str">
        <f>VLOOKUP(O2715,Stores!$A$1:$D$6,2,0)</f>
        <v>MegaMart Johnmouth</v>
      </c>
      <c r="Q2715" t="str">
        <f>VLOOKUP(O2715,Stores!$A$1:$D$6,4,0)</f>
        <v>East</v>
      </c>
      <c r="R2715" s="6">
        <v>2</v>
      </c>
      <c r="S2715" s="6">
        <v>0.05</v>
      </c>
      <c r="T2715" t="s">
        <v>861</v>
      </c>
      <c r="U2715">
        <f t="shared" si="126"/>
        <v>497.14</v>
      </c>
      <c r="V2715" s="7">
        <f t="shared" si="127"/>
        <v>381.34</v>
      </c>
      <c r="W2715" s="7">
        <f t="shared" si="128"/>
        <v>114.85000000000001</v>
      </c>
    </row>
    <row r="2716" spans="1:23" x14ac:dyDescent="0.25">
      <c r="A2716" t="s">
        <v>5563</v>
      </c>
      <c r="B2716" s="4">
        <v>45581</v>
      </c>
      <c r="C2716" t="s">
        <v>356</v>
      </c>
      <c r="D2716" t="str">
        <f>VLOOKUP(C2716,Customers!$A$1:$H$201,4,0)</f>
        <v>Kevin Snyder</v>
      </c>
      <c r="E2716" t="str">
        <f>VLOOKUP(C2716,Customers!$A$1:$H$201,5,0)</f>
        <v>Male</v>
      </c>
      <c r="F2716" s="4">
        <f>VLOOKUP(C2716,Customers!$A$1:$H$201,6,0)</f>
        <v>30183</v>
      </c>
      <c r="G2716" s="4" t="str">
        <f>VLOOKUP(C2716,Customers!$A$1:$H$201,7,0)</f>
        <v>Seanville</v>
      </c>
      <c r="H2716" s="4">
        <f>VLOOKUP(C2716,Customers!$A$1:$H$201,8,0)</f>
        <v>44184</v>
      </c>
      <c r="I2716" t="s">
        <v>749</v>
      </c>
      <c r="J2716" t="str">
        <f>VLOOKUP(I2716,Products!$A$1:$F$51,2,0)</f>
        <v>Whether Bags</v>
      </c>
      <c r="K2716" t="str">
        <f>VLOOKUP(I2716,Products!$A$1:$F$51,3,0)</f>
        <v>Fashion</v>
      </c>
      <c r="L2716" t="str">
        <f>VLOOKUP(I2716,Products!$A$1:$F$51,4,0)</f>
        <v>Bags</v>
      </c>
      <c r="M2716" s="7">
        <f>VLOOKUP(I2716,Products!$A$1:$F$51,5,0)</f>
        <v>270.45</v>
      </c>
      <c r="N2716" s="7">
        <f>VLOOKUP(I2716,Products!$A$1:$F$51,6,0)</f>
        <v>742.26521739130465</v>
      </c>
      <c r="O2716" t="s">
        <v>831</v>
      </c>
      <c r="P2716" t="str">
        <f>VLOOKUP(O2716,Stores!$A$1:$D$6,2,0)</f>
        <v>MegaMart Peckmouth</v>
      </c>
      <c r="Q2716" t="str">
        <f>VLOOKUP(O2716,Stores!$A$1:$D$6,4,0)</f>
        <v>East</v>
      </c>
      <c r="R2716" s="6">
        <v>5</v>
      </c>
      <c r="S2716" s="6">
        <v>0.05</v>
      </c>
      <c r="T2716" t="s">
        <v>857</v>
      </c>
      <c r="U2716">
        <f t="shared" si="126"/>
        <v>1352.25</v>
      </c>
      <c r="V2716" s="7">
        <f t="shared" si="127"/>
        <v>3711.3260869565233</v>
      </c>
      <c r="W2716" s="7">
        <f t="shared" si="128"/>
        <v>-2360.0260869565232</v>
      </c>
    </row>
    <row r="2717" spans="1:23" x14ac:dyDescent="0.25">
      <c r="A2717" t="s">
        <v>2097</v>
      </c>
      <c r="B2717" s="4">
        <v>45581</v>
      </c>
      <c r="C2717" t="s">
        <v>177</v>
      </c>
      <c r="D2717" t="str">
        <f>VLOOKUP(C2717,Customers!$A$1:$H$201,4,0)</f>
        <v>Dennis Poole</v>
      </c>
      <c r="E2717" t="str">
        <f>VLOOKUP(C2717,Customers!$A$1:$H$201,5,0)</f>
        <v>Male</v>
      </c>
      <c r="F2717" s="4">
        <f>VLOOKUP(C2717,Customers!$A$1:$H$201,6,0)</f>
        <v>23397</v>
      </c>
      <c r="G2717" s="4" t="str">
        <f>VLOOKUP(C2717,Customers!$A$1:$H$201,7,0)</f>
        <v>New Jontown</v>
      </c>
      <c r="H2717" s="4">
        <f>VLOOKUP(C2717,Customers!$A$1:$H$201,8,0)</f>
        <v>44737</v>
      </c>
      <c r="I2717" t="s">
        <v>808</v>
      </c>
      <c r="J2717" t="str">
        <f>VLOOKUP(I2717,Products!$A$1:$F$51,2,0)</f>
        <v>Soon Accessories</v>
      </c>
      <c r="K2717" t="str">
        <f>VLOOKUP(I2717,Products!$A$1:$F$51,3,0)</f>
        <v>Fashion</v>
      </c>
      <c r="L2717" t="str">
        <f>VLOOKUP(I2717,Products!$A$1:$F$51,4,0)</f>
        <v>Accessories</v>
      </c>
      <c r="M2717" s="7">
        <f>VLOOKUP(I2717,Products!$A$1:$F$51,5,0)</f>
        <v>564.41999999999996</v>
      </c>
      <c r="N2717" s="7">
        <f>VLOOKUP(I2717,Products!$A$1:$F$51,6,0)</f>
        <v>293.95999999999998</v>
      </c>
      <c r="O2717" t="s">
        <v>838</v>
      </c>
      <c r="P2717" t="str">
        <f>VLOOKUP(O2717,Stores!$A$1:$D$6,2,0)</f>
        <v>MegaMart Brianahaven</v>
      </c>
      <c r="Q2717" t="str">
        <f>VLOOKUP(O2717,Stores!$A$1:$D$6,4,0)</f>
        <v>North</v>
      </c>
      <c r="R2717" s="6">
        <v>3</v>
      </c>
      <c r="S2717" s="6">
        <v>0.05</v>
      </c>
      <c r="T2717" t="s">
        <v>854</v>
      </c>
      <c r="U2717">
        <f t="shared" si="126"/>
        <v>1693.2599999999998</v>
      </c>
      <c r="V2717" s="7">
        <f t="shared" si="127"/>
        <v>881.87999999999988</v>
      </c>
      <c r="W2717" s="7">
        <f t="shared" si="128"/>
        <v>810.42999999999984</v>
      </c>
    </row>
    <row r="2718" spans="1:23" x14ac:dyDescent="0.25">
      <c r="A2718" t="s">
        <v>2817</v>
      </c>
      <c r="B2718" s="4">
        <v>45581</v>
      </c>
      <c r="C2718" t="s">
        <v>161</v>
      </c>
      <c r="D2718" t="str">
        <f>VLOOKUP(C2718,Customers!$A$1:$H$201,4,0)</f>
        <v>Anna Andrews</v>
      </c>
      <c r="E2718" t="str">
        <f>VLOOKUP(C2718,Customers!$A$1:$H$201,5,0)</f>
        <v>Female</v>
      </c>
      <c r="F2718" s="4">
        <f>VLOOKUP(C2718,Customers!$A$1:$H$201,6,0)</f>
        <v>36564</v>
      </c>
      <c r="G2718" s="4" t="str">
        <f>VLOOKUP(C2718,Customers!$A$1:$H$201,7,0)</f>
        <v>North Teresashire</v>
      </c>
      <c r="H2718" s="4">
        <f>VLOOKUP(C2718,Customers!$A$1:$H$201,8,0)</f>
        <v>44509</v>
      </c>
      <c r="I2718" t="s">
        <v>820</v>
      </c>
      <c r="J2718" t="str">
        <f>VLOOKUP(I2718,Products!$A$1:$F$51,2,0)</f>
        <v>Possible Watches</v>
      </c>
      <c r="K2718" t="str">
        <f>VLOOKUP(I2718,Products!$A$1:$F$51,3,0)</f>
        <v>Fashion</v>
      </c>
      <c r="L2718" t="str">
        <f>VLOOKUP(I2718,Products!$A$1:$F$51,4,0)</f>
        <v>Watches</v>
      </c>
      <c r="M2718" s="7">
        <f>VLOOKUP(I2718,Products!$A$1:$F$51,5,0)</f>
        <v>388.26</v>
      </c>
      <c r="N2718" s="7">
        <f>VLOOKUP(I2718,Products!$A$1:$F$51,6,0)</f>
        <v>199.3</v>
      </c>
      <c r="O2718" t="s">
        <v>831</v>
      </c>
      <c r="P2718" t="str">
        <f>VLOOKUP(O2718,Stores!$A$1:$D$6,2,0)</f>
        <v>MegaMart Peckmouth</v>
      </c>
      <c r="Q2718" t="str">
        <f>VLOOKUP(O2718,Stores!$A$1:$D$6,4,0)</f>
        <v>East</v>
      </c>
      <c r="R2718" s="6">
        <v>4</v>
      </c>
      <c r="S2718" s="6">
        <v>0.05</v>
      </c>
      <c r="T2718" t="s">
        <v>861</v>
      </c>
      <c r="U2718">
        <f t="shared" si="126"/>
        <v>1553.04</v>
      </c>
      <c r="V2718" s="7">
        <f t="shared" si="127"/>
        <v>797.2</v>
      </c>
      <c r="W2718" s="7">
        <f t="shared" si="128"/>
        <v>754.88999999999987</v>
      </c>
    </row>
    <row r="2719" spans="1:23" x14ac:dyDescent="0.25">
      <c r="A2719" t="s">
        <v>4561</v>
      </c>
      <c r="B2719" s="4">
        <v>45581</v>
      </c>
      <c r="C2719" t="s">
        <v>165</v>
      </c>
      <c r="D2719" t="str">
        <f>VLOOKUP(C2719,Customers!$A$1:$H$201,4,0)</f>
        <v>Kenneth Allen</v>
      </c>
      <c r="E2719" t="str">
        <f>VLOOKUP(C2719,Customers!$A$1:$H$201,5,0)</f>
        <v>Male</v>
      </c>
      <c r="F2719" s="4">
        <f>VLOOKUP(C2719,Customers!$A$1:$H$201,6,0)</f>
        <v>32400</v>
      </c>
      <c r="G2719" s="4" t="str">
        <f>VLOOKUP(C2719,Customers!$A$1:$H$201,7,0)</f>
        <v>North Jonathonhaven</v>
      </c>
      <c r="H2719" s="4">
        <f>VLOOKUP(C2719,Customers!$A$1:$H$201,8,0)</f>
        <v>45213</v>
      </c>
      <c r="I2719" t="s">
        <v>738</v>
      </c>
      <c r="J2719" t="str">
        <f>VLOOKUP(I2719,Products!$A$1:$F$51,2,0)</f>
        <v>Either Headphones</v>
      </c>
      <c r="K2719" t="str">
        <f>VLOOKUP(I2719,Products!$A$1:$F$51,3,0)</f>
        <v>Electronics</v>
      </c>
      <c r="L2719" t="str">
        <f>VLOOKUP(I2719,Products!$A$1:$F$51,4,0)</f>
        <v>Headphones</v>
      </c>
      <c r="M2719" s="7">
        <f>VLOOKUP(I2719,Products!$A$1:$F$51,5,0)</f>
        <v>248.57</v>
      </c>
      <c r="N2719" s="7">
        <f>VLOOKUP(I2719,Products!$A$1:$F$51,6,0)</f>
        <v>190.67</v>
      </c>
      <c r="O2719" t="s">
        <v>842</v>
      </c>
      <c r="P2719" t="str">
        <f>VLOOKUP(O2719,Stores!$A$1:$D$6,2,0)</f>
        <v>MegaMart Johnmouth</v>
      </c>
      <c r="Q2719" t="str">
        <f>VLOOKUP(O2719,Stores!$A$1:$D$6,4,0)</f>
        <v>East</v>
      </c>
      <c r="R2719" s="6">
        <v>4</v>
      </c>
      <c r="S2719" s="6">
        <v>0.05</v>
      </c>
      <c r="T2719" t="s">
        <v>854</v>
      </c>
      <c r="U2719">
        <f t="shared" si="126"/>
        <v>994.28</v>
      </c>
      <c r="V2719" s="7">
        <f t="shared" si="127"/>
        <v>762.68</v>
      </c>
      <c r="W2719" s="7">
        <f t="shared" si="128"/>
        <v>230.65000000000003</v>
      </c>
    </row>
    <row r="2720" spans="1:23" x14ac:dyDescent="0.25">
      <c r="A2720" t="s">
        <v>5184</v>
      </c>
      <c r="B2720" s="4">
        <v>45581</v>
      </c>
      <c r="C2720" t="s">
        <v>345</v>
      </c>
      <c r="D2720" t="str">
        <f>VLOOKUP(C2720,Customers!$A$1:$H$201,4,0)</f>
        <v>Lindsey Holder</v>
      </c>
      <c r="E2720" t="str">
        <f>VLOOKUP(C2720,Customers!$A$1:$H$201,5,0)</f>
        <v>Female</v>
      </c>
      <c r="F2720" s="4">
        <f>VLOOKUP(C2720,Customers!$A$1:$H$201,6,0)</f>
        <v>37223</v>
      </c>
      <c r="G2720" s="4" t="str">
        <f>VLOOKUP(C2720,Customers!$A$1:$H$201,7,0)</f>
        <v>Mendozaland</v>
      </c>
      <c r="H2720" s="4">
        <f>VLOOKUP(C2720,Customers!$A$1:$H$201,8,0)</f>
        <v>45277</v>
      </c>
      <c r="I2720" t="s">
        <v>751</v>
      </c>
      <c r="J2720" t="str">
        <f>VLOOKUP(I2720,Products!$A$1:$F$51,2,0)</f>
        <v>House Accessories</v>
      </c>
      <c r="K2720" t="str">
        <f>VLOOKUP(I2720,Products!$A$1:$F$51,3,0)</f>
        <v>Fashion</v>
      </c>
      <c r="L2720" t="str">
        <f>VLOOKUP(I2720,Products!$A$1:$F$51,4,0)</f>
        <v>Accessories</v>
      </c>
      <c r="M2720" s="7">
        <f>VLOOKUP(I2720,Products!$A$1:$F$51,5,0)</f>
        <v>1858.75</v>
      </c>
      <c r="N2720" s="7">
        <f>VLOOKUP(I2720,Products!$A$1:$F$51,6,0)</f>
        <v>1451.16</v>
      </c>
      <c r="O2720" t="s">
        <v>838</v>
      </c>
      <c r="P2720" t="str">
        <f>VLOOKUP(O2720,Stores!$A$1:$D$6,2,0)</f>
        <v>MegaMart Brianahaven</v>
      </c>
      <c r="Q2720" t="str">
        <f>VLOOKUP(O2720,Stores!$A$1:$D$6,4,0)</f>
        <v>North</v>
      </c>
      <c r="R2720" s="6">
        <v>4</v>
      </c>
      <c r="S2720" s="6">
        <v>0.05</v>
      </c>
      <c r="T2720" t="s">
        <v>851</v>
      </c>
      <c r="U2720">
        <f t="shared" si="126"/>
        <v>7435</v>
      </c>
      <c r="V2720" s="7">
        <f t="shared" si="127"/>
        <v>5804.64</v>
      </c>
      <c r="W2720" s="7">
        <f t="shared" si="128"/>
        <v>1629.4099999999996</v>
      </c>
    </row>
    <row r="2721" spans="1:23" x14ac:dyDescent="0.25">
      <c r="A2721" t="s">
        <v>5333</v>
      </c>
      <c r="B2721" s="4">
        <v>45581</v>
      </c>
      <c r="C2721" t="s">
        <v>427</v>
      </c>
      <c r="D2721" t="str">
        <f>VLOOKUP(C2721,Customers!$A$1:$H$201,4,0)</f>
        <v>Jose Smith</v>
      </c>
      <c r="E2721" t="str">
        <f>VLOOKUP(C2721,Customers!$A$1:$H$201,5,0)</f>
        <v>Male</v>
      </c>
      <c r="F2721" s="4">
        <f>VLOOKUP(C2721,Customers!$A$1:$H$201,6,0)</f>
        <v>21971</v>
      </c>
      <c r="G2721" s="4" t="str">
        <f>VLOOKUP(C2721,Customers!$A$1:$H$201,7,0)</f>
        <v>Smithburgh</v>
      </c>
      <c r="H2721" s="4">
        <f>VLOOKUP(C2721,Customers!$A$1:$H$201,8,0)</f>
        <v>45242</v>
      </c>
      <c r="I2721" t="s">
        <v>796</v>
      </c>
      <c r="J2721" t="str">
        <f>VLOOKUP(I2721,Products!$A$1:$F$51,2,0)</f>
        <v>Book Television</v>
      </c>
      <c r="K2721" t="str">
        <f>VLOOKUP(I2721,Products!$A$1:$F$51,3,0)</f>
        <v>Electronics</v>
      </c>
      <c r="L2721" t="str">
        <f>VLOOKUP(I2721,Products!$A$1:$F$51,4,0)</f>
        <v>Television</v>
      </c>
      <c r="M2721" s="7">
        <f>VLOOKUP(I2721,Products!$A$1:$F$51,5,0)</f>
        <v>1952.65</v>
      </c>
      <c r="N2721" s="7">
        <f>VLOOKUP(I2721,Products!$A$1:$F$51,6,0)</f>
        <v>1451.27</v>
      </c>
      <c r="O2721" t="s">
        <v>827</v>
      </c>
      <c r="P2721" t="str">
        <f>VLOOKUP(O2721,Stores!$A$1:$D$6,2,0)</f>
        <v>MegaMart Jimenezborough</v>
      </c>
      <c r="Q2721" t="str">
        <f>VLOOKUP(O2721,Stores!$A$1:$D$6,4,0)</f>
        <v>South</v>
      </c>
      <c r="R2721" s="6">
        <v>1</v>
      </c>
      <c r="S2721" s="6">
        <v>0</v>
      </c>
      <c r="T2721" t="s">
        <v>851</v>
      </c>
      <c r="U2721">
        <f t="shared" si="126"/>
        <v>1952.65</v>
      </c>
      <c r="V2721" s="7">
        <f t="shared" si="127"/>
        <v>1451.27</v>
      </c>
      <c r="W2721" s="7">
        <f t="shared" si="128"/>
        <v>500.38000000000011</v>
      </c>
    </row>
    <row r="2722" spans="1:23" x14ac:dyDescent="0.25">
      <c r="A2722" t="s">
        <v>1591</v>
      </c>
      <c r="B2722" s="4">
        <v>45581</v>
      </c>
      <c r="C2722" t="s">
        <v>648</v>
      </c>
      <c r="D2722" t="str">
        <f>VLOOKUP(C2722,Customers!$A$1:$H$201,4,0)</f>
        <v>Daniel Mcintyre</v>
      </c>
      <c r="E2722" t="str">
        <f>VLOOKUP(C2722,Customers!$A$1:$H$201,5,0)</f>
        <v>Male</v>
      </c>
      <c r="F2722" s="4">
        <f>VLOOKUP(C2722,Customers!$A$1:$H$201,6,0)</f>
        <v>37724</v>
      </c>
      <c r="G2722" s="4" t="str">
        <f>VLOOKUP(C2722,Customers!$A$1:$H$201,7,0)</f>
        <v>West Katrina</v>
      </c>
      <c r="H2722" s="4">
        <f>VLOOKUP(C2722,Customers!$A$1:$H$201,8,0)</f>
        <v>44305</v>
      </c>
      <c r="I2722" t="s">
        <v>802</v>
      </c>
      <c r="J2722" t="str">
        <f>VLOOKUP(I2722,Products!$A$1:$F$51,2,0)</f>
        <v>Piece Headphones</v>
      </c>
      <c r="K2722" t="str">
        <f>VLOOKUP(I2722,Products!$A$1:$F$51,3,0)</f>
        <v>Electronics</v>
      </c>
      <c r="L2722" t="str">
        <f>VLOOKUP(I2722,Products!$A$1:$F$51,4,0)</f>
        <v>Headphones</v>
      </c>
      <c r="M2722" s="7">
        <f>VLOOKUP(I2722,Products!$A$1:$F$51,5,0)</f>
        <v>1745.61</v>
      </c>
      <c r="N2722" s="7">
        <f>VLOOKUP(I2722,Products!$A$1:$F$51,6,0)</f>
        <v>1322.44</v>
      </c>
      <c r="O2722" t="s">
        <v>838</v>
      </c>
      <c r="P2722" t="str">
        <f>VLOOKUP(O2722,Stores!$A$1:$D$6,2,0)</f>
        <v>MegaMart Brianahaven</v>
      </c>
      <c r="Q2722" t="str">
        <f>VLOOKUP(O2722,Stores!$A$1:$D$6,4,0)</f>
        <v>North</v>
      </c>
      <c r="R2722" s="6">
        <v>1</v>
      </c>
      <c r="S2722" s="6">
        <v>0</v>
      </c>
      <c r="T2722" t="s">
        <v>857</v>
      </c>
      <c r="U2722">
        <f t="shared" si="126"/>
        <v>1745.61</v>
      </c>
      <c r="V2722" s="7">
        <f t="shared" si="127"/>
        <v>1322.44</v>
      </c>
      <c r="W2722" s="7">
        <f t="shared" si="128"/>
        <v>422.16999999999985</v>
      </c>
    </row>
    <row r="2723" spans="1:23" x14ac:dyDescent="0.25">
      <c r="A2723" t="s">
        <v>1669</v>
      </c>
      <c r="B2723" s="4">
        <v>45581</v>
      </c>
      <c r="C2723" t="s">
        <v>681</v>
      </c>
      <c r="D2723" t="str">
        <f>VLOOKUP(C2723,Customers!$A$1:$H$201,4,0)</f>
        <v>Ann West</v>
      </c>
      <c r="E2723" t="str">
        <f>VLOOKUP(C2723,Customers!$A$1:$H$201,5,0)</f>
        <v>Male</v>
      </c>
      <c r="F2723" s="4">
        <f>VLOOKUP(C2723,Customers!$A$1:$H$201,6,0)</f>
        <v>36771</v>
      </c>
      <c r="G2723" s="4" t="str">
        <f>VLOOKUP(C2723,Customers!$A$1:$H$201,7,0)</f>
        <v>Craigshire</v>
      </c>
      <c r="H2723" s="4">
        <f>VLOOKUP(C2723,Customers!$A$1:$H$201,8,0)</f>
        <v>44778</v>
      </c>
      <c r="I2723" t="s">
        <v>751</v>
      </c>
      <c r="J2723" t="str">
        <f>VLOOKUP(I2723,Products!$A$1:$F$51,2,0)</f>
        <v>House Accessories</v>
      </c>
      <c r="K2723" t="str">
        <f>VLOOKUP(I2723,Products!$A$1:$F$51,3,0)</f>
        <v>Fashion</v>
      </c>
      <c r="L2723" t="str">
        <f>VLOOKUP(I2723,Products!$A$1:$F$51,4,0)</f>
        <v>Accessories</v>
      </c>
      <c r="M2723" s="7">
        <f>VLOOKUP(I2723,Products!$A$1:$F$51,5,0)</f>
        <v>1858.75</v>
      </c>
      <c r="N2723" s="7">
        <f>VLOOKUP(I2723,Products!$A$1:$F$51,6,0)</f>
        <v>1451.16</v>
      </c>
      <c r="O2723" t="s">
        <v>842</v>
      </c>
      <c r="P2723" t="str">
        <f>VLOOKUP(O2723,Stores!$A$1:$D$6,2,0)</f>
        <v>MegaMart Johnmouth</v>
      </c>
      <c r="Q2723" t="str">
        <f>VLOOKUP(O2723,Stores!$A$1:$D$6,4,0)</f>
        <v>East</v>
      </c>
      <c r="R2723" s="6">
        <v>2</v>
      </c>
      <c r="S2723" s="6">
        <v>0.15</v>
      </c>
      <c r="T2723" t="s">
        <v>857</v>
      </c>
      <c r="U2723">
        <f t="shared" si="126"/>
        <v>3717.5</v>
      </c>
      <c r="V2723" s="7">
        <f t="shared" si="127"/>
        <v>2902.32</v>
      </c>
      <c r="W2723" s="7">
        <f t="shared" si="128"/>
        <v>814.32999999999981</v>
      </c>
    </row>
    <row r="2724" spans="1:23" x14ac:dyDescent="0.25">
      <c r="A2724" t="s">
        <v>1753</v>
      </c>
      <c r="B2724" s="4">
        <v>45582</v>
      </c>
      <c r="C2724" t="s">
        <v>460</v>
      </c>
      <c r="D2724" t="str">
        <f>VLOOKUP(C2724,Customers!$A$1:$H$201,4,0)</f>
        <v>Kimberly Parker</v>
      </c>
      <c r="E2724" t="str">
        <f>VLOOKUP(C2724,Customers!$A$1:$H$201,5,0)</f>
        <v>Male</v>
      </c>
      <c r="F2724" s="4">
        <f>VLOOKUP(C2724,Customers!$A$1:$H$201,6,0)</f>
        <v>32966</v>
      </c>
      <c r="G2724" s="4" t="str">
        <f>VLOOKUP(C2724,Customers!$A$1:$H$201,7,0)</f>
        <v>Lake Christopher</v>
      </c>
      <c r="H2724" s="4">
        <f>VLOOKUP(C2724,Customers!$A$1:$H$201,8,0)</f>
        <v>44269</v>
      </c>
      <c r="I2724" t="s">
        <v>806</v>
      </c>
      <c r="J2724" t="str">
        <f>VLOOKUP(I2724,Products!$A$1:$F$51,2,0)</f>
        <v>Maybe Clothing</v>
      </c>
      <c r="K2724" t="str">
        <f>VLOOKUP(I2724,Products!$A$1:$F$51,3,0)</f>
        <v>Fashion</v>
      </c>
      <c r="L2724" t="str">
        <f>VLOOKUP(I2724,Products!$A$1:$F$51,4,0)</f>
        <v>Clothing</v>
      </c>
      <c r="M2724" s="7">
        <f>VLOOKUP(I2724,Products!$A$1:$F$51,5,0)</f>
        <v>1102.791777777778</v>
      </c>
      <c r="N2724" s="7">
        <f>VLOOKUP(I2724,Products!$A$1:$F$51,6,0)</f>
        <v>316.63</v>
      </c>
      <c r="O2724" t="s">
        <v>835</v>
      </c>
      <c r="P2724" t="str">
        <f>VLOOKUP(O2724,Stores!$A$1:$D$6,2,0)</f>
        <v>MegaMart New Michele</v>
      </c>
      <c r="Q2724" t="str">
        <f>VLOOKUP(O2724,Stores!$A$1:$D$6,4,0)</f>
        <v>West</v>
      </c>
      <c r="R2724" s="6">
        <v>3</v>
      </c>
      <c r="S2724" s="6">
        <v>0</v>
      </c>
      <c r="T2724" t="s">
        <v>854</v>
      </c>
      <c r="U2724">
        <f t="shared" si="126"/>
        <v>3308.3753333333339</v>
      </c>
      <c r="V2724" s="7">
        <f t="shared" si="127"/>
        <v>949.89</v>
      </c>
      <c r="W2724" s="7">
        <f t="shared" si="128"/>
        <v>2357.485333333334</v>
      </c>
    </row>
    <row r="2725" spans="1:23" x14ac:dyDescent="0.25">
      <c r="A2725" t="s">
        <v>3630</v>
      </c>
      <c r="B2725" s="4">
        <v>45582</v>
      </c>
      <c r="C2725" t="s">
        <v>318</v>
      </c>
      <c r="D2725" t="str">
        <f>VLOOKUP(C2725,Customers!$A$1:$H$201,4,0)</f>
        <v>Juan Ramirez</v>
      </c>
      <c r="E2725" t="str">
        <f>VLOOKUP(C2725,Customers!$A$1:$H$201,5,0)</f>
        <v>Male</v>
      </c>
      <c r="F2725" s="4">
        <f>VLOOKUP(C2725,Customers!$A$1:$H$201,6,0)</f>
        <v>28937</v>
      </c>
      <c r="G2725" s="4" t="str">
        <f>VLOOKUP(C2725,Customers!$A$1:$H$201,7,0)</f>
        <v>New Michaelview</v>
      </c>
      <c r="H2725" s="4">
        <f>VLOOKUP(C2725,Customers!$A$1:$H$201,8,0)</f>
        <v>45210</v>
      </c>
      <c r="I2725" t="s">
        <v>808</v>
      </c>
      <c r="J2725" t="str">
        <f>VLOOKUP(I2725,Products!$A$1:$F$51,2,0)</f>
        <v>Soon Accessories</v>
      </c>
      <c r="K2725" t="str">
        <f>VLOOKUP(I2725,Products!$A$1:$F$51,3,0)</f>
        <v>Fashion</v>
      </c>
      <c r="L2725" t="str">
        <f>VLOOKUP(I2725,Products!$A$1:$F$51,4,0)</f>
        <v>Accessories</v>
      </c>
      <c r="M2725" s="7">
        <f>VLOOKUP(I2725,Products!$A$1:$F$51,5,0)</f>
        <v>564.41999999999996</v>
      </c>
      <c r="N2725" s="7">
        <f>VLOOKUP(I2725,Products!$A$1:$F$51,6,0)</f>
        <v>293.95999999999998</v>
      </c>
      <c r="O2725" t="s">
        <v>831</v>
      </c>
      <c r="P2725" t="str">
        <f>VLOOKUP(O2725,Stores!$A$1:$D$6,2,0)</f>
        <v>MegaMart Peckmouth</v>
      </c>
      <c r="Q2725" t="str">
        <f>VLOOKUP(O2725,Stores!$A$1:$D$6,4,0)</f>
        <v>East</v>
      </c>
      <c r="R2725" s="6">
        <v>5</v>
      </c>
      <c r="S2725" s="6">
        <v>0.15</v>
      </c>
      <c r="T2725" t="s">
        <v>857</v>
      </c>
      <c r="U2725">
        <f t="shared" si="126"/>
        <v>2822.1</v>
      </c>
      <c r="V2725" s="7">
        <f t="shared" si="127"/>
        <v>1469.8</v>
      </c>
      <c r="W2725" s="7">
        <f t="shared" si="128"/>
        <v>1351.45</v>
      </c>
    </row>
    <row r="2726" spans="1:23" x14ac:dyDescent="0.25">
      <c r="A2726" t="s">
        <v>4529</v>
      </c>
      <c r="B2726" s="4">
        <v>45582</v>
      </c>
      <c r="C2726" t="s">
        <v>260</v>
      </c>
      <c r="D2726" t="str">
        <f>VLOOKUP(C2726,Customers!$A$1:$H$201,4,0)</f>
        <v>Gabriel Daugherty</v>
      </c>
      <c r="E2726" t="str">
        <f>VLOOKUP(C2726,Customers!$A$1:$H$201,5,0)</f>
        <v>Male</v>
      </c>
      <c r="F2726" s="4">
        <f>VLOOKUP(C2726,Customers!$A$1:$H$201,6,0)</f>
        <v>24029</v>
      </c>
      <c r="G2726" s="4" t="str">
        <f>VLOOKUP(C2726,Customers!$A$1:$H$201,7,0)</f>
        <v>New Reginald</v>
      </c>
      <c r="H2726" s="4">
        <f>VLOOKUP(C2726,Customers!$A$1:$H$201,8,0)</f>
        <v>44937</v>
      </c>
      <c r="I2726" t="s">
        <v>800</v>
      </c>
      <c r="J2726" t="str">
        <f>VLOOKUP(I2726,Products!$A$1:$F$51,2,0)</f>
        <v>Church Clothing</v>
      </c>
      <c r="K2726" t="str">
        <f>VLOOKUP(I2726,Products!$A$1:$F$51,3,0)</f>
        <v>Fashion</v>
      </c>
      <c r="L2726" t="str">
        <f>VLOOKUP(I2726,Products!$A$1:$F$51,4,0)</f>
        <v>Clothing</v>
      </c>
      <c r="M2726" s="7">
        <f>VLOOKUP(I2726,Products!$A$1:$F$51,5,0)</f>
        <v>540.94000000000005</v>
      </c>
      <c r="N2726" s="7">
        <f>VLOOKUP(I2726,Products!$A$1:$F$51,6,0)</f>
        <v>398.25</v>
      </c>
      <c r="O2726" t="s">
        <v>838</v>
      </c>
      <c r="P2726" t="str">
        <f>VLOOKUP(O2726,Stores!$A$1:$D$6,2,0)</f>
        <v>MegaMart Brianahaven</v>
      </c>
      <c r="Q2726" t="str">
        <f>VLOOKUP(O2726,Stores!$A$1:$D$6,4,0)</f>
        <v>North</v>
      </c>
      <c r="R2726" s="6">
        <v>4</v>
      </c>
      <c r="S2726" s="6">
        <v>0.15</v>
      </c>
      <c r="T2726" t="s">
        <v>861</v>
      </c>
      <c r="U2726">
        <f t="shared" si="126"/>
        <v>2163.7600000000002</v>
      </c>
      <c r="V2726" s="7">
        <f t="shared" si="127"/>
        <v>1593</v>
      </c>
      <c r="W2726" s="7">
        <f t="shared" si="128"/>
        <v>569.9100000000002</v>
      </c>
    </row>
    <row r="2727" spans="1:23" x14ac:dyDescent="0.25">
      <c r="A2727" t="s">
        <v>4856</v>
      </c>
      <c r="B2727" s="4">
        <v>45582</v>
      </c>
      <c r="C2727" t="s">
        <v>79</v>
      </c>
      <c r="D2727" t="str">
        <f>VLOOKUP(C2727,Customers!$A$1:$H$201,4,0)</f>
        <v>Ryan Cole</v>
      </c>
      <c r="E2727" t="str">
        <f>VLOOKUP(C2727,Customers!$A$1:$H$201,5,0)</f>
        <v>Female</v>
      </c>
      <c r="F2727" s="4">
        <f>VLOOKUP(C2727,Customers!$A$1:$H$201,6,0)</f>
        <v>30128</v>
      </c>
      <c r="G2727" s="4" t="str">
        <f>VLOOKUP(C2727,Customers!$A$1:$H$201,7,0)</f>
        <v>Travisstad</v>
      </c>
      <c r="H2727" s="4">
        <f>VLOOKUP(C2727,Customers!$A$1:$H$201,8,0)</f>
        <v>45401</v>
      </c>
      <c r="I2727" t="s">
        <v>730</v>
      </c>
      <c r="J2727" t="str">
        <f>VLOOKUP(I2727,Products!$A$1:$F$51,2,0)</f>
        <v>Recognize Footwear</v>
      </c>
      <c r="K2727" t="str">
        <f>VLOOKUP(I2727,Products!$A$1:$F$51,3,0)</f>
        <v>Fashion</v>
      </c>
      <c r="L2727" t="str">
        <f>VLOOKUP(I2727,Products!$A$1:$F$51,4,0)</f>
        <v>Footwear</v>
      </c>
      <c r="M2727" s="7">
        <f>VLOOKUP(I2727,Products!$A$1:$F$51,5,0)</f>
        <v>109.78</v>
      </c>
      <c r="N2727" s="7">
        <f>VLOOKUP(I2727,Products!$A$1:$F$51,6,0)</f>
        <v>70.59</v>
      </c>
      <c r="O2727" t="s">
        <v>827</v>
      </c>
      <c r="P2727" t="str">
        <f>VLOOKUP(O2727,Stores!$A$1:$D$6,2,0)</f>
        <v>MegaMart Jimenezborough</v>
      </c>
      <c r="Q2727" t="str">
        <f>VLOOKUP(O2727,Stores!$A$1:$D$6,4,0)</f>
        <v>South</v>
      </c>
      <c r="R2727" s="6">
        <v>3</v>
      </c>
      <c r="S2727" s="6">
        <v>0.15</v>
      </c>
      <c r="T2727" t="s">
        <v>854</v>
      </c>
      <c r="U2727">
        <f t="shared" si="126"/>
        <v>329.34000000000003</v>
      </c>
      <c r="V2727" s="7">
        <f t="shared" si="127"/>
        <v>211.77</v>
      </c>
      <c r="W2727" s="7">
        <f t="shared" si="128"/>
        <v>116.72000000000003</v>
      </c>
    </row>
    <row r="2728" spans="1:23" x14ac:dyDescent="0.25">
      <c r="A2728" t="s">
        <v>5111</v>
      </c>
      <c r="B2728" s="4">
        <v>45582</v>
      </c>
      <c r="C2728" t="s">
        <v>311</v>
      </c>
      <c r="D2728" t="str">
        <f>VLOOKUP(C2728,Customers!$A$1:$H$201,4,0)</f>
        <v>Jeremy Robles</v>
      </c>
      <c r="E2728" t="str">
        <f>VLOOKUP(C2728,Customers!$A$1:$H$201,5,0)</f>
        <v>Female</v>
      </c>
      <c r="F2728" s="4">
        <f>VLOOKUP(C2728,Customers!$A$1:$H$201,6,0)</f>
        <v>29674</v>
      </c>
      <c r="G2728" s="4" t="str">
        <f>VLOOKUP(C2728,Customers!$A$1:$H$201,7,0)</f>
        <v>West Josephport</v>
      </c>
      <c r="H2728" s="4">
        <f>VLOOKUP(C2728,Customers!$A$1:$H$201,8,0)</f>
        <v>44600</v>
      </c>
      <c r="I2728" t="s">
        <v>730</v>
      </c>
      <c r="J2728" t="str">
        <f>VLOOKUP(I2728,Products!$A$1:$F$51,2,0)</f>
        <v>Recognize Footwear</v>
      </c>
      <c r="K2728" t="str">
        <f>VLOOKUP(I2728,Products!$A$1:$F$51,3,0)</f>
        <v>Fashion</v>
      </c>
      <c r="L2728" t="str">
        <f>VLOOKUP(I2728,Products!$A$1:$F$51,4,0)</f>
        <v>Footwear</v>
      </c>
      <c r="M2728" s="7">
        <f>VLOOKUP(I2728,Products!$A$1:$F$51,5,0)</f>
        <v>109.78</v>
      </c>
      <c r="N2728" s="7">
        <f>VLOOKUP(I2728,Products!$A$1:$F$51,6,0)</f>
        <v>70.59</v>
      </c>
      <c r="O2728" t="s">
        <v>838</v>
      </c>
      <c r="P2728" t="str">
        <f>VLOOKUP(O2728,Stores!$A$1:$D$6,2,0)</f>
        <v>MegaMart Brianahaven</v>
      </c>
      <c r="Q2728" t="str">
        <f>VLOOKUP(O2728,Stores!$A$1:$D$6,4,0)</f>
        <v>North</v>
      </c>
      <c r="R2728" s="6">
        <v>2</v>
      </c>
      <c r="S2728" s="6">
        <v>0.1</v>
      </c>
      <c r="T2728" t="s">
        <v>857</v>
      </c>
      <c r="U2728">
        <f t="shared" si="126"/>
        <v>219.56</v>
      </c>
      <c r="V2728" s="7">
        <f t="shared" si="127"/>
        <v>141.18</v>
      </c>
      <c r="W2728" s="7">
        <f t="shared" si="128"/>
        <v>77.47999999999999</v>
      </c>
    </row>
    <row r="2729" spans="1:23" x14ac:dyDescent="0.25">
      <c r="A2729" t="s">
        <v>5227</v>
      </c>
      <c r="B2729" s="4">
        <v>45582</v>
      </c>
      <c r="C2729" t="s">
        <v>95</v>
      </c>
      <c r="D2729" t="str">
        <f>VLOOKUP(C2729,Customers!$A$1:$H$201,4,0)</f>
        <v>Molly Murray</v>
      </c>
      <c r="E2729" t="str">
        <f>VLOOKUP(C2729,Customers!$A$1:$H$201,5,0)</f>
        <v>Female</v>
      </c>
      <c r="F2729" s="4">
        <f>VLOOKUP(C2729,Customers!$A$1:$H$201,6,0)</f>
        <v>22610</v>
      </c>
      <c r="G2729" s="4" t="str">
        <f>VLOOKUP(C2729,Customers!$A$1:$H$201,7,0)</f>
        <v>North April</v>
      </c>
      <c r="H2729" s="4">
        <f>VLOOKUP(C2729,Customers!$A$1:$H$201,8,0)</f>
        <v>45036</v>
      </c>
      <c r="I2729" t="s">
        <v>796</v>
      </c>
      <c r="J2729" t="str">
        <f>VLOOKUP(I2729,Products!$A$1:$F$51,2,0)</f>
        <v>Book Television</v>
      </c>
      <c r="K2729" t="str">
        <f>VLOOKUP(I2729,Products!$A$1:$F$51,3,0)</f>
        <v>Electronics</v>
      </c>
      <c r="L2729" t="str">
        <f>VLOOKUP(I2729,Products!$A$1:$F$51,4,0)</f>
        <v>Television</v>
      </c>
      <c r="M2729" s="7">
        <f>VLOOKUP(I2729,Products!$A$1:$F$51,5,0)</f>
        <v>1952.65</v>
      </c>
      <c r="N2729" s="7">
        <f>VLOOKUP(I2729,Products!$A$1:$F$51,6,0)</f>
        <v>1451.27</v>
      </c>
      <c r="O2729" t="s">
        <v>835</v>
      </c>
      <c r="P2729" t="str">
        <f>VLOOKUP(O2729,Stores!$A$1:$D$6,2,0)</f>
        <v>MegaMart New Michele</v>
      </c>
      <c r="Q2729" t="str">
        <f>VLOOKUP(O2729,Stores!$A$1:$D$6,4,0)</f>
        <v>West</v>
      </c>
      <c r="R2729" s="6">
        <v>3</v>
      </c>
      <c r="S2729" s="6">
        <v>0.15</v>
      </c>
      <c r="T2729" t="s">
        <v>857</v>
      </c>
      <c r="U2729">
        <f t="shared" si="126"/>
        <v>5857.9500000000007</v>
      </c>
      <c r="V2729" s="7">
        <f t="shared" si="127"/>
        <v>4353.8099999999995</v>
      </c>
      <c r="W2729" s="7">
        <f t="shared" si="128"/>
        <v>1503.2900000000013</v>
      </c>
    </row>
    <row r="2730" spans="1:23" x14ac:dyDescent="0.25">
      <c r="A2730" t="s">
        <v>1318</v>
      </c>
      <c r="B2730" s="4">
        <v>45582</v>
      </c>
      <c r="C2730" t="s">
        <v>577</v>
      </c>
      <c r="D2730" t="str">
        <f>VLOOKUP(C2730,Customers!$A$1:$H$201,4,0)</f>
        <v>Jill Roach</v>
      </c>
      <c r="E2730" t="str">
        <f>VLOOKUP(C2730,Customers!$A$1:$H$201,5,0)</f>
        <v>Male</v>
      </c>
      <c r="F2730" s="4">
        <f>VLOOKUP(C2730,Customers!$A$1:$H$201,6,0)</f>
        <v>36768</v>
      </c>
      <c r="G2730" s="4" t="str">
        <f>VLOOKUP(C2730,Customers!$A$1:$H$201,7,0)</f>
        <v>Ellisside</v>
      </c>
      <c r="H2730" s="4">
        <f>VLOOKUP(C2730,Customers!$A$1:$H$201,8,0)</f>
        <v>44715</v>
      </c>
      <c r="I2730" t="s">
        <v>820</v>
      </c>
      <c r="J2730" t="str">
        <f>VLOOKUP(I2730,Products!$A$1:$F$51,2,0)</f>
        <v>Possible Watches</v>
      </c>
      <c r="K2730" t="str">
        <f>VLOOKUP(I2730,Products!$A$1:$F$51,3,0)</f>
        <v>Fashion</v>
      </c>
      <c r="L2730" t="str">
        <f>VLOOKUP(I2730,Products!$A$1:$F$51,4,0)</f>
        <v>Watches</v>
      </c>
      <c r="M2730" s="7">
        <f>VLOOKUP(I2730,Products!$A$1:$F$51,5,0)</f>
        <v>388.26</v>
      </c>
      <c r="N2730" s="7">
        <f>VLOOKUP(I2730,Products!$A$1:$F$51,6,0)</f>
        <v>199.3</v>
      </c>
      <c r="O2730" t="s">
        <v>831</v>
      </c>
      <c r="P2730" t="str">
        <f>VLOOKUP(O2730,Stores!$A$1:$D$6,2,0)</f>
        <v>MegaMart Peckmouth</v>
      </c>
      <c r="Q2730" t="str">
        <f>VLOOKUP(O2730,Stores!$A$1:$D$6,4,0)</f>
        <v>East</v>
      </c>
      <c r="R2730" s="6">
        <v>2</v>
      </c>
      <c r="S2730" s="6">
        <v>0.15</v>
      </c>
      <c r="T2730" t="s">
        <v>854</v>
      </c>
      <c r="U2730">
        <f t="shared" si="126"/>
        <v>776.52</v>
      </c>
      <c r="V2730" s="7">
        <f t="shared" si="127"/>
        <v>398.6</v>
      </c>
      <c r="W2730" s="7">
        <f t="shared" si="128"/>
        <v>377.06999999999994</v>
      </c>
    </row>
    <row r="2731" spans="1:23" x14ac:dyDescent="0.25">
      <c r="A2731" t="s">
        <v>1512</v>
      </c>
      <c r="B2731" s="4">
        <v>45583</v>
      </c>
      <c r="C2731" t="s">
        <v>34</v>
      </c>
      <c r="D2731" t="str">
        <f>VLOOKUP(C2731,Customers!$A$1:$H$201,4,0)</f>
        <v>Isaiah Williams</v>
      </c>
      <c r="E2731" t="str">
        <f>VLOOKUP(C2731,Customers!$A$1:$H$201,5,0)</f>
        <v>Male</v>
      </c>
      <c r="F2731" s="4">
        <f>VLOOKUP(C2731,Customers!$A$1:$H$201,6,0)</f>
        <v>22233</v>
      </c>
      <c r="G2731" s="4" t="str">
        <f>VLOOKUP(C2731,Customers!$A$1:$H$201,7,0)</f>
        <v>New Michaelland</v>
      </c>
      <c r="H2731" s="4">
        <f>VLOOKUP(C2731,Customers!$A$1:$H$201,8,0)</f>
        <v>45720</v>
      </c>
      <c r="I2731" t="s">
        <v>794</v>
      </c>
      <c r="J2731" t="str">
        <f>VLOOKUP(I2731,Products!$A$1:$F$51,2,0)</f>
        <v>New Watches</v>
      </c>
      <c r="K2731" t="str">
        <f>VLOOKUP(I2731,Products!$A$1:$F$51,3,0)</f>
        <v>Fashion</v>
      </c>
      <c r="L2731" t="str">
        <f>VLOOKUP(I2731,Products!$A$1:$F$51,4,0)</f>
        <v>Watches</v>
      </c>
      <c r="M2731" s="7">
        <f>VLOOKUP(I2731,Products!$A$1:$F$51,5,0)</f>
        <v>1501.46</v>
      </c>
      <c r="N2731" s="7">
        <f>VLOOKUP(I2731,Products!$A$1:$F$51,6,0)</f>
        <v>1167.73</v>
      </c>
      <c r="O2731" t="s">
        <v>838</v>
      </c>
      <c r="P2731" t="str">
        <f>VLOOKUP(O2731,Stores!$A$1:$D$6,2,0)</f>
        <v>MegaMart Brianahaven</v>
      </c>
      <c r="Q2731" t="str">
        <f>VLOOKUP(O2731,Stores!$A$1:$D$6,4,0)</f>
        <v>North</v>
      </c>
      <c r="R2731" s="6">
        <v>1</v>
      </c>
      <c r="S2731" s="6">
        <v>0.05</v>
      </c>
      <c r="T2731" t="s">
        <v>857</v>
      </c>
      <c r="U2731">
        <f t="shared" si="126"/>
        <v>1501.46</v>
      </c>
      <c r="V2731" s="7">
        <f t="shared" si="127"/>
        <v>1167.73</v>
      </c>
      <c r="W2731" s="7">
        <f t="shared" si="128"/>
        <v>332.78000000000003</v>
      </c>
    </row>
    <row r="2732" spans="1:23" x14ac:dyDescent="0.25">
      <c r="A2732" t="s">
        <v>2267</v>
      </c>
      <c r="B2732" s="4">
        <v>45583</v>
      </c>
      <c r="C2732" t="s">
        <v>146</v>
      </c>
      <c r="D2732" t="str">
        <f>VLOOKUP(C2732,Customers!$A$1:$H$201,4,0)</f>
        <v>Tracey Davis</v>
      </c>
      <c r="E2732" t="str">
        <f>VLOOKUP(C2732,Customers!$A$1:$H$201,5,0)</f>
        <v>Male</v>
      </c>
      <c r="F2732" s="4">
        <f>VLOOKUP(C2732,Customers!$A$1:$H$201,6,0)</f>
        <v>27138</v>
      </c>
      <c r="G2732" s="4" t="str">
        <f>VLOOKUP(C2732,Customers!$A$1:$H$201,7,0)</f>
        <v>Wilsonbury</v>
      </c>
      <c r="H2732" s="4">
        <f>VLOOKUP(C2732,Customers!$A$1:$H$201,8,0)</f>
        <v>44326</v>
      </c>
      <c r="I2732" t="s">
        <v>822</v>
      </c>
      <c r="J2732" t="str">
        <f>VLOOKUP(I2732,Products!$A$1:$F$51,2,0)</f>
        <v>Maybe Footwear</v>
      </c>
      <c r="K2732" t="str">
        <f>VLOOKUP(I2732,Products!$A$1:$F$51,3,0)</f>
        <v>Fashion</v>
      </c>
      <c r="L2732" t="str">
        <f>VLOOKUP(I2732,Products!$A$1:$F$51,4,0)</f>
        <v>Footwear</v>
      </c>
      <c r="M2732" s="7">
        <f>VLOOKUP(I2732,Products!$A$1:$F$51,5,0)</f>
        <v>1044.6400000000001</v>
      </c>
      <c r="N2732" s="7">
        <f>VLOOKUP(I2732,Products!$A$1:$F$51,6,0)</f>
        <v>775.07</v>
      </c>
      <c r="O2732" t="s">
        <v>835</v>
      </c>
      <c r="P2732" t="str">
        <f>VLOOKUP(O2732,Stores!$A$1:$D$6,2,0)</f>
        <v>MegaMart New Michele</v>
      </c>
      <c r="Q2732" t="str">
        <f>VLOOKUP(O2732,Stores!$A$1:$D$6,4,0)</f>
        <v>West</v>
      </c>
      <c r="R2732" s="6">
        <v>4</v>
      </c>
      <c r="S2732" s="6">
        <v>0.1</v>
      </c>
      <c r="T2732" t="s">
        <v>851</v>
      </c>
      <c r="U2732">
        <f t="shared" si="126"/>
        <v>4178.5600000000004</v>
      </c>
      <c r="V2732" s="7">
        <f t="shared" si="127"/>
        <v>3100.28</v>
      </c>
      <c r="W2732" s="7">
        <f t="shared" si="128"/>
        <v>1077.3800000000001</v>
      </c>
    </row>
    <row r="2733" spans="1:23" x14ac:dyDescent="0.25">
      <c r="A2733" t="s">
        <v>4592</v>
      </c>
      <c r="B2733" s="4">
        <v>45583</v>
      </c>
      <c r="C2733" t="s">
        <v>549</v>
      </c>
      <c r="D2733" t="str">
        <f>VLOOKUP(C2733,Customers!$A$1:$H$201,4,0)</f>
        <v>Nancy Gordon</v>
      </c>
      <c r="E2733" t="str">
        <f>VLOOKUP(C2733,Customers!$A$1:$H$201,5,0)</f>
        <v>Female</v>
      </c>
      <c r="F2733" s="4">
        <f>VLOOKUP(C2733,Customers!$A$1:$H$201,6,0)</f>
        <v>32240</v>
      </c>
      <c r="G2733" s="4" t="str">
        <f>VLOOKUP(C2733,Customers!$A$1:$H$201,7,0)</f>
        <v>Port Alex</v>
      </c>
      <c r="H2733" s="4">
        <f>VLOOKUP(C2733,Customers!$A$1:$H$201,8,0)</f>
        <v>44962</v>
      </c>
      <c r="I2733" t="s">
        <v>820</v>
      </c>
      <c r="J2733" t="str">
        <f>VLOOKUP(I2733,Products!$A$1:$F$51,2,0)</f>
        <v>Possible Watches</v>
      </c>
      <c r="K2733" t="str">
        <f>VLOOKUP(I2733,Products!$A$1:$F$51,3,0)</f>
        <v>Fashion</v>
      </c>
      <c r="L2733" t="str">
        <f>VLOOKUP(I2733,Products!$A$1:$F$51,4,0)</f>
        <v>Watches</v>
      </c>
      <c r="M2733" s="7">
        <f>VLOOKUP(I2733,Products!$A$1:$F$51,5,0)</f>
        <v>388.26</v>
      </c>
      <c r="N2733" s="7">
        <f>VLOOKUP(I2733,Products!$A$1:$F$51,6,0)</f>
        <v>199.3</v>
      </c>
      <c r="O2733" t="s">
        <v>842</v>
      </c>
      <c r="P2733" t="str">
        <f>VLOOKUP(O2733,Stores!$A$1:$D$6,2,0)</f>
        <v>MegaMart Johnmouth</v>
      </c>
      <c r="Q2733" t="str">
        <f>VLOOKUP(O2733,Stores!$A$1:$D$6,4,0)</f>
        <v>East</v>
      </c>
      <c r="R2733" s="6">
        <v>5</v>
      </c>
      <c r="S2733" s="6">
        <v>0</v>
      </c>
      <c r="T2733" t="s">
        <v>861</v>
      </c>
      <c r="U2733">
        <f t="shared" si="126"/>
        <v>1941.3</v>
      </c>
      <c r="V2733" s="7">
        <f t="shared" si="127"/>
        <v>996.5</v>
      </c>
      <c r="W2733" s="7">
        <f t="shared" si="128"/>
        <v>943.8</v>
      </c>
    </row>
    <row r="2734" spans="1:23" x14ac:dyDescent="0.25">
      <c r="A2734" t="s">
        <v>4763</v>
      </c>
      <c r="B2734" s="4">
        <v>45583</v>
      </c>
      <c r="C2734" t="s">
        <v>420</v>
      </c>
      <c r="D2734" t="str">
        <f>VLOOKUP(C2734,Customers!$A$1:$H$201,4,0)</f>
        <v>Heidi Wilson</v>
      </c>
      <c r="E2734" t="str">
        <f>VLOOKUP(C2734,Customers!$A$1:$H$201,5,0)</f>
        <v>Male</v>
      </c>
      <c r="F2734" s="4">
        <f>VLOOKUP(C2734,Customers!$A$1:$H$201,6,0)</f>
        <v>28268</v>
      </c>
      <c r="G2734" s="4" t="str">
        <f>VLOOKUP(C2734,Customers!$A$1:$H$201,7,0)</f>
        <v>Ramosbury</v>
      </c>
      <c r="H2734" s="4">
        <f>VLOOKUP(C2734,Customers!$A$1:$H$201,8,0)</f>
        <v>44926</v>
      </c>
      <c r="I2734" t="s">
        <v>778</v>
      </c>
      <c r="J2734" t="str">
        <f>VLOOKUP(I2734,Products!$A$1:$F$51,2,0)</f>
        <v>Deal Smartphone</v>
      </c>
      <c r="K2734" t="str">
        <f>VLOOKUP(I2734,Products!$A$1:$F$51,3,0)</f>
        <v>Electronics</v>
      </c>
      <c r="L2734" t="str">
        <f>VLOOKUP(I2734,Products!$A$1:$F$51,4,0)</f>
        <v>Smartphone</v>
      </c>
      <c r="M2734" s="7">
        <f>VLOOKUP(I2734,Products!$A$1:$F$51,5,0)</f>
        <v>673.78</v>
      </c>
      <c r="N2734" s="7">
        <f>VLOOKUP(I2734,Products!$A$1:$F$51,6,0)</f>
        <v>363.33</v>
      </c>
      <c r="O2734" t="s">
        <v>842</v>
      </c>
      <c r="P2734" t="str">
        <f>VLOOKUP(O2734,Stores!$A$1:$D$6,2,0)</f>
        <v>MegaMart Johnmouth</v>
      </c>
      <c r="Q2734" t="str">
        <f>VLOOKUP(O2734,Stores!$A$1:$D$6,4,0)</f>
        <v>East</v>
      </c>
      <c r="R2734" s="6">
        <v>3</v>
      </c>
      <c r="S2734" s="6">
        <v>0</v>
      </c>
      <c r="T2734" t="s">
        <v>854</v>
      </c>
      <c r="U2734">
        <f t="shared" si="126"/>
        <v>2021.34</v>
      </c>
      <c r="V2734" s="7">
        <f t="shared" si="127"/>
        <v>1089.99</v>
      </c>
      <c r="W2734" s="7">
        <f t="shared" si="128"/>
        <v>930.34999999999991</v>
      </c>
    </row>
    <row r="2735" spans="1:23" x14ac:dyDescent="0.25">
      <c r="A2735" t="s">
        <v>4793</v>
      </c>
      <c r="B2735" s="4">
        <v>45583</v>
      </c>
      <c r="C2735" t="s">
        <v>239</v>
      </c>
      <c r="D2735" t="str">
        <f>VLOOKUP(C2735,Customers!$A$1:$H$201,4,0)</f>
        <v>Michael Johnson</v>
      </c>
      <c r="E2735" t="str">
        <f>VLOOKUP(C2735,Customers!$A$1:$H$201,5,0)</f>
        <v>Male</v>
      </c>
      <c r="F2735" s="4">
        <f>VLOOKUP(C2735,Customers!$A$1:$H$201,6,0)</f>
        <v>26671</v>
      </c>
      <c r="G2735" s="4" t="str">
        <f>VLOOKUP(C2735,Customers!$A$1:$H$201,7,0)</f>
        <v>West Amandashire</v>
      </c>
      <c r="H2735" s="4">
        <f>VLOOKUP(C2735,Customers!$A$1:$H$201,8,0)</f>
        <v>45075</v>
      </c>
      <c r="I2735" t="s">
        <v>782</v>
      </c>
      <c r="J2735" t="str">
        <f>VLOOKUP(I2735,Products!$A$1:$F$51,2,0)</f>
        <v>National Watches</v>
      </c>
      <c r="K2735" t="str">
        <f>VLOOKUP(I2735,Products!$A$1:$F$51,3,0)</f>
        <v>Fashion</v>
      </c>
      <c r="L2735" t="str">
        <f>VLOOKUP(I2735,Products!$A$1:$F$51,4,0)</f>
        <v>Watches</v>
      </c>
      <c r="M2735" s="7">
        <f>VLOOKUP(I2735,Products!$A$1:$F$51,5,0)</f>
        <v>29.24</v>
      </c>
      <c r="N2735" s="7">
        <f>VLOOKUP(I2735,Products!$A$1:$F$51,6,0)</f>
        <v>742.26521739130465</v>
      </c>
      <c r="O2735" t="s">
        <v>827</v>
      </c>
      <c r="P2735" t="str">
        <f>VLOOKUP(O2735,Stores!$A$1:$D$6,2,0)</f>
        <v>MegaMart Jimenezborough</v>
      </c>
      <c r="Q2735" t="str">
        <f>VLOOKUP(O2735,Stores!$A$1:$D$6,4,0)</f>
        <v>South</v>
      </c>
      <c r="R2735" s="6">
        <v>2</v>
      </c>
      <c r="S2735" s="6">
        <v>0</v>
      </c>
      <c r="T2735" t="s">
        <v>861</v>
      </c>
      <c r="U2735">
        <f t="shared" si="126"/>
        <v>58.48</v>
      </c>
      <c r="V2735" s="7">
        <f t="shared" si="127"/>
        <v>1484.5304347826093</v>
      </c>
      <c r="W2735" s="7">
        <f t="shared" si="128"/>
        <v>-1427.0504347826093</v>
      </c>
    </row>
    <row r="2736" spans="1:23" x14ac:dyDescent="0.25">
      <c r="A2736" t="s">
        <v>1086</v>
      </c>
      <c r="B2736" s="4">
        <v>45583</v>
      </c>
      <c r="C2736" t="s">
        <v>83</v>
      </c>
      <c r="D2736" t="str">
        <f>VLOOKUP(C2736,Customers!$A$1:$H$201,4,0)</f>
        <v>Debbie Martin</v>
      </c>
      <c r="E2736" t="str">
        <f>VLOOKUP(C2736,Customers!$A$1:$H$201,5,0)</f>
        <v>Male</v>
      </c>
      <c r="F2736" s="4">
        <f>VLOOKUP(C2736,Customers!$A$1:$H$201,6,0)</f>
        <v>34290</v>
      </c>
      <c r="G2736" s="4" t="str">
        <f>VLOOKUP(C2736,Customers!$A$1:$H$201,7,0)</f>
        <v>Meganmouth</v>
      </c>
      <c r="H2736" s="4">
        <f>VLOOKUP(C2736,Customers!$A$1:$H$201,8,0)</f>
        <v>44583</v>
      </c>
      <c r="I2736" t="s">
        <v>822</v>
      </c>
      <c r="J2736" t="str">
        <f>VLOOKUP(I2736,Products!$A$1:$F$51,2,0)</f>
        <v>Maybe Footwear</v>
      </c>
      <c r="K2736" t="str">
        <f>VLOOKUP(I2736,Products!$A$1:$F$51,3,0)</f>
        <v>Fashion</v>
      </c>
      <c r="L2736" t="str">
        <f>VLOOKUP(I2736,Products!$A$1:$F$51,4,0)</f>
        <v>Footwear</v>
      </c>
      <c r="M2736" s="7">
        <f>VLOOKUP(I2736,Products!$A$1:$F$51,5,0)</f>
        <v>1044.6400000000001</v>
      </c>
      <c r="N2736" s="7">
        <f>VLOOKUP(I2736,Products!$A$1:$F$51,6,0)</f>
        <v>775.07</v>
      </c>
      <c r="O2736" t="s">
        <v>835</v>
      </c>
      <c r="P2736" t="str">
        <f>VLOOKUP(O2736,Stores!$A$1:$D$6,2,0)</f>
        <v>MegaMart New Michele</v>
      </c>
      <c r="Q2736" t="str">
        <f>VLOOKUP(O2736,Stores!$A$1:$D$6,4,0)</f>
        <v>West</v>
      </c>
      <c r="R2736" s="6">
        <v>2</v>
      </c>
      <c r="S2736" s="6">
        <v>0</v>
      </c>
      <c r="T2736" t="s">
        <v>851</v>
      </c>
      <c r="U2736">
        <f t="shared" si="126"/>
        <v>2089.2800000000002</v>
      </c>
      <c r="V2736" s="7">
        <f t="shared" si="127"/>
        <v>1550.14</v>
      </c>
      <c r="W2736" s="7">
        <f t="shared" si="128"/>
        <v>538.1400000000001</v>
      </c>
    </row>
    <row r="2737" spans="1:23" x14ac:dyDescent="0.25">
      <c r="A2737" t="s">
        <v>1699</v>
      </c>
      <c r="B2737" s="4">
        <v>45583</v>
      </c>
      <c r="C2737" t="s">
        <v>87</v>
      </c>
      <c r="D2737" t="str">
        <f>VLOOKUP(C2737,Customers!$A$1:$H$201,4,0)</f>
        <v>Megan Velasquez</v>
      </c>
      <c r="E2737" t="str">
        <f>VLOOKUP(C2737,Customers!$A$1:$H$201,5,0)</f>
        <v>Male</v>
      </c>
      <c r="F2737" s="4">
        <f>VLOOKUP(C2737,Customers!$A$1:$H$201,6,0)</f>
        <v>20409</v>
      </c>
      <c r="G2737" s="4" t="str">
        <f>VLOOKUP(C2737,Customers!$A$1:$H$201,7,0)</f>
        <v>East James</v>
      </c>
      <c r="H2737" s="4">
        <f>VLOOKUP(C2737,Customers!$A$1:$H$201,8,0)</f>
        <v>44106</v>
      </c>
      <c r="I2737" t="s">
        <v>794</v>
      </c>
      <c r="J2737" t="str">
        <f>VLOOKUP(I2737,Products!$A$1:$F$51,2,0)</f>
        <v>New Watches</v>
      </c>
      <c r="K2737" t="str">
        <f>VLOOKUP(I2737,Products!$A$1:$F$51,3,0)</f>
        <v>Fashion</v>
      </c>
      <c r="L2737" t="str">
        <f>VLOOKUP(I2737,Products!$A$1:$F$51,4,0)</f>
        <v>Watches</v>
      </c>
      <c r="M2737" s="7">
        <f>VLOOKUP(I2737,Products!$A$1:$F$51,5,0)</f>
        <v>1501.46</v>
      </c>
      <c r="N2737" s="7">
        <f>VLOOKUP(I2737,Products!$A$1:$F$51,6,0)</f>
        <v>1167.73</v>
      </c>
      <c r="O2737" t="s">
        <v>835</v>
      </c>
      <c r="P2737" t="str">
        <f>VLOOKUP(O2737,Stores!$A$1:$D$6,2,0)</f>
        <v>MegaMart New Michele</v>
      </c>
      <c r="Q2737" t="str">
        <f>VLOOKUP(O2737,Stores!$A$1:$D$6,4,0)</f>
        <v>West</v>
      </c>
      <c r="R2737" s="6">
        <v>5</v>
      </c>
      <c r="S2737" s="6">
        <v>0.15</v>
      </c>
      <c r="T2737" t="s">
        <v>851</v>
      </c>
      <c r="U2737">
        <f t="shared" si="126"/>
        <v>7507.3</v>
      </c>
      <c r="V2737" s="7">
        <f t="shared" si="127"/>
        <v>5838.65</v>
      </c>
      <c r="W2737" s="7">
        <f t="shared" si="128"/>
        <v>1667.8000000000006</v>
      </c>
    </row>
    <row r="2738" spans="1:23" x14ac:dyDescent="0.25">
      <c r="A2738" t="s">
        <v>1807</v>
      </c>
      <c r="B2738" s="4">
        <v>45584</v>
      </c>
      <c r="C2738" t="s">
        <v>241</v>
      </c>
      <c r="D2738" t="str">
        <f>VLOOKUP(C2738,Customers!$A$1:$H$201,4,0)</f>
        <v>Amanda Hoover</v>
      </c>
      <c r="E2738" t="str">
        <f>VLOOKUP(C2738,Customers!$A$1:$H$201,5,0)</f>
        <v>Female</v>
      </c>
      <c r="F2738" s="4">
        <f>VLOOKUP(C2738,Customers!$A$1:$H$201,6,0)</f>
        <v>26908</v>
      </c>
      <c r="G2738" s="4" t="str">
        <f>VLOOKUP(C2738,Customers!$A$1:$H$201,7,0)</f>
        <v>Brittanyburgh</v>
      </c>
      <c r="H2738" s="4">
        <f>VLOOKUP(C2738,Customers!$A$1:$H$201,8,0)</f>
        <v>45561</v>
      </c>
      <c r="I2738" t="s">
        <v>728</v>
      </c>
      <c r="J2738" t="str">
        <f>VLOOKUP(I2738,Products!$A$1:$F$51,2,0)</f>
        <v>Understand Camera</v>
      </c>
      <c r="K2738" t="str">
        <f>VLOOKUP(I2738,Products!$A$1:$F$51,3,0)</f>
        <v>Electronics</v>
      </c>
      <c r="L2738" t="str">
        <f>VLOOKUP(I2738,Products!$A$1:$F$51,4,0)</f>
        <v>Camera</v>
      </c>
      <c r="M2738" s="7">
        <f>VLOOKUP(I2738,Products!$A$1:$F$51,5,0)</f>
        <v>1474.12</v>
      </c>
      <c r="N2738" s="7">
        <f>VLOOKUP(I2738,Products!$A$1:$F$51,6,0)</f>
        <v>764.02</v>
      </c>
      <c r="O2738" t="s">
        <v>831</v>
      </c>
      <c r="P2738" t="str">
        <f>VLOOKUP(O2738,Stores!$A$1:$D$6,2,0)</f>
        <v>MegaMart Peckmouth</v>
      </c>
      <c r="Q2738" t="str">
        <f>VLOOKUP(O2738,Stores!$A$1:$D$6,4,0)</f>
        <v>East</v>
      </c>
      <c r="R2738" s="6">
        <v>4</v>
      </c>
      <c r="S2738" s="6">
        <v>0</v>
      </c>
      <c r="T2738" t="s">
        <v>851</v>
      </c>
      <c r="U2738">
        <f t="shared" si="126"/>
        <v>5896.48</v>
      </c>
      <c r="V2738" s="7">
        <f t="shared" si="127"/>
        <v>3056.08</v>
      </c>
      <c r="W2738" s="7">
        <f t="shared" si="128"/>
        <v>2839.3999999999996</v>
      </c>
    </row>
    <row r="2739" spans="1:23" x14ac:dyDescent="0.25">
      <c r="A2739" t="s">
        <v>2538</v>
      </c>
      <c r="B2739" s="4">
        <v>45584</v>
      </c>
      <c r="C2739" t="s">
        <v>189</v>
      </c>
      <c r="D2739" t="str">
        <f>VLOOKUP(C2739,Customers!$A$1:$H$201,4,0)</f>
        <v>Antonio Hamilton</v>
      </c>
      <c r="E2739" t="str">
        <f>VLOOKUP(C2739,Customers!$A$1:$H$201,5,0)</f>
        <v>Male</v>
      </c>
      <c r="F2739" s="4">
        <f>VLOOKUP(C2739,Customers!$A$1:$H$201,6,0)</f>
        <v>35433</v>
      </c>
      <c r="G2739" s="4" t="str">
        <f>VLOOKUP(C2739,Customers!$A$1:$H$201,7,0)</f>
        <v>Chambersview</v>
      </c>
      <c r="H2739" s="4">
        <f>VLOOKUP(C2739,Customers!$A$1:$H$201,8,0)</f>
        <v>44735</v>
      </c>
      <c r="I2739" t="s">
        <v>792</v>
      </c>
      <c r="J2739" t="str">
        <f>VLOOKUP(I2739,Products!$A$1:$F$51,2,0)</f>
        <v>Chair Laptop</v>
      </c>
      <c r="K2739" t="str">
        <f>VLOOKUP(I2739,Products!$A$1:$F$51,3,0)</f>
        <v>Electronics</v>
      </c>
      <c r="L2739" t="str">
        <f>VLOOKUP(I2739,Products!$A$1:$F$51,4,0)</f>
        <v>Laptop</v>
      </c>
      <c r="M2739" s="7">
        <f>VLOOKUP(I2739,Products!$A$1:$F$51,5,0)</f>
        <v>1562.43</v>
      </c>
      <c r="N2739" s="7">
        <f>VLOOKUP(I2739,Products!$A$1:$F$51,6,0)</f>
        <v>1195.6300000000001</v>
      </c>
      <c r="O2739" t="s">
        <v>842</v>
      </c>
      <c r="P2739" t="str">
        <f>VLOOKUP(O2739,Stores!$A$1:$D$6,2,0)</f>
        <v>MegaMart Johnmouth</v>
      </c>
      <c r="Q2739" t="str">
        <f>VLOOKUP(O2739,Stores!$A$1:$D$6,4,0)</f>
        <v>East</v>
      </c>
      <c r="R2739" s="6">
        <v>2</v>
      </c>
      <c r="S2739" s="6">
        <v>0.1</v>
      </c>
      <c r="T2739" t="s">
        <v>861</v>
      </c>
      <c r="U2739">
        <f t="shared" si="126"/>
        <v>3124.86</v>
      </c>
      <c r="V2739" s="7">
        <f t="shared" si="127"/>
        <v>2391.2600000000002</v>
      </c>
      <c r="W2739" s="7">
        <f t="shared" si="128"/>
        <v>732.69999999999993</v>
      </c>
    </row>
    <row r="2740" spans="1:23" x14ac:dyDescent="0.25">
      <c r="A2740" t="s">
        <v>3834</v>
      </c>
      <c r="B2740" s="4">
        <v>45584</v>
      </c>
      <c r="C2740" t="s">
        <v>200</v>
      </c>
      <c r="D2740" t="str">
        <f>VLOOKUP(C2740,Customers!$A$1:$H$201,4,0)</f>
        <v>Billy Hernandez</v>
      </c>
      <c r="E2740" t="str">
        <f>VLOOKUP(C2740,Customers!$A$1:$H$201,5,0)</f>
        <v>Female</v>
      </c>
      <c r="F2740" s="4">
        <f>VLOOKUP(C2740,Customers!$A$1:$H$201,6,0)</f>
        <v>33492</v>
      </c>
      <c r="G2740" s="4" t="str">
        <f>VLOOKUP(C2740,Customers!$A$1:$H$201,7,0)</f>
        <v>Walkerfurt</v>
      </c>
      <c r="H2740" s="4">
        <f>VLOOKUP(C2740,Customers!$A$1:$H$201,8,0)</f>
        <v>45407</v>
      </c>
      <c r="I2740" t="s">
        <v>804</v>
      </c>
      <c r="J2740" t="str">
        <f>VLOOKUP(I2740,Products!$A$1:$F$51,2,0)</f>
        <v>Present Television</v>
      </c>
      <c r="K2740" t="str">
        <f>VLOOKUP(I2740,Products!$A$1:$F$51,3,0)</f>
        <v>Electronics</v>
      </c>
      <c r="L2740" t="str">
        <f>VLOOKUP(I2740,Products!$A$1:$F$51,4,0)</f>
        <v>Television</v>
      </c>
      <c r="M2740" s="7">
        <f>VLOOKUP(I2740,Products!$A$1:$F$51,5,0)</f>
        <v>1635.01</v>
      </c>
      <c r="N2740" s="7">
        <f>VLOOKUP(I2740,Products!$A$1:$F$51,6,0)</f>
        <v>1043.29</v>
      </c>
      <c r="O2740" t="s">
        <v>842</v>
      </c>
      <c r="P2740" t="str">
        <f>VLOOKUP(O2740,Stores!$A$1:$D$6,2,0)</f>
        <v>MegaMart Johnmouth</v>
      </c>
      <c r="Q2740" t="str">
        <f>VLOOKUP(O2740,Stores!$A$1:$D$6,4,0)</f>
        <v>East</v>
      </c>
      <c r="R2740" s="6">
        <v>3</v>
      </c>
      <c r="S2740" s="6">
        <v>0.1</v>
      </c>
      <c r="T2740" t="s">
        <v>857</v>
      </c>
      <c r="U2740">
        <f t="shared" si="126"/>
        <v>4905.03</v>
      </c>
      <c r="V2740" s="7">
        <f t="shared" si="127"/>
        <v>3129.87</v>
      </c>
      <c r="W2740" s="7">
        <f t="shared" si="128"/>
        <v>1774.2599999999998</v>
      </c>
    </row>
    <row r="2741" spans="1:23" x14ac:dyDescent="0.25">
      <c r="A2741" t="s">
        <v>3913</v>
      </c>
      <c r="B2741" s="4">
        <v>45584</v>
      </c>
      <c r="C2741" t="s">
        <v>72</v>
      </c>
      <c r="D2741" t="str">
        <f>VLOOKUP(C2741,Customers!$A$1:$H$201,4,0)</f>
        <v>Breanna Davis</v>
      </c>
      <c r="E2741" t="str">
        <f>VLOOKUP(C2741,Customers!$A$1:$H$201,5,0)</f>
        <v>Male</v>
      </c>
      <c r="F2741" s="4">
        <f>VLOOKUP(C2741,Customers!$A$1:$H$201,6,0)</f>
        <v>34565</v>
      </c>
      <c r="G2741" s="4" t="str">
        <f>VLOOKUP(C2741,Customers!$A$1:$H$201,7,0)</f>
        <v>East William</v>
      </c>
      <c r="H2741" s="4">
        <f>VLOOKUP(C2741,Customers!$A$1:$H$201,8,0)</f>
        <v>45608</v>
      </c>
      <c r="I2741" t="s">
        <v>784</v>
      </c>
      <c r="J2741" t="str">
        <f>VLOOKUP(I2741,Products!$A$1:$F$51,2,0)</f>
        <v>Foot Snacks</v>
      </c>
      <c r="K2741" t="str">
        <f>VLOOKUP(I2741,Products!$A$1:$F$51,3,0)</f>
        <v>Groceries</v>
      </c>
      <c r="L2741" t="str">
        <f>VLOOKUP(I2741,Products!$A$1:$F$51,4,0)</f>
        <v>Snacks</v>
      </c>
      <c r="M2741" s="7">
        <f>VLOOKUP(I2741,Products!$A$1:$F$51,5,0)</f>
        <v>1095.72</v>
      </c>
      <c r="N2741" s="7">
        <f>VLOOKUP(I2741,Products!$A$1:$F$51,6,0)</f>
        <v>822.2</v>
      </c>
      <c r="O2741" t="s">
        <v>831</v>
      </c>
      <c r="P2741" t="str">
        <f>VLOOKUP(O2741,Stores!$A$1:$D$6,2,0)</f>
        <v>MegaMart Peckmouth</v>
      </c>
      <c r="Q2741" t="str">
        <f>VLOOKUP(O2741,Stores!$A$1:$D$6,4,0)</f>
        <v>East</v>
      </c>
      <c r="R2741" s="6">
        <v>5</v>
      </c>
      <c r="S2741" s="6">
        <v>0.15</v>
      </c>
      <c r="T2741" t="s">
        <v>861</v>
      </c>
      <c r="U2741">
        <f t="shared" si="126"/>
        <v>5478.6</v>
      </c>
      <c r="V2741" s="7">
        <f t="shared" si="127"/>
        <v>4111</v>
      </c>
      <c r="W2741" s="7">
        <f t="shared" si="128"/>
        <v>1366.7500000000005</v>
      </c>
    </row>
    <row r="2742" spans="1:23" x14ac:dyDescent="0.25">
      <c r="A2742" t="s">
        <v>5540</v>
      </c>
      <c r="B2742" s="4">
        <v>45584</v>
      </c>
      <c r="C2742" t="s">
        <v>46</v>
      </c>
      <c r="D2742" t="str">
        <f>VLOOKUP(C2742,Customers!$A$1:$H$201,4,0)</f>
        <v>Haley Williams</v>
      </c>
      <c r="E2742" t="str">
        <f>VLOOKUP(C2742,Customers!$A$1:$H$201,5,0)</f>
        <v>Male</v>
      </c>
      <c r="F2742" s="4">
        <f>VLOOKUP(C2742,Customers!$A$1:$H$201,6,0)</f>
        <v>35492</v>
      </c>
      <c r="G2742" s="4" t="str">
        <f>VLOOKUP(C2742,Customers!$A$1:$H$201,7,0)</f>
        <v>Leburgh</v>
      </c>
      <c r="H2742" s="4">
        <f>VLOOKUP(C2742,Customers!$A$1:$H$201,8,0)</f>
        <v>45058</v>
      </c>
      <c r="I2742" t="s">
        <v>786</v>
      </c>
      <c r="J2742" t="str">
        <f>VLOOKUP(I2742,Products!$A$1:$F$51,2,0)</f>
        <v>Difficult Vegetables</v>
      </c>
      <c r="K2742" t="str">
        <f>VLOOKUP(I2742,Products!$A$1:$F$51,3,0)</f>
        <v>Groceries</v>
      </c>
      <c r="L2742" t="str">
        <f>VLOOKUP(I2742,Products!$A$1:$F$51,4,0)</f>
        <v>Vegetables</v>
      </c>
      <c r="M2742" s="7">
        <f>VLOOKUP(I2742,Products!$A$1:$F$51,5,0)</f>
        <v>1102.791777777778</v>
      </c>
      <c r="N2742" s="7">
        <f>VLOOKUP(I2742,Products!$A$1:$F$51,6,0)</f>
        <v>164.01</v>
      </c>
      <c r="O2742" t="s">
        <v>838</v>
      </c>
      <c r="P2742" t="str">
        <f>VLOOKUP(O2742,Stores!$A$1:$D$6,2,0)</f>
        <v>MegaMart Brianahaven</v>
      </c>
      <c r="Q2742" t="str">
        <f>VLOOKUP(O2742,Stores!$A$1:$D$6,4,0)</f>
        <v>North</v>
      </c>
      <c r="R2742" s="6">
        <v>4</v>
      </c>
      <c r="S2742" s="6">
        <v>0.15</v>
      </c>
      <c r="T2742" t="s">
        <v>857</v>
      </c>
      <c r="U2742">
        <f t="shared" si="126"/>
        <v>4411.1671111111118</v>
      </c>
      <c r="V2742" s="7">
        <f t="shared" si="127"/>
        <v>656.04</v>
      </c>
      <c r="W2742" s="7">
        <f t="shared" si="128"/>
        <v>3754.2771111111119</v>
      </c>
    </row>
    <row r="2743" spans="1:23" x14ac:dyDescent="0.25">
      <c r="A2743" t="s">
        <v>1757</v>
      </c>
      <c r="B2743" s="4">
        <v>45585</v>
      </c>
      <c r="C2743" t="s">
        <v>26</v>
      </c>
      <c r="D2743" t="str">
        <f>VLOOKUP(C2743,Customers!$A$1:$H$201,4,0)</f>
        <v>Danny Moore</v>
      </c>
      <c r="E2743" t="str">
        <f>VLOOKUP(C2743,Customers!$A$1:$H$201,5,0)</f>
        <v>Male</v>
      </c>
      <c r="F2743" s="4">
        <f>VLOOKUP(C2743,Customers!$A$1:$H$201,6,0)</f>
        <v>31688</v>
      </c>
      <c r="G2743" s="4" t="str">
        <f>VLOOKUP(C2743,Customers!$A$1:$H$201,7,0)</f>
        <v>Costaberg</v>
      </c>
      <c r="H2743" s="4">
        <f>VLOOKUP(C2743,Customers!$A$1:$H$201,8,0)</f>
        <v>44751</v>
      </c>
      <c r="I2743" t="s">
        <v>755</v>
      </c>
      <c r="J2743" t="str">
        <f>VLOOKUP(I2743,Products!$A$1:$F$51,2,0)</f>
        <v>Democratic Smartphone</v>
      </c>
      <c r="K2743" t="str">
        <f>VLOOKUP(I2743,Products!$A$1:$F$51,3,0)</f>
        <v>Electronics</v>
      </c>
      <c r="L2743" t="str">
        <f>VLOOKUP(I2743,Products!$A$1:$F$51,4,0)</f>
        <v>Smartphone</v>
      </c>
      <c r="M2743" s="7">
        <f>VLOOKUP(I2743,Products!$A$1:$F$51,5,0)</f>
        <v>1079.8900000000001</v>
      </c>
      <c r="N2743" s="7">
        <f>VLOOKUP(I2743,Products!$A$1:$F$51,6,0)</f>
        <v>703.83</v>
      </c>
      <c r="O2743" t="s">
        <v>838</v>
      </c>
      <c r="P2743" t="str">
        <f>VLOOKUP(O2743,Stores!$A$1:$D$6,2,0)</f>
        <v>MegaMart Brianahaven</v>
      </c>
      <c r="Q2743" t="str">
        <f>VLOOKUP(O2743,Stores!$A$1:$D$6,4,0)</f>
        <v>North</v>
      </c>
      <c r="R2743" s="6">
        <v>1</v>
      </c>
      <c r="S2743" s="6">
        <v>0.1</v>
      </c>
      <c r="T2743" t="s">
        <v>857</v>
      </c>
      <c r="U2743">
        <f t="shared" si="126"/>
        <v>1079.8900000000001</v>
      </c>
      <c r="V2743" s="7">
        <f t="shared" si="127"/>
        <v>703.83</v>
      </c>
      <c r="W2743" s="7">
        <f t="shared" si="128"/>
        <v>375.16000000000008</v>
      </c>
    </row>
    <row r="2744" spans="1:23" x14ac:dyDescent="0.25">
      <c r="A2744" t="s">
        <v>2485</v>
      </c>
      <c r="B2744" s="4">
        <v>45585</v>
      </c>
      <c r="C2744" t="s">
        <v>561</v>
      </c>
      <c r="D2744" t="str">
        <f>VLOOKUP(C2744,Customers!$A$1:$H$201,4,0)</f>
        <v>Connie Terry</v>
      </c>
      <c r="E2744" t="str">
        <f>VLOOKUP(C2744,Customers!$A$1:$H$201,5,0)</f>
        <v>Male</v>
      </c>
      <c r="F2744" s="4">
        <f>VLOOKUP(C2744,Customers!$A$1:$H$201,6,0)</f>
        <v>24092</v>
      </c>
      <c r="G2744" s="4" t="str">
        <f>VLOOKUP(C2744,Customers!$A$1:$H$201,7,0)</f>
        <v>Port Patriciaburgh</v>
      </c>
      <c r="H2744" s="4">
        <f>VLOOKUP(C2744,Customers!$A$1:$H$201,8,0)</f>
        <v>44917</v>
      </c>
      <c r="I2744" t="s">
        <v>730</v>
      </c>
      <c r="J2744" t="str">
        <f>VLOOKUP(I2744,Products!$A$1:$F$51,2,0)</f>
        <v>Recognize Footwear</v>
      </c>
      <c r="K2744" t="str">
        <f>VLOOKUP(I2744,Products!$A$1:$F$51,3,0)</f>
        <v>Fashion</v>
      </c>
      <c r="L2744" t="str">
        <f>VLOOKUP(I2744,Products!$A$1:$F$51,4,0)</f>
        <v>Footwear</v>
      </c>
      <c r="M2744" s="7">
        <f>VLOOKUP(I2744,Products!$A$1:$F$51,5,0)</f>
        <v>109.78</v>
      </c>
      <c r="N2744" s="7">
        <f>VLOOKUP(I2744,Products!$A$1:$F$51,6,0)</f>
        <v>70.59</v>
      </c>
      <c r="O2744" t="s">
        <v>838</v>
      </c>
      <c r="P2744" t="str">
        <f>VLOOKUP(O2744,Stores!$A$1:$D$6,2,0)</f>
        <v>MegaMart Brianahaven</v>
      </c>
      <c r="Q2744" t="str">
        <f>VLOOKUP(O2744,Stores!$A$1:$D$6,4,0)</f>
        <v>North</v>
      </c>
      <c r="R2744" s="6">
        <v>1</v>
      </c>
      <c r="S2744" s="6">
        <v>0</v>
      </c>
      <c r="T2744" t="s">
        <v>861</v>
      </c>
      <c r="U2744">
        <f t="shared" si="126"/>
        <v>109.78</v>
      </c>
      <c r="V2744" s="7">
        <f t="shared" si="127"/>
        <v>70.59</v>
      </c>
      <c r="W2744" s="7">
        <f t="shared" si="128"/>
        <v>38.19</v>
      </c>
    </row>
    <row r="2745" spans="1:23" x14ac:dyDescent="0.25">
      <c r="A2745" t="s">
        <v>3980</v>
      </c>
      <c r="B2745" s="4">
        <v>45585</v>
      </c>
      <c r="C2745" t="s">
        <v>641</v>
      </c>
      <c r="D2745" t="str">
        <f>VLOOKUP(C2745,Customers!$A$1:$H$201,4,0)</f>
        <v>Meghan Wright</v>
      </c>
      <c r="E2745" t="str">
        <f>VLOOKUP(C2745,Customers!$A$1:$H$201,5,0)</f>
        <v>Male</v>
      </c>
      <c r="F2745" s="4">
        <f>VLOOKUP(C2745,Customers!$A$1:$H$201,6,0)</f>
        <v>38193</v>
      </c>
      <c r="G2745" s="4" t="str">
        <f>VLOOKUP(C2745,Customers!$A$1:$H$201,7,0)</f>
        <v>East Rodney</v>
      </c>
      <c r="H2745" s="4">
        <f>VLOOKUP(C2745,Customers!$A$1:$H$201,8,0)</f>
        <v>44302</v>
      </c>
      <c r="I2745" t="s">
        <v>818</v>
      </c>
      <c r="J2745" t="str">
        <f>VLOOKUP(I2745,Products!$A$1:$F$51,2,0)</f>
        <v>Nor Bags</v>
      </c>
      <c r="K2745" t="str">
        <f>VLOOKUP(I2745,Products!$A$1:$F$51,3,0)</f>
        <v>Fashion</v>
      </c>
      <c r="L2745" t="str">
        <f>VLOOKUP(I2745,Products!$A$1:$F$51,4,0)</f>
        <v>Bags</v>
      </c>
      <c r="M2745" s="7">
        <f>VLOOKUP(I2745,Products!$A$1:$F$51,5,0)</f>
        <v>1216.3599999999999</v>
      </c>
      <c r="N2745" s="7">
        <f>VLOOKUP(I2745,Products!$A$1:$F$51,6,0)</f>
        <v>794.8</v>
      </c>
      <c r="O2745" t="s">
        <v>831</v>
      </c>
      <c r="P2745" t="str">
        <f>VLOOKUP(O2745,Stores!$A$1:$D$6,2,0)</f>
        <v>MegaMart Peckmouth</v>
      </c>
      <c r="Q2745" t="str">
        <f>VLOOKUP(O2745,Stores!$A$1:$D$6,4,0)</f>
        <v>East</v>
      </c>
      <c r="R2745" s="6">
        <v>1</v>
      </c>
      <c r="S2745" s="6">
        <v>0</v>
      </c>
      <c r="T2745" t="s">
        <v>851</v>
      </c>
      <c r="U2745">
        <f t="shared" si="126"/>
        <v>1216.3599999999999</v>
      </c>
      <c r="V2745" s="7">
        <f t="shared" si="127"/>
        <v>794.8</v>
      </c>
      <c r="W2745" s="7">
        <f t="shared" si="128"/>
        <v>420.55999999999995</v>
      </c>
    </row>
    <row r="2746" spans="1:23" x14ac:dyDescent="0.25">
      <c r="A2746" t="s">
        <v>4167</v>
      </c>
      <c r="B2746" s="4">
        <v>45585</v>
      </c>
      <c r="C2746" t="s">
        <v>315</v>
      </c>
      <c r="D2746" t="str">
        <f>VLOOKUP(C2746,Customers!$A$1:$H$201,4,0)</f>
        <v>Amanda Lee</v>
      </c>
      <c r="E2746" t="str">
        <f>VLOOKUP(C2746,Customers!$A$1:$H$201,5,0)</f>
        <v>Male</v>
      </c>
      <c r="F2746" s="4">
        <f>VLOOKUP(C2746,Customers!$A$1:$H$201,6,0)</f>
        <v>26377</v>
      </c>
      <c r="G2746" s="4" t="str">
        <f>VLOOKUP(C2746,Customers!$A$1:$H$201,7,0)</f>
        <v>Meyersstad</v>
      </c>
      <c r="H2746" s="4">
        <f>VLOOKUP(C2746,Customers!$A$1:$H$201,8,0)</f>
        <v>45539</v>
      </c>
      <c r="I2746" t="s">
        <v>724</v>
      </c>
      <c r="J2746" t="str">
        <f>VLOOKUP(I2746,Products!$A$1:$F$51,2,0)</f>
        <v>Company Fruits</v>
      </c>
      <c r="K2746" t="str">
        <f>VLOOKUP(I2746,Products!$A$1:$F$51,3,0)</f>
        <v>Groceries</v>
      </c>
      <c r="L2746" t="str">
        <f>VLOOKUP(I2746,Products!$A$1:$F$51,4,0)</f>
        <v>Fruits</v>
      </c>
      <c r="M2746" s="7">
        <f>VLOOKUP(I2746,Products!$A$1:$F$51,5,0)</f>
        <v>318.05</v>
      </c>
      <c r="N2746" s="7">
        <f>VLOOKUP(I2746,Products!$A$1:$F$51,6,0)</f>
        <v>742.26521739130465</v>
      </c>
      <c r="O2746" t="s">
        <v>827</v>
      </c>
      <c r="P2746" t="str">
        <f>VLOOKUP(O2746,Stores!$A$1:$D$6,2,0)</f>
        <v>MegaMart Jimenezborough</v>
      </c>
      <c r="Q2746" t="str">
        <f>VLOOKUP(O2746,Stores!$A$1:$D$6,4,0)</f>
        <v>South</v>
      </c>
      <c r="R2746" s="6">
        <v>3</v>
      </c>
      <c r="S2746" s="6">
        <v>0.1</v>
      </c>
      <c r="T2746" t="s">
        <v>854</v>
      </c>
      <c r="U2746">
        <f t="shared" si="126"/>
        <v>954.15000000000009</v>
      </c>
      <c r="V2746" s="7">
        <f t="shared" si="127"/>
        <v>2226.7956521739138</v>
      </c>
      <c r="W2746" s="7">
        <f t="shared" si="128"/>
        <v>-1273.5456521739138</v>
      </c>
    </row>
    <row r="2747" spans="1:23" x14ac:dyDescent="0.25">
      <c r="A2747" t="s">
        <v>4414</v>
      </c>
      <c r="B2747" s="4">
        <v>45585</v>
      </c>
      <c r="C2747" t="s">
        <v>308</v>
      </c>
      <c r="D2747" t="str">
        <f>VLOOKUP(C2747,Customers!$A$1:$H$201,4,0)</f>
        <v>Amy Haley</v>
      </c>
      <c r="E2747" t="str">
        <f>VLOOKUP(C2747,Customers!$A$1:$H$201,5,0)</f>
        <v>Male</v>
      </c>
      <c r="F2747" s="4">
        <f>VLOOKUP(C2747,Customers!$A$1:$H$201,6,0)</f>
        <v>37752</v>
      </c>
      <c r="G2747" s="4" t="str">
        <f>VLOOKUP(C2747,Customers!$A$1:$H$201,7,0)</f>
        <v>Vasquezmouth</v>
      </c>
      <c r="H2747" s="4">
        <f>VLOOKUP(C2747,Customers!$A$1:$H$201,8,0)</f>
        <v>45472</v>
      </c>
      <c r="I2747" t="s">
        <v>782</v>
      </c>
      <c r="J2747" t="str">
        <f>VLOOKUP(I2747,Products!$A$1:$F$51,2,0)</f>
        <v>National Watches</v>
      </c>
      <c r="K2747" t="str">
        <f>VLOOKUP(I2747,Products!$A$1:$F$51,3,0)</f>
        <v>Fashion</v>
      </c>
      <c r="L2747" t="str">
        <f>VLOOKUP(I2747,Products!$A$1:$F$51,4,0)</f>
        <v>Watches</v>
      </c>
      <c r="M2747" s="7">
        <f>VLOOKUP(I2747,Products!$A$1:$F$51,5,0)</f>
        <v>29.24</v>
      </c>
      <c r="N2747" s="7">
        <f>VLOOKUP(I2747,Products!$A$1:$F$51,6,0)</f>
        <v>742.26521739130465</v>
      </c>
      <c r="O2747" t="s">
        <v>842</v>
      </c>
      <c r="P2747" t="str">
        <f>VLOOKUP(O2747,Stores!$A$1:$D$6,2,0)</f>
        <v>MegaMart Johnmouth</v>
      </c>
      <c r="Q2747" t="str">
        <f>VLOOKUP(O2747,Stores!$A$1:$D$6,4,0)</f>
        <v>East</v>
      </c>
      <c r="R2747" s="6">
        <v>3</v>
      </c>
      <c r="S2747" s="6">
        <v>0.05</v>
      </c>
      <c r="T2747" t="s">
        <v>857</v>
      </c>
      <c r="U2747">
        <f t="shared" si="126"/>
        <v>87.72</v>
      </c>
      <c r="V2747" s="7">
        <f t="shared" si="127"/>
        <v>2226.7956521739138</v>
      </c>
      <c r="W2747" s="7">
        <f t="shared" si="128"/>
        <v>-2140.0256521739138</v>
      </c>
    </row>
    <row r="2748" spans="1:23" x14ac:dyDescent="0.25">
      <c r="A2748" t="s">
        <v>1830</v>
      </c>
      <c r="B2748" s="4">
        <v>45585</v>
      </c>
      <c r="C2748" t="s">
        <v>292</v>
      </c>
      <c r="D2748" t="str">
        <f>VLOOKUP(C2748,Customers!$A$1:$H$201,4,0)</f>
        <v>Jeanne Young</v>
      </c>
      <c r="E2748" t="str">
        <f>VLOOKUP(C2748,Customers!$A$1:$H$201,5,0)</f>
        <v>Male</v>
      </c>
      <c r="F2748" s="4">
        <f>VLOOKUP(C2748,Customers!$A$1:$H$201,6,0)</f>
        <v>32411</v>
      </c>
      <c r="G2748" s="4" t="str">
        <f>VLOOKUP(C2748,Customers!$A$1:$H$201,7,0)</f>
        <v>Craigport</v>
      </c>
      <c r="H2748" s="4">
        <f>VLOOKUP(C2748,Customers!$A$1:$H$201,8,0)</f>
        <v>45671</v>
      </c>
      <c r="I2748" t="s">
        <v>812</v>
      </c>
      <c r="J2748" t="str">
        <f>VLOOKUP(I2748,Products!$A$1:$F$51,2,0)</f>
        <v>Set Dairy</v>
      </c>
      <c r="K2748" t="str">
        <f>VLOOKUP(I2748,Products!$A$1:$F$51,3,0)</f>
        <v>Groceries</v>
      </c>
      <c r="L2748" t="str">
        <f>VLOOKUP(I2748,Products!$A$1:$F$51,4,0)</f>
        <v>Dairy</v>
      </c>
      <c r="M2748" s="7">
        <f>VLOOKUP(I2748,Products!$A$1:$F$51,5,0)</f>
        <v>1879.08</v>
      </c>
      <c r="N2748" s="7">
        <f>VLOOKUP(I2748,Products!$A$1:$F$51,6,0)</f>
        <v>1004.56</v>
      </c>
      <c r="O2748" t="s">
        <v>827</v>
      </c>
      <c r="P2748" t="str">
        <f>VLOOKUP(O2748,Stores!$A$1:$D$6,2,0)</f>
        <v>MegaMart Jimenezborough</v>
      </c>
      <c r="Q2748" t="str">
        <f>VLOOKUP(O2748,Stores!$A$1:$D$6,4,0)</f>
        <v>South</v>
      </c>
      <c r="R2748" s="6">
        <v>2</v>
      </c>
      <c r="S2748" s="6">
        <v>0</v>
      </c>
      <c r="T2748" t="s">
        <v>861</v>
      </c>
      <c r="U2748">
        <f t="shared" si="126"/>
        <v>3758.16</v>
      </c>
      <c r="V2748" s="7">
        <f t="shared" si="127"/>
        <v>2009.12</v>
      </c>
      <c r="W2748" s="7">
        <f t="shared" si="128"/>
        <v>1748.04</v>
      </c>
    </row>
    <row r="2749" spans="1:23" x14ac:dyDescent="0.25">
      <c r="A2749" t="s">
        <v>2143</v>
      </c>
      <c r="B2749" s="4">
        <v>45585</v>
      </c>
      <c r="C2749" t="s">
        <v>427</v>
      </c>
      <c r="D2749" t="str">
        <f>VLOOKUP(C2749,Customers!$A$1:$H$201,4,0)</f>
        <v>Jose Smith</v>
      </c>
      <c r="E2749" t="str">
        <f>VLOOKUP(C2749,Customers!$A$1:$H$201,5,0)</f>
        <v>Male</v>
      </c>
      <c r="F2749" s="4">
        <f>VLOOKUP(C2749,Customers!$A$1:$H$201,6,0)</f>
        <v>21971</v>
      </c>
      <c r="G2749" s="4" t="str">
        <f>VLOOKUP(C2749,Customers!$A$1:$H$201,7,0)</f>
        <v>Smithburgh</v>
      </c>
      <c r="H2749" s="4">
        <f>VLOOKUP(C2749,Customers!$A$1:$H$201,8,0)</f>
        <v>45242</v>
      </c>
      <c r="I2749" t="s">
        <v>765</v>
      </c>
      <c r="J2749" t="str">
        <f>VLOOKUP(I2749,Products!$A$1:$F$51,2,0)</f>
        <v>How Vegetables</v>
      </c>
      <c r="K2749" t="str">
        <f>VLOOKUP(I2749,Products!$A$1:$F$51,3,0)</f>
        <v>Groceries</v>
      </c>
      <c r="L2749" t="str">
        <f>VLOOKUP(I2749,Products!$A$1:$F$51,4,0)</f>
        <v>Vegetables</v>
      </c>
      <c r="M2749" s="7">
        <f>VLOOKUP(I2749,Products!$A$1:$F$51,5,0)</f>
        <v>25.57</v>
      </c>
      <c r="N2749" s="7">
        <f>VLOOKUP(I2749,Products!$A$1:$F$51,6,0)</f>
        <v>19.05</v>
      </c>
      <c r="O2749" t="s">
        <v>842</v>
      </c>
      <c r="P2749" t="str">
        <f>VLOOKUP(O2749,Stores!$A$1:$D$6,2,0)</f>
        <v>MegaMart Johnmouth</v>
      </c>
      <c r="Q2749" t="str">
        <f>VLOOKUP(O2749,Stores!$A$1:$D$6,4,0)</f>
        <v>East</v>
      </c>
      <c r="R2749" s="6">
        <v>2</v>
      </c>
      <c r="S2749" s="6">
        <v>0.1</v>
      </c>
      <c r="T2749" t="s">
        <v>861</v>
      </c>
      <c r="U2749">
        <f t="shared" si="126"/>
        <v>51.14</v>
      </c>
      <c r="V2749" s="7">
        <f t="shared" si="127"/>
        <v>38.1</v>
      </c>
      <c r="W2749" s="7">
        <f t="shared" si="128"/>
        <v>12.139999999999999</v>
      </c>
    </row>
    <row r="2750" spans="1:23" x14ac:dyDescent="0.25">
      <c r="A2750" t="s">
        <v>2532</v>
      </c>
      <c r="B2750" s="4">
        <v>45585</v>
      </c>
      <c r="C2750" t="s">
        <v>30</v>
      </c>
      <c r="D2750" t="str">
        <f>VLOOKUP(C2750,Customers!$A$1:$H$201,4,0)</f>
        <v>Erin Walker</v>
      </c>
      <c r="E2750" t="str">
        <f>VLOOKUP(C2750,Customers!$A$1:$H$201,5,0)</f>
        <v>Male</v>
      </c>
      <c r="F2750" s="4">
        <f>VLOOKUP(C2750,Customers!$A$1:$H$201,6,0)</f>
        <v>31058</v>
      </c>
      <c r="G2750" s="4" t="str">
        <f>VLOOKUP(C2750,Customers!$A$1:$H$201,7,0)</f>
        <v>West Jasmine</v>
      </c>
      <c r="H2750" s="4">
        <f>VLOOKUP(C2750,Customers!$A$1:$H$201,8,0)</f>
        <v>44482</v>
      </c>
      <c r="I2750" t="s">
        <v>822</v>
      </c>
      <c r="J2750" t="str">
        <f>VLOOKUP(I2750,Products!$A$1:$F$51,2,0)</f>
        <v>Maybe Footwear</v>
      </c>
      <c r="K2750" t="str">
        <f>VLOOKUP(I2750,Products!$A$1:$F$51,3,0)</f>
        <v>Fashion</v>
      </c>
      <c r="L2750" t="str">
        <f>VLOOKUP(I2750,Products!$A$1:$F$51,4,0)</f>
        <v>Footwear</v>
      </c>
      <c r="M2750" s="7">
        <f>VLOOKUP(I2750,Products!$A$1:$F$51,5,0)</f>
        <v>1044.6400000000001</v>
      </c>
      <c r="N2750" s="7">
        <f>VLOOKUP(I2750,Products!$A$1:$F$51,6,0)</f>
        <v>775.07</v>
      </c>
      <c r="O2750" t="s">
        <v>831</v>
      </c>
      <c r="P2750" t="str">
        <f>VLOOKUP(O2750,Stores!$A$1:$D$6,2,0)</f>
        <v>MegaMart Peckmouth</v>
      </c>
      <c r="Q2750" t="str">
        <f>VLOOKUP(O2750,Stores!$A$1:$D$6,4,0)</f>
        <v>East</v>
      </c>
      <c r="R2750" s="6">
        <v>4</v>
      </c>
      <c r="S2750" s="6">
        <v>0.05</v>
      </c>
      <c r="T2750" t="s">
        <v>851</v>
      </c>
      <c r="U2750">
        <f t="shared" si="126"/>
        <v>4178.5600000000004</v>
      </c>
      <c r="V2750" s="7">
        <f t="shared" si="127"/>
        <v>3100.28</v>
      </c>
      <c r="W2750" s="7">
        <f t="shared" si="128"/>
        <v>1077.3300000000002</v>
      </c>
    </row>
    <row r="2751" spans="1:23" x14ac:dyDescent="0.25">
      <c r="A2751" t="s">
        <v>2685</v>
      </c>
      <c r="B2751" s="4">
        <v>45585</v>
      </c>
      <c r="C2751" t="s">
        <v>510</v>
      </c>
      <c r="D2751" t="str">
        <f>VLOOKUP(C2751,Customers!$A$1:$H$201,4,0)</f>
        <v>Adam Lucas</v>
      </c>
      <c r="E2751" t="str">
        <f>VLOOKUP(C2751,Customers!$A$1:$H$201,5,0)</f>
        <v>Female</v>
      </c>
      <c r="F2751" s="4">
        <f>VLOOKUP(C2751,Customers!$A$1:$H$201,6,0)</f>
        <v>28708</v>
      </c>
      <c r="G2751" s="4" t="str">
        <f>VLOOKUP(C2751,Customers!$A$1:$H$201,7,0)</f>
        <v>Allisonmouth</v>
      </c>
      <c r="H2751" s="4">
        <f>VLOOKUP(C2751,Customers!$A$1:$H$201,8,0)</f>
        <v>45298</v>
      </c>
      <c r="I2751" t="s">
        <v>820</v>
      </c>
      <c r="J2751" t="str">
        <f>VLOOKUP(I2751,Products!$A$1:$F$51,2,0)</f>
        <v>Possible Watches</v>
      </c>
      <c r="K2751" t="str">
        <f>VLOOKUP(I2751,Products!$A$1:$F$51,3,0)</f>
        <v>Fashion</v>
      </c>
      <c r="L2751" t="str">
        <f>VLOOKUP(I2751,Products!$A$1:$F$51,4,0)</f>
        <v>Watches</v>
      </c>
      <c r="M2751" s="7">
        <f>VLOOKUP(I2751,Products!$A$1:$F$51,5,0)</f>
        <v>388.26</v>
      </c>
      <c r="N2751" s="7">
        <f>VLOOKUP(I2751,Products!$A$1:$F$51,6,0)</f>
        <v>199.3</v>
      </c>
      <c r="O2751" t="s">
        <v>838</v>
      </c>
      <c r="P2751" t="str">
        <f>VLOOKUP(O2751,Stores!$A$1:$D$6,2,0)</f>
        <v>MegaMart Brianahaven</v>
      </c>
      <c r="Q2751" t="str">
        <f>VLOOKUP(O2751,Stores!$A$1:$D$6,4,0)</f>
        <v>North</v>
      </c>
      <c r="R2751" s="6">
        <v>3</v>
      </c>
      <c r="S2751" s="6">
        <v>0.15</v>
      </c>
      <c r="T2751" t="s">
        <v>854</v>
      </c>
      <c r="U2751">
        <f t="shared" si="126"/>
        <v>1164.78</v>
      </c>
      <c r="V2751" s="7">
        <f t="shared" si="127"/>
        <v>597.90000000000009</v>
      </c>
      <c r="W2751" s="7">
        <f t="shared" si="128"/>
        <v>566.02999999999986</v>
      </c>
    </row>
    <row r="2752" spans="1:23" x14ac:dyDescent="0.25">
      <c r="A2752" t="s">
        <v>3270</v>
      </c>
      <c r="B2752" s="4">
        <v>45586</v>
      </c>
      <c r="C2752" t="s">
        <v>384</v>
      </c>
      <c r="D2752" t="str">
        <f>VLOOKUP(C2752,Customers!$A$1:$H$201,4,0)</f>
        <v>David Burns</v>
      </c>
      <c r="E2752" t="str">
        <f>VLOOKUP(C2752,Customers!$A$1:$H$201,5,0)</f>
        <v>Female</v>
      </c>
      <c r="F2752" s="4">
        <f>VLOOKUP(C2752,Customers!$A$1:$H$201,6,0)</f>
        <v>23676</v>
      </c>
      <c r="G2752" s="4" t="str">
        <f>VLOOKUP(C2752,Customers!$A$1:$H$201,7,0)</f>
        <v>Joyceside</v>
      </c>
      <c r="H2752" s="4">
        <f>VLOOKUP(C2752,Customers!$A$1:$H$201,8,0)</f>
        <v>44351</v>
      </c>
      <c r="I2752" t="s">
        <v>822</v>
      </c>
      <c r="J2752" t="str">
        <f>VLOOKUP(I2752,Products!$A$1:$F$51,2,0)</f>
        <v>Maybe Footwear</v>
      </c>
      <c r="K2752" t="str">
        <f>VLOOKUP(I2752,Products!$A$1:$F$51,3,0)</f>
        <v>Fashion</v>
      </c>
      <c r="L2752" t="str">
        <f>VLOOKUP(I2752,Products!$A$1:$F$51,4,0)</f>
        <v>Footwear</v>
      </c>
      <c r="M2752" s="7">
        <f>VLOOKUP(I2752,Products!$A$1:$F$51,5,0)</f>
        <v>1044.6400000000001</v>
      </c>
      <c r="N2752" s="7">
        <f>VLOOKUP(I2752,Products!$A$1:$F$51,6,0)</f>
        <v>775.07</v>
      </c>
      <c r="O2752" t="s">
        <v>827</v>
      </c>
      <c r="P2752" t="str">
        <f>VLOOKUP(O2752,Stores!$A$1:$D$6,2,0)</f>
        <v>MegaMart Jimenezborough</v>
      </c>
      <c r="Q2752" t="str">
        <f>VLOOKUP(O2752,Stores!$A$1:$D$6,4,0)</f>
        <v>South</v>
      </c>
      <c r="R2752" s="6">
        <v>3</v>
      </c>
      <c r="S2752" s="6">
        <v>0</v>
      </c>
      <c r="T2752" t="s">
        <v>854</v>
      </c>
      <c r="U2752">
        <f t="shared" si="126"/>
        <v>3133.92</v>
      </c>
      <c r="V2752" s="7">
        <f t="shared" si="127"/>
        <v>2325.21</v>
      </c>
      <c r="W2752" s="7">
        <f t="shared" si="128"/>
        <v>807.71</v>
      </c>
    </row>
    <row r="2753" spans="1:23" x14ac:dyDescent="0.25">
      <c r="A2753" t="s">
        <v>3633</v>
      </c>
      <c r="B2753" s="4">
        <v>45586</v>
      </c>
      <c r="C2753" t="s">
        <v>565</v>
      </c>
      <c r="D2753" t="str">
        <f>VLOOKUP(C2753,Customers!$A$1:$H$201,4,0)</f>
        <v>Crystal Aguirre</v>
      </c>
      <c r="E2753" t="str">
        <f>VLOOKUP(C2753,Customers!$A$1:$H$201,5,0)</f>
        <v>Male</v>
      </c>
      <c r="F2753" s="4">
        <f>VLOOKUP(C2753,Customers!$A$1:$H$201,6,0)</f>
        <v>29791</v>
      </c>
      <c r="G2753" s="4" t="str">
        <f>VLOOKUP(C2753,Customers!$A$1:$H$201,7,0)</f>
        <v>Dylanmouth</v>
      </c>
      <c r="H2753" s="4">
        <f>VLOOKUP(C2753,Customers!$A$1:$H$201,8,0)</f>
        <v>45184</v>
      </c>
      <c r="I2753" t="s">
        <v>804</v>
      </c>
      <c r="J2753" t="str">
        <f>VLOOKUP(I2753,Products!$A$1:$F$51,2,0)</f>
        <v>Present Television</v>
      </c>
      <c r="K2753" t="str">
        <f>VLOOKUP(I2753,Products!$A$1:$F$51,3,0)</f>
        <v>Electronics</v>
      </c>
      <c r="L2753" t="str">
        <f>VLOOKUP(I2753,Products!$A$1:$F$51,4,0)</f>
        <v>Television</v>
      </c>
      <c r="M2753" s="7">
        <f>VLOOKUP(I2753,Products!$A$1:$F$51,5,0)</f>
        <v>1635.01</v>
      </c>
      <c r="N2753" s="7">
        <f>VLOOKUP(I2753,Products!$A$1:$F$51,6,0)</f>
        <v>1043.29</v>
      </c>
      <c r="O2753" t="s">
        <v>827</v>
      </c>
      <c r="P2753" t="str">
        <f>VLOOKUP(O2753,Stores!$A$1:$D$6,2,0)</f>
        <v>MegaMart Jimenezborough</v>
      </c>
      <c r="Q2753" t="str">
        <f>VLOOKUP(O2753,Stores!$A$1:$D$6,4,0)</f>
        <v>South</v>
      </c>
      <c r="R2753" s="6">
        <v>5</v>
      </c>
      <c r="S2753" s="6">
        <v>0.15</v>
      </c>
      <c r="T2753" t="s">
        <v>857</v>
      </c>
      <c r="U2753">
        <f t="shared" si="126"/>
        <v>8175.05</v>
      </c>
      <c r="V2753" s="7">
        <f t="shared" si="127"/>
        <v>5216.45</v>
      </c>
      <c r="W2753" s="7">
        <f t="shared" si="128"/>
        <v>2957.7500000000005</v>
      </c>
    </row>
    <row r="2754" spans="1:23" x14ac:dyDescent="0.25">
      <c r="A2754" t="s">
        <v>4283</v>
      </c>
      <c r="B2754" s="4">
        <v>45586</v>
      </c>
      <c r="C2754" t="s">
        <v>236</v>
      </c>
      <c r="D2754" t="str">
        <f>VLOOKUP(C2754,Customers!$A$1:$H$201,4,0)</f>
        <v>Susan Salinas</v>
      </c>
      <c r="E2754" t="str">
        <f>VLOOKUP(C2754,Customers!$A$1:$H$201,5,0)</f>
        <v>Male</v>
      </c>
      <c r="F2754" s="4">
        <f>VLOOKUP(C2754,Customers!$A$1:$H$201,6,0)</f>
        <v>36698</v>
      </c>
      <c r="G2754" s="4" t="str">
        <f>VLOOKUP(C2754,Customers!$A$1:$H$201,7,0)</f>
        <v>Turnerberg</v>
      </c>
      <c r="H2754" s="4">
        <f>VLOOKUP(C2754,Customers!$A$1:$H$201,8,0)</f>
        <v>44462</v>
      </c>
      <c r="I2754" t="s">
        <v>784</v>
      </c>
      <c r="J2754" t="str">
        <f>VLOOKUP(I2754,Products!$A$1:$F$51,2,0)</f>
        <v>Foot Snacks</v>
      </c>
      <c r="K2754" t="str">
        <f>VLOOKUP(I2754,Products!$A$1:$F$51,3,0)</f>
        <v>Groceries</v>
      </c>
      <c r="L2754" t="str">
        <f>VLOOKUP(I2754,Products!$A$1:$F$51,4,0)</f>
        <v>Snacks</v>
      </c>
      <c r="M2754" s="7">
        <f>VLOOKUP(I2754,Products!$A$1:$F$51,5,0)</f>
        <v>1095.72</v>
      </c>
      <c r="N2754" s="7">
        <f>VLOOKUP(I2754,Products!$A$1:$F$51,6,0)</f>
        <v>822.2</v>
      </c>
      <c r="O2754" t="s">
        <v>835</v>
      </c>
      <c r="P2754" t="str">
        <f>VLOOKUP(O2754,Stores!$A$1:$D$6,2,0)</f>
        <v>MegaMart New Michele</v>
      </c>
      <c r="Q2754" t="str">
        <f>VLOOKUP(O2754,Stores!$A$1:$D$6,4,0)</f>
        <v>West</v>
      </c>
      <c r="R2754" s="6">
        <v>5</v>
      </c>
      <c r="S2754" s="6">
        <v>0</v>
      </c>
      <c r="T2754" t="s">
        <v>854</v>
      </c>
      <c r="U2754">
        <f t="shared" si="126"/>
        <v>5478.6</v>
      </c>
      <c r="V2754" s="7">
        <f t="shared" si="127"/>
        <v>4111</v>
      </c>
      <c r="W2754" s="7">
        <f t="shared" si="128"/>
        <v>1366.6000000000004</v>
      </c>
    </row>
    <row r="2755" spans="1:23" x14ac:dyDescent="0.25">
      <c r="A2755" t="s">
        <v>3613</v>
      </c>
      <c r="B2755" s="4">
        <v>45586</v>
      </c>
      <c r="C2755" t="s">
        <v>222</v>
      </c>
      <c r="D2755" t="str">
        <f>VLOOKUP(C2755,Customers!$A$1:$H$201,4,0)</f>
        <v>Lawrence Stewart</v>
      </c>
      <c r="E2755" t="str">
        <f>VLOOKUP(C2755,Customers!$A$1:$H$201,5,0)</f>
        <v>Male</v>
      </c>
      <c r="F2755" s="4">
        <f>VLOOKUP(C2755,Customers!$A$1:$H$201,6,0)</f>
        <v>38555</v>
      </c>
      <c r="G2755" s="4" t="str">
        <f>VLOOKUP(C2755,Customers!$A$1:$H$201,7,0)</f>
        <v>West Tinatown</v>
      </c>
      <c r="H2755" s="4">
        <f>VLOOKUP(C2755,Customers!$A$1:$H$201,8,0)</f>
        <v>44145</v>
      </c>
      <c r="I2755" t="s">
        <v>816</v>
      </c>
      <c r="J2755" t="str">
        <f>VLOOKUP(I2755,Products!$A$1:$F$51,2,0)</f>
        <v>Or Smartphone</v>
      </c>
      <c r="K2755" t="str">
        <f>VLOOKUP(I2755,Products!$A$1:$F$51,3,0)</f>
        <v>Electronics</v>
      </c>
      <c r="L2755" t="str">
        <f>VLOOKUP(I2755,Products!$A$1:$F$51,4,0)</f>
        <v>Smartphone</v>
      </c>
      <c r="M2755" s="7">
        <f>VLOOKUP(I2755,Products!$A$1:$F$51,5,0)</f>
        <v>1197.18</v>
      </c>
      <c r="N2755" s="7">
        <f>VLOOKUP(I2755,Products!$A$1:$F$51,6,0)</f>
        <v>722.74</v>
      </c>
      <c r="O2755" t="s">
        <v>831</v>
      </c>
      <c r="P2755" t="str">
        <f>VLOOKUP(O2755,Stores!$A$1:$D$6,2,0)</f>
        <v>MegaMart Peckmouth</v>
      </c>
      <c r="Q2755" t="str">
        <f>VLOOKUP(O2755,Stores!$A$1:$D$6,4,0)</f>
        <v>East</v>
      </c>
      <c r="R2755" s="6">
        <v>2</v>
      </c>
      <c r="S2755" s="6">
        <v>0.05</v>
      </c>
      <c r="T2755" t="s">
        <v>854</v>
      </c>
      <c r="U2755">
        <f t="shared" ref="U2755:U2818" si="129">M2755*R2755</f>
        <v>2394.36</v>
      </c>
      <c r="V2755" s="7">
        <f t="shared" ref="V2755:V2818" si="130">N2755*R2755</f>
        <v>1445.48</v>
      </c>
      <c r="W2755" s="7">
        <f t="shared" ref="W2755:W2818" si="131">U2755-V2755-(1-S2755)</f>
        <v>947.93000000000006</v>
      </c>
    </row>
    <row r="2756" spans="1:23" x14ac:dyDescent="0.25">
      <c r="A2756" t="s">
        <v>4433</v>
      </c>
      <c r="B2756" s="4">
        <v>45586</v>
      </c>
      <c r="C2756" t="s">
        <v>256</v>
      </c>
      <c r="D2756" t="str">
        <f>VLOOKUP(C2756,Customers!$A$1:$H$201,4,0)</f>
        <v>Alexandra Montoya</v>
      </c>
      <c r="E2756" t="str">
        <f>VLOOKUP(C2756,Customers!$A$1:$H$201,5,0)</f>
        <v>Female</v>
      </c>
      <c r="F2756" s="4">
        <f>VLOOKUP(C2756,Customers!$A$1:$H$201,6,0)</f>
        <v>29746</v>
      </c>
      <c r="G2756" s="4" t="str">
        <f>VLOOKUP(C2756,Customers!$A$1:$H$201,7,0)</f>
        <v>New Julia</v>
      </c>
      <c r="H2756" s="4">
        <f>VLOOKUP(C2756,Customers!$A$1:$H$201,8,0)</f>
        <v>45456</v>
      </c>
      <c r="I2756" t="s">
        <v>741</v>
      </c>
      <c r="J2756" t="str">
        <f>VLOOKUP(I2756,Products!$A$1:$F$51,2,0)</f>
        <v>Above Camera</v>
      </c>
      <c r="K2756" t="str">
        <f>VLOOKUP(I2756,Products!$A$1:$F$51,3,0)</f>
        <v>Electronics</v>
      </c>
      <c r="L2756" t="str">
        <f>VLOOKUP(I2756,Products!$A$1:$F$51,4,0)</f>
        <v>Camera</v>
      </c>
      <c r="M2756" s="7">
        <f>VLOOKUP(I2756,Products!$A$1:$F$51,5,0)</f>
        <v>1193.0899999999999</v>
      </c>
      <c r="N2756" s="7">
        <f>VLOOKUP(I2756,Products!$A$1:$F$51,6,0)</f>
        <v>818.24</v>
      </c>
      <c r="O2756" t="s">
        <v>838</v>
      </c>
      <c r="P2756" t="str">
        <f>VLOOKUP(O2756,Stores!$A$1:$D$6,2,0)</f>
        <v>MegaMart Brianahaven</v>
      </c>
      <c r="Q2756" t="str">
        <f>VLOOKUP(O2756,Stores!$A$1:$D$6,4,0)</f>
        <v>North</v>
      </c>
      <c r="R2756" s="6">
        <v>2</v>
      </c>
      <c r="S2756" s="6">
        <v>0.05</v>
      </c>
      <c r="T2756" t="s">
        <v>854</v>
      </c>
      <c r="U2756">
        <f t="shared" si="129"/>
        <v>2386.1799999999998</v>
      </c>
      <c r="V2756" s="7">
        <f t="shared" si="130"/>
        <v>1636.48</v>
      </c>
      <c r="W2756" s="7">
        <f t="shared" si="131"/>
        <v>748.74999999999977</v>
      </c>
    </row>
    <row r="2757" spans="1:23" x14ac:dyDescent="0.25">
      <c r="A2757" t="s">
        <v>5286</v>
      </c>
      <c r="B2757" s="4">
        <v>45586</v>
      </c>
      <c r="C2757" t="s">
        <v>678</v>
      </c>
      <c r="D2757" t="str">
        <f>VLOOKUP(C2757,Customers!$A$1:$H$201,4,0)</f>
        <v>Donald Meza</v>
      </c>
      <c r="E2757" t="str">
        <f>VLOOKUP(C2757,Customers!$A$1:$H$201,5,0)</f>
        <v>Female</v>
      </c>
      <c r="F2757" s="4">
        <f>VLOOKUP(C2757,Customers!$A$1:$H$201,6,0)</f>
        <v>25513</v>
      </c>
      <c r="G2757" s="4" t="str">
        <f>VLOOKUP(C2757,Customers!$A$1:$H$201,7,0)</f>
        <v>North Kelly</v>
      </c>
      <c r="H2757" s="4">
        <f>VLOOKUP(C2757,Customers!$A$1:$H$201,8,0)</f>
        <v>44173</v>
      </c>
      <c r="I2757" t="s">
        <v>802</v>
      </c>
      <c r="J2757" t="str">
        <f>VLOOKUP(I2757,Products!$A$1:$F$51,2,0)</f>
        <v>Piece Headphones</v>
      </c>
      <c r="K2757" t="str">
        <f>VLOOKUP(I2757,Products!$A$1:$F$51,3,0)</f>
        <v>Electronics</v>
      </c>
      <c r="L2757" t="str">
        <f>VLOOKUP(I2757,Products!$A$1:$F$51,4,0)</f>
        <v>Headphones</v>
      </c>
      <c r="M2757" s="7">
        <f>VLOOKUP(I2757,Products!$A$1:$F$51,5,0)</f>
        <v>1745.61</v>
      </c>
      <c r="N2757" s="7">
        <f>VLOOKUP(I2757,Products!$A$1:$F$51,6,0)</f>
        <v>1322.44</v>
      </c>
      <c r="O2757" t="s">
        <v>827</v>
      </c>
      <c r="P2757" t="str">
        <f>VLOOKUP(O2757,Stores!$A$1:$D$6,2,0)</f>
        <v>MegaMart Jimenezborough</v>
      </c>
      <c r="Q2757" t="str">
        <f>VLOOKUP(O2757,Stores!$A$1:$D$6,4,0)</f>
        <v>South</v>
      </c>
      <c r="R2757" s="6">
        <v>4</v>
      </c>
      <c r="S2757" s="6">
        <v>0.05</v>
      </c>
      <c r="T2757" t="s">
        <v>857</v>
      </c>
      <c r="U2757">
        <f t="shared" si="129"/>
        <v>6982.44</v>
      </c>
      <c r="V2757" s="7">
        <f t="shared" si="130"/>
        <v>5289.76</v>
      </c>
      <c r="W2757" s="7">
        <f t="shared" si="131"/>
        <v>1691.7299999999993</v>
      </c>
    </row>
    <row r="2758" spans="1:23" x14ac:dyDescent="0.25">
      <c r="A2758" t="s">
        <v>2046</v>
      </c>
      <c r="B2758" s="4">
        <v>45586</v>
      </c>
      <c r="C2758" t="s">
        <v>72</v>
      </c>
      <c r="D2758" t="str">
        <f>VLOOKUP(C2758,Customers!$A$1:$H$201,4,0)</f>
        <v>Breanna Davis</v>
      </c>
      <c r="E2758" t="str">
        <f>VLOOKUP(C2758,Customers!$A$1:$H$201,5,0)</f>
        <v>Male</v>
      </c>
      <c r="F2758" s="4">
        <f>VLOOKUP(C2758,Customers!$A$1:$H$201,6,0)</f>
        <v>34565</v>
      </c>
      <c r="G2758" s="4" t="str">
        <f>VLOOKUP(C2758,Customers!$A$1:$H$201,7,0)</f>
        <v>East William</v>
      </c>
      <c r="H2758" s="4">
        <f>VLOOKUP(C2758,Customers!$A$1:$H$201,8,0)</f>
        <v>45608</v>
      </c>
      <c r="I2758" t="s">
        <v>735</v>
      </c>
      <c r="J2758" t="str">
        <f>VLOOKUP(I2758,Products!$A$1:$F$51,2,0)</f>
        <v>Step Smartphone</v>
      </c>
      <c r="K2758" t="str">
        <f>VLOOKUP(I2758,Products!$A$1:$F$51,3,0)</f>
        <v>Electronics</v>
      </c>
      <c r="L2758" t="str">
        <f>VLOOKUP(I2758,Products!$A$1:$F$51,4,0)</f>
        <v>Smartphone</v>
      </c>
      <c r="M2758" s="7">
        <f>VLOOKUP(I2758,Products!$A$1:$F$51,5,0)</f>
        <v>1194.1199999999999</v>
      </c>
      <c r="N2758" s="7">
        <f>VLOOKUP(I2758,Products!$A$1:$F$51,6,0)</f>
        <v>838.95</v>
      </c>
      <c r="O2758" t="s">
        <v>838</v>
      </c>
      <c r="P2758" t="str">
        <f>VLOOKUP(O2758,Stores!$A$1:$D$6,2,0)</f>
        <v>MegaMart Brianahaven</v>
      </c>
      <c r="Q2758" t="str">
        <f>VLOOKUP(O2758,Stores!$A$1:$D$6,4,0)</f>
        <v>North</v>
      </c>
      <c r="R2758" s="6">
        <v>2</v>
      </c>
      <c r="S2758" s="6">
        <v>0.15</v>
      </c>
      <c r="T2758" t="s">
        <v>857</v>
      </c>
      <c r="U2758">
        <f t="shared" si="129"/>
        <v>2388.2399999999998</v>
      </c>
      <c r="V2758" s="7">
        <f t="shared" si="130"/>
        <v>1677.9</v>
      </c>
      <c r="W2758" s="7">
        <f t="shared" si="131"/>
        <v>709.48999999999967</v>
      </c>
    </row>
    <row r="2759" spans="1:23" x14ac:dyDescent="0.25">
      <c r="A2759" t="s">
        <v>2854</v>
      </c>
      <c r="B2759" s="4">
        <v>45586</v>
      </c>
      <c r="C2759" t="s">
        <v>142</v>
      </c>
      <c r="D2759" t="str">
        <f>VLOOKUP(C2759,Customers!$A$1:$H$201,4,0)</f>
        <v>Miranda Nelson</v>
      </c>
      <c r="E2759" t="str">
        <f>VLOOKUP(C2759,Customers!$A$1:$H$201,5,0)</f>
        <v>Female</v>
      </c>
      <c r="F2759" s="4">
        <f>VLOOKUP(C2759,Customers!$A$1:$H$201,6,0)</f>
        <v>30193</v>
      </c>
      <c r="G2759" s="4" t="str">
        <f>VLOOKUP(C2759,Customers!$A$1:$H$201,7,0)</f>
        <v>West Melissahaven</v>
      </c>
      <c r="H2759" s="4">
        <f>VLOOKUP(C2759,Customers!$A$1:$H$201,8,0)</f>
        <v>45322</v>
      </c>
      <c r="I2759" t="s">
        <v>707</v>
      </c>
      <c r="J2759" t="str">
        <f>VLOOKUP(I2759,Products!$A$1:$F$51,2,0)</f>
        <v>Like Camera</v>
      </c>
      <c r="K2759" t="str">
        <f>VLOOKUP(I2759,Products!$A$1:$F$51,3,0)</f>
        <v>Electronics</v>
      </c>
      <c r="L2759" t="str">
        <f>VLOOKUP(I2759,Products!$A$1:$F$51,4,0)</f>
        <v>Camera</v>
      </c>
      <c r="M2759" s="7">
        <f>VLOOKUP(I2759,Products!$A$1:$F$51,5,0)</f>
        <v>1673.69</v>
      </c>
      <c r="N2759" s="7">
        <f>VLOOKUP(I2759,Products!$A$1:$F$51,6,0)</f>
        <v>1323.38</v>
      </c>
      <c r="O2759" t="s">
        <v>827</v>
      </c>
      <c r="P2759" t="str">
        <f>VLOOKUP(O2759,Stores!$A$1:$D$6,2,0)</f>
        <v>MegaMart Jimenezborough</v>
      </c>
      <c r="Q2759" t="str">
        <f>VLOOKUP(O2759,Stores!$A$1:$D$6,4,0)</f>
        <v>South</v>
      </c>
      <c r="R2759" s="6">
        <v>2</v>
      </c>
      <c r="S2759" s="6">
        <v>0</v>
      </c>
      <c r="T2759" t="s">
        <v>861</v>
      </c>
      <c r="U2759">
        <f t="shared" si="129"/>
        <v>3347.38</v>
      </c>
      <c r="V2759" s="7">
        <f t="shared" si="130"/>
        <v>2646.76</v>
      </c>
      <c r="W2759" s="7">
        <f t="shared" si="131"/>
        <v>699.61999999999989</v>
      </c>
    </row>
    <row r="2760" spans="1:23" x14ac:dyDescent="0.25">
      <c r="A2760" t="s">
        <v>2895</v>
      </c>
      <c r="B2760" s="4">
        <v>45587</v>
      </c>
      <c r="C2760" t="s">
        <v>222</v>
      </c>
      <c r="D2760" t="str">
        <f>VLOOKUP(C2760,Customers!$A$1:$H$201,4,0)</f>
        <v>Lawrence Stewart</v>
      </c>
      <c r="E2760" t="str">
        <f>VLOOKUP(C2760,Customers!$A$1:$H$201,5,0)</f>
        <v>Male</v>
      </c>
      <c r="F2760" s="4">
        <f>VLOOKUP(C2760,Customers!$A$1:$H$201,6,0)</f>
        <v>38555</v>
      </c>
      <c r="G2760" s="4" t="str">
        <f>VLOOKUP(C2760,Customers!$A$1:$H$201,7,0)</f>
        <v>West Tinatown</v>
      </c>
      <c r="H2760" s="4">
        <f>VLOOKUP(C2760,Customers!$A$1:$H$201,8,0)</f>
        <v>44145</v>
      </c>
      <c r="I2760" t="s">
        <v>814</v>
      </c>
      <c r="J2760" t="str">
        <f>VLOOKUP(I2760,Products!$A$1:$F$51,2,0)</f>
        <v>Nature Clothing</v>
      </c>
      <c r="K2760" t="str">
        <f>VLOOKUP(I2760,Products!$A$1:$F$51,3,0)</f>
        <v>Fashion</v>
      </c>
      <c r="L2760" t="str">
        <f>VLOOKUP(I2760,Products!$A$1:$F$51,4,0)</f>
        <v>Clothing</v>
      </c>
      <c r="M2760" s="7">
        <f>VLOOKUP(I2760,Products!$A$1:$F$51,5,0)</f>
        <v>1165.3699999999999</v>
      </c>
      <c r="N2760" s="7">
        <f>VLOOKUP(I2760,Products!$A$1:$F$51,6,0)</f>
        <v>926.55</v>
      </c>
      <c r="O2760" t="s">
        <v>838</v>
      </c>
      <c r="P2760" t="str">
        <f>VLOOKUP(O2760,Stores!$A$1:$D$6,2,0)</f>
        <v>MegaMart Brianahaven</v>
      </c>
      <c r="Q2760" t="str">
        <f>VLOOKUP(O2760,Stores!$A$1:$D$6,4,0)</f>
        <v>North</v>
      </c>
      <c r="R2760" s="6">
        <v>4</v>
      </c>
      <c r="S2760" s="6">
        <v>0</v>
      </c>
      <c r="T2760" t="s">
        <v>851</v>
      </c>
      <c r="U2760">
        <f t="shared" si="129"/>
        <v>4661.4799999999996</v>
      </c>
      <c r="V2760" s="7">
        <f t="shared" si="130"/>
        <v>3706.2</v>
      </c>
      <c r="W2760" s="7">
        <f t="shared" si="131"/>
        <v>954.27999999999975</v>
      </c>
    </row>
    <row r="2761" spans="1:23" x14ac:dyDescent="0.25">
      <c r="A2761" t="s">
        <v>2916</v>
      </c>
      <c r="B2761" s="4">
        <v>45587</v>
      </c>
      <c r="C2761" t="s">
        <v>215</v>
      </c>
      <c r="D2761" t="str">
        <f>VLOOKUP(C2761,Customers!$A$1:$H$201,4,0)</f>
        <v>Carl Wyatt</v>
      </c>
      <c r="E2761" t="str">
        <f>VLOOKUP(C2761,Customers!$A$1:$H$201,5,0)</f>
        <v>Female</v>
      </c>
      <c r="F2761" s="4">
        <f>VLOOKUP(C2761,Customers!$A$1:$H$201,6,0)</f>
        <v>38253</v>
      </c>
      <c r="G2761" s="4" t="str">
        <f>VLOOKUP(C2761,Customers!$A$1:$H$201,7,0)</f>
        <v>North Tracey</v>
      </c>
      <c r="H2761" s="4">
        <f>VLOOKUP(C2761,Customers!$A$1:$H$201,8,0)</f>
        <v>44366</v>
      </c>
      <c r="I2761" t="s">
        <v>806</v>
      </c>
      <c r="J2761" t="str">
        <f>VLOOKUP(I2761,Products!$A$1:$F$51,2,0)</f>
        <v>Maybe Clothing</v>
      </c>
      <c r="K2761" t="str">
        <f>VLOOKUP(I2761,Products!$A$1:$F$51,3,0)</f>
        <v>Fashion</v>
      </c>
      <c r="L2761" t="str">
        <f>VLOOKUP(I2761,Products!$A$1:$F$51,4,0)</f>
        <v>Clothing</v>
      </c>
      <c r="M2761" s="7">
        <f>VLOOKUP(I2761,Products!$A$1:$F$51,5,0)</f>
        <v>1102.791777777778</v>
      </c>
      <c r="N2761" s="7">
        <f>VLOOKUP(I2761,Products!$A$1:$F$51,6,0)</f>
        <v>316.63</v>
      </c>
      <c r="O2761" t="s">
        <v>831</v>
      </c>
      <c r="P2761" t="str">
        <f>VLOOKUP(O2761,Stores!$A$1:$D$6,2,0)</f>
        <v>MegaMart Peckmouth</v>
      </c>
      <c r="Q2761" t="str">
        <f>VLOOKUP(O2761,Stores!$A$1:$D$6,4,0)</f>
        <v>East</v>
      </c>
      <c r="R2761" s="6">
        <v>4</v>
      </c>
      <c r="S2761" s="6">
        <v>0.05</v>
      </c>
      <c r="T2761" t="s">
        <v>854</v>
      </c>
      <c r="U2761">
        <f t="shared" si="129"/>
        <v>4411.1671111111118</v>
      </c>
      <c r="V2761" s="7">
        <f t="shared" si="130"/>
        <v>1266.52</v>
      </c>
      <c r="W2761" s="7">
        <f t="shared" si="131"/>
        <v>3143.697111111112</v>
      </c>
    </row>
    <row r="2762" spans="1:23" x14ac:dyDescent="0.25">
      <c r="A2762" t="s">
        <v>2972</v>
      </c>
      <c r="B2762" s="4">
        <v>45588</v>
      </c>
      <c r="C2762" t="s">
        <v>308</v>
      </c>
      <c r="D2762" t="str">
        <f>VLOOKUP(C2762,Customers!$A$1:$H$201,4,0)</f>
        <v>Amy Haley</v>
      </c>
      <c r="E2762" t="str">
        <f>VLOOKUP(C2762,Customers!$A$1:$H$201,5,0)</f>
        <v>Male</v>
      </c>
      <c r="F2762" s="4">
        <f>VLOOKUP(C2762,Customers!$A$1:$H$201,6,0)</f>
        <v>37752</v>
      </c>
      <c r="G2762" s="4" t="str">
        <f>VLOOKUP(C2762,Customers!$A$1:$H$201,7,0)</f>
        <v>Vasquezmouth</v>
      </c>
      <c r="H2762" s="4">
        <f>VLOOKUP(C2762,Customers!$A$1:$H$201,8,0)</f>
        <v>45472</v>
      </c>
      <c r="I2762" t="s">
        <v>782</v>
      </c>
      <c r="J2762" t="str">
        <f>VLOOKUP(I2762,Products!$A$1:$F$51,2,0)</f>
        <v>National Watches</v>
      </c>
      <c r="K2762" t="str">
        <f>VLOOKUP(I2762,Products!$A$1:$F$51,3,0)</f>
        <v>Fashion</v>
      </c>
      <c r="L2762" t="str">
        <f>VLOOKUP(I2762,Products!$A$1:$F$51,4,0)</f>
        <v>Watches</v>
      </c>
      <c r="M2762" s="7">
        <f>VLOOKUP(I2762,Products!$A$1:$F$51,5,0)</f>
        <v>29.24</v>
      </c>
      <c r="N2762" s="7">
        <f>VLOOKUP(I2762,Products!$A$1:$F$51,6,0)</f>
        <v>742.26521739130465</v>
      </c>
      <c r="O2762" t="s">
        <v>827</v>
      </c>
      <c r="P2762" t="str">
        <f>VLOOKUP(O2762,Stores!$A$1:$D$6,2,0)</f>
        <v>MegaMart Jimenezborough</v>
      </c>
      <c r="Q2762" t="str">
        <f>VLOOKUP(O2762,Stores!$A$1:$D$6,4,0)</f>
        <v>South</v>
      </c>
      <c r="R2762" s="6">
        <v>3</v>
      </c>
      <c r="S2762" s="6">
        <v>0.05</v>
      </c>
      <c r="T2762" t="s">
        <v>854</v>
      </c>
      <c r="U2762">
        <f t="shared" si="129"/>
        <v>87.72</v>
      </c>
      <c r="V2762" s="7">
        <f t="shared" si="130"/>
        <v>2226.7956521739138</v>
      </c>
      <c r="W2762" s="7">
        <f t="shared" si="131"/>
        <v>-2140.0256521739138</v>
      </c>
    </row>
    <row r="2763" spans="1:23" x14ac:dyDescent="0.25">
      <c r="A2763" t="s">
        <v>3117</v>
      </c>
      <c r="B2763" s="4">
        <v>45588</v>
      </c>
      <c r="C2763" t="s">
        <v>132</v>
      </c>
      <c r="D2763" t="str">
        <f>VLOOKUP(C2763,Customers!$A$1:$H$201,4,0)</f>
        <v>Kari Miller</v>
      </c>
      <c r="E2763" t="str">
        <f>VLOOKUP(C2763,Customers!$A$1:$H$201,5,0)</f>
        <v>Female</v>
      </c>
      <c r="F2763" s="4">
        <f>VLOOKUP(C2763,Customers!$A$1:$H$201,6,0)</f>
        <v>23730</v>
      </c>
      <c r="G2763" s="4" t="str">
        <f>VLOOKUP(C2763,Customers!$A$1:$H$201,7,0)</f>
        <v>East Mary</v>
      </c>
      <c r="H2763" s="4">
        <f>VLOOKUP(C2763,Customers!$A$1:$H$201,8,0)</f>
        <v>45670</v>
      </c>
      <c r="I2763" t="s">
        <v>810</v>
      </c>
      <c r="J2763" t="str">
        <f>VLOOKUP(I2763,Products!$A$1:$F$51,2,0)</f>
        <v>Least Accessories</v>
      </c>
      <c r="K2763" t="str">
        <f>VLOOKUP(I2763,Products!$A$1:$F$51,3,0)</f>
        <v>Fashion</v>
      </c>
      <c r="L2763" t="str">
        <f>VLOOKUP(I2763,Products!$A$1:$F$51,4,0)</f>
        <v>Accessories</v>
      </c>
      <c r="M2763" s="7">
        <f>VLOOKUP(I2763,Products!$A$1:$F$51,5,0)</f>
        <v>1286.55</v>
      </c>
      <c r="N2763" s="7">
        <f>VLOOKUP(I2763,Products!$A$1:$F$51,6,0)</f>
        <v>797.54</v>
      </c>
      <c r="O2763" t="s">
        <v>835</v>
      </c>
      <c r="P2763" t="str">
        <f>VLOOKUP(O2763,Stores!$A$1:$D$6,2,0)</f>
        <v>MegaMart New Michele</v>
      </c>
      <c r="Q2763" t="str">
        <f>VLOOKUP(O2763,Stores!$A$1:$D$6,4,0)</f>
        <v>West</v>
      </c>
      <c r="R2763" s="6">
        <v>1</v>
      </c>
      <c r="S2763" s="6">
        <v>0</v>
      </c>
      <c r="T2763" t="s">
        <v>861</v>
      </c>
      <c r="U2763">
        <f t="shared" si="129"/>
        <v>1286.55</v>
      </c>
      <c r="V2763" s="7">
        <f t="shared" si="130"/>
        <v>797.54</v>
      </c>
      <c r="W2763" s="7">
        <f t="shared" si="131"/>
        <v>488.01</v>
      </c>
    </row>
    <row r="2764" spans="1:23" x14ac:dyDescent="0.25">
      <c r="A2764" t="s">
        <v>3578</v>
      </c>
      <c r="B2764" s="4">
        <v>45588</v>
      </c>
      <c r="C2764" t="s">
        <v>153</v>
      </c>
      <c r="D2764" t="str">
        <f>VLOOKUP(C2764,Customers!$A$1:$H$201,4,0)</f>
        <v>Scott Powell</v>
      </c>
      <c r="E2764" t="str">
        <f>VLOOKUP(C2764,Customers!$A$1:$H$201,5,0)</f>
        <v>Male</v>
      </c>
      <c r="F2764" s="4">
        <f>VLOOKUP(C2764,Customers!$A$1:$H$201,6,0)</f>
        <v>27339</v>
      </c>
      <c r="G2764" s="4" t="str">
        <f>VLOOKUP(C2764,Customers!$A$1:$H$201,7,0)</f>
        <v>Port Miguel</v>
      </c>
      <c r="H2764" s="4">
        <f>VLOOKUP(C2764,Customers!$A$1:$H$201,8,0)</f>
        <v>44754</v>
      </c>
      <c r="I2764" t="s">
        <v>798</v>
      </c>
      <c r="J2764" t="str">
        <f>VLOOKUP(I2764,Products!$A$1:$F$51,2,0)</f>
        <v>Stage Footwear</v>
      </c>
      <c r="K2764" t="str">
        <f>VLOOKUP(I2764,Products!$A$1:$F$51,3,0)</f>
        <v>Fashion</v>
      </c>
      <c r="L2764" t="str">
        <f>VLOOKUP(I2764,Products!$A$1:$F$51,4,0)</f>
        <v>Footwear</v>
      </c>
      <c r="M2764" s="7">
        <f>VLOOKUP(I2764,Products!$A$1:$F$51,5,0)</f>
        <v>1102.791777777778</v>
      </c>
      <c r="N2764" s="7">
        <f>VLOOKUP(I2764,Products!$A$1:$F$51,6,0)</f>
        <v>742.26521739130465</v>
      </c>
      <c r="O2764" t="s">
        <v>827</v>
      </c>
      <c r="P2764" t="str">
        <f>VLOOKUP(O2764,Stores!$A$1:$D$6,2,0)</f>
        <v>MegaMart Jimenezborough</v>
      </c>
      <c r="Q2764" t="str">
        <f>VLOOKUP(O2764,Stores!$A$1:$D$6,4,0)</f>
        <v>South</v>
      </c>
      <c r="R2764" s="6">
        <v>3</v>
      </c>
      <c r="S2764" s="6">
        <v>0.1</v>
      </c>
      <c r="T2764" t="s">
        <v>861</v>
      </c>
      <c r="U2764">
        <f t="shared" si="129"/>
        <v>3308.3753333333339</v>
      </c>
      <c r="V2764" s="7">
        <f t="shared" si="130"/>
        <v>2226.7956521739138</v>
      </c>
      <c r="W2764" s="7">
        <f t="shared" si="131"/>
        <v>1080.6796811594199</v>
      </c>
    </row>
    <row r="2765" spans="1:23" x14ac:dyDescent="0.25">
      <c r="A2765" t="s">
        <v>4060</v>
      </c>
      <c r="B2765" s="4">
        <v>45588</v>
      </c>
      <c r="C2765" t="s">
        <v>427</v>
      </c>
      <c r="D2765" t="str">
        <f>VLOOKUP(C2765,Customers!$A$1:$H$201,4,0)</f>
        <v>Jose Smith</v>
      </c>
      <c r="E2765" t="str">
        <f>VLOOKUP(C2765,Customers!$A$1:$H$201,5,0)</f>
        <v>Male</v>
      </c>
      <c r="F2765" s="4">
        <f>VLOOKUP(C2765,Customers!$A$1:$H$201,6,0)</f>
        <v>21971</v>
      </c>
      <c r="G2765" s="4" t="str">
        <f>VLOOKUP(C2765,Customers!$A$1:$H$201,7,0)</f>
        <v>Smithburgh</v>
      </c>
      <c r="H2765" s="4">
        <f>VLOOKUP(C2765,Customers!$A$1:$H$201,8,0)</f>
        <v>45242</v>
      </c>
      <c r="I2765" t="s">
        <v>762</v>
      </c>
      <c r="J2765" t="str">
        <f>VLOOKUP(I2765,Products!$A$1:$F$51,2,0)</f>
        <v>Firm Dairy</v>
      </c>
      <c r="K2765" t="str">
        <f>VLOOKUP(I2765,Products!$A$1:$F$51,3,0)</f>
        <v>Groceries</v>
      </c>
      <c r="L2765" t="str">
        <f>VLOOKUP(I2765,Products!$A$1:$F$51,4,0)</f>
        <v>Dairy</v>
      </c>
      <c r="M2765" s="7">
        <f>VLOOKUP(I2765,Products!$A$1:$F$51,5,0)</f>
        <v>1227.24</v>
      </c>
      <c r="N2765" s="7">
        <f>VLOOKUP(I2765,Products!$A$1:$F$51,6,0)</f>
        <v>977.09</v>
      </c>
      <c r="O2765" t="s">
        <v>831</v>
      </c>
      <c r="P2765" t="str">
        <f>VLOOKUP(O2765,Stores!$A$1:$D$6,2,0)</f>
        <v>MegaMart Peckmouth</v>
      </c>
      <c r="Q2765" t="str">
        <f>VLOOKUP(O2765,Stores!$A$1:$D$6,4,0)</f>
        <v>East</v>
      </c>
      <c r="R2765" s="6">
        <v>2</v>
      </c>
      <c r="S2765" s="6">
        <v>0</v>
      </c>
      <c r="T2765" t="s">
        <v>851</v>
      </c>
      <c r="U2765">
        <f t="shared" si="129"/>
        <v>2454.48</v>
      </c>
      <c r="V2765" s="7">
        <f t="shared" si="130"/>
        <v>1954.18</v>
      </c>
      <c r="W2765" s="7">
        <f t="shared" si="131"/>
        <v>499.29999999999995</v>
      </c>
    </row>
    <row r="2766" spans="1:23" x14ac:dyDescent="0.25">
      <c r="A2766" t="s">
        <v>1258</v>
      </c>
      <c r="B2766" s="4">
        <v>45589</v>
      </c>
      <c r="C2766" t="s">
        <v>568</v>
      </c>
      <c r="D2766" t="str">
        <f>VLOOKUP(C2766,Customers!$A$1:$H$201,4,0)</f>
        <v>Thomas Chung</v>
      </c>
      <c r="E2766" t="str">
        <f>VLOOKUP(C2766,Customers!$A$1:$H$201,5,0)</f>
        <v>Male</v>
      </c>
      <c r="F2766" s="4">
        <f>VLOOKUP(C2766,Customers!$A$1:$H$201,6,0)</f>
        <v>33160</v>
      </c>
      <c r="G2766" s="4" t="str">
        <f>VLOOKUP(C2766,Customers!$A$1:$H$201,7,0)</f>
        <v>Joshuamouth</v>
      </c>
      <c r="H2766" s="4">
        <f>VLOOKUP(C2766,Customers!$A$1:$H$201,8,0)</f>
        <v>44587</v>
      </c>
      <c r="I2766" t="s">
        <v>765</v>
      </c>
      <c r="J2766" t="str">
        <f>VLOOKUP(I2766,Products!$A$1:$F$51,2,0)</f>
        <v>How Vegetables</v>
      </c>
      <c r="K2766" t="str">
        <f>VLOOKUP(I2766,Products!$A$1:$F$51,3,0)</f>
        <v>Groceries</v>
      </c>
      <c r="L2766" t="str">
        <f>VLOOKUP(I2766,Products!$A$1:$F$51,4,0)</f>
        <v>Vegetables</v>
      </c>
      <c r="M2766" s="7">
        <f>VLOOKUP(I2766,Products!$A$1:$F$51,5,0)</f>
        <v>25.57</v>
      </c>
      <c r="N2766" s="7">
        <f>VLOOKUP(I2766,Products!$A$1:$F$51,6,0)</f>
        <v>19.05</v>
      </c>
      <c r="O2766" t="s">
        <v>842</v>
      </c>
      <c r="P2766" t="str">
        <f>VLOOKUP(O2766,Stores!$A$1:$D$6,2,0)</f>
        <v>MegaMart Johnmouth</v>
      </c>
      <c r="Q2766" t="str">
        <f>VLOOKUP(O2766,Stores!$A$1:$D$6,4,0)</f>
        <v>East</v>
      </c>
      <c r="R2766" s="6">
        <v>4</v>
      </c>
      <c r="S2766" s="6">
        <v>0.15</v>
      </c>
      <c r="T2766" t="s">
        <v>861</v>
      </c>
      <c r="U2766">
        <f t="shared" si="129"/>
        <v>102.28</v>
      </c>
      <c r="V2766" s="7">
        <f t="shared" si="130"/>
        <v>76.2</v>
      </c>
      <c r="W2766" s="7">
        <f t="shared" si="131"/>
        <v>25.229999999999997</v>
      </c>
    </row>
    <row r="2767" spans="1:23" x14ac:dyDescent="0.25">
      <c r="A2767" t="s">
        <v>2405</v>
      </c>
      <c r="B2767" s="4">
        <v>45589</v>
      </c>
      <c r="C2767" t="s">
        <v>427</v>
      </c>
      <c r="D2767" t="str">
        <f>VLOOKUP(C2767,Customers!$A$1:$H$201,4,0)</f>
        <v>Jose Smith</v>
      </c>
      <c r="E2767" t="str">
        <f>VLOOKUP(C2767,Customers!$A$1:$H$201,5,0)</f>
        <v>Male</v>
      </c>
      <c r="F2767" s="4">
        <f>VLOOKUP(C2767,Customers!$A$1:$H$201,6,0)</f>
        <v>21971</v>
      </c>
      <c r="G2767" s="4" t="str">
        <f>VLOOKUP(C2767,Customers!$A$1:$H$201,7,0)</f>
        <v>Smithburgh</v>
      </c>
      <c r="H2767" s="4">
        <f>VLOOKUP(C2767,Customers!$A$1:$H$201,8,0)</f>
        <v>45242</v>
      </c>
      <c r="I2767" t="s">
        <v>728</v>
      </c>
      <c r="J2767" t="str">
        <f>VLOOKUP(I2767,Products!$A$1:$F$51,2,0)</f>
        <v>Understand Camera</v>
      </c>
      <c r="K2767" t="str">
        <f>VLOOKUP(I2767,Products!$A$1:$F$51,3,0)</f>
        <v>Electronics</v>
      </c>
      <c r="L2767" t="str">
        <f>VLOOKUP(I2767,Products!$A$1:$F$51,4,0)</f>
        <v>Camera</v>
      </c>
      <c r="M2767" s="7">
        <f>VLOOKUP(I2767,Products!$A$1:$F$51,5,0)</f>
        <v>1474.12</v>
      </c>
      <c r="N2767" s="7">
        <f>VLOOKUP(I2767,Products!$A$1:$F$51,6,0)</f>
        <v>764.02</v>
      </c>
      <c r="O2767" t="s">
        <v>827</v>
      </c>
      <c r="P2767" t="str">
        <f>VLOOKUP(O2767,Stores!$A$1:$D$6,2,0)</f>
        <v>MegaMart Jimenezborough</v>
      </c>
      <c r="Q2767" t="str">
        <f>VLOOKUP(O2767,Stores!$A$1:$D$6,4,0)</f>
        <v>South</v>
      </c>
      <c r="R2767" s="6">
        <v>3</v>
      </c>
      <c r="S2767" s="6">
        <v>0.15</v>
      </c>
      <c r="T2767" t="s">
        <v>854</v>
      </c>
      <c r="U2767">
        <f t="shared" si="129"/>
        <v>4422.3599999999997</v>
      </c>
      <c r="V2767" s="7">
        <f t="shared" si="130"/>
        <v>2292.06</v>
      </c>
      <c r="W2767" s="7">
        <f t="shared" si="131"/>
        <v>2129.4499999999998</v>
      </c>
    </row>
    <row r="2768" spans="1:23" x14ac:dyDescent="0.25">
      <c r="A2768" t="s">
        <v>2666</v>
      </c>
      <c r="B2768" s="4">
        <v>45589</v>
      </c>
      <c r="C2768" t="s">
        <v>417</v>
      </c>
      <c r="D2768" t="str">
        <f>VLOOKUP(C2768,Customers!$A$1:$H$201,4,0)</f>
        <v>Jeffrey Smith</v>
      </c>
      <c r="E2768" t="str">
        <f>VLOOKUP(C2768,Customers!$A$1:$H$201,5,0)</f>
        <v>Female</v>
      </c>
      <c r="F2768" s="4">
        <f>VLOOKUP(C2768,Customers!$A$1:$H$201,6,0)</f>
        <v>30679</v>
      </c>
      <c r="G2768" s="4" t="str">
        <f>VLOOKUP(C2768,Customers!$A$1:$H$201,7,0)</f>
        <v>Aaronmouth</v>
      </c>
      <c r="H2768" s="4">
        <f>VLOOKUP(C2768,Customers!$A$1:$H$201,8,0)</f>
        <v>45006</v>
      </c>
      <c r="I2768" t="s">
        <v>814</v>
      </c>
      <c r="J2768" t="str">
        <f>VLOOKUP(I2768,Products!$A$1:$F$51,2,0)</f>
        <v>Nature Clothing</v>
      </c>
      <c r="K2768" t="str">
        <f>VLOOKUP(I2768,Products!$A$1:$F$51,3,0)</f>
        <v>Fashion</v>
      </c>
      <c r="L2768" t="str">
        <f>VLOOKUP(I2768,Products!$A$1:$F$51,4,0)</f>
        <v>Clothing</v>
      </c>
      <c r="M2768" s="7">
        <f>VLOOKUP(I2768,Products!$A$1:$F$51,5,0)</f>
        <v>1165.3699999999999</v>
      </c>
      <c r="N2768" s="7">
        <f>VLOOKUP(I2768,Products!$A$1:$F$51,6,0)</f>
        <v>926.55</v>
      </c>
      <c r="O2768" t="s">
        <v>827</v>
      </c>
      <c r="P2768" t="str">
        <f>VLOOKUP(O2768,Stores!$A$1:$D$6,2,0)</f>
        <v>MegaMart Jimenezborough</v>
      </c>
      <c r="Q2768" t="str">
        <f>VLOOKUP(O2768,Stores!$A$1:$D$6,4,0)</f>
        <v>South</v>
      </c>
      <c r="R2768" s="6">
        <v>2</v>
      </c>
      <c r="S2768" s="6">
        <v>0.1</v>
      </c>
      <c r="T2768" t="s">
        <v>854</v>
      </c>
      <c r="U2768">
        <f t="shared" si="129"/>
        <v>2330.7399999999998</v>
      </c>
      <c r="V2768" s="7">
        <f t="shared" si="130"/>
        <v>1853.1</v>
      </c>
      <c r="W2768" s="7">
        <f t="shared" si="131"/>
        <v>476.7399999999999</v>
      </c>
    </row>
    <row r="2769" spans="1:23" x14ac:dyDescent="0.25">
      <c r="A2769" t="s">
        <v>2757</v>
      </c>
      <c r="B2769" s="4">
        <v>45589</v>
      </c>
      <c r="C2769" t="s">
        <v>447</v>
      </c>
      <c r="D2769" t="str">
        <f>VLOOKUP(C2769,Customers!$A$1:$H$201,4,0)</f>
        <v>John Bell</v>
      </c>
      <c r="E2769" t="str">
        <f>VLOOKUP(C2769,Customers!$A$1:$H$201,5,0)</f>
        <v>Male</v>
      </c>
      <c r="F2769" s="4">
        <f>VLOOKUP(C2769,Customers!$A$1:$H$201,6,0)</f>
        <v>24531</v>
      </c>
      <c r="G2769" s="4" t="str">
        <f>VLOOKUP(C2769,Customers!$A$1:$H$201,7,0)</f>
        <v>Sarahhaven</v>
      </c>
      <c r="H2769" s="4">
        <f>VLOOKUP(C2769,Customers!$A$1:$H$201,8,0)</f>
        <v>44480</v>
      </c>
      <c r="I2769" t="s">
        <v>743</v>
      </c>
      <c r="J2769" t="str">
        <f>VLOOKUP(I2769,Products!$A$1:$F$51,2,0)</f>
        <v>World Watches</v>
      </c>
      <c r="K2769" t="str">
        <f>VLOOKUP(I2769,Products!$A$1:$F$51,3,0)</f>
        <v>Fashion</v>
      </c>
      <c r="L2769" t="str">
        <f>VLOOKUP(I2769,Products!$A$1:$F$51,4,0)</f>
        <v>Watches</v>
      </c>
      <c r="M2769" s="7">
        <f>VLOOKUP(I2769,Products!$A$1:$F$51,5,0)</f>
        <v>1134.8</v>
      </c>
      <c r="N2769" s="7">
        <f>VLOOKUP(I2769,Products!$A$1:$F$51,6,0)</f>
        <v>675.1</v>
      </c>
      <c r="O2769" t="s">
        <v>838</v>
      </c>
      <c r="P2769" t="str">
        <f>VLOOKUP(O2769,Stores!$A$1:$D$6,2,0)</f>
        <v>MegaMart Brianahaven</v>
      </c>
      <c r="Q2769" t="str">
        <f>VLOOKUP(O2769,Stores!$A$1:$D$6,4,0)</f>
        <v>North</v>
      </c>
      <c r="R2769" s="6">
        <v>3</v>
      </c>
      <c r="S2769" s="6">
        <v>0.1</v>
      </c>
      <c r="T2769" t="s">
        <v>851</v>
      </c>
      <c r="U2769">
        <f t="shared" si="129"/>
        <v>3404.3999999999996</v>
      </c>
      <c r="V2769" s="7">
        <f t="shared" si="130"/>
        <v>2025.3000000000002</v>
      </c>
      <c r="W2769" s="7">
        <f t="shared" si="131"/>
        <v>1378.1999999999994</v>
      </c>
    </row>
    <row r="2770" spans="1:23" x14ac:dyDescent="0.25">
      <c r="A2770" t="s">
        <v>3709</v>
      </c>
      <c r="B2770" s="4">
        <v>45589</v>
      </c>
      <c r="C2770" t="s">
        <v>397</v>
      </c>
      <c r="D2770" t="str">
        <f>VLOOKUP(C2770,Customers!$A$1:$H$201,4,0)</f>
        <v>Victoria Hansen</v>
      </c>
      <c r="E2770" t="str">
        <f>VLOOKUP(C2770,Customers!$A$1:$H$201,5,0)</f>
        <v>Female</v>
      </c>
      <c r="F2770" s="4">
        <f>VLOOKUP(C2770,Customers!$A$1:$H$201,6,0)</f>
        <v>34980</v>
      </c>
      <c r="G2770" s="4" t="str">
        <f>VLOOKUP(C2770,Customers!$A$1:$H$201,7,0)</f>
        <v>Lake Dale</v>
      </c>
      <c r="H2770" s="4">
        <f>VLOOKUP(C2770,Customers!$A$1:$H$201,8,0)</f>
        <v>45124</v>
      </c>
      <c r="I2770" t="s">
        <v>738</v>
      </c>
      <c r="J2770" t="str">
        <f>VLOOKUP(I2770,Products!$A$1:$F$51,2,0)</f>
        <v>Either Headphones</v>
      </c>
      <c r="K2770" t="str">
        <f>VLOOKUP(I2770,Products!$A$1:$F$51,3,0)</f>
        <v>Electronics</v>
      </c>
      <c r="L2770" t="str">
        <f>VLOOKUP(I2770,Products!$A$1:$F$51,4,0)</f>
        <v>Headphones</v>
      </c>
      <c r="M2770" s="7">
        <f>VLOOKUP(I2770,Products!$A$1:$F$51,5,0)</f>
        <v>248.57</v>
      </c>
      <c r="N2770" s="7">
        <f>VLOOKUP(I2770,Products!$A$1:$F$51,6,0)</f>
        <v>190.67</v>
      </c>
      <c r="O2770" t="s">
        <v>838</v>
      </c>
      <c r="P2770" t="str">
        <f>VLOOKUP(O2770,Stores!$A$1:$D$6,2,0)</f>
        <v>MegaMart Brianahaven</v>
      </c>
      <c r="Q2770" t="str">
        <f>VLOOKUP(O2770,Stores!$A$1:$D$6,4,0)</f>
        <v>North</v>
      </c>
      <c r="R2770" s="6">
        <v>4</v>
      </c>
      <c r="S2770" s="6">
        <v>0.15</v>
      </c>
      <c r="T2770" t="s">
        <v>854</v>
      </c>
      <c r="U2770">
        <f t="shared" si="129"/>
        <v>994.28</v>
      </c>
      <c r="V2770" s="7">
        <f t="shared" si="130"/>
        <v>762.68</v>
      </c>
      <c r="W2770" s="7">
        <f t="shared" si="131"/>
        <v>230.75000000000003</v>
      </c>
    </row>
    <row r="2771" spans="1:23" x14ac:dyDescent="0.25">
      <c r="A2771" t="s">
        <v>4863</v>
      </c>
      <c r="B2771" s="4">
        <v>45589</v>
      </c>
      <c r="C2771" t="s">
        <v>413</v>
      </c>
      <c r="D2771" t="str">
        <f>VLOOKUP(C2771,Customers!$A$1:$H$201,4,0)</f>
        <v>Dylan Booker</v>
      </c>
      <c r="E2771" t="str">
        <f>VLOOKUP(C2771,Customers!$A$1:$H$201,5,0)</f>
        <v>Male</v>
      </c>
      <c r="F2771" s="4">
        <f>VLOOKUP(C2771,Customers!$A$1:$H$201,6,0)</f>
        <v>34163</v>
      </c>
      <c r="G2771" s="4" t="str">
        <f>VLOOKUP(C2771,Customers!$A$1:$H$201,7,0)</f>
        <v>Justintown</v>
      </c>
      <c r="H2771" s="4">
        <f>VLOOKUP(C2771,Customers!$A$1:$H$201,8,0)</f>
        <v>44573</v>
      </c>
      <c r="I2771" t="s">
        <v>814</v>
      </c>
      <c r="J2771" t="str">
        <f>VLOOKUP(I2771,Products!$A$1:$F$51,2,0)</f>
        <v>Nature Clothing</v>
      </c>
      <c r="K2771" t="str">
        <f>VLOOKUP(I2771,Products!$A$1:$F$51,3,0)</f>
        <v>Fashion</v>
      </c>
      <c r="L2771" t="str">
        <f>VLOOKUP(I2771,Products!$A$1:$F$51,4,0)</f>
        <v>Clothing</v>
      </c>
      <c r="M2771" s="7">
        <f>VLOOKUP(I2771,Products!$A$1:$F$51,5,0)</f>
        <v>1165.3699999999999</v>
      </c>
      <c r="N2771" s="7">
        <f>VLOOKUP(I2771,Products!$A$1:$F$51,6,0)</f>
        <v>926.55</v>
      </c>
      <c r="O2771" t="s">
        <v>831</v>
      </c>
      <c r="P2771" t="str">
        <f>VLOOKUP(O2771,Stores!$A$1:$D$6,2,0)</f>
        <v>MegaMart Peckmouth</v>
      </c>
      <c r="Q2771" t="str">
        <f>VLOOKUP(O2771,Stores!$A$1:$D$6,4,0)</f>
        <v>East</v>
      </c>
      <c r="R2771" s="6">
        <v>3</v>
      </c>
      <c r="S2771" s="6">
        <v>0.05</v>
      </c>
      <c r="T2771" t="s">
        <v>861</v>
      </c>
      <c r="U2771">
        <f t="shared" si="129"/>
        <v>3496.1099999999997</v>
      </c>
      <c r="V2771" s="7">
        <f t="shared" si="130"/>
        <v>2779.6499999999996</v>
      </c>
      <c r="W2771" s="7">
        <f t="shared" si="131"/>
        <v>715.51</v>
      </c>
    </row>
    <row r="2772" spans="1:23" x14ac:dyDescent="0.25">
      <c r="A2772" t="s">
        <v>4873</v>
      </c>
      <c r="B2772" s="4">
        <v>45589</v>
      </c>
      <c r="C2772" t="s">
        <v>157</v>
      </c>
      <c r="D2772" t="str">
        <f>VLOOKUP(C2772,Customers!$A$1:$H$201,4,0)</f>
        <v>Melissa Rodgers</v>
      </c>
      <c r="E2772" t="str">
        <f>VLOOKUP(C2772,Customers!$A$1:$H$201,5,0)</f>
        <v>Female</v>
      </c>
      <c r="F2772" s="4">
        <f>VLOOKUP(C2772,Customers!$A$1:$H$201,6,0)</f>
        <v>29405</v>
      </c>
      <c r="G2772" s="4" t="str">
        <f>VLOOKUP(C2772,Customers!$A$1:$H$201,7,0)</f>
        <v>North Sharontown</v>
      </c>
      <c r="H2772" s="4">
        <f>VLOOKUP(C2772,Customers!$A$1:$H$201,8,0)</f>
        <v>44950</v>
      </c>
      <c r="I2772" t="s">
        <v>753</v>
      </c>
      <c r="J2772" t="str">
        <f>VLOOKUP(I2772,Products!$A$1:$F$51,2,0)</f>
        <v>Find Headphones</v>
      </c>
      <c r="K2772" t="str">
        <f>VLOOKUP(I2772,Products!$A$1:$F$51,3,0)</f>
        <v>Electronics</v>
      </c>
      <c r="L2772" t="str">
        <f>VLOOKUP(I2772,Products!$A$1:$F$51,4,0)</f>
        <v>Headphones</v>
      </c>
      <c r="M2772" s="7">
        <f>VLOOKUP(I2772,Products!$A$1:$F$51,5,0)</f>
        <v>1246.1099999999999</v>
      </c>
      <c r="N2772" s="7">
        <f>VLOOKUP(I2772,Products!$A$1:$F$51,6,0)</f>
        <v>833.52</v>
      </c>
      <c r="O2772" t="s">
        <v>838</v>
      </c>
      <c r="P2772" t="str">
        <f>VLOOKUP(O2772,Stores!$A$1:$D$6,2,0)</f>
        <v>MegaMart Brianahaven</v>
      </c>
      <c r="Q2772" t="str">
        <f>VLOOKUP(O2772,Stores!$A$1:$D$6,4,0)</f>
        <v>North</v>
      </c>
      <c r="R2772" s="6">
        <v>1</v>
      </c>
      <c r="S2772" s="6">
        <v>0.1</v>
      </c>
      <c r="T2772" t="s">
        <v>851</v>
      </c>
      <c r="U2772">
        <f t="shared" si="129"/>
        <v>1246.1099999999999</v>
      </c>
      <c r="V2772" s="7">
        <f t="shared" si="130"/>
        <v>833.52</v>
      </c>
      <c r="W2772" s="7">
        <f t="shared" si="131"/>
        <v>411.68999999999994</v>
      </c>
    </row>
    <row r="2773" spans="1:23" x14ac:dyDescent="0.25">
      <c r="A2773" t="s">
        <v>5490</v>
      </c>
      <c r="B2773" s="4">
        <v>45590</v>
      </c>
      <c r="C2773" t="s">
        <v>65</v>
      </c>
      <c r="D2773" t="str">
        <f>VLOOKUP(C2773,Customers!$A$1:$H$201,4,0)</f>
        <v>Miguel Johnson</v>
      </c>
      <c r="E2773" t="str">
        <f>VLOOKUP(C2773,Customers!$A$1:$H$201,5,0)</f>
        <v>Male</v>
      </c>
      <c r="F2773" s="4">
        <f>VLOOKUP(C2773,Customers!$A$1:$H$201,6,0)</f>
        <v>27877</v>
      </c>
      <c r="G2773" s="4" t="str">
        <f>VLOOKUP(C2773,Customers!$A$1:$H$201,7,0)</f>
        <v>Murrayborough</v>
      </c>
      <c r="H2773" s="4">
        <f>VLOOKUP(C2773,Customers!$A$1:$H$201,8,0)</f>
        <v>44613</v>
      </c>
      <c r="I2773" t="s">
        <v>751</v>
      </c>
      <c r="J2773" t="str">
        <f>VLOOKUP(I2773,Products!$A$1:$F$51,2,0)</f>
        <v>House Accessories</v>
      </c>
      <c r="K2773" t="str">
        <f>VLOOKUP(I2773,Products!$A$1:$F$51,3,0)</f>
        <v>Fashion</v>
      </c>
      <c r="L2773" t="str">
        <f>VLOOKUP(I2773,Products!$A$1:$F$51,4,0)</f>
        <v>Accessories</v>
      </c>
      <c r="M2773" s="7">
        <f>VLOOKUP(I2773,Products!$A$1:$F$51,5,0)</f>
        <v>1858.75</v>
      </c>
      <c r="N2773" s="7">
        <f>VLOOKUP(I2773,Products!$A$1:$F$51,6,0)</f>
        <v>1451.16</v>
      </c>
      <c r="O2773" t="s">
        <v>831</v>
      </c>
      <c r="P2773" t="str">
        <f>VLOOKUP(O2773,Stores!$A$1:$D$6,2,0)</f>
        <v>MegaMart Peckmouth</v>
      </c>
      <c r="Q2773" t="str">
        <f>VLOOKUP(O2773,Stores!$A$1:$D$6,4,0)</f>
        <v>East</v>
      </c>
      <c r="R2773" s="6">
        <v>3</v>
      </c>
      <c r="S2773" s="6">
        <v>0.1</v>
      </c>
      <c r="T2773" t="s">
        <v>861</v>
      </c>
      <c r="U2773">
        <f t="shared" si="129"/>
        <v>5576.25</v>
      </c>
      <c r="V2773" s="7">
        <f t="shared" si="130"/>
        <v>4353.4800000000005</v>
      </c>
      <c r="W2773" s="7">
        <f t="shared" si="131"/>
        <v>1221.8699999999994</v>
      </c>
    </row>
    <row r="2774" spans="1:23" x14ac:dyDescent="0.25">
      <c r="A2774" t="s">
        <v>1524</v>
      </c>
      <c r="B2774" s="4">
        <v>45590</v>
      </c>
      <c r="C2774" t="s">
        <v>597</v>
      </c>
      <c r="D2774" t="str">
        <f>VLOOKUP(C2774,Customers!$A$1:$H$201,4,0)</f>
        <v>Richard Jones</v>
      </c>
      <c r="E2774" t="str">
        <f>VLOOKUP(C2774,Customers!$A$1:$H$201,5,0)</f>
        <v>Male</v>
      </c>
      <c r="F2774" s="4">
        <f>VLOOKUP(C2774,Customers!$A$1:$H$201,6,0)</f>
        <v>25414</v>
      </c>
      <c r="G2774" s="4" t="str">
        <f>VLOOKUP(C2774,Customers!$A$1:$H$201,7,0)</f>
        <v>Lake Steventown</v>
      </c>
      <c r="H2774" s="4">
        <f>VLOOKUP(C2774,Customers!$A$1:$H$201,8,0)</f>
        <v>44835</v>
      </c>
      <c r="I2774" t="s">
        <v>735</v>
      </c>
      <c r="J2774" t="str">
        <f>VLOOKUP(I2774,Products!$A$1:$F$51,2,0)</f>
        <v>Step Smartphone</v>
      </c>
      <c r="K2774" t="str">
        <f>VLOOKUP(I2774,Products!$A$1:$F$51,3,0)</f>
        <v>Electronics</v>
      </c>
      <c r="L2774" t="str">
        <f>VLOOKUP(I2774,Products!$A$1:$F$51,4,0)</f>
        <v>Smartphone</v>
      </c>
      <c r="M2774" s="7">
        <f>VLOOKUP(I2774,Products!$A$1:$F$51,5,0)</f>
        <v>1194.1199999999999</v>
      </c>
      <c r="N2774" s="7">
        <f>VLOOKUP(I2774,Products!$A$1:$F$51,6,0)</f>
        <v>838.95</v>
      </c>
      <c r="O2774" t="s">
        <v>838</v>
      </c>
      <c r="P2774" t="str">
        <f>VLOOKUP(O2774,Stores!$A$1:$D$6,2,0)</f>
        <v>MegaMart Brianahaven</v>
      </c>
      <c r="Q2774" t="str">
        <f>VLOOKUP(O2774,Stores!$A$1:$D$6,4,0)</f>
        <v>North</v>
      </c>
      <c r="R2774" s="6">
        <v>3</v>
      </c>
      <c r="S2774" s="6">
        <v>0.1</v>
      </c>
      <c r="T2774" t="s">
        <v>854</v>
      </c>
      <c r="U2774">
        <f t="shared" si="129"/>
        <v>3582.3599999999997</v>
      </c>
      <c r="V2774" s="7">
        <f t="shared" si="130"/>
        <v>2516.8500000000004</v>
      </c>
      <c r="W2774" s="7">
        <f t="shared" si="131"/>
        <v>1064.6099999999992</v>
      </c>
    </row>
    <row r="2775" spans="1:23" x14ac:dyDescent="0.25">
      <c r="A2775" t="s">
        <v>1691</v>
      </c>
      <c r="B2775" s="4">
        <v>45590</v>
      </c>
      <c r="C2775" t="s">
        <v>362</v>
      </c>
      <c r="D2775" t="str">
        <f>VLOOKUP(C2775,Customers!$A$1:$H$201,4,0)</f>
        <v>Evelyn Gray</v>
      </c>
      <c r="E2775" t="str">
        <f>VLOOKUP(C2775,Customers!$A$1:$H$201,5,0)</f>
        <v>Male</v>
      </c>
      <c r="F2775" s="4">
        <f>VLOOKUP(C2775,Customers!$A$1:$H$201,6,0)</f>
        <v>34560</v>
      </c>
      <c r="G2775" s="4" t="str">
        <f>VLOOKUP(C2775,Customers!$A$1:$H$201,7,0)</f>
        <v>Wardfort</v>
      </c>
      <c r="H2775" s="4">
        <f>VLOOKUP(C2775,Customers!$A$1:$H$201,8,0)</f>
        <v>45822</v>
      </c>
      <c r="I2775" t="s">
        <v>772</v>
      </c>
      <c r="J2775" t="str">
        <f>VLOOKUP(I2775,Products!$A$1:$F$51,2,0)</f>
        <v>Little Watches</v>
      </c>
      <c r="K2775" t="str">
        <f>VLOOKUP(I2775,Products!$A$1:$F$51,3,0)</f>
        <v>Fashion</v>
      </c>
      <c r="L2775" t="str">
        <f>VLOOKUP(I2775,Products!$A$1:$F$51,4,0)</f>
        <v>Watches</v>
      </c>
      <c r="M2775" s="7">
        <f>VLOOKUP(I2775,Products!$A$1:$F$51,5,0)</f>
        <v>429.15</v>
      </c>
      <c r="N2775" s="7">
        <f>VLOOKUP(I2775,Products!$A$1:$F$51,6,0)</f>
        <v>258.72000000000003</v>
      </c>
      <c r="O2775" t="s">
        <v>838</v>
      </c>
      <c r="P2775" t="str">
        <f>VLOOKUP(O2775,Stores!$A$1:$D$6,2,0)</f>
        <v>MegaMart Brianahaven</v>
      </c>
      <c r="Q2775" t="str">
        <f>VLOOKUP(O2775,Stores!$A$1:$D$6,4,0)</f>
        <v>North</v>
      </c>
      <c r="R2775" s="6">
        <v>2</v>
      </c>
      <c r="S2775" s="6">
        <v>0</v>
      </c>
      <c r="T2775" t="s">
        <v>861</v>
      </c>
      <c r="U2775">
        <f t="shared" si="129"/>
        <v>858.3</v>
      </c>
      <c r="V2775" s="7">
        <f t="shared" si="130"/>
        <v>517.44000000000005</v>
      </c>
      <c r="W2775" s="7">
        <f t="shared" si="131"/>
        <v>339.8599999999999</v>
      </c>
    </row>
    <row r="2776" spans="1:23" x14ac:dyDescent="0.25">
      <c r="A2776" t="s">
        <v>2589</v>
      </c>
      <c r="B2776" s="4">
        <v>45591</v>
      </c>
      <c r="C2776" t="s">
        <v>397</v>
      </c>
      <c r="D2776" t="str">
        <f>VLOOKUP(C2776,Customers!$A$1:$H$201,4,0)</f>
        <v>Victoria Hansen</v>
      </c>
      <c r="E2776" t="str">
        <f>VLOOKUP(C2776,Customers!$A$1:$H$201,5,0)</f>
        <v>Female</v>
      </c>
      <c r="F2776" s="4">
        <f>VLOOKUP(C2776,Customers!$A$1:$H$201,6,0)</f>
        <v>34980</v>
      </c>
      <c r="G2776" s="4" t="str">
        <f>VLOOKUP(C2776,Customers!$A$1:$H$201,7,0)</f>
        <v>Lake Dale</v>
      </c>
      <c r="H2776" s="4">
        <f>VLOOKUP(C2776,Customers!$A$1:$H$201,8,0)</f>
        <v>45124</v>
      </c>
      <c r="I2776" t="s">
        <v>822</v>
      </c>
      <c r="J2776" t="str">
        <f>VLOOKUP(I2776,Products!$A$1:$F$51,2,0)</f>
        <v>Maybe Footwear</v>
      </c>
      <c r="K2776" t="str">
        <f>VLOOKUP(I2776,Products!$A$1:$F$51,3,0)</f>
        <v>Fashion</v>
      </c>
      <c r="L2776" t="str">
        <f>VLOOKUP(I2776,Products!$A$1:$F$51,4,0)</f>
        <v>Footwear</v>
      </c>
      <c r="M2776" s="7">
        <f>VLOOKUP(I2776,Products!$A$1:$F$51,5,0)</f>
        <v>1044.6400000000001</v>
      </c>
      <c r="N2776" s="7">
        <f>VLOOKUP(I2776,Products!$A$1:$F$51,6,0)</f>
        <v>775.07</v>
      </c>
      <c r="O2776" t="s">
        <v>842</v>
      </c>
      <c r="P2776" t="str">
        <f>VLOOKUP(O2776,Stores!$A$1:$D$6,2,0)</f>
        <v>MegaMart Johnmouth</v>
      </c>
      <c r="Q2776" t="str">
        <f>VLOOKUP(O2776,Stores!$A$1:$D$6,4,0)</f>
        <v>East</v>
      </c>
      <c r="R2776" s="6">
        <v>1</v>
      </c>
      <c r="S2776" s="6">
        <v>0.1</v>
      </c>
      <c r="T2776" t="s">
        <v>851</v>
      </c>
      <c r="U2776">
        <f t="shared" si="129"/>
        <v>1044.6400000000001</v>
      </c>
      <c r="V2776" s="7">
        <f t="shared" si="130"/>
        <v>775.07</v>
      </c>
      <c r="W2776" s="7">
        <f t="shared" si="131"/>
        <v>268.67000000000007</v>
      </c>
    </row>
    <row r="2777" spans="1:23" x14ac:dyDescent="0.25">
      <c r="A2777" t="s">
        <v>2813</v>
      </c>
      <c r="B2777" s="4">
        <v>45591</v>
      </c>
      <c r="C2777" t="s">
        <v>153</v>
      </c>
      <c r="D2777" t="str">
        <f>VLOOKUP(C2777,Customers!$A$1:$H$201,4,0)</f>
        <v>Scott Powell</v>
      </c>
      <c r="E2777" t="str">
        <f>VLOOKUP(C2777,Customers!$A$1:$H$201,5,0)</f>
        <v>Male</v>
      </c>
      <c r="F2777" s="4">
        <f>VLOOKUP(C2777,Customers!$A$1:$H$201,6,0)</f>
        <v>27339</v>
      </c>
      <c r="G2777" s="4" t="str">
        <f>VLOOKUP(C2777,Customers!$A$1:$H$201,7,0)</f>
        <v>Port Miguel</v>
      </c>
      <c r="H2777" s="4">
        <f>VLOOKUP(C2777,Customers!$A$1:$H$201,8,0)</f>
        <v>44754</v>
      </c>
      <c r="I2777" t="s">
        <v>770</v>
      </c>
      <c r="J2777" t="str">
        <f>VLOOKUP(I2777,Products!$A$1:$F$51,2,0)</f>
        <v>Him Smartphone</v>
      </c>
      <c r="K2777" t="str">
        <f>VLOOKUP(I2777,Products!$A$1:$F$51,3,0)</f>
        <v>Electronics</v>
      </c>
      <c r="L2777" t="str">
        <f>VLOOKUP(I2777,Products!$A$1:$F$51,4,0)</f>
        <v>Smartphone</v>
      </c>
      <c r="M2777" s="7">
        <f>VLOOKUP(I2777,Products!$A$1:$F$51,5,0)</f>
        <v>1487.41</v>
      </c>
      <c r="N2777" s="7">
        <f>VLOOKUP(I2777,Products!$A$1:$F$51,6,0)</f>
        <v>813.07</v>
      </c>
      <c r="O2777" t="s">
        <v>838</v>
      </c>
      <c r="P2777" t="str">
        <f>VLOOKUP(O2777,Stores!$A$1:$D$6,2,0)</f>
        <v>MegaMart Brianahaven</v>
      </c>
      <c r="Q2777" t="str">
        <f>VLOOKUP(O2777,Stores!$A$1:$D$6,4,0)</f>
        <v>North</v>
      </c>
      <c r="R2777" s="6">
        <v>2</v>
      </c>
      <c r="S2777" s="6">
        <v>0.15</v>
      </c>
      <c r="T2777" t="s">
        <v>851</v>
      </c>
      <c r="U2777">
        <f t="shared" si="129"/>
        <v>2974.82</v>
      </c>
      <c r="V2777" s="7">
        <f t="shared" si="130"/>
        <v>1626.14</v>
      </c>
      <c r="W2777" s="7">
        <f t="shared" si="131"/>
        <v>1347.8300000000002</v>
      </c>
    </row>
    <row r="2778" spans="1:23" x14ac:dyDescent="0.25">
      <c r="A2778" t="s">
        <v>1115</v>
      </c>
      <c r="B2778" s="4">
        <v>45591</v>
      </c>
      <c r="C2778" t="s">
        <v>583</v>
      </c>
      <c r="D2778" t="str">
        <f>VLOOKUP(C2778,Customers!$A$1:$H$201,4,0)</f>
        <v>Linda Vasquez</v>
      </c>
      <c r="E2778" t="str">
        <f>VLOOKUP(C2778,Customers!$A$1:$H$201,5,0)</f>
        <v>Male</v>
      </c>
      <c r="F2778" s="4">
        <f>VLOOKUP(C2778,Customers!$A$1:$H$201,6,0)</f>
        <v>25047</v>
      </c>
      <c r="G2778" s="4" t="str">
        <f>VLOOKUP(C2778,Customers!$A$1:$H$201,7,0)</f>
        <v>North Rodney</v>
      </c>
      <c r="H2778" s="4">
        <f>VLOOKUP(C2778,Customers!$A$1:$H$201,8,0)</f>
        <v>44186</v>
      </c>
      <c r="I2778" t="s">
        <v>800</v>
      </c>
      <c r="J2778" t="str">
        <f>VLOOKUP(I2778,Products!$A$1:$F$51,2,0)</f>
        <v>Church Clothing</v>
      </c>
      <c r="K2778" t="str">
        <f>VLOOKUP(I2778,Products!$A$1:$F$51,3,0)</f>
        <v>Fashion</v>
      </c>
      <c r="L2778" t="str">
        <f>VLOOKUP(I2778,Products!$A$1:$F$51,4,0)</f>
        <v>Clothing</v>
      </c>
      <c r="M2778" s="7">
        <f>VLOOKUP(I2778,Products!$A$1:$F$51,5,0)</f>
        <v>540.94000000000005</v>
      </c>
      <c r="N2778" s="7">
        <f>VLOOKUP(I2778,Products!$A$1:$F$51,6,0)</f>
        <v>398.25</v>
      </c>
      <c r="O2778" t="s">
        <v>827</v>
      </c>
      <c r="P2778" t="str">
        <f>VLOOKUP(O2778,Stores!$A$1:$D$6,2,0)</f>
        <v>MegaMart Jimenezborough</v>
      </c>
      <c r="Q2778" t="str">
        <f>VLOOKUP(O2778,Stores!$A$1:$D$6,4,0)</f>
        <v>South</v>
      </c>
      <c r="R2778" s="6">
        <v>1</v>
      </c>
      <c r="S2778" s="6">
        <v>0.15</v>
      </c>
      <c r="T2778" t="s">
        <v>851</v>
      </c>
      <c r="U2778">
        <f t="shared" si="129"/>
        <v>540.94000000000005</v>
      </c>
      <c r="V2778" s="7">
        <f t="shared" si="130"/>
        <v>398.25</v>
      </c>
      <c r="W2778" s="7">
        <f t="shared" si="131"/>
        <v>141.84000000000006</v>
      </c>
    </row>
    <row r="2779" spans="1:23" x14ac:dyDescent="0.25">
      <c r="A2779" t="s">
        <v>1889</v>
      </c>
      <c r="B2779" s="4">
        <v>45591</v>
      </c>
      <c r="C2779" t="s">
        <v>518</v>
      </c>
      <c r="D2779" t="str">
        <f>VLOOKUP(C2779,Customers!$A$1:$H$201,4,0)</f>
        <v>Cynthia Carlson</v>
      </c>
      <c r="E2779" t="str">
        <f>VLOOKUP(C2779,Customers!$A$1:$H$201,5,0)</f>
        <v>Male</v>
      </c>
      <c r="F2779" s="4">
        <f>VLOOKUP(C2779,Customers!$A$1:$H$201,6,0)</f>
        <v>22435</v>
      </c>
      <c r="G2779" s="4" t="str">
        <f>VLOOKUP(C2779,Customers!$A$1:$H$201,7,0)</f>
        <v>South Jameschester</v>
      </c>
      <c r="H2779" s="4">
        <f>VLOOKUP(C2779,Customers!$A$1:$H$201,8,0)</f>
        <v>45087</v>
      </c>
      <c r="I2779" t="s">
        <v>711</v>
      </c>
      <c r="J2779" t="str">
        <f>VLOOKUP(I2779,Products!$A$1:$F$51,2,0)</f>
        <v>Audience Television</v>
      </c>
      <c r="K2779" t="str">
        <f>VLOOKUP(I2779,Products!$A$1:$F$51,3,0)</f>
        <v>Electronics</v>
      </c>
      <c r="L2779" t="str">
        <f>VLOOKUP(I2779,Products!$A$1:$F$51,4,0)</f>
        <v>Television</v>
      </c>
      <c r="M2779" s="7">
        <f>VLOOKUP(I2779,Products!$A$1:$F$51,5,0)</f>
        <v>818.76</v>
      </c>
      <c r="N2779" s="7">
        <f>VLOOKUP(I2779,Products!$A$1:$F$51,6,0)</f>
        <v>527.62</v>
      </c>
      <c r="O2779" t="s">
        <v>842</v>
      </c>
      <c r="P2779" t="str">
        <f>VLOOKUP(O2779,Stores!$A$1:$D$6,2,0)</f>
        <v>MegaMart Johnmouth</v>
      </c>
      <c r="Q2779" t="str">
        <f>VLOOKUP(O2779,Stores!$A$1:$D$6,4,0)</f>
        <v>East</v>
      </c>
      <c r="R2779" s="6">
        <v>1</v>
      </c>
      <c r="S2779" s="6">
        <v>0.05</v>
      </c>
      <c r="T2779" t="s">
        <v>851</v>
      </c>
      <c r="U2779">
        <f t="shared" si="129"/>
        <v>818.76</v>
      </c>
      <c r="V2779" s="7">
        <f t="shared" si="130"/>
        <v>527.62</v>
      </c>
      <c r="W2779" s="7">
        <f t="shared" si="131"/>
        <v>290.19</v>
      </c>
    </row>
    <row r="2780" spans="1:23" x14ac:dyDescent="0.25">
      <c r="A2780" t="s">
        <v>2257</v>
      </c>
      <c r="B2780" s="4">
        <v>45591</v>
      </c>
      <c r="C2780" t="s">
        <v>587</v>
      </c>
      <c r="D2780" t="str">
        <f>VLOOKUP(C2780,Customers!$A$1:$H$201,4,0)</f>
        <v>Tanya Mueller</v>
      </c>
      <c r="E2780" t="str">
        <f>VLOOKUP(C2780,Customers!$A$1:$H$201,5,0)</f>
        <v>Male</v>
      </c>
      <c r="F2780" s="4">
        <f>VLOOKUP(C2780,Customers!$A$1:$H$201,6,0)</f>
        <v>26659</v>
      </c>
      <c r="G2780" s="4" t="str">
        <f>VLOOKUP(C2780,Customers!$A$1:$H$201,7,0)</f>
        <v>West Tanner</v>
      </c>
      <c r="H2780" s="4">
        <f>VLOOKUP(C2780,Customers!$A$1:$H$201,8,0)</f>
        <v>45265</v>
      </c>
      <c r="I2780" t="s">
        <v>784</v>
      </c>
      <c r="J2780" t="str">
        <f>VLOOKUP(I2780,Products!$A$1:$F$51,2,0)</f>
        <v>Foot Snacks</v>
      </c>
      <c r="K2780" t="str">
        <f>VLOOKUP(I2780,Products!$A$1:$F$51,3,0)</f>
        <v>Groceries</v>
      </c>
      <c r="L2780" t="str">
        <f>VLOOKUP(I2780,Products!$A$1:$F$51,4,0)</f>
        <v>Snacks</v>
      </c>
      <c r="M2780" s="7">
        <f>VLOOKUP(I2780,Products!$A$1:$F$51,5,0)</f>
        <v>1095.72</v>
      </c>
      <c r="N2780" s="7">
        <f>VLOOKUP(I2780,Products!$A$1:$F$51,6,0)</f>
        <v>822.2</v>
      </c>
      <c r="O2780" t="s">
        <v>827</v>
      </c>
      <c r="P2780" t="str">
        <f>VLOOKUP(O2780,Stores!$A$1:$D$6,2,0)</f>
        <v>MegaMart Jimenezborough</v>
      </c>
      <c r="Q2780" t="str">
        <f>VLOOKUP(O2780,Stores!$A$1:$D$6,4,0)</f>
        <v>South</v>
      </c>
      <c r="R2780" s="6">
        <v>4</v>
      </c>
      <c r="S2780" s="6">
        <v>0</v>
      </c>
      <c r="T2780" t="s">
        <v>861</v>
      </c>
      <c r="U2780">
        <f t="shared" si="129"/>
        <v>4382.88</v>
      </c>
      <c r="V2780" s="7">
        <f t="shared" si="130"/>
        <v>3288.8</v>
      </c>
      <c r="W2780" s="7">
        <f t="shared" si="131"/>
        <v>1093.08</v>
      </c>
    </row>
    <row r="2781" spans="1:23" x14ac:dyDescent="0.25">
      <c r="A2781" t="s">
        <v>3424</v>
      </c>
      <c r="B2781" s="4">
        <v>45591</v>
      </c>
      <c r="C2781" t="s">
        <v>420</v>
      </c>
      <c r="D2781" t="str">
        <f>VLOOKUP(C2781,Customers!$A$1:$H$201,4,0)</f>
        <v>Heidi Wilson</v>
      </c>
      <c r="E2781" t="str">
        <f>VLOOKUP(C2781,Customers!$A$1:$H$201,5,0)</f>
        <v>Male</v>
      </c>
      <c r="F2781" s="4">
        <f>VLOOKUP(C2781,Customers!$A$1:$H$201,6,0)</f>
        <v>28268</v>
      </c>
      <c r="G2781" s="4" t="str">
        <f>VLOOKUP(C2781,Customers!$A$1:$H$201,7,0)</f>
        <v>Ramosbury</v>
      </c>
      <c r="H2781" s="4">
        <f>VLOOKUP(C2781,Customers!$A$1:$H$201,8,0)</f>
        <v>44926</v>
      </c>
      <c r="I2781" t="s">
        <v>812</v>
      </c>
      <c r="J2781" t="str">
        <f>VLOOKUP(I2781,Products!$A$1:$F$51,2,0)</f>
        <v>Set Dairy</v>
      </c>
      <c r="K2781" t="str">
        <f>VLOOKUP(I2781,Products!$A$1:$F$51,3,0)</f>
        <v>Groceries</v>
      </c>
      <c r="L2781" t="str">
        <f>VLOOKUP(I2781,Products!$A$1:$F$51,4,0)</f>
        <v>Dairy</v>
      </c>
      <c r="M2781" s="7">
        <f>VLOOKUP(I2781,Products!$A$1:$F$51,5,0)</f>
        <v>1879.08</v>
      </c>
      <c r="N2781" s="7">
        <f>VLOOKUP(I2781,Products!$A$1:$F$51,6,0)</f>
        <v>1004.56</v>
      </c>
      <c r="O2781" t="s">
        <v>838</v>
      </c>
      <c r="P2781" t="str">
        <f>VLOOKUP(O2781,Stores!$A$1:$D$6,2,0)</f>
        <v>MegaMart Brianahaven</v>
      </c>
      <c r="Q2781" t="str">
        <f>VLOOKUP(O2781,Stores!$A$1:$D$6,4,0)</f>
        <v>North</v>
      </c>
      <c r="R2781" s="6">
        <v>1</v>
      </c>
      <c r="S2781" s="6">
        <v>0.1</v>
      </c>
      <c r="T2781" t="s">
        <v>854</v>
      </c>
      <c r="U2781">
        <f t="shared" si="129"/>
        <v>1879.08</v>
      </c>
      <c r="V2781" s="7">
        <f t="shared" si="130"/>
        <v>1004.56</v>
      </c>
      <c r="W2781" s="7">
        <f t="shared" si="131"/>
        <v>873.62</v>
      </c>
    </row>
    <row r="2782" spans="1:23" x14ac:dyDescent="0.25">
      <c r="A2782" t="s">
        <v>3803</v>
      </c>
      <c r="B2782" s="4">
        <v>45591</v>
      </c>
      <c r="C2782" t="s">
        <v>308</v>
      </c>
      <c r="D2782" t="str">
        <f>VLOOKUP(C2782,Customers!$A$1:$H$201,4,0)</f>
        <v>Amy Haley</v>
      </c>
      <c r="E2782" t="str">
        <f>VLOOKUP(C2782,Customers!$A$1:$H$201,5,0)</f>
        <v>Male</v>
      </c>
      <c r="F2782" s="4">
        <f>VLOOKUP(C2782,Customers!$A$1:$H$201,6,0)</f>
        <v>37752</v>
      </c>
      <c r="G2782" s="4" t="str">
        <f>VLOOKUP(C2782,Customers!$A$1:$H$201,7,0)</f>
        <v>Vasquezmouth</v>
      </c>
      <c r="H2782" s="4">
        <f>VLOOKUP(C2782,Customers!$A$1:$H$201,8,0)</f>
        <v>45472</v>
      </c>
      <c r="I2782" t="s">
        <v>812</v>
      </c>
      <c r="J2782" t="str">
        <f>VLOOKUP(I2782,Products!$A$1:$F$51,2,0)</f>
        <v>Set Dairy</v>
      </c>
      <c r="K2782" t="str">
        <f>VLOOKUP(I2782,Products!$A$1:$F$51,3,0)</f>
        <v>Groceries</v>
      </c>
      <c r="L2782" t="str">
        <f>VLOOKUP(I2782,Products!$A$1:$F$51,4,0)</f>
        <v>Dairy</v>
      </c>
      <c r="M2782" s="7">
        <f>VLOOKUP(I2782,Products!$A$1:$F$51,5,0)</f>
        <v>1879.08</v>
      </c>
      <c r="N2782" s="7">
        <f>VLOOKUP(I2782,Products!$A$1:$F$51,6,0)</f>
        <v>1004.56</v>
      </c>
      <c r="O2782" t="s">
        <v>838</v>
      </c>
      <c r="P2782" t="str">
        <f>VLOOKUP(O2782,Stores!$A$1:$D$6,2,0)</f>
        <v>MegaMart Brianahaven</v>
      </c>
      <c r="Q2782" t="str">
        <f>VLOOKUP(O2782,Stores!$A$1:$D$6,4,0)</f>
        <v>North</v>
      </c>
      <c r="R2782" s="6">
        <v>3</v>
      </c>
      <c r="S2782" s="6">
        <v>0.05</v>
      </c>
      <c r="T2782" t="s">
        <v>857</v>
      </c>
      <c r="U2782">
        <f t="shared" si="129"/>
        <v>5637.24</v>
      </c>
      <c r="V2782" s="7">
        <f t="shared" si="130"/>
        <v>3013.68</v>
      </c>
      <c r="W2782" s="7">
        <f t="shared" si="131"/>
        <v>2622.61</v>
      </c>
    </row>
    <row r="2783" spans="1:23" x14ac:dyDescent="0.25">
      <c r="A2783" t="s">
        <v>5118</v>
      </c>
      <c r="B2783" s="4">
        <v>45591</v>
      </c>
      <c r="C2783" t="s">
        <v>296</v>
      </c>
      <c r="D2783" t="str">
        <f>VLOOKUP(C2783,Customers!$A$1:$H$201,4,0)</f>
        <v>Donald Marsh</v>
      </c>
      <c r="E2783" t="str">
        <f>VLOOKUP(C2783,Customers!$A$1:$H$201,5,0)</f>
        <v>Female</v>
      </c>
      <c r="F2783" s="4">
        <f>VLOOKUP(C2783,Customers!$A$1:$H$201,6,0)</f>
        <v>29021</v>
      </c>
      <c r="G2783" s="4" t="str">
        <f>VLOOKUP(C2783,Customers!$A$1:$H$201,7,0)</f>
        <v>North Bradleyfurt</v>
      </c>
      <c r="H2783" s="4">
        <f>VLOOKUP(C2783,Customers!$A$1:$H$201,8,0)</f>
        <v>45479</v>
      </c>
      <c r="I2783" t="s">
        <v>718</v>
      </c>
      <c r="J2783" t="str">
        <f>VLOOKUP(I2783,Products!$A$1:$F$51,2,0)</f>
        <v>Four Accessories</v>
      </c>
      <c r="K2783" t="str">
        <f>VLOOKUP(I2783,Products!$A$1:$F$51,3,0)</f>
        <v>Fashion</v>
      </c>
      <c r="L2783" t="str">
        <f>VLOOKUP(I2783,Products!$A$1:$F$51,4,0)</f>
        <v>Accessories</v>
      </c>
      <c r="M2783" s="7">
        <f>VLOOKUP(I2783,Products!$A$1:$F$51,5,0)</f>
        <v>1853.77</v>
      </c>
      <c r="N2783" s="7">
        <f>VLOOKUP(I2783,Products!$A$1:$F$51,6,0)</f>
        <v>1363.52</v>
      </c>
      <c r="O2783" t="s">
        <v>838</v>
      </c>
      <c r="P2783" t="str">
        <f>VLOOKUP(O2783,Stores!$A$1:$D$6,2,0)</f>
        <v>MegaMart Brianahaven</v>
      </c>
      <c r="Q2783" t="str">
        <f>VLOOKUP(O2783,Stores!$A$1:$D$6,4,0)</f>
        <v>North</v>
      </c>
      <c r="R2783" s="6">
        <v>3</v>
      </c>
      <c r="S2783" s="6">
        <v>0.1</v>
      </c>
      <c r="T2783" t="s">
        <v>851</v>
      </c>
      <c r="U2783">
        <f t="shared" si="129"/>
        <v>5561.3099999999995</v>
      </c>
      <c r="V2783" s="7">
        <f t="shared" si="130"/>
        <v>4090.56</v>
      </c>
      <c r="W2783" s="7">
        <f t="shared" si="131"/>
        <v>1469.8499999999995</v>
      </c>
    </row>
    <row r="2784" spans="1:23" x14ac:dyDescent="0.25">
      <c r="A2784" t="s">
        <v>5414</v>
      </c>
      <c r="B2784" s="4">
        <v>45591</v>
      </c>
      <c r="C2784" t="s">
        <v>594</v>
      </c>
      <c r="D2784" t="str">
        <f>VLOOKUP(C2784,Customers!$A$1:$H$201,4,0)</f>
        <v>Kimberly Lin</v>
      </c>
      <c r="E2784" t="str">
        <f>VLOOKUP(C2784,Customers!$A$1:$H$201,5,0)</f>
        <v>Female</v>
      </c>
      <c r="F2784" s="4">
        <f>VLOOKUP(C2784,Customers!$A$1:$H$201,6,0)</f>
        <v>32848</v>
      </c>
      <c r="G2784" s="4" t="str">
        <f>VLOOKUP(C2784,Customers!$A$1:$H$201,7,0)</f>
        <v>Wilsonland</v>
      </c>
      <c r="H2784" s="4">
        <f>VLOOKUP(C2784,Customers!$A$1:$H$201,8,0)</f>
        <v>44709</v>
      </c>
      <c r="I2784" t="s">
        <v>804</v>
      </c>
      <c r="J2784" t="str">
        <f>VLOOKUP(I2784,Products!$A$1:$F$51,2,0)</f>
        <v>Present Television</v>
      </c>
      <c r="K2784" t="str">
        <f>VLOOKUP(I2784,Products!$A$1:$F$51,3,0)</f>
        <v>Electronics</v>
      </c>
      <c r="L2784" t="str">
        <f>VLOOKUP(I2784,Products!$A$1:$F$51,4,0)</f>
        <v>Television</v>
      </c>
      <c r="M2784" s="7">
        <f>VLOOKUP(I2784,Products!$A$1:$F$51,5,0)</f>
        <v>1635.01</v>
      </c>
      <c r="N2784" s="7">
        <f>VLOOKUP(I2784,Products!$A$1:$F$51,6,0)</f>
        <v>1043.29</v>
      </c>
      <c r="O2784" t="s">
        <v>835</v>
      </c>
      <c r="P2784" t="str">
        <f>VLOOKUP(O2784,Stores!$A$1:$D$6,2,0)</f>
        <v>MegaMart New Michele</v>
      </c>
      <c r="Q2784" t="str">
        <f>VLOOKUP(O2784,Stores!$A$1:$D$6,4,0)</f>
        <v>West</v>
      </c>
      <c r="R2784" s="6">
        <v>3</v>
      </c>
      <c r="S2784" s="6">
        <v>0.05</v>
      </c>
      <c r="T2784" t="s">
        <v>857</v>
      </c>
      <c r="U2784">
        <f t="shared" si="129"/>
        <v>4905.03</v>
      </c>
      <c r="V2784" s="7">
        <f t="shared" si="130"/>
        <v>3129.87</v>
      </c>
      <c r="W2784" s="7">
        <f t="shared" si="131"/>
        <v>1774.2099999999998</v>
      </c>
    </row>
    <row r="2785" spans="1:23" x14ac:dyDescent="0.25">
      <c r="A2785" t="s">
        <v>5505</v>
      </c>
      <c r="B2785" s="4">
        <v>45591</v>
      </c>
      <c r="C2785" t="s">
        <v>540</v>
      </c>
      <c r="D2785" t="str">
        <f>VLOOKUP(C2785,Customers!$A$1:$H$201,4,0)</f>
        <v>Francis Hernandez</v>
      </c>
      <c r="E2785" t="str">
        <f>VLOOKUP(C2785,Customers!$A$1:$H$201,5,0)</f>
        <v>Male</v>
      </c>
      <c r="F2785" s="4">
        <f>VLOOKUP(C2785,Customers!$A$1:$H$201,6,0)</f>
        <v>26101</v>
      </c>
      <c r="G2785" s="4" t="str">
        <f>VLOOKUP(C2785,Customers!$A$1:$H$201,7,0)</f>
        <v>Juliefurt</v>
      </c>
      <c r="H2785" s="4">
        <f>VLOOKUP(C2785,Customers!$A$1:$H$201,8,0)</f>
        <v>44841</v>
      </c>
      <c r="I2785" t="s">
        <v>782</v>
      </c>
      <c r="J2785" t="str">
        <f>VLOOKUP(I2785,Products!$A$1:$F$51,2,0)</f>
        <v>National Watches</v>
      </c>
      <c r="K2785" t="str">
        <f>VLOOKUP(I2785,Products!$A$1:$F$51,3,0)</f>
        <v>Fashion</v>
      </c>
      <c r="L2785" t="str">
        <f>VLOOKUP(I2785,Products!$A$1:$F$51,4,0)</f>
        <v>Watches</v>
      </c>
      <c r="M2785" s="7">
        <f>VLOOKUP(I2785,Products!$A$1:$F$51,5,0)</f>
        <v>29.24</v>
      </c>
      <c r="N2785" s="7">
        <f>VLOOKUP(I2785,Products!$A$1:$F$51,6,0)</f>
        <v>742.26521739130465</v>
      </c>
      <c r="O2785" t="s">
        <v>831</v>
      </c>
      <c r="P2785" t="str">
        <f>VLOOKUP(O2785,Stores!$A$1:$D$6,2,0)</f>
        <v>MegaMart Peckmouth</v>
      </c>
      <c r="Q2785" t="str">
        <f>VLOOKUP(O2785,Stores!$A$1:$D$6,4,0)</f>
        <v>East</v>
      </c>
      <c r="R2785" s="6">
        <v>2</v>
      </c>
      <c r="S2785" s="6">
        <v>0.05</v>
      </c>
      <c r="T2785" t="s">
        <v>851</v>
      </c>
      <c r="U2785">
        <f t="shared" si="129"/>
        <v>58.48</v>
      </c>
      <c r="V2785" s="7">
        <f t="shared" si="130"/>
        <v>1484.5304347826093</v>
      </c>
      <c r="W2785" s="7">
        <f t="shared" si="131"/>
        <v>-1427.0004347826093</v>
      </c>
    </row>
    <row r="2786" spans="1:23" x14ac:dyDescent="0.25">
      <c r="A2786" t="s">
        <v>1104</v>
      </c>
      <c r="B2786" s="4">
        <v>45592</v>
      </c>
      <c r="C2786" t="s">
        <v>49</v>
      </c>
      <c r="D2786" t="str">
        <f>VLOOKUP(C2786,Customers!$A$1:$H$201,4,0)</f>
        <v>Dale Perry</v>
      </c>
      <c r="E2786" t="str">
        <f>VLOOKUP(C2786,Customers!$A$1:$H$201,5,0)</f>
        <v>Male</v>
      </c>
      <c r="F2786" s="4">
        <f>VLOOKUP(C2786,Customers!$A$1:$H$201,6,0)</f>
        <v>32850</v>
      </c>
      <c r="G2786" s="4" t="str">
        <f>VLOOKUP(C2786,Customers!$A$1:$H$201,7,0)</f>
        <v>Lake Dawn</v>
      </c>
      <c r="H2786" s="4">
        <f>VLOOKUP(C2786,Customers!$A$1:$H$201,8,0)</f>
        <v>44393</v>
      </c>
      <c r="I2786" t="s">
        <v>765</v>
      </c>
      <c r="J2786" t="str">
        <f>VLOOKUP(I2786,Products!$A$1:$F$51,2,0)</f>
        <v>How Vegetables</v>
      </c>
      <c r="K2786" t="str">
        <f>VLOOKUP(I2786,Products!$A$1:$F$51,3,0)</f>
        <v>Groceries</v>
      </c>
      <c r="L2786" t="str">
        <f>VLOOKUP(I2786,Products!$A$1:$F$51,4,0)</f>
        <v>Vegetables</v>
      </c>
      <c r="M2786" s="7">
        <f>VLOOKUP(I2786,Products!$A$1:$F$51,5,0)</f>
        <v>25.57</v>
      </c>
      <c r="N2786" s="7">
        <f>VLOOKUP(I2786,Products!$A$1:$F$51,6,0)</f>
        <v>19.05</v>
      </c>
      <c r="O2786" t="s">
        <v>831</v>
      </c>
      <c r="P2786" t="str">
        <f>VLOOKUP(O2786,Stores!$A$1:$D$6,2,0)</f>
        <v>MegaMart Peckmouth</v>
      </c>
      <c r="Q2786" t="str">
        <f>VLOOKUP(O2786,Stores!$A$1:$D$6,4,0)</f>
        <v>East</v>
      </c>
      <c r="R2786" s="6">
        <v>1</v>
      </c>
      <c r="S2786" s="6">
        <v>0.1</v>
      </c>
      <c r="T2786" t="s">
        <v>851</v>
      </c>
      <c r="U2786">
        <f t="shared" si="129"/>
        <v>25.57</v>
      </c>
      <c r="V2786" s="7">
        <f t="shared" si="130"/>
        <v>19.05</v>
      </c>
      <c r="W2786" s="7">
        <f t="shared" si="131"/>
        <v>5.6199999999999992</v>
      </c>
    </row>
    <row r="2787" spans="1:23" x14ac:dyDescent="0.25">
      <c r="A2787" t="s">
        <v>1756</v>
      </c>
      <c r="B2787" s="4">
        <v>45592</v>
      </c>
      <c r="C2787" t="s">
        <v>349</v>
      </c>
      <c r="D2787" t="str">
        <f>VLOOKUP(C2787,Customers!$A$1:$H$201,4,0)</f>
        <v>Stanley Brown</v>
      </c>
      <c r="E2787" t="str">
        <f>VLOOKUP(C2787,Customers!$A$1:$H$201,5,0)</f>
        <v>Male</v>
      </c>
      <c r="F2787" s="4">
        <f>VLOOKUP(C2787,Customers!$A$1:$H$201,6,0)</f>
        <v>28594</v>
      </c>
      <c r="G2787" s="4" t="str">
        <f>VLOOKUP(C2787,Customers!$A$1:$H$201,7,0)</f>
        <v>Baldwinstad</v>
      </c>
      <c r="H2787" s="4">
        <f>VLOOKUP(C2787,Customers!$A$1:$H$201,8,0)</f>
        <v>44617</v>
      </c>
      <c r="I2787" t="s">
        <v>776</v>
      </c>
      <c r="J2787" t="str">
        <f>VLOOKUP(I2787,Products!$A$1:$F$51,2,0)</f>
        <v>Hospital Smartphone</v>
      </c>
      <c r="K2787" t="str">
        <f>VLOOKUP(I2787,Products!$A$1:$F$51,3,0)</f>
        <v>Electronics</v>
      </c>
      <c r="L2787" t="str">
        <f>VLOOKUP(I2787,Products!$A$1:$F$51,4,0)</f>
        <v>Smartphone</v>
      </c>
      <c r="M2787" s="7">
        <f>VLOOKUP(I2787,Products!$A$1:$F$51,5,0)</f>
        <v>1272.23</v>
      </c>
      <c r="N2787" s="7">
        <f>VLOOKUP(I2787,Products!$A$1:$F$51,6,0)</f>
        <v>952.65</v>
      </c>
      <c r="O2787" t="s">
        <v>835</v>
      </c>
      <c r="P2787" t="str">
        <f>VLOOKUP(O2787,Stores!$A$1:$D$6,2,0)</f>
        <v>MegaMart New Michele</v>
      </c>
      <c r="Q2787" t="str">
        <f>VLOOKUP(O2787,Stores!$A$1:$D$6,4,0)</f>
        <v>West</v>
      </c>
      <c r="R2787" s="6">
        <v>5</v>
      </c>
      <c r="S2787" s="6">
        <v>0.1</v>
      </c>
      <c r="T2787" t="s">
        <v>851</v>
      </c>
      <c r="U2787">
        <f t="shared" si="129"/>
        <v>6361.15</v>
      </c>
      <c r="V2787" s="7">
        <f t="shared" si="130"/>
        <v>4763.25</v>
      </c>
      <c r="W2787" s="7">
        <f t="shared" si="131"/>
        <v>1596.9999999999995</v>
      </c>
    </row>
    <row r="2788" spans="1:23" x14ac:dyDescent="0.25">
      <c r="A2788" t="s">
        <v>1764</v>
      </c>
      <c r="B2788" s="4">
        <v>45592</v>
      </c>
      <c r="C2788" t="s">
        <v>308</v>
      </c>
      <c r="D2788" t="str">
        <f>VLOOKUP(C2788,Customers!$A$1:$H$201,4,0)</f>
        <v>Amy Haley</v>
      </c>
      <c r="E2788" t="str">
        <f>VLOOKUP(C2788,Customers!$A$1:$H$201,5,0)</f>
        <v>Male</v>
      </c>
      <c r="F2788" s="4">
        <f>VLOOKUP(C2788,Customers!$A$1:$H$201,6,0)</f>
        <v>37752</v>
      </c>
      <c r="G2788" s="4" t="str">
        <f>VLOOKUP(C2788,Customers!$A$1:$H$201,7,0)</f>
        <v>Vasquezmouth</v>
      </c>
      <c r="H2788" s="4">
        <f>VLOOKUP(C2788,Customers!$A$1:$H$201,8,0)</f>
        <v>45472</v>
      </c>
      <c r="I2788" t="s">
        <v>755</v>
      </c>
      <c r="J2788" t="str">
        <f>VLOOKUP(I2788,Products!$A$1:$F$51,2,0)</f>
        <v>Democratic Smartphone</v>
      </c>
      <c r="K2788" t="str">
        <f>VLOOKUP(I2788,Products!$A$1:$F$51,3,0)</f>
        <v>Electronics</v>
      </c>
      <c r="L2788" t="str">
        <f>VLOOKUP(I2788,Products!$A$1:$F$51,4,0)</f>
        <v>Smartphone</v>
      </c>
      <c r="M2788" s="7">
        <f>VLOOKUP(I2788,Products!$A$1:$F$51,5,0)</f>
        <v>1079.8900000000001</v>
      </c>
      <c r="N2788" s="7">
        <f>VLOOKUP(I2788,Products!$A$1:$F$51,6,0)</f>
        <v>703.83</v>
      </c>
      <c r="O2788" t="s">
        <v>835</v>
      </c>
      <c r="P2788" t="str">
        <f>VLOOKUP(O2788,Stores!$A$1:$D$6,2,0)</f>
        <v>MegaMart New Michele</v>
      </c>
      <c r="Q2788" t="str">
        <f>VLOOKUP(O2788,Stores!$A$1:$D$6,4,0)</f>
        <v>West</v>
      </c>
      <c r="R2788" s="6">
        <v>3</v>
      </c>
      <c r="S2788" s="6">
        <v>0.15</v>
      </c>
      <c r="T2788" t="s">
        <v>851</v>
      </c>
      <c r="U2788">
        <f t="shared" si="129"/>
        <v>3239.67</v>
      </c>
      <c r="V2788" s="7">
        <f t="shared" si="130"/>
        <v>2111.4900000000002</v>
      </c>
      <c r="W2788" s="7">
        <f t="shared" si="131"/>
        <v>1127.33</v>
      </c>
    </row>
    <row r="2789" spans="1:23" x14ac:dyDescent="0.25">
      <c r="A2789" t="s">
        <v>2940</v>
      </c>
      <c r="B2789" s="4">
        <v>45592</v>
      </c>
      <c r="C2789" t="s">
        <v>14</v>
      </c>
      <c r="D2789" t="str">
        <f>VLOOKUP(C2789,Customers!$A$1:$H$201,4,0)</f>
        <v>Carol Hays</v>
      </c>
      <c r="E2789" t="str">
        <f>VLOOKUP(C2789,Customers!$A$1:$H$201,5,0)</f>
        <v>Female</v>
      </c>
      <c r="F2789" s="4">
        <f>VLOOKUP(C2789,Customers!$A$1:$H$201,6,0)</f>
        <v>38461</v>
      </c>
      <c r="G2789" s="4" t="str">
        <f>VLOOKUP(C2789,Customers!$A$1:$H$201,7,0)</f>
        <v>Port Allen</v>
      </c>
      <c r="H2789" s="4">
        <f>VLOOKUP(C2789,Customers!$A$1:$H$201,8,0)</f>
        <v>45334</v>
      </c>
      <c r="I2789" t="s">
        <v>749</v>
      </c>
      <c r="J2789" t="str">
        <f>VLOOKUP(I2789,Products!$A$1:$F$51,2,0)</f>
        <v>Whether Bags</v>
      </c>
      <c r="K2789" t="str">
        <f>VLOOKUP(I2789,Products!$A$1:$F$51,3,0)</f>
        <v>Fashion</v>
      </c>
      <c r="L2789" t="str">
        <f>VLOOKUP(I2789,Products!$A$1:$F$51,4,0)</f>
        <v>Bags</v>
      </c>
      <c r="M2789" s="7">
        <f>VLOOKUP(I2789,Products!$A$1:$F$51,5,0)</f>
        <v>270.45</v>
      </c>
      <c r="N2789" s="7">
        <f>VLOOKUP(I2789,Products!$A$1:$F$51,6,0)</f>
        <v>742.26521739130465</v>
      </c>
      <c r="O2789" t="s">
        <v>842</v>
      </c>
      <c r="P2789" t="str">
        <f>VLOOKUP(O2789,Stores!$A$1:$D$6,2,0)</f>
        <v>MegaMart Johnmouth</v>
      </c>
      <c r="Q2789" t="str">
        <f>VLOOKUP(O2789,Stores!$A$1:$D$6,4,0)</f>
        <v>East</v>
      </c>
      <c r="R2789" s="6">
        <v>2</v>
      </c>
      <c r="S2789" s="6">
        <v>0</v>
      </c>
      <c r="T2789" t="s">
        <v>861</v>
      </c>
      <c r="U2789">
        <f t="shared" si="129"/>
        <v>540.9</v>
      </c>
      <c r="V2789" s="7">
        <f t="shared" si="130"/>
        <v>1484.5304347826093</v>
      </c>
      <c r="W2789" s="7">
        <f t="shared" si="131"/>
        <v>-944.63043478260931</v>
      </c>
    </row>
    <row r="2790" spans="1:23" x14ac:dyDescent="0.25">
      <c r="A2790" t="s">
        <v>3163</v>
      </c>
      <c r="B2790" s="4">
        <v>45592</v>
      </c>
      <c r="C2790" t="s">
        <v>503</v>
      </c>
      <c r="D2790" t="str">
        <f>VLOOKUP(C2790,Customers!$A$1:$H$201,4,0)</f>
        <v>Alexander Mcfarland</v>
      </c>
      <c r="E2790" t="str">
        <f>VLOOKUP(C2790,Customers!$A$1:$H$201,5,0)</f>
        <v>Male</v>
      </c>
      <c r="F2790" s="4">
        <f>VLOOKUP(C2790,Customers!$A$1:$H$201,6,0)</f>
        <v>21996</v>
      </c>
      <c r="G2790" s="4" t="str">
        <f>VLOOKUP(C2790,Customers!$A$1:$H$201,7,0)</f>
        <v>Whiteside</v>
      </c>
      <c r="H2790" s="4">
        <f>VLOOKUP(C2790,Customers!$A$1:$H$201,8,0)</f>
        <v>44455</v>
      </c>
      <c r="I2790" t="s">
        <v>743</v>
      </c>
      <c r="J2790" t="str">
        <f>VLOOKUP(I2790,Products!$A$1:$F$51,2,0)</f>
        <v>World Watches</v>
      </c>
      <c r="K2790" t="str">
        <f>VLOOKUP(I2790,Products!$A$1:$F$51,3,0)</f>
        <v>Fashion</v>
      </c>
      <c r="L2790" t="str">
        <f>VLOOKUP(I2790,Products!$A$1:$F$51,4,0)</f>
        <v>Watches</v>
      </c>
      <c r="M2790" s="7">
        <f>VLOOKUP(I2790,Products!$A$1:$F$51,5,0)</f>
        <v>1134.8</v>
      </c>
      <c r="N2790" s="7">
        <f>VLOOKUP(I2790,Products!$A$1:$F$51,6,0)</f>
        <v>675.1</v>
      </c>
      <c r="O2790" t="s">
        <v>827</v>
      </c>
      <c r="P2790" t="str">
        <f>VLOOKUP(O2790,Stores!$A$1:$D$6,2,0)</f>
        <v>MegaMart Jimenezborough</v>
      </c>
      <c r="Q2790" t="str">
        <f>VLOOKUP(O2790,Stores!$A$1:$D$6,4,0)</f>
        <v>South</v>
      </c>
      <c r="R2790" s="6">
        <v>5</v>
      </c>
      <c r="S2790" s="6">
        <v>0.05</v>
      </c>
      <c r="T2790" t="s">
        <v>851</v>
      </c>
      <c r="U2790">
        <f t="shared" si="129"/>
        <v>5674</v>
      </c>
      <c r="V2790" s="7">
        <f t="shared" si="130"/>
        <v>3375.5</v>
      </c>
      <c r="W2790" s="7">
        <f t="shared" si="131"/>
        <v>2297.5500000000002</v>
      </c>
    </row>
    <row r="2791" spans="1:23" x14ac:dyDescent="0.25">
      <c r="A2791" t="s">
        <v>3368</v>
      </c>
      <c r="B2791" s="4">
        <v>45592</v>
      </c>
      <c r="C2791" t="s">
        <v>149</v>
      </c>
      <c r="D2791" t="str">
        <f>VLOOKUP(C2791,Customers!$A$1:$H$201,4,0)</f>
        <v>Nancy Savage</v>
      </c>
      <c r="E2791" t="str">
        <f>VLOOKUP(C2791,Customers!$A$1:$H$201,5,0)</f>
        <v>Female</v>
      </c>
      <c r="F2791" s="4">
        <f>VLOOKUP(C2791,Customers!$A$1:$H$201,6,0)</f>
        <v>35371</v>
      </c>
      <c r="G2791" s="4" t="str">
        <f>VLOOKUP(C2791,Customers!$A$1:$H$201,7,0)</f>
        <v>Port Sandra</v>
      </c>
      <c r="H2791" s="4">
        <f>VLOOKUP(C2791,Customers!$A$1:$H$201,8,0)</f>
        <v>44851</v>
      </c>
      <c r="I2791" t="s">
        <v>792</v>
      </c>
      <c r="J2791" t="str">
        <f>VLOOKUP(I2791,Products!$A$1:$F$51,2,0)</f>
        <v>Chair Laptop</v>
      </c>
      <c r="K2791" t="str">
        <f>VLOOKUP(I2791,Products!$A$1:$F$51,3,0)</f>
        <v>Electronics</v>
      </c>
      <c r="L2791" t="str">
        <f>VLOOKUP(I2791,Products!$A$1:$F$51,4,0)</f>
        <v>Laptop</v>
      </c>
      <c r="M2791" s="7">
        <f>VLOOKUP(I2791,Products!$A$1:$F$51,5,0)</f>
        <v>1562.43</v>
      </c>
      <c r="N2791" s="7">
        <f>VLOOKUP(I2791,Products!$A$1:$F$51,6,0)</f>
        <v>1195.6300000000001</v>
      </c>
      <c r="O2791" t="s">
        <v>827</v>
      </c>
      <c r="P2791" t="str">
        <f>VLOOKUP(O2791,Stores!$A$1:$D$6,2,0)</f>
        <v>MegaMart Jimenezborough</v>
      </c>
      <c r="Q2791" t="str">
        <f>VLOOKUP(O2791,Stores!$A$1:$D$6,4,0)</f>
        <v>South</v>
      </c>
      <c r="R2791" s="6">
        <v>3</v>
      </c>
      <c r="S2791" s="6">
        <v>0.1</v>
      </c>
      <c r="T2791" t="s">
        <v>857</v>
      </c>
      <c r="U2791">
        <f t="shared" si="129"/>
        <v>4687.29</v>
      </c>
      <c r="V2791" s="7">
        <f t="shared" si="130"/>
        <v>3586.8900000000003</v>
      </c>
      <c r="W2791" s="7">
        <f t="shared" si="131"/>
        <v>1099.4999999999995</v>
      </c>
    </row>
    <row r="2792" spans="1:23" x14ac:dyDescent="0.25">
      <c r="A2792" t="s">
        <v>5369</v>
      </c>
      <c r="B2792" s="4">
        <v>45592</v>
      </c>
      <c r="C2792" t="s">
        <v>377</v>
      </c>
      <c r="D2792" t="str">
        <f>VLOOKUP(C2792,Customers!$A$1:$H$201,4,0)</f>
        <v>William Pope</v>
      </c>
      <c r="E2792" t="str">
        <f>VLOOKUP(C2792,Customers!$A$1:$H$201,5,0)</f>
        <v>Female</v>
      </c>
      <c r="F2792" s="4">
        <f>VLOOKUP(C2792,Customers!$A$1:$H$201,6,0)</f>
        <v>20604</v>
      </c>
      <c r="G2792" s="4" t="str">
        <f>VLOOKUP(C2792,Customers!$A$1:$H$201,7,0)</f>
        <v>North Gary</v>
      </c>
      <c r="H2792" s="4">
        <f>VLOOKUP(C2792,Customers!$A$1:$H$201,8,0)</f>
        <v>45543</v>
      </c>
      <c r="I2792" t="s">
        <v>721</v>
      </c>
      <c r="J2792" t="str">
        <f>VLOOKUP(I2792,Products!$A$1:$F$51,2,0)</f>
        <v>Knowledge Bags</v>
      </c>
      <c r="K2792" t="str">
        <f>VLOOKUP(I2792,Products!$A$1:$F$51,3,0)</f>
        <v>Fashion</v>
      </c>
      <c r="L2792" t="str">
        <f>VLOOKUP(I2792,Products!$A$1:$F$51,4,0)</f>
        <v>Bags</v>
      </c>
      <c r="M2792" s="7">
        <f>VLOOKUP(I2792,Products!$A$1:$F$51,5,0)</f>
        <v>1396.22</v>
      </c>
      <c r="N2792" s="7">
        <f>VLOOKUP(I2792,Products!$A$1:$F$51,6,0)</f>
        <v>1004.09</v>
      </c>
      <c r="O2792" t="s">
        <v>838</v>
      </c>
      <c r="P2792" t="str">
        <f>VLOOKUP(O2792,Stores!$A$1:$D$6,2,0)</f>
        <v>MegaMart Brianahaven</v>
      </c>
      <c r="Q2792" t="str">
        <f>VLOOKUP(O2792,Stores!$A$1:$D$6,4,0)</f>
        <v>North</v>
      </c>
      <c r="R2792" s="6">
        <v>1</v>
      </c>
      <c r="S2792" s="6">
        <v>0.15</v>
      </c>
      <c r="T2792" t="s">
        <v>854</v>
      </c>
      <c r="U2792">
        <f t="shared" si="129"/>
        <v>1396.22</v>
      </c>
      <c r="V2792" s="7">
        <f t="shared" si="130"/>
        <v>1004.09</v>
      </c>
      <c r="W2792" s="7">
        <f t="shared" si="131"/>
        <v>391.28</v>
      </c>
    </row>
    <row r="2793" spans="1:23" x14ac:dyDescent="0.25">
      <c r="A2793" t="s">
        <v>876</v>
      </c>
      <c r="B2793" s="4">
        <v>45593</v>
      </c>
      <c r="C2793" t="s">
        <v>397</v>
      </c>
      <c r="D2793" t="str">
        <f>VLOOKUP(C2793,Customers!$A$1:$H$201,4,0)</f>
        <v>Victoria Hansen</v>
      </c>
      <c r="E2793" t="str">
        <f>VLOOKUP(C2793,Customers!$A$1:$H$201,5,0)</f>
        <v>Female</v>
      </c>
      <c r="F2793" s="4">
        <f>VLOOKUP(C2793,Customers!$A$1:$H$201,6,0)</f>
        <v>34980</v>
      </c>
      <c r="G2793" s="4" t="str">
        <f>VLOOKUP(C2793,Customers!$A$1:$H$201,7,0)</f>
        <v>Lake Dale</v>
      </c>
      <c r="H2793" s="4">
        <f>VLOOKUP(C2793,Customers!$A$1:$H$201,8,0)</f>
        <v>45124</v>
      </c>
      <c r="I2793" t="s">
        <v>768</v>
      </c>
      <c r="J2793" t="str">
        <f>VLOOKUP(I2793,Products!$A$1:$F$51,2,0)</f>
        <v>And Footwear</v>
      </c>
      <c r="K2793" t="str">
        <f>VLOOKUP(I2793,Products!$A$1:$F$51,3,0)</f>
        <v>Fashion</v>
      </c>
      <c r="L2793" t="str">
        <f>VLOOKUP(I2793,Products!$A$1:$F$51,4,0)</f>
        <v>Footwear</v>
      </c>
      <c r="M2793" s="7">
        <f>VLOOKUP(I2793,Products!$A$1:$F$51,5,0)</f>
        <v>1878.47</v>
      </c>
      <c r="N2793" s="7">
        <f>VLOOKUP(I2793,Products!$A$1:$F$51,6,0)</f>
        <v>1014.91</v>
      </c>
      <c r="O2793" t="s">
        <v>827</v>
      </c>
      <c r="P2793" t="str">
        <f>VLOOKUP(O2793,Stores!$A$1:$D$6,2,0)</f>
        <v>MegaMart Jimenezborough</v>
      </c>
      <c r="Q2793" t="str">
        <f>VLOOKUP(O2793,Stores!$A$1:$D$6,4,0)</f>
        <v>South</v>
      </c>
      <c r="R2793" s="6">
        <v>2</v>
      </c>
      <c r="S2793" s="6">
        <v>0.15</v>
      </c>
      <c r="T2793" t="s">
        <v>854</v>
      </c>
      <c r="U2793">
        <f t="shared" si="129"/>
        <v>3756.94</v>
      </c>
      <c r="V2793" s="7">
        <f t="shared" si="130"/>
        <v>2029.82</v>
      </c>
      <c r="W2793" s="7">
        <f t="shared" si="131"/>
        <v>1726.2700000000002</v>
      </c>
    </row>
    <row r="2794" spans="1:23" x14ac:dyDescent="0.25">
      <c r="A2794" t="s">
        <v>893</v>
      </c>
      <c r="B2794" s="4">
        <v>45593</v>
      </c>
      <c r="C2794" t="s">
        <v>300</v>
      </c>
      <c r="D2794" t="str">
        <f>VLOOKUP(C2794,Customers!$A$1:$H$201,4,0)</f>
        <v>Grace Garcia</v>
      </c>
      <c r="E2794" t="str">
        <f>VLOOKUP(C2794,Customers!$A$1:$H$201,5,0)</f>
        <v>Female</v>
      </c>
      <c r="F2794" s="4">
        <f>VLOOKUP(C2794,Customers!$A$1:$H$201,6,0)</f>
        <v>37929</v>
      </c>
      <c r="G2794" s="4" t="str">
        <f>VLOOKUP(C2794,Customers!$A$1:$H$201,7,0)</f>
        <v>Markberg</v>
      </c>
      <c r="H2794" s="4">
        <f>VLOOKUP(C2794,Customers!$A$1:$H$201,8,0)</f>
        <v>44928</v>
      </c>
      <c r="I2794" t="s">
        <v>738</v>
      </c>
      <c r="J2794" t="str">
        <f>VLOOKUP(I2794,Products!$A$1:$F$51,2,0)</f>
        <v>Either Headphones</v>
      </c>
      <c r="K2794" t="str">
        <f>VLOOKUP(I2794,Products!$A$1:$F$51,3,0)</f>
        <v>Electronics</v>
      </c>
      <c r="L2794" t="str">
        <f>VLOOKUP(I2794,Products!$A$1:$F$51,4,0)</f>
        <v>Headphones</v>
      </c>
      <c r="M2794" s="7">
        <f>VLOOKUP(I2794,Products!$A$1:$F$51,5,0)</f>
        <v>248.57</v>
      </c>
      <c r="N2794" s="7">
        <f>VLOOKUP(I2794,Products!$A$1:$F$51,6,0)</f>
        <v>190.67</v>
      </c>
      <c r="O2794" t="s">
        <v>842</v>
      </c>
      <c r="P2794" t="str">
        <f>VLOOKUP(O2794,Stores!$A$1:$D$6,2,0)</f>
        <v>MegaMart Johnmouth</v>
      </c>
      <c r="Q2794" t="str">
        <f>VLOOKUP(O2794,Stores!$A$1:$D$6,4,0)</f>
        <v>East</v>
      </c>
      <c r="R2794" s="6">
        <v>4</v>
      </c>
      <c r="S2794" s="6">
        <v>0.15</v>
      </c>
      <c r="T2794" t="s">
        <v>857</v>
      </c>
      <c r="U2794">
        <f t="shared" si="129"/>
        <v>994.28</v>
      </c>
      <c r="V2794" s="7">
        <f t="shared" si="130"/>
        <v>762.68</v>
      </c>
      <c r="W2794" s="7">
        <f t="shared" si="131"/>
        <v>230.75000000000003</v>
      </c>
    </row>
    <row r="2795" spans="1:23" x14ac:dyDescent="0.25">
      <c r="A2795" t="s">
        <v>1063</v>
      </c>
      <c r="B2795" s="4">
        <v>45593</v>
      </c>
      <c r="C2795" t="s">
        <v>353</v>
      </c>
      <c r="D2795" t="str">
        <f>VLOOKUP(C2795,Customers!$A$1:$H$201,4,0)</f>
        <v>Kimberly Stokes</v>
      </c>
      <c r="E2795" t="str">
        <f>VLOOKUP(C2795,Customers!$A$1:$H$201,5,0)</f>
        <v>Male</v>
      </c>
      <c r="F2795" s="4">
        <f>VLOOKUP(C2795,Customers!$A$1:$H$201,6,0)</f>
        <v>22937</v>
      </c>
      <c r="G2795" s="4" t="str">
        <f>VLOOKUP(C2795,Customers!$A$1:$H$201,7,0)</f>
        <v>Seanland</v>
      </c>
      <c r="H2795" s="4">
        <f>VLOOKUP(C2795,Customers!$A$1:$H$201,8,0)</f>
        <v>45876</v>
      </c>
      <c r="I2795" t="s">
        <v>762</v>
      </c>
      <c r="J2795" t="str">
        <f>VLOOKUP(I2795,Products!$A$1:$F$51,2,0)</f>
        <v>Firm Dairy</v>
      </c>
      <c r="K2795" t="str">
        <f>VLOOKUP(I2795,Products!$A$1:$F$51,3,0)</f>
        <v>Groceries</v>
      </c>
      <c r="L2795" t="str">
        <f>VLOOKUP(I2795,Products!$A$1:$F$51,4,0)</f>
        <v>Dairy</v>
      </c>
      <c r="M2795" s="7">
        <f>VLOOKUP(I2795,Products!$A$1:$F$51,5,0)</f>
        <v>1227.24</v>
      </c>
      <c r="N2795" s="7">
        <f>VLOOKUP(I2795,Products!$A$1:$F$51,6,0)</f>
        <v>977.09</v>
      </c>
      <c r="O2795" t="s">
        <v>835</v>
      </c>
      <c r="P2795" t="str">
        <f>VLOOKUP(O2795,Stores!$A$1:$D$6,2,0)</f>
        <v>MegaMart New Michele</v>
      </c>
      <c r="Q2795" t="str">
        <f>VLOOKUP(O2795,Stores!$A$1:$D$6,4,0)</f>
        <v>West</v>
      </c>
      <c r="R2795" s="6">
        <v>3</v>
      </c>
      <c r="S2795" s="6">
        <v>0.15</v>
      </c>
      <c r="T2795" t="s">
        <v>854</v>
      </c>
      <c r="U2795">
        <f t="shared" si="129"/>
        <v>3681.7200000000003</v>
      </c>
      <c r="V2795" s="7">
        <f t="shared" si="130"/>
        <v>2931.27</v>
      </c>
      <c r="W2795" s="7">
        <f t="shared" si="131"/>
        <v>749.60000000000025</v>
      </c>
    </row>
    <row r="2796" spans="1:23" x14ac:dyDescent="0.25">
      <c r="A2796" t="s">
        <v>2791</v>
      </c>
      <c r="B2796" s="4">
        <v>45593</v>
      </c>
      <c r="C2796" t="s">
        <v>655</v>
      </c>
      <c r="D2796" t="str">
        <f>VLOOKUP(C2796,Customers!$A$1:$H$201,4,0)</f>
        <v>Vicki Guzman</v>
      </c>
      <c r="E2796" t="str">
        <f>VLOOKUP(C2796,Customers!$A$1:$H$201,5,0)</f>
        <v>Female</v>
      </c>
      <c r="F2796" s="4">
        <f>VLOOKUP(C2796,Customers!$A$1:$H$201,6,0)</f>
        <v>22041</v>
      </c>
      <c r="G2796" s="4" t="str">
        <f>VLOOKUP(C2796,Customers!$A$1:$H$201,7,0)</f>
        <v>West Wandaland</v>
      </c>
      <c r="H2796" s="4">
        <f>VLOOKUP(C2796,Customers!$A$1:$H$201,8,0)</f>
        <v>45329</v>
      </c>
      <c r="I2796" t="s">
        <v>753</v>
      </c>
      <c r="J2796" t="str">
        <f>VLOOKUP(I2796,Products!$A$1:$F$51,2,0)</f>
        <v>Find Headphones</v>
      </c>
      <c r="K2796" t="str">
        <f>VLOOKUP(I2796,Products!$A$1:$F$51,3,0)</f>
        <v>Electronics</v>
      </c>
      <c r="L2796" t="str">
        <f>VLOOKUP(I2796,Products!$A$1:$F$51,4,0)</f>
        <v>Headphones</v>
      </c>
      <c r="M2796" s="7">
        <f>VLOOKUP(I2796,Products!$A$1:$F$51,5,0)</f>
        <v>1246.1099999999999</v>
      </c>
      <c r="N2796" s="7">
        <f>VLOOKUP(I2796,Products!$A$1:$F$51,6,0)</f>
        <v>833.52</v>
      </c>
      <c r="O2796" t="s">
        <v>838</v>
      </c>
      <c r="P2796" t="str">
        <f>VLOOKUP(O2796,Stores!$A$1:$D$6,2,0)</f>
        <v>MegaMart Brianahaven</v>
      </c>
      <c r="Q2796" t="str">
        <f>VLOOKUP(O2796,Stores!$A$1:$D$6,4,0)</f>
        <v>North</v>
      </c>
      <c r="R2796" s="6">
        <v>2</v>
      </c>
      <c r="S2796" s="6">
        <v>0.05</v>
      </c>
      <c r="T2796" t="s">
        <v>861</v>
      </c>
      <c r="U2796">
        <f t="shared" si="129"/>
        <v>2492.2199999999998</v>
      </c>
      <c r="V2796" s="7">
        <f t="shared" si="130"/>
        <v>1667.04</v>
      </c>
      <c r="W2796" s="7">
        <f t="shared" si="131"/>
        <v>824.22999999999979</v>
      </c>
    </row>
    <row r="2797" spans="1:23" x14ac:dyDescent="0.25">
      <c r="A2797" t="s">
        <v>3095</v>
      </c>
      <c r="B2797" s="4">
        <v>45593</v>
      </c>
      <c r="C2797" t="s">
        <v>424</v>
      </c>
      <c r="D2797" t="str">
        <f>VLOOKUP(C2797,Customers!$A$1:$H$201,4,0)</f>
        <v>Miranda Rodriguez</v>
      </c>
      <c r="E2797" t="str">
        <f>VLOOKUP(C2797,Customers!$A$1:$H$201,5,0)</f>
        <v>Female</v>
      </c>
      <c r="F2797" s="4">
        <f>VLOOKUP(C2797,Customers!$A$1:$H$201,6,0)</f>
        <v>29406</v>
      </c>
      <c r="G2797" s="4" t="str">
        <f>VLOOKUP(C2797,Customers!$A$1:$H$201,7,0)</f>
        <v>Adkinsport</v>
      </c>
      <c r="H2797" s="4">
        <f>VLOOKUP(C2797,Customers!$A$1:$H$201,8,0)</f>
        <v>45892</v>
      </c>
      <c r="I2797" t="s">
        <v>780</v>
      </c>
      <c r="J2797" t="str">
        <f>VLOOKUP(I2797,Products!$A$1:$F$51,2,0)</f>
        <v>Road Clothing</v>
      </c>
      <c r="K2797" t="str">
        <f>VLOOKUP(I2797,Products!$A$1:$F$51,3,0)</f>
        <v>Fashion</v>
      </c>
      <c r="L2797" t="str">
        <f>VLOOKUP(I2797,Products!$A$1:$F$51,4,0)</f>
        <v>Clothing</v>
      </c>
      <c r="M2797" s="7">
        <f>VLOOKUP(I2797,Products!$A$1:$F$51,5,0)</f>
        <v>1485.05</v>
      </c>
      <c r="N2797" s="7">
        <f>VLOOKUP(I2797,Products!$A$1:$F$51,6,0)</f>
        <v>988.31</v>
      </c>
      <c r="O2797" t="s">
        <v>835</v>
      </c>
      <c r="P2797" t="str">
        <f>VLOOKUP(O2797,Stores!$A$1:$D$6,2,0)</f>
        <v>MegaMart New Michele</v>
      </c>
      <c r="Q2797" t="str">
        <f>VLOOKUP(O2797,Stores!$A$1:$D$6,4,0)</f>
        <v>West</v>
      </c>
      <c r="R2797" s="6">
        <v>5</v>
      </c>
      <c r="S2797" s="6">
        <v>0</v>
      </c>
      <c r="T2797" t="s">
        <v>857</v>
      </c>
      <c r="U2797">
        <f t="shared" si="129"/>
        <v>7425.25</v>
      </c>
      <c r="V2797" s="7">
        <f t="shared" si="130"/>
        <v>4941.5499999999993</v>
      </c>
      <c r="W2797" s="7">
        <f t="shared" si="131"/>
        <v>2482.7000000000007</v>
      </c>
    </row>
    <row r="2798" spans="1:23" x14ac:dyDescent="0.25">
      <c r="A2798" t="s">
        <v>3322</v>
      </c>
      <c r="B2798" s="4">
        <v>45593</v>
      </c>
      <c r="C2798" t="s">
        <v>222</v>
      </c>
      <c r="D2798" t="str">
        <f>VLOOKUP(C2798,Customers!$A$1:$H$201,4,0)</f>
        <v>Lawrence Stewart</v>
      </c>
      <c r="E2798" t="str">
        <f>VLOOKUP(C2798,Customers!$A$1:$H$201,5,0)</f>
        <v>Male</v>
      </c>
      <c r="F2798" s="4">
        <f>VLOOKUP(C2798,Customers!$A$1:$H$201,6,0)</f>
        <v>38555</v>
      </c>
      <c r="G2798" s="4" t="str">
        <f>VLOOKUP(C2798,Customers!$A$1:$H$201,7,0)</f>
        <v>West Tinatown</v>
      </c>
      <c r="H2798" s="4">
        <f>VLOOKUP(C2798,Customers!$A$1:$H$201,8,0)</f>
        <v>44145</v>
      </c>
      <c r="I2798" t="s">
        <v>741</v>
      </c>
      <c r="J2798" t="str">
        <f>VLOOKUP(I2798,Products!$A$1:$F$51,2,0)</f>
        <v>Above Camera</v>
      </c>
      <c r="K2798" t="str">
        <f>VLOOKUP(I2798,Products!$A$1:$F$51,3,0)</f>
        <v>Electronics</v>
      </c>
      <c r="L2798" t="str">
        <f>VLOOKUP(I2798,Products!$A$1:$F$51,4,0)</f>
        <v>Camera</v>
      </c>
      <c r="M2798" s="7">
        <f>VLOOKUP(I2798,Products!$A$1:$F$51,5,0)</f>
        <v>1193.0899999999999</v>
      </c>
      <c r="N2798" s="7">
        <f>VLOOKUP(I2798,Products!$A$1:$F$51,6,0)</f>
        <v>818.24</v>
      </c>
      <c r="O2798" t="s">
        <v>831</v>
      </c>
      <c r="P2798" t="str">
        <f>VLOOKUP(O2798,Stores!$A$1:$D$6,2,0)</f>
        <v>MegaMart Peckmouth</v>
      </c>
      <c r="Q2798" t="str">
        <f>VLOOKUP(O2798,Stores!$A$1:$D$6,4,0)</f>
        <v>East</v>
      </c>
      <c r="R2798" s="6">
        <v>3</v>
      </c>
      <c r="S2798" s="6">
        <v>0.05</v>
      </c>
      <c r="T2798" t="s">
        <v>857</v>
      </c>
      <c r="U2798">
        <f t="shared" si="129"/>
        <v>3579.2699999999995</v>
      </c>
      <c r="V2798" s="7">
        <f t="shared" si="130"/>
        <v>2454.7200000000003</v>
      </c>
      <c r="W2798" s="7">
        <f t="shared" si="131"/>
        <v>1123.5999999999992</v>
      </c>
    </row>
    <row r="2799" spans="1:23" x14ac:dyDescent="0.25">
      <c r="A2799" t="s">
        <v>4127</v>
      </c>
      <c r="B2799" s="4">
        <v>45593</v>
      </c>
      <c r="C2799" t="s">
        <v>83</v>
      </c>
      <c r="D2799" t="str">
        <f>VLOOKUP(C2799,Customers!$A$1:$H$201,4,0)</f>
        <v>Debbie Martin</v>
      </c>
      <c r="E2799" t="str">
        <f>VLOOKUP(C2799,Customers!$A$1:$H$201,5,0)</f>
        <v>Male</v>
      </c>
      <c r="F2799" s="4">
        <f>VLOOKUP(C2799,Customers!$A$1:$H$201,6,0)</f>
        <v>34290</v>
      </c>
      <c r="G2799" s="4" t="str">
        <f>VLOOKUP(C2799,Customers!$A$1:$H$201,7,0)</f>
        <v>Meganmouth</v>
      </c>
      <c r="H2799" s="4">
        <f>VLOOKUP(C2799,Customers!$A$1:$H$201,8,0)</f>
        <v>44583</v>
      </c>
      <c r="I2799" t="s">
        <v>794</v>
      </c>
      <c r="J2799" t="str">
        <f>VLOOKUP(I2799,Products!$A$1:$F$51,2,0)</f>
        <v>New Watches</v>
      </c>
      <c r="K2799" t="str">
        <f>VLOOKUP(I2799,Products!$A$1:$F$51,3,0)</f>
        <v>Fashion</v>
      </c>
      <c r="L2799" t="str">
        <f>VLOOKUP(I2799,Products!$A$1:$F$51,4,0)</f>
        <v>Watches</v>
      </c>
      <c r="M2799" s="7">
        <f>VLOOKUP(I2799,Products!$A$1:$F$51,5,0)</f>
        <v>1501.46</v>
      </c>
      <c r="N2799" s="7">
        <f>VLOOKUP(I2799,Products!$A$1:$F$51,6,0)</f>
        <v>1167.73</v>
      </c>
      <c r="O2799" t="s">
        <v>835</v>
      </c>
      <c r="P2799" t="str">
        <f>VLOOKUP(O2799,Stores!$A$1:$D$6,2,0)</f>
        <v>MegaMart New Michele</v>
      </c>
      <c r="Q2799" t="str">
        <f>VLOOKUP(O2799,Stores!$A$1:$D$6,4,0)</f>
        <v>West</v>
      </c>
      <c r="R2799" s="6">
        <v>2</v>
      </c>
      <c r="S2799" s="6">
        <v>0.05</v>
      </c>
      <c r="T2799" t="s">
        <v>861</v>
      </c>
      <c r="U2799">
        <f t="shared" si="129"/>
        <v>3002.92</v>
      </c>
      <c r="V2799" s="7">
        <f t="shared" si="130"/>
        <v>2335.46</v>
      </c>
      <c r="W2799" s="7">
        <f t="shared" si="131"/>
        <v>666.51</v>
      </c>
    </row>
    <row r="2800" spans="1:23" x14ac:dyDescent="0.25">
      <c r="A2800" t="s">
        <v>4857</v>
      </c>
      <c r="B2800" s="4">
        <v>45593</v>
      </c>
      <c r="C2800" t="s">
        <v>34</v>
      </c>
      <c r="D2800" t="str">
        <f>VLOOKUP(C2800,Customers!$A$1:$H$201,4,0)</f>
        <v>Isaiah Williams</v>
      </c>
      <c r="E2800" t="str">
        <f>VLOOKUP(C2800,Customers!$A$1:$H$201,5,0)</f>
        <v>Male</v>
      </c>
      <c r="F2800" s="4">
        <f>VLOOKUP(C2800,Customers!$A$1:$H$201,6,0)</f>
        <v>22233</v>
      </c>
      <c r="G2800" s="4" t="str">
        <f>VLOOKUP(C2800,Customers!$A$1:$H$201,7,0)</f>
        <v>New Michaelland</v>
      </c>
      <c r="H2800" s="4">
        <f>VLOOKUP(C2800,Customers!$A$1:$H$201,8,0)</f>
        <v>45720</v>
      </c>
      <c r="I2800" t="s">
        <v>718</v>
      </c>
      <c r="J2800" t="str">
        <f>VLOOKUP(I2800,Products!$A$1:$F$51,2,0)</f>
        <v>Four Accessories</v>
      </c>
      <c r="K2800" t="str">
        <f>VLOOKUP(I2800,Products!$A$1:$F$51,3,0)</f>
        <v>Fashion</v>
      </c>
      <c r="L2800" t="str">
        <f>VLOOKUP(I2800,Products!$A$1:$F$51,4,0)</f>
        <v>Accessories</v>
      </c>
      <c r="M2800" s="7">
        <f>VLOOKUP(I2800,Products!$A$1:$F$51,5,0)</f>
        <v>1853.77</v>
      </c>
      <c r="N2800" s="7">
        <f>VLOOKUP(I2800,Products!$A$1:$F$51,6,0)</f>
        <v>1363.52</v>
      </c>
      <c r="O2800" t="s">
        <v>835</v>
      </c>
      <c r="P2800" t="str">
        <f>VLOOKUP(O2800,Stores!$A$1:$D$6,2,0)</f>
        <v>MegaMart New Michele</v>
      </c>
      <c r="Q2800" t="str">
        <f>VLOOKUP(O2800,Stores!$A$1:$D$6,4,0)</f>
        <v>West</v>
      </c>
      <c r="R2800" s="6">
        <v>3</v>
      </c>
      <c r="S2800" s="6">
        <v>0.1</v>
      </c>
      <c r="T2800" t="s">
        <v>854</v>
      </c>
      <c r="U2800">
        <f t="shared" si="129"/>
        <v>5561.3099999999995</v>
      </c>
      <c r="V2800" s="7">
        <f t="shared" si="130"/>
        <v>4090.56</v>
      </c>
      <c r="W2800" s="7">
        <f t="shared" si="131"/>
        <v>1469.8499999999995</v>
      </c>
    </row>
    <row r="2801" spans="1:23" x14ac:dyDescent="0.25">
      <c r="A2801" t="s">
        <v>5308</v>
      </c>
      <c r="B2801" s="4">
        <v>45594</v>
      </c>
      <c r="C2801" t="s">
        <v>128</v>
      </c>
      <c r="D2801" t="str">
        <f>VLOOKUP(C2801,Customers!$A$1:$H$201,4,0)</f>
        <v>Jenny Beck</v>
      </c>
      <c r="E2801" t="str">
        <f>VLOOKUP(C2801,Customers!$A$1:$H$201,5,0)</f>
        <v>Female</v>
      </c>
      <c r="F2801" s="4">
        <f>VLOOKUP(C2801,Customers!$A$1:$H$201,6,0)</f>
        <v>28698</v>
      </c>
      <c r="G2801" s="4" t="str">
        <f>VLOOKUP(C2801,Customers!$A$1:$H$201,7,0)</f>
        <v>Lake Cody</v>
      </c>
      <c r="H2801" s="4">
        <f>VLOOKUP(C2801,Customers!$A$1:$H$201,8,0)</f>
        <v>45733</v>
      </c>
      <c r="I2801" t="s">
        <v>728</v>
      </c>
      <c r="J2801" t="str">
        <f>VLOOKUP(I2801,Products!$A$1:$F$51,2,0)</f>
        <v>Understand Camera</v>
      </c>
      <c r="K2801" t="str">
        <f>VLOOKUP(I2801,Products!$A$1:$F$51,3,0)</f>
        <v>Electronics</v>
      </c>
      <c r="L2801" t="str">
        <f>VLOOKUP(I2801,Products!$A$1:$F$51,4,0)</f>
        <v>Camera</v>
      </c>
      <c r="M2801" s="7">
        <f>VLOOKUP(I2801,Products!$A$1:$F$51,5,0)</f>
        <v>1474.12</v>
      </c>
      <c r="N2801" s="7">
        <f>VLOOKUP(I2801,Products!$A$1:$F$51,6,0)</f>
        <v>764.02</v>
      </c>
      <c r="O2801" t="s">
        <v>831</v>
      </c>
      <c r="P2801" t="str">
        <f>VLOOKUP(O2801,Stores!$A$1:$D$6,2,0)</f>
        <v>MegaMart Peckmouth</v>
      </c>
      <c r="Q2801" t="str">
        <f>VLOOKUP(O2801,Stores!$A$1:$D$6,4,0)</f>
        <v>East</v>
      </c>
      <c r="R2801" s="6">
        <v>4</v>
      </c>
      <c r="S2801" s="6">
        <v>0.15</v>
      </c>
      <c r="T2801" t="s">
        <v>861</v>
      </c>
      <c r="U2801">
        <f t="shared" si="129"/>
        <v>5896.48</v>
      </c>
      <c r="V2801" s="7">
        <f t="shared" si="130"/>
        <v>3056.08</v>
      </c>
      <c r="W2801" s="7">
        <f t="shared" si="131"/>
        <v>2839.5499999999997</v>
      </c>
    </row>
    <row r="2802" spans="1:23" x14ac:dyDescent="0.25">
      <c r="A2802" t="s">
        <v>5391</v>
      </c>
      <c r="B2802" s="4">
        <v>45594</v>
      </c>
      <c r="C2802" t="s">
        <v>241</v>
      </c>
      <c r="D2802" t="str">
        <f>VLOOKUP(C2802,Customers!$A$1:$H$201,4,0)</f>
        <v>Amanda Hoover</v>
      </c>
      <c r="E2802" t="str">
        <f>VLOOKUP(C2802,Customers!$A$1:$H$201,5,0)</f>
        <v>Female</v>
      </c>
      <c r="F2802" s="4">
        <f>VLOOKUP(C2802,Customers!$A$1:$H$201,6,0)</f>
        <v>26908</v>
      </c>
      <c r="G2802" s="4" t="str">
        <f>VLOOKUP(C2802,Customers!$A$1:$H$201,7,0)</f>
        <v>Brittanyburgh</v>
      </c>
      <c r="H2802" s="4">
        <f>VLOOKUP(C2802,Customers!$A$1:$H$201,8,0)</f>
        <v>45561</v>
      </c>
      <c r="I2802" t="s">
        <v>755</v>
      </c>
      <c r="J2802" t="str">
        <f>VLOOKUP(I2802,Products!$A$1:$F$51,2,0)</f>
        <v>Democratic Smartphone</v>
      </c>
      <c r="K2802" t="str">
        <f>VLOOKUP(I2802,Products!$A$1:$F$51,3,0)</f>
        <v>Electronics</v>
      </c>
      <c r="L2802" t="str">
        <f>VLOOKUP(I2802,Products!$A$1:$F$51,4,0)</f>
        <v>Smartphone</v>
      </c>
      <c r="M2802" s="7">
        <f>VLOOKUP(I2802,Products!$A$1:$F$51,5,0)</f>
        <v>1079.8900000000001</v>
      </c>
      <c r="N2802" s="7">
        <f>VLOOKUP(I2802,Products!$A$1:$F$51,6,0)</f>
        <v>703.83</v>
      </c>
      <c r="O2802" t="s">
        <v>827</v>
      </c>
      <c r="P2802" t="str">
        <f>VLOOKUP(O2802,Stores!$A$1:$D$6,2,0)</f>
        <v>MegaMart Jimenezborough</v>
      </c>
      <c r="Q2802" t="str">
        <f>VLOOKUP(O2802,Stores!$A$1:$D$6,4,0)</f>
        <v>South</v>
      </c>
      <c r="R2802" s="6">
        <v>1</v>
      </c>
      <c r="S2802" s="6">
        <v>0.15</v>
      </c>
      <c r="T2802" t="s">
        <v>861</v>
      </c>
      <c r="U2802">
        <f t="shared" si="129"/>
        <v>1079.8900000000001</v>
      </c>
      <c r="V2802" s="7">
        <f t="shared" si="130"/>
        <v>703.83</v>
      </c>
      <c r="W2802" s="7">
        <f t="shared" si="131"/>
        <v>375.21000000000004</v>
      </c>
    </row>
    <row r="2803" spans="1:23" x14ac:dyDescent="0.25">
      <c r="A2803" t="s">
        <v>5525</v>
      </c>
      <c r="B2803" s="4">
        <v>45594</v>
      </c>
      <c r="C2803" t="s">
        <v>228</v>
      </c>
      <c r="D2803" t="str">
        <f>VLOOKUP(C2803,Customers!$A$1:$H$201,4,0)</f>
        <v>Anthony Conway</v>
      </c>
      <c r="E2803" t="str">
        <f>VLOOKUP(C2803,Customers!$A$1:$H$201,5,0)</f>
        <v>Male</v>
      </c>
      <c r="F2803" s="4">
        <f>VLOOKUP(C2803,Customers!$A$1:$H$201,6,0)</f>
        <v>35712</v>
      </c>
      <c r="G2803" s="4" t="str">
        <f>VLOOKUP(C2803,Customers!$A$1:$H$201,7,0)</f>
        <v>Carlyberg</v>
      </c>
      <c r="H2803" s="4">
        <f>VLOOKUP(C2803,Customers!$A$1:$H$201,8,0)</f>
        <v>45823</v>
      </c>
      <c r="I2803" t="s">
        <v>818</v>
      </c>
      <c r="J2803" t="str">
        <f>VLOOKUP(I2803,Products!$A$1:$F$51,2,0)</f>
        <v>Nor Bags</v>
      </c>
      <c r="K2803" t="str">
        <f>VLOOKUP(I2803,Products!$A$1:$F$51,3,0)</f>
        <v>Fashion</v>
      </c>
      <c r="L2803" t="str">
        <f>VLOOKUP(I2803,Products!$A$1:$F$51,4,0)</f>
        <v>Bags</v>
      </c>
      <c r="M2803" s="7">
        <f>VLOOKUP(I2803,Products!$A$1:$F$51,5,0)</f>
        <v>1216.3599999999999</v>
      </c>
      <c r="N2803" s="7">
        <f>VLOOKUP(I2803,Products!$A$1:$F$51,6,0)</f>
        <v>794.8</v>
      </c>
      <c r="O2803" t="s">
        <v>838</v>
      </c>
      <c r="P2803" t="str">
        <f>VLOOKUP(O2803,Stores!$A$1:$D$6,2,0)</f>
        <v>MegaMart Brianahaven</v>
      </c>
      <c r="Q2803" t="str">
        <f>VLOOKUP(O2803,Stores!$A$1:$D$6,4,0)</f>
        <v>North</v>
      </c>
      <c r="R2803" s="6">
        <v>2</v>
      </c>
      <c r="S2803" s="6">
        <v>0.15</v>
      </c>
      <c r="T2803" t="s">
        <v>851</v>
      </c>
      <c r="U2803">
        <f t="shared" si="129"/>
        <v>2432.7199999999998</v>
      </c>
      <c r="V2803" s="7">
        <f t="shared" si="130"/>
        <v>1589.6</v>
      </c>
      <c r="W2803" s="7">
        <f t="shared" si="131"/>
        <v>842.26999999999987</v>
      </c>
    </row>
    <row r="2804" spans="1:23" x14ac:dyDescent="0.25">
      <c r="A2804" t="s">
        <v>1022</v>
      </c>
      <c r="B2804" s="4">
        <v>45594</v>
      </c>
      <c r="C2804" t="s">
        <v>99</v>
      </c>
      <c r="D2804" t="str">
        <f>VLOOKUP(C2804,Customers!$A$1:$H$201,4,0)</f>
        <v>Cheryl Gilbert</v>
      </c>
      <c r="E2804" t="str">
        <f>VLOOKUP(C2804,Customers!$A$1:$H$201,5,0)</f>
        <v>Female</v>
      </c>
      <c r="F2804" s="4">
        <f>VLOOKUP(C2804,Customers!$A$1:$H$201,6,0)</f>
        <v>26004</v>
      </c>
      <c r="G2804" s="4" t="str">
        <f>VLOOKUP(C2804,Customers!$A$1:$H$201,7,0)</f>
        <v>Bradyshire</v>
      </c>
      <c r="H2804" s="4">
        <f>VLOOKUP(C2804,Customers!$A$1:$H$201,8,0)</f>
        <v>44575</v>
      </c>
      <c r="I2804" t="s">
        <v>755</v>
      </c>
      <c r="J2804" t="str">
        <f>VLOOKUP(I2804,Products!$A$1:$F$51,2,0)</f>
        <v>Democratic Smartphone</v>
      </c>
      <c r="K2804" t="str">
        <f>VLOOKUP(I2804,Products!$A$1:$F$51,3,0)</f>
        <v>Electronics</v>
      </c>
      <c r="L2804" t="str">
        <f>VLOOKUP(I2804,Products!$A$1:$F$51,4,0)</f>
        <v>Smartphone</v>
      </c>
      <c r="M2804" s="7">
        <f>VLOOKUP(I2804,Products!$A$1:$F$51,5,0)</f>
        <v>1079.8900000000001</v>
      </c>
      <c r="N2804" s="7">
        <f>VLOOKUP(I2804,Products!$A$1:$F$51,6,0)</f>
        <v>703.83</v>
      </c>
      <c r="O2804" t="s">
        <v>835</v>
      </c>
      <c r="P2804" t="str">
        <f>VLOOKUP(O2804,Stores!$A$1:$D$6,2,0)</f>
        <v>MegaMart New Michele</v>
      </c>
      <c r="Q2804" t="str">
        <f>VLOOKUP(O2804,Stores!$A$1:$D$6,4,0)</f>
        <v>West</v>
      </c>
      <c r="R2804" s="6">
        <v>2</v>
      </c>
      <c r="S2804" s="6">
        <v>0</v>
      </c>
      <c r="T2804" t="s">
        <v>851</v>
      </c>
      <c r="U2804">
        <f t="shared" si="129"/>
        <v>2159.7800000000002</v>
      </c>
      <c r="V2804" s="7">
        <f t="shared" si="130"/>
        <v>1407.66</v>
      </c>
      <c r="W2804" s="7">
        <f t="shared" si="131"/>
        <v>751.12000000000012</v>
      </c>
    </row>
    <row r="2805" spans="1:23" x14ac:dyDescent="0.25">
      <c r="A2805" t="s">
        <v>3830</v>
      </c>
      <c r="B2805" s="4">
        <v>45594</v>
      </c>
      <c r="C2805" t="s">
        <v>540</v>
      </c>
      <c r="D2805" t="str">
        <f>VLOOKUP(C2805,Customers!$A$1:$H$201,4,0)</f>
        <v>Francis Hernandez</v>
      </c>
      <c r="E2805" t="str">
        <f>VLOOKUP(C2805,Customers!$A$1:$H$201,5,0)</f>
        <v>Male</v>
      </c>
      <c r="F2805" s="4">
        <f>VLOOKUP(C2805,Customers!$A$1:$H$201,6,0)</f>
        <v>26101</v>
      </c>
      <c r="G2805" s="4" t="str">
        <f>VLOOKUP(C2805,Customers!$A$1:$H$201,7,0)</f>
        <v>Juliefurt</v>
      </c>
      <c r="H2805" s="4">
        <f>VLOOKUP(C2805,Customers!$A$1:$H$201,8,0)</f>
        <v>44841</v>
      </c>
      <c r="I2805" t="s">
        <v>741</v>
      </c>
      <c r="J2805" t="str">
        <f>VLOOKUP(I2805,Products!$A$1:$F$51,2,0)</f>
        <v>Above Camera</v>
      </c>
      <c r="K2805" t="str">
        <f>VLOOKUP(I2805,Products!$A$1:$F$51,3,0)</f>
        <v>Electronics</v>
      </c>
      <c r="L2805" t="str">
        <f>VLOOKUP(I2805,Products!$A$1:$F$51,4,0)</f>
        <v>Camera</v>
      </c>
      <c r="M2805" s="7">
        <f>VLOOKUP(I2805,Products!$A$1:$F$51,5,0)</f>
        <v>1193.0899999999999</v>
      </c>
      <c r="N2805" s="7">
        <f>VLOOKUP(I2805,Products!$A$1:$F$51,6,0)</f>
        <v>818.24</v>
      </c>
      <c r="O2805" t="s">
        <v>838</v>
      </c>
      <c r="P2805" t="str">
        <f>VLOOKUP(O2805,Stores!$A$1:$D$6,2,0)</f>
        <v>MegaMart Brianahaven</v>
      </c>
      <c r="Q2805" t="str">
        <f>VLOOKUP(O2805,Stores!$A$1:$D$6,4,0)</f>
        <v>North</v>
      </c>
      <c r="R2805" s="6">
        <v>1</v>
      </c>
      <c r="S2805" s="6">
        <v>0.1</v>
      </c>
      <c r="T2805" t="s">
        <v>861</v>
      </c>
      <c r="U2805">
        <f t="shared" si="129"/>
        <v>1193.0899999999999</v>
      </c>
      <c r="V2805" s="7">
        <f t="shared" si="130"/>
        <v>818.24</v>
      </c>
      <c r="W2805" s="7">
        <f t="shared" si="131"/>
        <v>373.94999999999993</v>
      </c>
    </row>
    <row r="2806" spans="1:23" x14ac:dyDescent="0.25">
      <c r="A2806" t="s">
        <v>1762</v>
      </c>
      <c r="B2806" s="4">
        <v>45594</v>
      </c>
      <c r="C2806" t="s">
        <v>577</v>
      </c>
      <c r="D2806" t="str">
        <f>VLOOKUP(C2806,Customers!$A$1:$H$201,4,0)</f>
        <v>Jill Roach</v>
      </c>
      <c r="E2806" t="str">
        <f>VLOOKUP(C2806,Customers!$A$1:$H$201,5,0)</f>
        <v>Male</v>
      </c>
      <c r="F2806" s="4">
        <f>VLOOKUP(C2806,Customers!$A$1:$H$201,6,0)</f>
        <v>36768</v>
      </c>
      <c r="G2806" s="4" t="str">
        <f>VLOOKUP(C2806,Customers!$A$1:$H$201,7,0)</f>
        <v>Ellisside</v>
      </c>
      <c r="H2806" s="4">
        <f>VLOOKUP(C2806,Customers!$A$1:$H$201,8,0)</f>
        <v>44715</v>
      </c>
      <c r="I2806" t="s">
        <v>770</v>
      </c>
      <c r="J2806" t="str">
        <f>VLOOKUP(I2806,Products!$A$1:$F$51,2,0)</f>
        <v>Him Smartphone</v>
      </c>
      <c r="K2806" t="str">
        <f>VLOOKUP(I2806,Products!$A$1:$F$51,3,0)</f>
        <v>Electronics</v>
      </c>
      <c r="L2806" t="str">
        <f>VLOOKUP(I2806,Products!$A$1:$F$51,4,0)</f>
        <v>Smartphone</v>
      </c>
      <c r="M2806" s="7">
        <f>VLOOKUP(I2806,Products!$A$1:$F$51,5,0)</f>
        <v>1487.41</v>
      </c>
      <c r="N2806" s="7">
        <f>VLOOKUP(I2806,Products!$A$1:$F$51,6,0)</f>
        <v>813.07</v>
      </c>
      <c r="O2806" t="s">
        <v>842</v>
      </c>
      <c r="P2806" t="str">
        <f>VLOOKUP(O2806,Stores!$A$1:$D$6,2,0)</f>
        <v>MegaMart Johnmouth</v>
      </c>
      <c r="Q2806" t="str">
        <f>VLOOKUP(O2806,Stores!$A$1:$D$6,4,0)</f>
        <v>East</v>
      </c>
      <c r="R2806" s="6">
        <v>5</v>
      </c>
      <c r="S2806" s="6">
        <v>0.15</v>
      </c>
      <c r="T2806" t="s">
        <v>861</v>
      </c>
      <c r="U2806">
        <f t="shared" si="129"/>
        <v>7437.05</v>
      </c>
      <c r="V2806" s="7">
        <f t="shared" si="130"/>
        <v>4065.3500000000004</v>
      </c>
      <c r="W2806" s="7">
        <f t="shared" si="131"/>
        <v>3370.85</v>
      </c>
    </row>
    <row r="2807" spans="1:23" x14ac:dyDescent="0.25">
      <c r="A2807" t="s">
        <v>1817</v>
      </c>
      <c r="B2807" s="4">
        <v>45594</v>
      </c>
      <c r="C2807" t="s">
        <v>503</v>
      </c>
      <c r="D2807" t="str">
        <f>VLOOKUP(C2807,Customers!$A$1:$H$201,4,0)</f>
        <v>Alexander Mcfarland</v>
      </c>
      <c r="E2807" t="str">
        <f>VLOOKUP(C2807,Customers!$A$1:$H$201,5,0)</f>
        <v>Male</v>
      </c>
      <c r="F2807" s="4">
        <f>VLOOKUP(C2807,Customers!$A$1:$H$201,6,0)</f>
        <v>21996</v>
      </c>
      <c r="G2807" s="4" t="str">
        <f>VLOOKUP(C2807,Customers!$A$1:$H$201,7,0)</f>
        <v>Whiteside</v>
      </c>
      <c r="H2807" s="4">
        <f>VLOOKUP(C2807,Customers!$A$1:$H$201,8,0)</f>
        <v>44455</v>
      </c>
      <c r="I2807" t="s">
        <v>814</v>
      </c>
      <c r="J2807" t="str">
        <f>VLOOKUP(I2807,Products!$A$1:$F$51,2,0)</f>
        <v>Nature Clothing</v>
      </c>
      <c r="K2807" t="str">
        <f>VLOOKUP(I2807,Products!$A$1:$F$51,3,0)</f>
        <v>Fashion</v>
      </c>
      <c r="L2807" t="str">
        <f>VLOOKUP(I2807,Products!$A$1:$F$51,4,0)</f>
        <v>Clothing</v>
      </c>
      <c r="M2807" s="7">
        <f>VLOOKUP(I2807,Products!$A$1:$F$51,5,0)</f>
        <v>1165.3699999999999</v>
      </c>
      <c r="N2807" s="7">
        <f>VLOOKUP(I2807,Products!$A$1:$F$51,6,0)</f>
        <v>926.55</v>
      </c>
      <c r="O2807" t="s">
        <v>835</v>
      </c>
      <c r="P2807" t="str">
        <f>VLOOKUP(O2807,Stores!$A$1:$D$6,2,0)</f>
        <v>MegaMart New Michele</v>
      </c>
      <c r="Q2807" t="str">
        <f>VLOOKUP(O2807,Stores!$A$1:$D$6,4,0)</f>
        <v>West</v>
      </c>
      <c r="R2807" s="6">
        <v>4</v>
      </c>
      <c r="S2807" s="6">
        <v>0</v>
      </c>
      <c r="T2807" t="s">
        <v>854</v>
      </c>
      <c r="U2807">
        <f t="shared" si="129"/>
        <v>4661.4799999999996</v>
      </c>
      <c r="V2807" s="7">
        <f t="shared" si="130"/>
        <v>3706.2</v>
      </c>
      <c r="W2807" s="7">
        <f t="shared" si="131"/>
        <v>954.27999999999975</v>
      </c>
    </row>
    <row r="2808" spans="1:23" x14ac:dyDescent="0.25">
      <c r="A2808" t="s">
        <v>2186</v>
      </c>
      <c r="B2808" s="4">
        <v>45594</v>
      </c>
      <c r="C2808" t="s">
        <v>208</v>
      </c>
      <c r="D2808" t="str">
        <f>VLOOKUP(C2808,Customers!$A$1:$H$201,4,0)</f>
        <v>Crystal Johnson</v>
      </c>
      <c r="E2808" t="str">
        <f>VLOOKUP(C2808,Customers!$A$1:$H$201,5,0)</f>
        <v>Female</v>
      </c>
      <c r="F2808" s="4">
        <f>VLOOKUP(C2808,Customers!$A$1:$H$201,6,0)</f>
        <v>37570</v>
      </c>
      <c r="G2808" s="4" t="str">
        <f>VLOOKUP(C2808,Customers!$A$1:$H$201,7,0)</f>
        <v>New Kathleentown</v>
      </c>
      <c r="H2808" s="4">
        <f>VLOOKUP(C2808,Customers!$A$1:$H$201,8,0)</f>
        <v>44274</v>
      </c>
      <c r="I2808" t="s">
        <v>810</v>
      </c>
      <c r="J2808" t="str">
        <f>VLOOKUP(I2808,Products!$A$1:$F$51,2,0)</f>
        <v>Least Accessories</v>
      </c>
      <c r="K2808" t="str">
        <f>VLOOKUP(I2808,Products!$A$1:$F$51,3,0)</f>
        <v>Fashion</v>
      </c>
      <c r="L2808" t="str">
        <f>VLOOKUP(I2808,Products!$A$1:$F$51,4,0)</f>
        <v>Accessories</v>
      </c>
      <c r="M2808" s="7">
        <f>VLOOKUP(I2808,Products!$A$1:$F$51,5,0)</f>
        <v>1286.55</v>
      </c>
      <c r="N2808" s="7">
        <f>VLOOKUP(I2808,Products!$A$1:$F$51,6,0)</f>
        <v>797.54</v>
      </c>
      <c r="O2808" t="s">
        <v>831</v>
      </c>
      <c r="P2808" t="str">
        <f>VLOOKUP(O2808,Stores!$A$1:$D$6,2,0)</f>
        <v>MegaMart Peckmouth</v>
      </c>
      <c r="Q2808" t="str">
        <f>VLOOKUP(O2808,Stores!$A$1:$D$6,4,0)</f>
        <v>East</v>
      </c>
      <c r="R2808" s="6">
        <v>1</v>
      </c>
      <c r="S2808" s="6">
        <v>0.15</v>
      </c>
      <c r="T2808" t="s">
        <v>861</v>
      </c>
      <c r="U2808">
        <f t="shared" si="129"/>
        <v>1286.55</v>
      </c>
      <c r="V2808" s="7">
        <f t="shared" si="130"/>
        <v>797.54</v>
      </c>
      <c r="W2808" s="7">
        <f t="shared" si="131"/>
        <v>488.15999999999997</v>
      </c>
    </row>
    <row r="2809" spans="1:23" x14ac:dyDescent="0.25">
      <c r="A2809" t="s">
        <v>2301</v>
      </c>
      <c r="B2809" s="4">
        <v>45594</v>
      </c>
      <c r="C2809" t="s">
        <v>380</v>
      </c>
      <c r="D2809" t="str">
        <f>VLOOKUP(C2809,Customers!$A$1:$H$201,4,0)</f>
        <v>Carolyn Perez</v>
      </c>
      <c r="E2809" t="str">
        <f>VLOOKUP(C2809,Customers!$A$1:$H$201,5,0)</f>
        <v>Female</v>
      </c>
      <c r="F2809" s="4">
        <f>VLOOKUP(C2809,Customers!$A$1:$H$201,6,0)</f>
        <v>35236</v>
      </c>
      <c r="G2809" s="4" t="str">
        <f>VLOOKUP(C2809,Customers!$A$1:$H$201,7,0)</f>
        <v>South Briantown</v>
      </c>
      <c r="H2809" s="4">
        <f>VLOOKUP(C2809,Customers!$A$1:$H$201,8,0)</f>
        <v>45242</v>
      </c>
      <c r="I2809" t="s">
        <v>714</v>
      </c>
      <c r="J2809" t="str">
        <f>VLOOKUP(I2809,Products!$A$1:$F$51,2,0)</f>
        <v>Here Footwear</v>
      </c>
      <c r="K2809" t="str">
        <f>VLOOKUP(I2809,Products!$A$1:$F$51,3,0)</f>
        <v>Fashion</v>
      </c>
      <c r="L2809" t="str">
        <f>VLOOKUP(I2809,Products!$A$1:$F$51,4,0)</f>
        <v>Footwear</v>
      </c>
      <c r="M2809" s="7">
        <f>VLOOKUP(I2809,Products!$A$1:$F$51,5,0)</f>
        <v>1102.791777777778</v>
      </c>
      <c r="N2809" s="7">
        <f>VLOOKUP(I2809,Products!$A$1:$F$51,6,0)</f>
        <v>169.03</v>
      </c>
      <c r="O2809" t="s">
        <v>835</v>
      </c>
      <c r="P2809" t="str">
        <f>VLOOKUP(O2809,Stores!$A$1:$D$6,2,0)</f>
        <v>MegaMart New Michele</v>
      </c>
      <c r="Q2809" t="str">
        <f>VLOOKUP(O2809,Stores!$A$1:$D$6,4,0)</f>
        <v>West</v>
      </c>
      <c r="R2809" s="6">
        <v>2</v>
      </c>
      <c r="S2809" s="6">
        <v>0</v>
      </c>
      <c r="T2809" t="s">
        <v>857</v>
      </c>
      <c r="U2809">
        <f t="shared" si="129"/>
        <v>2205.5835555555559</v>
      </c>
      <c r="V2809" s="7">
        <f t="shared" si="130"/>
        <v>338.06</v>
      </c>
      <c r="W2809" s="7">
        <f t="shared" si="131"/>
        <v>1866.523555555556</v>
      </c>
    </row>
    <row r="2810" spans="1:23" x14ac:dyDescent="0.25">
      <c r="A2810" t="s">
        <v>4324</v>
      </c>
      <c r="B2810" s="4">
        <v>45594</v>
      </c>
      <c r="C2810" t="s">
        <v>22</v>
      </c>
      <c r="D2810" t="str">
        <f>VLOOKUP(C2810,Customers!$A$1:$H$201,4,0)</f>
        <v>Jamie Salinas</v>
      </c>
      <c r="E2810" t="str">
        <f>VLOOKUP(C2810,Customers!$A$1:$H$201,5,0)</f>
        <v>Male</v>
      </c>
      <c r="F2810" s="4">
        <f>VLOOKUP(C2810,Customers!$A$1:$H$201,6,0)</f>
        <v>33773</v>
      </c>
      <c r="G2810" s="4" t="str">
        <f>VLOOKUP(C2810,Customers!$A$1:$H$201,7,0)</f>
        <v>Port Kimberly</v>
      </c>
      <c r="H2810" s="4">
        <f>VLOOKUP(C2810,Customers!$A$1:$H$201,8,0)</f>
        <v>44616</v>
      </c>
      <c r="I2810" t="s">
        <v>790</v>
      </c>
      <c r="J2810" t="str">
        <f>VLOOKUP(I2810,Products!$A$1:$F$51,2,0)</f>
        <v>Everything Laptop</v>
      </c>
      <c r="K2810" t="str">
        <f>VLOOKUP(I2810,Products!$A$1:$F$51,3,0)</f>
        <v>Electronics</v>
      </c>
      <c r="L2810" t="str">
        <f>VLOOKUP(I2810,Products!$A$1:$F$51,4,0)</f>
        <v>Laptop</v>
      </c>
      <c r="M2810" s="7">
        <f>VLOOKUP(I2810,Products!$A$1:$F$51,5,0)</f>
        <v>428.05</v>
      </c>
      <c r="N2810" s="7">
        <f>VLOOKUP(I2810,Products!$A$1:$F$51,6,0)</f>
        <v>246.07</v>
      </c>
      <c r="O2810" t="s">
        <v>838</v>
      </c>
      <c r="P2810" t="str">
        <f>VLOOKUP(O2810,Stores!$A$1:$D$6,2,0)</f>
        <v>MegaMart Brianahaven</v>
      </c>
      <c r="Q2810" t="str">
        <f>VLOOKUP(O2810,Stores!$A$1:$D$6,4,0)</f>
        <v>North</v>
      </c>
      <c r="R2810" s="6">
        <v>4</v>
      </c>
      <c r="S2810" s="6">
        <v>0.15</v>
      </c>
      <c r="T2810" t="s">
        <v>851</v>
      </c>
      <c r="U2810">
        <f t="shared" si="129"/>
        <v>1712.2</v>
      </c>
      <c r="V2810" s="7">
        <f t="shared" si="130"/>
        <v>984.28</v>
      </c>
      <c r="W2810" s="7">
        <f t="shared" si="131"/>
        <v>727.07</v>
      </c>
    </row>
    <row r="2811" spans="1:23" x14ac:dyDescent="0.25">
      <c r="A2811" t="s">
        <v>4517</v>
      </c>
      <c r="B2811" s="4">
        <v>45594</v>
      </c>
      <c r="C2811" t="s">
        <v>478</v>
      </c>
      <c r="D2811" t="str">
        <f>VLOOKUP(C2811,Customers!$A$1:$H$201,4,0)</f>
        <v>Denise Jackson</v>
      </c>
      <c r="E2811" t="str">
        <f>VLOOKUP(C2811,Customers!$A$1:$H$201,5,0)</f>
        <v>Male</v>
      </c>
      <c r="F2811" s="4">
        <f>VLOOKUP(C2811,Customers!$A$1:$H$201,6,0)</f>
        <v>35356</v>
      </c>
      <c r="G2811" s="4" t="str">
        <f>VLOOKUP(C2811,Customers!$A$1:$H$201,7,0)</f>
        <v>Williamsport</v>
      </c>
      <c r="H2811" s="4">
        <f>VLOOKUP(C2811,Customers!$A$1:$H$201,8,0)</f>
        <v>44915</v>
      </c>
      <c r="I2811" t="s">
        <v>786</v>
      </c>
      <c r="J2811" t="str">
        <f>VLOOKUP(I2811,Products!$A$1:$F$51,2,0)</f>
        <v>Difficult Vegetables</v>
      </c>
      <c r="K2811" t="str">
        <f>VLOOKUP(I2811,Products!$A$1:$F$51,3,0)</f>
        <v>Groceries</v>
      </c>
      <c r="L2811" t="str">
        <f>VLOOKUP(I2811,Products!$A$1:$F$51,4,0)</f>
        <v>Vegetables</v>
      </c>
      <c r="M2811" s="7">
        <f>VLOOKUP(I2811,Products!$A$1:$F$51,5,0)</f>
        <v>1102.791777777778</v>
      </c>
      <c r="N2811" s="7">
        <f>VLOOKUP(I2811,Products!$A$1:$F$51,6,0)</f>
        <v>164.01</v>
      </c>
      <c r="O2811" t="s">
        <v>827</v>
      </c>
      <c r="P2811" t="str">
        <f>VLOOKUP(O2811,Stores!$A$1:$D$6,2,0)</f>
        <v>MegaMart Jimenezborough</v>
      </c>
      <c r="Q2811" t="str">
        <f>VLOOKUP(O2811,Stores!$A$1:$D$6,4,0)</f>
        <v>South</v>
      </c>
      <c r="R2811" s="6">
        <v>4</v>
      </c>
      <c r="S2811" s="6">
        <v>0.15</v>
      </c>
      <c r="T2811" t="s">
        <v>861</v>
      </c>
      <c r="U2811">
        <f t="shared" si="129"/>
        <v>4411.1671111111118</v>
      </c>
      <c r="V2811" s="7">
        <f t="shared" si="130"/>
        <v>656.04</v>
      </c>
      <c r="W2811" s="7">
        <f t="shared" si="131"/>
        <v>3754.2771111111119</v>
      </c>
    </row>
    <row r="2812" spans="1:23" x14ac:dyDescent="0.25">
      <c r="A2812" t="s">
        <v>4817</v>
      </c>
      <c r="B2812" s="4">
        <v>45594</v>
      </c>
      <c r="C2812" t="s">
        <v>575</v>
      </c>
      <c r="D2812" t="str">
        <f>VLOOKUP(C2812,Customers!$A$1:$H$201,4,0)</f>
        <v>Michael Perez</v>
      </c>
      <c r="E2812" t="str">
        <f>VLOOKUP(C2812,Customers!$A$1:$H$201,5,0)</f>
        <v>Male</v>
      </c>
      <c r="F2812" s="4">
        <f>VLOOKUP(C2812,Customers!$A$1:$H$201,6,0)</f>
        <v>23030</v>
      </c>
      <c r="G2812" s="4" t="str">
        <f>VLOOKUP(C2812,Customers!$A$1:$H$201,7,0)</f>
        <v>Shannontown</v>
      </c>
      <c r="H2812" s="4">
        <f>VLOOKUP(C2812,Customers!$A$1:$H$201,8,0)</f>
        <v>44957</v>
      </c>
      <c r="I2812" t="s">
        <v>751</v>
      </c>
      <c r="J2812" t="str">
        <f>VLOOKUP(I2812,Products!$A$1:$F$51,2,0)</f>
        <v>House Accessories</v>
      </c>
      <c r="K2812" t="str">
        <f>VLOOKUP(I2812,Products!$A$1:$F$51,3,0)</f>
        <v>Fashion</v>
      </c>
      <c r="L2812" t="str">
        <f>VLOOKUP(I2812,Products!$A$1:$F$51,4,0)</f>
        <v>Accessories</v>
      </c>
      <c r="M2812" s="7">
        <f>VLOOKUP(I2812,Products!$A$1:$F$51,5,0)</f>
        <v>1858.75</v>
      </c>
      <c r="N2812" s="7">
        <f>VLOOKUP(I2812,Products!$A$1:$F$51,6,0)</f>
        <v>1451.16</v>
      </c>
      <c r="O2812" t="s">
        <v>831</v>
      </c>
      <c r="P2812" t="str">
        <f>VLOOKUP(O2812,Stores!$A$1:$D$6,2,0)</f>
        <v>MegaMart Peckmouth</v>
      </c>
      <c r="Q2812" t="str">
        <f>VLOOKUP(O2812,Stores!$A$1:$D$6,4,0)</f>
        <v>East</v>
      </c>
      <c r="R2812" s="6">
        <v>2</v>
      </c>
      <c r="S2812" s="6">
        <v>0.05</v>
      </c>
      <c r="T2812" t="s">
        <v>861</v>
      </c>
      <c r="U2812">
        <f t="shared" si="129"/>
        <v>3717.5</v>
      </c>
      <c r="V2812" s="7">
        <f t="shared" si="130"/>
        <v>2902.32</v>
      </c>
      <c r="W2812" s="7">
        <f t="shared" si="131"/>
        <v>814.22999999999979</v>
      </c>
    </row>
    <row r="2813" spans="1:23" x14ac:dyDescent="0.25">
      <c r="A2813" t="s">
        <v>5424</v>
      </c>
      <c r="B2813" s="4">
        <v>45595</v>
      </c>
      <c r="C2813" t="s">
        <v>594</v>
      </c>
      <c r="D2813" t="str">
        <f>VLOOKUP(C2813,Customers!$A$1:$H$201,4,0)</f>
        <v>Kimberly Lin</v>
      </c>
      <c r="E2813" t="str">
        <f>VLOOKUP(C2813,Customers!$A$1:$H$201,5,0)</f>
        <v>Female</v>
      </c>
      <c r="F2813" s="4">
        <f>VLOOKUP(C2813,Customers!$A$1:$H$201,6,0)</f>
        <v>32848</v>
      </c>
      <c r="G2813" s="4" t="str">
        <f>VLOOKUP(C2813,Customers!$A$1:$H$201,7,0)</f>
        <v>Wilsonland</v>
      </c>
      <c r="H2813" s="4">
        <f>VLOOKUP(C2813,Customers!$A$1:$H$201,8,0)</f>
        <v>44709</v>
      </c>
      <c r="I2813" t="s">
        <v>721</v>
      </c>
      <c r="J2813" t="str">
        <f>VLOOKUP(I2813,Products!$A$1:$F$51,2,0)</f>
        <v>Knowledge Bags</v>
      </c>
      <c r="K2813" t="str">
        <f>VLOOKUP(I2813,Products!$A$1:$F$51,3,0)</f>
        <v>Fashion</v>
      </c>
      <c r="L2813" t="str">
        <f>VLOOKUP(I2813,Products!$A$1:$F$51,4,0)</f>
        <v>Bags</v>
      </c>
      <c r="M2813" s="7">
        <f>VLOOKUP(I2813,Products!$A$1:$F$51,5,0)</f>
        <v>1396.22</v>
      </c>
      <c r="N2813" s="7">
        <f>VLOOKUP(I2813,Products!$A$1:$F$51,6,0)</f>
        <v>1004.09</v>
      </c>
      <c r="O2813" t="s">
        <v>842</v>
      </c>
      <c r="P2813" t="str">
        <f>VLOOKUP(O2813,Stores!$A$1:$D$6,2,0)</f>
        <v>MegaMart Johnmouth</v>
      </c>
      <c r="Q2813" t="str">
        <f>VLOOKUP(O2813,Stores!$A$1:$D$6,4,0)</f>
        <v>East</v>
      </c>
      <c r="R2813" s="6">
        <v>3</v>
      </c>
      <c r="S2813" s="6">
        <v>0.05</v>
      </c>
      <c r="T2813" t="s">
        <v>851</v>
      </c>
      <c r="U2813">
        <f t="shared" si="129"/>
        <v>4188.66</v>
      </c>
      <c r="V2813" s="7">
        <f t="shared" si="130"/>
        <v>3012.27</v>
      </c>
      <c r="W2813" s="7">
        <f t="shared" si="131"/>
        <v>1175.4399999999998</v>
      </c>
    </row>
    <row r="2814" spans="1:23" x14ac:dyDescent="0.25">
      <c r="A2814" t="s">
        <v>1805</v>
      </c>
      <c r="B2814" s="4">
        <v>45595</v>
      </c>
      <c r="C2814" t="s">
        <v>380</v>
      </c>
      <c r="D2814" t="str">
        <f>VLOOKUP(C2814,Customers!$A$1:$H$201,4,0)</f>
        <v>Carolyn Perez</v>
      </c>
      <c r="E2814" t="str">
        <f>VLOOKUP(C2814,Customers!$A$1:$H$201,5,0)</f>
        <v>Female</v>
      </c>
      <c r="F2814" s="4">
        <f>VLOOKUP(C2814,Customers!$A$1:$H$201,6,0)</f>
        <v>35236</v>
      </c>
      <c r="G2814" s="4" t="str">
        <f>VLOOKUP(C2814,Customers!$A$1:$H$201,7,0)</f>
        <v>South Briantown</v>
      </c>
      <c r="H2814" s="4">
        <f>VLOOKUP(C2814,Customers!$A$1:$H$201,8,0)</f>
        <v>45242</v>
      </c>
      <c r="I2814" t="s">
        <v>800</v>
      </c>
      <c r="J2814" t="str">
        <f>VLOOKUP(I2814,Products!$A$1:$F$51,2,0)</f>
        <v>Church Clothing</v>
      </c>
      <c r="K2814" t="str">
        <f>VLOOKUP(I2814,Products!$A$1:$F$51,3,0)</f>
        <v>Fashion</v>
      </c>
      <c r="L2814" t="str">
        <f>VLOOKUP(I2814,Products!$A$1:$F$51,4,0)</f>
        <v>Clothing</v>
      </c>
      <c r="M2814" s="7">
        <f>VLOOKUP(I2814,Products!$A$1:$F$51,5,0)</f>
        <v>540.94000000000005</v>
      </c>
      <c r="N2814" s="7">
        <f>VLOOKUP(I2814,Products!$A$1:$F$51,6,0)</f>
        <v>398.25</v>
      </c>
      <c r="O2814" t="s">
        <v>831</v>
      </c>
      <c r="P2814" t="str">
        <f>VLOOKUP(O2814,Stores!$A$1:$D$6,2,0)</f>
        <v>MegaMart Peckmouth</v>
      </c>
      <c r="Q2814" t="str">
        <f>VLOOKUP(O2814,Stores!$A$1:$D$6,4,0)</f>
        <v>East</v>
      </c>
      <c r="R2814" s="6">
        <v>1</v>
      </c>
      <c r="S2814" s="6">
        <v>0</v>
      </c>
      <c r="T2814" t="s">
        <v>854</v>
      </c>
      <c r="U2814">
        <f t="shared" si="129"/>
        <v>540.94000000000005</v>
      </c>
      <c r="V2814" s="7">
        <f t="shared" si="130"/>
        <v>398.25</v>
      </c>
      <c r="W2814" s="7">
        <f t="shared" si="131"/>
        <v>141.69000000000005</v>
      </c>
    </row>
    <row r="2815" spans="1:23" x14ac:dyDescent="0.25">
      <c r="A2815" t="s">
        <v>3473</v>
      </c>
      <c r="B2815" s="4">
        <v>45595</v>
      </c>
      <c r="C2815" t="s">
        <v>561</v>
      </c>
      <c r="D2815" t="str">
        <f>VLOOKUP(C2815,Customers!$A$1:$H$201,4,0)</f>
        <v>Connie Terry</v>
      </c>
      <c r="E2815" t="str">
        <f>VLOOKUP(C2815,Customers!$A$1:$H$201,5,0)</f>
        <v>Male</v>
      </c>
      <c r="F2815" s="4">
        <f>VLOOKUP(C2815,Customers!$A$1:$H$201,6,0)</f>
        <v>24092</v>
      </c>
      <c r="G2815" s="4" t="str">
        <f>VLOOKUP(C2815,Customers!$A$1:$H$201,7,0)</f>
        <v>Port Patriciaburgh</v>
      </c>
      <c r="H2815" s="4">
        <f>VLOOKUP(C2815,Customers!$A$1:$H$201,8,0)</f>
        <v>44917</v>
      </c>
      <c r="I2815" t="s">
        <v>814</v>
      </c>
      <c r="J2815" t="str">
        <f>VLOOKUP(I2815,Products!$A$1:$F$51,2,0)</f>
        <v>Nature Clothing</v>
      </c>
      <c r="K2815" t="str">
        <f>VLOOKUP(I2815,Products!$A$1:$F$51,3,0)</f>
        <v>Fashion</v>
      </c>
      <c r="L2815" t="str">
        <f>VLOOKUP(I2815,Products!$A$1:$F$51,4,0)</f>
        <v>Clothing</v>
      </c>
      <c r="M2815" s="7">
        <f>VLOOKUP(I2815,Products!$A$1:$F$51,5,0)</f>
        <v>1165.3699999999999</v>
      </c>
      <c r="N2815" s="7">
        <f>VLOOKUP(I2815,Products!$A$1:$F$51,6,0)</f>
        <v>926.55</v>
      </c>
      <c r="O2815" t="s">
        <v>831</v>
      </c>
      <c r="P2815" t="str">
        <f>VLOOKUP(O2815,Stores!$A$1:$D$6,2,0)</f>
        <v>MegaMart Peckmouth</v>
      </c>
      <c r="Q2815" t="str">
        <f>VLOOKUP(O2815,Stores!$A$1:$D$6,4,0)</f>
        <v>East</v>
      </c>
      <c r="R2815" s="6">
        <v>3</v>
      </c>
      <c r="S2815" s="6">
        <v>0.15</v>
      </c>
      <c r="T2815" t="s">
        <v>854</v>
      </c>
      <c r="U2815">
        <f t="shared" si="129"/>
        <v>3496.1099999999997</v>
      </c>
      <c r="V2815" s="7">
        <f t="shared" si="130"/>
        <v>2779.6499999999996</v>
      </c>
      <c r="W2815" s="7">
        <f t="shared" si="131"/>
        <v>715.61</v>
      </c>
    </row>
    <row r="2816" spans="1:23" x14ac:dyDescent="0.25">
      <c r="A2816" t="s">
        <v>4732</v>
      </c>
      <c r="B2816" s="4">
        <v>45595</v>
      </c>
      <c r="C2816" t="s">
        <v>631</v>
      </c>
      <c r="D2816" t="str">
        <f>VLOOKUP(C2816,Customers!$A$1:$H$201,4,0)</f>
        <v>Dennis Wallace</v>
      </c>
      <c r="E2816" t="str">
        <f>VLOOKUP(C2816,Customers!$A$1:$H$201,5,0)</f>
        <v>Female</v>
      </c>
      <c r="F2816" s="4">
        <f>VLOOKUP(C2816,Customers!$A$1:$H$201,6,0)</f>
        <v>31092</v>
      </c>
      <c r="G2816" s="4" t="str">
        <f>VLOOKUP(C2816,Customers!$A$1:$H$201,7,0)</f>
        <v>Bennettburgh</v>
      </c>
      <c r="H2816" s="4">
        <f>VLOOKUP(C2816,Customers!$A$1:$H$201,8,0)</f>
        <v>45888</v>
      </c>
      <c r="I2816" t="s">
        <v>753</v>
      </c>
      <c r="J2816" t="str">
        <f>VLOOKUP(I2816,Products!$A$1:$F$51,2,0)</f>
        <v>Find Headphones</v>
      </c>
      <c r="K2816" t="str">
        <f>VLOOKUP(I2816,Products!$A$1:$F$51,3,0)</f>
        <v>Electronics</v>
      </c>
      <c r="L2816" t="str">
        <f>VLOOKUP(I2816,Products!$A$1:$F$51,4,0)</f>
        <v>Headphones</v>
      </c>
      <c r="M2816" s="7">
        <f>VLOOKUP(I2816,Products!$A$1:$F$51,5,0)</f>
        <v>1246.1099999999999</v>
      </c>
      <c r="N2816" s="7">
        <f>VLOOKUP(I2816,Products!$A$1:$F$51,6,0)</f>
        <v>833.52</v>
      </c>
      <c r="O2816" t="s">
        <v>835</v>
      </c>
      <c r="P2816" t="str">
        <f>VLOOKUP(O2816,Stores!$A$1:$D$6,2,0)</f>
        <v>MegaMart New Michele</v>
      </c>
      <c r="Q2816" t="str">
        <f>VLOOKUP(O2816,Stores!$A$1:$D$6,4,0)</f>
        <v>West</v>
      </c>
      <c r="R2816" s="6">
        <v>2</v>
      </c>
      <c r="S2816" s="6">
        <v>0.05</v>
      </c>
      <c r="T2816" t="s">
        <v>854</v>
      </c>
      <c r="U2816">
        <f t="shared" si="129"/>
        <v>2492.2199999999998</v>
      </c>
      <c r="V2816" s="7">
        <f t="shared" si="130"/>
        <v>1667.04</v>
      </c>
      <c r="W2816" s="7">
        <f t="shared" si="131"/>
        <v>824.22999999999979</v>
      </c>
    </row>
    <row r="2817" spans="1:23" x14ac:dyDescent="0.25">
      <c r="A2817" t="s">
        <v>5548</v>
      </c>
      <c r="B2817" s="4">
        <v>45595</v>
      </c>
      <c r="C2817" t="s">
        <v>456</v>
      </c>
      <c r="D2817" t="str">
        <f>VLOOKUP(C2817,Customers!$A$1:$H$201,4,0)</f>
        <v>Chad Roberts</v>
      </c>
      <c r="E2817" t="str">
        <f>VLOOKUP(C2817,Customers!$A$1:$H$201,5,0)</f>
        <v>Female</v>
      </c>
      <c r="F2817" s="4">
        <f>VLOOKUP(C2817,Customers!$A$1:$H$201,6,0)</f>
        <v>22804</v>
      </c>
      <c r="G2817" s="4" t="str">
        <f>VLOOKUP(C2817,Customers!$A$1:$H$201,7,0)</f>
        <v>North Michelle</v>
      </c>
      <c r="H2817" s="4">
        <f>VLOOKUP(C2817,Customers!$A$1:$H$201,8,0)</f>
        <v>44237</v>
      </c>
      <c r="I2817" t="s">
        <v>730</v>
      </c>
      <c r="J2817" t="str">
        <f>VLOOKUP(I2817,Products!$A$1:$F$51,2,0)</f>
        <v>Recognize Footwear</v>
      </c>
      <c r="K2817" t="str">
        <f>VLOOKUP(I2817,Products!$A$1:$F$51,3,0)</f>
        <v>Fashion</v>
      </c>
      <c r="L2817" t="str">
        <f>VLOOKUP(I2817,Products!$A$1:$F$51,4,0)</f>
        <v>Footwear</v>
      </c>
      <c r="M2817" s="7">
        <f>VLOOKUP(I2817,Products!$A$1:$F$51,5,0)</f>
        <v>109.78</v>
      </c>
      <c r="N2817" s="7">
        <f>VLOOKUP(I2817,Products!$A$1:$F$51,6,0)</f>
        <v>70.59</v>
      </c>
      <c r="O2817" t="s">
        <v>831</v>
      </c>
      <c r="P2817" t="str">
        <f>VLOOKUP(O2817,Stores!$A$1:$D$6,2,0)</f>
        <v>MegaMart Peckmouth</v>
      </c>
      <c r="Q2817" t="str">
        <f>VLOOKUP(O2817,Stores!$A$1:$D$6,4,0)</f>
        <v>East</v>
      </c>
      <c r="R2817" s="6">
        <v>5</v>
      </c>
      <c r="S2817" s="6">
        <v>0.05</v>
      </c>
      <c r="T2817" t="s">
        <v>851</v>
      </c>
      <c r="U2817">
        <f t="shared" si="129"/>
        <v>548.9</v>
      </c>
      <c r="V2817" s="7">
        <f t="shared" si="130"/>
        <v>352.95000000000005</v>
      </c>
      <c r="W2817" s="7">
        <f t="shared" si="131"/>
        <v>194.99999999999994</v>
      </c>
    </row>
    <row r="2818" spans="1:23" x14ac:dyDescent="0.25">
      <c r="A2818" t="s">
        <v>1946</v>
      </c>
      <c r="B2818" s="4">
        <v>45595</v>
      </c>
      <c r="C2818" t="s">
        <v>575</v>
      </c>
      <c r="D2818" t="str">
        <f>VLOOKUP(C2818,Customers!$A$1:$H$201,4,0)</f>
        <v>Michael Perez</v>
      </c>
      <c r="E2818" t="str">
        <f>VLOOKUP(C2818,Customers!$A$1:$H$201,5,0)</f>
        <v>Male</v>
      </c>
      <c r="F2818" s="4">
        <f>VLOOKUP(C2818,Customers!$A$1:$H$201,6,0)</f>
        <v>23030</v>
      </c>
      <c r="G2818" s="4" t="str">
        <f>VLOOKUP(C2818,Customers!$A$1:$H$201,7,0)</f>
        <v>Shannontown</v>
      </c>
      <c r="H2818" s="4">
        <f>VLOOKUP(C2818,Customers!$A$1:$H$201,8,0)</f>
        <v>44957</v>
      </c>
      <c r="I2818" t="s">
        <v>788</v>
      </c>
      <c r="J2818" t="str">
        <f>VLOOKUP(I2818,Products!$A$1:$F$51,2,0)</f>
        <v>Beat Accessories</v>
      </c>
      <c r="K2818" t="str">
        <f>VLOOKUP(I2818,Products!$A$1:$F$51,3,0)</f>
        <v>Fashion</v>
      </c>
      <c r="L2818" t="str">
        <f>VLOOKUP(I2818,Products!$A$1:$F$51,4,0)</f>
        <v>Accessories</v>
      </c>
      <c r="M2818" s="7">
        <f>VLOOKUP(I2818,Products!$A$1:$F$51,5,0)</f>
        <v>1798.97</v>
      </c>
      <c r="N2818" s="7">
        <f>VLOOKUP(I2818,Products!$A$1:$F$51,6,0)</f>
        <v>1329.15</v>
      </c>
      <c r="O2818" t="s">
        <v>838</v>
      </c>
      <c r="P2818" t="str">
        <f>VLOOKUP(O2818,Stores!$A$1:$D$6,2,0)</f>
        <v>MegaMart Brianahaven</v>
      </c>
      <c r="Q2818" t="str">
        <f>VLOOKUP(O2818,Stores!$A$1:$D$6,4,0)</f>
        <v>North</v>
      </c>
      <c r="R2818" s="6">
        <v>5</v>
      </c>
      <c r="S2818" s="6">
        <v>0.1</v>
      </c>
      <c r="T2818" t="s">
        <v>854</v>
      </c>
      <c r="U2818">
        <f t="shared" si="129"/>
        <v>8994.85</v>
      </c>
      <c r="V2818" s="7">
        <f t="shared" si="130"/>
        <v>6645.75</v>
      </c>
      <c r="W2818" s="7">
        <f t="shared" si="131"/>
        <v>2348.2000000000003</v>
      </c>
    </row>
    <row r="2819" spans="1:23" x14ac:dyDescent="0.25">
      <c r="A2819" t="s">
        <v>2590</v>
      </c>
      <c r="B2819" s="4">
        <v>45595</v>
      </c>
      <c r="C2819" t="s">
        <v>522</v>
      </c>
      <c r="D2819" t="str">
        <f>VLOOKUP(C2819,Customers!$A$1:$H$201,4,0)</f>
        <v>Betty Johnson</v>
      </c>
      <c r="E2819" t="str">
        <f>VLOOKUP(C2819,Customers!$A$1:$H$201,5,0)</f>
        <v>Female</v>
      </c>
      <c r="F2819" s="4">
        <f>VLOOKUP(C2819,Customers!$A$1:$H$201,6,0)</f>
        <v>23256</v>
      </c>
      <c r="G2819" s="4" t="str">
        <f>VLOOKUP(C2819,Customers!$A$1:$H$201,7,0)</f>
        <v>North Lisa</v>
      </c>
      <c r="H2819" s="4">
        <f>VLOOKUP(C2819,Customers!$A$1:$H$201,8,0)</f>
        <v>44258</v>
      </c>
      <c r="I2819" t="s">
        <v>724</v>
      </c>
      <c r="J2819" t="str">
        <f>VLOOKUP(I2819,Products!$A$1:$F$51,2,0)</f>
        <v>Company Fruits</v>
      </c>
      <c r="K2819" t="str">
        <f>VLOOKUP(I2819,Products!$A$1:$F$51,3,0)</f>
        <v>Groceries</v>
      </c>
      <c r="L2819" t="str">
        <f>VLOOKUP(I2819,Products!$A$1:$F$51,4,0)</f>
        <v>Fruits</v>
      </c>
      <c r="M2819" s="7">
        <f>VLOOKUP(I2819,Products!$A$1:$F$51,5,0)</f>
        <v>318.05</v>
      </c>
      <c r="N2819" s="7">
        <f>VLOOKUP(I2819,Products!$A$1:$F$51,6,0)</f>
        <v>742.26521739130465</v>
      </c>
      <c r="O2819" t="s">
        <v>831</v>
      </c>
      <c r="P2819" t="str">
        <f>VLOOKUP(O2819,Stores!$A$1:$D$6,2,0)</f>
        <v>MegaMart Peckmouth</v>
      </c>
      <c r="Q2819" t="str">
        <f>VLOOKUP(O2819,Stores!$A$1:$D$6,4,0)</f>
        <v>East</v>
      </c>
      <c r="R2819" s="6">
        <v>5</v>
      </c>
      <c r="S2819" s="6">
        <v>0.05</v>
      </c>
      <c r="T2819" t="s">
        <v>854</v>
      </c>
      <c r="U2819">
        <f t="shared" ref="U2819:U2882" si="132">M2819*R2819</f>
        <v>1590.25</v>
      </c>
      <c r="V2819" s="7">
        <f t="shared" ref="V2819:V2882" si="133">N2819*R2819</f>
        <v>3711.3260869565233</v>
      </c>
      <c r="W2819" s="7">
        <f t="shared" ref="W2819:W2882" si="134">U2819-V2819-(1-S2819)</f>
        <v>-2122.0260869565232</v>
      </c>
    </row>
    <row r="2820" spans="1:23" x14ac:dyDescent="0.25">
      <c r="A2820" t="s">
        <v>3906</v>
      </c>
      <c r="B2820" s="4">
        <v>45595</v>
      </c>
      <c r="C2820" t="s">
        <v>467</v>
      </c>
      <c r="D2820" t="str">
        <f>VLOOKUP(C2820,Customers!$A$1:$H$201,4,0)</f>
        <v>Robert Collins</v>
      </c>
      <c r="E2820" t="str">
        <f>VLOOKUP(C2820,Customers!$A$1:$H$201,5,0)</f>
        <v>Female</v>
      </c>
      <c r="F2820" s="4">
        <f>VLOOKUP(C2820,Customers!$A$1:$H$201,6,0)</f>
        <v>27978</v>
      </c>
      <c r="G2820" s="4" t="str">
        <f>VLOOKUP(C2820,Customers!$A$1:$H$201,7,0)</f>
        <v>Anthonystad</v>
      </c>
      <c r="H2820" s="4">
        <f>VLOOKUP(C2820,Customers!$A$1:$H$201,8,0)</f>
        <v>45697</v>
      </c>
      <c r="I2820" t="s">
        <v>760</v>
      </c>
      <c r="J2820" t="str">
        <f>VLOOKUP(I2820,Products!$A$1:$F$51,2,0)</f>
        <v>Simple Accessories</v>
      </c>
      <c r="K2820" t="str">
        <f>VLOOKUP(I2820,Products!$A$1:$F$51,3,0)</f>
        <v>Fashion</v>
      </c>
      <c r="L2820" t="str">
        <f>VLOOKUP(I2820,Products!$A$1:$F$51,4,0)</f>
        <v>Accessories</v>
      </c>
      <c r="M2820" s="7">
        <f>VLOOKUP(I2820,Products!$A$1:$F$51,5,0)</f>
        <v>1102.791777777778</v>
      </c>
      <c r="N2820" s="7">
        <f>VLOOKUP(I2820,Products!$A$1:$F$51,6,0)</f>
        <v>242.98</v>
      </c>
      <c r="O2820" t="s">
        <v>835</v>
      </c>
      <c r="P2820" t="str">
        <f>VLOOKUP(O2820,Stores!$A$1:$D$6,2,0)</f>
        <v>MegaMart New Michele</v>
      </c>
      <c r="Q2820" t="str">
        <f>VLOOKUP(O2820,Stores!$A$1:$D$6,4,0)</f>
        <v>West</v>
      </c>
      <c r="R2820" s="6">
        <v>4</v>
      </c>
      <c r="S2820" s="6">
        <v>0</v>
      </c>
      <c r="T2820" t="s">
        <v>851</v>
      </c>
      <c r="U2820">
        <f t="shared" si="132"/>
        <v>4411.1671111111118</v>
      </c>
      <c r="V2820" s="7">
        <f t="shared" si="133"/>
        <v>971.92</v>
      </c>
      <c r="W2820" s="7">
        <f t="shared" si="134"/>
        <v>3438.2471111111117</v>
      </c>
    </row>
    <row r="2821" spans="1:23" x14ac:dyDescent="0.25">
      <c r="A2821" t="s">
        <v>4120</v>
      </c>
      <c r="B2821" s="4">
        <v>45595</v>
      </c>
      <c r="C2821" t="s">
        <v>228</v>
      </c>
      <c r="D2821" t="str">
        <f>VLOOKUP(C2821,Customers!$A$1:$H$201,4,0)</f>
        <v>Anthony Conway</v>
      </c>
      <c r="E2821" t="str">
        <f>VLOOKUP(C2821,Customers!$A$1:$H$201,5,0)</f>
        <v>Male</v>
      </c>
      <c r="F2821" s="4">
        <f>VLOOKUP(C2821,Customers!$A$1:$H$201,6,0)</f>
        <v>35712</v>
      </c>
      <c r="G2821" s="4" t="str">
        <f>VLOOKUP(C2821,Customers!$A$1:$H$201,7,0)</f>
        <v>Carlyberg</v>
      </c>
      <c r="H2821" s="4">
        <f>VLOOKUP(C2821,Customers!$A$1:$H$201,8,0)</f>
        <v>45823</v>
      </c>
      <c r="I2821" t="s">
        <v>774</v>
      </c>
      <c r="J2821" t="str">
        <f>VLOOKUP(I2821,Products!$A$1:$F$51,2,0)</f>
        <v>Behavior Dairy</v>
      </c>
      <c r="K2821" t="str">
        <f>VLOOKUP(I2821,Products!$A$1:$F$51,3,0)</f>
        <v>Groceries</v>
      </c>
      <c r="L2821" t="str">
        <f>VLOOKUP(I2821,Products!$A$1:$F$51,4,0)</f>
        <v>Dairy</v>
      </c>
      <c r="M2821" s="7">
        <f>VLOOKUP(I2821,Products!$A$1:$F$51,5,0)</f>
        <v>1015.76</v>
      </c>
      <c r="N2821" s="7">
        <f>VLOOKUP(I2821,Products!$A$1:$F$51,6,0)</f>
        <v>584.4</v>
      </c>
      <c r="O2821" t="s">
        <v>827</v>
      </c>
      <c r="P2821" t="str">
        <f>VLOOKUP(O2821,Stores!$A$1:$D$6,2,0)</f>
        <v>MegaMart Jimenezborough</v>
      </c>
      <c r="Q2821" t="str">
        <f>VLOOKUP(O2821,Stores!$A$1:$D$6,4,0)</f>
        <v>South</v>
      </c>
      <c r="R2821" s="6">
        <v>3</v>
      </c>
      <c r="S2821" s="6">
        <v>0.1</v>
      </c>
      <c r="T2821" t="s">
        <v>861</v>
      </c>
      <c r="U2821">
        <f t="shared" si="132"/>
        <v>3047.2799999999997</v>
      </c>
      <c r="V2821" s="7">
        <f t="shared" si="133"/>
        <v>1753.1999999999998</v>
      </c>
      <c r="W2821" s="7">
        <f t="shared" si="134"/>
        <v>1293.1799999999998</v>
      </c>
    </row>
    <row r="2822" spans="1:23" x14ac:dyDescent="0.25">
      <c r="A2822" t="s">
        <v>4263</v>
      </c>
      <c r="B2822" s="4">
        <v>45596</v>
      </c>
      <c r="C2822" t="s">
        <v>561</v>
      </c>
      <c r="D2822" t="str">
        <f>VLOOKUP(C2822,Customers!$A$1:$H$201,4,0)</f>
        <v>Connie Terry</v>
      </c>
      <c r="E2822" t="str">
        <f>VLOOKUP(C2822,Customers!$A$1:$H$201,5,0)</f>
        <v>Male</v>
      </c>
      <c r="F2822" s="4">
        <f>VLOOKUP(C2822,Customers!$A$1:$H$201,6,0)</f>
        <v>24092</v>
      </c>
      <c r="G2822" s="4" t="str">
        <f>VLOOKUP(C2822,Customers!$A$1:$H$201,7,0)</f>
        <v>Port Patriciaburgh</v>
      </c>
      <c r="H2822" s="4">
        <f>VLOOKUP(C2822,Customers!$A$1:$H$201,8,0)</f>
        <v>44917</v>
      </c>
      <c r="I2822" t="s">
        <v>810</v>
      </c>
      <c r="J2822" t="str">
        <f>VLOOKUP(I2822,Products!$A$1:$F$51,2,0)</f>
        <v>Least Accessories</v>
      </c>
      <c r="K2822" t="str">
        <f>VLOOKUP(I2822,Products!$A$1:$F$51,3,0)</f>
        <v>Fashion</v>
      </c>
      <c r="L2822" t="str">
        <f>VLOOKUP(I2822,Products!$A$1:$F$51,4,0)</f>
        <v>Accessories</v>
      </c>
      <c r="M2822" s="7">
        <f>VLOOKUP(I2822,Products!$A$1:$F$51,5,0)</f>
        <v>1286.55</v>
      </c>
      <c r="N2822" s="7">
        <f>VLOOKUP(I2822,Products!$A$1:$F$51,6,0)</f>
        <v>797.54</v>
      </c>
      <c r="O2822" t="s">
        <v>835</v>
      </c>
      <c r="P2822" t="str">
        <f>VLOOKUP(O2822,Stores!$A$1:$D$6,2,0)</f>
        <v>MegaMart New Michele</v>
      </c>
      <c r="Q2822" t="str">
        <f>VLOOKUP(O2822,Stores!$A$1:$D$6,4,0)</f>
        <v>West</v>
      </c>
      <c r="R2822" s="6">
        <v>2</v>
      </c>
      <c r="S2822" s="6">
        <v>0</v>
      </c>
      <c r="T2822" t="s">
        <v>861</v>
      </c>
      <c r="U2822">
        <f t="shared" si="132"/>
        <v>2573.1</v>
      </c>
      <c r="V2822" s="7">
        <f t="shared" si="133"/>
        <v>1595.08</v>
      </c>
      <c r="W2822" s="7">
        <f t="shared" si="134"/>
        <v>977.02</v>
      </c>
    </row>
    <row r="2823" spans="1:23" x14ac:dyDescent="0.25">
      <c r="A2823" t="s">
        <v>4868</v>
      </c>
      <c r="B2823" s="4">
        <v>45596</v>
      </c>
      <c r="C2823" t="s">
        <v>380</v>
      </c>
      <c r="D2823" t="str">
        <f>VLOOKUP(C2823,Customers!$A$1:$H$201,4,0)</f>
        <v>Carolyn Perez</v>
      </c>
      <c r="E2823" t="str">
        <f>VLOOKUP(C2823,Customers!$A$1:$H$201,5,0)</f>
        <v>Female</v>
      </c>
      <c r="F2823" s="4">
        <f>VLOOKUP(C2823,Customers!$A$1:$H$201,6,0)</f>
        <v>35236</v>
      </c>
      <c r="G2823" s="4" t="str">
        <f>VLOOKUP(C2823,Customers!$A$1:$H$201,7,0)</f>
        <v>South Briantown</v>
      </c>
      <c r="H2823" s="4">
        <f>VLOOKUP(C2823,Customers!$A$1:$H$201,8,0)</f>
        <v>45242</v>
      </c>
      <c r="I2823" t="s">
        <v>820</v>
      </c>
      <c r="J2823" t="str">
        <f>VLOOKUP(I2823,Products!$A$1:$F$51,2,0)</f>
        <v>Possible Watches</v>
      </c>
      <c r="K2823" t="str">
        <f>VLOOKUP(I2823,Products!$A$1:$F$51,3,0)</f>
        <v>Fashion</v>
      </c>
      <c r="L2823" t="str">
        <f>VLOOKUP(I2823,Products!$A$1:$F$51,4,0)</f>
        <v>Watches</v>
      </c>
      <c r="M2823" s="7">
        <f>VLOOKUP(I2823,Products!$A$1:$F$51,5,0)</f>
        <v>388.26</v>
      </c>
      <c r="N2823" s="7">
        <f>VLOOKUP(I2823,Products!$A$1:$F$51,6,0)</f>
        <v>199.3</v>
      </c>
      <c r="O2823" t="s">
        <v>835</v>
      </c>
      <c r="P2823" t="str">
        <f>VLOOKUP(O2823,Stores!$A$1:$D$6,2,0)</f>
        <v>MegaMart New Michele</v>
      </c>
      <c r="Q2823" t="str">
        <f>VLOOKUP(O2823,Stores!$A$1:$D$6,4,0)</f>
        <v>West</v>
      </c>
      <c r="R2823" s="6">
        <v>4</v>
      </c>
      <c r="S2823" s="6">
        <v>0.05</v>
      </c>
      <c r="T2823" t="s">
        <v>861</v>
      </c>
      <c r="U2823">
        <f t="shared" si="132"/>
        <v>1553.04</v>
      </c>
      <c r="V2823" s="7">
        <f t="shared" si="133"/>
        <v>797.2</v>
      </c>
      <c r="W2823" s="7">
        <f t="shared" si="134"/>
        <v>754.88999999999987</v>
      </c>
    </row>
    <row r="2824" spans="1:23" x14ac:dyDescent="0.25">
      <c r="A2824" t="s">
        <v>1017</v>
      </c>
      <c r="B2824" s="4">
        <v>45596</v>
      </c>
      <c r="C2824" t="s">
        <v>103</v>
      </c>
      <c r="D2824" t="str">
        <f>VLOOKUP(C2824,Customers!$A$1:$H$201,4,0)</f>
        <v>Justin Macdonald</v>
      </c>
      <c r="E2824" t="str">
        <f>VLOOKUP(C2824,Customers!$A$1:$H$201,5,0)</f>
        <v>Male</v>
      </c>
      <c r="F2824" s="4">
        <f>VLOOKUP(C2824,Customers!$A$1:$H$201,6,0)</f>
        <v>37990</v>
      </c>
      <c r="G2824" s="4" t="str">
        <f>VLOOKUP(C2824,Customers!$A$1:$H$201,7,0)</f>
        <v>Shepherdburgh</v>
      </c>
      <c r="H2824" s="4">
        <f>VLOOKUP(C2824,Customers!$A$1:$H$201,8,0)</f>
        <v>45538</v>
      </c>
      <c r="I2824" t="s">
        <v>714</v>
      </c>
      <c r="J2824" t="str">
        <f>VLOOKUP(I2824,Products!$A$1:$F$51,2,0)</f>
        <v>Here Footwear</v>
      </c>
      <c r="K2824" t="str">
        <f>VLOOKUP(I2824,Products!$A$1:$F$51,3,0)</f>
        <v>Fashion</v>
      </c>
      <c r="L2824" t="str">
        <f>VLOOKUP(I2824,Products!$A$1:$F$51,4,0)</f>
        <v>Footwear</v>
      </c>
      <c r="M2824" s="7">
        <f>VLOOKUP(I2824,Products!$A$1:$F$51,5,0)</f>
        <v>1102.791777777778</v>
      </c>
      <c r="N2824" s="7">
        <f>VLOOKUP(I2824,Products!$A$1:$F$51,6,0)</f>
        <v>169.03</v>
      </c>
      <c r="O2824" t="s">
        <v>827</v>
      </c>
      <c r="P2824" t="str">
        <f>VLOOKUP(O2824,Stores!$A$1:$D$6,2,0)</f>
        <v>MegaMart Jimenezborough</v>
      </c>
      <c r="Q2824" t="str">
        <f>VLOOKUP(O2824,Stores!$A$1:$D$6,4,0)</f>
        <v>South</v>
      </c>
      <c r="R2824" s="6">
        <v>5</v>
      </c>
      <c r="S2824" s="6">
        <v>0.05</v>
      </c>
      <c r="T2824" t="s">
        <v>854</v>
      </c>
      <c r="U2824">
        <f t="shared" si="132"/>
        <v>5513.9588888888902</v>
      </c>
      <c r="V2824" s="7">
        <f t="shared" si="133"/>
        <v>845.15</v>
      </c>
      <c r="W2824" s="7">
        <f t="shared" si="134"/>
        <v>4667.8588888888908</v>
      </c>
    </row>
    <row r="2825" spans="1:23" x14ac:dyDescent="0.25">
      <c r="A2825" t="s">
        <v>1752</v>
      </c>
      <c r="B2825" s="4">
        <v>45596</v>
      </c>
      <c r="C2825" t="s">
        <v>177</v>
      </c>
      <c r="D2825" t="str">
        <f>VLOOKUP(C2825,Customers!$A$1:$H$201,4,0)</f>
        <v>Dennis Poole</v>
      </c>
      <c r="E2825" t="str">
        <f>VLOOKUP(C2825,Customers!$A$1:$H$201,5,0)</f>
        <v>Male</v>
      </c>
      <c r="F2825" s="4">
        <f>VLOOKUP(C2825,Customers!$A$1:$H$201,6,0)</f>
        <v>23397</v>
      </c>
      <c r="G2825" s="4" t="str">
        <f>VLOOKUP(C2825,Customers!$A$1:$H$201,7,0)</f>
        <v>New Jontown</v>
      </c>
      <c r="H2825" s="4">
        <f>VLOOKUP(C2825,Customers!$A$1:$H$201,8,0)</f>
        <v>44737</v>
      </c>
      <c r="I2825" t="s">
        <v>784</v>
      </c>
      <c r="J2825" t="str">
        <f>VLOOKUP(I2825,Products!$A$1:$F$51,2,0)</f>
        <v>Foot Snacks</v>
      </c>
      <c r="K2825" t="str">
        <f>VLOOKUP(I2825,Products!$A$1:$F$51,3,0)</f>
        <v>Groceries</v>
      </c>
      <c r="L2825" t="str">
        <f>VLOOKUP(I2825,Products!$A$1:$F$51,4,0)</f>
        <v>Snacks</v>
      </c>
      <c r="M2825" s="7">
        <f>VLOOKUP(I2825,Products!$A$1:$F$51,5,0)</f>
        <v>1095.72</v>
      </c>
      <c r="N2825" s="7">
        <f>VLOOKUP(I2825,Products!$A$1:$F$51,6,0)</f>
        <v>822.2</v>
      </c>
      <c r="O2825" t="s">
        <v>838</v>
      </c>
      <c r="P2825" t="str">
        <f>VLOOKUP(O2825,Stores!$A$1:$D$6,2,0)</f>
        <v>MegaMart Brianahaven</v>
      </c>
      <c r="Q2825" t="str">
        <f>VLOOKUP(O2825,Stores!$A$1:$D$6,4,0)</f>
        <v>North</v>
      </c>
      <c r="R2825" s="6">
        <v>4</v>
      </c>
      <c r="S2825" s="6">
        <v>0.05</v>
      </c>
      <c r="T2825" t="s">
        <v>851</v>
      </c>
      <c r="U2825">
        <f t="shared" si="132"/>
        <v>4382.88</v>
      </c>
      <c r="V2825" s="7">
        <f t="shared" si="133"/>
        <v>3288.8</v>
      </c>
      <c r="W2825" s="7">
        <f t="shared" si="134"/>
        <v>1093.1299999999999</v>
      </c>
    </row>
    <row r="2826" spans="1:23" x14ac:dyDescent="0.25">
      <c r="A2826" t="s">
        <v>3174</v>
      </c>
      <c r="B2826" s="4">
        <v>45596</v>
      </c>
      <c r="C2826" t="s">
        <v>501</v>
      </c>
      <c r="D2826" t="str">
        <f>VLOOKUP(C2826,Customers!$A$1:$H$201,4,0)</f>
        <v>Breanna Moore</v>
      </c>
      <c r="E2826" t="str">
        <f>VLOOKUP(C2826,Customers!$A$1:$H$201,5,0)</f>
        <v>Female</v>
      </c>
      <c r="F2826" s="4">
        <f>VLOOKUP(C2826,Customers!$A$1:$H$201,6,0)</f>
        <v>22552</v>
      </c>
      <c r="G2826" s="4" t="str">
        <f>VLOOKUP(C2826,Customers!$A$1:$H$201,7,0)</f>
        <v>Melissaberg</v>
      </c>
      <c r="H2826" s="4">
        <f>VLOOKUP(C2826,Customers!$A$1:$H$201,8,0)</f>
        <v>44326</v>
      </c>
      <c r="I2826" t="s">
        <v>820</v>
      </c>
      <c r="J2826" t="str">
        <f>VLOOKUP(I2826,Products!$A$1:$F$51,2,0)</f>
        <v>Possible Watches</v>
      </c>
      <c r="K2826" t="str">
        <f>VLOOKUP(I2826,Products!$A$1:$F$51,3,0)</f>
        <v>Fashion</v>
      </c>
      <c r="L2826" t="str">
        <f>VLOOKUP(I2826,Products!$A$1:$F$51,4,0)</f>
        <v>Watches</v>
      </c>
      <c r="M2826" s="7">
        <f>VLOOKUP(I2826,Products!$A$1:$F$51,5,0)</f>
        <v>388.26</v>
      </c>
      <c r="N2826" s="7">
        <f>VLOOKUP(I2826,Products!$A$1:$F$51,6,0)</f>
        <v>199.3</v>
      </c>
      <c r="O2826" t="s">
        <v>827</v>
      </c>
      <c r="P2826" t="str">
        <f>VLOOKUP(O2826,Stores!$A$1:$D$6,2,0)</f>
        <v>MegaMart Jimenezborough</v>
      </c>
      <c r="Q2826" t="str">
        <f>VLOOKUP(O2826,Stores!$A$1:$D$6,4,0)</f>
        <v>South</v>
      </c>
      <c r="R2826" s="6">
        <v>5</v>
      </c>
      <c r="S2826" s="6">
        <v>0</v>
      </c>
      <c r="T2826" t="s">
        <v>854</v>
      </c>
      <c r="U2826">
        <f t="shared" si="132"/>
        <v>1941.3</v>
      </c>
      <c r="V2826" s="7">
        <f t="shared" si="133"/>
        <v>996.5</v>
      </c>
      <c r="W2826" s="7">
        <f t="shared" si="134"/>
        <v>943.8</v>
      </c>
    </row>
    <row r="2827" spans="1:23" x14ac:dyDescent="0.25">
      <c r="A2827" t="s">
        <v>3279</v>
      </c>
      <c r="B2827" s="4">
        <v>45596</v>
      </c>
      <c r="C2827" t="s">
        <v>72</v>
      </c>
      <c r="D2827" t="str">
        <f>VLOOKUP(C2827,Customers!$A$1:$H$201,4,0)</f>
        <v>Breanna Davis</v>
      </c>
      <c r="E2827" t="str">
        <f>VLOOKUP(C2827,Customers!$A$1:$H$201,5,0)</f>
        <v>Male</v>
      </c>
      <c r="F2827" s="4">
        <f>VLOOKUP(C2827,Customers!$A$1:$H$201,6,0)</f>
        <v>34565</v>
      </c>
      <c r="G2827" s="4" t="str">
        <f>VLOOKUP(C2827,Customers!$A$1:$H$201,7,0)</f>
        <v>East William</v>
      </c>
      <c r="H2827" s="4">
        <f>VLOOKUP(C2827,Customers!$A$1:$H$201,8,0)</f>
        <v>45608</v>
      </c>
      <c r="I2827" t="s">
        <v>822</v>
      </c>
      <c r="J2827" t="str">
        <f>VLOOKUP(I2827,Products!$A$1:$F$51,2,0)</f>
        <v>Maybe Footwear</v>
      </c>
      <c r="K2827" t="str">
        <f>VLOOKUP(I2827,Products!$A$1:$F$51,3,0)</f>
        <v>Fashion</v>
      </c>
      <c r="L2827" t="str">
        <f>VLOOKUP(I2827,Products!$A$1:$F$51,4,0)</f>
        <v>Footwear</v>
      </c>
      <c r="M2827" s="7">
        <f>VLOOKUP(I2827,Products!$A$1:$F$51,5,0)</f>
        <v>1044.6400000000001</v>
      </c>
      <c r="N2827" s="7">
        <f>VLOOKUP(I2827,Products!$A$1:$F$51,6,0)</f>
        <v>775.07</v>
      </c>
      <c r="O2827" t="s">
        <v>835</v>
      </c>
      <c r="P2827" t="str">
        <f>VLOOKUP(O2827,Stores!$A$1:$D$6,2,0)</f>
        <v>MegaMart New Michele</v>
      </c>
      <c r="Q2827" t="str">
        <f>VLOOKUP(O2827,Stores!$A$1:$D$6,4,0)</f>
        <v>West</v>
      </c>
      <c r="R2827" s="6">
        <v>5</v>
      </c>
      <c r="S2827" s="6">
        <v>0.05</v>
      </c>
      <c r="T2827" t="s">
        <v>851</v>
      </c>
      <c r="U2827">
        <f t="shared" si="132"/>
        <v>5223.2000000000007</v>
      </c>
      <c r="V2827" s="7">
        <f t="shared" si="133"/>
        <v>3875.3500000000004</v>
      </c>
      <c r="W2827" s="7">
        <f t="shared" si="134"/>
        <v>1346.9000000000003</v>
      </c>
    </row>
    <row r="2828" spans="1:23" x14ac:dyDescent="0.25">
      <c r="A2828" t="s">
        <v>3810</v>
      </c>
      <c r="B2828" s="4">
        <v>45597</v>
      </c>
      <c r="C2828" t="s">
        <v>549</v>
      </c>
      <c r="D2828" t="str">
        <f>VLOOKUP(C2828,Customers!$A$1:$H$201,4,0)</f>
        <v>Nancy Gordon</v>
      </c>
      <c r="E2828" t="str">
        <f>VLOOKUP(C2828,Customers!$A$1:$H$201,5,0)</f>
        <v>Female</v>
      </c>
      <c r="F2828" s="4">
        <f>VLOOKUP(C2828,Customers!$A$1:$H$201,6,0)</f>
        <v>32240</v>
      </c>
      <c r="G2828" s="4" t="str">
        <f>VLOOKUP(C2828,Customers!$A$1:$H$201,7,0)</f>
        <v>Port Alex</v>
      </c>
      <c r="H2828" s="4">
        <f>VLOOKUP(C2828,Customers!$A$1:$H$201,8,0)</f>
        <v>44962</v>
      </c>
      <c r="I2828" t="s">
        <v>757</v>
      </c>
      <c r="J2828" t="str">
        <f>VLOOKUP(I2828,Products!$A$1:$F$51,2,0)</f>
        <v>Traditional Laptop</v>
      </c>
      <c r="K2828" t="str">
        <f>VLOOKUP(I2828,Products!$A$1:$F$51,3,0)</f>
        <v>Electronics</v>
      </c>
      <c r="L2828" t="str">
        <f>VLOOKUP(I2828,Products!$A$1:$F$51,4,0)</f>
        <v>Laptop</v>
      </c>
      <c r="M2828" s="7">
        <f>VLOOKUP(I2828,Products!$A$1:$F$51,5,0)</f>
        <v>1762.92</v>
      </c>
      <c r="N2828" s="7">
        <f>VLOOKUP(I2828,Products!$A$1:$F$51,6,0)</f>
        <v>1346.48</v>
      </c>
      <c r="O2828" t="s">
        <v>838</v>
      </c>
      <c r="P2828" t="str">
        <f>VLOOKUP(O2828,Stores!$A$1:$D$6,2,0)</f>
        <v>MegaMart Brianahaven</v>
      </c>
      <c r="Q2828" t="str">
        <f>VLOOKUP(O2828,Stores!$A$1:$D$6,4,0)</f>
        <v>North</v>
      </c>
      <c r="R2828" s="6">
        <v>3</v>
      </c>
      <c r="S2828" s="6">
        <v>0</v>
      </c>
      <c r="T2828" t="s">
        <v>851</v>
      </c>
      <c r="U2828">
        <f t="shared" si="132"/>
        <v>5288.76</v>
      </c>
      <c r="V2828" s="7">
        <f t="shared" si="133"/>
        <v>4039.44</v>
      </c>
      <c r="W2828" s="7">
        <f t="shared" si="134"/>
        <v>1248.3200000000002</v>
      </c>
    </row>
    <row r="2829" spans="1:23" x14ac:dyDescent="0.25">
      <c r="A2829" t="s">
        <v>4438</v>
      </c>
      <c r="B2829" s="4">
        <v>45597</v>
      </c>
      <c r="C2829" t="s">
        <v>135</v>
      </c>
      <c r="D2829" t="str">
        <f>VLOOKUP(C2829,Customers!$A$1:$H$201,4,0)</f>
        <v>Kimberly King</v>
      </c>
      <c r="E2829" t="str">
        <f>VLOOKUP(C2829,Customers!$A$1:$H$201,5,0)</f>
        <v>Female</v>
      </c>
      <c r="F2829" s="4">
        <f>VLOOKUP(C2829,Customers!$A$1:$H$201,6,0)</f>
        <v>33347</v>
      </c>
      <c r="G2829" s="4" t="str">
        <f>VLOOKUP(C2829,Customers!$A$1:$H$201,7,0)</f>
        <v>North George</v>
      </c>
      <c r="H2829" s="4">
        <f>VLOOKUP(C2829,Customers!$A$1:$H$201,8,0)</f>
        <v>45007</v>
      </c>
      <c r="I2829" t="s">
        <v>728</v>
      </c>
      <c r="J2829" t="str">
        <f>VLOOKUP(I2829,Products!$A$1:$F$51,2,0)</f>
        <v>Understand Camera</v>
      </c>
      <c r="K2829" t="str">
        <f>VLOOKUP(I2829,Products!$A$1:$F$51,3,0)</f>
        <v>Electronics</v>
      </c>
      <c r="L2829" t="str">
        <f>VLOOKUP(I2829,Products!$A$1:$F$51,4,0)</f>
        <v>Camera</v>
      </c>
      <c r="M2829" s="7">
        <f>VLOOKUP(I2829,Products!$A$1:$F$51,5,0)</f>
        <v>1474.12</v>
      </c>
      <c r="N2829" s="7">
        <f>VLOOKUP(I2829,Products!$A$1:$F$51,6,0)</f>
        <v>764.02</v>
      </c>
      <c r="O2829" t="s">
        <v>838</v>
      </c>
      <c r="P2829" t="str">
        <f>VLOOKUP(O2829,Stores!$A$1:$D$6,2,0)</f>
        <v>MegaMart Brianahaven</v>
      </c>
      <c r="Q2829" t="str">
        <f>VLOOKUP(O2829,Stores!$A$1:$D$6,4,0)</f>
        <v>North</v>
      </c>
      <c r="R2829" s="6">
        <v>2</v>
      </c>
      <c r="S2829" s="6">
        <v>0</v>
      </c>
      <c r="T2829" t="s">
        <v>851</v>
      </c>
      <c r="U2829">
        <f t="shared" si="132"/>
        <v>2948.24</v>
      </c>
      <c r="V2829" s="7">
        <f t="shared" si="133"/>
        <v>1528.04</v>
      </c>
      <c r="W2829" s="7">
        <f t="shared" si="134"/>
        <v>1419.1999999999998</v>
      </c>
    </row>
    <row r="2830" spans="1:23" x14ac:dyDescent="0.25">
      <c r="A2830" t="s">
        <v>5623</v>
      </c>
      <c r="B2830" s="4">
        <v>45597</v>
      </c>
      <c r="C2830" t="s">
        <v>507</v>
      </c>
      <c r="D2830" t="str">
        <f>VLOOKUP(C2830,Customers!$A$1:$H$201,4,0)</f>
        <v>Stacy Williams</v>
      </c>
      <c r="E2830" t="str">
        <f>VLOOKUP(C2830,Customers!$A$1:$H$201,5,0)</f>
        <v>Female</v>
      </c>
      <c r="F2830" s="4">
        <f>VLOOKUP(C2830,Customers!$A$1:$H$201,6,0)</f>
        <v>26827</v>
      </c>
      <c r="G2830" s="4" t="str">
        <f>VLOOKUP(C2830,Customers!$A$1:$H$201,7,0)</f>
        <v>Port Gail</v>
      </c>
      <c r="H2830" s="4">
        <f>VLOOKUP(C2830,Customers!$A$1:$H$201,8,0)</f>
        <v>45532</v>
      </c>
      <c r="I2830" t="s">
        <v>707</v>
      </c>
      <c r="J2830" t="str">
        <f>VLOOKUP(I2830,Products!$A$1:$F$51,2,0)</f>
        <v>Like Camera</v>
      </c>
      <c r="K2830" t="str">
        <f>VLOOKUP(I2830,Products!$A$1:$F$51,3,0)</f>
        <v>Electronics</v>
      </c>
      <c r="L2830" t="str">
        <f>VLOOKUP(I2830,Products!$A$1:$F$51,4,0)</f>
        <v>Camera</v>
      </c>
      <c r="M2830" s="7">
        <f>VLOOKUP(I2830,Products!$A$1:$F$51,5,0)</f>
        <v>1673.69</v>
      </c>
      <c r="N2830" s="7">
        <f>VLOOKUP(I2830,Products!$A$1:$F$51,6,0)</f>
        <v>1323.38</v>
      </c>
      <c r="O2830" t="s">
        <v>838</v>
      </c>
      <c r="P2830" t="str">
        <f>VLOOKUP(O2830,Stores!$A$1:$D$6,2,0)</f>
        <v>MegaMart Brianahaven</v>
      </c>
      <c r="Q2830" t="str">
        <f>VLOOKUP(O2830,Stores!$A$1:$D$6,4,0)</f>
        <v>North</v>
      </c>
      <c r="R2830" s="6">
        <v>4</v>
      </c>
      <c r="S2830" s="6">
        <v>0</v>
      </c>
      <c r="T2830" t="s">
        <v>854</v>
      </c>
      <c r="U2830">
        <f t="shared" si="132"/>
        <v>6694.76</v>
      </c>
      <c r="V2830" s="7">
        <f t="shared" si="133"/>
        <v>5293.52</v>
      </c>
      <c r="W2830" s="7">
        <f t="shared" si="134"/>
        <v>1400.2399999999998</v>
      </c>
    </row>
    <row r="2831" spans="1:23" x14ac:dyDescent="0.25">
      <c r="A2831" t="s">
        <v>1235</v>
      </c>
      <c r="B2831" s="4">
        <v>45597</v>
      </c>
      <c r="C2831" t="s">
        <v>289</v>
      </c>
      <c r="D2831" t="str">
        <f>VLOOKUP(C2831,Customers!$A$1:$H$201,4,0)</f>
        <v>Matthew Juarez</v>
      </c>
      <c r="E2831" t="str">
        <f>VLOOKUP(C2831,Customers!$A$1:$H$201,5,0)</f>
        <v>Female</v>
      </c>
      <c r="F2831" s="4">
        <f>VLOOKUP(C2831,Customers!$A$1:$H$201,6,0)</f>
        <v>37614</v>
      </c>
      <c r="G2831" s="4" t="str">
        <f>VLOOKUP(C2831,Customers!$A$1:$H$201,7,0)</f>
        <v>North Meagan</v>
      </c>
      <c r="H2831" s="4">
        <f>VLOOKUP(C2831,Customers!$A$1:$H$201,8,0)</f>
        <v>44855</v>
      </c>
      <c r="I2831" t="s">
        <v>762</v>
      </c>
      <c r="J2831" t="str">
        <f>VLOOKUP(I2831,Products!$A$1:$F$51,2,0)</f>
        <v>Firm Dairy</v>
      </c>
      <c r="K2831" t="str">
        <f>VLOOKUP(I2831,Products!$A$1:$F$51,3,0)</f>
        <v>Groceries</v>
      </c>
      <c r="L2831" t="str">
        <f>VLOOKUP(I2831,Products!$A$1:$F$51,4,0)</f>
        <v>Dairy</v>
      </c>
      <c r="M2831" s="7">
        <f>VLOOKUP(I2831,Products!$A$1:$F$51,5,0)</f>
        <v>1227.24</v>
      </c>
      <c r="N2831" s="7">
        <f>VLOOKUP(I2831,Products!$A$1:$F$51,6,0)</f>
        <v>977.09</v>
      </c>
      <c r="O2831" t="s">
        <v>838</v>
      </c>
      <c r="P2831" t="str">
        <f>VLOOKUP(O2831,Stores!$A$1:$D$6,2,0)</f>
        <v>MegaMart Brianahaven</v>
      </c>
      <c r="Q2831" t="str">
        <f>VLOOKUP(O2831,Stores!$A$1:$D$6,4,0)</f>
        <v>North</v>
      </c>
      <c r="R2831" s="6">
        <v>2</v>
      </c>
      <c r="S2831" s="6">
        <v>0.15</v>
      </c>
      <c r="T2831" t="s">
        <v>857</v>
      </c>
      <c r="U2831">
        <f t="shared" si="132"/>
        <v>2454.48</v>
      </c>
      <c r="V2831" s="7">
        <f t="shared" si="133"/>
        <v>1954.18</v>
      </c>
      <c r="W2831" s="7">
        <f t="shared" si="134"/>
        <v>499.44999999999993</v>
      </c>
    </row>
    <row r="2832" spans="1:23" x14ac:dyDescent="0.25">
      <c r="A2832" t="s">
        <v>1254</v>
      </c>
      <c r="B2832" s="4">
        <v>45597</v>
      </c>
      <c r="C2832" t="s">
        <v>185</v>
      </c>
      <c r="D2832" t="str">
        <f>VLOOKUP(C2832,Customers!$A$1:$H$201,4,0)</f>
        <v>Alexis Crane</v>
      </c>
      <c r="E2832" t="str">
        <f>VLOOKUP(C2832,Customers!$A$1:$H$201,5,0)</f>
        <v>Male</v>
      </c>
      <c r="F2832" s="4">
        <f>VLOOKUP(C2832,Customers!$A$1:$H$201,6,0)</f>
        <v>38351</v>
      </c>
      <c r="G2832" s="4" t="str">
        <f>VLOOKUP(C2832,Customers!$A$1:$H$201,7,0)</f>
        <v>Newtonborough</v>
      </c>
      <c r="H2832" s="4">
        <f>VLOOKUP(C2832,Customers!$A$1:$H$201,8,0)</f>
        <v>44661</v>
      </c>
      <c r="I2832" t="s">
        <v>816</v>
      </c>
      <c r="J2832" t="str">
        <f>VLOOKUP(I2832,Products!$A$1:$F$51,2,0)</f>
        <v>Or Smartphone</v>
      </c>
      <c r="K2832" t="str">
        <f>VLOOKUP(I2832,Products!$A$1:$F$51,3,0)</f>
        <v>Electronics</v>
      </c>
      <c r="L2832" t="str">
        <f>VLOOKUP(I2832,Products!$A$1:$F$51,4,0)</f>
        <v>Smartphone</v>
      </c>
      <c r="M2832" s="7">
        <f>VLOOKUP(I2832,Products!$A$1:$F$51,5,0)</f>
        <v>1197.18</v>
      </c>
      <c r="N2832" s="7">
        <f>VLOOKUP(I2832,Products!$A$1:$F$51,6,0)</f>
        <v>722.74</v>
      </c>
      <c r="O2832" t="s">
        <v>842</v>
      </c>
      <c r="P2832" t="str">
        <f>VLOOKUP(O2832,Stores!$A$1:$D$6,2,0)</f>
        <v>MegaMart Johnmouth</v>
      </c>
      <c r="Q2832" t="str">
        <f>VLOOKUP(O2832,Stores!$A$1:$D$6,4,0)</f>
        <v>East</v>
      </c>
      <c r="R2832" s="6">
        <v>1</v>
      </c>
      <c r="S2832" s="6">
        <v>0</v>
      </c>
      <c r="T2832" t="s">
        <v>861</v>
      </c>
      <c r="U2832">
        <f t="shared" si="132"/>
        <v>1197.18</v>
      </c>
      <c r="V2832" s="7">
        <f t="shared" si="133"/>
        <v>722.74</v>
      </c>
      <c r="W2832" s="7">
        <f t="shared" si="134"/>
        <v>473.44000000000005</v>
      </c>
    </row>
    <row r="2833" spans="1:23" x14ac:dyDescent="0.25">
      <c r="A2833" t="s">
        <v>1422</v>
      </c>
      <c r="B2833" s="4">
        <v>45597</v>
      </c>
      <c r="C2833" t="s">
        <v>173</v>
      </c>
      <c r="D2833" t="str">
        <f>VLOOKUP(C2833,Customers!$A$1:$H$201,4,0)</f>
        <v>Kelly Shaw</v>
      </c>
      <c r="E2833" t="str">
        <f>VLOOKUP(C2833,Customers!$A$1:$H$201,5,0)</f>
        <v>Male</v>
      </c>
      <c r="F2833" s="4">
        <f>VLOOKUP(C2833,Customers!$A$1:$H$201,6,0)</f>
        <v>27756</v>
      </c>
      <c r="G2833" s="4" t="str">
        <f>VLOOKUP(C2833,Customers!$A$1:$H$201,7,0)</f>
        <v>Zacharyfort</v>
      </c>
      <c r="H2833" s="4">
        <f>VLOOKUP(C2833,Customers!$A$1:$H$201,8,0)</f>
        <v>45208</v>
      </c>
      <c r="I2833" t="s">
        <v>796</v>
      </c>
      <c r="J2833" t="str">
        <f>VLOOKUP(I2833,Products!$A$1:$F$51,2,0)</f>
        <v>Book Television</v>
      </c>
      <c r="K2833" t="str">
        <f>VLOOKUP(I2833,Products!$A$1:$F$51,3,0)</f>
        <v>Electronics</v>
      </c>
      <c r="L2833" t="str">
        <f>VLOOKUP(I2833,Products!$A$1:$F$51,4,0)</f>
        <v>Television</v>
      </c>
      <c r="M2833" s="7">
        <f>VLOOKUP(I2833,Products!$A$1:$F$51,5,0)</f>
        <v>1952.65</v>
      </c>
      <c r="N2833" s="7">
        <f>VLOOKUP(I2833,Products!$A$1:$F$51,6,0)</f>
        <v>1451.27</v>
      </c>
      <c r="O2833" t="s">
        <v>827</v>
      </c>
      <c r="P2833" t="str">
        <f>VLOOKUP(O2833,Stores!$A$1:$D$6,2,0)</f>
        <v>MegaMart Jimenezborough</v>
      </c>
      <c r="Q2833" t="str">
        <f>VLOOKUP(O2833,Stores!$A$1:$D$6,4,0)</f>
        <v>South</v>
      </c>
      <c r="R2833" s="6">
        <v>4</v>
      </c>
      <c r="S2833" s="6">
        <v>0.15</v>
      </c>
      <c r="T2833" t="s">
        <v>857</v>
      </c>
      <c r="U2833">
        <f t="shared" si="132"/>
        <v>7810.6</v>
      </c>
      <c r="V2833" s="7">
        <f t="shared" si="133"/>
        <v>5805.08</v>
      </c>
      <c r="W2833" s="7">
        <f t="shared" si="134"/>
        <v>2004.6700000000005</v>
      </c>
    </row>
    <row r="2834" spans="1:23" x14ac:dyDescent="0.25">
      <c r="A2834" t="s">
        <v>2488</v>
      </c>
      <c r="B2834" s="4">
        <v>45598</v>
      </c>
      <c r="C2834" t="s">
        <v>433</v>
      </c>
      <c r="D2834" t="str">
        <f>VLOOKUP(C2834,Customers!$A$1:$H$201,4,0)</f>
        <v>Timothy Beck</v>
      </c>
      <c r="E2834" t="str">
        <f>VLOOKUP(C2834,Customers!$A$1:$H$201,5,0)</f>
        <v>Female</v>
      </c>
      <c r="F2834" s="4">
        <f>VLOOKUP(C2834,Customers!$A$1:$H$201,6,0)</f>
        <v>32027</v>
      </c>
      <c r="G2834" s="4" t="str">
        <f>VLOOKUP(C2834,Customers!$A$1:$H$201,7,0)</f>
        <v>Lauraborough</v>
      </c>
      <c r="H2834" s="4">
        <f>VLOOKUP(C2834,Customers!$A$1:$H$201,8,0)</f>
        <v>44913</v>
      </c>
      <c r="I2834" t="s">
        <v>770</v>
      </c>
      <c r="J2834" t="str">
        <f>VLOOKUP(I2834,Products!$A$1:$F$51,2,0)</f>
        <v>Him Smartphone</v>
      </c>
      <c r="K2834" t="str">
        <f>VLOOKUP(I2834,Products!$A$1:$F$51,3,0)</f>
        <v>Electronics</v>
      </c>
      <c r="L2834" t="str">
        <f>VLOOKUP(I2834,Products!$A$1:$F$51,4,0)</f>
        <v>Smartphone</v>
      </c>
      <c r="M2834" s="7">
        <f>VLOOKUP(I2834,Products!$A$1:$F$51,5,0)</f>
        <v>1487.41</v>
      </c>
      <c r="N2834" s="7">
        <f>VLOOKUP(I2834,Products!$A$1:$F$51,6,0)</f>
        <v>813.07</v>
      </c>
      <c r="O2834" t="s">
        <v>838</v>
      </c>
      <c r="P2834" t="str">
        <f>VLOOKUP(O2834,Stores!$A$1:$D$6,2,0)</f>
        <v>MegaMart Brianahaven</v>
      </c>
      <c r="Q2834" t="str">
        <f>VLOOKUP(O2834,Stores!$A$1:$D$6,4,0)</f>
        <v>North</v>
      </c>
      <c r="R2834" s="6">
        <v>4</v>
      </c>
      <c r="S2834" s="6">
        <v>0.15</v>
      </c>
      <c r="T2834" t="s">
        <v>861</v>
      </c>
      <c r="U2834">
        <f t="shared" si="132"/>
        <v>5949.64</v>
      </c>
      <c r="V2834" s="7">
        <f t="shared" si="133"/>
        <v>3252.28</v>
      </c>
      <c r="W2834" s="7">
        <f t="shared" si="134"/>
        <v>2696.51</v>
      </c>
    </row>
    <row r="2835" spans="1:23" x14ac:dyDescent="0.25">
      <c r="A2835" t="s">
        <v>2778</v>
      </c>
      <c r="B2835" s="4">
        <v>45598</v>
      </c>
      <c r="C2835" t="s">
        <v>219</v>
      </c>
      <c r="D2835" t="str">
        <f>VLOOKUP(C2835,Customers!$A$1:$H$201,4,0)</f>
        <v>Julie Gibson</v>
      </c>
      <c r="E2835" t="str">
        <f>VLOOKUP(C2835,Customers!$A$1:$H$201,5,0)</f>
        <v>Female</v>
      </c>
      <c r="F2835" s="4">
        <f>VLOOKUP(C2835,Customers!$A$1:$H$201,6,0)</f>
        <v>36064</v>
      </c>
      <c r="G2835" s="4" t="str">
        <f>VLOOKUP(C2835,Customers!$A$1:$H$201,7,0)</f>
        <v>Williamsville</v>
      </c>
      <c r="H2835" s="4">
        <f>VLOOKUP(C2835,Customers!$A$1:$H$201,8,0)</f>
        <v>45011</v>
      </c>
      <c r="I2835" t="s">
        <v>746</v>
      </c>
      <c r="J2835" t="str">
        <f>VLOOKUP(I2835,Products!$A$1:$F$51,2,0)</f>
        <v>Add Clothing</v>
      </c>
      <c r="K2835" t="str">
        <f>VLOOKUP(I2835,Products!$A$1:$F$51,3,0)</f>
        <v>Fashion</v>
      </c>
      <c r="L2835" t="str">
        <f>VLOOKUP(I2835,Products!$A$1:$F$51,4,0)</f>
        <v>Clothing</v>
      </c>
      <c r="M2835" s="7">
        <f>VLOOKUP(I2835,Products!$A$1:$F$51,5,0)</f>
        <v>1342.75</v>
      </c>
      <c r="N2835" s="7">
        <f>VLOOKUP(I2835,Products!$A$1:$F$51,6,0)</f>
        <v>797.94</v>
      </c>
      <c r="O2835" t="s">
        <v>835</v>
      </c>
      <c r="P2835" t="str">
        <f>VLOOKUP(O2835,Stores!$A$1:$D$6,2,0)</f>
        <v>MegaMart New Michele</v>
      </c>
      <c r="Q2835" t="str">
        <f>VLOOKUP(O2835,Stores!$A$1:$D$6,4,0)</f>
        <v>West</v>
      </c>
      <c r="R2835" s="6">
        <v>4</v>
      </c>
      <c r="S2835" s="6">
        <v>0.15</v>
      </c>
      <c r="T2835" t="s">
        <v>861</v>
      </c>
      <c r="U2835">
        <f t="shared" si="132"/>
        <v>5371</v>
      </c>
      <c r="V2835" s="7">
        <f t="shared" si="133"/>
        <v>3191.76</v>
      </c>
      <c r="W2835" s="7">
        <f t="shared" si="134"/>
        <v>2178.39</v>
      </c>
    </row>
    <row r="2836" spans="1:23" x14ac:dyDescent="0.25">
      <c r="A2836" t="s">
        <v>3023</v>
      </c>
      <c r="B2836" s="4">
        <v>45598</v>
      </c>
      <c r="C2836" t="s">
        <v>165</v>
      </c>
      <c r="D2836" t="str">
        <f>VLOOKUP(C2836,Customers!$A$1:$H$201,4,0)</f>
        <v>Kenneth Allen</v>
      </c>
      <c r="E2836" t="str">
        <f>VLOOKUP(C2836,Customers!$A$1:$H$201,5,0)</f>
        <v>Male</v>
      </c>
      <c r="F2836" s="4">
        <f>VLOOKUP(C2836,Customers!$A$1:$H$201,6,0)</f>
        <v>32400</v>
      </c>
      <c r="G2836" s="4" t="str">
        <f>VLOOKUP(C2836,Customers!$A$1:$H$201,7,0)</f>
        <v>North Jonathonhaven</v>
      </c>
      <c r="H2836" s="4">
        <f>VLOOKUP(C2836,Customers!$A$1:$H$201,8,0)</f>
        <v>45213</v>
      </c>
      <c r="I2836" t="s">
        <v>790</v>
      </c>
      <c r="J2836" t="str">
        <f>VLOOKUP(I2836,Products!$A$1:$F$51,2,0)</f>
        <v>Everything Laptop</v>
      </c>
      <c r="K2836" t="str">
        <f>VLOOKUP(I2836,Products!$A$1:$F$51,3,0)</f>
        <v>Electronics</v>
      </c>
      <c r="L2836" t="str">
        <f>VLOOKUP(I2836,Products!$A$1:$F$51,4,0)</f>
        <v>Laptop</v>
      </c>
      <c r="M2836" s="7">
        <f>VLOOKUP(I2836,Products!$A$1:$F$51,5,0)</f>
        <v>428.05</v>
      </c>
      <c r="N2836" s="7">
        <f>VLOOKUP(I2836,Products!$A$1:$F$51,6,0)</f>
        <v>246.07</v>
      </c>
      <c r="O2836" t="s">
        <v>831</v>
      </c>
      <c r="P2836" t="str">
        <f>VLOOKUP(O2836,Stores!$A$1:$D$6,2,0)</f>
        <v>MegaMart Peckmouth</v>
      </c>
      <c r="Q2836" t="str">
        <f>VLOOKUP(O2836,Stores!$A$1:$D$6,4,0)</f>
        <v>East</v>
      </c>
      <c r="R2836" s="6">
        <v>3</v>
      </c>
      <c r="S2836" s="6">
        <v>0.15</v>
      </c>
      <c r="T2836" t="s">
        <v>857</v>
      </c>
      <c r="U2836">
        <f t="shared" si="132"/>
        <v>1284.1500000000001</v>
      </c>
      <c r="V2836" s="7">
        <f t="shared" si="133"/>
        <v>738.21</v>
      </c>
      <c r="W2836" s="7">
        <f t="shared" si="134"/>
        <v>545.09</v>
      </c>
    </row>
    <row r="2837" spans="1:23" x14ac:dyDescent="0.25">
      <c r="A2837" t="s">
        <v>3313</v>
      </c>
      <c r="B2837" s="4">
        <v>45598</v>
      </c>
      <c r="C2837" t="s">
        <v>625</v>
      </c>
      <c r="D2837" t="str">
        <f>VLOOKUP(C2837,Customers!$A$1:$H$201,4,0)</f>
        <v>Anthony Gould</v>
      </c>
      <c r="E2837" t="str">
        <f>VLOOKUP(C2837,Customers!$A$1:$H$201,5,0)</f>
        <v>Female</v>
      </c>
      <c r="F2837" s="4">
        <f>VLOOKUP(C2837,Customers!$A$1:$H$201,6,0)</f>
        <v>31052</v>
      </c>
      <c r="G2837" s="4" t="str">
        <f>VLOOKUP(C2837,Customers!$A$1:$H$201,7,0)</f>
        <v>South James</v>
      </c>
      <c r="H2837" s="4">
        <f>VLOOKUP(C2837,Customers!$A$1:$H$201,8,0)</f>
        <v>44584</v>
      </c>
      <c r="I2837" t="s">
        <v>724</v>
      </c>
      <c r="J2837" t="str">
        <f>VLOOKUP(I2837,Products!$A$1:$F$51,2,0)</f>
        <v>Company Fruits</v>
      </c>
      <c r="K2837" t="str">
        <f>VLOOKUP(I2837,Products!$A$1:$F$51,3,0)</f>
        <v>Groceries</v>
      </c>
      <c r="L2837" t="str">
        <f>VLOOKUP(I2837,Products!$A$1:$F$51,4,0)</f>
        <v>Fruits</v>
      </c>
      <c r="M2837" s="7">
        <f>VLOOKUP(I2837,Products!$A$1:$F$51,5,0)</f>
        <v>318.05</v>
      </c>
      <c r="N2837" s="7">
        <f>VLOOKUP(I2837,Products!$A$1:$F$51,6,0)</f>
        <v>742.26521739130465</v>
      </c>
      <c r="O2837" t="s">
        <v>842</v>
      </c>
      <c r="P2837" t="str">
        <f>VLOOKUP(O2837,Stores!$A$1:$D$6,2,0)</f>
        <v>MegaMart Johnmouth</v>
      </c>
      <c r="Q2837" t="str">
        <f>VLOOKUP(O2837,Stores!$A$1:$D$6,4,0)</f>
        <v>East</v>
      </c>
      <c r="R2837" s="6">
        <v>4</v>
      </c>
      <c r="S2837" s="6">
        <v>0.05</v>
      </c>
      <c r="T2837" t="s">
        <v>861</v>
      </c>
      <c r="U2837">
        <f t="shared" si="132"/>
        <v>1272.2</v>
      </c>
      <c r="V2837" s="7">
        <f t="shared" si="133"/>
        <v>2969.0608695652186</v>
      </c>
      <c r="W2837" s="7">
        <f t="shared" si="134"/>
        <v>-1697.8108695652186</v>
      </c>
    </row>
    <row r="2838" spans="1:23" x14ac:dyDescent="0.25">
      <c r="A2838" t="s">
        <v>5196</v>
      </c>
      <c r="B2838" s="4">
        <v>45598</v>
      </c>
      <c r="C2838" t="s">
        <v>540</v>
      </c>
      <c r="D2838" t="str">
        <f>VLOOKUP(C2838,Customers!$A$1:$H$201,4,0)</f>
        <v>Francis Hernandez</v>
      </c>
      <c r="E2838" t="str">
        <f>VLOOKUP(C2838,Customers!$A$1:$H$201,5,0)</f>
        <v>Male</v>
      </c>
      <c r="F2838" s="4">
        <f>VLOOKUP(C2838,Customers!$A$1:$H$201,6,0)</f>
        <v>26101</v>
      </c>
      <c r="G2838" s="4" t="str">
        <f>VLOOKUP(C2838,Customers!$A$1:$H$201,7,0)</f>
        <v>Juliefurt</v>
      </c>
      <c r="H2838" s="4">
        <f>VLOOKUP(C2838,Customers!$A$1:$H$201,8,0)</f>
        <v>44841</v>
      </c>
      <c r="I2838" t="s">
        <v>741</v>
      </c>
      <c r="J2838" t="str">
        <f>VLOOKUP(I2838,Products!$A$1:$F$51,2,0)</f>
        <v>Above Camera</v>
      </c>
      <c r="K2838" t="str">
        <f>VLOOKUP(I2838,Products!$A$1:$F$51,3,0)</f>
        <v>Electronics</v>
      </c>
      <c r="L2838" t="str">
        <f>VLOOKUP(I2838,Products!$A$1:$F$51,4,0)</f>
        <v>Camera</v>
      </c>
      <c r="M2838" s="7">
        <f>VLOOKUP(I2838,Products!$A$1:$F$51,5,0)</f>
        <v>1193.0899999999999</v>
      </c>
      <c r="N2838" s="7">
        <f>VLOOKUP(I2838,Products!$A$1:$F$51,6,0)</f>
        <v>818.24</v>
      </c>
      <c r="O2838" t="s">
        <v>835</v>
      </c>
      <c r="P2838" t="str">
        <f>VLOOKUP(O2838,Stores!$A$1:$D$6,2,0)</f>
        <v>MegaMart New Michele</v>
      </c>
      <c r="Q2838" t="str">
        <f>VLOOKUP(O2838,Stores!$A$1:$D$6,4,0)</f>
        <v>West</v>
      </c>
      <c r="R2838" s="6">
        <v>4</v>
      </c>
      <c r="S2838" s="6">
        <v>0.05</v>
      </c>
      <c r="T2838" t="s">
        <v>851</v>
      </c>
      <c r="U2838">
        <f t="shared" si="132"/>
        <v>4772.3599999999997</v>
      </c>
      <c r="V2838" s="7">
        <f t="shared" si="133"/>
        <v>3272.96</v>
      </c>
      <c r="W2838" s="7">
        <f t="shared" si="134"/>
        <v>1498.4499999999996</v>
      </c>
    </row>
    <row r="2839" spans="1:23" x14ac:dyDescent="0.25">
      <c r="A2839" t="s">
        <v>1576</v>
      </c>
      <c r="B2839" s="4">
        <v>45598</v>
      </c>
      <c r="C2839" t="s">
        <v>49</v>
      </c>
      <c r="D2839" t="str">
        <f>VLOOKUP(C2839,Customers!$A$1:$H$201,4,0)</f>
        <v>Dale Perry</v>
      </c>
      <c r="E2839" t="str">
        <f>VLOOKUP(C2839,Customers!$A$1:$H$201,5,0)</f>
        <v>Male</v>
      </c>
      <c r="F2839" s="4">
        <f>VLOOKUP(C2839,Customers!$A$1:$H$201,6,0)</f>
        <v>32850</v>
      </c>
      <c r="G2839" s="4" t="str">
        <f>VLOOKUP(C2839,Customers!$A$1:$H$201,7,0)</f>
        <v>Lake Dawn</v>
      </c>
      <c r="H2839" s="4">
        <f>VLOOKUP(C2839,Customers!$A$1:$H$201,8,0)</f>
        <v>44393</v>
      </c>
      <c r="I2839" t="s">
        <v>749</v>
      </c>
      <c r="J2839" t="str">
        <f>VLOOKUP(I2839,Products!$A$1:$F$51,2,0)</f>
        <v>Whether Bags</v>
      </c>
      <c r="K2839" t="str">
        <f>VLOOKUP(I2839,Products!$A$1:$F$51,3,0)</f>
        <v>Fashion</v>
      </c>
      <c r="L2839" t="str">
        <f>VLOOKUP(I2839,Products!$A$1:$F$51,4,0)</f>
        <v>Bags</v>
      </c>
      <c r="M2839" s="7">
        <f>VLOOKUP(I2839,Products!$A$1:$F$51,5,0)</f>
        <v>270.45</v>
      </c>
      <c r="N2839" s="7">
        <f>VLOOKUP(I2839,Products!$A$1:$F$51,6,0)</f>
        <v>742.26521739130465</v>
      </c>
      <c r="O2839" t="s">
        <v>827</v>
      </c>
      <c r="P2839" t="str">
        <f>VLOOKUP(O2839,Stores!$A$1:$D$6,2,0)</f>
        <v>MegaMart Jimenezborough</v>
      </c>
      <c r="Q2839" t="str">
        <f>VLOOKUP(O2839,Stores!$A$1:$D$6,4,0)</f>
        <v>South</v>
      </c>
      <c r="R2839" s="6">
        <v>3</v>
      </c>
      <c r="S2839" s="6">
        <v>0.1</v>
      </c>
      <c r="T2839" t="s">
        <v>861</v>
      </c>
      <c r="U2839">
        <f t="shared" si="132"/>
        <v>811.34999999999991</v>
      </c>
      <c r="V2839" s="7">
        <f t="shared" si="133"/>
        <v>2226.7956521739138</v>
      </c>
      <c r="W2839" s="7">
        <f t="shared" si="134"/>
        <v>-1416.345652173914</v>
      </c>
    </row>
    <row r="2840" spans="1:23" x14ac:dyDescent="0.25">
      <c r="A2840" t="s">
        <v>3399</v>
      </c>
      <c r="B2840" s="4">
        <v>45599</v>
      </c>
      <c r="C2840" t="s">
        <v>34</v>
      </c>
      <c r="D2840" t="str">
        <f>VLOOKUP(C2840,Customers!$A$1:$H$201,4,0)</f>
        <v>Isaiah Williams</v>
      </c>
      <c r="E2840" t="str">
        <f>VLOOKUP(C2840,Customers!$A$1:$H$201,5,0)</f>
        <v>Male</v>
      </c>
      <c r="F2840" s="4">
        <f>VLOOKUP(C2840,Customers!$A$1:$H$201,6,0)</f>
        <v>22233</v>
      </c>
      <c r="G2840" s="4" t="str">
        <f>VLOOKUP(C2840,Customers!$A$1:$H$201,7,0)</f>
        <v>New Michaelland</v>
      </c>
      <c r="H2840" s="4">
        <f>VLOOKUP(C2840,Customers!$A$1:$H$201,8,0)</f>
        <v>45720</v>
      </c>
      <c r="I2840" t="s">
        <v>802</v>
      </c>
      <c r="J2840" t="str">
        <f>VLOOKUP(I2840,Products!$A$1:$F$51,2,0)</f>
        <v>Piece Headphones</v>
      </c>
      <c r="K2840" t="str">
        <f>VLOOKUP(I2840,Products!$A$1:$F$51,3,0)</f>
        <v>Electronics</v>
      </c>
      <c r="L2840" t="str">
        <f>VLOOKUP(I2840,Products!$A$1:$F$51,4,0)</f>
        <v>Headphones</v>
      </c>
      <c r="M2840" s="7">
        <f>VLOOKUP(I2840,Products!$A$1:$F$51,5,0)</f>
        <v>1745.61</v>
      </c>
      <c r="N2840" s="7">
        <f>VLOOKUP(I2840,Products!$A$1:$F$51,6,0)</f>
        <v>1322.44</v>
      </c>
      <c r="O2840" t="s">
        <v>831</v>
      </c>
      <c r="P2840" t="str">
        <f>VLOOKUP(O2840,Stores!$A$1:$D$6,2,0)</f>
        <v>MegaMart Peckmouth</v>
      </c>
      <c r="Q2840" t="str">
        <f>VLOOKUP(O2840,Stores!$A$1:$D$6,4,0)</f>
        <v>East</v>
      </c>
      <c r="R2840" s="6">
        <v>5</v>
      </c>
      <c r="S2840" s="6">
        <v>0.05</v>
      </c>
      <c r="T2840" t="s">
        <v>851</v>
      </c>
      <c r="U2840">
        <f t="shared" si="132"/>
        <v>8728.0499999999993</v>
      </c>
      <c r="V2840" s="7">
        <f t="shared" si="133"/>
        <v>6612.2000000000007</v>
      </c>
      <c r="W2840" s="7">
        <f t="shared" si="134"/>
        <v>2114.8999999999987</v>
      </c>
    </row>
    <row r="2841" spans="1:23" x14ac:dyDescent="0.25">
      <c r="A2841" t="s">
        <v>3409</v>
      </c>
      <c r="B2841" s="4">
        <v>45599</v>
      </c>
      <c r="C2841" t="s">
        <v>7</v>
      </c>
      <c r="D2841" t="str">
        <f>VLOOKUP(C2841,Customers!$A$1:$H$201,4,0)</f>
        <v>Michael Davis</v>
      </c>
      <c r="E2841" t="str">
        <f>VLOOKUP(C2841,Customers!$A$1:$H$201,5,0)</f>
        <v>Male</v>
      </c>
      <c r="F2841" s="4">
        <f>VLOOKUP(C2841,Customers!$A$1:$H$201,6,0)</f>
        <v>35319</v>
      </c>
      <c r="G2841" s="4" t="str">
        <f>VLOOKUP(C2841,Customers!$A$1:$H$201,7,0)</f>
        <v>Osborneport</v>
      </c>
      <c r="H2841" s="4">
        <f>VLOOKUP(C2841,Customers!$A$1:$H$201,8,0)</f>
        <v>44829</v>
      </c>
      <c r="I2841" t="s">
        <v>784</v>
      </c>
      <c r="J2841" t="str">
        <f>VLOOKUP(I2841,Products!$A$1:$F$51,2,0)</f>
        <v>Foot Snacks</v>
      </c>
      <c r="K2841" t="str">
        <f>VLOOKUP(I2841,Products!$A$1:$F$51,3,0)</f>
        <v>Groceries</v>
      </c>
      <c r="L2841" t="str">
        <f>VLOOKUP(I2841,Products!$A$1:$F$51,4,0)</f>
        <v>Snacks</v>
      </c>
      <c r="M2841" s="7">
        <f>VLOOKUP(I2841,Products!$A$1:$F$51,5,0)</f>
        <v>1095.72</v>
      </c>
      <c r="N2841" s="7">
        <f>VLOOKUP(I2841,Products!$A$1:$F$51,6,0)</f>
        <v>822.2</v>
      </c>
      <c r="O2841" t="s">
        <v>842</v>
      </c>
      <c r="P2841" t="str">
        <f>VLOOKUP(O2841,Stores!$A$1:$D$6,2,0)</f>
        <v>MegaMart Johnmouth</v>
      </c>
      <c r="Q2841" t="str">
        <f>VLOOKUP(O2841,Stores!$A$1:$D$6,4,0)</f>
        <v>East</v>
      </c>
      <c r="R2841" s="6">
        <v>3</v>
      </c>
      <c r="S2841" s="6">
        <v>0.15</v>
      </c>
      <c r="T2841" t="s">
        <v>857</v>
      </c>
      <c r="U2841">
        <f t="shared" si="132"/>
        <v>3287.16</v>
      </c>
      <c r="V2841" s="7">
        <f t="shared" si="133"/>
        <v>2466.6000000000004</v>
      </c>
      <c r="W2841" s="7">
        <f t="shared" si="134"/>
        <v>819.70999999999947</v>
      </c>
    </row>
    <row r="2842" spans="1:23" x14ac:dyDescent="0.25">
      <c r="A2842" t="s">
        <v>4018</v>
      </c>
      <c r="B2842" s="4">
        <v>45599</v>
      </c>
      <c r="C2842" t="s">
        <v>413</v>
      </c>
      <c r="D2842" t="str">
        <f>VLOOKUP(C2842,Customers!$A$1:$H$201,4,0)</f>
        <v>Dylan Booker</v>
      </c>
      <c r="E2842" t="str">
        <f>VLOOKUP(C2842,Customers!$A$1:$H$201,5,0)</f>
        <v>Male</v>
      </c>
      <c r="F2842" s="4">
        <f>VLOOKUP(C2842,Customers!$A$1:$H$201,6,0)</f>
        <v>34163</v>
      </c>
      <c r="G2842" s="4" t="str">
        <f>VLOOKUP(C2842,Customers!$A$1:$H$201,7,0)</f>
        <v>Justintown</v>
      </c>
      <c r="H2842" s="4">
        <f>VLOOKUP(C2842,Customers!$A$1:$H$201,8,0)</f>
        <v>44573</v>
      </c>
      <c r="I2842" t="s">
        <v>808</v>
      </c>
      <c r="J2842" t="str">
        <f>VLOOKUP(I2842,Products!$A$1:$F$51,2,0)</f>
        <v>Soon Accessories</v>
      </c>
      <c r="K2842" t="str">
        <f>VLOOKUP(I2842,Products!$A$1:$F$51,3,0)</f>
        <v>Fashion</v>
      </c>
      <c r="L2842" t="str">
        <f>VLOOKUP(I2842,Products!$A$1:$F$51,4,0)</f>
        <v>Accessories</v>
      </c>
      <c r="M2842" s="7">
        <f>VLOOKUP(I2842,Products!$A$1:$F$51,5,0)</f>
        <v>564.41999999999996</v>
      </c>
      <c r="N2842" s="7">
        <f>VLOOKUP(I2842,Products!$A$1:$F$51,6,0)</f>
        <v>293.95999999999998</v>
      </c>
      <c r="O2842" t="s">
        <v>842</v>
      </c>
      <c r="P2842" t="str">
        <f>VLOOKUP(O2842,Stores!$A$1:$D$6,2,0)</f>
        <v>MegaMart Johnmouth</v>
      </c>
      <c r="Q2842" t="str">
        <f>VLOOKUP(O2842,Stores!$A$1:$D$6,4,0)</f>
        <v>East</v>
      </c>
      <c r="R2842" s="6">
        <v>1</v>
      </c>
      <c r="S2842" s="6">
        <v>0</v>
      </c>
      <c r="T2842" t="s">
        <v>857</v>
      </c>
      <c r="U2842">
        <f t="shared" si="132"/>
        <v>564.41999999999996</v>
      </c>
      <c r="V2842" s="7">
        <f t="shared" si="133"/>
        <v>293.95999999999998</v>
      </c>
      <c r="W2842" s="7">
        <f t="shared" si="134"/>
        <v>269.45999999999998</v>
      </c>
    </row>
    <row r="2843" spans="1:23" x14ac:dyDescent="0.25">
      <c r="A2843" t="s">
        <v>4294</v>
      </c>
      <c r="B2843" s="4">
        <v>45599</v>
      </c>
      <c r="C2843" t="s">
        <v>583</v>
      </c>
      <c r="D2843" t="str">
        <f>VLOOKUP(C2843,Customers!$A$1:$H$201,4,0)</f>
        <v>Linda Vasquez</v>
      </c>
      <c r="E2843" t="str">
        <f>VLOOKUP(C2843,Customers!$A$1:$H$201,5,0)</f>
        <v>Male</v>
      </c>
      <c r="F2843" s="4">
        <f>VLOOKUP(C2843,Customers!$A$1:$H$201,6,0)</f>
        <v>25047</v>
      </c>
      <c r="G2843" s="4" t="str">
        <f>VLOOKUP(C2843,Customers!$A$1:$H$201,7,0)</f>
        <v>North Rodney</v>
      </c>
      <c r="H2843" s="4">
        <f>VLOOKUP(C2843,Customers!$A$1:$H$201,8,0)</f>
        <v>44186</v>
      </c>
      <c r="I2843" t="s">
        <v>792</v>
      </c>
      <c r="J2843" t="str">
        <f>VLOOKUP(I2843,Products!$A$1:$F$51,2,0)</f>
        <v>Chair Laptop</v>
      </c>
      <c r="K2843" t="str">
        <f>VLOOKUP(I2843,Products!$A$1:$F$51,3,0)</f>
        <v>Electronics</v>
      </c>
      <c r="L2843" t="str">
        <f>VLOOKUP(I2843,Products!$A$1:$F$51,4,0)</f>
        <v>Laptop</v>
      </c>
      <c r="M2843" s="7">
        <f>VLOOKUP(I2843,Products!$A$1:$F$51,5,0)</f>
        <v>1562.43</v>
      </c>
      <c r="N2843" s="7">
        <f>VLOOKUP(I2843,Products!$A$1:$F$51,6,0)</f>
        <v>1195.6300000000001</v>
      </c>
      <c r="O2843" t="s">
        <v>842</v>
      </c>
      <c r="P2843" t="str">
        <f>VLOOKUP(O2843,Stores!$A$1:$D$6,2,0)</f>
        <v>MegaMart Johnmouth</v>
      </c>
      <c r="Q2843" t="str">
        <f>VLOOKUP(O2843,Stores!$A$1:$D$6,4,0)</f>
        <v>East</v>
      </c>
      <c r="R2843" s="6">
        <v>2</v>
      </c>
      <c r="S2843" s="6">
        <v>0.05</v>
      </c>
      <c r="T2843" t="s">
        <v>851</v>
      </c>
      <c r="U2843">
        <f t="shared" si="132"/>
        <v>3124.86</v>
      </c>
      <c r="V2843" s="7">
        <f t="shared" si="133"/>
        <v>2391.2600000000002</v>
      </c>
      <c r="W2843" s="7">
        <f t="shared" si="134"/>
        <v>732.64999999999986</v>
      </c>
    </row>
    <row r="2844" spans="1:23" x14ac:dyDescent="0.25">
      <c r="A2844" t="s">
        <v>4651</v>
      </c>
      <c r="B2844" s="4">
        <v>45599</v>
      </c>
      <c r="C2844" t="s">
        <v>558</v>
      </c>
      <c r="D2844" t="str">
        <f>VLOOKUP(C2844,Customers!$A$1:$H$201,4,0)</f>
        <v>George Young</v>
      </c>
      <c r="E2844" t="str">
        <f>VLOOKUP(C2844,Customers!$A$1:$H$201,5,0)</f>
        <v>Male</v>
      </c>
      <c r="F2844" s="4">
        <f>VLOOKUP(C2844,Customers!$A$1:$H$201,6,0)</f>
        <v>20787</v>
      </c>
      <c r="G2844" s="4" t="str">
        <f>VLOOKUP(C2844,Customers!$A$1:$H$201,7,0)</f>
        <v>Lisatown</v>
      </c>
      <c r="H2844" s="4">
        <f>VLOOKUP(C2844,Customers!$A$1:$H$201,8,0)</f>
        <v>45295</v>
      </c>
      <c r="I2844" t="s">
        <v>800</v>
      </c>
      <c r="J2844" t="str">
        <f>VLOOKUP(I2844,Products!$A$1:$F$51,2,0)</f>
        <v>Church Clothing</v>
      </c>
      <c r="K2844" t="str">
        <f>VLOOKUP(I2844,Products!$A$1:$F$51,3,0)</f>
        <v>Fashion</v>
      </c>
      <c r="L2844" t="str">
        <f>VLOOKUP(I2844,Products!$A$1:$F$51,4,0)</f>
        <v>Clothing</v>
      </c>
      <c r="M2844" s="7">
        <f>VLOOKUP(I2844,Products!$A$1:$F$51,5,0)</f>
        <v>540.94000000000005</v>
      </c>
      <c r="N2844" s="7">
        <f>VLOOKUP(I2844,Products!$A$1:$F$51,6,0)</f>
        <v>398.25</v>
      </c>
      <c r="O2844" t="s">
        <v>831</v>
      </c>
      <c r="P2844" t="str">
        <f>VLOOKUP(O2844,Stores!$A$1:$D$6,2,0)</f>
        <v>MegaMart Peckmouth</v>
      </c>
      <c r="Q2844" t="str">
        <f>VLOOKUP(O2844,Stores!$A$1:$D$6,4,0)</f>
        <v>East</v>
      </c>
      <c r="R2844" s="6">
        <v>3</v>
      </c>
      <c r="S2844" s="6">
        <v>0.05</v>
      </c>
      <c r="T2844" t="s">
        <v>851</v>
      </c>
      <c r="U2844">
        <f t="shared" si="132"/>
        <v>1622.8200000000002</v>
      </c>
      <c r="V2844" s="7">
        <f t="shared" si="133"/>
        <v>1194.75</v>
      </c>
      <c r="W2844" s="7">
        <f t="shared" si="134"/>
        <v>427.12000000000018</v>
      </c>
    </row>
    <row r="2845" spans="1:23" x14ac:dyDescent="0.25">
      <c r="A2845" t="s">
        <v>1008</v>
      </c>
      <c r="B2845" s="4">
        <v>45599</v>
      </c>
      <c r="C2845" t="s">
        <v>256</v>
      </c>
      <c r="D2845" t="str">
        <f>VLOOKUP(C2845,Customers!$A$1:$H$201,4,0)</f>
        <v>Alexandra Montoya</v>
      </c>
      <c r="E2845" t="str">
        <f>VLOOKUP(C2845,Customers!$A$1:$H$201,5,0)</f>
        <v>Female</v>
      </c>
      <c r="F2845" s="4">
        <f>VLOOKUP(C2845,Customers!$A$1:$H$201,6,0)</f>
        <v>29746</v>
      </c>
      <c r="G2845" s="4" t="str">
        <f>VLOOKUP(C2845,Customers!$A$1:$H$201,7,0)</f>
        <v>New Julia</v>
      </c>
      <c r="H2845" s="4">
        <f>VLOOKUP(C2845,Customers!$A$1:$H$201,8,0)</f>
        <v>45456</v>
      </c>
      <c r="I2845" t="s">
        <v>746</v>
      </c>
      <c r="J2845" t="str">
        <f>VLOOKUP(I2845,Products!$A$1:$F$51,2,0)</f>
        <v>Add Clothing</v>
      </c>
      <c r="K2845" t="str">
        <f>VLOOKUP(I2845,Products!$A$1:$F$51,3,0)</f>
        <v>Fashion</v>
      </c>
      <c r="L2845" t="str">
        <f>VLOOKUP(I2845,Products!$A$1:$F$51,4,0)</f>
        <v>Clothing</v>
      </c>
      <c r="M2845" s="7">
        <f>VLOOKUP(I2845,Products!$A$1:$F$51,5,0)</f>
        <v>1342.75</v>
      </c>
      <c r="N2845" s="7">
        <f>VLOOKUP(I2845,Products!$A$1:$F$51,6,0)</f>
        <v>797.94</v>
      </c>
      <c r="O2845" t="s">
        <v>827</v>
      </c>
      <c r="P2845" t="str">
        <f>VLOOKUP(O2845,Stores!$A$1:$D$6,2,0)</f>
        <v>MegaMart Jimenezborough</v>
      </c>
      <c r="Q2845" t="str">
        <f>VLOOKUP(O2845,Stores!$A$1:$D$6,4,0)</f>
        <v>South</v>
      </c>
      <c r="R2845" s="6">
        <v>2</v>
      </c>
      <c r="S2845" s="6">
        <v>0.15</v>
      </c>
      <c r="T2845" t="s">
        <v>861</v>
      </c>
      <c r="U2845">
        <f t="shared" si="132"/>
        <v>2685.5</v>
      </c>
      <c r="V2845" s="7">
        <f t="shared" si="133"/>
        <v>1595.88</v>
      </c>
      <c r="W2845" s="7">
        <f t="shared" si="134"/>
        <v>1088.77</v>
      </c>
    </row>
    <row r="2846" spans="1:23" x14ac:dyDescent="0.25">
      <c r="A2846" t="s">
        <v>1249</v>
      </c>
      <c r="B2846" s="4">
        <v>45599</v>
      </c>
      <c r="C2846" t="s">
        <v>22</v>
      </c>
      <c r="D2846" t="str">
        <f>VLOOKUP(C2846,Customers!$A$1:$H$201,4,0)</f>
        <v>Jamie Salinas</v>
      </c>
      <c r="E2846" t="str">
        <f>VLOOKUP(C2846,Customers!$A$1:$H$201,5,0)</f>
        <v>Male</v>
      </c>
      <c r="F2846" s="4">
        <f>VLOOKUP(C2846,Customers!$A$1:$H$201,6,0)</f>
        <v>33773</v>
      </c>
      <c r="G2846" s="4" t="str">
        <f>VLOOKUP(C2846,Customers!$A$1:$H$201,7,0)</f>
        <v>Port Kimberly</v>
      </c>
      <c r="H2846" s="4">
        <f>VLOOKUP(C2846,Customers!$A$1:$H$201,8,0)</f>
        <v>44616</v>
      </c>
      <c r="I2846" t="s">
        <v>820</v>
      </c>
      <c r="J2846" t="str">
        <f>VLOOKUP(I2846,Products!$A$1:$F$51,2,0)</f>
        <v>Possible Watches</v>
      </c>
      <c r="K2846" t="str">
        <f>VLOOKUP(I2846,Products!$A$1:$F$51,3,0)</f>
        <v>Fashion</v>
      </c>
      <c r="L2846" t="str">
        <f>VLOOKUP(I2846,Products!$A$1:$F$51,4,0)</f>
        <v>Watches</v>
      </c>
      <c r="M2846" s="7">
        <f>VLOOKUP(I2846,Products!$A$1:$F$51,5,0)</f>
        <v>388.26</v>
      </c>
      <c r="N2846" s="7">
        <f>VLOOKUP(I2846,Products!$A$1:$F$51,6,0)</f>
        <v>199.3</v>
      </c>
      <c r="O2846" t="s">
        <v>835</v>
      </c>
      <c r="P2846" t="str">
        <f>VLOOKUP(O2846,Stores!$A$1:$D$6,2,0)</f>
        <v>MegaMart New Michele</v>
      </c>
      <c r="Q2846" t="str">
        <f>VLOOKUP(O2846,Stores!$A$1:$D$6,4,0)</f>
        <v>West</v>
      </c>
      <c r="R2846" s="6">
        <v>5</v>
      </c>
      <c r="S2846" s="6">
        <v>0.15</v>
      </c>
      <c r="T2846" t="s">
        <v>851</v>
      </c>
      <c r="U2846">
        <f t="shared" si="132"/>
        <v>1941.3</v>
      </c>
      <c r="V2846" s="7">
        <f t="shared" si="133"/>
        <v>996.5</v>
      </c>
      <c r="W2846" s="7">
        <f t="shared" si="134"/>
        <v>943.94999999999993</v>
      </c>
    </row>
    <row r="2847" spans="1:23" x14ac:dyDescent="0.25">
      <c r="A2847" t="s">
        <v>2492</v>
      </c>
      <c r="B2847" s="4">
        <v>45599</v>
      </c>
      <c r="C2847" t="s">
        <v>401</v>
      </c>
      <c r="D2847" t="str">
        <f>VLOOKUP(C2847,Customers!$A$1:$H$201,4,0)</f>
        <v>Samantha Hill</v>
      </c>
      <c r="E2847" t="str">
        <f>VLOOKUP(C2847,Customers!$A$1:$H$201,5,0)</f>
        <v>Male</v>
      </c>
      <c r="F2847" s="4">
        <f>VLOOKUP(C2847,Customers!$A$1:$H$201,6,0)</f>
        <v>22241</v>
      </c>
      <c r="G2847" s="4" t="str">
        <f>VLOOKUP(C2847,Customers!$A$1:$H$201,7,0)</f>
        <v>Georgetown</v>
      </c>
      <c r="H2847" s="4">
        <f>VLOOKUP(C2847,Customers!$A$1:$H$201,8,0)</f>
        <v>44720</v>
      </c>
      <c r="I2847" t="s">
        <v>721</v>
      </c>
      <c r="J2847" t="str">
        <f>VLOOKUP(I2847,Products!$A$1:$F$51,2,0)</f>
        <v>Knowledge Bags</v>
      </c>
      <c r="K2847" t="str">
        <f>VLOOKUP(I2847,Products!$A$1:$F$51,3,0)</f>
        <v>Fashion</v>
      </c>
      <c r="L2847" t="str">
        <f>VLOOKUP(I2847,Products!$A$1:$F$51,4,0)</f>
        <v>Bags</v>
      </c>
      <c r="M2847" s="7">
        <f>VLOOKUP(I2847,Products!$A$1:$F$51,5,0)</f>
        <v>1396.22</v>
      </c>
      <c r="N2847" s="7">
        <f>VLOOKUP(I2847,Products!$A$1:$F$51,6,0)</f>
        <v>1004.09</v>
      </c>
      <c r="O2847" t="s">
        <v>838</v>
      </c>
      <c r="P2847" t="str">
        <f>VLOOKUP(O2847,Stores!$A$1:$D$6,2,0)</f>
        <v>MegaMart Brianahaven</v>
      </c>
      <c r="Q2847" t="str">
        <f>VLOOKUP(O2847,Stores!$A$1:$D$6,4,0)</f>
        <v>North</v>
      </c>
      <c r="R2847" s="6">
        <v>5</v>
      </c>
      <c r="S2847" s="6">
        <v>0.15</v>
      </c>
      <c r="T2847" t="s">
        <v>857</v>
      </c>
      <c r="U2847">
        <f t="shared" si="132"/>
        <v>6981.1</v>
      </c>
      <c r="V2847" s="7">
        <f t="shared" si="133"/>
        <v>5020.45</v>
      </c>
      <c r="W2847" s="7">
        <f t="shared" si="134"/>
        <v>1959.8000000000006</v>
      </c>
    </row>
    <row r="2848" spans="1:23" x14ac:dyDescent="0.25">
      <c r="A2848" t="s">
        <v>3240</v>
      </c>
      <c r="B2848" s="4">
        <v>45599</v>
      </c>
      <c r="C2848" t="s">
        <v>318</v>
      </c>
      <c r="D2848" t="str">
        <f>VLOOKUP(C2848,Customers!$A$1:$H$201,4,0)</f>
        <v>Juan Ramirez</v>
      </c>
      <c r="E2848" t="str">
        <f>VLOOKUP(C2848,Customers!$A$1:$H$201,5,0)</f>
        <v>Male</v>
      </c>
      <c r="F2848" s="4">
        <f>VLOOKUP(C2848,Customers!$A$1:$H$201,6,0)</f>
        <v>28937</v>
      </c>
      <c r="G2848" s="4" t="str">
        <f>VLOOKUP(C2848,Customers!$A$1:$H$201,7,0)</f>
        <v>New Michaelview</v>
      </c>
      <c r="H2848" s="4">
        <f>VLOOKUP(C2848,Customers!$A$1:$H$201,8,0)</f>
        <v>45210</v>
      </c>
      <c r="I2848" t="s">
        <v>780</v>
      </c>
      <c r="J2848" t="str">
        <f>VLOOKUP(I2848,Products!$A$1:$F$51,2,0)</f>
        <v>Road Clothing</v>
      </c>
      <c r="K2848" t="str">
        <f>VLOOKUP(I2848,Products!$A$1:$F$51,3,0)</f>
        <v>Fashion</v>
      </c>
      <c r="L2848" t="str">
        <f>VLOOKUP(I2848,Products!$A$1:$F$51,4,0)</f>
        <v>Clothing</v>
      </c>
      <c r="M2848" s="7">
        <f>VLOOKUP(I2848,Products!$A$1:$F$51,5,0)</f>
        <v>1485.05</v>
      </c>
      <c r="N2848" s="7">
        <f>VLOOKUP(I2848,Products!$A$1:$F$51,6,0)</f>
        <v>988.31</v>
      </c>
      <c r="O2848" t="s">
        <v>838</v>
      </c>
      <c r="P2848" t="str">
        <f>VLOOKUP(O2848,Stores!$A$1:$D$6,2,0)</f>
        <v>MegaMart Brianahaven</v>
      </c>
      <c r="Q2848" t="str">
        <f>VLOOKUP(O2848,Stores!$A$1:$D$6,4,0)</f>
        <v>North</v>
      </c>
      <c r="R2848" s="6">
        <v>2</v>
      </c>
      <c r="S2848" s="6">
        <v>0.05</v>
      </c>
      <c r="T2848" t="s">
        <v>861</v>
      </c>
      <c r="U2848">
        <f t="shared" si="132"/>
        <v>2970.1</v>
      </c>
      <c r="V2848" s="7">
        <f t="shared" si="133"/>
        <v>1976.62</v>
      </c>
      <c r="W2848" s="7">
        <f t="shared" si="134"/>
        <v>992.53</v>
      </c>
    </row>
    <row r="2849" spans="1:23" x14ac:dyDescent="0.25">
      <c r="A2849" t="s">
        <v>3610</v>
      </c>
      <c r="B2849" s="4">
        <v>45600</v>
      </c>
      <c r="C2849" t="s">
        <v>135</v>
      </c>
      <c r="D2849" t="str">
        <f>VLOOKUP(C2849,Customers!$A$1:$H$201,4,0)</f>
        <v>Kimberly King</v>
      </c>
      <c r="E2849" t="str">
        <f>VLOOKUP(C2849,Customers!$A$1:$H$201,5,0)</f>
        <v>Female</v>
      </c>
      <c r="F2849" s="4">
        <f>VLOOKUP(C2849,Customers!$A$1:$H$201,6,0)</f>
        <v>33347</v>
      </c>
      <c r="G2849" s="4" t="str">
        <f>VLOOKUP(C2849,Customers!$A$1:$H$201,7,0)</f>
        <v>North George</v>
      </c>
      <c r="H2849" s="4">
        <f>VLOOKUP(C2849,Customers!$A$1:$H$201,8,0)</f>
        <v>45007</v>
      </c>
      <c r="I2849" t="s">
        <v>782</v>
      </c>
      <c r="J2849" t="str">
        <f>VLOOKUP(I2849,Products!$A$1:$F$51,2,0)</f>
        <v>National Watches</v>
      </c>
      <c r="K2849" t="str">
        <f>VLOOKUP(I2849,Products!$A$1:$F$51,3,0)</f>
        <v>Fashion</v>
      </c>
      <c r="L2849" t="str">
        <f>VLOOKUP(I2849,Products!$A$1:$F$51,4,0)</f>
        <v>Watches</v>
      </c>
      <c r="M2849" s="7">
        <f>VLOOKUP(I2849,Products!$A$1:$F$51,5,0)</f>
        <v>29.24</v>
      </c>
      <c r="N2849" s="7">
        <f>VLOOKUP(I2849,Products!$A$1:$F$51,6,0)</f>
        <v>742.26521739130465</v>
      </c>
      <c r="O2849" t="s">
        <v>838</v>
      </c>
      <c r="P2849" t="str">
        <f>VLOOKUP(O2849,Stores!$A$1:$D$6,2,0)</f>
        <v>MegaMart Brianahaven</v>
      </c>
      <c r="Q2849" t="str">
        <f>VLOOKUP(O2849,Stores!$A$1:$D$6,4,0)</f>
        <v>North</v>
      </c>
      <c r="R2849" s="6">
        <v>1</v>
      </c>
      <c r="S2849" s="6">
        <v>0.1</v>
      </c>
      <c r="T2849" t="s">
        <v>861</v>
      </c>
      <c r="U2849">
        <f t="shared" si="132"/>
        <v>29.24</v>
      </c>
      <c r="V2849" s="7">
        <f t="shared" si="133"/>
        <v>742.26521739130465</v>
      </c>
      <c r="W2849" s="7">
        <f t="shared" si="134"/>
        <v>-713.92521739130461</v>
      </c>
    </row>
    <row r="2850" spans="1:23" x14ac:dyDescent="0.25">
      <c r="A2850" t="s">
        <v>5847</v>
      </c>
      <c r="B2850" s="4">
        <v>45600</v>
      </c>
      <c r="C2850" t="s">
        <v>226</v>
      </c>
      <c r="D2850" t="str">
        <f>VLOOKUP(C2850,Customers!$A$1:$H$201,4,0)</f>
        <v>Scott Wyatt</v>
      </c>
      <c r="E2850" t="str">
        <f>VLOOKUP(C2850,Customers!$A$1:$H$201,5,0)</f>
        <v>Female</v>
      </c>
      <c r="F2850" s="4">
        <f>VLOOKUP(C2850,Customers!$A$1:$H$201,6,0)</f>
        <v>23142</v>
      </c>
      <c r="G2850" s="4" t="str">
        <f>VLOOKUP(C2850,Customers!$A$1:$H$201,7,0)</f>
        <v>New Meagan</v>
      </c>
      <c r="H2850" s="4">
        <f>VLOOKUP(C2850,Customers!$A$1:$H$201,8,0)</f>
        <v>45562</v>
      </c>
      <c r="I2850" t="s">
        <v>718</v>
      </c>
      <c r="J2850" t="str">
        <f>VLOOKUP(I2850,Products!$A$1:$F$51,2,0)</f>
        <v>Four Accessories</v>
      </c>
      <c r="K2850" t="str">
        <f>VLOOKUP(I2850,Products!$A$1:$F$51,3,0)</f>
        <v>Fashion</v>
      </c>
      <c r="L2850" t="str">
        <f>VLOOKUP(I2850,Products!$A$1:$F$51,4,0)</f>
        <v>Accessories</v>
      </c>
      <c r="M2850" s="7">
        <f>VLOOKUP(I2850,Products!$A$1:$F$51,5,0)</f>
        <v>1853.77</v>
      </c>
      <c r="N2850" s="7">
        <f>VLOOKUP(I2850,Products!$A$1:$F$51,6,0)</f>
        <v>1363.52</v>
      </c>
      <c r="O2850" t="s">
        <v>835</v>
      </c>
      <c r="P2850" t="str">
        <f>VLOOKUP(O2850,Stores!$A$1:$D$6,2,0)</f>
        <v>MegaMart New Michele</v>
      </c>
      <c r="Q2850" t="str">
        <f>VLOOKUP(O2850,Stores!$A$1:$D$6,4,0)</f>
        <v>West</v>
      </c>
      <c r="R2850" s="6">
        <v>1</v>
      </c>
      <c r="S2850" s="6">
        <v>0</v>
      </c>
      <c r="T2850" t="s">
        <v>861</v>
      </c>
      <c r="U2850">
        <f t="shared" si="132"/>
        <v>1853.77</v>
      </c>
      <c r="V2850" s="7">
        <f t="shared" si="133"/>
        <v>1363.52</v>
      </c>
      <c r="W2850" s="7">
        <f t="shared" si="134"/>
        <v>489.25</v>
      </c>
    </row>
    <row r="2851" spans="1:23" x14ac:dyDescent="0.25">
      <c r="A2851" t="s">
        <v>931</v>
      </c>
      <c r="B2851" s="4">
        <v>45600</v>
      </c>
      <c r="C2851" t="s">
        <v>142</v>
      </c>
      <c r="D2851" t="str">
        <f>VLOOKUP(C2851,Customers!$A$1:$H$201,4,0)</f>
        <v>Miranda Nelson</v>
      </c>
      <c r="E2851" t="str">
        <f>VLOOKUP(C2851,Customers!$A$1:$H$201,5,0)</f>
        <v>Female</v>
      </c>
      <c r="F2851" s="4">
        <f>VLOOKUP(C2851,Customers!$A$1:$H$201,6,0)</f>
        <v>30193</v>
      </c>
      <c r="G2851" s="4" t="str">
        <f>VLOOKUP(C2851,Customers!$A$1:$H$201,7,0)</f>
        <v>West Melissahaven</v>
      </c>
      <c r="H2851" s="4">
        <f>VLOOKUP(C2851,Customers!$A$1:$H$201,8,0)</f>
        <v>45322</v>
      </c>
      <c r="I2851" t="s">
        <v>749</v>
      </c>
      <c r="J2851" t="str">
        <f>VLOOKUP(I2851,Products!$A$1:$F$51,2,0)</f>
        <v>Whether Bags</v>
      </c>
      <c r="K2851" t="str">
        <f>VLOOKUP(I2851,Products!$A$1:$F$51,3,0)</f>
        <v>Fashion</v>
      </c>
      <c r="L2851" t="str">
        <f>VLOOKUP(I2851,Products!$A$1:$F$51,4,0)</f>
        <v>Bags</v>
      </c>
      <c r="M2851" s="7">
        <f>VLOOKUP(I2851,Products!$A$1:$F$51,5,0)</f>
        <v>270.45</v>
      </c>
      <c r="N2851" s="7">
        <f>VLOOKUP(I2851,Products!$A$1:$F$51,6,0)</f>
        <v>742.26521739130465</v>
      </c>
      <c r="O2851" t="s">
        <v>827</v>
      </c>
      <c r="P2851" t="str">
        <f>VLOOKUP(O2851,Stores!$A$1:$D$6,2,0)</f>
        <v>MegaMart Jimenezborough</v>
      </c>
      <c r="Q2851" t="str">
        <f>VLOOKUP(O2851,Stores!$A$1:$D$6,4,0)</f>
        <v>South</v>
      </c>
      <c r="R2851" s="6">
        <v>1</v>
      </c>
      <c r="S2851" s="6">
        <v>0.05</v>
      </c>
      <c r="T2851" t="s">
        <v>851</v>
      </c>
      <c r="U2851">
        <f t="shared" si="132"/>
        <v>270.45</v>
      </c>
      <c r="V2851" s="7">
        <f t="shared" si="133"/>
        <v>742.26521739130465</v>
      </c>
      <c r="W2851" s="7">
        <f t="shared" si="134"/>
        <v>-472.76521739130465</v>
      </c>
    </row>
    <row r="2852" spans="1:23" x14ac:dyDescent="0.25">
      <c r="A2852" t="s">
        <v>1693</v>
      </c>
      <c r="B2852" s="4">
        <v>45600</v>
      </c>
      <c r="C2852" t="s">
        <v>558</v>
      </c>
      <c r="D2852" t="str">
        <f>VLOOKUP(C2852,Customers!$A$1:$H$201,4,0)</f>
        <v>George Young</v>
      </c>
      <c r="E2852" t="str">
        <f>VLOOKUP(C2852,Customers!$A$1:$H$201,5,0)</f>
        <v>Male</v>
      </c>
      <c r="F2852" s="4">
        <f>VLOOKUP(C2852,Customers!$A$1:$H$201,6,0)</f>
        <v>20787</v>
      </c>
      <c r="G2852" s="4" t="str">
        <f>VLOOKUP(C2852,Customers!$A$1:$H$201,7,0)</f>
        <v>Lisatown</v>
      </c>
      <c r="H2852" s="4">
        <f>VLOOKUP(C2852,Customers!$A$1:$H$201,8,0)</f>
        <v>45295</v>
      </c>
      <c r="I2852" t="s">
        <v>772</v>
      </c>
      <c r="J2852" t="str">
        <f>VLOOKUP(I2852,Products!$A$1:$F$51,2,0)</f>
        <v>Little Watches</v>
      </c>
      <c r="K2852" t="str">
        <f>VLOOKUP(I2852,Products!$A$1:$F$51,3,0)</f>
        <v>Fashion</v>
      </c>
      <c r="L2852" t="str">
        <f>VLOOKUP(I2852,Products!$A$1:$F$51,4,0)</f>
        <v>Watches</v>
      </c>
      <c r="M2852" s="7">
        <f>VLOOKUP(I2852,Products!$A$1:$F$51,5,0)</f>
        <v>429.15</v>
      </c>
      <c r="N2852" s="7">
        <f>VLOOKUP(I2852,Products!$A$1:$F$51,6,0)</f>
        <v>258.72000000000003</v>
      </c>
      <c r="O2852" t="s">
        <v>827</v>
      </c>
      <c r="P2852" t="str">
        <f>VLOOKUP(O2852,Stores!$A$1:$D$6,2,0)</f>
        <v>MegaMart Jimenezborough</v>
      </c>
      <c r="Q2852" t="str">
        <f>VLOOKUP(O2852,Stores!$A$1:$D$6,4,0)</f>
        <v>South</v>
      </c>
      <c r="R2852" s="6">
        <v>2</v>
      </c>
      <c r="S2852" s="6">
        <v>0.15</v>
      </c>
      <c r="T2852" t="s">
        <v>861</v>
      </c>
      <c r="U2852">
        <f t="shared" si="132"/>
        <v>858.3</v>
      </c>
      <c r="V2852" s="7">
        <f t="shared" si="133"/>
        <v>517.44000000000005</v>
      </c>
      <c r="W2852" s="7">
        <f t="shared" si="134"/>
        <v>340.00999999999988</v>
      </c>
    </row>
    <row r="2853" spans="1:23" x14ac:dyDescent="0.25">
      <c r="A2853" t="s">
        <v>2452</v>
      </c>
      <c r="B2853" s="4">
        <v>45600</v>
      </c>
      <c r="C2853" t="s">
        <v>413</v>
      </c>
      <c r="D2853" t="str">
        <f>VLOOKUP(C2853,Customers!$A$1:$H$201,4,0)</f>
        <v>Dylan Booker</v>
      </c>
      <c r="E2853" t="str">
        <f>VLOOKUP(C2853,Customers!$A$1:$H$201,5,0)</f>
        <v>Male</v>
      </c>
      <c r="F2853" s="4">
        <f>VLOOKUP(C2853,Customers!$A$1:$H$201,6,0)</f>
        <v>34163</v>
      </c>
      <c r="G2853" s="4" t="str">
        <f>VLOOKUP(C2853,Customers!$A$1:$H$201,7,0)</f>
        <v>Justintown</v>
      </c>
      <c r="H2853" s="4">
        <f>VLOOKUP(C2853,Customers!$A$1:$H$201,8,0)</f>
        <v>44573</v>
      </c>
      <c r="I2853" t="s">
        <v>808</v>
      </c>
      <c r="J2853" t="str">
        <f>VLOOKUP(I2853,Products!$A$1:$F$51,2,0)</f>
        <v>Soon Accessories</v>
      </c>
      <c r="K2853" t="str">
        <f>VLOOKUP(I2853,Products!$A$1:$F$51,3,0)</f>
        <v>Fashion</v>
      </c>
      <c r="L2853" t="str">
        <f>VLOOKUP(I2853,Products!$A$1:$F$51,4,0)</f>
        <v>Accessories</v>
      </c>
      <c r="M2853" s="7">
        <f>VLOOKUP(I2853,Products!$A$1:$F$51,5,0)</f>
        <v>564.41999999999996</v>
      </c>
      <c r="N2853" s="7">
        <f>VLOOKUP(I2853,Products!$A$1:$F$51,6,0)</f>
        <v>293.95999999999998</v>
      </c>
      <c r="O2853" t="s">
        <v>831</v>
      </c>
      <c r="P2853" t="str">
        <f>VLOOKUP(O2853,Stores!$A$1:$D$6,2,0)</f>
        <v>MegaMart Peckmouth</v>
      </c>
      <c r="Q2853" t="str">
        <f>VLOOKUP(O2853,Stores!$A$1:$D$6,4,0)</f>
        <v>East</v>
      </c>
      <c r="R2853" s="6">
        <v>5</v>
      </c>
      <c r="S2853" s="6">
        <v>0.1</v>
      </c>
      <c r="T2853" t="s">
        <v>851</v>
      </c>
      <c r="U2853">
        <f t="shared" si="132"/>
        <v>2822.1</v>
      </c>
      <c r="V2853" s="7">
        <f t="shared" si="133"/>
        <v>1469.8</v>
      </c>
      <c r="W2853" s="7">
        <f t="shared" si="134"/>
        <v>1351.3999999999999</v>
      </c>
    </row>
    <row r="2854" spans="1:23" x14ac:dyDescent="0.25">
      <c r="A2854" t="s">
        <v>3896</v>
      </c>
      <c r="B2854" s="4">
        <v>45600</v>
      </c>
      <c r="C2854" t="s">
        <v>72</v>
      </c>
      <c r="D2854" t="str">
        <f>VLOOKUP(C2854,Customers!$A$1:$H$201,4,0)</f>
        <v>Breanna Davis</v>
      </c>
      <c r="E2854" t="str">
        <f>VLOOKUP(C2854,Customers!$A$1:$H$201,5,0)</f>
        <v>Male</v>
      </c>
      <c r="F2854" s="4">
        <f>VLOOKUP(C2854,Customers!$A$1:$H$201,6,0)</f>
        <v>34565</v>
      </c>
      <c r="G2854" s="4" t="str">
        <f>VLOOKUP(C2854,Customers!$A$1:$H$201,7,0)</f>
        <v>East William</v>
      </c>
      <c r="H2854" s="4">
        <f>VLOOKUP(C2854,Customers!$A$1:$H$201,8,0)</f>
        <v>45608</v>
      </c>
      <c r="I2854" t="s">
        <v>762</v>
      </c>
      <c r="J2854" t="str">
        <f>VLOOKUP(I2854,Products!$A$1:$F$51,2,0)</f>
        <v>Firm Dairy</v>
      </c>
      <c r="K2854" t="str">
        <f>VLOOKUP(I2854,Products!$A$1:$F$51,3,0)</f>
        <v>Groceries</v>
      </c>
      <c r="L2854" t="str">
        <f>VLOOKUP(I2854,Products!$A$1:$F$51,4,0)</f>
        <v>Dairy</v>
      </c>
      <c r="M2854" s="7">
        <f>VLOOKUP(I2854,Products!$A$1:$F$51,5,0)</f>
        <v>1227.24</v>
      </c>
      <c r="N2854" s="7">
        <f>VLOOKUP(I2854,Products!$A$1:$F$51,6,0)</f>
        <v>977.09</v>
      </c>
      <c r="O2854" t="s">
        <v>842</v>
      </c>
      <c r="P2854" t="str">
        <f>VLOOKUP(O2854,Stores!$A$1:$D$6,2,0)</f>
        <v>MegaMart Johnmouth</v>
      </c>
      <c r="Q2854" t="str">
        <f>VLOOKUP(O2854,Stores!$A$1:$D$6,4,0)</f>
        <v>East</v>
      </c>
      <c r="R2854" s="6">
        <v>2</v>
      </c>
      <c r="S2854" s="6">
        <v>0.15</v>
      </c>
      <c r="T2854" t="s">
        <v>851</v>
      </c>
      <c r="U2854">
        <f t="shared" si="132"/>
        <v>2454.48</v>
      </c>
      <c r="V2854" s="7">
        <f t="shared" si="133"/>
        <v>1954.18</v>
      </c>
      <c r="W2854" s="7">
        <f t="shared" si="134"/>
        <v>499.44999999999993</v>
      </c>
    </row>
    <row r="2855" spans="1:23" x14ac:dyDescent="0.25">
      <c r="A2855" t="s">
        <v>4268</v>
      </c>
      <c r="B2855" s="4">
        <v>45600</v>
      </c>
      <c r="C2855" t="s">
        <v>655</v>
      </c>
      <c r="D2855" t="str">
        <f>VLOOKUP(C2855,Customers!$A$1:$H$201,4,0)</f>
        <v>Vicki Guzman</v>
      </c>
      <c r="E2855" t="str">
        <f>VLOOKUP(C2855,Customers!$A$1:$H$201,5,0)</f>
        <v>Female</v>
      </c>
      <c r="F2855" s="4">
        <f>VLOOKUP(C2855,Customers!$A$1:$H$201,6,0)</f>
        <v>22041</v>
      </c>
      <c r="G2855" s="4" t="str">
        <f>VLOOKUP(C2855,Customers!$A$1:$H$201,7,0)</f>
        <v>West Wandaland</v>
      </c>
      <c r="H2855" s="4">
        <f>VLOOKUP(C2855,Customers!$A$1:$H$201,8,0)</f>
        <v>45329</v>
      </c>
      <c r="I2855" t="s">
        <v>772</v>
      </c>
      <c r="J2855" t="str">
        <f>VLOOKUP(I2855,Products!$A$1:$F$51,2,0)</f>
        <v>Little Watches</v>
      </c>
      <c r="K2855" t="str">
        <f>VLOOKUP(I2855,Products!$A$1:$F$51,3,0)</f>
        <v>Fashion</v>
      </c>
      <c r="L2855" t="str">
        <f>VLOOKUP(I2855,Products!$A$1:$F$51,4,0)</f>
        <v>Watches</v>
      </c>
      <c r="M2855" s="7">
        <f>VLOOKUP(I2855,Products!$A$1:$F$51,5,0)</f>
        <v>429.15</v>
      </c>
      <c r="N2855" s="7">
        <f>VLOOKUP(I2855,Products!$A$1:$F$51,6,0)</f>
        <v>258.72000000000003</v>
      </c>
      <c r="O2855" t="s">
        <v>831</v>
      </c>
      <c r="P2855" t="str">
        <f>VLOOKUP(O2855,Stores!$A$1:$D$6,2,0)</f>
        <v>MegaMart Peckmouth</v>
      </c>
      <c r="Q2855" t="str">
        <f>VLOOKUP(O2855,Stores!$A$1:$D$6,4,0)</f>
        <v>East</v>
      </c>
      <c r="R2855" s="6">
        <v>2</v>
      </c>
      <c r="S2855" s="6">
        <v>0.05</v>
      </c>
      <c r="T2855" t="s">
        <v>861</v>
      </c>
      <c r="U2855">
        <f t="shared" si="132"/>
        <v>858.3</v>
      </c>
      <c r="V2855" s="7">
        <f t="shared" si="133"/>
        <v>517.44000000000005</v>
      </c>
      <c r="W2855" s="7">
        <f t="shared" si="134"/>
        <v>339.90999999999991</v>
      </c>
    </row>
    <row r="2856" spans="1:23" x14ac:dyDescent="0.25">
      <c r="A2856" t="s">
        <v>5484</v>
      </c>
      <c r="B2856" s="4">
        <v>45601</v>
      </c>
      <c r="C2856" t="s">
        <v>623</v>
      </c>
      <c r="D2856" t="str">
        <f>VLOOKUP(C2856,Customers!$A$1:$H$201,4,0)</f>
        <v>Peter Garcia</v>
      </c>
      <c r="E2856" t="str">
        <f>VLOOKUP(C2856,Customers!$A$1:$H$201,5,0)</f>
        <v>Male</v>
      </c>
      <c r="F2856" s="4">
        <f>VLOOKUP(C2856,Customers!$A$1:$H$201,6,0)</f>
        <v>29135</v>
      </c>
      <c r="G2856" s="4" t="str">
        <f>VLOOKUP(C2856,Customers!$A$1:$H$201,7,0)</f>
        <v>West Amymouth</v>
      </c>
      <c r="H2856" s="4">
        <f>VLOOKUP(C2856,Customers!$A$1:$H$201,8,0)</f>
        <v>44399</v>
      </c>
      <c r="I2856" t="s">
        <v>735</v>
      </c>
      <c r="J2856" t="str">
        <f>VLOOKUP(I2856,Products!$A$1:$F$51,2,0)</f>
        <v>Step Smartphone</v>
      </c>
      <c r="K2856" t="str">
        <f>VLOOKUP(I2856,Products!$A$1:$F$51,3,0)</f>
        <v>Electronics</v>
      </c>
      <c r="L2856" t="str">
        <f>VLOOKUP(I2856,Products!$A$1:$F$51,4,0)</f>
        <v>Smartphone</v>
      </c>
      <c r="M2856" s="7">
        <f>VLOOKUP(I2856,Products!$A$1:$F$51,5,0)</f>
        <v>1194.1199999999999</v>
      </c>
      <c r="N2856" s="7">
        <f>VLOOKUP(I2856,Products!$A$1:$F$51,6,0)</f>
        <v>838.95</v>
      </c>
      <c r="O2856" t="s">
        <v>827</v>
      </c>
      <c r="P2856" t="str">
        <f>VLOOKUP(O2856,Stores!$A$1:$D$6,2,0)</f>
        <v>MegaMart Jimenezborough</v>
      </c>
      <c r="Q2856" t="str">
        <f>VLOOKUP(O2856,Stores!$A$1:$D$6,4,0)</f>
        <v>South</v>
      </c>
      <c r="R2856" s="6">
        <v>1</v>
      </c>
      <c r="S2856" s="6">
        <v>0.1</v>
      </c>
      <c r="T2856" t="s">
        <v>857</v>
      </c>
      <c r="U2856">
        <f t="shared" si="132"/>
        <v>1194.1199999999999</v>
      </c>
      <c r="V2856" s="7">
        <f t="shared" si="133"/>
        <v>838.95</v>
      </c>
      <c r="W2856" s="7">
        <f t="shared" si="134"/>
        <v>354.26999999999987</v>
      </c>
    </row>
    <row r="2857" spans="1:23" x14ac:dyDescent="0.25">
      <c r="A2857" t="s">
        <v>1413</v>
      </c>
      <c r="B2857" s="4">
        <v>45601</v>
      </c>
      <c r="C2857" t="s">
        <v>304</v>
      </c>
      <c r="D2857" t="str">
        <f>VLOOKUP(C2857,Customers!$A$1:$H$201,4,0)</f>
        <v>Sarah Reynolds</v>
      </c>
      <c r="E2857" t="str">
        <f>VLOOKUP(C2857,Customers!$A$1:$H$201,5,0)</f>
        <v>Female</v>
      </c>
      <c r="F2857" s="4">
        <f>VLOOKUP(C2857,Customers!$A$1:$H$201,6,0)</f>
        <v>32344</v>
      </c>
      <c r="G2857" s="4" t="str">
        <f>VLOOKUP(C2857,Customers!$A$1:$H$201,7,0)</f>
        <v>South Christinabury</v>
      </c>
      <c r="H2857" s="4">
        <f>VLOOKUP(C2857,Customers!$A$1:$H$201,8,0)</f>
        <v>44826</v>
      </c>
      <c r="I2857" t="s">
        <v>780</v>
      </c>
      <c r="J2857" t="str">
        <f>VLOOKUP(I2857,Products!$A$1:$F$51,2,0)</f>
        <v>Road Clothing</v>
      </c>
      <c r="K2857" t="str">
        <f>VLOOKUP(I2857,Products!$A$1:$F$51,3,0)</f>
        <v>Fashion</v>
      </c>
      <c r="L2857" t="str">
        <f>VLOOKUP(I2857,Products!$A$1:$F$51,4,0)</f>
        <v>Clothing</v>
      </c>
      <c r="M2857" s="7">
        <f>VLOOKUP(I2857,Products!$A$1:$F$51,5,0)</f>
        <v>1485.05</v>
      </c>
      <c r="N2857" s="7">
        <f>VLOOKUP(I2857,Products!$A$1:$F$51,6,0)</f>
        <v>988.31</v>
      </c>
      <c r="O2857" t="s">
        <v>838</v>
      </c>
      <c r="P2857" t="str">
        <f>VLOOKUP(O2857,Stores!$A$1:$D$6,2,0)</f>
        <v>MegaMart Brianahaven</v>
      </c>
      <c r="Q2857" t="str">
        <f>VLOOKUP(O2857,Stores!$A$1:$D$6,4,0)</f>
        <v>North</v>
      </c>
      <c r="R2857" s="6">
        <v>3</v>
      </c>
      <c r="S2857" s="6">
        <v>0.1</v>
      </c>
      <c r="T2857" t="s">
        <v>854</v>
      </c>
      <c r="U2857">
        <f t="shared" si="132"/>
        <v>4455.1499999999996</v>
      </c>
      <c r="V2857" s="7">
        <f t="shared" si="133"/>
        <v>2964.93</v>
      </c>
      <c r="W2857" s="7">
        <f t="shared" si="134"/>
        <v>1489.3199999999997</v>
      </c>
    </row>
    <row r="2858" spans="1:23" x14ac:dyDescent="0.25">
      <c r="A2858" t="s">
        <v>2345</v>
      </c>
      <c r="B2858" s="4">
        <v>45601</v>
      </c>
      <c r="C2858" t="s">
        <v>436</v>
      </c>
      <c r="D2858" t="str">
        <f>VLOOKUP(C2858,Customers!$A$1:$H$201,4,0)</f>
        <v>Gina Bradford</v>
      </c>
      <c r="E2858" t="str">
        <f>VLOOKUP(C2858,Customers!$A$1:$H$201,5,0)</f>
        <v>Male</v>
      </c>
      <c r="F2858" s="4">
        <f>VLOOKUP(C2858,Customers!$A$1:$H$201,6,0)</f>
        <v>27633</v>
      </c>
      <c r="G2858" s="4" t="str">
        <f>VLOOKUP(C2858,Customers!$A$1:$H$201,7,0)</f>
        <v>Port William</v>
      </c>
      <c r="H2858" s="4">
        <f>VLOOKUP(C2858,Customers!$A$1:$H$201,8,0)</f>
        <v>45850</v>
      </c>
      <c r="I2858" t="s">
        <v>818</v>
      </c>
      <c r="J2858" t="str">
        <f>VLOOKUP(I2858,Products!$A$1:$F$51,2,0)</f>
        <v>Nor Bags</v>
      </c>
      <c r="K2858" t="str">
        <f>VLOOKUP(I2858,Products!$A$1:$F$51,3,0)</f>
        <v>Fashion</v>
      </c>
      <c r="L2858" t="str">
        <f>VLOOKUP(I2858,Products!$A$1:$F$51,4,0)</f>
        <v>Bags</v>
      </c>
      <c r="M2858" s="7">
        <f>VLOOKUP(I2858,Products!$A$1:$F$51,5,0)</f>
        <v>1216.3599999999999</v>
      </c>
      <c r="N2858" s="7">
        <f>VLOOKUP(I2858,Products!$A$1:$F$51,6,0)</f>
        <v>794.8</v>
      </c>
      <c r="O2858" t="s">
        <v>838</v>
      </c>
      <c r="P2858" t="str">
        <f>VLOOKUP(O2858,Stores!$A$1:$D$6,2,0)</f>
        <v>MegaMart Brianahaven</v>
      </c>
      <c r="Q2858" t="str">
        <f>VLOOKUP(O2858,Stores!$A$1:$D$6,4,0)</f>
        <v>North</v>
      </c>
      <c r="R2858" s="6">
        <v>5</v>
      </c>
      <c r="S2858" s="6">
        <v>0.15</v>
      </c>
      <c r="T2858" t="s">
        <v>851</v>
      </c>
      <c r="U2858">
        <f t="shared" si="132"/>
        <v>6081.7999999999993</v>
      </c>
      <c r="V2858" s="7">
        <f t="shared" si="133"/>
        <v>3974</v>
      </c>
      <c r="W2858" s="7">
        <f t="shared" si="134"/>
        <v>2106.9499999999994</v>
      </c>
    </row>
    <row r="2859" spans="1:23" x14ac:dyDescent="0.25">
      <c r="A2859" t="s">
        <v>4801</v>
      </c>
      <c r="B2859" s="4">
        <v>45601</v>
      </c>
      <c r="C2859" t="s">
        <v>248</v>
      </c>
      <c r="D2859" t="str">
        <f>VLOOKUP(C2859,Customers!$A$1:$H$201,4,0)</f>
        <v>Jason Jenkins</v>
      </c>
      <c r="E2859" t="str">
        <f>VLOOKUP(C2859,Customers!$A$1:$H$201,5,0)</f>
        <v>Female</v>
      </c>
      <c r="F2859" s="4">
        <f>VLOOKUP(C2859,Customers!$A$1:$H$201,6,0)</f>
        <v>31304</v>
      </c>
      <c r="G2859" s="4" t="str">
        <f>VLOOKUP(C2859,Customers!$A$1:$H$201,7,0)</f>
        <v>New Randychester</v>
      </c>
      <c r="H2859" s="4">
        <f>VLOOKUP(C2859,Customers!$A$1:$H$201,8,0)</f>
        <v>44186</v>
      </c>
      <c r="I2859" t="s">
        <v>786</v>
      </c>
      <c r="J2859" t="str">
        <f>VLOOKUP(I2859,Products!$A$1:$F$51,2,0)</f>
        <v>Difficult Vegetables</v>
      </c>
      <c r="K2859" t="str">
        <f>VLOOKUP(I2859,Products!$A$1:$F$51,3,0)</f>
        <v>Groceries</v>
      </c>
      <c r="L2859" t="str">
        <f>VLOOKUP(I2859,Products!$A$1:$F$51,4,0)</f>
        <v>Vegetables</v>
      </c>
      <c r="M2859" s="7">
        <f>VLOOKUP(I2859,Products!$A$1:$F$51,5,0)</f>
        <v>1102.791777777778</v>
      </c>
      <c r="N2859" s="7">
        <f>VLOOKUP(I2859,Products!$A$1:$F$51,6,0)</f>
        <v>164.01</v>
      </c>
      <c r="O2859" t="s">
        <v>838</v>
      </c>
      <c r="P2859" t="str">
        <f>VLOOKUP(O2859,Stores!$A$1:$D$6,2,0)</f>
        <v>MegaMart Brianahaven</v>
      </c>
      <c r="Q2859" t="str">
        <f>VLOOKUP(O2859,Stores!$A$1:$D$6,4,0)</f>
        <v>North</v>
      </c>
      <c r="R2859" s="6">
        <v>4</v>
      </c>
      <c r="S2859" s="6">
        <v>0</v>
      </c>
      <c r="T2859" t="s">
        <v>857</v>
      </c>
      <c r="U2859">
        <f t="shared" si="132"/>
        <v>4411.1671111111118</v>
      </c>
      <c r="V2859" s="7">
        <f t="shared" si="133"/>
        <v>656.04</v>
      </c>
      <c r="W2859" s="7">
        <f t="shared" si="134"/>
        <v>3754.1271111111118</v>
      </c>
    </row>
    <row r="2860" spans="1:23" x14ac:dyDescent="0.25">
      <c r="A2860" t="s">
        <v>2361</v>
      </c>
      <c r="B2860" s="4">
        <v>45601</v>
      </c>
      <c r="C2860" t="s">
        <v>161</v>
      </c>
      <c r="D2860" t="str">
        <f>VLOOKUP(C2860,Customers!$A$1:$H$201,4,0)</f>
        <v>Anna Andrews</v>
      </c>
      <c r="E2860" t="str">
        <f>VLOOKUP(C2860,Customers!$A$1:$H$201,5,0)</f>
        <v>Female</v>
      </c>
      <c r="F2860" s="4">
        <f>VLOOKUP(C2860,Customers!$A$1:$H$201,6,0)</f>
        <v>36564</v>
      </c>
      <c r="G2860" s="4" t="str">
        <f>VLOOKUP(C2860,Customers!$A$1:$H$201,7,0)</f>
        <v>North Teresashire</v>
      </c>
      <c r="H2860" s="4">
        <f>VLOOKUP(C2860,Customers!$A$1:$H$201,8,0)</f>
        <v>44509</v>
      </c>
      <c r="I2860" t="s">
        <v>786</v>
      </c>
      <c r="J2860" t="str">
        <f>VLOOKUP(I2860,Products!$A$1:$F$51,2,0)</f>
        <v>Difficult Vegetables</v>
      </c>
      <c r="K2860" t="str">
        <f>VLOOKUP(I2860,Products!$A$1:$F$51,3,0)</f>
        <v>Groceries</v>
      </c>
      <c r="L2860" t="str">
        <f>VLOOKUP(I2860,Products!$A$1:$F$51,4,0)</f>
        <v>Vegetables</v>
      </c>
      <c r="M2860" s="7">
        <f>VLOOKUP(I2860,Products!$A$1:$F$51,5,0)</f>
        <v>1102.791777777778</v>
      </c>
      <c r="N2860" s="7">
        <f>VLOOKUP(I2860,Products!$A$1:$F$51,6,0)</f>
        <v>164.01</v>
      </c>
      <c r="O2860" t="s">
        <v>835</v>
      </c>
      <c r="P2860" t="str">
        <f>VLOOKUP(O2860,Stores!$A$1:$D$6,2,0)</f>
        <v>MegaMart New Michele</v>
      </c>
      <c r="Q2860" t="str">
        <f>VLOOKUP(O2860,Stores!$A$1:$D$6,4,0)</f>
        <v>West</v>
      </c>
      <c r="R2860" s="6">
        <v>2</v>
      </c>
      <c r="S2860" s="6">
        <v>0.15</v>
      </c>
      <c r="T2860" t="s">
        <v>851</v>
      </c>
      <c r="U2860">
        <f t="shared" si="132"/>
        <v>2205.5835555555559</v>
      </c>
      <c r="V2860" s="7">
        <f t="shared" si="133"/>
        <v>328.02</v>
      </c>
      <c r="W2860" s="7">
        <f t="shared" si="134"/>
        <v>1876.713555555556</v>
      </c>
    </row>
    <row r="2861" spans="1:23" x14ac:dyDescent="0.25">
      <c r="A2861" t="s">
        <v>2662</v>
      </c>
      <c r="B2861" s="4">
        <v>45601</v>
      </c>
      <c r="C2861" t="s">
        <v>285</v>
      </c>
      <c r="D2861" t="str">
        <f>VLOOKUP(C2861,Customers!$A$1:$H$201,4,0)</f>
        <v>Phyllis Durham</v>
      </c>
      <c r="E2861" t="str">
        <f>VLOOKUP(C2861,Customers!$A$1:$H$201,5,0)</f>
        <v>Male</v>
      </c>
      <c r="F2861" s="4">
        <f>VLOOKUP(C2861,Customers!$A$1:$H$201,6,0)</f>
        <v>38700</v>
      </c>
      <c r="G2861" s="4" t="str">
        <f>VLOOKUP(C2861,Customers!$A$1:$H$201,7,0)</f>
        <v>Nancyside</v>
      </c>
      <c r="H2861" s="4">
        <f>VLOOKUP(C2861,Customers!$A$1:$H$201,8,0)</f>
        <v>44688</v>
      </c>
      <c r="I2861" t="s">
        <v>749</v>
      </c>
      <c r="J2861" t="str">
        <f>VLOOKUP(I2861,Products!$A$1:$F$51,2,0)</f>
        <v>Whether Bags</v>
      </c>
      <c r="K2861" t="str">
        <f>VLOOKUP(I2861,Products!$A$1:$F$51,3,0)</f>
        <v>Fashion</v>
      </c>
      <c r="L2861" t="str">
        <f>VLOOKUP(I2861,Products!$A$1:$F$51,4,0)</f>
        <v>Bags</v>
      </c>
      <c r="M2861" s="7">
        <f>VLOOKUP(I2861,Products!$A$1:$F$51,5,0)</f>
        <v>270.45</v>
      </c>
      <c r="N2861" s="7">
        <f>VLOOKUP(I2861,Products!$A$1:$F$51,6,0)</f>
        <v>742.26521739130465</v>
      </c>
      <c r="O2861" t="s">
        <v>842</v>
      </c>
      <c r="P2861" t="str">
        <f>VLOOKUP(O2861,Stores!$A$1:$D$6,2,0)</f>
        <v>MegaMart Johnmouth</v>
      </c>
      <c r="Q2861" t="str">
        <f>VLOOKUP(O2861,Stores!$A$1:$D$6,4,0)</f>
        <v>East</v>
      </c>
      <c r="R2861" s="6">
        <v>2</v>
      </c>
      <c r="S2861" s="6">
        <v>0.05</v>
      </c>
      <c r="T2861" t="s">
        <v>861</v>
      </c>
      <c r="U2861">
        <f t="shared" si="132"/>
        <v>540.9</v>
      </c>
      <c r="V2861" s="7">
        <f t="shared" si="133"/>
        <v>1484.5304347826093</v>
      </c>
      <c r="W2861" s="7">
        <f t="shared" si="134"/>
        <v>-944.58043478260936</v>
      </c>
    </row>
    <row r="2862" spans="1:23" x14ac:dyDescent="0.25">
      <c r="A2862" t="s">
        <v>2826</v>
      </c>
      <c r="B2862" s="4">
        <v>45601</v>
      </c>
      <c r="C2862" t="s">
        <v>61</v>
      </c>
      <c r="D2862" t="str">
        <f>VLOOKUP(C2862,Customers!$A$1:$H$201,4,0)</f>
        <v>Matthew Molina</v>
      </c>
      <c r="E2862" t="str">
        <f>VLOOKUP(C2862,Customers!$A$1:$H$201,5,0)</f>
        <v>Male</v>
      </c>
      <c r="F2862" s="4">
        <f>VLOOKUP(C2862,Customers!$A$1:$H$201,6,0)</f>
        <v>34315</v>
      </c>
      <c r="G2862" s="4" t="str">
        <f>VLOOKUP(C2862,Customers!$A$1:$H$201,7,0)</f>
        <v>Quinnville</v>
      </c>
      <c r="H2862" s="4">
        <f>VLOOKUP(C2862,Customers!$A$1:$H$201,8,0)</f>
        <v>44892</v>
      </c>
      <c r="I2862" t="s">
        <v>707</v>
      </c>
      <c r="J2862" t="str">
        <f>VLOOKUP(I2862,Products!$A$1:$F$51,2,0)</f>
        <v>Like Camera</v>
      </c>
      <c r="K2862" t="str">
        <f>VLOOKUP(I2862,Products!$A$1:$F$51,3,0)</f>
        <v>Electronics</v>
      </c>
      <c r="L2862" t="str">
        <f>VLOOKUP(I2862,Products!$A$1:$F$51,4,0)</f>
        <v>Camera</v>
      </c>
      <c r="M2862" s="7">
        <f>VLOOKUP(I2862,Products!$A$1:$F$51,5,0)</f>
        <v>1673.69</v>
      </c>
      <c r="N2862" s="7">
        <f>VLOOKUP(I2862,Products!$A$1:$F$51,6,0)</f>
        <v>1323.38</v>
      </c>
      <c r="O2862" t="s">
        <v>842</v>
      </c>
      <c r="P2862" t="str">
        <f>VLOOKUP(O2862,Stores!$A$1:$D$6,2,0)</f>
        <v>MegaMart Johnmouth</v>
      </c>
      <c r="Q2862" t="str">
        <f>VLOOKUP(O2862,Stores!$A$1:$D$6,4,0)</f>
        <v>East</v>
      </c>
      <c r="R2862" s="6">
        <v>3</v>
      </c>
      <c r="S2862" s="6">
        <v>0</v>
      </c>
      <c r="T2862" t="s">
        <v>861</v>
      </c>
      <c r="U2862">
        <f t="shared" si="132"/>
        <v>5021.07</v>
      </c>
      <c r="V2862" s="7">
        <f t="shared" si="133"/>
        <v>3970.1400000000003</v>
      </c>
      <c r="W2862" s="7">
        <f t="shared" si="134"/>
        <v>1049.9299999999994</v>
      </c>
    </row>
    <row r="2863" spans="1:23" x14ac:dyDescent="0.25">
      <c r="A2863" t="s">
        <v>3300</v>
      </c>
      <c r="B2863" s="4">
        <v>45601</v>
      </c>
      <c r="C2863" t="s">
        <v>318</v>
      </c>
      <c r="D2863" t="str">
        <f>VLOOKUP(C2863,Customers!$A$1:$H$201,4,0)</f>
        <v>Juan Ramirez</v>
      </c>
      <c r="E2863" t="str">
        <f>VLOOKUP(C2863,Customers!$A$1:$H$201,5,0)</f>
        <v>Male</v>
      </c>
      <c r="F2863" s="4">
        <f>VLOOKUP(C2863,Customers!$A$1:$H$201,6,0)</f>
        <v>28937</v>
      </c>
      <c r="G2863" s="4" t="str">
        <f>VLOOKUP(C2863,Customers!$A$1:$H$201,7,0)</f>
        <v>New Michaelview</v>
      </c>
      <c r="H2863" s="4">
        <f>VLOOKUP(C2863,Customers!$A$1:$H$201,8,0)</f>
        <v>45210</v>
      </c>
      <c r="I2863" t="s">
        <v>738</v>
      </c>
      <c r="J2863" t="str">
        <f>VLOOKUP(I2863,Products!$A$1:$F$51,2,0)</f>
        <v>Either Headphones</v>
      </c>
      <c r="K2863" t="str">
        <f>VLOOKUP(I2863,Products!$A$1:$F$51,3,0)</f>
        <v>Electronics</v>
      </c>
      <c r="L2863" t="str">
        <f>VLOOKUP(I2863,Products!$A$1:$F$51,4,0)</f>
        <v>Headphones</v>
      </c>
      <c r="M2863" s="7">
        <f>VLOOKUP(I2863,Products!$A$1:$F$51,5,0)</f>
        <v>248.57</v>
      </c>
      <c r="N2863" s="7">
        <f>VLOOKUP(I2863,Products!$A$1:$F$51,6,0)</f>
        <v>190.67</v>
      </c>
      <c r="O2863" t="s">
        <v>827</v>
      </c>
      <c r="P2863" t="str">
        <f>VLOOKUP(O2863,Stores!$A$1:$D$6,2,0)</f>
        <v>MegaMart Jimenezborough</v>
      </c>
      <c r="Q2863" t="str">
        <f>VLOOKUP(O2863,Stores!$A$1:$D$6,4,0)</f>
        <v>South</v>
      </c>
      <c r="R2863" s="6">
        <v>3</v>
      </c>
      <c r="S2863" s="6">
        <v>0.1</v>
      </c>
      <c r="T2863" t="s">
        <v>861</v>
      </c>
      <c r="U2863">
        <f t="shared" si="132"/>
        <v>745.71</v>
      </c>
      <c r="V2863" s="7">
        <f t="shared" si="133"/>
        <v>572.01</v>
      </c>
      <c r="W2863" s="7">
        <f t="shared" si="134"/>
        <v>172.80000000000004</v>
      </c>
    </row>
    <row r="2864" spans="1:23" x14ac:dyDescent="0.25">
      <c r="A2864" t="s">
        <v>4627</v>
      </c>
      <c r="B2864" s="4">
        <v>45602</v>
      </c>
      <c r="C2864" t="s">
        <v>498</v>
      </c>
      <c r="D2864" t="str">
        <f>VLOOKUP(C2864,Customers!$A$1:$H$201,4,0)</f>
        <v>Gary Lopez</v>
      </c>
      <c r="E2864" t="str">
        <f>VLOOKUP(C2864,Customers!$A$1:$H$201,5,0)</f>
        <v>Male</v>
      </c>
      <c r="F2864" s="4">
        <f>VLOOKUP(C2864,Customers!$A$1:$H$201,6,0)</f>
        <v>30899</v>
      </c>
      <c r="G2864" s="4" t="str">
        <f>VLOOKUP(C2864,Customers!$A$1:$H$201,7,0)</f>
        <v>Amandachester</v>
      </c>
      <c r="H2864" s="4">
        <f>VLOOKUP(C2864,Customers!$A$1:$H$201,8,0)</f>
        <v>45421</v>
      </c>
      <c r="I2864" t="s">
        <v>780</v>
      </c>
      <c r="J2864" t="str">
        <f>VLOOKUP(I2864,Products!$A$1:$F$51,2,0)</f>
        <v>Road Clothing</v>
      </c>
      <c r="K2864" t="str">
        <f>VLOOKUP(I2864,Products!$A$1:$F$51,3,0)</f>
        <v>Fashion</v>
      </c>
      <c r="L2864" t="str">
        <f>VLOOKUP(I2864,Products!$A$1:$F$51,4,0)</f>
        <v>Clothing</v>
      </c>
      <c r="M2864" s="7">
        <f>VLOOKUP(I2864,Products!$A$1:$F$51,5,0)</f>
        <v>1485.05</v>
      </c>
      <c r="N2864" s="7">
        <f>VLOOKUP(I2864,Products!$A$1:$F$51,6,0)</f>
        <v>988.31</v>
      </c>
      <c r="O2864" t="s">
        <v>842</v>
      </c>
      <c r="P2864" t="str">
        <f>VLOOKUP(O2864,Stores!$A$1:$D$6,2,0)</f>
        <v>MegaMart Johnmouth</v>
      </c>
      <c r="Q2864" t="str">
        <f>VLOOKUP(O2864,Stores!$A$1:$D$6,4,0)</f>
        <v>East</v>
      </c>
      <c r="R2864" s="6">
        <v>4</v>
      </c>
      <c r="S2864" s="6">
        <v>0</v>
      </c>
      <c r="T2864" t="s">
        <v>861</v>
      </c>
      <c r="U2864">
        <f t="shared" si="132"/>
        <v>5940.2</v>
      </c>
      <c r="V2864" s="7">
        <f t="shared" si="133"/>
        <v>3953.24</v>
      </c>
      <c r="W2864" s="7">
        <f t="shared" si="134"/>
        <v>1985.96</v>
      </c>
    </row>
    <row r="2865" spans="1:23" x14ac:dyDescent="0.25">
      <c r="A2865" t="s">
        <v>5057</v>
      </c>
      <c r="B2865" s="4">
        <v>45602</v>
      </c>
      <c r="C2865" t="s">
        <v>547</v>
      </c>
      <c r="D2865" t="str">
        <f>VLOOKUP(C2865,Customers!$A$1:$H$201,4,0)</f>
        <v>Brittany Green</v>
      </c>
      <c r="E2865" t="str">
        <f>VLOOKUP(C2865,Customers!$A$1:$H$201,5,0)</f>
        <v>Male</v>
      </c>
      <c r="F2865" s="4">
        <f>VLOOKUP(C2865,Customers!$A$1:$H$201,6,0)</f>
        <v>31945</v>
      </c>
      <c r="G2865" s="4" t="str">
        <f>VLOOKUP(C2865,Customers!$A$1:$H$201,7,0)</f>
        <v>Port Jeffreyside</v>
      </c>
      <c r="H2865" s="4">
        <f>VLOOKUP(C2865,Customers!$A$1:$H$201,8,0)</f>
        <v>44261</v>
      </c>
      <c r="I2865" t="s">
        <v>818</v>
      </c>
      <c r="J2865" t="str">
        <f>VLOOKUP(I2865,Products!$A$1:$F$51,2,0)</f>
        <v>Nor Bags</v>
      </c>
      <c r="K2865" t="str">
        <f>VLOOKUP(I2865,Products!$A$1:$F$51,3,0)</f>
        <v>Fashion</v>
      </c>
      <c r="L2865" t="str">
        <f>VLOOKUP(I2865,Products!$A$1:$F$51,4,0)</f>
        <v>Bags</v>
      </c>
      <c r="M2865" s="7">
        <f>VLOOKUP(I2865,Products!$A$1:$F$51,5,0)</f>
        <v>1216.3599999999999</v>
      </c>
      <c r="N2865" s="7">
        <f>VLOOKUP(I2865,Products!$A$1:$F$51,6,0)</f>
        <v>794.8</v>
      </c>
      <c r="O2865" t="s">
        <v>835</v>
      </c>
      <c r="P2865" t="str">
        <f>VLOOKUP(O2865,Stores!$A$1:$D$6,2,0)</f>
        <v>MegaMart New Michele</v>
      </c>
      <c r="Q2865" t="str">
        <f>VLOOKUP(O2865,Stores!$A$1:$D$6,4,0)</f>
        <v>West</v>
      </c>
      <c r="R2865" s="6">
        <v>3</v>
      </c>
      <c r="S2865" s="6">
        <v>0.15</v>
      </c>
      <c r="T2865" t="s">
        <v>857</v>
      </c>
      <c r="U2865">
        <f t="shared" si="132"/>
        <v>3649.08</v>
      </c>
      <c r="V2865" s="7">
        <f t="shared" si="133"/>
        <v>2384.3999999999996</v>
      </c>
      <c r="W2865" s="7">
        <f t="shared" si="134"/>
        <v>1263.8300000000004</v>
      </c>
    </row>
    <row r="2866" spans="1:23" x14ac:dyDescent="0.25">
      <c r="A2866" t="s">
        <v>5181</v>
      </c>
      <c r="B2866" s="4">
        <v>45602</v>
      </c>
      <c r="C2866" t="s">
        <v>304</v>
      </c>
      <c r="D2866" t="str">
        <f>VLOOKUP(C2866,Customers!$A$1:$H$201,4,0)</f>
        <v>Sarah Reynolds</v>
      </c>
      <c r="E2866" t="str">
        <f>VLOOKUP(C2866,Customers!$A$1:$H$201,5,0)</f>
        <v>Female</v>
      </c>
      <c r="F2866" s="4">
        <f>VLOOKUP(C2866,Customers!$A$1:$H$201,6,0)</f>
        <v>32344</v>
      </c>
      <c r="G2866" s="4" t="str">
        <f>VLOOKUP(C2866,Customers!$A$1:$H$201,7,0)</f>
        <v>South Christinabury</v>
      </c>
      <c r="H2866" s="4">
        <f>VLOOKUP(C2866,Customers!$A$1:$H$201,8,0)</f>
        <v>44826</v>
      </c>
      <c r="I2866" t="s">
        <v>800</v>
      </c>
      <c r="J2866" t="str">
        <f>VLOOKUP(I2866,Products!$A$1:$F$51,2,0)</f>
        <v>Church Clothing</v>
      </c>
      <c r="K2866" t="str">
        <f>VLOOKUP(I2866,Products!$A$1:$F$51,3,0)</f>
        <v>Fashion</v>
      </c>
      <c r="L2866" t="str">
        <f>VLOOKUP(I2866,Products!$A$1:$F$51,4,0)</f>
        <v>Clothing</v>
      </c>
      <c r="M2866" s="7">
        <f>VLOOKUP(I2866,Products!$A$1:$F$51,5,0)</f>
        <v>540.94000000000005</v>
      </c>
      <c r="N2866" s="7">
        <f>VLOOKUP(I2866,Products!$A$1:$F$51,6,0)</f>
        <v>398.25</v>
      </c>
      <c r="O2866" t="s">
        <v>831</v>
      </c>
      <c r="P2866" t="str">
        <f>VLOOKUP(O2866,Stores!$A$1:$D$6,2,0)</f>
        <v>MegaMart Peckmouth</v>
      </c>
      <c r="Q2866" t="str">
        <f>VLOOKUP(O2866,Stores!$A$1:$D$6,4,0)</f>
        <v>East</v>
      </c>
      <c r="R2866" s="6">
        <v>1</v>
      </c>
      <c r="S2866" s="6">
        <v>0.15</v>
      </c>
      <c r="T2866" t="s">
        <v>851</v>
      </c>
      <c r="U2866">
        <f t="shared" si="132"/>
        <v>540.94000000000005</v>
      </c>
      <c r="V2866" s="7">
        <f t="shared" si="133"/>
        <v>398.25</v>
      </c>
      <c r="W2866" s="7">
        <f t="shared" si="134"/>
        <v>141.84000000000006</v>
      </c>
    </row>
    <row r="2867" spans="1:23" x14ac:dyDescent="0.25">
      <c r="A2867" t="s">
        <v>5487</v>
      </c>
      <c r="B2867" s="4">
        <v>45602</v>
      </c>
      <c r="C2867" t="s">
        <v>420</v>
      </c>
      <c r="D2867" t="str">
        <f>VLOOKUP(C2867,Customers!$A$1:$H$201,4,0)</f>
        <v>Heidi Wilson</v>
      </c>
      <c r="E2867" t="str">
        <f>VLOOKUP(C2867,Customers!$A$1:$H$201,5,0)</f>
        <v>Male</v>
      </c>
      <c r="F2867" s="4">
        <f>VLOOKUP(C2867,Customers!$A$1:$H$201,6,0)</f>
        <v>28268</v>
      </c>
      <c r="G2867" s="4" t="str">
        <f>VLOOKUP(C2867,Customers!$A$1:$H$201,7,0)</f>
        <v>Ramosbury</v>
      </c>
      <c r="H2867" s="4">
        <f>VLOOKUP(C2867,Customers!$A$1:$H$201,8,0)</f>
        <v>44926</v>
      </c>
      <c r="I2867" t="s">
        <v>743</v>
      </c>
      <c r="J2867" t="str">
        <f>VLOOKUP(I2867,Products!$A$1:$F$51,2,0)</f>
        <v>World Watches</v>
      </c>
      <c r="K2867" t="str">
        <f>VLOOKUP(I2867,Products!$A$1:$F$51,3,0)</f>
        <v>Fashion</v>
      </c>
      <c r="L2867" t="str">
        <f>VLOOKUP(I2867,Products!$A$1:$F$51,4,0)</f>
        <v>Watches</v>
      </c>
      <c r="M2867" s="7">
        <f>VLOOKUP(I2867,Products!$A$1:$F$51,5,0)</f>
        <v>1134.8</v>
      </c>
      <c r="N2867" s="7">
        <f>VLOOKUP(I2867,Products!$A$1:$F$51,6,0)</f>
        <v>675.1</v>
      </c>
      <c r="O2867" t="s">
        <v>831</v>
      </c>
      <c r="P2867" t="str">
        <f>VLOOKUP(O2867,Stores!$A$1:$D$6,2,0)</f>
        <v>MegaMart Peckmouth</v>
      </c>
      <c r="Q2867" t="str">
        <f>VLOOKUP(O2867,Stores!$A$1:$D$6,4,0)</f>
        <v>East</v>
      </c>
      <c r="R2867" s="6">
        <v>5</v>
      </c>
      <c r="S2867" s="6">
        <v>0.1</v>
      </c>
      <c r="T2867" t="s">
        <v>854</v>
      </c>
      <c r="U2867">
        <f t="shared" si="132"/>
        <v>5674</v>
      </c>
      <c r="V2867" s="7">
        <f t="shared" si="133"/>
        <v>3375.5</v>
      </c>
      <c r="W2867" s="7">
        <f t="shared" si="134"/>
        <v>2297.6</v>
      </c>
    </row>
    <row r="2868" spans="1:23" x14ac:dyDescent="0.25">
      <c r="A2868" t="s">
        <v>963</v>
      </c>
      <c r="B2868" s="4">
        <v>45603</v>
      </c>
      <c r="C2868" t="s">
        <v>447</v>
      </c>
      <c r="D2868" t="str">
        <f>VLOOKUP(C2868,Customers!$A$1:$H$201,4,0)</f>
        <v>John Bell</v>
      </c>
      <c r="E2868" t="str">
        <f>VLOOKUP(C2868,Customers!$A$1:$H$201,5,0)</f>
        <v>Male</v>
      </c>
      <c r="F2868" s="4">
        <f>VLOOKUP(C2868,Customers!$A$1:$H$201,6,0)</f>
        <v>24531</v>
      </c>
      <c r="G2868" s="4" t="str">
        <f>VLOOKUP(C2868,Customers!$A$1:$H$201,7,0)</f>
        <v>Sarahhaven</v>
      </c>
      <c r="H2868" s="4">
        <f>VLOOKUP(C2868,Customers!$A$1:$H$201,8,0)</f>
        <v>44480</v>
      </c>
      <c r="I2868" t="s">
        <v>746</v>
      </c>
      <c r="J2868" t="str">
        <f>VLOOKUP(I2868,Products!$A$1:$F$51,2,0)</f>
        <v>Add Clothing</v>
      </c>
      <c r="K2868" t="str">
        <f>VLOOKUP(I2868,Products!$A$1:$F$51,3,0)</f>
        <v>Fashion</v>
      </c>
      <c r="L2868" t="str">
        <f>VLOOKUP(I2868,Products!$A$1:$F$51,4,0)</f>
        <v>Clothing</v>
      </c>
      <c r="M2868" s="7">
        <f>VLOOKUP(I2868,Products!$A$1:$F$51,5,0)</f>
        <v>1342.75</v>
      </c>
      <c r="N2868" s="7">
        <f>VLOOKUP(I2868,Products!$A$1:$F$51,6,0)</f>
        <v>797.94</v>
      </c>
      <c r="O2868" t="s">
        <v>835</v>
      </c>
      <c r="P2868" t="str">
        <f>VLOOKUP(O2868,Stores!$A$1:$D$6,2,0)</f>
        <v>MegaMart New Michele</v>
      </c>
      <c r="Q2868" t="str">
        <f>VLOOKUP(O2868,Stores!$A$1:$D$6,4,0)</f>
        <v>West</v>
      </c>
      <c r="R2868" s="6">
        <v>3</v>
      </c>
      <c r="S2868" s="6">
        <v>0.15</v>
      </c>
      <c r="T2868" t="s">
        <v>861</v>
      </c>
      <c r="U2868">
        <f t="shared" si="132"/>
        <v>4028.25</v>
      </c>
      <c r="V2868" s="7">
        <f t="shared" si="133"/>
        <v>2393.8200000000002</v>
      </c>
      <c r="W2868" s="7">
        <f t="shared" si="134"/>
        <v>1633.58</v>
      </c>
    </row>
    <row r="2869" spans="1:23" x14ac:dyDescent="0.25">
      <c r="A2869" t="s">
        <v>4064</v>
      </c>
      <c r="B2869" s="4">
        <v>45603</v>
      </c>
      <c r="C2869" t="s">
        <v>193</v>
      </c>
      <c r="D2869" t="str">
        <f>VLOOKUP(C2869,Customers!$A$1:$H$201,4,0)</f>
        <v>Kelly Mcmillan</v>
      </c>
      <c r="E2869" t="str">
        <f>VLOOKUP(C2869,Customers!$A$1:$H$201,5,0)</f>
        <v>Male</v>
      </c>
      <c r="F2869" s="4">
        <f>VLOOKUP(C2869,Customers!$A$1:$H$201,6,0)</f>
        <v>25009</v>
      </c>
      <c r="G2869" s="4" t="str">
        <f>VLOOKUP(C2869,Customers!$A$1:$H$201,7,0)</f>
        <v>Erinland</v>
      </c>
      <c r="H2869" s="4">
        <f>VLOOKUP(C2869,Customers!$A$1:$H$201,8,0)</f>
        <v>44798</v>
      </c>
      <c r="I2869" t="s">
        <v>790</v>
      </c>
      <c r="J2869" t="str">
        <f>VLOOKUP(I2869,Products!$A$1:$F$51,2,0)</f>
        <v>Everything Laptop</v>
      </c>
      <c r="K2869" t="str">
        <f>VLOOKUP(I2869,Products!$A$1:$F$51,3,0)</f>
        <v>Electronics</v>
      </c>
      <c r="L2869" t="str">
        <f>VLOOKUP(I2869,Products!$A$1:$F$51,4,0)</f>
        <v>Laptop</v>
      </c>
      <c r="M2869" s="7">
        <f>VLOOKUP(I2869,Products!$A$1:$F$51,5,0)</f>
        <v>428.05</v>
      </c>
      <c r="N2869" s="7">
        <f>VLOOKUP(I2869,Products!$A$1:$F$51,6,0)</f>
        <v>246.07</v>
      </c>
      <c r="O2869" t="s">
        <v>835</v>
      </c>
      <c r="P2869" t="str">
        <f>VLOOKUP(O2869,Stores!$A$1:$D$6,2,0)</f>
        <v>MegaMart New Michele</v>
      </c>
      <c r="Q2869" t="str">
        <f>VLOOKUP(O2869,Stores!$A$1:$D$6,4,0)</f>
        <v>West</v>
      </c>
      <c r="R2869" s="6">
        <v>1</v>
      </c>
      <c r="S2869" s="6">
        <v>0</v>
      </c>
      <c r="T2869" t="s">
        <v>861</v>
      </c>
      <c r="U2869">
        <f t="shared" si="132"/>
        <v>428.05</v>
      </c>
      <c r="V2869" s="7">
        <f t="shared" si="133"/>
        <v>246.07</v>
      </c>
      <c r="W2869" s="7">
        <f t="shared" si="134"/>
        <v>180.98000000000002</v>
      </c>
    </row>
    <row r="2870" spans="1:23" x14ac:dyDescent="0.25">
      <c r="A2870" t="s">
        <v>4514</v>
      </c>
      <c r="B2870" s="4">
        <v>45603</v>
      </c>
      <c r="C2870" t="s">
        <v>485</v>
      </c>
      <c r="D2870" t="str">
        <f>VLOOKUP(C2870,Customers!$A$1:$H$201,4,0)</f>
        <v>Yvette Roth</v>
      </c>
      <c r="E2870" t="str">
        <f>VLOOKUP(C2870,Customers!$A$1:$H$201,5,0)</f>
        <v>Male</v>
      </c>
      <c r="F2870" s="4">
        <f>VLOOKUP(C2870,Customers!$A$1:$H$201,6,0)</f>
        <v>22750</v>
      </c>
      <c r="G2870" s="4" t="str">
        <f>VLOOKUP(C2870,Customers!$A$1:$H$201,7,0)</f>
        <v>East Melissashire</v>
      </c>
      <c r="H2870" s="4">
        <f>VLOOKUP(C2870,Customers!$A$1:$H$201,8,0)</f>
        <v>45831</v>
      </c>
      <c r="I2870" t="s">
        <v>806</v>
      </c>
      <c r="J2870" t="str">
        <f>VLOOKUP(I2870,Products!$A$1:$F$51,2,0)</f>
        <v>Maybe Clothing</v>
      </c>
      <c r="K2870" t="str">
        <f>VLOOKUP(I2870,Products!$A$1:$F$51,3,0)</f>
        <v>Fashion</v>
      </c>
      <c r="L2870" t="str">
        <f>VLOOKUP(I2870,Products!$A$1:$F$51,4,0)</f>
        <v>Clothing</v>
      </c>
      <c r="M2870" s="7">
        <f>VLOOKUP(I2870,Products!$A$1:$F$51,5,0)</f>
        <v>1102.791777777778</v>
      </c>
      <c r="N2870" s="7">
        <f>VLOOKUP(I2870,Products!$A$1:$F$51,6,0)</f>
        <v>316.63</v>
      </c>
      <c r="O2870" t="s">
        <v>827</v>
      </c>
      <c r="P2870" t="str">
        <f>VLOOKUP(O2870,Stores!$A$1:$D$6,2,0)</f>
        <v>MegaMart Jimenezborough</v>
      </c>
      <c r="Q2870" t="str">
        <f>VLOOKUP(O2870,Stores!$A$1:$D$6,4,0)</f>
        <v>South</v>
      </c>
      <c r="R2870" s="6">
        <v>3</v>
      </c>
      <c r="S2870" s="6">
        <v>0.15</v>
      </c>
      <c r="T2870" t="s">
        <v>861</v>
      </c>
      <c r="U2870">
        <f t="shared" si="132"/>
        <v>3308.3753333333339</v>
      </c>
      <c r="V2870" s="7">
        <f t="shared" si="133"/>
        <v>949.89</v>
      </c>
      <c r="W2870" s="7">
        <f t="shared" si="134"/>
        <v>2357.6353333333341</v>
      </c>
    </row>
    <row r="2871" spans="1:23" x14ac:dyDescent="0.25">
      <c r="A2871" t="s">
        <v>1782</v>
      </c>
      <c r="B2871" s="4">
        <v>45603</v>
      </c>
      <c r="C2871" t="s">
        <v>282</v>
      </c>
      <c r="D2871" t="str">
        <f>VLOOKUP(C2871,Customers!$A$1:$H$201,4,0)</f>
        <v>Seth Moore</v>
      </c>
      <c r="E2871" t="str">
        <f>VLOOKUP(C2871,Customers!$A$1:$H$201,5,0)</f>
        <v>Male</v>
      </c>
      <c r="F2871" s="4">
        <f>VLOOKUP(C2871,Customers!$A$1:$H$201,6,0)</f>
        <v>19984</v>
      </c>
      <c r="G2871" s="4" t="str">
        <f>VLOOKUP(C2871,Customers!$A$1:$H$201,7,0)</f>
        <v>New John</v>
      </c>
      <c r="H2871" s="4">
        <f>VLOOKUP(C2871,Customers!$A$1:$H$201,8,0)</f>
        <v>44328</v>
      </c>
      <c r="I2871" t="s">
        <v>707</v>
      </c>
      <c r="J2871" t="str">
        <f>VLOOKUP(I2871,Products!$A$1:$F$51,2,0)</f>
        <v>Like Camera</v>
      </c>
      <c r="K2871" t="str">
        <f>VLOOKUP(I2871,Products!$A$1:$F$51,3,0)</f>
        <v>Electronics</v>
      </c>
      <c r="L2871" t="str">
        <f>VLOOKUP(I2871,Products!$A$1:$F$51,4,0)</f>
        <v>Camera</v>
      </c>
      <c r="M2871" s="7">
        <f>VLOOKUP(I2871,Products!$A$1:$F$51,5,0)</f>
        <v>1673.69</v>
      </c>
      <c r="N2871" s="7">
        <f>VLOOKUP(I2871,Products!$A$1:$F$51,6,0)</f>
        <v>1323.38</v>
      </c>
      <c r="O2871" t="s">
        <v>842</v>
      </c>
      <c r="P2871" t="str">
        <f>VLOOKUP(O2871,Stores!$A$1:$D$6,2,0)</f>
        <v>MegaMart Johnmouth</v>
      </c>
      <c r="Q2871" t="str">
        <f>VLOOKUP(O2871,Stores!$A$1:$D$6,4,0)</f>
        <v>East</v>
      </c>
      <c r="R2871" s="6">
        <v>2</v>
      </c>
      <c r="S2871" s="6">
        <v>0</v>
      </c>
      <c r="T2871" t="s">
        <v>851</v>
      </c>
      <c r="U2871">
        <f t="shared" si="132"/>
        <v>3347.38</v>
      </c>
      <c r="V2871" s="7">
        <f t="shared" si="133"/>
        <v>2646.76</v>
      </c>
      <c r="W2871" s="7">
        <f t="shared" si="134"/>
        <v>699.61999999999989</v>
      </c>
    </row>
    <row r="2872" spans="1:23" x14ac:dyDescent="0.25">
      <c r="A2872" t="s">
        <v>2298</v>
      </c>
      <c r="B2872" s="4">
        <v>45603</v>
      </c>
      <c r="C2872" t="s">
        <v>99</v>
      </c>
      <c r="D2872" t="str">
        <f>VLOOKUP(C2872,Customers!$A$1:$H$201,4,0)</f>
        <v>Cheryl Gilbert</v>
      </c>
      <c r="E2872" t="str">
        <f>VLOOKUP(C2872,Customers!$A$1:$H$201,5,0)</f>
        <v>Female</v>
      </c>
      <c r="F2872" s="4">
        <f>VLOOKUP(C2872,Customers!$A$1:$H$201,6,0)</f>
        <v>26004</v>
      </c>
      <c r="G2872" s="4" t="str">
        <f>VLOOKUP(C2872,Customers!$A$1:$H$201,7,0)</f>
        <v>Bradyshire</v>
      </c>
      <c r="H2872" s="4">
        <f>VLOOKUP(C2872,Customers!$A$1:$H$201,8,0)</f>
        <v>44575</v>
      </c>
      <c r="I2872" t="s">
        <v>757</v>
      </c>
      <c r="J2872" t="str">
        <f>VLOOKUP(I2872,Products!$A$1:$F$51,2,0)</f>
        <v>Traditional Laptop</v>
      </c>
      <c r="K2872" t="str">
        <f>VLOOKUP(I2872,Products!$A$1:$F$51,3,0)</f>
        <v>Electronics</v>
      </c>
      <c r="L2872" t="str">
        <f>VLOOKUP(I2872,Products!$A$1:$F$51,4,0)</f>
        <v>Laptop</v>
      </c>
      <c r="M2872" s="7">
        <f>VLOOKUP(I2872,Products!$A$1:$F$51,5,0)</f>
        <v>1762.92</v>
      </c>
      <c r="N2872" s="7">
        <f>VLOOKUP(I2872,Products!$A$1:$F$51,6,0)</f>
        <v>1346.48</v>
      </c>
      <c r="O2872" t="s">
        <v>842</v>
      </c>
      <c r="P2872" t="str">
        <f>VLOOKUP(O2872,Stores!$A$1:$D$6,2,0)</f>
        <v>MegaMart Johnmouth</v>
      </c>
      <c r="Q2872" t="str">
        <f>VLOOKUP(O2872,Stores!$A$1:$D$6,4,0)</f>
        <v>East</v>
      </c>
      <c r="R2872" s="6">
        <v>1</v>
      </c>
      <c r="S2872" s="6">
        <v>0</v>
      </c>
      <c r="T2872" t="s">
        <v>851</v>
      </c>
      <c r="U2872">
        <f t="shared" si="132"/>
        <v>1762.92</v>
      </c>
      <c r="V2872" s="7">
        <f t="shared" si="133"/>
        <v>1346.48</v>
      </c>
      <c r="W2872" s="7">
        <f t="shared" si="134"/>
        <v>415.44000000000005</v>
      </c>
    </row>
    <row r="2873" spans="1:23" x14ac:dyDescent="0.25">
      <c r="A2873" t="s">
        <v>2889</v>
      </c>
      <c r="B2873" s="4">
        <v>45603</v>
      </c>
      <c r="C2873" t="s">
        <v>384</v>
      </c>
      <c r="D2873" t="str">
        <f>VLOOKUP(C2873,Customers!$A$1:$H$201,4,0)</f>
        <v>David Burns</v>
      </c>
      <c r="E2873" t="str">
        <f>VLOOKUP(C2873,Customers!$A$1:$H$201,5,0)</f>
        <v>Female</v>
      </c>
      <c r="F2873" s="4">
        <f>VLOOKUP(C2873,Customers!$A$1:$H$201,6,0)</f>
        <v>23676</v>
      </c>
      <c r="G2873" s="4" t="str">
        <f>VLOOKUP(C2873,Customers!$A$1:$H$201,7,0)</f>
        <v>Joyceside</v>
      </c>
      <c r="H2873" s="4">
        <f>VLOOKUP(C2873,Customers!$A$1:$H$201,8,0)</f>
        <v>44351</v>
      </c>
      <c r="I2873" t="s">
        <v>765</v>
      </c>
      <c r="J2873" t="str">
        <f>VLOOKUP(I2873,Products!$A$1:$F$51,2,0)</f>
        <v>How Vegetables</v>
      </c>
      <c r="K2873" t="str">
        <f>VLOOKUP(I2873,Products!$A$1:$F$51,3,0)</f>
        <v>Groceries</v>
      </c>
      <c r="L2873" t="str">
        <f>VLOOKUP(I2873,Products!$A$1:$F$51,4,0)</f>
        <v>Vegetables</v>
      </c>
      <c r="M2873" s="7">
        <f>VLOOKUP(I2873,Products!$A$1:$F$51,5,0)</f>
        <v>25.57</v>
      </c>
      <c r="N2873" s="7">
        <f>VLOOKUP(I2873,Products!$A$1:$F$51,6,0)</f>
        <v>19.05</v>
      </c>
      <c r="O2873" t="s">
        <v>838</v>
      </c>
      <c r="P2873" t="str">
        <f>VLOOKUP(O2873,Stores!$A$1:$D$6,2,0)</f>
        <v>MegaMart Brianahaven</v>
      </c>
      <c r="Q2873" t="str">
        <f>VLOOKUP(O2873,Stores!$A$1:$D$6,4,0)</f>
        <v>North</v>
      </c>
      <c r="R2873" s="6">
        <v>5</v>
      </c>
      <c r="S2873" s="6">
        <v>0.05</v>
      </c>
      <c r="T2873" t="s">
        <v>854</v>
      </c>
      <c r="U2873">
        <f t="shared" si="132"/>
        <v>127.85</v>
      </c>
      <c r="V2873" s="7">
        <f t="shared" si="133"/>
        <v>95.25</v>
      </c>
      <c r="W2873" s="7">
        <f t="shared" si="134"/>
        <v>31.649999999999995</v>
      </c>
    </row>
    <row r="2874" spans="1:23" x14ac:dyDescent="0.25">
      <c r="A2874" t="s">
        <v>4767</v>
      </c>
      <c r="B2874" s="4">
        <v>45603</v>
      </c>
      <c r="C2874" t="s">
        <v>606</v>
      </c>
      <c r="D2874" t="str">
        <f>VLOOKUP(C2874,Customers!$A$1:$H$201,4,0)</f>
        <v>Christina Dominguez</v>
      </c>
      <c r="E2874" t="str">
        <f>VLOOKUP(C2874,Customers!$A$1:$H$201,5,0)</f>
        <v>Male</v>
      </c>
      <c r="F2874" s="4">
        <f>VLOOKUP(C2874,Customers!$A$1:$H$201,6,0)</f>
        <v>34043</v>
      </c>
      <c r="G2874" s="4" t="str">
        <f>VLOOKUP(C2874,Customers!$A$1:$H$201,7,0)</f>
        <v>Robertsborough</v>
      </c>
      <c r="H2874" s="4">
        <f>VLOOKUP(C2874,Customers!$A$1:$H$201,8,0)</f>
        <v>45866</v>
      </c>
      <c r="I2874" t="s">
        <v>768</v>
      </c>
      <c r="J2874" t="str">
        <f>VLOOKUP(I2874,Products!$A$1:$F$51,2,0)</f>
        <v>And Footwear</v>
      </c>
      <c r="K2874" t="str">
        <f>VLOOKUP(I2874,Products!$A$1:$F$51,3,0)</f>
        <v>Fashion</v>
      </c>
      <c r="L2874" t="str">
        <f>VLOOKUP(I2874,Products!$A$1:$F$51,4,0)</f>
        <v>Footwear</v>
      </c>
      <c r="M2874" s="7">
        <f>VLOOKUP(I2874,Products!$A$1:$F$51,5,0)</f>
        <v>1878.47</v>
      </c>
      <c r="N2874" s="7">
        <f>VLOOKUP(I2874,Products!$A$1:$F$51,6,0)</f>
        <v>1014.91</v>
      </c>
      <c r="O2874" t="s">
        <v>827</v>
      </c>
      <c r="P2874" t="str">
        <f>VLOOKUP(O2874,Stores!$A$1:$D$6,2,0)</f>
        <v>MegaMart Jimenezborough</v>
      </c>
      <c r="Q2874" t="str">
        <f>VLOOKUP(O2874,Stores!$A$1:$D$6,4,0)</f>
        <v>South</v>
      </c>
      <c r="R2874" s="6">
        <v>1</v>
      </c>
      <c r="S2874" s="6">
        <v>0</v>
      </c>
      <c r="T2874" t="s">
        <v>854</v>
      </c>
      <c r="U2874">
        <f t="shared" si="132"/>
        <v>1878.47</v>
      </c>
      <c r="V2874" s="7">
        <f t="shared" si="133"/>
        <v>1014.91</v>
      </c>
      <c r="W2874" s="7">
        <f t="shared" si="134"/>
        <v>862.56000000000006</v>
      </c>
    </row>
    <row r="2875" spans="1:23" x14ac:dyDescent="0.25">
      <c r="A2875" t="s">
        <v>1348</v>
      </c>
      <c r="B2875" s="4">
        <v>45603</v>
      </c>
      <c r="C2875" t="s">
        <v>241</v>
      </c>
      <c r="D2875" t="str">
        <f>VLOOKUP(C2875,Customers!$A$1:$H$201,4,0)</f>
        <v>Amanda Hoover</v>
      </c>
      <c r="E2875" t="str">
        <f>VLOOKUP(C2875,Customers!$A$1:$H$201,5,0)</f>
        <v>Female</v>
      </c>
      <c r="F2875" s="4">
        <f>VLOOKUP(C2875,Customers!$A$1:$H$201,6,0)</f>
        <v>26908</v>
      </c>
      <c r="G2875" s="4" t="str">
        <f>VLOOKUP(C2875,Customers!$A$1:$H$201,7,0)</f>
        <v>Brittanyburgh</v>
      </c>
      <c r="H2875" s="4">
        <f>VLOOKUP(C2875,Customers!$A$1:$H$201,8,0)</f>
        <v>45561</v>
      </c>
      <c r="I2875" t="s">
        <v>757</v>
      </c>
      <c r="J2875" t="str">
        <f>VLOOKUP(I2875,Products!$A$1:$F$51,2,0)</f>
        <v>Traditional Laptop</v>
      </c>
      <c r="K2875" t="str">
        <f>VLOOKUP(I2875,Products!$A$1:$F$51,3,0)</f>
        <v>Electronics</v>
      </c>
      <c r="L2875" t="str">
        <f>VLOOKUP(I2875,Products!$A$1:$F$51,4,0)</f>
        <v>Laptop</v>
      </c>
      <c r="M2875" s="7">
        <f>VLOOKUP(I2875,Products!$A$1:$F$51,5,0)</f>
        <v>1762.92</v>
      </c>
      <c r="N2875" s="7">
        <f>VLOOKUP(I2875,Products!$A$1:$F$51,6,0)</f>
        <v>1346.48</v>
      </c>
      <c r="O2875" t="s">
        <v>838</v>
      </c>
      <c r="P2875" t="str">
        <f>VLOOKUP(O2875,Stores!$A$1:$D$6,2,0)</f>
        <v>MegaMart Brianahaven</v>
      </c>
      <c r="Q2875" t="str">
        <f>VLOOKUP(O2875,Stores!$A$1:$D$6,4,0)</f>
        <v>North</v>
      </c>
      <c r="R2875" s="6">
        <v>4</v>
      </c>
      <c r="S2875" s="6">
        <v>0.05</v>
      </c>
      <c r="T2875" t="s">
        <v>851</v>
      </c>
      <c r="U2875">
        <f t="shared" si="132"/>
        <v>7051.68</v>
      </c>
      <c r="V2875" s="7">
        <f t="shared" si="133"/>
        <v>5385.92</v>
      </c>
      <c r="W2875" s="7">
        <f t="shared" si="134"/>
        <v>1664.8100000000002</v>
      </c>
    </row>
    <row r="2876" spans="1:23" x14ac:dyDescent="0.25">
      <c r="A2876" t="s">
        <v>1793</v>
      </c>
      <c r="B2876" s="4">
        <v>45604</v>
      </c>
      <c r="C2876" t="s">
        <v>18</v>
      </c>
      <c r="D2876" t="str">
        <f>VLOOKUP(C2876,Customers!$A$1:$H$201,4,0)</f>
        <v>Joseph Ward</v>
      </c>
      <c r="E2876" t="str">
        <f>VLOOKUP(C2876,Customers!$A$1:$H$201,5,0)</f>
        <v>Male</v>
      </c>
      <c r="F2876" s="4">
        <f>VLOOKUP(C2876,Customers!$A$1:$H$201,6,0)</f>
        <v>33771</v>
      </c>
      <c r="G2876" s="4" t="str">
        <f>VLOOKUP(C2876,Customers!$A$1:$H$201,7,0)</f>
        <v>East Edgarborough</v>
      </c>
      <c r="H2876" s="4">
        <f>VLOOKUP(C2876,Customers!$A$1:$H$201,8,0)</f>
        <v>45544</v>
      </c>
      <c r="I2876" t="s">
        <v>751</v>
      </c>
      <c r="J2876" t="str">
        <f>VLOOKUP(I2876,Products!$A$1:$F$51,2,0)</f>
        <v>House Accessories</v>
      </c>
      <c r="K2876" t="str">
        <f>VLOOKUP(I2876,Products!$A$1:$F$51,3,0)</f>
        <v>Fashion</v>
      </c>
      <c r="L2876" t="str">
        <f>VLOOKUP(I2876,Products!$A$1:$F$51,4,0)</f>
        <v>Accessories</v>
      </c>
      <c r="M2876" s="7">
        <f>VLOOKUP(I2876,Products!$A$1:$F$51,5,0)</f>
        <v>1858.75</v>
      </c>
      <c r="N2876" s="7">
        <f>VLOOKUP(I2876,Products!$A$1:$F$51,6,0)</f>
        <v>1451.16</v>
      </c>
      <c r="O2876" t="s">
        <v>838</v>
      </c>
      <c r="P2876" t="str">
        <f>VLOOKUP(O2876,Stores!$A$1:$D$6,2,0)</f>
        <v>MegaMart Brianahaven</v>
      </c>
      <c r="Q2876" t="str">
        <f>VLOOKUP(O2876,Stores!$A$1:$D$6,4,0)</f>
        <v>North</v>
      </c>
      <c r="R2876" s="6">
        <v>2</v>
      </c>
      <c r="S2876" s="6">
        <v>0.1</v>
      </c>
      <c r="T2876" t="s">
        <v>854</v>
      </c>
      <c r="U2876">
        <f t="shared" si="132"/>
        <v>3717.5</v>
      </c>
      <c r="V2876" s="7">
        <f t="shared" si="133"/>
        <v>2902.32</v>
      </c>
      <c r="W2876" s="7">
        <f t="shared" si="134"/>
        <v>814.27999999999986</v>
      </c>
    </row>
    <row r="2877" spans="1:23" x14ac:dyDescent="0.25">
      <c r="A2877" t="s">
        <v>2156</v>
      </c>
      <c r="B2877" s="4">
        <v>45604</v>
      </c>
      <c r="C2877" t="s">
        <v>296</v>
      </c>
      <c r="D2877" t="str">
        <f>VLOOKUP(C2877,Customers!$A$1:$H$201,4,0)</f>
        <v>Donald Marsh</v>
      </c>
      <c r="E2877" t="str">
        <f>VLOOKUP(C2877,Customers!$A$1:$H$201,5,0)</f>
        <v>Female</v>
      </c>
      <c r="F2877" s="4">
        <f>VLOOKUP(C2877,Customers!$A$1:$H$201,6,0)</f>
        <v>29021</v>
      </c>
      <c r="G2877" s="4" t="str">
        <f>VLOOKUP(C2877,Customers!$A$1:$H$201,7,0)</f>
        <v>North Bradleyfurt</v>
      </c>
      <c r="H2877" s="4">
        <f>VLOOKUP(C2877,Customers!$A$1:$H$201,8,0)</f>
        <v>45479</v>
      </c>
      <c r="I2877" t="s">
        <v>714</v>
      </c>
      <c r="J2877" t="str">
        <f>VLOOKUP(I2877,Products!$A$1:$F$51,2,0)</f>
        <v>Here Footwear</v>
      </c>
      <c r="K2877" t="str">
        <f>VLOOKUP(I2877,Products!$A$1:$F$51,3,0)</f>
        <v>Fashion</v>
      </c>
      <c r="L2877" t="str">
        <f>VLOOKUP(I2877,Products!$A$1:$F$51,4,0)</f>
        <v>Footwear</v>
      </c>
      <c r="M2877" s="7">
        <f>VLOOKUP(I2877,Products!$A$1:$F$51,5,0)</f>
        <v>1102.791777777778</v>
      </c>
      <c r="N2877" s="7">
        <f>VLOOKUP(I2877,Products!$A$1:$F$51,6,0)</f>
        <v>169.03</v>
      </c>
      <c r="O2877" t="s">
        <v>838</v>
      </c>
      <c r="P2877" t="str">
        <f>VLOOKUP(O2877,Stores!$A$1:$D$6,2,0)</f>
        <v>MegaMart Brianahaven</v>
      </c>
      <c r="Q2877" t="str">
        <f>VLOOKUP(O2877,Stores!$A$1:$D$6,4,0)</f>
        <v>North</v>
      </c>
      <c r="R2877" s="6">
        <v>5</v>
      </c>
      <c r="S2877" s="6">
        <v>0</v>
      </c>
      <c r="T2877" t="s">
        <v>857</v>
      </c>
      <c r="U2877">
        <f t="shared" si="132"/>
        <v>5513.9588888888902</v>
      </c>
      <c r="V2877" s="7">
        <f t="shared" si="133"/>
        <v>845.15</v>
      </c>
      <c r="W2877" s="7">
        <f t="shared" si="134"/>
        <v>4667.8088888888906</v>
      </c>
    </row>
    <row r="2878" spans="1:23" x14ac:dyDescent="0.25">
      <c r="A2878" t="s">
        <v>2283</v>
      </c>
      <c r="B2878" s="4">
        <v>45604</v>
      </c>
      <c r="C2878" t="s">
        <v>87</v>
      </c>
      <c r="D2878" t="str">
        <f>VLOOKUP(C2878,Customers!$A$1:$H$201,4,0)</f>
        <v>Megan Velasquez</v>
      </c>
      <c r="E2878" t="str">
        <f>VLOOKUP(C2878,Customers!$A$1:$H$201,5,0)</f>
        <v>Male</v>
      </c>
      <c r="F2878" s="4">
        <f>VLOOKUP(C2878,Customers!$A$1:$H$201,6,0)</f>
        <v>20409</v>
      </c>
      <c r="G2878" s="4" t="str">
        <f>VLOOKUP(C2878,Customers!$A$1:$H$201,7,0)</f>
        <v>East James</v>
      </c>
      <c r="H2878" s="4">
        <f>VLOOKUP(C2878,Customers!$A$1:$H$201,8,0)</f>
        <v>44106</v>
      </c>
      <c r="I2878" t="s">
        <v>735</v>
      </c>
      <c r="J2878" t="str">
        <f>VLOOKUP(I2878,Products!$A$1:$F$51,2,0)</f>
        <v>Step Smartphone</v>
      </c>
      <c r="K2878" t="str">
        <f>VLOOKUP(I2878,Products!$A$1:$F$51,3,0)</f>
        <v>Electronics</v>
      </c>
      <c r="L2878" t="str">
        <f>VLOOKUP(I2878,Products!$A$1:$F$51,4,0)</f>
        <v>Smartphone</v>
      </c>
      <c r="M2878" s="7">
        <f>VLOOKUP(I2878,Products!$A$1:$F$51,5,0)</f>
        <v>1194.1199999999999</v>
      </c>
      <c r="N2878" s="7">
        <f>VLOOKUP(I2878,Products!$A$1:$F$51,6,0)</f>
        <v>838.95</v>
      </c>
      <c r="O2878" t="s">
        <v>838</v>
      </c>
      <c r="P2878" t="str">
        <f>VLOOKUP(O2878,Stores!$A$1:$D$6,2,0)</f>
        <v>MegaMart Brianahaven</v>
      </c>
      <c r="Q2878" t="str">
        <f>VLOOKUP(O2878,Stores!$A$1:$D$6,4,0)</f>
        <v>North</v>
      </c>
      <c r="R2878" s="6">
        <v>3</v>
      </c>
      <c r="S2878" s="6">
        <v>0.05</v>
      </c>
      <c r="T2878" t="s">
        <v>854</v>
      </c>
      <c r="U2878">
        <f t="shared" si="132"/>
        <v>3582.3599999999997</v>
      </c>
      <c r="V2878" s="7">
        <f t="shared" si="133"/>
        <v>2516.8500000000004</v>
      </c>
      <c r="W2878" s="7">
        <f t="shared" si="134"/>
        <v>1064.5599999999993</v>
      </c>
    </row>
    <row r="2879" spans="1:23" x14ac:dyDescent="0.25">
      <c r="A2879" t="s">
        <v>2525</v>
      </c>
      <c r="B2879" s="4">
        <v>45604</v>
      </c>
      <c r="C2879" t="s">
        <v>219</v>
      </c>
      <c r="D2879" t="str">
        <f>VLOOKUP(C2879,Customers!$A$1:$H$201,4,0)</f>
        <v>Julie Gibson</v>
      </c>
      <c r="E2879" t="str">
        <f>VLOOKUP(C2879,Customers!$A$1:$H$201,5,0)</f>
        <v>Female</v>
      </c>
      <c r="F2879" s="4">
        <f>VLOOKUP(C2879,Customers!$A$1:$H$201,6,0)</f>
        <v>36064</v>
      </c>
      <c r="G2879" s="4" t="str">
        <f>VLOOKUP(C2879,Customers!$A$1:$H$201,7,0)</f>
        <v>Williamsville</v>
      </c>
      <c r="H2879" s="4">
        <f>VLOOKUP(C2879,Customers!$A$1:$H$201,8,0)</f>
        <v>45011</v>
      </c>
      <c r="I2879" t="s">
        <v>714</v>
      </c>
      <c r="J2879" t="str">
        <f>VLOOKUP(I2879,Products!$A$1:$F$51,2,0)</f>
        <v>Here Footwear</v>
      </c>
      <c r="K2879" t="str">
        <f>VLOOKUP(I2879,Products!$A$1:$F$51,3,0)</f>
        <v>Fashion</v>
      </c>
      <c r="L2879" t="str">
        <f>VLOOKUP(I2879,Products!$A$1:$F$51,4,0)</f>
        <v>Footwear</v>
      </c>
      <c r="M2879" s="7">
        <f>VLOOKUP(I2879,Products!$A$1:$F$51,5,0)</f>
        <v>1102.791777777778</v>
      </c>
      <c r="N2879" s="7">
        <f>VLOOKUP(I2879,Products!$A$1:$F$51,6,0)</f>
        <v>169.03</v>
      </c>
      <c r="O2879" t="s">
        <v>831</v>
      </c>
      <c r="P2879" t="str">
        <f>VLOOKUP(O2879,Stores!$A$1:$D$6,2,0)</f>
        <v>MegaMart Peckmouth</v>
      </c>
      <c r="Q2879" t="str">
        <f>VLOOKUP(O2879,Stores!$A$1:$D$6,4,0)</f>
        <v>East</v>
      </c>
      <c r="R2879" s="6">
        <v>4</v>
      </c>
      <c r="S2879" s="6">
        <v>0.05</v>
      </c>
      <c r="T2879" t="s">
        <v>854</v>
      </c>
      <c r="U2879">
        <f t="shared" si="132"/>
        <v>4411.1671111111118</v>
      </c>
      <c r="V2879" s="7">
        <f t="shared" si="133"/>
        <v>676.12</v>
      </c>
      <c r="W2879" s="7">
        <f t="shared" si="134"/>
        <v>3734.0971111111121</v>
      </c>
    </row>
    <row r="2880" spans="1:23" x14ac:dyDescent="0.25">
      <c r="A2880" t="s">
        <v>3407</v>
      </c>
      <c r="B2880" s="4">
        <v>45604</v>
      </c>
      <c r="C2880" t="s">
        <v>222</v>
      </c>
      <c r="D2880" t="str">
        <f>VLOOKUP(C2880,Customers!$A$1:$H$201,4,0)</f>
        <v>Lawrence Stewart</v>
      </c>
      <c r="E2880" t="str">
        <f>VLOOKUP(C2880,Customers!$A$1:$H$201,5,0)</f>
        <v>Male</v>
      </c>
      <c r="F2880" s="4">
        <f>VLOOKUP(C2880,Customers!$A$1:$H$201,6,0)</f>
        <v>38555</v>
      </c>
      <c r="G2880" s="4" t="str">
        <f>VLOOKUP(C2880,Customers!$A$1:$H$201,7,0)</f>
        <v>West Tinatown</v>
      </c>
      <c r="H2880" s="4">
        <f>VLOOKUP(C2880,Customers!$A$1:$H$201,8,0)</f>
        <v>44145</v>
      </c>
      <c r="I2880" t="s">
        <v>718</v>
      </c>
      <c r="J2880" t="str">
        <f>VLOOKUP(I2880,Products!$A$1:$F$51,2,0)</f>
        <v>Four Accessories</v>
      </c>
      <c r="K2880" t="str">
        <f>VLOOKUP(I2880,Products!$A$1:$F$51,3,0)</f>
        <v>Fashion</v>
      </c>
      <c r="L2880" t="str">
        <f>VLOOKUP(I2880,Products!$A$1:$F$51,4,0)</f>
        <v>Accessories</v>
      </c>
      <c r="M2880" s="7">
        <f>VLOOKUP(I2880,Products!$A$1:$F$51,5,0)</f>
        <v>1853.77</v>
      </c>
      <c r="N2880" s="7">
        <f>VLOOKUP(I2880,Products!$A$1:$F$51,6,0)</f>
        <v>1363.52</v>
      </c>
      <c r="O2880" t="s">
        <v>838</v>
      </c>
      <c r="P2880" t="str">
        <f>VLOOKUP(O2880,Stores!$A$1:$D$6,2,0)</f>
        <v>MegaMart Brianahaven</v>
      </c>
      <c r="Q2880" t="str">
        <f>VLOOKUP(O2880,Stores!$A$1:$D$6,4,0)</f>
        <v>North</v>
      </c>
      <c r="R2880" s="6">
        <v>4</v>
      </c>
      <c r="S2880" s="6">
        <v>0.15</v>
      </c>
      <c r="T2880" t="s">
        <v>851</v>
      </c>
      <c r="U2880">
        <f t="shared" si="132"/>
        <v>7415.08</v>
      </c>
      <c r="V2880" s="7">
        <f t="shared" si="133"/>
        <v>5454.08</v>
      </c>
      <c r="W2880" s="7">
        <f t="shared" si="134"/>
        <v>1960.15</v>
      </c>
    </row>
    <row r="2881" spans="1:23" x14ac:dyDescent="0.25">
      <c r="A2881" t="s">
        <v>3653</v>
      </c>
      <c r="B2881" s="4">
        <v>45604</v>
      </c>
      <c r="C2881" t="s">
        <v>610</v>
      </c>
      <c r="D2881" t="str">
        <f>VLOOKUP(C2881,Customers!$A$1:$H$201,4,0)</f>
        <v>Michelle Smith</v>
      </c>
      <c r="E2881" t="str">
        <f>VLOOKUP(C2881,Customers!$A$1:$H$201,5,0)</f>
        <v>Female</v>
      </c>
      <c r="F2881" s="4">
        <f>VLOOKUP(C2881,Customers!$A$1:$H$201,6,0)</f>
        <v>28198</v>
      </c>
      <c r="G2881" s="4" t="str">
        <f>VLOOKUP(C2881,Customers!$A$1:$H$201,7,0)</f>
        <v>New Fred</v>
      </c>
      <c r="H2881" s="4">
        <f>VLOOKUP(C2881,Customers!$A$1:$H$201,8,0)</f>
        <v>45829</v>
      </c>
      <c r="I2881" t="s">
        <v>730</v>
      </c>
      <c r="J2881" t="str">
        <f>VLOOKUP(I2881,Products!$A$1:$F$51,2,0)</f>
        <v>Recognize Footwear</v>
      </c>
      <c r="K2881" t="str">
        <f>VLOOKUP(I2881,Products!$A$1:$F$51,3,0)</f>
        <v>Fashion</v>
      </c>
      <c r="L2881" t="str">
        <f>VLOOKUP(I2881,Products!$A$1:$F$51,4,0)</f>
        <v>Footwear</v>
      </c>
      <c r="M2881" s="7">
        <f>VLOOKUP(I2881,Products!$A$1:$F$51,5,0)</f>
        <v>109.78</v>
      </c>
      <c r="N2881" s="7">
        <f>VLOOKUP(I2881,Products!$A$1:$F$51,6,0)</f>
        <v>70.59</v>
      </c>
      <c r="O2881" t="s">
        <v>842</v>
      </c>
      <c r="P2881" t="str">
        <f>VLOOKUP(O2881,Stores!$A$1:$D$6,2,0)</f>
        <v>MegaMart Johnmouth</v>
      </c>
      <c r="Q2881" t="str">
        <f>VLOOKUP(O2881,Stores!$A$1:$D$6,4,0)</f>
        <v>East</v>
      </c>
      <c r="R2881" s="6">
        <v>1</v>
      </c>
      <c r="S2881" s="6">
        <v>0.1</v>
      </c>
      <c r="T2881" t="s">
        <v>857</v>
      </c>
      <c r="U2881">
        <f t="shared" si="132"/>
        <v>109.78</v>
      </c>
      <c r="V2881" s="7">
        <f t="shared" si="133"/>
        <v>70.59</v>
      </c>
      <c r="W2881" s="7">
        <f t="shared" si="134"/>
        <v>38.29</v>
      </c>
    </row>
    <row r="2882" spans="1:23" x14ac:dyDescent="0.25">
      <c r="A2882" t="s">
        <v>3969</v>
      </c>
      <c r="B2882" s="4">
        <v>45604</v>
      </c>
      <c r="C2882" t="s">
        <v>558</v>
      </c>
      <c r="D2882" t="str">
        <f>VLOOKUP(C2882,Customers!$A$1:$H$201,4,0)</f>
        <v>George Young</v>
      </c>
      <c r="E2882" t="str">
        <f>VLOOKUP(C2882,Customers!$A$1:$H$201,5,0)</f>
        <v>Male</v>
      </c>
      <c r="F2882" s="4">
        <f>VLOOKUP(C2882,Customers!$A$1:$H$201,6,0)</f>
        <v>20787</v>
      </c>
      <c r="G2882" s="4" t="str">
        <f>VLOOKUP(C2882,Customers!$A$1:$H$201,7,0)</f>
        <v>Lisatown</v>
      </c>
      <c r="H2882" s="4">
        <f>VLOOKUP(C2882,Customers!$A$1:$H$201,8,0)</f>
        <v>45295</v>
      </c>
      <c r="I2882" t="s">
        <v>798</v>
      </c>
      <c r="J2882" t="str">
        <f>VLOOKUP(I2882,Products!$A$1:$F$51,2,0)</f>
        <v>Stage Footwear</v>
      </c>
      <c r="K2882" t="str">
        <f>VLOOKUP(I2882,Products!$A$1:$F$51,3,0)</f>
        <v>Fashion</v>
      </c>
      <c r="L2882" t="str">
        <f>VLOOKUP(I2882,Products!$A$1:$F$51,4,0)</f>
        <v>Footwear</v>
      </c>
      <c r="M2882" s="7">
        <f>VLOOKUP(I2882,Products!$A$1:$F$51,5,0)</f>
        <v>1102.791777777778</v>
      </c>
      <c r="N2882" s="7">
        <f>VLOOKUP(I2882,Products!$A$1:$F$51,6,0)</f>
        <v>742.26521739130465</v>
      </c>
      <c r="O2882" t="s">
        <v>831</v>
      </c>
      <c r="P2882" t="str">
        <f>VLOOKUP(O2882,Stores!$A$1:$D$6,2,0)</f>
        <v>MegaMart Peckmouth</v>
      </c>
      <c r="Q2882" t="str">
        <f>VLOOKUP(O2882,Stores!$A$1:$D$6,4,0)</f>
        <v>East</v>
      </c>
      <c r="R2882" s="6">
        <v>3</v>
      </c>
      <c r="S2882" s="6">
        <v>0.05</v>
      </c>
      <c r="T2882" t="s">
        <v>861</v>
      </c>
      <c r="U2882">
        <f t="shared" si="132"/>
        <v>3308.3753333333339</v>
      </c>
      <c r="V2882" s="7">
        <f t="shared" si="133"/>
        <v>2226.7956521739138</v>
      </c>
      <c r="W2882" s="7">
        <f t="shared" si="134"/>
        <v>1080.62968115942</v>
      </c>
    </row>
    <row r="2883" spans="1:23" x14ac:dyDescent="0.25">
      <c r="A2883" t="s">
        <v>4913</v>
      </c>
      <c r="B2883" s="4">
        <v>45604</v>
      </c>
      <c r="C2883" t="s">
        <v>142</v>
      </c>
      <c r="D2883" t="str">
        <f>VLOOKUP(C2883,Customers!$A$1:$H$201,4,0)</f>
        <v>Miranda Nelson</v>
      </c>
      <c r="E2883" t="str">
        <f>VLOOKUP(C2883,Customers!$A$1:$H$201,5,0)</f>
        <v>Female</v>
      </c>
      <c r="F2883" s="4">
        <f>VLOOKUP(C2883,Customers!$A$1:$H$201,6,0)</f>
        <v>30193</v>
      </c>
      <c r="G2883" s="4" t="str">
        <f>VLOOKUP(C2883,Customers!$A$1:$H$201,7,0)</f>
        <v>West Melissahaven</v>
      </c>
      <c r="H2883" s="4">
        <f>VLOOKUP(C2883,Customers!$A$1:$H$201,8,0)</f>
        <v>45322</v>
      </c>
      <c r="I2883" t="s">
        <v>776</v>
      </c>
      <c r="J2883" t="str">
        <f>VLOOKUP(I2883,Products!$A$1:$F$51,2,0)</f>
        <v>Hospital Smartphone</v>
      </c>
      <c r="K2883" t="str">
        <f>VLOOKUP(I2883,Products!$A$1:$F$51,3,0)</f>
        <v>Electronics</v>
      </c>
      <c r="L2883" t="str">
        <f>VLOOKUP(I2883,Products!$A$1:$F$51,4,0)</f>
        <v>Smartphone</v>
      </c>
      <c r="M2883" s="7">
        <f>VLOOKUP(I2883,Products!$A$1:$F$51,5,0)</f>
        <v>1272.23</v>
      </c>
      <c r="N2883" s="7">
        <f>VLOOKUP(I2883,Products!$A$1:$F$51,6,0)</f>
        <v>952.65</v>
      </c>
      <c r="O2883" t="s">
        <v>831</v>
      </c>
      <c r="P2883" t="str">
        <f>VLOOKUP(O2883,Stores!$A$1:$D$6,2,0)</f>
        <v>MegaMart Peckmouth</v>
      </c>
      <c r="Q2883" t="str">
        <f>VLOOKUP(O2883,Stores!$A$1:$D$6,4,0)</f>
        <v>East</v>
      </c>
      <c r="R2883" s="6">
        <v>5</v>
      </c>
      <c r="S2883" s="6">
        <v>0</v>
      </c>
      <c r="T2883" t="s">
        <v>861</v>
      </c>
      <c r="U2883">
        <f t="shared" ref="U2883:U2946" si="135">M2883*R2883</f>
        <v>6361.15</v>
      </c>
      <c r="V2883" s="7">
        <f t="shared" ref="V2883:V2946" si="136">N2883*R2883</f>
        <v>4763.25</v>
      </c>
      <c r="W2883" s="7">
        <f t="shared" ref="W2883:W2946" si="137">U2883-V2883-(1-S2883)</f>
        <v>1596.8999999999996</v>
      </c>
    </row>
    <row r="2884" spans="1:23" x14ac:dyDescent="0.25">
      <c r="A2884" t="s">
        <v>5550</v>
      </c>
      <c r="B2884" s="4">
        <v>45604</v>
      </c>
      <c r="C2884" t="s">
        <v>540</v>
      </c>
      <c r="D2884" t="str">
        <f>VLOOKUP(C2884,Customers!$A$1:$H$201,4,0)</f>
        <v>Francis Hernandez</v>
      </c>
      <c r="E2884" t="str">
        <f>VLOOKUP(C2884,Customers!$A$1:$H$201,5,0)</f>
        <v>Male</v>
      </c>
      <c r="F2884" s="4">
        <f>VLOOKUP(C2884,Customers!$A$1:$H$201,6,0)</f>
        <v>26101</v>
      </c>
      <c r="G2884" s="4" t="str">
        <f>VLOOKUP(C2884,Customers!$A$1:$H$201,7,0)</f>
        <v>Juliefurt</v>
      </c>
      <c r="H2884" s="4">
        <f>VLOOKUP(C2884,Customers!$A$1:$H$201,8,0)</f>
        <v>44841</v>
      </c>
      <c r="I2884" t="s">
        <v>721</v>
      </c>
      <c r="J2884" t="str">
        <f>VLOOKUP(I2884,Products!$A$1:$F$51,2,0)</f>
        <v>Knowledge Bags</v>
      </c>
      <c r="K2884" t="str">
        <f>VLOOKUP(I2884,Products!$A$1:$F$51,3,0)</f>
        <v>Fashion</v>
      </c>
      <c r="L2884" t="str">
        <f>VLOOKUP(I2884,Products!$A$1:$F$51,4,0)</f>
        <v>Bags</v>
      </c>
      <c r="M2884" s="7">
        <f>VLOOKUP(I2884,Products!$A$1:$F$51,5,0)</f>
        <v>1396.22</v>
      </c>
      <c r="N2884" s="7">
        <f>VLOOKUP(I2884,Products!$A$1:$F$51,6,0)</f>
        <v>1004.09</v>
      </c>
      <c r="O2884" t="s">
        <v>838</v>
      </c>
      <c r="P2884" t="str">
        <f>VLOOKUP(O2884,Stores!$A$1:$D$6,2,0)</f>
        <v>MegaMart Brianahaven</v>
      </c>
      <c r="Q2884" t="str">
        <f>VLOOKUP(O2884,Stores!$A$1:$D$6,4,0)</f>
        <v>North</v>
      </c>
      <c r="R2884" s="6">
        <v>2</v>
      </c>
      <c r="S2884" s="6">
        <v>0.05</v>
      </c>
      <c r="T2884" t="s">
        <v>857</v>
      </c>
      <c r="U2884">
        <f t="shared" si="135"/>
        <v>2792.44</v>
      </c>
      <c r="V2884" s="7">
        <f t="shared" si="136"/>
        <v>2008.18</v>
      </c>
      <c r="W2884" s="7">
        <f t="shared" si="137"/>
        <v>783.31</v>
      </c>
    </row>
    <row r="2885" spans="1:23" x14ac:dyDescent="0.25">
      <c r="A2885" t="s">
        <v>1239</v>
      </c>
      <c r="B2885" s="4">
        <v>45605</v>
      </c>
      <c r="C2885" t="s">
        <v>430</v>
      </c>
      <c r="D2885" t="str">
        <f>VLOOKUP(C2885,Customers!$A$1:$H$201,4,0)</f>
        <v>Jamie Webb</v>
      </c>
      <c r="E2885" t="str">
        <f>VLOOKUP(C2885,Customers!$A$1:$H$201,5,0)</f>
        <v>Male</v>
      </c>
      <c r="F2885" s="4">
        <f>VLOOKUP(C2885,Customers!$A$1:$H$201,6,0)</f>
        <v>20358</v>
      </c>
      <c r="G2885" s="4" t="str">
        <f>VLOOKUP(C2885,Customers!$A$1:$H$201,7,0)</f>
        <v>Zacharyberg</v>
      </c>
      <c r="H2885" s="4">
        <f>VLOOKUP(C2885,Customers!$A$1:$H$201,8,0)</f>
        <v>45869</v>
      </c>
      <c r="I2885" t="s">
        <v>808</v>
      </c>
      <c r="J2885" t="str">
        <f>VLOOKUP(I2885,Products!$A$1:$F$51,2,0)</f>
        <v>Soon Accessories</v>
      </c>
      <c r="K2885" t="str">
        <f>VLOOKUP(I2885,Products!$A$1:$F$51,3,0)</f>
        <v>Fashion</v>
      </c>
      <c r="L2885" t="str">
        <f>VLOOKUP(I2885,Products!$A$1:$F$51,4,0)</f>
        <v>Accessories</v>
      </c>
      <c r="M2885" s="7">
        <f>VLOOKUP(I2885,Products!$A$1:$F$51,5,0)</f>
        <v>564.41999999999996</v>
      </c>
      <c r="N2885" s="7">
        <f>VLOOKUP(I2885,Products!$A$1:$F$51,6,0)</f>
        <v>293.95999999999998</v>
      </c>
      <c r="O2885" t="s">
        <v>835</v>
      </c>
      <c r="P2885" t="str">
        <f>VLOOKUP(O2885,Stores!$A$1:$D$6,2,0)</f>
        <v>MegaMart New Michele</v>
      </c>
      <c r="Q2885" t="str">
        <f>VLOOKUP(O2885,Stores!$A$1:$D$6,4,0)</f>
        <v>West</v>
      </c>
      <c r="R2885" s="6">
        <v>1</v>
      </c>
      <c r="S2885" s="6">
        <v>0.05</v>
      </c>
      <c r="T2885" t="s">
        <v>861</v>
      </c>
      <c r="U2885">
        <f t="shared" si="135"/>
        <v>564.41999999999996</v>
      </c>
      <c r="V2885" s="7">
        <f t="shared" si="136"/>
        <v>293.95999999999998</v>
      </c>
      <c r="W2885" s="7">
        <f t="shared" si="137"/>
        <v>269.51</v>
      </c>
    </row>
    <row r="2886" spans="1:23" x14ac:dyDescent="0.25">
      <c r="A2886" t="s">
        <v>1747</v>
      </c>
      <c r="B2886" s="4">
        <v>45605</v>
      </c>
      <c r="C2886" t="s">
        <v>467</v>
      </c>
      <c r="D2886" t="str">
        <f>VLOOKUP(C2886,Customers!$A$1:$H$201,4,0)</f>
        <v>Robert Collins</v>
      </c>
      <c r="E2886" t="str">
        <f>VLOOKUP(C2886,Customers!$A$1:$H$201,5,0)</f>
        <v>Female</v>
      </c>
      <c r="F2886" s="4">
        <f>VLOOKUP(C2886,Customers!$A$1:$H$201,6,0)</f>
        <v>27978</v>
      </c>
      <c r="G2886" s="4" t="str">
        <f>VLOOKUP(C2886,Customers!$A$1:$H$201,7,0)</f>
        <v>Anthonystad</v>
      </c>
      <c r="H2886" s="4">
        <f>VLOOKUP(C2886,Customers!$A$1:$H$201,8,0)</f>
        <v>45697</v>
      </c>
      <c r="I2886" t="s">
        <v>820</v>
      </c>
      <c r="J2886" t="str">
        <f>VLOOKUP(I2886,Products!$A$1:$F$51,2,0)</f>
        <v>Possible Watches</v>
      </c>
      <c r="K2886" t="str">
        <f>VLOOKUP(I2886,Products!$A$1:$F$51,3,0)</f>
        <v>Fashion</v>
      </c>
      <c r="L2886" t="str">
        <f>VLOOKUP(I2886,Products!$A$1:$F$51,4,0)</f>
        <v>Watches</v>
      </c>
      <c r="M2886" s="7">
        <f>VLOOKUP(I2886,Products!$A$1:$F$51,5,0)</f>
        <v>388.26</v>
      </c>
      <c r="N2886" s="7">
        <f>VLOOKUP(I2886,Products!$A$1:$F$51,6,0)</f>
        <v>199.3</v>
      </c>
      <c r="O2886" t="s">
        <v>838</v>
      </c>
      <c r="P2886" t="str">
        <f>VLOOKUP(O2886,Stores!$A$1:$D$6,2,0)</f>
        <v>MegaMart Brianahaven</v>
      </c>
      <c r="Q2886" t="str">
        <f>VLOOKUP(O2886,Stores!$A$1:$D$6,4,0)</f>
        <v>North</v>
      </c>
      <c r="R2886" s="6">
        <v>2</v>
      </c>
      <c r="S2886" s="6">
        <v>0.15</v>
      </c>
      <c r="T2886" t="s">
        <v>851</v>
      </c>
      <c r="U2886">
        <f t="shared" si="135"/>
        <v>776.52</v>
      </c>
      <c r="V2886" s="7">
        <f t="shared" si="136"/>
        <v>398.6</v>
      </c>
      <c r="W2886" s="7">
        <f t="shared" si="137"/>
        <v>377.06999999999994</v>
      </c>
    </row>
    <row r="2887" spans="1:23" x14ac:dyDescent="0.25">
      <c r="A2887" t="s">
        <v>2090</v>
      </c>
      <c r="B2887" s="4">
        <v>45605</v>
      </c>
      <c r="C2887" t="s">
        <v>49</v>
      </c>
      <c r="D2887" t="str">
        <f>VLOOKUP(C2887,Customers!$A$1:$H$201,4,0)</f>
        <v>Dale Perry</v>
      </c>
      <c r="E2887" t="str">
        <f>VLOOKUP(C2887,Customers!$A$1:$H$201,5,0)</f>
        <v>Male</v>
      </c>
      <c r="F2887" s="4">
        <f>VLOOKUP(C2887,Customers!$A$1:$H$201,6,0)</f>
        <v>32850</v>
      </c>
      <c r="G2887" s="4" t="str">
        <f>VLOOKUP(C2887,Customers!$A$1:$H$201,7,0)</f>
        <v>Lake Dawn</v>
      </c>
      <c r="H2887" s="4">
        <f>VLOOKUP(C2887,Customers!$A$1:$H$201,8,0)</f>
        <v>44393</v>
      </c>
      <c r="I2887" t="s">
        <v>768</v>
      </c>
      <c r="J2887" t="str">
        <f>VLOOKUP(I2887,Products!$A$1:$F$51,2,0)</f>
        <v>And Footwear</v>
      </c>
      <c r="K2887" t="str">
        <f>VLOOKUP(I2887,Products!$A$1:$F$51,3,0)</f>
        <v>Fashion</v>
      </c>
      <c r="L2887" t="str">
        <f>VLOOKUP(I2887,Products!$A$1:$F$51,4,0)</f>
        <v>Footwear</v>
      </c>
      <c r="M2887" s="7">
        <f>VLOOKUP(I2887,Products!$A$1:$F$51,5,0)</f>
        <v>1878.47</v>
      </c>
      <c r="N2887" s="7">
        <f>VLOOKUP(I2887,Products!$A$1:$F$51,6,0)</f>
        <v>1014.91</v>
      </c>
      <c r="O2887" t="s">
        <v>827</v>
      </c>
      <c r="P2887" t="str">
        <f>VLOOKUP(O2887,Stores!$A$1:$D$6,2,0)</f>
        <v>MegaMart Jimenezborough</v>
      </c>
      <c r="Q2887" t="str">
        <f>VLOOKUP(O2887,Stores!$A$1:$D$6,4,0)</f>
        <v>South</v>
      </c>
      <c r="R2887" s="6">
        <v>1</v>
      </c>
      <c r="S2887" s="6">
        <v>0.05</v>
      </c>
      <c r="T2887" t="s">
        <v>857</v>
      </c>
      <c r="U2887">
        <f t="shared" si="135"/>
        <v>1878.47</v>
      </c>
      <c r="V2887" s="7">
        <f t="shared" si="136"/>
        <v>1014.91</v>
      </c>
      <c r="W2887" s="7">
        <f t="shared" si="137"/>
        <v>862.61</v>
      </c>
    </row>
    <row r="2888" spans="1:23" x14ac:dyDescent="0.25">
      <c r="A2888" t="s">
        <v>2322</v>
      </c>
      <c r="B2888" s="4">
        <v>45605</v>
      </c>
      <c r="C2888" t="s">
        <v>587</v>
      </c>
      <c r="D2888" t="str">
        <f>VLOOKUP(C2888,Customers!$A$1:$H$201,4,0)</f>
        <v>Tanya Mueller</v>
      </c>
      <c r="E2888" t="str">
        <f>VLOOKUP(C2888,Customers!$A$1:$H$201,5,0)</f>
        <v>Male</v>
      </c>
      <c r="F2888" s="4">
        <f>VLOOKUP(C2888,Customers!$A$1:$H$201,6,0)</f>
        <v>26659</v>
      </c>
      <c r="G2888" s="4" t="str">
        <f>VLOOKUP(C2888,Customers!$A$1:$H$201,7,0)</f>
        <v>West Tanner</v>
      </c>
      <c r="H2888" s="4">
        <f>VLOOKUP(C2888,Customers!$A$1:$H$201,8,0)</f>
        <v>45265</v>
      </c>
      <c r="I2888" t="s">
        <v>780</v>
      </c>
      <c r="J2888" t="str">
        <f>VLOOKUP(I2888,Products!$A$1:$F$51,2,0)</f>
        <v>Road Clothing</v>
      </c>
      <c r="K2888" t="str">
        <f>VLOOKUP(I2888,Products!$A$1:$F$51,3,0)</f>
        <v>Fashion</v>
      </c>
      <c r="L2888" t="str">
        <f>VLOOKUP(I2888,Products!$A$1:$F$51,4,0)</f>
        <v>Clothing</v>
      </c>
      <c r="M2888" s="7">
        <f>VLOOKUP(I2888,Products!$A$1:$F$51,5,0)</f>
        <v>1485.05</v>
      </c>
      <c r="N2888" s="7">
        <f>VLOOKUP(I2888,Products!$A$1:$F$51,6,0)</f>
        <v>988.31</v>
      </c>
      <c r="O2888" t="s">
        <v>835</v>
      </c>
      <c r="P2888" t="str">
        <f>VLOOKUP(O2888,Stores!$A$1:$D$6,2,0)</f>
        <v>MegaMart New Michele</v>
      </c>
      <c r="Q2888" t="str">
        <f>VLOOKUP(O2888,Stores!$A$1:$D$6,4,0)</f>
        <v>West</v>
      </c>
      <c r="R2888" s="6">
        <v>3</v>
      </c>
      <c r="S2888" s="6">
        <v>0</v>
      </c>
      <c r="T2888" t="s">
        <v>861</v>
      </c>
      <c r="U2888">
        <f t="shared" si="135"/>
        <v>4455.1499999999996</v>
      </c>
      <c r="V2888" s="7">
        <f t="shared" si="136"/>
        <v>2964.93</v>
      </c>
      <c r="W2888" s="7">
        <f t="shared" si="137"/>
        <v>1489.2199999999998</v>
      </c>
    </row>
    <row r="2889" spans="1:23" x14ac:dyDescent="0.25">
      <c r="A2889" t="s">
        <v>4197</v>
      </c>
      <c r="B2889" s="4">
        <v>45605</v>
      </c>
      <c r="C2889" t="s">
        <v>95</v>
      </c>
      <c r="D2889" t="str">
        <f>VLOOKUP(C2889,Customers!$A$1:$H$201,4,0)</f>
        <v>Molly Murray</v>
      </c>
      <c r="E2889" t="str">
        <f>VLOOKUP(C2889,Customers!$A$1:$H$201,5,0)</f>
        <v>Female</v>
      </c>
      <c r="F2889" s="4">
        <f>VLOOKUP(C2889,Customers!$A$1:$H$201,6,0)</f>
        <v>22610</v>
      </c>
      <c r="G2889" s="4" t="str">
        <f>VLOOKUP(C2889,Customers!$A$1:$H$201,7,0)</f>
        <v>North April</v>
      </c>
      <c r="H2889" s="4">
        <f>VLOOKUP(C2889,Customers!$A$1:$H$201,8,0)</f>
        <v>45036</v>
      </c>
      <c r="I2889" t="s">
        <v>800</v>
      </c>
      <c r="J2889" t="str">
        <f>VLOOKUP(I2889,Products!$A$1:$F$51,2,0)</f>
        <v>Church Clothing</v>
      </c>
      <c r="K2889" t="str">
        <f>VLOOKUP(I2889,Products!$A$1:$F$51,3,0)</f>
        <v>Fashion</v>
      </c>
      <c r="L2889" t="str">
        <f>VLOOKUP(I2889,Products!$A$1:$F$51,4,0)</f>
        <v>Clothing</v>
      </c>
      <c r="M2889" s="7">
        <f>VLOOKUP(I2889,Products!$A$1:$F$51,5,0)</f>
        <v>540.94000000000005</v>
      </c>
      <c r="N2889" s="7">
        <f>VLOOKUP(I2889,Products!$A$1:$F$51,6,0)</f>
        <v>398.25</v>
      </c>
      <c r="O2889" t="s">
        <v>842</v>
      </c>
      <c r="P2889" t="str">
        <f>VLOOKUP(O2889,Stores!$A$1:$D$6,2,0)</f>
        <v>MegaMart Johnmouth</v>
      </c>
      <c r="Q2889" t="str">
        <f>VLOOKUP(O2889,Stores!$A$1:$D$6,4,0)</f>
        <v>East</v>
      </c>
      <c r="R2889" s="6">
        <v>1</v>
      </c>
      <c r="S2889" s="6">
        <v>7.5826487677821602E-2</v>
      </c>
      <c r="T2889" t="s">
        <v>861</v>
      </c>
      <c r="U2889">
        <f t="shared" si="135"/>
        <v>540.94000000000005</v>
      </c>
      <c r="V2889" s="7">
        <f t="shared" si="136"/>
        <v>398.25</v>
      </c>
      <c r="W2889" s="7">
        <f t="shared" si="137"/>
        <v>141.76582648767788</v>
      </c>
    </row>
    <row r="2890" spans="1:23" x14ac:dyDescent="0.25">
      <c r="A2890" t="s">
        <v>4285</v>
      </c>
      <c r="B2890" s="4">
        <v>45605</v>
      </c>
      <c r="C2890" t="s">
        <v>452</v>
      </c>
      <c r="D2890" t="str">
        <f>VLOOKUP(C2890,Customers!$A$1:$H$201,4,0)</f>
        <v>Peter Edwards</v>
      </c>
      <c r="E2890" t="str">
        <f>VLOOKUP(C2890,Customers!$A$1:$H$201,5,0)</f>
        <v>Female</v>
      </c>
      <c r="F2890" s="4">
        <f>VLOOKUP(C2890,Customers!$A$1:$H$201,6,0)</f>
        <v>32818</v>
      </c>
      <c r="G2890" s="4" t="str">
        <f>VLOOKUP(C2890,Customers!$A$1:$H$201,7,0)</f>
        <v>Cliffordbury</v>
      </c>
      <c r="H2890" s="4">
        <f>VLOOKUP(C2890,Customers!$A$1:$H$201,8,0)</f>
        <v>44718</v>
      </c>
      <c r="I2890" t="s">
        <v>721</v>
      </c>
      <c r="J2890" t="str">
        <f>VLOOKUP(I2890,Products!$A$1:$F$51,2,0)</f>
        <v>Knowledge Bags</v>
      </c>
      <c r="K2890" t="str">
        <f>VLOOKUP(I2890,Products!$A$1:$F$51,3,0)</f>
        <v>Fashion</v>
      </c>
      <c r="L2890" t="str">
        <f>VLOOKUP(I2890,Products!$A$1:$F$51,4,0)</f>
        <v>Bags</v>
      </c>
      <c r="M2890" s="7">
        <f>VLOOKUP(I2890,Products!$A$1:$F$51,5,0)</f>
        <v>1396.22</v>
      </c>
      <c r="N2890" s="7">
        <f>VLOOKUP(I2890,Products!$A$1:$F$51,6,0)</f>
        <v>1004.09</v>
      </c>
      <c r="O2890" t="s">
        <v>842</v>
      </c>
      <c r="P2890" t="str">
        <f>VLOOKUP(O2890,Stores!$A$1:$D$6,2,0)</f>
        <v>MegaMart Johnmouth</v>
      </c>
      <c r="Q2890" t="str">
        <f>VLOOKUP(O2890,Stores!$A$1:$D$6,4,0)</f>
        <v>East</v>
      </c>
      <c r="R2890" s="6">
        <v>5</v>
      </c>
      <c r="S2890" s="6">
        <v>0.05</v>
      </c>
      <c r="T2890" t="s">
        <v>854</v>
      </c>
      <c r="U2890">
        <f t="shared" si="135"/>
        <v>6981.1</v>
      </c>
      <c r="V2890" s="7">
        <f t="shared" si="136"/>
        <v>5020.45</v>
      </c>
      <c r="W2890" s="7">
        <f t="shared" si="137"/>
        <v>1959.7000000000005</v>
      </c>
    </row>
    <row r="2891" spans="1:23" x14ac:dyDescent="0.25">
      <c r="A2891" t="s">
        <v>4484</v>
      </c>
      <c r="B2891" s="4">
        <v>45605</v>
      </c>
      <c r="C2891" t="s">
        <v>688</v>
      </c>
      <c r="D2891" t="str">
        <f>VLOOKUP(C2891,Customers!$A$1:$H$201,4,0)</f>
        <v>James Noble</v>
      </c>
      <c r="E2891" t="str">
        <f>VLOOKUP(C2891,Customers!$A$1:$H$201,5,0)</f>
        <v>Female</v>
      </c>
      <c r="F2891" s="4">
        <f>VLOOKUP(C2891,Customers!$A$1:$H$201,6,0)</f>
        <v>23491</v>
      </c>
      <c r="G2891" s="4" t="str">
        <f>VLOOKUP(C2891,Customers!$A$1:$H$201,7,0)</f>
        <v>Woodbury</v>
      </c>
      <c r="H2891" s="4">
        <f>VLOOKUP(C2891,Customers!$A$1:$H$201,8,0)</f>
        <v>45707</v>
      </c>
      <c r="I2891" t="s">
        <v>765</v>
      </c>
      <c r="J2891" t="str">
        <f>VLOOKUP(I2891,Products!$A$1:$F$51,2,0)</f>
        <v>How Vegetables</v>
      </c>
      <c r="K2891" t="str">
        <f>VLOOKUP(I2891,Products!$A$1:$F$51,3,0)</f>
        <v>Groceries</v>
      </c>
      <c r="L2891" t="str">
        <f>VLOOKUP(I2891,Products!$A$1:$F$51,4,0)</f>
        <v>Vegetables</v>
      </c>
      <c r="M2891" s="7">
        <f>VLOOKUP(I2891,Products!$A$1:$F$51,5,0)</f>
        <v>25.57</v>
      </c>
      <c r="N2891" s="7">
        <f>VLOOKUP(I2891,Products!$A$1:$F$51,6,0)</f>
        <v>19.05</v>
      </c>
      <c r="O2891" t="s">
        <v>835</v>
      </c>
      <c r="P2891" t="str">
        <f>VLOOKUP(O2891,Stores!$A$1:$D$6,2,0)</f>
        <v>MegaMart New Michele</v>
      </c>
      <c r="Q2891" t="str">
        <f>VLOOKUP(O2891,Stores!$A$1:$D$6,4,0)</f>
        <v>West</v>
      </c>
      <c r="R2891" s="6">
        <v>2</v>
      </c>
      <c r="S2891" s="6">
        <v>0</v>
      </c>
      <c r="T2891" t="s">
        <v>861</v>
      </c>
      <c r="U2891">
        <f t="shared" si="135"/>
        <v>51.14</v>
      </c>
      <c r="V2891" s="7">
        <f t="shared" si="136"/>
        <v>38.1</v>
      </c>
      <c r="W2891" s="7">
        <f t="shared" si="137"/>
        <v>12.04</v>
      </c>
    </row>
    <row r="2892" spans="1:23" x14ac:dyDescent="0.25">
      <c r="A2892" t="s">
        <v>4498</v>
      </c>
      <c r="B2892" s="4">
        <v>45605</v>
      </c>
      <c r="C2892" t="s">
        <v>272</v>
      </c>
      <c r="D2892" t="str">
        <f>VLOOKUP(C2892,Customers!$A$1:$H$201,4,0)</f>
        <v>Eric Watkins</v>
      </c>
      <c r="E2892" t="str">
        <f>VLOOKUP(C2892,Customers!$A$1:$H$201,5,0)</f>
        <v>Female</v>
      </c>
      <c r="F2892" s="4">
        <f>VLOOKUP(C2892,Customers!$A$1:$H$201,6,0)</f>
        <v>34856</v>
      </c>
      <c r="G2892" s="4" t="str">
        <f>VLOOKUP(C2892,Customers!$A$1:$H$201,7,0)</f>
        <v>Melissashire</v>
      </c>
      <c r="H2892" s="4">
        <f>VLOOKUP(C2892,Customers!$A$1:$H$201,8,0)</f>
        <v>44744</v>
      </c>
      <c r="I2892" t="s">
        <v>794</v>
      </c>
      <c r="J2892" t="str">
        <f>VLOOKUP(I2892,Products!$A$1:$F$51,2,0)</f>
        <v>New Watches</v>
      </c>
      <c r="K2892" t="str">
        <f>VLOOKUP(I2892,Products!$A$1:$F$51,3,0)</f>
        <v>Fashion</v>
      </c>
      <c r="L2892" t="str">
        <f>VLOOKUP(I2892,Products!$A$1:$F$51,4,0)</f>
        <v>Watches</v>
      </c>
      <c r="M2892" s="7">
        <f>VLOOKUP(I2892,Products!$A$1:$F$51,5,0)</f>
        <v>1501.46</v>
      </c>
      <c r="N2892" s="7">
        <f>VLOOKUP(I2892,Products!$A$1:$F$51,6,0)</f>
        <v>1167.73</v>
      </c>
      <c r="O2892" t="s">
        <v>827</v>
      </c>
      <c r="P2892" t="str">
        <f>VLOOKUP(O2892,Stores!$A$1:$D$6,2,0)</f>
        <v>MegaMart Jimenezborough</v>
      </c>
      <c r="Q2892" t="str">
        <f>VLOOKUP(O2892,Stores!$A$1:$D$6,4,0)</f>
        <v>South</v>
      </c>
      <c r="R2892" s="6">
        <v>2</v>
      </c>
      <c r="S2892" s="6">
        <v>0</v>
      </c>
      <c r="T2892" t="s">
        <v>854</v>
      </c>
      <c r="U2892">
        <f t="shared" si="135"/>
        <v>3002.92</v>
      </c>
      <c r="V2892" s="7">
        <f t="shared" si="136"/>
        <v>2335.46</v>
      </c>
      <c r="W2892" s="7">
        <f t="shared" si="137"/>
        <v>666.46</v>
      </c>
    </row>
    <row r="2893" spans="1:23" x14ac:dyDescent="0.25">
      <c r="A2893" t="s">
        <v>1130</v>
      </c>
      <c r="B2893" s="4">
        <v>45606</v>
      </c>
      <c r="C2893" t="s">
        <v>514</v>
      </c>
      <c r="D2893" t="str">
        <f>VLOOKUP(C2893,Customers!$A$1:$H$201,4,0)</f>
        <v>Suzanne Fox</v>
      </c>
      <c r="E2893" t="str">
        <f>VLOOKUP(C2893,Customers!$A$1:$H$201,5,0)</f>
        <v>Male</v>
      </c>
      <c r="F2893" s="4">
        <f>VLOOKUP(C2893,Customers!$A$1:$H$201,6,0)</f>
        <v>38558</v>
      </c>
      <c r="G2893" s="4" t="str">
        <f>VLOOKUP(C2893,Customers!$A$1:$H$201,7,0)</f>
        <v>Joelborough</v>
      </c>
      <c r="H2893" s="4">
        <f>VLOOKUP(C2893,Customers!$A$1:$H$201,8,0)</f>
        <v>44192</v>
      </c>
      <c r="I2893" t="s">
        <v>792</v>
      </c>
      <c r="J2893" t="str">
        <f>VLOOKUP(I2893,Products!$A$1:$F$51,2,0)</f>
        <v>Chair Laptop</v>
      </c>
      <c r="K2893" t="str">
        <f>VLOOKUP(I2893,Products!$A$1:$F$51,3,0)</f>
        <v>Electronics</v>
      </c>
      <c r="L2893" t="str">
        <f>VLOOKUP(I2893,Products!$A$1:$F$51,4,0)</f>
        <v>Laptop</v>
      </c>
      <c r="M2893" s="7">
        <f>VLOOKUP(I2893,Products!$A$1:$F$51,5,0)</f>
        <v>1562.43</v>
      </c>
      <c r="N2893" s="7">
        <f>VLOOKUP(I2893,Products!$A$1:$F$51,6,0)</f>
        <v>1195.6300000000001</v>
      </c>
      <c r="O2893" t="s">
        <v>831</v>
      </c>
      <c r="P2893" t="str">
        <f>VLOOKUP(O2893,Stores!$A$1:$D$6,2,0)</f>
        <v>MegaMart Peckmouth</v>
      </c>
      <c r="Q2893" t="str">
        <f>VLOOKUP(O2893,Stores!$A$1:$D$6,4,0)</f>
        <v>East</v>
      </c>
      <c r="R2893" s="6">
        <v>5</v>
      </c>
      <c r="S2893" s="6">
        <v>0</v>
      </c>
      <c r="T2893" t="s">
        <v>861</v>
      </c>
      <c r="U2893">
        <f t="shared" si="135"/>
        <v>7812.1500000000005</v>
      </c>
      <c r="V2893" s="7">
        <f t="shared" si="136"/>
        <v>5978.1500000000005</v>
      </c>
      <c r="W2893" s="7">
        <f t="shared" si="137"/>
        <v>1833</v>
      </c>
    </row>
    <row r="2894" spans="1:23" x14ac:dyDescent="0.25">
      <c r="A2894" t="s">
        <v>1704</v>
      </c>
      <c r="B2894" s="4">
        <v>45606</v>
      </c>
      <c r="C2894" t="s">
        <v>619</v>
      </c>
      <c r="D2894" t="str">
        <f>VLOOKUP(C2894,Customers!$A$1:$H$201,4,0)</f>
        <v>Stacey Thompson</v>
      </c>
      <c r="E2894" t="str">
        <f>VLOOKUP(C2894,Customers!$A$1:$H$201,5,0)</f>
        <v>Male</v>
      </c>
      <c r="F2894" s="4">
        <f>VLOOKUP(C2894,Customers!$A$1:$H$201,6,0)</f>
        <v>35802</v>
      </c>
      <c r="G2894" s="4" t="str">
        <f>VLOOKUP(C2894,Customers!$A$1:$H$201,7,0)</f>
        <v>Davidtown</v>
      </c>
      <c r="H2894" s="4">
        <f>VLOOKUP(C2894,Customers!$A$1:$H$201,8,0)</f>
        <v>44252</v>
      </c>
      <c r="I2894" t="s">
        <v>802</v>
      </c>
      <c r="J2894" t="str">
        <f>VLOOKUP(I2894,Products!$A$1:$F$51,2,0)</f>
        <v>Piece Headphones</v>
      </c>
      <c r="K2894" t="str">
        <f>VLOOKUP(I2894,Products!$A$1:$F$51,3,0)</f>
        <v>Electronics</v>
      </c>
      <c r="L2894" t="str">
        <f>VLOOKUP(I2894,Products!$A$1:$F$51,4,0)</f>
        <v>Headphones</v>
      </c>
      <c r="M2894" s="7">
        <f>VLOOKUP(I2894,Products!$A$1:$F$51,5,0)</f>
        <v>1745.61</v>
      </c>
      <c r="N2894" s="7">
        <f>VLOOKUP(I2894,Products!$A$1:$F$51,6,0)</f>
        <v>1322.44</v>
      </c>
      <c r="O2894" t="s">
        <v>838</v>
      </c>
      <c r="P2894" t="str">
        <f>VLOOKUP(O2894,Stores!$A$1:$D$6,2,0)</f>
        <v>MegaMart Brianahaven</v>
      </c>
      <c r="Q2894" t="str">
        <f>VLOOKUP(O2894,Stores!$A$1:$D$6,4,0)</f>
        <v>North</v>
      </c>
      <c r="R2894" s="6">
        <v>2</v>
      </c>
      <c r="S2894" s="6">
        <v>0.15</v>
      </c>
      <c r="T2894" t="s">
        <v>854</v>
      </c>
      <c r="U2894">
        <f t="shared" si="135"/>
        <v>3491.22</v>
      </c>
      <c r="V2894" s="7">
        <f t="shared" si="136"/>
        <v>2644.88</v>
      </c>
      <c r="W2894" s="7">
        <f t="shared" si="137"/>
        <v>845.48999999999967</v>
      </c>
    </row>
    <row r="2895" spans="1:23" x14ac:dyDescent="0.25">
      <c r="A2895" t="s">
        <v>2652</v>
      </c>
      <c r="B2895" s="4">
        <v>45606</v>
      </c>
      <c r="C2895" t="s">
        <v>460</v>
      </c>
      <c r="D2895" t="str">
        <f>VLOOKUP(C2895,Customers!$A$1:$H$201,4,0)</f>
        <v>Kimberly Parker</v>
      </c>
      <c r="E2895" t="str">
        <f>VLOOKUP(C2895,Customers!$A$1:$H$201,5,0)</f>
        <v>Male</v>
      </c>
      <c r="F2895" s="4">
        <f>VLOOKUP(C2895,Customers!$A$1:$H$201,6,0)</f>
        <v>32966</v>
      </c>
      <c r="G2895" s="4" t="str">
        <f>VLOOKUP(C2895,Customers!$A$1:$H$201,7,0)</f>
        <v>Lake Christopher</v>
      </c>
      <c r="H2895" s="4">
        <f>VLOOKUP(C2895,Customers!$A$1:$H$201,8,0)</f>
        <v>44269</v>
      </c>
      <c r="I2895" t="s">
        <v>778</v>
      </c>
      <c r="J2895" t="str">
        <f>VLOOKUP(I2895,Products!$A$1:$F$51,2,0)</f>
        <v>Deal Smartphone</v>
      </c>
      <c r="K2895" t="str">
        <f>VLOOKUP(I2895,Products!$A$1:$F$51,3,0)</f>
        <v>Electronics</v>
      </c>
      <c r="L2895" t="str">
        <f>VLOOKUP(I2895,Products!$A$1:$F$51,4,0)</f>
        <v>Smartphone</v>
      </c>
      <c r="M2895" s="7">
        <f>VLOOKUP(I2895,Products!$A$1:$F$51,5,0)</f>
        <v>673.78</v>
      </c>
      <c r="N2895" s="7">
        <f>VLOOKUP(I2895,Products!$A$1:$F$51,6,0)</f>
        <v>363.33</v>
      </c>
      <c r="O2895" t="s">
        <v>838</v>
      </c>
      <c r="P2895" t="str">
        <f>VLOOKUP(O2895,Stores!$A$1:$D$6,2,0)</f>
        <v>MegaMart Brianahaven</v>
      </c>
      <c r="Q2895" t="str">
        <f>VLOOKUP(O2895,Stores!$A$1:$D$6,4,0)</f>
        <v>North</v>
      </c>
      <c r="R2895" s="6">
        <v>3</v>
      </c>
      <c r="S2895" s="6">
        <v>0.15</v>
      </c>
      <c r="T2895" t="s">
        <v>851</v>
      </c>
      <c r="U2895">
        <f t="shared" si="135"/>
        <v>2021.34</v>
      </c>
      <c r="V2895" s="7">
        <f t="shared" si="136"/>
        <v>1089.99</v>
      </c>
      <c r="W2895" s="7">
        <f t="shared" si="137"/>
        <v>930.49999999999989</v>
      </c>
    </row>
    <row r="2896" spans="1:23" x14ac:dyDescent="0.25">
      <c r="A2896" t="s">
        <v>2999</v>
      </c>
      <c r="B2896" s="4">
        <v>45606</v>
      </c>
      <c r="C2896" t="s">
        <v>79</v>
      </c>
      <c r="D2896" t="str">
        <f>VLOOKUP(C2896,Customers!$A$1:$H$201,4,0)</f>
        <v>Ryan Cole</v>
      </c>
      <c r="E2896" t="str">
        <f>VLOOKUP(C2896,Customers!$A$1:$H$201,5,0)</f>
        <v>Female</v>
      </c>
      <c r="F2896" s="4">
        <f>VLOOKUP(C2896,Customers!$A$1:$H$201,6,0)</f>
        <v>30128</v>
      </c>
      <c r="G2896" s="4" t="str">
        <f>VLOOKUP(C2896,Customers!$A$1:$H$201,7,0)</f>
        <v>Travisstad</v>
      </c>
      <c r="H2896" s="4">
        <f>VLOOKUP(C2896,Customers!$A$1:$H$201,8,0)</f>
        <v>45401</v>
      </c>
      <c r="I2896" t="s">
        <v>804</v>
      </c>
      <c r="J2896" t="str">
        <f>VLOOKUP(I2896,Products!$A$1:$F$51,2,0)</f>
        <v>Present Television</v>
      </c>
      <c r="K2896" t="str">
        <f>VLOOKUP(I2896,Products!$A$1:$F$51,3,0)</f>
        <v>Electronics</v>
      </c>
      <c r="L2896" t="str">
        <f>VLOOKUP(I2896,Products!$A$1:$F$51,4,0)</f>
        <v>Television</v>
      </c>
      <c r="M2896" s="7">
        <f>VLOOKUP(I2896,Products!$A$1:$F$51,5,0)</f>
        <v>1635.01</v>
      </c>
      <c r="N2896" s="7">
        <f>VLOOKUP(I2896,Products!$A$1:$F$51,6,0)</f>
        <v>1043.29</v>
      </c>
      <c r="O2896" t="s">
        <v>838</v>
      </c>
      <c r="P2896" t="str">
        <f>VLOOKUP(O2896,Stores!$A$1:$D$6,2,0)</f>
        <v>MegaMart Brianahaven</v>
      </c>
      <c r="Q2896" t="str">
        <f>VLOOKUP(O2896,Stores!$A$1:$D$6,4,0)</f>
        <v>North</v>
      </c>
      <c r="R2896" s="6">
        <v>1</v>
      </c>
      <c r="S2896" s="6">
        <v>0.05</v>
      </c>
      <c r="T2896" t="s">
        <v>861</v>
      </c>
      <c r="U2896">
        <f t="shared" si="135"/>
        <v>1635.01</v>
      </c>
      <c r="V2896" s="7">
        <f t="shared" si="136"/>
        <v>1043.29</v>
      </c>
      <c r="W2896" s="7">
        <f t="shared" si="137"/>
        <v>590.77</v>
      </c>
    </row>
    <row r="2897" spans="1:23" x14ac:dyDescent="0.25">
      <c r="A2897" t="s">
        <v>4129</v>
      </c>
      <c r="B2897" s="4">
        <v>45606</v>
      </c>
      <c r="C2897" t="s">
        <v>169</v>
      </c>
      <c r="D2897" t="str">
        <f>VLOOKUP(C2897,Customers!$A$1:$H$201,4,0)</f>
        <v>Parker Sparks</v>
      </c>
      <c r="E2897" t="str">
        <f>VLOOKUP(C2897,Customers!$A$1:$H$201,5,0)</f>
        <v>Male</v>
      </c>
      <c r="F2897" s="4">
        <f>VLOOKUP(C2897,Customers!$A$1:$H$201,6,0)</f>
        <v>22326</v>
      </c>
      <c r="G2897" s="4" t="str">
        <f>VLOOKUP(C2897,Customers!$A$1:$H$201,7,0)</f>
        <v>Bryanside</v>
      </c>
      <c r="H2897" s="4">
        <f>VLOOKUP(C2897,Customers!$A$1:$H$201,8,0)</f>
        <v>45653</v>
      </c>
      <c r="I2897" t="s">
        <v>818</v>
      </c>
      <c r="J2897" t="str">
        <f>VLOOKUP(I2897,Products!$A$1:$F$51,2,0)</f>
        <v>Nor Bags</v>
      </c>
      <c r="K2897" t="str">
        <f>VLOOKUP(I2897,Products!$A$1:$F$51,3,0)</f>
        <v>Fashion</v>
      </c>
      <c r="L2897" t="str">
        <f>VLOOKUP(I2897,Products!$A$1:$F$51,4,0)</f>
        <v>Bags</v>
      </c>
      <c r="M2897" s="7">
        <f>VLOOKUP(I2897,Products!$A$1:$F$51,5,0)</f>
        <v>1216.3599999999999</v>
      </c>
      <c r="N2897" s="7">
        <f>VLOOKUP(I2897,Products!$A$1:$F$51,6,0)</f>
        <v>794.8</v>
      </c>
      <c r="O2897" t="s">
        <v>842</v>
      </c>
      <c r="P2897" t="str">
        <f>VLOOKUP(O2897,Stores!$A$1:$D$6,2,0)</f>
        <v>MegaMart Johnmouth</v>
      </c>
      <c r="Q2897" t="str">
        <f>VLOOKUP(O2897,Stores!$A$1:$D$6,4,0)</f>
        <v>East</v>
      </c>
      <c r="R2897" s="6">
        <v>2</v>
      </c>
      <c r="S2897" s="6">
        <v>0.15</v>
      </c>
      <c r="T2897" t="s">
        <v>861</v>
      </c>
      <c r="U2897">
        <f t="shared" si="135"/>
        <v>2432.7199999999998</v>
      </c>
      <c r="V2897" s="7">
        <f t="shared" si="136"/>
        <v>1589.6</v>
      </c>
      <c r="W2897" s="7">
        <f t="shared" si="137"/>
        <v>842.26999999999987</v>
      </c>
    </row>
    <row r="2898" spans="1:23" x14ac:dyDescent="0.25">
      <c r="A2898" t="s">
        <v>4735</v>
      </c>
      <c r="B2898" s="4">
        <v>45607</v>
      </c>
      <c r="C2898" t="s">
        <v>447</v>
      </c>
      <c r="D2898" t="str">
        <f>VLOOKUP(C2898,Customers!$A$1:$H$201,4,0)</f>
        <v>John Bell</v>
      </c>
      <c r="E2898" t="str">
        <f>VLOOKUP(C2898,Customers!$A$1:$H$201,5,0)</f>
        <v>Male</v>
      </c>
      <c r="F2898" s="4">
        <f>VLOOKUP(C2898,Customers!$A$1:$H$201,6,0)</f>
        <v>24531</v>
      </c>
      <c r="G2898" s="4" t="str">
        <f>VLOOKUP(C2898,Customers!$A$1:$H$201,7,0)</f>
        <v>Sarahhaven</v>
      </c>
      <c r="H2898" s="4">
        <f>VLOOKUP(C2898,Customers!$A$1:$H$201,8,0)</f>
        <v>44480</v>
      </c>
      <c r="I2898" t="s">
        <v>730</v>
      </c>
      <c r="J2898" t="str">
        <f>VLOOKUP(I2898,Products!$A$1:$F$51,2,0)</f>
        <v>Recognize Footwear</v>
      </c>
      <c r="K2898" t="str">
        <f>VLOOKUP(I2898,Products!$A$1:$F$51,3,0)</f>
        <v>Fashion</v>
      </c>
      <c r="L2898" t="str">
        <f>VLOOKUP(I2898,Products!$A$1:$F$51,4,0)</f>
        <v>Footwear</v>
      </c>
      <c r="M2898" s="7">
        <f>VLOOKUP(I2898,Products!$A$1:$F$51,5,0)</f>
        <v>109.78</v>
      </c>
      <c r="N2898" s="7">
        <f>VLOOKUP(I2898,Products!$A$1:$F$51,6,0)</f>
        <v>70.59</v>
      </c>
      <c r="O2898" t="s">
        <v>827</v>
      </c>
      <c r="P2898" t="str">
        <f>VLOOKUP(O2898,Stores!$A$1:$D$6,2,0)</f>
        <v>MegaMart Jimenezborough</v>
      </c>
      <c r="Q2898" t="str">
        <f>VLOOKUP(O2898,Stores!$A$1:$D$6,4,0)</f>
        <v>South</v>
      </c>
      <c r="R2898" s="6">
        <v>4</v>
      </c>
      <c r="S2898" s="6">
        <v>0</v>
      </c>
      <c r="T2898" t="s">
        <v>857</v>
      </c>
      <c r="U2898">
        <f t="shared" si="135"/>
        <v>439.12</v>
      </c>
      <c r="V2898" s="7">
        <f t="shared" si="136"/>
        <v>282.36</v>
      </c>
      <c r="W2898" s="7">
        <f t="shared" si="137"/>
        <v>155.76</v>
      </c>
    </row>
    <row r="2899" spans="1:23" x14ac:dyDescent="0.25">
      <c r="A2899" t="s">
        <v>5543</v>
      </c>
      <c r="B2899" s="4">
        <v>45607</v>
      </c>
      <c r="C2899" t="s">
        <v>329</v>
      </c>
      <c r="D2899" t="str">
        <f>VLOOKUP(C2899,Customers!$A$1:$H$201,4,0)</f>
        <v>Brenda Costa</v>
      </c>
      <c r="E2899" t="str">
        <f>VLOOKUP(C2899,Customers!$A$1:$H$201,5,0)</f>
        <v>Female</v>
      </c>
      <c r="F2899" s="4">
        <f>VLOOKUP(C2899,Customers!$A$1:$H$201,6,0)</f>
        <v>35714</v>
      </c>
      <c r="G2899" s="4" t="str">
        <f>VLOOKUP(C2899,Customers!$A$1:$H$201,7,0)</f>
        <v>North Christian</v>
      </c>
      <c r="H2899" s="4">
        <f>VLOOKUP(C2899,Customers!$A$1:$H$201,8,0)</f>
        <v>44816</v>
      </c>
      <c r="I2899" t="s">
        <v>728</v>
      </c>
      <c r="J2899" t="str">
        <f>VLOOKUP(I2899,Products!$A$1:$F$51,2,0)</f>
        <v>Understand Camera</v>
      </c>
      <c r="K2899" t="str">
        <f>VLOOKUP(I2899,Products!$A$1:$F$51,3,0)</f>
        <v>Electronics</v>
      </c>
      <c r="L2899" t="str">
        <f>VLOOKUP(I2899,Products!$A$1:$F$51,4,0)</f>
        <v>Camera</v>
      </c>
      <c r="M2899" s="7">
        <f>VLOOKUP(I2899,Products!$A$1:$F$51,5,0)</f>
        <v>1474.12</v>
      </c>
      <c r="N2899" s="7">
        <f>VLOOKUP(I2899,Products!$A$1:$F$51,6,0)</f>
        <v>764.02</v>
      </c>
      <c r="O2899" t="s">
        <v>838</v>
      </c>
      <c r="P2899" t="str">
        <f>VLOOKUP(O2899,Stores!$A$1:$D$6,2,0)</f>
        <v>MegaMart Brianahaven</v>
      </c>
      <c r="Q2899" t="str">
        <f>VLOOKUP(O2899,Stores!$A$1:$D$6,4,0)</f>
        <v>North</v>
      </c>
      <c r="R2899" s="6">
        <v>5</v>
      </c>
      <c r="S2899" s="6">
        <v>0.1</v>
      </c>
      <c r="T2899" t="s">
        <v>854</v>
      </c>
      <c r="U2899">
        <f t="shared" si="135"/>
        <v>7370.5999999999995</v>
      </c>
      <c r="V2899" s="7">
        <f t="shared" si="136"/>
        <v>3820.1</v>
      </c>
      <c r="W2899" s="7">
        <f t="shared" si="137"/>
        <v>3549.5999999999995</v>
      </c>
    </row>
    <row r="2900" spans="1:23" x14ac:dyDescent="0.25">
      <c r="A2900" t="s">
        <v>5853</v>
      </c>
      <c r="B2900" s="4">
        <v>45607</v>
      </c>
      <c r="C2900" t="s">
        <v>204</v>
      </c>
      <c r="D2900" t="str">
        <f>VLOOKUP(C2900,Customers!$A$1:$H$201,4,0)</f>
        <v>Felicia Morgan</v>
      </c>
      <c r="E2900" t="str">
        <f>VLOOKUP(C2900,Customers!$A$1:$H$201,5,0)</f>
        <v>Female</v>
      </c>
      <c r="F2900" s="4">
        <f>VLOOKUP(C2900,Customers!$A$1:$H$201,6,0)</f>
        <v>35905</v>
      </c>
      <c r="G2900" s="4" t="str">
        <f>VLOOKUP(C2900,Customers!$A$1:$H$201,7,0)</f>
        <v>Lake Michaelshire</v>
      </c>
      <c r="H2900" s="4">
        <f>VLOOKUP(C2900,Customers!$A$1:$H$201,8,0)</f>
        <v>45389</v>
      </c>
      <c r="I2900" t="s">
        <v>790</v>
      </c>
      <c r="J2900" t="str">
        <f>VLOOKUP(I2900,Products!$A$1:$F$51,2,0)</f>
        <v>Everything Laptop</v>
      </c>
      <c r="K2900" t="str">
        <f>VLOOKUP(I2900,Products!$A$1:$F$51,3,0)</f>
        <v>Electronics</v>
      </c>
      <c r="L2900" t="str">
        <f>VLOOKUP(I2900,Products!$A$1:$F$51,4,0)</f>
        <v>Laptop</v>
      </c>
      <c r="M2900" s="7">
        <f>VLOOKUP(I2900,Products!$A$1:$F$51,5,0)</f>
        <v>428.05</v>
      </c>
      <c r="N2900" s="7">
        <f>VLOOKUP(I2900,Products!$A$1:$F$51,6,0)</f>
        <v>246.07</v>
      </c>
      <c r="O2900" t="s">
        <v>838</v>
      </c>
      <c r="P2900" t="str">
        <f>VLOOKUP(O2900,Stores!$A$1:$D$6,2,0)</f>
        <v>MegaMart Brianahaven</v>
      </c>
      <c r="Q2900" t="str">
        <f>VLOOKUP(O2900,Stores!$A$1:$D$6,4,0)</f>
        <v>North</v>
      </c>
      <c r="R2900" s="6">
        <v>5</v>
      </c>
      <c r="S2900" s="6">
        <v>0.15</v>
      </c>
      <c r="T2900" t="s">
        <v>861</v>
      </c>
      <c r="U2900">
        <f t="shared" si="135"/>
        <v>2140.25</v>
      </c>
      <c r="V2900" s="7">
        <f t="shared" si="136"/>
        <v>1230.3499999999999</v>
      </c>
      <c r="W2900" s="7">
        <f t="shared" si="137"/>
        <v>909.05000000000007</v>
      </c>
    </row>
    <row r="2901" spans="1:23" x14ac:dyDescent="0.25">
      <c r="A2901" t="s">
        <v>2948</v>
      </c>
      <c r="B2901" s="4">
        <v>45607</v>
      </c>
      <c r="C2901" t="s">
        <v>465</v>
      </c>
      <c r="D2901" t="str">
        <f>VLOOKUP(C2901,Customers!$A$1:$H$201,4,0)</f>
        <v>John Allen</v>
      </c>
      <c r="E2901" t="str">
        <f>VLOOKUP(C2901,Customers!$A$1:$H$201,5,0)</f>
        <v>Female</v>
      </c>
      <c r="F2901" s="4">
        <f>VLOOKUP(C2901,Customers!$A$1:$H$201,6,0)</f>
        <v>30272</v>
      </c>
      <c r="G2901" s="4" t="str">
        <f>VLOOKUP(C2901,Customers!$A$1:$H$201,7,0)</f>
        <v>Kimland</v>
      </c>
      <c r="H2901" s="4">
        <f>VLOOKUP(C2901,Customers!$A$1:$H$201,8,0)</f>
        <v>44218</v>
      </c>
      <c r="I2901" t="s">
        <v>738</v>
      </c>
      <c r="J2901" t="str">
        <f>VLOOKUP(I2901,Products!$A$1:$F$51,2,0)</f>
        <v>Either Headphones</v>
      </c>
      <c r="K2901" t="str">
        <f>VLOOKUP(I2901,Products!$A$1:$F$51,3,0)</f>
        <v>Electronics</v>
      </c>
      <c r="L2901" t="str">
        <f>VLOOKUP(I2901,Products!$A$1:$F$51,4,0)</f>
        <v>Headphones</v>
      </c>
      <c r="M2901" s="7">
        <f>VLOOKUP(I2901,Products!$A$1:$F$51,5,0)</f>
        <v>248.57</v>
      </c>
      <c r="N2901" s="7">
        <f>VLOOKUP(I2901,Products!$A$1:$F$51,6,0)</f>
        <v>190.67</v>
      </c>
      <c r="O2901" t="s">
        <v>835</v>
      </c>
      <c r="P2901" t="str">
        <f>VLOOKUP(O2901,Stores!$A$1:$D$6,2,0)</f>
        <v>MegaMart New Michele</v>
      </c>
      <c r="Q2901" t="str">
        <f>VLOOKUP(O2901,Stores!$A$1:$D$6,4,0)</f>
        <v>West</v>
      </c>
      <c r="R2901" s="6">
        <v>2</v>
      </c>
      <c r="S2901" s="6">
        <v>0.15</v>
      </c>
      <c r="T2901" t="s">
        <v>861</v>
      </c>
      <c r="U2901">
        <f t="shared" si="135"/>
        <v>497.14</v>
      </c>
      <c r="V2901" s="7">
        <f t="shared" si="136"/>
        <v>381.34</v>
      </c>
      <c r="W2901" s="7">
        <f t="shared" si="137"/>
        <v>114.95000000000002</v>
      </c>
    </row>
    <row r="2902" spans="1:23" x14ac:dyDescent="0.25">
      <c r="A2902" t="s">
        <v>3699</v>
      </c>
      <c r="B2902" s="4">
        <v>45607</v>
      </c>
      <c r="C2902" t="s">
        <v>688</v>
      </c>
      <c r="D2902" t="str">
        <f>VLOOKUP(C2902,Customers!$A$1:$H$201,4,0)</f>
        <v>James Noble</v>
      </c>
      <c r="E2902" t="str">
        <f>VLOOKUP(C2902,Customers!$A$1:$H$201,5,0)</f>
        <v>Female</v>
      </c>
      <c r="F2902" s="4">
        <f>VLOOKUP(C2902,Customers!$A$1:$H$201,6,0)</f>
        <v>23491</v>
      </c>
      <c r="G2902" s="4" t="str">
        <f>VLOOKUP(C2902,Customers!$A$1:$H$201,7,0)</f>
        <v>Woodbury</v>
      </c>
      <c r="H2902" s="4">
        <f>VLOOKUP(C2902,Customers!$A$1:$H$201,8,0)</f>
        <v>45707</v>
      </c>
      <c r="I2902" t="s">
        <v>778</v>
      </c>
      <c r="J2902" t="str">
        <f>VLOOKUP(I2902,Products!$A$1:$F$51,2,0)</f>
        <v>Deal Smartphone</v>
      </c>
      <c r="K2902" t="str">
        <f>VLOOKUP(I2902,Products!$A$1:$F$51,3,0)</f>
        <v>Electronics</v>
      </c>
      <c r="L2902" t="str">
        <f>VLOOKUP(I2902,Products!$A$1:$F$51,4,0)</f>
        <v>Smartphone</v>
      </c>
      <c r="M2902" s="7">
        <f>VLOOKUP(I2902,Products!$A$1:$F$51,5,0)</f>
        <v>673.78</v>
      </c>
      <c r="N2902" s="7">
        <f>VLOOKUP(I2902,Products!$A$1:$F$51,6,0)</f>
        <v>363.33</v>
      </c>
      <c r="O2902" t="s">
        <v>827</v>
      </c>
      <c r="P2902" t="str">
        <f>VLOOKUP(O2902,Stores!$A$1:$D$6,2,0)</f>
        <v>MegaMart Jimenezborough</v>
      </c>
      <c r="Q2902" t="str">
        <f>VLOOKUP(O2902,Stores!$A$1:$D$6,4,0)</f>
        <v>South</v>
      </c>
      <c r="R2902" s="6">
        <v>5</v>
      </c>
      <c r="S2902" s="6">
        <v>0</v>
      </c>
      <c r="T2902" t="s">
        <v>861</v>
      </c>
      <c r="U2902">
        <f t="shared" si="135"/>
        <v>3368.8999999999996</v>
      </c>
      <c r="V2902" s="7">
        <f t="shared" si="136"/>
        <v>1816.6499999999999</v>
      </c>
      <c r="W2902" s="7">
        <f t="shared" si="137"/>
        <v>1551.2499999999998</v>
      </c>
    </row>
    <row r="2903" spans="1:23" x14ac:dyDescent="0.25">
      <c r="A2903" t="s">
        <v>3787</v>
      </c>
      <c r="B2903" s="4">
        <v>45608</v>
      </c>
      <c r="C2903" t="s">
        <v>397</v>
      </c>
      <c r="D2903" t="str">
        <f>VLOOKUP(C2903,Customers!$A$1:$H$201,4,0)</f>
        <v>Victoria Hansen</v>
      </c>
      <c r="E2903" t="str">
        <f>VLOOKUP(C2903,Customers!$A$1:$H$201,5,0)</f>
        <v>Female</v>
      </c>
      <c r="F2903" s="4">
        <f>VLOOKUP(C2903,Customers!$A$1:$H$201,6,0)</f>
        <v>34980</v>
      </c>
      <c r="G2903" s="4" t="str">
        <f>VLOOKUP(C2903,Customers!$A$1:$H$201,7,0)</f>
        <v>Lake Dale</v>
      </c>
      <c r="H2903" s="4">
        <f>VLOOKUP(C2903,Customers!$A$1:$H$201,8,0)</f>
        <v>45124</v>
      </c>
      <c r="I2903" t="s">
        <v>743</v>
      </c>
      <c r="J2903" t="str">
        <f>VLOOKUP(I2903,Products!$A$1:$F$51,2,0)</f>
        <v>World Watches</v>
      </c>
      <c r="K2903" t="str">
        <f>VLOOKUP(I2903,Products!$A$1:$F$51,3,0)</f>
        <v>Fashion</v>
      </c>
      <c r="L2903" t="str">
        <f>VLOOKUP(I2903,Products!$A$1:$F$51,4,0)</f>
        <v>Watches</v>
      </c>
      <c r="M2903" s="7">
        <f>VLOOKUP(I2903,Products!$A$1:$F$51,5,0)</f>
        <v>1134.8</v>
      </c>
      <c r="N2903" s="7">
        <f>VLOOKUP(I2903,Products!$A$1:$F$51,6,0)</f>
        <v>675.1</v>
      </c>
      <c r="O2903" t="s">
        <v>838</v>
      </c>
      <c r="P2903" t="str">
        <f>VLOOKUP(O2903,Stores!$A$1:$D$6,2,0)</f>
        <v>MegaMart Brianahaven</v>
      </c>
      <c r="Q2903" t="str">
        <f>VLOOKUP(O2903,Stores!$A$1:$D$6,4,0)</f>
        <v>North</v>
      </c>
      <c r="R2903" s="6">
        <v>1</v>
      </c>
      <c r="S2903" s="6">
        <v>0.1</v>
      </c>
      <c r="T2903" t="s">
        <v>857</v>
      </c>
      <c r="U2903">
        <f t="shared" si="135"/>
        <v>1134.8</v>
      </c>
      <c r="V2903" s="7">
        <f t="shared" si="136"/>
        <v>675.1</v>
      </c>
      <c r="W2903" s="7">
        <f t="shared" si="137"/>
        <v>458.79999999999995</v>
      </c>
    </row>
    <row r="2904" spans="1:23" x14ac:dyDescent="0.25">
      <c r="A2904" t="s">
        <v>3972</v>
      </c>
      <c r="B2904" s="4">
        <v>45608</v>
      </c>
      <c r="C2904" t="s">
        <v>241</v>
      </c>
      <c r="D2904" t="str">
        <f>VLOOKUP(C2904,Customers!$A$1:$H$201,4,0)</f>
        <v>Amanda Hoover</v>
      </c>
      <c r="E2904" t="str">
        <f>VLOOKUP(C2904,Customers!$A$1:$H$201,5,0)</f>
        <v>Female</v>
      </c>
      <c r="F2904" s="4">
        <f>VLOOKUP(C2904,Customers!$A$1:$H$201,6,0)</f>
        <v>26908</v>
      </c>
      <c r="G2904" s="4" t="str">
        <f>VLOOKUP(C2904,Customers!$A$1:$H$201,7,0)</f>
        <v>Brittanyburgh</v>
      </c>
      <c r="H2904" s="4">
        <f>VLOOKUP(C2904,Customers!$A$1:$H$201,8,0)</f>
        <v>45561</v>
      </c>
      <c r="I2904" t="s">
        <v>790</v>
      </c>
      <c r="J2904" t="str">
        <f>VLOOKUP(I2904,Products!$A$1:$F$51,2,0)</f>
        <v>Everything Laptop</v>
      </c>
      <c r="K2904" t="str">
        <f>VLOOKUP(I2904,Products!$A$1:$F$51,3,0)</f>
        <v>Electronics</v>
      </c>
      <c r="L2904" t="str">
        <f>VLOOKUP(I2904,Products!$A$1:$F$51,4,0)</f>
        <v>Laptop</v>
      </c>
      <c r="M2904" s="7">
        <f>VLOOKUP(I2904,Products!$A$1:$F$51,5,0)</f>
        <v>428.05</v>
      </c>
      <c r="N2904" s="7">
        <f>VLOOKUP(I2904,Products!$A$1:$F$51,6,0)</f>
        <v>246.07</v>
      </c>
      <c r="O2904" t="s">
        <v>835</v>
      </c>
      <c r="P2904" t="str">
        <f>VLOOKUP(O2904,Stores!$A$1:$D$6,2,0)</f>
        <v>MegaMart New Michele</v>
      </c>
      <c r="Q2904" t="str">
        <f>VLOOKUP(O2904,Stores!$A$1:$D$6,4,0)</f>
        <v>West</v>
      </c>
      <c r="R2904" s="6">
        <v>2</v>
      </c>
      <c r="S2904" s="6">
        <v>0.15</v>
      </c>
      <c r="T2904" t="s">
        <v>854</v>
      </c>
      <c r="U2904">
        <f t="shared" si="135"/>
        <v>856.1</v>
      </c>
      <c r="V2904" s="7">
        <f t="shared" si="136"/>
        <v>492.14</v>
      </c>
      <c r="W2904" s="7">
        <f t="shared" si="137"/>
        <v>363.11</v>
      </c>
    </row>
    <row r="2905" spans="1:23" x14ac:dyDescent="0.25">
      <c r="A2905" t="s">
        <v>4344</v>
      </c>
      <c r="B2905" s="4">
        <v>45608</v>
      </c>
      <c r="C2905" t="s">
        <v>204</v>
      </c>
      <c r="D2905" t="str">
        <f>VLOOKUP(C2905,Customers!$A$1:$H$201,4,0)</f>
        <v>Felicia Morgan</v>
      </c>
      <c r="E2905" t="str">
        <f>VLOOKUP(C2905,Customers!$A$1:$H$201,5,0)</f>
        <v>Female</v>
      </c>
      <c r="F2905" s="4">
        <f>VLOOKUP(C2905,Customers!$A$1:$H$201,6,0)</f>
        <v>35905</v>
      </c>
      <c r="G2905" s="4" t="str">
        <f>VLOOKUP(C2905,Customers!$A$1:$H$201,7,0)</f>
        <v>Lake Michaelshire</v>
      </c>
      <c r="H2905" s="4">
        <f>VLOOKUP(C2905,Customers!$A$1:$H$201,8,0)</f>
        <v>45389</v>
      </c>
      <c r="I2905" t="s">
        <v>796</v>
      </c>
      <c r="J2905" t="str">
        <f>VLOOKUP(I2905,Products!$A$1:$F$51,2,0)</f>
        <v>Book Television</v>
      </c>
      <c r="K2905" t="str">
        <f>VLOOKUP(I2905,Products!$A$1:$F$51,3,0)</f>
        <v>Electronics</v>
      </c>
      <c r="L2905" t="str">
        <f>VLOOKUP(I2905,Products!$A$1:$F$51,4,0)</f>
        <v>Television</v>
      </c>
      <c r="M2905" s="7">
        <f>VLOOKUP(I2905,Products!$A$1:$F$51,5,0)</f>
        <v>1952.65</v>
      </c>
      <c r="N2905" s="7">
        <f>VLOOKUP(I2905,Products!$A$1:$F$51,6,0)</f>
        <v>1451.27</v>
      </c>
      <c r="O2905" t="s">
        <v>835</v>
      </c>
      <c r="P2905" t="str">
        <f>VLOOKUP(O2905,Stores!$A$1:$D$6,2,0)</f>
        <v>MegaMart New Michele</v>
      </c>
      <c r="Q2905" t="str">
        <f>VLOOKUP(O2905,Stores!$A$1:$D$6,4,0)</f>
        <v>West</v>
      </c>
      <c r="R2905" s="6">
        <v>1</v>
      </c>
      <c r="S2905" s="6">
        <v>0.15</v>
      </c>
      <c r="T2905" t="s">
        <v>854</v>
      </c>
      <c r="U2905">
        <f t="shared" si="135"/>
        <v>1952.65</v>
      </c>
      <c r="V2905" s="7">
        <f t="shared" si="136"/>
        <v>1451.27</v>
      </c>
      <c r="W2905" s="7">
        <f t="shared" si="137"/>
        <v>500.53000000000009</v>
      </c>
    </row>
    <row r="2906" spans="1:23" x14ac:dyDescent="0.25">
      <c r="A2906" t="s">
        <v>5158</v>
      </c>
      <c r="B2906" s="4">
        <v>45608</v>
      </c>
      <c r="C2906" t="s">
        <v>634</v>
      </c>
      <c r="D2906" t="str">
        <f>VLOOKUP(C2906,Customers!$A$1:$H$201,4,0)</f>
        <v>Nichole Calhoun</v>
      </c>
      <c r="E2906" t="str">
        <f>VLOOKUP(C2906,Customers!$A$1:$H$201,5,0)</f>
        <v>Female</v>
      </c>
      <c r="F2906" s="4">
        <f>VLOOKUP(C2906,Customers!$A$1:$H$201,6,0)</f>
        <v>21899</v>
      </c>
      <c r="G2906" s="4" t="str">
        <f>VLOOKUP(C2906,Customers!$A$1:$H$201,7,0)</f>
        <v>West Dakotaside</v>
      </c>
      <c r="H2906" s="4">
        <f>VLOOKUP(C2906,Customers!$A$1:$H$201,8,0)</f>
        <v>44853</v>
      </c>
      <c r="I2906" t="s">
        <v>711</v>
      </c>
      <c r="J2906" t="str">
        <f>VLOOKUP(I2906,Products!$A$1:$F$51,2,0)</f>
        <v>Audience Television</v>
      </c>
      <c r="K2906" t="str">
        <f>VLOOKUP(I2906,Products!$A$1:$F$51,3,0)</f>
        <v>Electronics</v>
      </c>
      <c r="L2906" t="str">
        <f>VLOOKUP(I2906,Products!$A$1:$F$51,4,0)</f>
        <v>Television</v>
      </c>
      <c r="M2906" s="7">
        <f>VLOOKUP(I2906,Products!$A$1:$F$51,5,0)</f>
        <v>818.76</v>
      </c>
      <c r="N2906" s="7">
        <f>VLOOKUP(I2906,Products!$A$1:$F$51,6,0)</f>
        <v>527.62</v>
      </c>
      <c r="O2906" t="s">
        <v>842</v>
      </c>
      <c r="P2906" t="str">
        <f>VLOOKUP(O2906,Stores!$A$1:$D$6,2,0)</f>
        <v>MegaMart Johnmouth</v>
      </c>
      <c r="Q2906" t="str">
        <f>VLOOKUP(O2906,Stores!$A$1:$D$6,4,0)</f>
        <v>East</v>
      </c>
      <c r="R2906" s="6">
        <v>1</v>
      </c>
      <c r="S2906" s="6">
        <v>0</v>
      </c>
      <c r="T2906" t="s">
        <v>857</v>
      </c>
      <c r="U2906">
        <f t="shared" si="135"/>
        <v>818.76</v>
      </c>
      <c r="V2906" s="7">
        <f t="shared" si="136"/>
        <v>527.62</v>
      </c>
      <c r="W2906" s="7">
        <f t="shared" si="137"/>
        <v>290.14</v>
      </c>
    </row>
    <row r="2907" spans="1:23" x14ac:dyDescent="0.25">
      <c r="A2907" t="s">
        <v>1971</v>
      </c>
      <c r="B2907" s="4">
        <v>45608</v>
      </c>
      <c r="C2907" t="s">
        <v>377</v>
      </c>
      <c r="D2907" t="str">
        <f>VLOOKUP(C2907,Customers!$A$1:$H$201,4,0)</f>
        <v>William Pope</v>
      </c>
      <c r="E2907" t="str">
        <f>VLOOKUP(C2907,Customers!$A$1:$H$201,5,0)</f>
        <v>Female</v>
      </c>
      <c r="F2907" s="4">
        <f>VLOOKUP(C2907,Customers!$A$1:$H$201,6,0)</f>
        <v>20604</v>
      </c>
      <c r="G2907" s="4" t="str">
        <f>VLOOKUP(C2907,Customers!$A$1:$H$201,7,0)</f>
        <v>North Gary</v>
      </c>
      <c r="H2907" s="4">
        <f>VLOOKUP(C2907,Customers!$A$1:$H$201,8,0)</f>
        <v>45543</v>
      </c>
      <c r="I2907" t="s">
        <v>711</v>
      </c>
      <c r="J2907" t="str">
        <f>VLOOKUP(I2907,Products!$A$1:$F$51,2,0)</f>
        <v>Audience Television</v>
      </c>
      <c r="K2907" t="str">
        <f>VLOOKUP(I2907,Products!$A$1:$F$51,3,0)</f>
        <v>Electronics</v>
      </c>
      <c r="L2907" t="str">
        <f>VLOOKUP(I2907,Products!$A$1:$F$51,4,0)</f>
        <v>Television</v>
      </c>
      <c r="M2907" s="7">
        <f>VLOOKUP(I2907,Products!$A$1:$F$51,5,0)</f>
        <v>818.76</v>
      </c>
      <c r="N2907" s="7">
        <f>VLOOKUP(I2907,Products!$A$1:$F$51,6,0)</f>
        <v>527.62</v>
      </c>
      <c r="O2907" t="s">
        <v>831</v>
      </c>
      <c r="P2907" t="str">
        <f>VLOOKUP(O2907,Stores!$A$1:$D$6,2,0)</f>
        <v>MegaMart Peckmouth</v>
      </c>
      <c r="Q2907" t="str">
        <f>VLOOKUP(O2907,Stores!$A$1:$D$6,4,0)</f>
        <v>East</v>
      </c>
      <c r="R2907" s="6">
        <v>5</v>
      </c>
      <c r="S2907" s="6">
        <v>0.15</v>
      </c>
      <c r="T2907" t="s">
        <v>851</v>
      </c>
      <c r="U2907">
        <f t="shared" si="135"/>
        <v>4093.8</v>
      </c>
      <c r="V2907" s="7">
        <f t="shared" si="136"/>
        <v>2638.1</v>
      </c>
      <c r="W2907" s="7">
        <f t="shared" si="137"/>
        <v>1454.8500000000004</v>
      </c>
    </row>
    <row r="2908" spans="1:23" x14ac:dyDescent="0.25">
      <c r="A2908" t="s">
        <v>3459</v>
      </c>
      <c r="B2908" s="4">
        <v>45608</v>
      </c>
      <c r="C2908" t="s">
        <v>529</v>
      </c>
      <c r="D2908" t="str">
        <f>VLOOKUP(C2908,Customers!$A$1:$H$201,4,0)</f>
        <v>John Johnson</v>
      </c>
      <c r="E2908" t="str">
        <f>VLOOKUP(C2908,Customers!$A$1:$H$201,5,0)</f>
        <v>Female</v>
      </c>
      <c r="F2908" s="4">
        <f>VLOOKUP(C2908,Customers!$A$1:$H$201,6,0)</f>
        <v>35515</v>
      </c>
      <c r="G2908" s="4" t="str">
        <f>VLOOKUP(C2908,Customers!$A$1:$H$201,7,0)</f>
        <v>North Jamesport</v>
      </c>
      <c r="H2908" s="4">
        <f>VLOOKUP(C2908,Customers!$A$1:$H$201,8,0)</f>
        <v>44804</v>
      </c>
      <c r="I2908" t="s">
        <v>802</v>
      </c>
      <c r="J2908" t="str">
        <f>VLOOKUP(I2908,Products!$A$1:$F$51,2,0)</f>
        <v>Piece Headphones</v>
      </c>
      <c r="K2908" t="str">
        <f>VLOOKUP(I2908,Products!$A$1:$F$51,3,0)</f>
        <v>Electronics</v>
      </c>
      <c r="L2908" t="str">
        <f>VLOOKUP(I2908,Products!$A$1:$F$51,4,0)</f>
        <v>Headphones</v>
      </c>
      <c r="M2908" s="7">
        <f>VLOOKUP(I2908,Products!$A$1:$F$51,5,0)</f>
        <v>1745.61</v>
      </c>
      <c r="N2908" s="7">
        <f>VLOOKUP(I2908,Products!$A$1:$F$51,6,0)</f>
        <v>1322.44</v>
      </c>
      <c r="O2908" t="s">
        <v>827</v>
      </c>
      <c r="P2908" t="str">
        <f>VLOOKUP(O2908,Stores!$A$1:$D$6,2,0)</f>
        <v>MegaMart Jimenezborough</v>
      </c>
      <c r="Q2908" t="str">
        <f>VLOOKUP(O2908,Stores!$A$1:$D$6,4,0)</f>
        <v>South</v>
      </c>
      <c r="R2908" s="6">
        <v>5</v>
      </c>
      <c r="S2908" s="6">
        <v>0.15</v>
      </c>
      <c r="T2908" t="s">
        <v>861</v>
      </c>
      <c r="U2908">
        <f t="shared" si="135"/>
        <v>8728.0499999999993</v>
      </c>
      <c r="V2908" s="7">
        <f t="shared" si="136"/>
        <v>6612.2000000000007</v>
      </c>
      <c r="W2908" s="7">
        <f t="shared" si="137"/>
        <v>2114.9999999999986</v>
      </c>
    </row>
    <row r="2909" spans="1:23" x14ac:dyDescent="0.25">
      <c r="A2909" t="s">
        <v>4862</v>
      </c>
      <c r="B2909" s="4">
        <v>45608</v>
      </c>
      <c r="C2909" t="s">
        <v>659</v>
      </c>
      <c r="D2909" t="str">
        <f>VLOOKUP(C2909,Customers!$A$1:$H$201,4,0)</f>
        <v>Cynthia Cherry</v>
      </c>
      <c r="E2909" t="str">
        <f>VLOOKUP(C2909,Customers!$A$1:$H$201,5,0)</f>
        <v>Male</v>
      </c>
      <c r="F2909" s="4">
        <f>VLOOKUP(C2909,Customers!$A$1:$H$201,6,0)</f>
        <v>32522</v>
      </c>
      <c r="G2909" s="4" t="str">
        <f>VLOOKUP(C2909,Customers!$A$1:$H$201,7,0)</f>
        <v>Gomeztown</v>
      </c>
      <c r="H2909" s="4">
        <f>VLOOKUP(C2909,Customers!$A$1:$H$201,8,0)</f>
        <v>45231</v>
      </c>
      <c r="I2909" t="s">
        <v>796</v>
      </c>
      <c r="J2909" t="str">
        <f>VLOOKUP(I2909,Products!$A$1:$F$51,2,0)</f>
        <v>Book Television</v>
      </c>
      <c r="K2909" t="str">
        <f>VLOOKUP(I2909,Products!$A$1:$F$51,3,0)</f>
        <v>Electronics</v>
      </c>
      <c r="L2909" t="str">
        <f>VLOOKUP(I2909,Products!$A$1:$F$51,4,0)</f>
        <v>Television</v>
      </c>
      <c r="M2909" s="7">
        <f>VLOOKUP(I2909,Products!$A$1:$F$51,5,0)</f>
        <v>1952.65</v>
      </c>
      <c r="N2909" s="7">
        <f>VLOOKUP(I2909,Products!$A$1:$F$51,6,0)</f>
        <v>1451.27</v>
      </c>
      <c r="O2909" t="s">
        <v>842</v>
      </c>
      <c r="P2909" t="str">
        <f>VLOOKUP(O2909,Stores!$A$1:$D$6,2,0)</f>
        <v>MegaMart Johnmouth</v>
      </c>
      <c r="Q2909" t="str">
        <f>VLOOKUP(O2909,Stores!$A$1:$D$6,4,0)</f>
        <v>East</v>
      </c>
      <c r="R2909" s="6">
        <v>5</v>
      </c>
      <c r="S2909" s="6">
        <v>0.15</v>
      </c>
      <c r="T2909" t="s">
        <v>861</v>
      </c>
      <c r="U2909">
        <f t="shared" si="135"/>
        <v>9763.25</v>
      </c>
      <c r="V2909" s="7">
        <f t="shared" si="136"/>
        <v>7256.35</v>
      </c>
      <c r="W2909" s="7">
        <f t="shared" si="137"/>
        <v>2506.0499999999997</v>
      </c>
    </row>
    <row r="2910" spans="1:23" x14ac:dyDescent="0.25">
      <c r="A2910" t="s">
        <v>1371</v>
      </c>
      <c r="B2910" s="4">
        <v>45608</v>
      </c>
      <c r="C2910" t="s">
        <v>409</v>
      </c>
      <c r="D2910" t="str">
        <f>VLOOKUP(C2910,Customers!$A$1:$H$201,4,0)</f>
        <v>Travis Peters</v>
      </c>
      <c r="E2910" t="str">
        <f>VLOOKUP(C2910,Customers!$A$1:$H$201,5,0)</f>
        <v>Female</v>
      </c>
      <c r="F2910" s="4">
        <f>VLOOKUP(C2910,Customers!$A$1:$H$201,6,0)</f>
        <v>24112</v>
      </c>
      <c r="G2910" s="4" t="str">
        <f>VLOOKUP(C2910,Customers!$A$1:$H$201,7,0)</f>
        <v>South Ianhaven</v>
      </c>
      <c r="H2910" s="4">
        <f>VLOOKUP(C2910,Customers!$A$1:$H$201,8,0)</f>
        <v>44926</v>
      </c>
      <c r="I2910" t="s">
        <v>768</v>
      </c>
      <c r="J2910" t="str">
        <f>VLOOKUP(I2910,Products!$A$1:$F$51,2,0)</f>
        <v>And Footwear</v>
      </c>
      <c r="K2910" t="str">
        <f>VLOOKUP(I2910,Products!$A$1:$F$51,3,0)</f>
        <v>Fashion</v>
      </c>
      <c r="L2910" t="str">
        <f>VLOOKUP(I2910,Products!$A$1:$F$51,4,0)</f>
        <v>Footwear</v>
      </c>
      <c r="M2910" s="7">
        <f>VLOOKUP(I2910,Products!$A$1:$F$51,5,0)</f>
        <v>1878.47</v>
      </c>
      <c r="N2910" s="7">
        <f>VLOOKUP(I2910,Products!$A$1:$F$51,6,0)</f>
        <v>1014.91</v>
      </c>
      <c r="O2910" t="s">
        <v>835</v>
      </c>
      <c r="P2910" t="str">
        <f>VLOOKUP(O2910,Stores!$A$1:$D$6,2,0)</f>
        <v>MegaMart New Michele</v>
      </c>
      <c r="Q2910" t="str">
        <f>VLOOKUP(O2910,Stores!$A$1:$D$6,4,0)</f>
        <v>West</v>
      </c>
      <c r="R2910" s="6">
        <v>2</v>
      </c>
      <c r="S2910" s="6">
        <v>0.05</v>
      </c>
      <c r="T2910" t="s">
        <v>851</v>
      </c>
      <c r="U2910">
        <f t="shared" si="135"/>
        <v>3756.94</v>
      </c>
      <c r="V2910" s="7">
        <f t="shared" si="136"/>
        <v>2029.82</v>
      </c>
      <c r="W2910" s="7">
        <f t="shared" si="137"/>
        <v>1726.17</v>
      </c>
    </row>
    <row r="2911" spans="1:23" x14ac:dyDescent="0.25">
      <c r="A2911" t="s">
        <v>2047</v>
      </c>
      <c r="B2911" s="4">
        <v>45608</v>
      </c>
      <c r="C2911" t="s">
        <v>591</v>
      </c>
      <c r="D2911" t="str">
        <f>VLOOKUP(C2911,Customers!$A$1:$H$201,4,0)</f>
        <v>Meagan Ali</v>
      </c>
      <c r="E2911" t="str">
        <f>VLOOKUP(C2911,Customers!$A$1:$H$201,5,0)</f>
        <v>Female</v>
      </c>
      <c r="F2911" s="4">
        <f>VLOOKUP(C2911,Customers!$A$1:$H$201,6,0)</f>
        <v>37024</v>
      </c>
      <c r="G2911" s="4" t="str">
        <f>VLOOKUP(C2911,Customers!$A$1:$H$201,7,0)</f>
        <v>South Markbury</v>
      </c>
      <c r="H2911" s="4">
        <f>VLOOKUP(C2911,Customers!$A$1:$H$201,8,0)</f>
        <v>45117</v>
      </c>
      <c r="I2911" t="s">
        <v>772</v>
      </c>
      <c r="J2911" t="str">
        <f>VLOOKUP(I2911,Products!$A$1:$F$51,2,0)</f>
        <v>Little Watches</v>
      </c>
      <c r="K2911" t="str">
        <f>VLOOKUP(I2911,Products!$A$1:$F$51,3,0)</f>
        <v>Fashion</v>
      </c>
      <c r="L2911" t="str">
        <f>VLOOKUP(I2911,Products!$A$1:$F$51,4,0)</f>
        <v>Watches</v>
      </c>
      <c r="M2911" s="7">
        <f>VLOOKUP(I2911,Products!$A$1:$F$51,5,0)</f>
        <v>429.15</v>
      </c>
      <c r="N2911" s="7">
        <f>VLOOKUP(I2911,Products!$A$1:$F$51,6,0)</f>
        <v>258.72000000000003</v>
      </c>
      <c r="O2911" t="s">
        <v>838</v>
      </c>
      <c r="P2911" t="str">
        <f>VLOOKUP(O2911,Stores!$A$1:$D$6,2,0)</f>
        <v>MegaMart Brianahaven</v>
      </c>
      <c r="Q2911" t="str">
        <f>VLOOKUP(O2911,Stores!$A$1:$D$6,4,0)</f>
        <v>North</v>
      </c>
      <c r="R2911" s="6">
        <v>1</v>
      </c>
      <c r="S2911" s="6">
        <v>0.05</v>
      </c>
      <c r="T2911" t="s">
        <v>854</v>
      </c>
      <c r="U2911">
        <f t="shared" si="135"/>
        <v>429.15</v>
      </c>
      <c r="V2911" s="7">
        <f t="shared" si="136"/>
        <v>258.72000000000003</v>
      </c>
      <c r="W2911" s="7">
        <f t="shared" si="137"/>
        <v>169.47999999999996</v>
      </c>
    </row>
    <row r="2912" spans="1:23" x14ac:dyDescent="0.25">
      <c r="A2912" t="s">
        <v>5112</v>
      </c>
      <c r="B2912" s="4">
        <v>45608</v>
      </c>
      <c r="C2912" t="s">
        <v>329</v>
      </c>
      <c r="D2912" t="str">
        <f>VLOOKUP(C2912,Customers!$A$1:$H$201,4,0)</f>
        <v>Brenda Costa</v>
      </c>
      <c r="E2912" t="str">
        <f>VLOOKUP(C2912,Customers!$A$1:$H$201,5,0)</f>
        <v>Female</v>
      </c>
      <c r="F2912" s="4">
        <f>VLOOKUP(C2912,Customers!$A$1:$H$201,6,0)</f>
        <v>35714</v>
      </c>
      <c r="G2912" s="4" t="str">
        <f>VLOOKUP(C2912,Customers!$A$1:$H$201,7,0)</f>
        <v>North Christian</v>
      </c>
      <c r="H2912" s="4">
        <f>VLOOKUP(C2912,Customers!$A$1:$H$201,8,0)</f>
        <v>44816</v>
      </c>
      <c r="I2912" t="s">
        <v>762</v>
      </c>
      <c r="J2912" t="str">
        <f>VLOOKUP(I2912,Products!$A$1:$F$51,2,0)</f>
        <v>Firm Dairy</v>
      </c>
      <c r="K2912" t="str">
        <f>VLOOKUP(I2912,Products!$A$1:$F$51,3,0)</f>
        <v>Groceries</v>
      </c>
      <c r="L2912" t="str">
        <f>VLOOKUP(I2912,Products!$A$1:$F$51,4,0)</f>
        <v>Dairy</v>
      </c>
      <c r="M2912" s="7">
        <f>VLOOKUP(I2912,Products!$A$1:$F$51,5,0)</f>
        <v>1227.24</v>
      </c>
      <c r="N2912" s="7">
        <f>VLOOKUP(I2912,Products!$A$1:$F$51,6,0)</f>
        <v>977.09</v>
      </c>
      <c r="O2912" t="s">
        <v>835</v>
      </c>
      <c r="P2912" t="str">
        <f>VLOOKUP(O2912,Stores!$A$1:$D$6,2,0)</f>
        <v>MegaMart New Michele</v>
      </c>
      <c r="Q2912" t="str">
        <f>VLOOKUP(O2912,Stores!$A$1:$D$6,4,0)</f>
        <v>West</v>
      </c>
      <c r="R2912" s="6">
        <v>2</v>
      </c>
      <c r="S2912" s="6">
        <v>0.1</v>
      </c>
      <c r="T2912" t="s">
        <v>854</v>
      </c>
      <c r="U2912">
        <f t="shared" si="135"/>
        <v>2454.48</v>
      </c>
      <c r="V2912" s="7">
        <f t="shared" si="136"/>
        <v>1954.18</v>
      </c>
      <c r="W2912" s="7">
        <f t="shared" si="137"/>
        <v>499.4</v>
      </c>
    </row>
    <row r="2913" spans="1:23" x14ac:dyDescent="0.25">
      <c r="A2913" t="s">
        <v>5240</v>
      </c>
      <c r="B2913" s="4">
        <v>45609</v>
      </c>
      <c r="C2913" t="s">
        <v>610</v>
      </c>
      <c r="D2913" t="str">
        <f>VLOOKUP(C2913,Customers!$A$1:$H$201,4,0)</f>
        <v>Michelle Smith</v>
      </c>
      <c r="E2913" t="str">
        <f>VLOOKUP(C2913,Customers!$A$1:$H$201,5,0)</f>
        <v>Female</v>
      </c>
      <c r="F2913" s="4">
        <f>VLOOKUP(C2913,Customers!$A$1:$H$201,6,0)</f>
        <v>28198</v>
      </c>
      <c r="G2913" s="4" t="str">
        <f>VLOOKUP(C2913,Customers!$A$1:$H$201,7,0)</f>
        <v>New Fred</v>
      </c>
      <c r="H2913" s="4">
        <f>VLOOKUP(C2913,Customers!$A$1:$H$201,8,0)</f>
        <v>45829</v>
      </c>
      <c r="I2913" t="s">
        <v>711</v>
      </c>
      <c r="J2913" t="str">
        <f>VLOOKUP(I2913,Products!$A$1:$F$51,2,0)</f>
        <v>Audience Television</v>
      </c>
      <c r="K2913" t="str">
        <f>VLOOKUP(I2913,Products!$A$1:$F$51,3,0)</f>
        <v>Electronics</v>
      </c>
      <c r="L2913" t="str">
        <f>VLOOKUP(I2913,Products!$A$1:$F$51,4,0)</f>
        <v>Television</v>
      </c>
      <c r="M2913" s="7">
        <f>VLOOKUP(I2913,Products!$A$1:$F$51,5,0)</f>
        <v>818.76</v>
      </c>
      <c r="N2913" s="7">
        <f>VLOOKUP(I2913,Products!$A$1:$F$51,6,0)</f>
        <v>527.62</v>
      </c>
      <c r="O2913" t="s">
        <v>842</v>
      </c>
      <c r="P2913" t="str">
        <f>VLOOKUP(O2913,Stores!$A$1:$D$6,2,0)</f>
        <v>MegaMart Johnmouth</v>
      </c>
      <c r="Q2913" t="str">
        <f>VLOOKUP(O2913,Stores!$A$1:$D$6,4,0)</f>
        <v>East</v>
      </c>
      <c r="R2913" s="6">
        <v>5</v>
      </c>
      <c r="S2913" s="6">
        <v>0</v>
      </c>
      <c r="T2913" t="s">
        <v>857</v>
      </c>
      <c r="U2913">
        <f t="shared" si="135"/>
        <v>4093.8</v>
      </c>
      <c r="V2913" s="7">
        <f t="shared" si="136"/>
        <v>2638.1</v>
      </c>
      <c r="W2913" s="7">
        <f t="shared" si="137"/>
        <v>1454.7000000000003</v>
      </c>
    </row>
    <row r="2914" spans="1:23" x14ac:dyDescent="0.25">
      <c r="A2914" t="s">
        <v>989</v>
      </c>
      <c r="B2914" s="4">
        <v>45609</v>
      </c>
      <c r="C2914" t="s">
        <v>256</v>
      </c>
      <c r="D2914" t="str">
        <f>VLOOKUP(C2914,Customers!$A$1:$H$201,4,0)</f>
        <v>Alexandra Montoya</v>
      </c>
      <c r="E2914" t="str">
        <f>VLOOKUP(C2914,Customers!$A$1:$H$201,5,0)</f>
        <v>Female</v>
      </c>
      <c r="F2914" s="4">
        <f>VLOOKUP(C2914,Customers!$A$1:$H$201,6,0)</f>
        <v>29746</v>
      </c>
      <c r="G2914" s="4" t="str">
        <f>VLOOKUP(C2914,Customers!$A$1:$H$201,7,0)</f>
        <v>New Julia</v>
      </c>
      <c r="H2914" s="4">
        <f>VLOOKUP(C2914,Customers!$A$1:$H$201,8,0)</f>
        <v>45456</v>
      </c>
      <c r="I2914" t="s">
        <v>796</v>
      </c>
      <c r="J2914" t="str">
        <f>VLOOKUP(I2914,Products!$A$1:$F$51,2,0)</f>
        <v>Book Television</v>
      </c>
      <c r="K2914" t="str">
        <f>VLOOKUP(I2914,Products!$A$1:$F$51,3,0)</f>
        <v>Electronics</v>
      </c>
      <c r="L2914" t="str">
        <f>VLOOKUP(I2914,Products!$A$1:$F$51,4,0)</f>
        <v>Television</v>
      </c>
      <c r="M2914" s="7">
        <f>VLOOKUP(I2914,Products!$A$1:$F$51,5,0)</f>
        <v>1952.65</v>
      </c>
      <c r="N2914" s="7">
        <f>VLOOKUP(I2914,Products!$A$1:$F$51,6,0)</f>
        <v>1451.27</v>
      </c>
      <c r="O2914" t="s">
        <v>842</v>
      </c>
      <c r="P2914" t="str">
        <f>VLOOKUP(O2914,Stores!$A$1:$D$6,2,0)</f>
        <v>MegaMart Johnmouth</v>
      </c>
      <c r="Q2914" t="str">
        <f>VLOOKUP(O2914,Stores!$A$1:$D$6,4,0)</f>
        <v>East</v>
      </c>
      <c r="R2914" s="6">
        <v>1</v>
      </c>
      <c r="S2914" s="6">
        <v>0.15</v>
      </c>
      <c r="T2914" t="s">
        <v>851</v>
      </c>
      <c r="U2914">
        <f t="shared" si="135"/>
        <v>1952.65</v>
      </c>
      <c r="V2914" s="7">
        <f t="shared" si="136"/>
        <v>1451.27</v>
      </c>
      <c r="W2914" s="7">
        <f t="shared" si="137"/>
        <v>500.53000000000009</v>
      </c>
    </row>
    <row r="2915" spans="1:23" x14ac:dyDescent="0.25">
      <c r="A2915" t="s">
        <v>1136</v>
      </c>
      <c r="B2915" s="4">
        <v>45609</v>
      </c>
      <c r="C2915" t="s">
        <v>292</v>
      </c>
      <c r="D2915" t="str">
        <f>VLOOKUP(C2915,Customers!$A$1:$H$201,4,0)</f>
        <v>Jeanne Young</v>
      </c>
      <c r="E2915" t="str">
        <f>VLOOKUP(C2915,Customers!$A$1:$H$201,5,0)</f>
        <v>Male</v>
      </c>
      <c r="F2915" s="4">
        <f>VLOOKUP(C2915,Customers!$A$1:$H$201,6,0)</f>
        <v>32411</v>
      </c>
      <c r="G2915" s="4" t="str">
        <f>VLOOKUP(C2915,Customers!$A$1:$H$201,7,0)</f>
        <v>Craigport</v>
      </c>
      <c r="H2915" s="4">
        <f>VLOOKUP(C2915,Customers!$A$1:$H$201,8,0)</f>
        <v>45671</v>
      </c>
      <c r="I2915" t="s">
        <v>774</v>
      </c>
      <c r="J2915" t="str">
        <f>VLOOKUP(I2915,Products!$A$1:$F$51,2,0)</f>
        <v>Behavior Dairy</v>
      </c>
      <c r="K2915" t="str">
        <f>VLOOKUP(I2915,Products!$A$1:$F$51,3,0)</f>
        <v>Groceries</v>
      </c>
      <c r="L2915" t="str">
        <f>VLOOKUP(I2915,Products!$A$1:$F$51,4,0)</f>
        <v>Dairy</v>
      </c>
      <c r="M2915" s="7">
        <f>VLOOKUP(I2915,Products!$A$1:$F$51,5,0)</f>
        <v>1015.76</v>
      </c>
      <c r="N2915" s="7">
        <f>VLOOKUP(I2915,Products!$A$1:$F$51,6,0)</f>
        <v>584.4</v>
      </c>
      <c r="O2915" t="s">
        <v>831</v>
      </c>
      <c r="P2915" t="str">
        <f>VLOOKUP(O2915,Stores!$A$1:$D$6,2,0)</f>
        <v>MegaMart Peckmouth</v>
      </c>
      <c r="Q2915" t="str">
        <f>VLOOKUP(O2915,Stores!$A$1:$D$6,4,0)</f>
        <v>East</v>
      </c>
      <c r="R2915" s="6">
        <v>2</v>
      </c>
      <c r="S2915" s="6">
        <v>0.1</v>
      </c>
      <c r="T2915" t="s">
        <v>857</v>
      </c>
      <c r="U2915">
        <f t="shared" si="135"/>
        <v>2031.52</v>
      </c>
      <c r="V2915" s="7">
        <f t="shared" si="136"/>
        <v>1168.8</v>
      </c>
      <c r="W2915" s="7">
        <f t="shared" si="137"/>
        <v>861.82</v>
      </c>
    </row>
    <row r="2916" spans="1:23" x14ac:dyDescent="0.25">
      <c r="A2916" t="s">
        <v>1429</v>
      </c>
      <c r="B2916" s="4">
        <v>45609</v>
      </c>
      <c r="C2916" t="s">
        <v>467</v>
      </c>
      <c r="D2916" t="str">
        <f>VLOOKUP(C2916,Customers!$A$1:$H$201,4,0)</f>
        <v>Robert Collins</v>
      </c>
      <c r="E2916" t="str">
        <f>VLOOKUP(C2916,Customers!$A$1:$H$201,5,0)</f>
        <v>Female</v>
      </c>
      <c r="F2916" s="4">
        <f>VLOOKUP(C2916,Customers!$A$1:$H$201,6,0)</f>
        <v>27978</v>
      </c>
      <c r="G2916" s="4" t="str">
        <f>VLOOKUP(C2916,Customers!$A$1:$H$201,7,0)</f>
        <v>Anthonystad</v>
      </c>
      <c r="H2916" s="4">
        <f>VLOOKUP(C2916,Customers!$A$1:$H$201,8,0)</f>
        <v>45697</v>
      </c>
      <c r="I2916" t="s">
        <v>820</v>
      </c>
      <c r="J2916" t="str">
        <f>VLOOKUP(I2916,Products!$A$1:$F$51,2,0)</f>
        <v>Possible Watches</v>
      </c>
      <c r="K2916" t="str">
        <f>VLOOKUP(I2916,Products!$A$1:$F$51,3,0)</f>
        <v>Fashion</v>
      </c>
      <c r="L2916" t="str">
        <f>VLOOKUP(I2916,Products!$A$1:$F$51,4,0)</f>
        <v>Watches</v>
      </c>
      <c r="M2916" s="7">
        <f>VLOOKUP(I2916,Products!$A$1:$F$51,5,0)</f>
        <v>388.26</v>
      </c>
      <c r="N2916" s="7">
        <f>VLOOKUP(I2916,Products!$A$1:$F$51,6,0)</f>
        <v>199.3</v>
      </c>
      <c r="O2916" t="s">
        <v>827</v>
      </c>
      <c r="P2916" t="str">
        <f>VLOOKUP(O2916,Stores!$A$1:$D$6,2,0)</f>
        <v>MegaMart Jimenezborough</v>
      </c>
      <c r="Q2916" t="str">
        <f>VLOOKUP(O2916,Stores!$A$1:$D$6,4,0)</f>
        <v>South</v>
      </c>
      <c r="R2916" s="6">
        <v>4</v>
      </c>
      <c r="S2916" s="6">
        <v>0.15</v>
      </c>
      <c r="T2916" t="s">
        <v>857</v>
      </c>
      <c r="U2916">
        <f t="shared" si="135"/>
        <v>1553.04</v>
      </c>
      <c r="V2916" s="7">
        <f t="shared" si="136"/>
        <v>797.2</v>
      </c>
      <c r="W2916" s="7">
        <f t="shared" si="137"/>
        <v>754.9899999999999</v>
      </c>
    </row>
    <row r="2917" spans="1:23" x14ac:dyDescent="0.25">
      <c r="A2917" t="s">
        <v>1897</v>
      </c>
      <c r="B2917" s="4">
        <v>45609</v>
      </c>
      <c r="C2917" t="s">
        <v>161</v>
      </c>
      <c r="D2917" t="str">
        <f>VLOOKUP(C2917,Customers!$A$1:$H$201,4,0)</f>
        <v>Anna Andrews</v>
      </c>
      <c r="E2917" t="str">
        <f>VLOOKUP(C2917,Customers!$A$1:$H$201,5,0)</f>
        <v>Female</v>
      </c>
      <c r="F2917" s="4">
        <f>VLOOKUP(C2917,Customers!$A$1:$H$201,6,0)</f>
        <v>36564</v>
      </c>
      <c r="G2917" s="4" t="str">
        <f>VLOOKUP(C2917,Customers!$A$1:$H$201,7,0)</f>
        <v>North Teresashire</v>
      </c>
      <c r="H2917" s="4">
        <f>VLOOKUP(C2917,Customers!$A$1:$H$201,8,0)</f>
        <v>44509</v>
      </c>
      <c r="I2917" t="s">
        <v>778</v>
      </c>
      <c r="J2917" t="str">
        <f>VLOOKUP(I2917,Products!$A$1:$F$51,2,0)</f>
        <v>Deal Smartphone</v>
      </c>
      <c r="K2917" t="str">
        <f>VLOOKUP(I2917,Products!$A$1:$F$51,3,0)</f>
        <v>Electronics</v>
      </c>
      <c r="L2917" t="str">
        <f>VLOOKUP(I2917,Products!$A$1:$F$51,4,0)</f>
        <v>Smartphone</v>
      </c>
      <c r="M2917" s="7">
        <f>VLOOKUP(I2917,Products!$A$1:$F$51,5,0)</f>
        <v>673.78</v>
      </c>
      <c r="N2917" s="7">
        <f>VLOOKUP(I2917,Products!$A$1:$F$51,6,0)</f>
        <v>363.33</v>
      </c>
      <c r="O2917" t="s">
        <v>831</v>
      </c>
      <c r="P2917" t="str">
        <f>VLOOKUP(O2917,Stores!$A$1:$D$6,2,0)</f>
        <v>MegaMart Peckmouth</v>
      </c>
      <c r="Q2917" t="str">
        <f>VLOOKUP(O2917,Stores!$A$1:$D$6,4,0)</f>
        <v>East</v>
      </c>
      <c r="R2917" s="6">
        <v>2</v>
      </c>
      <c r="S2917" s="6">
        <v>0</v>
      </c>
      <c r="T2917" t="s">
        <v>854</v>
      </c>
      <c r="U2917">
        <f t="shared" si="135"/>
        <v>1347.56</v>
      </c>
      <c r="V2917" s="7">
        <f t="shared" si="136"/>
        <v>726.66</v>
      </c>
      <c r="W2917" s="7">
        <f t="shared" si="137"/>
        <v>619.9</v>
      </c>
    </row>
    <row r="2918" spans="1:23" x14ac:dyDescent="0.25">
      <c r="A2918" t="s">
        <v>1991</v>
      </c>
      <c r="B2918" s="4">
        <v>45610</v>
      </c>
      <c r="C2918" t="s">
        <v>498</v>
      </c>
      <c r="D2918" t="str">
        <f>VLOOKUP(C2918,Customers!$A$1:$H$201,4,0)</f>
        <v>Gary Lopez</v>
      </c>
      <c r="E2918" t="str">
        <f>VLOOKUP(C2918,Customers!$A$1:$H$201,5,0)</f>
        <v>Male</v>
      </c>
      <c r="F2918" s="4">
        <f>VLOOKUP(C2918,Customers!$A$1:$H$201,6,0)</f>
        <v>30899</v>
      </c>
      <c r="G2918" s="4" t="str">
        <f>VLOOKUP(C2918,Customers!$A$1:$H$201,7,0)</f>
        <v>Amandachester</v>
      </c>
      <c r="H2918" s="4">
        <f>VLOOKUP(C2918,Customers!$A$1:$H$201,8,0)</f>
        <v>45421</v>
      </c>
      <c r="I2918" t="s">
        <v>806</v>
      </c>
      <c r="J2918" t="str">
        <f>VLOOKUP(I2918,Products!$A$1:$F$51,2,0)</f>
        <v>Maybe Clothing</v>
      </c>
      <c r="K2918" t="str">
        <f>VLOOKUP(I2918,Products!$A$1:$F$51,3,0)</f>
        <v>Fashion</v>
      </c>
      <c r="L2918" t="str">
        <f>VLOOKUP(I2918,Products!$A$1:$F$51,4,0)</f>
        <v>Clothing</v>
      </c>
      <c r="M2918" s="7">
        <f>VLOOKUP(I2918,Products!$A$1:$F$51,5,0)</f>
        <v>1102.791777777778</v>
      </c>
      <c r="N2918" s="7">
        <f>VLOOKUP(I2918,Products!$A$1:$F$51,6,0)</f>
        <v>316.63</v>
      </c>
      <c r="O2918" t="s">
        <v>835</v>
      </c>
      <c r="P2918" t="str">
        <f>VLOOKUP(O2918,Stores!$A$1:$D$6,2,0)</f>
        <v>MegaMart New Michele</v>
      </c>
      <c r="Q2918" t="str">
        <f>VLOOKUP(O2918,Stores!$A$1:$D$6,4,0)</f>
        <v>West</v>
      </c>
      <c r="R2918" s="6">
        <v>4</v>
      </c>
      <c r="S2918" s="6">
        <v>0.15</v>
      </c>
      <c r="T2918" t="s">
        <v>857</v>
      </c>
      <c r="U2918">
        <f t="shared" si="135"/>
        <v>4411.1671111111118</v>
      </c>
      <c r="V2918" s="7">
        <f t="shared" si="136"/>
        <v>1266.52</v>
      </c>
      <c r="W2918" s="7">
        <f t="shared" si="137"/>
        <v>3143.7971111111119</v>
      </c>
    </row>
    <row r="2919" spans="1:23" x14ac:dyDescent="0.25">
      <c r="A2919" t="s">
        <v>4327</v>
      </c>
      <c r="B2919" s="4">
        <v>45610</v>
      </c>
      <c r="C2919" t="s">
        <v>333</v>
      </c>
      <c r="D2919" t="str">
        <f>VLOOKUP(C2919,Customers!$A$1:$H$201,4,0)</f>
        <v>William Warner</v>
      </c>
      <c r="E2919" t="str">
        <f>VLOOKUP(C2919,Customers!$A$1:$H$201,5,0)</f>
        <v>Female</v>
      </c>
      <c r="F2919" s="4">
        <f>VLOOKUP(C2919,Customers!$A$1:$H$201,6,0)</f>
        <v>25396</v>
      </c>
      <c r="G2919" s="4" t="str">
        <f>VLOOKUP(C2919,Customers!$A$1:$H$201,7,0)</f>
        <v>Geoffreystad</v>
      </c>
      <c r="H2919" s="4">
        <f>VLOOKUP(C2919,Customers!$A$1:$H$201,8,0)</f>
        <v>44890</v>
      </c>
      <c r="I2919" t="s">
        <v>794</v>
      </c>
      <c r="J2919" t="str">
        <f>VLOOKUP(I2919,Products!$A$1:$F$51,2,0)</f>
        <v>New Watches</v>
      </c>
      <c r="K2919" t="str">
        <f>VLOOKUP(I2919,Products!$A$1:$F$51,3,0)</f>
        <v>Fashion</v>
      </c>
      <c r="L2919" t="str">
        <f>VLOOKUP(I2919,Products!$A$1:$F$51,4,0)</f>
        <v>Watches</v>
      </c>
      <c r="M2919" s="7">
        <f>VLOOKUP(I2919,Products!$A$1:$F$51,5,0)</f>
        <v>1501.46</v>
      </c>
      <c r="N2919" s="7">
        <f>VLOOKUP(I2919,Products!$A$1:$F$51,6,0)</f>
        <v>1167.73</v>
      </c>
      <c r="O2919" t="s">
        <v>827</v>
      </c>
      <c r="P2919" t="str">
        <f>VLOOKUP(O2919,Stores!$A$1:$D$6,2,0)</f>
        <v>MegaMart Jimenezborough</v>
      </c>
      <c r="Q2919" t="str">
        <f>VLOOKUP(O2919,Stores!$A$1:$D$6,4,0)</f>
        <v>South</v>
      </c>
      <c r="R2919" s="6">
        <v>5</v>
      </c>
      <c r="S2919" s="6">
        <v>0</v>
      </c>
      <c r="T2919" t="s">
        <v>854</v>
      </c>
      <c r="U2919">
        <f t="shared" si="135"/>
        <v>7507.3</v>
      </c>
      <c r="V2919" s="7">
        <f t="shared" si="136"/>
        <v>5838.65</v>
      </c>
      <c r="W2919" s="7">
        <f t="shared" si="137"/>
        <v>1667.6500000000005</v>
      </c>
    </row>
    <row r="2920" spans="1:23" x14ac:dyDescent="0.25">
      <c r="A2920" t="s">
        <v>5210</v>
      </c>
      <c r="B2920" s="4">
        <v>45610</v>
      </c>
      <c r="C2920" t="s">
        <v>304</v>
      </c>
      <c r="D2920" t="str">
        <f>VLOOKUP(C2920,Customers!$A$1:$H$201,4,0)</f>
        <v>Sarah Reynolds</v>
      </c>
      <c r="E2920" t="str">
        <f>VLOOKUP(C2920,Customers!$A$1:$H$201,5,0)</f>
        <v>Female</v>
      </c>
      <c r="F2920" s="4">
        <f>VLOOKUP(C2920,Customers!$A$1:$H$201,6,0)</f>
        <v>32344</v>
      </c>
      <c r="G2920" s="4" t="str">
        <f>VLOOKUP(C2920,Customers!$A$1:$H$201,7,0)</f>
        <v>South Christinabury</v>
      </c>
      <c r="H2920" s="4">
        <f>VLOOKUP(C2920,Customers!$A$1:$H$201,8,0)</f>
        <v>44826</v>
      </c>
      <c r="I2920" t="s">
        <v>790</v>
      </c>
      <c r="J2920" t="str">
        <f>VLOOKUP(I2920,Products!$A$1:$F$51,2,0)</f>
        <v>Everything Laptop</v>
      </c>
      <c r="K2920" t="str">
        <f>VLOOKUP(I2920,Products!$A$1:$F$51,3,0)</f>
        <v>Electronics</v>
      </c>
      <c r="L2920" t="str">
        <f>VLOOKUP(I2920,Products!$A$1:$F$51,4,0)</f>
        <v>Laptop</v>
      </c>
      <c r="M2920" s="7">
        <f>VLOOKUP(I2920,Products!$A$1:$F$51,5,0)</f>
        <v>428.05</v>
      </c>
      <c r="N2920" s="7">
        <f>VLOOKUP(I2920,Products!$A$1:$F$51,6,0)</f>
        <v>246.07</v>
      </c>
      <c r="O2920" t="s">
        <v>831</v>
      </c>
      <c r="P2920" t="str">
        <f>VLOOKUP(O2920,Stores!$A$1:$D$6,2,0)</f>
        <v>MegaMart Peckmouth</v>
      </c>
      <c r="Q2920" t="str">
        <f>VLOOKUP(O2920,Stores!$A$1:$D$6,4,0)</f>
        <v>East</v>
      </c>
      <c r="R2920" s="6">
        <v>5</v>
      </c>
      <c r="S2920" s="6">
        <v>0.15</v>
      </c>
      <c r="T2920" t="s">
        <v>854</v>
      </c>
      <c r="U2920">
        <f t="shared" si="135"/>
        <v>2140.25</v>
      </c>
      <c r="V2920" s="7">
        <f t="shared" si="136"/>
        <v>1230.3499999999999</v>
      </c>
      <c r="W2920" s="7">
        <f t="shared" si="137"/>
        <v>909.05000000000007</v>
      </c>
    </row>
    <row r="2921" spans="1:23" x14ac:dyDescent="0.25">
      <c r="A2921" t="s">
        <v>5828</v>
      </c>
      <c r="B2921" s="4">
        <v>45610</v>
      </c>
      <c r="C2921" t="s">
        <v>232</v>
      </c>
      <c r="D2921" t="str">
        <f>VLOOKUP(C2921,Customers!$A$1:$H$201,4,0)</f>
        <v>Heather Russell</v>
      </c>
      <c r="E2921" t="str">
        <f>VLOOKUP(C2921,Customers!$A$1:$H$201,5,0)</f>
        <v>Male</v>
      </c>
      <c r="F2921" s="4">
        <f>VLOOKUP(C2921,Customers!$A$1:$H$201,6,0)</f>
        <v>25132</v>
      </c>
      <c r="G2921" s="4" t="str">
        <f>VLOOKUP(C2921,Customers!$A$1:$H$201,7,0)</f>
        <v>North Michellemouth</v>
      </c>
      <c r="H2921" s="4">
        <f>VLOOKUP(C2921,Customers!$A$1:$H$201,8,0)</f>
        <v>44228</v>
      </c>
      <c r="I2921" t="s">
        <v>735</v>
      </c>
      <c r="J2921" t="str">
        <f>VLOOKUP(I2921,Products!$A$1:$F$51,2,0)</f>
        <v>Step Smartphone</v>
      </c>
      <c r="K2921" t="str">
        <f>VLOOKUP(I2921,Products!$A$1:$F$51,3,0)</f>
        <v>Electronics</v>
      </c>
      <c r="L2921" t="str">
        <f>VLOOKUP(I2921,Products!$A$1:$F$51,4,0)</f>
        <v>Smartphone</v>
      </c>
      <c r="M2921" s="7">
        <f>VLOOKUP(I2921,Products!$A$1:$F$51,5,0)</f>
        <v>1194.1199999999999</v>
      </c>
      <c r="N2921" s="7">
        <f>VLOOKUP(I2921,Products!$A$1:$F$51,6,0)</f>
        <v>838.95</v>
      </c>
      <c r="O2921" t="s">
        <v>838</v>
      </c>
      <c r="P2921" t="str">
        <f>VLOOKUP(O2921,Stores!$A$1:$D$6,2,0)</f>
        <v>MegaMart Brianahaven</v>
      </c>
      <c r="Q2921" t="str">
        <f>VLOOKUP(O2921,Stores!$A$1:$D$6,4,0)</f>
        <v>North</v>
      </c>
      <c r="R2921" s="6">
        <v>1</v>
      </c>
      <c r="S2921" s="6">
        <v>0.1</v>
      </c>
      <c r="T2921" t="s">
        <v>851</v>
      </c>
      <c r="U2921">
        <f t="shared" si="135"/>
        <v>1194.1199999999999</v>
      </c>
      <c r="V2921" s="7">
        <f t="shared" si="136"/>
        <v>838.95</v>
      </c>
      <c r="W2921" s="7">
        <f t="shared" si="137"/>
        <v>354.26999999999987</v>
      </c>
    </row>
    <row r="2922" spans="1:23" x14ac:dyDescent="0.25">
      <c r="A2922" t="s">
        <v>1140</v>
      </c>
      <c r="B2922" s="4">
        <v>45611</v>
      </c>
      <c r="C2922" t="s">
        <v>169</v>
      </c>
      <c r="D2922" t="str">
        <f>VLOOKUP(C2922,Customers!$A$1:$H$201,4,0)</f>
        <v>Parker Sparks</v>
      </c>
      <c r="E2922" t="str">
        <f>VLOOKUP(C2922,Customers!$A$1:$H$201,5,0)</f>
        <v>Male</v>
      </c>
      <c r="F2922" s="4">
        <f>VLOOKUP(C2922,Customers!$A$1:$H$201,6,0)</f>
        <v>22326</v>
      </c>
      <c r="G2922" s="4" t="str">
        <f>VLOOKUP(C2922,Customers!$A$1:$H$201,7,0)</f>
        <v>Bryanside</v>
      </c>
      <c r="H2922" s="4">
        <f>VLOOKUP(C2922,Customers!$A$1:$H$201,8,0)</f>
        <v>45653</v>
      </c>
      <c r="I2922" t="s">
        <v>818</v>
      </c>
      <c r="J2922" t="str">
        <f>VLOOKUP(I2922,Products!$A$1:$F$51,2,0)</f>
        <v>Nor Bags</v>
      </c>
      <c r="K2922" t="str">
        <f>VLOOKUP(I2922,Products!$A$1:$F$51,3,0)</f>
        <v>Fashion</v>
      </c>
      <c r="L2922" t="str">
        <f>VLOOKUP(I2922,Products!$A$1:$F$51,4,0)</f>
        <v>Bags</v>
      </c>
      <c r="M2922" s="7">
        <f>VLOOKUP(I2922,Products!$A$1:$F$51,5,0)</f>
        <v>1216.3599999999999</v>
      </c>
      <c r="N2922" s="7">
        <f>VLOOKUP(I2922,Products!$A$1:$F$51,6,0)</f>
        <v>794.8</v>
      </c>
      <c r="O2922" t="s">
        <v>842</v>
      </c>
      <c r="P2922" t="str">
        <f>VLOOKUP(O2922,Stores!$A$1:$D$6,2,0)</f>
        <v>MegaMart Johnmouth</v>
      </c>
      <c r="Q2922" t="str">
        <f>VLOOKUP(O2922,Stores!$A$1:$D$6,4,0)</f>
        <v>East</v>
      </c>
      <c r="R2922" s="6">
        <v>5</v>
      </c>
      <c r="S2922" s="6">
        <v>0.1</v>
      </c>
      <c r="T2922" t="s">
        <v>861</v>
      </c>
      <c r="U2922">
        <f t="shared" si="135"/>
        <v>6081.7999999999993</v>
      </c>
      <c r="V2922" s="7">
        <f t="shared" si="136"/>
        <v>3974</v>
      </c>
      <c r="W2922" s="7">
        <f t="shared" si="137"/>
        <v>2106.8999999999992</v>
      </c>
    </row>
    <row r="2923" spans="1:23" x14ac:dyDescent="0.25">
      <c r="A2923" t="s">
        <v>2899</v>
      </c>
      <c r="B2923" s="4">
        <v>45611</v>
      </c>
      <c r="C2923" t="s">
        <v>329</v>
      </c>
      <c r="D2923" t="str">
        <f>VLOOKUP(C2923,Customers!$A$1:$H$201,4,0)</f>
        <v>Brenda Costa</v>
      </c>
      <c r="E2923" t="str">
        <f>VLOOKUP(C2923,Customers!$A$1:$H$201,5,0)</f>
        <v>Female</v>
      </c>
      <c r="F2923" s="4">
        <f>VLOOKUP(C2923,Customers!$A$1:$H$201,6,0)</f>
        <v>35714</v>
      </c>
      <c r="G2923" s="4" t="str">
        <f>VLOOKUP(C2923,Customers!$A$1:$H$201,7,0)</f>
        <v>North Christian</v>
      </c>
      <c r="H2923" s="4">
        <f>VLOOKUP(C2923,Customers!$A$1:$H$201,8,0)</f>
        <v>44816</v>
      </c>
      <c r="I2923" t="s">
        <v>788</v>
      </c>
      <c r="J2923" t="str">
        <f>VLOOKUP(I2923,Products!$A$1:$F$51,2,0)</f>
        <v>Beat Accessories</v>
      </c>
      <c r="K2923" t="str">
        <f>VLOOKUP(I2923,Products!$A$1:$F$51,3,0)</f>
        <v>Fashion</v>
      </c>
      <c r="L2923" t="str">
        <f>VLOOKUP(I2923,Products!$A$1:$F$51,4,0)</f>
        <v>Accessories</v>
      </c>
      <c r="M2923" s="7">
        <f>VLOOKUP(I2923,Products!$A$1:$F$51,5,0)</f>
        <v>1798.97</v>
      </c>
      <c r="N2923" s="7">
        <f>VLOOKUP(I2923,Products!$A$1:$F$51,6,0)</f>
        <v>1329.15</v>
      </c>
      <c r="O2923" t="s">
        <v>842</v>
      </c>
      <c r="P2923" t="str">
        <f>VLOOKUP(O2923,Stores!$A$1:$D$6,2,0)</f>
        <v>MegaMart Johnmouth</v>
      </c>
      <c r="Q2923" t="str">
        <f>VLOOKUP(O2923,Stores!$A$1:$D$6,4,0)</f>
        <v>East</v>
      </c>
      <c r="R2923" s="6">
        <v>4</v>
      </c>
      <c r="S2923" s="6">
        <v>0.05</v>
      </c>
      <c r="T2923" t="s">
        <v>854</v>
      </c>
      <c r="U2923">
        <f t="shared" si="135"/>
        <v>7195.88</v>
      </c>
      <c r="V2923" s="7">
        <f t="shared" si="136"/>
        <v>5316.6</v>
      </c>
      <c r="W2923" s="7">
        <f t="shared" si="137"/>
        <v>1878.3299999999997</v>
      </c>
    </row>
    <row r="2924" spans="1:23" x14ac:dyDescent="0.25">
      <c r="A2924" t="s">
        <v>3310</v>
      </c>
      <c r="B2924" s="4">
        <v>45611</v>
      </c>
      <c r="C2924" t="s">
        <v>606</v>
      </c>
      <c r="D2924" t="str">
        <f>VLOOKUP(C2924,Customers!$A$1:$H$201,4,0)</f>
        <v>Christina Dominguez</v>
      </c>
      <c r="E2924" t="str">
        <f>VLOOKUP(C2924,Customers!$A$1:$H$201,5,0)</f>
        <v>Male</v>
      </c>
      <c r="F2924" s="4">
        <f>VLOOKUP(C2924,Customers!$A$1:$H$201,6,0)</f>
        <v>34043</v>
      </c>
      <c r="G2924" s="4" t="str">
        <f>VLOOKUP(C2924,Customers!$A$1:$H$201,7,0)</f>
        <v>Robertsborough</v>
      </c>
      <c r="H2924" s="4">
        <f>VLOOKUP(C2924,Customers!$A$1:$H$201,8,0)</f>
        <v>45866</v>
      </c>
      <c r="I2924" t="s">
        <v>780</v>
      </c>
      <c r="J2924" t="str">
        <f>VLOOKUP(I2924,Products!$A$1:$F$51,2,0)</f>
        <v>Road Clothing</v>
      </c>
      <c r="K2924" t="str">
        <f>VLOOKUP(I2924,Products!$A$1:$F$51,3,0)</f>
        <v>Fashion</v>
      </c>
      <c r="L2924" t="str">
        <f>VLOOKUP(I2924,Products!$A$1:$F$51,4,0)</f>
        <v>Clothing</v>
      </c>
      <c r="M2924" s="7">
        <f>VLOOKUP(I2924,Products!$A$1:$F$51,5,0)</f>
        <v>1485.05</v>
      </c>
      <c r="N2924" s="7">
        <f>VLOOKUP(I2924,Products!$A$1:$F$51,6,0)</f>
        <v>988.31</v>
      </c>
      <c r="O2924" t="s">
        <v>838</v>
      </c>
      <c r="P2924" t="str">
        <f>VLOOKUP(O2924,Stores!$A$1:$D$6,2,0)</f>
        <v>MegaMart Brianahaven</v>
      </c>
      <c r="Q2924" t="str">
        <f>VLOOKUP(O2924,Stores!$A$1:$D$6,4,0)</f>
        <v>North</v>
      </c>
      <c r="R2924" s="6">
        <v>4</v>
      </c>
      <c r="S2924" s="6">
        <v>0</v>
      </c>
      <c r="T2924" t="s">
        <v>861</v>
      </c>
      <c r="U2924">
        <f t="shared" si="135"/>
        <v>5940.2</v>
      </c>
      <c r="V2924" s="7">
        <f t="shared" si="136"/>
        <v>3953.24</v>
      </c>
      <c r="W2924" s="7">
        <f t="shared" si="137"/>
        <v>1985.96</v>
      </c>
    </row>
    <row r="2925" spans="1:23" x14ac:dyDescent="0.25">
      <c r="A2925" t="s">
        <v>3877</v>
      </c>
      <c r="B2925" s="4">
        <v>45611</v>
      </c>
      <c r="C2925" t="s">
        <v>625</v>
      </c>
      <c r="D2925" t="str">
        <f>VLOOKUP(C2925,Customers!$A$1:$H$201,4,0)</f>
        <v>Anthony Gould</v>
      </c>
      <c r="E2925" t="str">
        <f>VLOOKUP(C2925,Customers!$A$1:$H$201,5,0)</f>
        <v>Female</v>
      </c>
      <c r="F2925" s="4">
        <f>VLOOKUP(C2925,Customers!$A$1:$H$201,6,0)</f>
        <v>31052</v>
      </c>
      <c r="G2925" s="4" t="str">
        <f>VLOOKUP(C2925,Customers!$A$1:$H$201,7,0)</f>
        <v>South James</v>
      </c>
      <c r="H2925" s="4">
        <f>VLOOKUP(C2925,Customers!$A$1:$H$201,8,0)</f>
        <v>44584</v>
      </c>
      <c r="I2925" t="s">
        <v>796</v>
      </c>
      <c r="J2925" t="str">
        <f>VLOOKUP(I2925,Products!$A$1:$F$51,2,0)</f>
        <v>Book Television</v>
      </c>
      <c r="K2925" t="str">
        <f>VLOOKUP(I2925,Products!$A$1:$F$51,3,0)</f>
        <v>Electronics</v>
      </c>
      <c r="L2925" t="str">
        <f>VLOOKUP(I2925,Products!$A$1:$F$51,4,0)</f>
        <v>Television</v>
      </c>
      <c r="M2925" s="7">
        <f>VLOOKUP(I2925,Products!$A$1:$F$51,5,0)</f>
        <v>1952.65</v>
      </c>
      <c r="N2925" s="7">
        <f>VLOOKUP(I2925,Products!$A$1:$F$51,6,0)</f>
        <v>1451.27</v>
      </c>
      <c r="O2925" t="s">
        <v>827</v>
      </c>
      <c r="P2925" t="str">
        <f>VLOOKUP(O2925,Stores!$A$1:$D$6,2,0)</f>
        <v>MegaMart Jimenezborough</v>
      </c>
      <c r="Q2925" t="str">
        <f>VLOOKUP(O2925,Stores!$A$1:$D$6,4,0)</f>
        <v>South</v>
      </c>
      <c r="R2925" s="6">
        <v>2</v>
      </c>
      <c r="S2925" s="6">
        <v>0.15</v>
      </c>
      <c r="T2925" t="s">
        <v>857</v>
      </c>
      <c r="U2925">
        <f t="shared" si="135"/>
        <v>3905.3</v>
      </c>
      <c r="V2925" s="7">
        <f t="shared" si="136"/>
        <v>2902.54</v>
      </c>
      <c r="W2925" s="7">
        <f t="shared" si="137"/>
        <v>1001.9100000000002</v>
      </c>
    </row>
    <row r="2926" spans="1:23" x14ac:dyDescent="0.25">
      <c r="A2926" t="s">
        <v>3909</v>
      </c>
      <c r="B2926" s="4">
        <v>45611</v>
      </c>
      <c r="C2926" t="s">
        <v>69</v>
      </c>
      <c r="D2926" t="str">
        <f>VLOOKUP(C2926,Customers!$A$1:$H$201,4,0)</f>
        <v>Vanessa Anderson</v>
      </c>
      <c r="E2926" t="str">
        <f>VLOOKUP(C2926,Customers!$A$1:$H$201,5,0)</f>
        <v>Female</v>
      </c>
      <c r="F2926" s="4">
        <f>VLOOKUP(C2926,Customers!$A$1:$H$201,6,0)</f>
        <v>30021</v>
      </c>
      <c r="G2926" s="4" t="str">
        <f>VLOOKUP(C2926,Customers!$A$1:$H$201,7,0)</f>
        <v>Peterside</v>
      </c>
      <c r="H2926" s="4">
        <f>VLOOKUP(C2926,Customers!$A$1:$H$201,8,0)</f>
        <v>45560</v>
      </c>
      <c r="I2926" t="s">
        <v>790</v>
      </c>
      <c r="J2926" t="str">
        <f>VLOOKUP(I2926,Products!$A$1:$F$51,2,0)</f>
        <v>Everything Laptop</v>
      </c>
      <c r="K2926" t="str">
        <f>VLOOKUP(I2926,Products!$A$1:$F$51,3,0)</f>
        <v>Electronics</v>
      </c>
      <c r="L2926" t="str">
        <f>VLOOKUP(I2926,Products!$A$1:$F$51,4,0)</f>
        <v>Laptop</v>
      </c>
      <c r="M2926" s="7">
        <f>VLOOKUP(I2926,Products!$A$1:$F$51,5,0)</f>
        <v>428.05</v>
      </c>
      <c r="N2926" s="7">
        <f>VLOOKUP(I2926,Products!$A$1:$F$51,6,0)</f>
        <v>246.07</v>
      </c>
      <c r="O2926" t="s">
        <v>827</v>
      </c>
      <c r="P2926" t="str">
        <f>VLOOKUP(O2926,Stores!$A$1:$D$6,2,0)</f>
        <v>MegaMart Jimenezborough</v>
      </c>
      <c r="Q2926" t="str">
        <f>VLOOKUP(O2926,Stores!$A$1:$D$6,4,0)</f>
        <v>South</v>
      </c>
      <c r="R2926" s="6">
        <v>3</v>
      </c>
      <c r="S2926" s="6">
        <v>0.1</v>
      </c>
      <c r="T2926" t="s">
        <v>854</v>
      </c>
      <c r="U2926">
        <f t="shared" si="135"/>
        <v>1284.1500000000001</v>
      </c>
      <c r="V2926" s="7">
        <f t="shared" si="136"/>
        <v>738.21</v>
      </c>
      <c r="W2926" s="7">
        <f t="shared" si="137"/>
        <v>545.04000000000008</v>
      </c>
    </row>
    <row r="2927" spans="1:23" x14ac:dyDescent="0.25">
      <c r="A2927" t="s">
        <v>1876</v>
      </c>
      <c r="B2927" s="4">
        <v>45611</v>
      </c>
      <c r="C2927" t="s">
        <v>304</v>
      </c>
      <c r="D2927" t="str">
        <f>VLOOKUP(C2927,Customers!$A$1:$H$201,4,0)</f>
        <v>Sarah Reynolds</v>
      </c>
      <c r="E2927" t="str">
        <f>VLOOKUP(C2927,Customers!$A$1:$H$201,5,0)</f>
        <v>Female</v>
      </c>
      <c r="F2927" s="4">
        <f>VLOOKUP(C2927,Customers!$A$1:$H$201,6,0)</f>
        <v>32344</v>
      </c>
      <c r="G2927" s="4" t="str">
        <f>VLOOKUP(C2927,Customers!$A$1:$H$201,7,0)</f>
        <v>South Christinabury</v>
      </c>
      <c r="H2927" s="4">
        <f>VLOOKUP(C2927,Customers!$A$1:$H$201,8,0)</f>
        <v>44826</v>
      </c>
      <c r="I2927" t="s">
        <v>707</v>
      </c>
      <c r="J2927" t="str">
        <f>VLOOKUP(I2927,Products!$A$1:$F$51,2,0)</f>
        <v>Like Camera</v>
      </c>
      <c r="K2927" t="str">
        <f>VLOOKUP(I2927,Products!$A$1:$F$51,3,0)</f>
        <v>Electronics</v>
      </c>
      <c r="L2927" t="str">
        <f>VLOOKUP(I2927,Products!$A$1:$F$51,4,0)</f>
        <v>Camera</v>
      </c>
      <c r="M2927" s="7">
        <f>VLOOKUP(I2927,Products!$A$1:$F$51,5,0)</f>
        <v>1673.69</v>
      </c>
      <c r="N2927" s="7">
        <f>VLOOKUP(I2927,Products!$A$1:$F$51,6,0)</f>
        <v>1323.38</v>
      </c>
      <c r="O2927" t="s">
        <v>838</v>
      </c>
      <c r="P2927" t="str">
        <f>VLOOKUP(O2927,Stores!$A$1:$D$6,2,0)</f>
        <v>MegaMart Brianahaven</v>
      </c>
      <c r="Q2927" t="str">
        <f>VLOOKUP(O2927,Stores!$A$1:$D$6,4,0)</f>
        <v>North</v>
      </c>
      <c r="R2927" s="6">
        <v>5</v>
      </c>
      <c r="S2927" s="6">
        <v>0</v>
      </c>
      <c r="T2927" t="s">
        <v>857</v>
      </c>
      <c r="U2927">
        <f t="shared" si="135"/>
        <v>8368.4500000000007</v>
      </c>
      <c r="V2927" s="7">
        <f t="shared" si="136"/>
        <v>6616.9000000000005</v>
      </c>
      <c r="W2927" s="7">
        <f t="shared" si="137"/>
        <v>1750.5500000000002</v>
      </c>
    </row>
    <row r="2928" spans="1:23" x14ac:dyDescent="0.25">
      <c r="A2928" t="s">
        <v>2286</v>
      </c>
      <c r="B2928" s="4">
        <v>45611</v>
      </c>
      <c r="C2928" t="s">
        <v>196</v>
      </c>
      <c r="D2928" t="str">
        <f>VLOOKUP(C2928,Customers!$A$1:$H$201,4,0)</f>
        <v>Madison Sellers</v>
      </c>
      <c r="E2928" t="str">
        <f>VLOOKUP(C2928,Customers!$A$1:$H$201,5,0)</f>
        <v>Female</v>
      </c>
      <c r="F2928" s="4">
        <f>VLOOKUP(C2928,Customers!$A$1:$H$201,6,0)</f>
        <v>38340</v>
      </c>
      <c r="G2928" s="4" t="str">
        <f>VLOOKUP(C2928,Customers!$A$1:$H$201,7,0)</f>
        <v>Boyerstad</v>
      </c>
      <c r="H2928" s="4">
        <f>VLOOKUP(C2928,Customers!$A$1:$H$201,8,0)</f>
        <v>45347</v>
      </c>
      <c r="I2928" t="s">
        <v>810</v>
      </c>
      <c r="J2928" t="str">
        <f>VLOOKUP(I2928,Products!$A$1:$F$51,2,0)</f>
        <v>Least Accessories</v>
      </c>
      <c r="K2928" t="str">
        <f>VLOOKUP(I2928,Products!$A$1:$F$51,3,0)</f>
        <v>Fashion</v>
      </c>
      <c r="L2928" t="str">
        <f>VLOOKUP(I2928,Products!$A$1:$F$51,4,0)</f>
        <v>Accessories</v>
      </c>
      <c r="M2928" s="7">
        <f>VLOOKUP(I2928,Products!$A$1:$F$51,5,0)</f>
        <v>1286.55</v>
      </c>
      <c r="N2928" s="7">
        <f>VLOOKUP(I2928,Products!$A$1:$F$51,6,0)</f>
        <v>797.54</v>
      </c>
      <c r="O2928" t="s">
        <v>835</v>
      </c>
      <c r="P2928" t="str">
        <f>VLOOKUP(O2928,Stores!$A$1:$D$6,2,0)</f>
        <v>MegaMart New Michele</v>
      </c>
      <c r="Q2928" t="str">
        <f>VLOOKUP(O2928,Stores!$A$1:$D$6,4,0)</f>
        <v>West</v>
      </c>
      <c r="R2928" s="6">
        <v>2</v>
      </c>
      <c r="S2928" s="6">
        <v>0</v>
      </c>
      <c r="T2928" t="s">
        <v>854</v>
      </c>
      <c r="U2928">
        <f t="shared" si="135"/>
        <v>2573.1</v>
      </c>
      <c r="V2928" s="7">
        <f t="shared" si="136"/>
        <v>1595.08</v>
      </c>
      <c r="W2928" s="7">
        <f t="shared" si="137"/>
        <v>977.02</v>
      </c>
    </row>
    <row r="2929" spans="1:23" x14ac:dyDescent="0.25">
      <c r="A2929" t="s">
        <v>2341</v>
      </c>
      <c r="B2929" s="4">
        <v>45611</v>
      </c>
      <c r="C2929" t="s">
        <v>543</v>
      </c>
      <c r="D2929" t="str">
        <f>VLOOKUP(C2929,Customers!$A$1:$H$201,4,0)</f>
        <v>Dawn Fletcher</v>
      </c>
      <c r="E2929" t="str">
        <f>VLOOKUP(C2929,Customers!$A$1:$H$201,5,0)</f>
        <v>Male</v>
      </c>
      <c r="F2929" s="4">
        <f>VLOOKUP(C2929,Customers!$A$1:$H$201,6,0)</f>
        <v>38959</v>
      </c>
      <c r="G2929" s="4" t="str">
        <f>VLOOKUP(C2929,Customers!$A$1:$H$201,7,0)</f>
        <v>South Audrey</v>
      </c>
      <c r="H2929" s="4">
        <f>VLOOKUP(C2929,Customers!$A$1:$H$201,8,0)</f>
        <v>44587</v>
      </c>
      <c r="I2929" t="s">
        <v>796</v>
      </c>
      <c r="J2929" t="str">
        <f>VLOOKUP(I2929,Products!$A$1:$F$51,2,0)</f>
        <v>Book Television</v>
      </c>
      <c r="K2929" t="str">
        <f>VLOOKUP(I2929,Products!$A$1:$F$51,3,0)</f>
        <v>Electronics</v>
      </c>
      <c r="L2929" t="str">
        <f>VLOOKUP(I2929,Products!$A$1:$F$51,4,0)</f>
        <v>Television</v>
      </c>
      <c r="M2929" s="7">
        <f>VLOOKUP(I2929,Products!$A$1:$F$51,5,0)</f>
        <v>1952.65</v>
      </c>
      <c r="N2929" s="7">
        <f>VLOOKUP(I2929,Products!$A$1:$F$51,6,0)</f>
        <v>1451.27</v>
      </c>
      <c r="O2929" t="s">
        <v>838</v>
      </c>
      <c r="P2929" t="str">
        <f>VLOOKUP(O2929,Stores!$A$1:$D$6,2,0)</f>
        <v>MegaMart Brianahaven</v>
      </c>
      <c r="Q2929" t="str">
        <f>VLOOKUP(O2929,Stores!$A$1:$D$6,4,0)</f>
        <v>North</v>
      </c>
      <c r="R2929" s="6">
        <v>4</v>
      </c>
      <c r="S2929" s="6">
        <v>0.1</v>
      </c>
      <c r="T2929" t="s">
        <v>851</v>
      </c>
      <c r="U2929">
        <f t="shared" si="135"/>
        <v>7810.6</v>
      </c>
      <c r="V2929" s="7">
        <f t="shared" si="136"/>
        <v>5805.08</v>
      </c>
      <c r="W2929" s="7">
        <f t="shared" si="137"/>
        <v>2004.6200000000003</v>
      </c>
    </row>
    <row r="2930" spans="1:23" x14ac:dyDescent="0.25">
      <c r="A2930" t="s">
        <v>2447</v>
      </c>
      <c r="B2930" s="4">
        <v>45611</v>
      </c>
      <c r="C2930" t="s">
        <v>568</v>
      </c>
      <c r="D2930" t="str">
        <f>VLOOKUP(C2930,Customers!$A$1:$H$201,4,0)</f>
        <v>Thomas Chung</v>
      </c>
      <c r="E2930" t="str">
        <f>VLOOKUP(C2930,Customers!$A$1:$H$201,5,0)</f>
        <v>Male</v>
      </c>
      <c r="F2930" s="4">
        <f>VLOOKUP(C2930,Customers!$A$1:$H$201,6,0)</f>
        <v>33160</v>
      </c>
      <c r="G2930" s="4" t="str">
        <f>VLOOKUP(C2930,Customers!$A$1:$H$201,7,0)</f>
        <v>Joshuamouth</v>
      </c>
      <c r="H2930" s="4">
        <f>VLOOKUP(C2930,Customers!$A$1:$H$201,8,0)</f>
        <v>44587</v>
      </c>
      <c r="I2930" t="s">
        <v>816</v>
      </c>
      <c r="J2930" t="str">
        <f>VLOOKUP(I2930,Products!$A$1:$F$51,2,0)</f>
        <v>Or Smartphone</v>
      </c>
      <c r="K2930" t="str">
        <f>VLOOKUP(I2930,Products!$A$1:$F$51,3,0)</f>
        <v>Electronics</v>
      </c>
      <c r="L2930" t="str">
        <f>VLOOKUP(I2930,Products!$A$1:$F$51,4,0)</f>
        <v>Smartphone</v>
      </c>
      <c r="M2930" s="7">
        <f>VLOOKUP(I2930,Products!$A$1:$F$51,5,0)</f>
        <v>1197.18</v>
      </c>
      <c r="N2930" s="7">
        <f>VLOOKUP(I2930,Products!$A$1:$F$51,6,0)</f>
        <v>722.74</v>
      </c>
      <c r="O2930" t="s">
        <v>835</v>
      </c>
      <c r="P2930" t="str">
        <f>VLOOKUP(O2930,Stores!$A$1:$D$6,2,0)</f>
        <v>MegaMart New Michele</v>
      </c>
      <c r="Q2930" t="str">
        <f>VLOOKUP(O2930,Stores!$A$1:$D$6,4,0)</f>
        <v>West</v>
      </c>
      <c r="R2930" s="6">
        <v>2</v>
      </c>
      <c r="S2930" s="6">
        <v>0</v>
      </c>
      <c r="T2930" t="s">
        <v>861</v>
      </c>
      <c r="U2930">
        <f t="shared" si="135"/>
        <v>2394.36</v>
      </c>
      <c r="V2930" s="7">
        <f t="shared" si="136"/>
        <v>1445.48</v>
      </c>
      <c r="W2930" s="7">
        <f t="shared" si="137"/>
        <v>947.88000000000011</v>
      </c>
    </row>
    <row r="2931" spans="1:23" x14ac:dyDescent="0.25">
      <c r="A2931" t="s">
        <v>3588</v>
      </c>
      <c r="B2931" s="4">
        <v>45611</v>
      </c>
      <c r="C2931" t="s">
        <v>558</v>
      </c>
      <c r="D2931" t="str">
        <f>VLOOKUP(C2931,Customers!$A$1:$H$201,4,0)</f>
        <v>George Young</v>
      </c>
      <c r="E2931" t="str">
        <f>VLOOKUP(C2931,Customers!$A$1:$H$201,5,0)</f>
        <v>Male</v>
      </c>
      <c r="F2931" s="4">
        <f>VLOOKUP(C2931,Customers!$A$1:$H$201,6,0)</f>
        <v>20787</v>
      </c>
      <c r="G2931" s="4" t="str">
        <f>VLOOKUP(C2931,Customers!$A$1:$H$201,7,0)</f>
        <v>Lisatown</v>
      </c>
      <c r="H2931" s="4">
        <f>VLOOKUP(C2931,Customers!$A$1:$H$201,8,0)</f>
        <v>45295</v>
      </c>
      <c r="I2931" t="s">
        <v>784</v>
      </c>
      <c r="J2931" t="str">
        <f>VLOOKUP(I2931,Products!$A$1:$F$51,2,0)</f>
        <v>Foot Snacks</v>
      </c>
      <c r="K2931" t="str">
        <f>VLOOKUP(I2931,Products!$A$1:$F$51,3,0)</f>
        <v>Groceries</v>
      </c>
      <c r="L2931" t="str">
        <f>VLOOKUP(I2931,Products!$A$1:$F$51,4,0)</f>
        <v>Snacks</v>
      </c>
      <c r="M2931" s="7">
        <f>VLOOKUP(I2931,Products!$A$1:$F$51,5,0)</f>
        <v>1095.72</v>
      </c>
      <c r="N2931" s="7">
        <f>VLOOKUP(I2931,Products!$A$1:$F$51,6,0)</f>
        <v>822.2</v>
      </c>
      <c r="O2931" t="s">
        <v>842</v>
      </c>
      <c r="P2931" t="str">
        <f>VLOOKUP(O2931,Stores!$A$1:$D$6,2,0)</f>
        <v>MegaMart Johnmouth</v>
      </c>
      <c r="Q2931" t="str">
        <f>VLOOKUP(O2931,Stores!$A$1:$D$6,4,0)</f>
        <v>East</v>
      </c>
      <c r="R2931" s="6">
        <v>4</v>
      </c>
      <c r="S2931" s="6">
        <v>0</v>
      </c>
      <c r="T2931" t="s">
        <v>861</v>
      </c>
      <c r="U2931">
        <f t="shared" si="135"/>
        <v>4382.88</v>
      </c>
      <c r="V2931" s="7">
        <f t="shared" si="136"/>
        <v>3288.8</v>
      </c>
      <c r="W2931" s="7">
        <f t="shared" si="137"/>
        <v>1093.08</v>
      </c>
    </row>
    <row r="2932" spans="1:23" x14ac:dyDescent="0.25">
      <c r="A2932" t="s">
        <v>4886</v>
      </c>
      <c r="B2932" s="4">
        <v>45612</v>
      </c>
      <c r="C2932" t="s">
        <v>443</v>
      </c>
      <c r="D2932" t="str">
        <f>VLOOKUP(C2932,Customers!$A$1:$H$201,4,0)</f>
        <v>Curtis Faulkner</v>
      </c>
      <c r="E2932" t="str">
        <f>VLOOKUP(C2932,Customers!$A$1:$H$201,5,0)</f>
        <v>Female</v>
      </c>
      <c r="F2932" s="4">
        <f>VLOOKUP(C2932,Customers!$A$1:$H$201,6,0)</f>
        <v>23386</v>
      </c>
      <c r="G2932" s="4" t="str">
        <f>VLOOKUP(C2932,Customers!$A$1:$H$201,7,0)</f>
        <v>Annaborough</v>
      </c>
      <c r="H2932" s="4">
        <f>VLOOKUP(C2932,Customers!$A$1:$H$201,8,0)</f>
        <v>44122</v>
      </c>
      <c r="I2932" t="s">
        <v>800</v>
      </c>
      <c r="J2932" t="str">
        <f>VLOOKUP(I2932,Products!$A$1:$F$51,2,0)</f>
        <v>Church Clothing</v>
      </c>
      <c r="K2932" t="str">
        <f>VLOOKUP(I2932,Products!$A$1:$F$51,3,0)</f>
        <v>Fashion</v>
      </c>
      <c r="L2932" t="str">
        <f>VLOOKUP(I2932,Products!$A$1:$F$51,4,0)</f>
        <v>Clothing</v>
      </c>
      <c r="M2932" s="7">
        <f>VLOOKUP(I2932,Products!$A$1:$F$51,5,0)</f>
        <v>540.94000000000005</v>
      </c>
      <c r="N2932" s="7">
        <f>VLOOKUP(I2932,Products!$A$1:$F$51,6,0)</f>
        <v>398.25</v>
      </c>
      <c r="O2932" t="s">
        <v>827</v>
      </c>
      <c r="P2932" t="str">
        <f>VLOOKUP(O2932,Stores!$A$1:$D$6,2,0)</f>
        <v>MegaMart Jimenezborough</v>
      </c>
      <c r="Q2932" t="str">
        <f>VLOOKUP(O2932,Stores!$A$1:$D$6,4,0)</f>
        <v>South</v>
      </c>
      <c r="R2932" s="6">
        <v>1</v>
      </c>
      <c r="S2932" s="6">
        <v>0.1</v>
      </c>
      <c r="T2932" t="s">
        <v>861</v>
      </c>
      <c r="U2932">
        <f t="shared" si="135"/>
        <v>540.94000000000005</v>
      </c>
      <c r="V2932" s="7">
        <f t="shared" si="136"/>
        <v>398.25</v>
      </c>
      <c r="W2932" s="7">
        <f t="shared" si="137"/>
        <v>141.79000000000005</v>
      </c>
    </row>
    <row r="2933" spans="1:23" x14ac:dyDescent="0.25">
      <c r="A2933" t="s">
        <v>5053</v>
      </c>
      <c r="B2933" s="4">
        <v>45612</v>
      </c>
      <c r="C2933" t="s">
        <v>384</v>
      </c>
      <c r="D2933" t="str">
        <f>VLOOKUP(C2933,Customers!$A$1:$H$201,4,0)</f>
        <v>David Burns</v>
      </c>
      <c r="E2933" t="str">
        <f>VLOOKUP(C2933,Customers!$A$1:$H$201,5,0)</f>
        <v>Female</v>
      </c>
      <c r="F2933" s="4">
        <f>VLOOKUP(C2933,Customers!$A$1:$H$201,6,0)</f>
        <v>23676</v>
      </c>
      <c r="G2933" s="4" t="str">
        <f>VLOOKUP(C2933,Customers!$A$1:$H$201,7,0)</f>
        <v>Joyceside</v>
      </c>
      <c r="H2933" s="4">
        <f>VLOOKUP(C2933,Customers!$A$1:$H$201,8,0)</f>
        <v>44351</v>
      </c>
      <c r="I2933" t="s">
        <v>757</v>
      </c>
      <c r="J2933" t="str">
        <f>VLOOKUP(I2933,Products!$A$1:$F$51,2,0)</f>
        <v>Traditional Laptop</v>
      </c>
      <c r="K2933" t="str">
        <f>VLOOKUP(I2933,Products!$A$1:$F$51,3,0)</f>
        <v>Electronics</v>
      </c>
      <c r="L2933" t="str">
        <f>VLOOKUP(I2933,Products!$A$1:$F$51,4,0)</f>
        <v>Laptop</v>
      </c>
      <c r="M2933" s="7">
        <f>VLOOKUP(I2933,Products!$A$1:$F$51,5,0)</f>
        <v>1762.92</v>
      </c>
      <c r="N2933" s="7">
        <f>VLOOKUP(I2933,Products!$A$1:$F$51,6,0)</f>
        <v>1346.48</v>
      </c>
      <c r="O2933" t="s">
        <v>835</v>
      </c>
      <c r="P2933" t="str">
        <f>VLOOKUP(O2933,Stores!$A$1:$D$6,2,0)</f>
        <v>MegaMart New Michele</v>
      </c>
      <c r="Q2933" t="str">
        <f>VLOOKUP(O2933,Stores!$A$1:$D$6,4,0)</f>
        <v>West</v>
      </c>
      <c r="R2933" s="6">
        <v>5</v>
      </c>
      <c r="S2933" s="6">
        <v>0</v>
      </c>
      <c r="T2933" t="s">
        <v>857</v>
      </c>
      <c r="U2933">
        <f t="shared" si="135"/>
        <v>8814.6</v>
      </c>
      <c r="V2933" s="7">
        <f t="shared" si="136"/>
        <v>6732.4</v>
      </c>
      <c r="W2933" s="7">
        <f t="shared" si="137"/>
        <v>2081.2000000000007</v>
      </c>
    </row>
    <row r="2934" spans="1:23" x14ac:dyDescent="0.25">
      <c r="A2934" t="s">
        <v>5621</v>
      </c>
      <c r="B2934" s="4">
        <v>45612</v>
      </c>
      <c r="C2934" t="s">
        <v>531</v>
      </c>
      <c r="D2934" t="str">
        <f>VLOOKUP(C2934,Customers!$A$1:$H$201,4,0)</f>
        <v>Crystal Garrison</v>
      </c>
      <c r="E2934" t="str">
        <f>VLOOKUP(C2934,Customers!$A$1:$H$201,5,0)</f>
        <v>Female</v>
      </c>
      <c r="F2934" s="4">
        <f>VLOOKUP(C2934,Customers!$A$1:$H$201,6,0)</f>
        <v>24506</v>
      </c>
      <c r="G2934" s="4" t="str">
        <f>VLOOKUP(C2934,Customers!$A$1:$H$201,7,0)</f>
        <v>New Jason</v>
      </c>
      <c r="H2934" s="4">
        <f>VLOOKUP(C2934,Customers!$A$1:$H$201,8,0)</f>
        <v>45066</v>
      </c>
      <c r="I2934" t="s">
        <v>707</v>
      </c>
      <c r="J2934" t="str">
        <f>VLOOKUP(I2934,Products!$A$1:$F$51,2,0)</f>
        <v>Like Camera</v>
      </c>
      <c r="K2934" t="str">
        <f>VLOOKUP(I2934,Products!$A$1:$F$51,3,0)</f>
        <v>Electronics</v>
      </c>
      <c r="L2934" t="str">
        <f>VLOOKUP(I2934,Products!$A$1:$F$51,4,0)</f>
        <v>Camera</v>
      </c>
      <c r="M2934" s="7">
        <f>VLOOKUP(I2934,Products!$A$1:$F$51,5,0)</f>
        <v>1673.69</v>
      </c>
      <c r="N2934" s="7">
        <f>VLOOKUP(I2934,Products!$A$1:$F$51,6,0)</f>
        <v>1323.38</v>
      </c>
      <c r="O2934" t="s">
        <v>831</v>
      </c>
      <c r="P2934" t="str">
        <f>VLOOKUP(O2934,Stores!$A$1:$D$6,2,0)</f>
        <v>MegaMart Peckmouth</v>
      </c>
      <c r="Q2934" t="str">
        <f>VLOOKUP(O2934,Stores!$A$1:$D$6,4,0)</f>
        <v>East</v>
      </c>
      <c r="R2934" s="6">
        <v>2</v>
      </c>
      <c r="S2934" s="6">
        <v>0</v>
      </c>
      <c r="T2934" t="s">
        <v>854</v>
      </c>
      <c r="U2934">
        <f t="shared" si="135"/>
        <v>3347.38</v>
      </c>
      <c r="V2934" s="7">
        <f t="shared" si="136"/>
        <v>2646.76</v>
      </c>
      <c r="W2934" s="7">
        <f t="shared" si="137"/>
        <v>699.61999999999989</v>
      </c>
    </row>
    <row r="2935" spans="1:23" x14ac:dyDescent="0.25">
      <c r="A2935" t="s">
        <v>5785</v>
      </c>
      <c r="B2935" s="4">
        <v>45613</v>
      </c>
      <c r="C2935" t="s">
        <v>503</v>
      </c>
      <c r="D2935" t="str">
        <f>VLOOKUP(C2935,Customers!$A$1:$H$201,4,0)</f>
        <v>Alexander Mcfarland</v>
      </c>
      <c r="E2935" t="str">
        <f>VLOOKUP(C2935,Customers!$A$1:$H$201,5,0)</f>
        <v>Male</v>
      </c>
      <c r="F2935" s="4">
        <f>VLOOKUP(C2935,Customers!$A$1:$H$201,6,0)</f>
        <v>21996</v>
      </c>
      <c r="G2935" s="4" t="str">
        <f>VLOOKUP(C2935,Customers!$A$1:$H$201,7,0)</f>
        <v>Whiteside</v>
      </c>
      <c r="H2935" s="4">
        <f>VLOOKUP(C2935,Customers!$A$1:$H$201,8,0)</f>
        <v>44455</v>
      </c>
      <c r="I2935" t="s">
        <v>732</v>
      </c>
      <c r="J2935" t="str">
        <f>VLOOKUP(I2935,Products!$A$1:$F$51,2,0)</f>
        <v>Us Snacks</v>
      </c>
      <c r="K2935" t="str">
        <f>VLOOKUP(I2935,Products!$A$1:$F$51,3,0)</f>
        <v>Groceries</v>
      </c>
      <c r="L2935" t="str">
        <f>VLOOKUP(I2935,Products!$A$1:$F$51,4,0)</f>
        <v>Snacks</v>
      </c>
      <c r="M2935" s="7">
        <f>VLOOKUP(I2935,Products!$A$1:$F$51,5,0)</f>
        <v>123.19</v>
      </c>
      <c r="N2935" s="7">
        <f>VLOOKUP(I2935,Products!$A$1:$F$51,6,0)</f>
        <v>80.36</v>
      </c>
      <c r="O2935" t="s">
        <v>838</v>
      </c>
      <c r="P2935" t="str">
        <f>VLOOKUP(O2935,Stores!$A$1:$D$6,2,0)</f>
        <v>MegaMart Brianahaven</v>
      </c>
      <c r="Q2935" t="str">
        <f>VLOOKUP(O2935,Stores!$A$1:$D$6,4,0)</f>
        <v>North</v>
      </c>
      <c r="R2935" s="6">
        <v>1</v>
      </c>
      <c r="S2935" s="6">
        <v>0.15</v>
      </c>
      <c r="T2935" t="s">
        <v>861</v>
      </c>
      <c r="U2935">
        <f t="shared" si="135"/>
        <v>123.19</v>
      </c>
      <c r="V2935" s="7">
        <f t="shared" si="136"/>
        <v>80.36</v>
      </c>
      <c r="W2935" s="7">
        <f t="shared" si="137"/>
        <v>41.98</v>
      </c>
    </row>
    <row r="2936" spans="1:23" x14ac:dyDescent="0.25">
      <c r="A2936" t="s">
        <v>1636</v>
      </c>
      <c r="B2936" s="4">
        <v>45613</v>
      </c>
      <c r="C2936" t="s">
        <v>501</v>
      </c>
      <c r="D2936" t="str">
        <f>VLOOKUP(C2936,Customers!$A$1:$H$201,4,0)</f>
        <v>Breanna Moore</v>
      </c>
      <c r="E2936" t="str">
        <f>VLOOKUP(C2936,Customers!$A$1:$H$201,5,0)</f>
        <v>Female</v>
      </c>
      <c r="F2936" s="4">
        <f>VLOOKUP(C2936,Customers!$A$1:$H$201,6,0)</f>
        <v>22552</v>
      </c>
      <c r="G2936" s="4" t="str">
        <f>VLOOKUP(C2936,Customers!$A$1:$H$201,7,0)</f>
        <v>Melissaberg</v>
      </c>
      <c r="H2936" s="4">
        <f>VLOOKUP(C2936,Customers!$A$1:$H$201,8,0)</f>
        <v>44326</v>
      </c>
      <c r="I2936" t="s">
        <v>774</v>
      </c>
      <c r="J2936" t="str">
        <f>VLOOKUP(I2936,Products!$A$1:$F$51,2,0)</f>
        <v>Behavior Dairy</v>
      </c>
      <c r="K2936" t="str">
        <f>VLOOKUP(I2936,Products!$A$1:$F$51,3,0)</f>
        <v>Groceries</v>
      </c>
      <c r="L2936" t="str">
        <f>VLOOKUP(I2936,Products!$A$1:$F$51,4,0)</f>
        <v>Dairy</v>
      </c>
      <c r="M2936" s="7">
        <f>VLOOKUP(I2936,Products!$A$1:$F$51,5,0)</f>
        <v>1015.76</v>
      </c>
      <c r="N2936" s="7">
        <f>VLOOKUP(I2936,Products!$A$1:$F$51,6,0)</f>
        <v>584.4</v>
      </c>
      <c r="O2936" t="s">
        <v>838</v>
      </c>
      <c r="P2936" t="str">
        <f>VLOOKUP(O2936,Stores!$A$1:$D$6,2,0)</f>
        <v>MegaMart Brianahaven</v>
      </c>
      <c r="Q2936" t="str">
        <f>VLOOKUP(O2936,Stores!$A$1:$D$6,4,0)</f>
        <v>North</v>
      </c>
      <c r="R2936" s="6">
        <v>1</v>
      </c>
      <c r="S2936" s="6">
        <v>0.05</v>
      </c>
      <c r="T2936" t="s">
        <v>861</v>
      </c>
      <c r="U2936">
        <f t="shared" si="135"/>
        <v>1015.76</v>
      </c>
      <c r="V2936" s="7">
        <f t="shared" si="136"/>
        <v>584.4</v>
      </c>
      <c r="W2936" s="7">
        <f t="shared" si="137"/>
        <v>430.41</v>
      </c>
    </row>
    <row r="2937" spans="1:23" x14ac:dyDescent="0.25">
      <c r="A2937" t="s">
        <v>2802</v>
      </c>
      <c r="B2937" s="4">
        <v>45613</v>
      </c>
      <c r="C2937" t="s">
        <v>285</v>
      </c>
      <c r="D2937" t="str">
        <f>VLOOKUP(C2937,Customers!$A$1:$H$201,4,0)</f>
        <v>Phyllis Durham</v>
      </c>
      <c r="E2937" t="str">
        <f>VLOOKUP(C2937,Customers!$A$1:$H$201,5,0)</f>
        <v>Male</v>
      </c>
      <c r="F2937" s="4">
        <f>VLOOKUP(C2937,Customers!$A$1:$H$201,6,0)</f>
        <v>38700</v>
      </c>
      <c r="G2937" s="4" t="str">
        <f>VLOOKUP(C2937,Customers!$A$1:$H$201,7,0)</f>
        <v>Nancyside</v>
      </c>
      <c r="H2937" s="4">
        <f>VLOOKUP(C2937,Customers!$A$1:$H$201,8,0)</f>
        <v>44688</v>
      </c>
      <c r="I2937" t="s">
        <v>711</v>
      </c>
      <c r="J2937" t="str">
        <f>VLOOKUP(I2937,Products!$A$1:$F$51,2,0)</f>
        <v>Audience Television</v>
      </c>
      <c r="K2937" t="str">
        <f>VLOOKUP(I2937,Products!$A$1:$F$51,3,0)</f>
        <v>Electronics</v>
      </c>
      <c r="L2937" t="str">
        <f>VLOOKUP(I2937,Products!$A$1:$F$51,4,0)</f>
        <v>Television</v>
      </c>
      <c r="M2937" s="7">
        <f>VLOOKUP(I2937,Products!$A$1:$F$51,5,0)</f>
        <v>818.76</v>
      </c>
      <c r="N2937" s="7">
        <f>VLOOKUP(I2937,Products!$A$1:$F$51,6,0)</f>
        <v>527.62</v>
      </c>
      <c r="O2937" t="s">
        <v>835</v>
      </c>
      <c r="P2937" t="str">
        <f>VLOOKUP(O2937,Stores!$A$1:$D$6,2,0)</f>
        <v>MegaMart New Michele</v>
      </c>
      <c r="Q2937" t="str">
        <f>VLOOKUP(O2937,Stores!$A$1:$D$6,4,0)</f>
        <v>West</v>
      </c>
      <c r="R2937" s="6">
        <v>5</v>
      </c>
      <c r="S2937" s="6">
        <v>0</v>
      </c>
      <c r="T2937" t="s">
        <v>857</v>
      </c>
      <c r="U2937">
        <f t="shared" si="135"/>
        <v>4093.8</v>
      </c>
      <c r="V2937" s="7">
        <f t="shared" si="136"/>
        <v>2638.1</v>
      </c>
      <c r="W2937" s="7">
        <f t="shared" si="137"/>
        <v>1454.7000000000003</v>
      </c>
    </row>
    <row r="2938" spans="1:23" x14ac:dyDescent="0.25">
      <c r="A2938" t="s">
        <v>4187</v>
      </c>
      <c r="B2938" s="4">
        <v>45613</v>
      </c>
      <c r="C2938" t="s">
        <v>121</v>
      </c>
      <c r="D2938" t="str">
        <f>VLOOKUP(C2938,Customers!$A$1:$H$201,4,0)</f>
        <v>Ashley Gibson</v>
      </c>
      <c r="E2938" t="str">
        <f>VLOOKUP(C2938,Customers!$A$1:$H$201,5,0)</f>
        <v>Female</v>
      </c>
      <c r="F2938" s="4">
        <f>VLOOKUP(C2938,Customers!$A$1:$H$201,6,0)</f>
        <v>37694</v>
      </c>
      <c r="G2938" s="4" t="str">
        <f>VLOOKUP(C2938,Customers!$A$1:$H$201,7,0)</f>
        <v>East Carrieberg</v>
      </c>
      <c r="H2938" s="4">
        <f>VLOOKUP(C2938,Customers!$A$1:$H$201,8,0)</f>
        <v>45895</v>
      </c>
      <c r="I2938" t="s">
        <v>806</v>
      </c>
      <c r="J2938" t="str">
        <f>VLOOKUP(I2938,Products!$A$1:$F$51,2,0)</f>
        <v>Maybe Clothing</v>
      </c>
      <c r="K2938" t="str">
        <f>VLOOKUP(I2938,Products!$A$1:$F$51,3,0)</f>
        <v>Fashion</v>
      </c>
      <c r="L2938" t="str">
        <f>VLOOKUP(I2938,Products!$A$1:$F$51,4,0)</f>
        <v>Clothing</v>
      </c>
      <c r="M2938" s="7">
        <f>VLOOKUP(I2938,Products!$A$1:$F$51,5,0)</f>
        <v>1102.791777777778</v>
      </c>
      <c r="N2938" s="7">
        <f>VLOOKUP(I2938,Products!$A$1:$F$51,6,0)</f>
        <v>316.63</v>
      </c>
      <c r="O2938" t="s">
        <v>831</v>
      </c>
      <c r="P2938" t="str">
        <f>VLOOKUP(O2938,Stores!$A$1:$D$6,2,0)</f>
        <v>MegaMart Peckmouth</v>
      </c>
      <c r="Q2938" t="str">
        <f>VLOOKUP(O2938,Stores!$A$1:$D$6,4,0)</f>
        <v>East</v>
      </c>
      <c r="R2938" s="6">
        <v>3</v>
      </c>
      <c r="S2938" s="6">
        <v>0.1</v>
      </c>
      <c r="T2938" t="s">
        <v>854</v>
      </c>
      <c r="U2938">
        <f t="shared" si="135"/>
        <v>3308.3753333333339</v>
      </c>
      <c r="V2938" s="7">
        <f t="shared" si="136"/>
        <v>949.89</v>
      </c>
      <c r="W2938" s="7">
        <f t="shared" si="137"/>
        <v>2357.5853333333339</v>
      </c>
    </row>
    <row r="2939" spans="1:23" x14ac:dyDescent="0.25">
      <c r="A2939" t="s">
        <v>4490</v>
      </c>
      <c r="B2939" s="4">
        <v>45613</v>
      </c>
      <c r="C2939" t="s">
        <v>648</v>
      </c>
      <c r="D2939" t="str">
        <f>VLOOKUP(C2939,Customers!$A$1:$H$201,4,0)</f>
        <v>Daniel Mcintyre</v>
      </c>
      <c r="E2939" t="str">
        <f>VLOOKUP(C2939,Customers!$A$1:$H$201,5,0)</f>
        <v>Male</v>
      </c>
      <c r="F2939" s="4">
        <f>VLOOKUP(C2939,Customers!$A$1:$H$201,6,0)</f>
        <v>37724</v>
      </c>
      <c r="G2939" s="4" t="str">
        <f>VLOOKUP(C2939,Customers!$A$1:$H$201,7,0)</f>
        <v>West Katrina</v>
      </c>
      <c r="H2939" s="4">
        <f>VLOOKUP(C2939,Customers!$A$1:$H$201,8,0)</f>
        <v>44305</v>
      </c>
      <c r="I2939" t="s">
        <v>718</v>
      </c>
      <c r="J2939" t="str">
        <f>VLOOKUP(I2939,Products!$A$1:$F$51,2,0)</f>
        <v>Four Accessories</v>
      </c>
      <c r="K2939" t="str">
        <f>VLOOKUP(I2939,Products!$A$1:$F$51,3,0)</f>
        <v>Fashion</v>
      </c>
      <c r="L2939" t="str">
        <f>VLOOKUP(I2939,Products!$A$1:$F$51,4,0)</f>
        <v>Accessories</v>
      </c>
      <c r="M2939" s="7">
        <f>VLOOKUP(I2939,Products!$A$1:$F$51,5,0)</f>
        <v>1853.77</v>
      </c>
      <c r="N2939" s="7">
        <f>VLOOKUP(I2939,Products!$A$1:$F$51,6,0)</f>
        <v>1363.52</v>
      </c>
      <c r="O2939" t="s">
        <v>842</v>
      </c>
      <c r="P2939" t="str">
        <f>VLOOKUP(O2939,Stores!$A$1:$D$6,2,0)</f>
        <v>MegaMart Johnmouth</v>
      </c>
      <c r="Q2939" t="str">
        <f>VLOOKUP(O2939,Stores!$A$1:$D$6,4,0)</f>
        <v>East</v>
      </c>
      <c r="R2939" s="6">
        <v>5</v>
      </c>
      <c r="S2939" s="6">
        <v>0.1</v>
      </c>
      <c r="T2939" t="s">
        <v>857</v>
      </c>
      <c r="U2939">
        <f t="shared" si="135"/>
        <v>9268.85</v>
      </c>
      <c r="V2939" s="7">
        <f t="shared" si="136"/>
        <v>6817.6</v>
      </c>
      <c r="W2939" s="7">
        <f t="shared" si="137"/>
        <v>2450.35</v>
      </c>
    </row>
    <row r="2940" spans="1:23" x14ac:dyDescent="0.25">
      <c r="A2940" t="s">
        <v>4670</v>
      </c>
      <c r="B2940" s="4">
        <v>45613</v>
      </c>
      <c r="C2940" t="s">
        <v>157</v>
      </c>
      <c r="D2940" t="str">
        <f>VLOOKUP(C2940,Customers!$A$1:$H$201,4,0)</f>
        <v>Melissa Rodgers</v>
      </c>
      <c r="E2940" t="str">
        <f>VLOOKUP(C2940,Customers!$A$1:$H$201,5,0)</f>
        <v>Female</v>
      </c>
      <c r="F2940" s="4">
        <f>VLOOKUP(C2940,Customers!$A$1:$H$201,6,0)</f>
        <v>29405</v>
      </c>
      <c r="G2940" s="4" t="str">
        <f>VLOOKUP(C2940,Customers!$A$1:$H$201,7,0)</f>
        <v>North Sharontown</v>
      </c>
      <c r="H2940" s="4">
        <f>VLOOKUP(C2940,Customers!$A$1:$H$201,8,0)</f>
        <v>44950</v>
      </c>
      <c r="I2940" t="s">
        <v>718</v>
      </c>
      <c r="J2940" t="str">
        <f>VLOOKUP(I2940,Products!$A$1:$F$51,2,0)</f>
        <v>Four Accessories</v>
      </c>
      <c r="K2940" t="str">
        <f>VLOOKUP(I2940,Products!$A$1:$F$51,3,0)</f>
        <v>Fashion</v>
      </c>
      <c r="L2940" t="str">
        <f>VLOOKUP(I2940,Products!$A$1:$F$51,4,0)</f>
        <v>Accessories</v>
      </c>
      <c r="M2940" s="7">
        <f>VLOOKUP(I2940,Products!$A$1:$F$51,5,0)</f>
        <v>1853.77</v>
      </c>
      <c r="N2940" s="7">
        <f>VLOOKUP(I2940,Products!$A$1:$F$51,6,0)</f>
        <v>1363.52</v>
      </c>
      <c r="O2940" t="s">
        <v>842</v>
      </c>
      <c r="P2940" t="str">
        <f>VLOOKUP(O2940,Stores!$A$1:$D$6,2,0)</f>
        <v>MegaMart Johnmouth</v>
      </c>
      <c r="Q2940" t="str">
        <f>VLOOKUP(O2940,Stores!$A$1:$D$6,4,0)</f>
        <v>East</v>
      </c>
      <c r="R2940" s="6">
        <v>2</v>
      </c>
      <c r="S2940" s="6">
        <v>0.05</v>
      </c>
      <c r="T2940" t="s">
        <v>861</v>
      </c>
      <c r="U2940">
        <f t="shared" si="135"/>
        <v>3707.54</v>
      </c>
      <c r="V2940" s="7">
        <f t="shared" si="136"/>
        <v>2727.04</v>
      </c>
      <c r="W2940" s="7">
        <f t="shared" si="137"/>
        <v>979.55</v>
      </c>
    </row>
    <row r="2941" spans="1:23" x14ac:dyDescent="0.25">
      <c r="A2941" t="s">
        <v>1320</v>
      </c>
      <c r="B2941" s="4">
        <v>45614</v>
      </c>
      <c r="C2941" t="s">
        <v>373</v>
      </c>
      <c r="D2941" t="str">
        <f>VLOOKUP(C2941,Customers!$A$1:$H$201,4,0)</f>
        <v>Sean Hart</v>
      </c>
      <c r="E2941" t="str">
        <f>VLOOKUP(C2941,Customers!$A$1:$H$201,5,0)</f>
        <v>Female</v>
      </c>
      <c r="F2941" s="4">
        <f>VLOOKUP(C2941,Customers!$A$1:$H$201,6,0)</f>
        <v>19995</v>
      </c>
      <c r="G2941" s="4" t="str">
        <f>VLOOKUP(C2941,Customers!$A$1:$H$201,7,0)</f>
        <v>North Jason</v>
      </c>
      <c r="H2941" s="4">
        <f>VLOOKUP(C2941,Customers!$A$1:$H$201,8,0)</f>
        <v>45602</v>
      </c>
      <c r="I2941" t="s">
        <v>738</v>
      </c>
      <c r="J2941" t="str">
        <f>VLOOKUP(I2941,Products!$A$1:$F$51,2,0)</f>
        <v>Either Headphones</v>
      </c>
      <c r="K2941" t="str">
        <f>VLOOKUP(I2941,Products!$A$1:$F$51,3,0)</f>
        <v>Electronics</v>
      </c>
      <c r="L2941" t="str">
        <f>VLOOKUP(I2941,Products!$A$1:$F$51,4,0)</f>
        <v>Headphones</v>
      </c>
      <c r="M2941" s="7">
        <f>VLOOKUP(I2941,Products!$A$1:$F$51,5,0)</f>
        <v>248.57</v>
      </c>
      <c r="N2941" s="7">
        <f>VLOOKUP(I2941,Products!$A$1:$F$51,6,0)</f>
        <v>190.67</v>
      </c>
      <c r="O2941" t="s">
        <v>827</v>
      </c>
      <c r="P2941" t="str">
        <f>VLOOKUP(O2941,Stores!$A$1:$D$6,2,0)</f>
        <v>MegaMart Jimenezborough</v>
      </c>
      <c r="Q2941" t="str">
        <f>VLOOKUP(O2941,Stores!$A$1:$D$6,4,0)</f>
        <v>South</v>
      </c>
      <c r="R2941" s="6">
        <v>2</v>
      </c>
      <c r="S2941" s="6">
        <v>0.05</v>
      </c>
      <c r="T2941" t="s">
        <v>851</v>
      </c>
      <c r="U2941">
        <f t="shared" si="135"/>
        <v>497.14</v>
      </c>
      <c r="V2941" s="7">
        <f t="shared" si="136"/>
        <v>381.34</v>
      </c>
      <c r="W2941" s="7">
        <f t="shared" si="137"/>
        <v>114.85000000000001</v>
      </c>
    </row>
    <row r="2942" spans="1:23" x14ac:dyDescent="0.25">
      <c r="A2942" t="s">
        <v>2174</v>
      </c>
      <c r="B2942" s="4">
        <v>45614</v>
      </c>
      <c r="C2942" t="s">
        <v>53</v>
      </c>
      <c r="D2942" t="str">
        <f>VLOOKUP(C2942,Customers!$A$1:$H$201,4,0)</f>
        <v>Robert Anderson</v>
      </c>
      <c r="E2942" t="str">
        <f>VLOOKUP(C2942,Customers!$A$1:$H$201,5,0)</f>
        <v>Male</v>
      </c>
      <c r="F2942" s="4">
        <f>VLOOKUP(C2942,Customers!$A$1:$H$201,6,0)</f>
        <v>20117</v>
      </c>
      <c r="G2942" s="4" t="str">
        <f>VLOOKUP(C2942,Customers!$A$1:$H$201,7,0)</f>
        <v>Jillianhaven</v>
      </c>
      <c r="H2942" s="4">
        <f>VLOOKUP(C2942,Customers!$A$1:$H$201,8,0)</f>
        <v>45007</v>
      </c>
      <c r="I2942" t="s">
        <v>711</v>
      </c>
      <c r="J2942" t="str">
        <f>VLOOKUP(I2942,Products!$A$1:$F$51,2,0)</f>
        <v>Audience Television</v>
      </c>
      <c r="K2942" t="str">
        <f>VLOOKUP(I2942,Products!$A$1:$F$51,3,0)</f>
        <v>Electronics</v>
      </c>
      <c r="L2942" t="str">
        <f>VLOOKUP(I2942,Products!$A$1:$F$51,4,0)</f>
        <v>Television</v>
      </c>
      <c r="M2942" s="7">
        <f>VLOOKUP(I2942,Products!$A$1:$F$51,5,0)</f>
        <v>818.76</v>
      </c>
      <c r="N2942" s="7">
        <f>VLOOKUP(I2942,Products!$A$1:$F$51,6,0)</f>
        <v>527.62</v>
      </c>
      <c r="O2942" t="s">
        <v>835</v>
      </c>
      <c r="P2942" t="str">
        <f>VLOOKUP(O2942,Stores!$A$1:$D$6,2,0)</f>
        <v>MegaMart New Michele</v>
      </c>
      <c r="Q2942" t="str">
        <f>VLOOKUP(O2942,Stores!$A$1:$D$6,4,0)</f>
        <v>West</v>
      </c>
      <c r="R2942" s="6">
        <v>3</v>
      </c>
      <c r="S2942" s="6">
        <v>0</v>
      </c>
      <c r="T2942" t="s">
        <v>857</v>
      </c>
      <c r="U2942">
        <f t="shared" si="135"/>
        <v>2456.2799999999997</v>
      </c>
      <c r="V2942" s="7">
        <f t="shared" si="136"/>
        <v>1582.8600000000001</v>
      </c>
      <c r="W2942" s="7">
        <f t="shared" si="137"/>
        <v>872.41999999999962</v>
      </c>
    </row>
    <row r="2943" spans="1:23" x14ac:dyDescent="0.25">
      <c r="A2943" t="s">
        <v>2364</v>
      </c>
      <c r="B2943" s="4">
        <v>45614</v>
      </c>
      <c r="C2943" t="s">
        <v>397</v>
      </c>
      <c r="D2943" t="str">
        <f>VLOOKUP(C2943,Customers!$A$1:$H$201,4,0)</f>
        <v>Victoria Hansen</v>
      </c>
      <c r="E2943" t="str">
        <f>VLOOKUP(C2943,Customers!$A$1:$H$201,5,0)</f>
        <v>Female</v>
      </c>
      <c r="F2943" s="4">
        <f>VLOOKUP(C2943,Customers!$A$1:$H$201,6,0)</f>
        <v>34980</v>
      </c>
      <c r="G2943" s="4" t="str">
        <f>VLOOKUP(C2943,Customers!$A$1:$H$201,7,0)</f>
        <v>Lake Dale</v>
      </c>
      <c r="H2943" s="4">
        <f>VLOOKUP(C2943,Customers!$A$1:$H$201,8,0)</f>
        <v>45124</v>
      </c>
      <c r="I2943" t="s">
        <v>721</v>
      </c>
      <c r="J2943" t="str">
        <f>VLOOKUP(I2943,Products!$A$1:$F$51,2,0)</f>
        <v>Knowledge Bags</v>
      </c>
      <c r="K2943" t="str">
        <f>VLOOKUP(I2943,Products!$A$1:$F$51,3,0)</f>
        <v>Fashion</v>
      </c>
      <c r="L2943" t="str">
        <f>VLOOKUP(I2943,Products!$A$1:$F$51,4,0)</f>
        <v>Bags</v>
      </c>
      <c r="M2943" s="7">
        <f>VLOOKUP(I2943,Products!$A$1:$F$51,5,0)</f>
        <v>1396.22</v>
      </c>
      <c r="N2943" s="7">
        <f>VLOOKUP(I2943,Products!$A$1:$F$51,6,0)</f>
        <v>1004.09</v>
      </c>
      <c r="O2943" t="s">
        <v>835</v>
      </c>
      <c r="P2943" t="str">
        <f>VLOOKUP(O2943,Stores!$A$1:$D$6,2,0)</f>
        <v>MegaMart New Michele</v>
      </c>
      <c r="Q2943" t="str">
        <f>VLOOKUP(O2943,Stores!$A$1:$D$6,4,0)</f>
        <v>West</v>
      </c>
      <c r="R2943" s="6">
        <v>4</v>
      </c>
      <c r="S2943" s="6">
        <v>0.05</v>
      </c>
      <c r="T2943" t="s">
        <v>857</v>
      </c>
      <c r="U2943">
        <f t="shared" si="135"/>
        <v>5584.88</v>
      </c>
      <c r="V2943" s="7">
        <f t="shared" si="136"/>
        <v>4016.36</v>
      </c>
      <c r="W2943" s="7">
        <f t="shared" si="137"/>
        <v>1567.57</v>
      </c>
    </row>
    <row r="2944" spans="1:23" x14ac:dyDescent="0.25">
      <c r="A2944" t="s">
        <v>2432</v>
      </c>
      <c r="B2944" s="4">
        <v>45615</v>
      </c>
      <c r="C2944" t="s">
        <v>248</v>
      </c>
      <c r="D2944" t="str">
        <f>VLOOKUP(C2944,Customers!$A$1:$H$201,4,0)</f>
        <v>Jason Jenkins</v>
      </c>
      <c r="E2944" t="str">
        <f>VLOOKUP(C2944,Customers!$A$1:$H$201,5,0)</f>
        <v>Female</v>
      </c>
      <c r="F2944" s="4">
        <f>VLOOKUP(C2944,Customers!$A$1:$H$201,6,0)</f>
        <v>31304</v>
      </c>
      <c r="G2944" s="4" t="str">
        <f>VLOOKUP(C2944,Customers!$A$1:$H$201,7,0)</f>
        <v>New Randychester</v>
      </c>
      <c r="H2944" s="4">
        <f>VLOOKUP(C2944,Customers!$A$1:$H$201,8,0)</f>
        <v>44186</v>
      </c>
      <c r="I2944" t="s">
        <v>765</v>
      </c>
      <c r="J2944" t="str">
        <f>VLOOKUP(I2944,Products!$A$1:$F$51,2,0)</f>
        <v>How Vegetables</v>
      </c>
      <c r="K2944" t="str">
        <f>VLOOKUP(I2944,Products!$A$1:$F$51,3,0)</f>
        <v>Groceries</v>
      </c>
      <c r="L2944" t="str">
        <f>VLOOKUP(I2944,Products!$A$1:$F$51,4,0)</f>
        <v>Vegetables</v>
      </c>
      <c r="M2944" s="7">
        <f>VLOOKUP(I2944,Products!$A$1:$F$51,5,0)</f>
        <v>25.57</v>
      </c>
      <c r="N2944" s="7">
        <f>VLOOKUP(I2944,Products!$A$1:$F$51,6,0)</f>
        <v>19.05</v>
      </c>
      <c r="O2944" t="s">
        <v>827</v>
      </c>
      <c r="P2944" t="str">
        <f>VLOOKUP(O2944,Stores!$A$1:$D$6,2,0)</f>
        <v>MegaMart Jimenezborough</v>
      </c>
      <c r="Q2944" t="str">
        <f>VLOOKUP(O2944,Stores!$A$1:$D$6,4,0)</f>
        <v>South</v>
      </c>
      <c r="R2944" s="6">
        <v>1</v>
      </c>
      <c r="S2944" s="6">
        <v>0</v>
      </c>
      <c r="T2944" t="s">
        <v>857</v>
      </c>
      <c r="U2944">
        <f t="shared" si="135"/>
        <v>25.57</v>
      </c>
      <c r="V2944" s="7">
        <f t="shared" si="136"/>
        <v>19.05</v>
      </c>
      <c r="W2944" s="7">
        <f t="shared" si="137"/>
        <v>5.52</v>
      </c>
    </row>
    <row r="2945" spans="1:23" x14ac:dyDescent="0.25">
      <c r="A2945" t="s">
        <v>2596</v>
      </c>
      <c r="B2945" s="4">
        <v>45615</v>
      </c>
      <c r="C2945" t="s">
        <v>691</v>
      </c>
      <c r="D2945" t="str">
        <f>VLOOKUP(C2945,Customers!$A$1:$H$201,4,0)</f>
        <v>Matthew Dixon</v>
      </c>
      <c r="E2945" t="str">
        <f>VLOOKUP(C2945,Customers!$A$1:$H$201,5,0)</f>
        <v>Male</v>
      </c>
      <c r="F2945" s="4">
        <f>VLOOKUP(C2945,Customers!$A$1:$H$201,6,0)</f>
        <v>21086</v>
      </c>
      <c r="G2945" s="4" t="str">
        <f>VLOOKUP(C2945,Customers!$A$1:$H$201,7,0)</f>
        <v>Lake Emily</v>
      </c>
      <c r="H2945" s="4">
        <f>VLOOKUP(C2945,Customers!$A$1:$H$201,8,0)</f>
        <v>44153</v>
      </c>
      <c r="I2945" t="s">
        <v>770</v>
      </c>
      <c r="J2945" t="str">
        <f>VLOOKUP(I2945,Products!$A$1:$F$51,2,0)</f>
        <v>Him Smartphone</v>
      </c>
      <c r="K2945" t="str">
        <f>VLOOKUP(I2945,Products!$A$1:$F$51,3,0)</f>
        <v>Electronics</v>
      </c>
      <c r="L2945" t="str">
        <f>VLOOKUP(I2945,Products!$A$1:$F$51,4,0)</f>
        <v>Smartphone</v>
      </c>
      <c r="M2945" s="7">
        <f>VLOOKUP(I2945,Products!$A$1:$F$51,5,0)</f>
        <v>1487.41</v>
      </c>
      <c r="N2945" s="7">
        <f>VLOOKUP(I2945,Products!$A$1:$F$51,6,0)</f>
        <v>813.07</v>
      </c>
      <c r="O2945" t="s">
        <v>842</v>
      </c>
      <c r="P2945" t="str">
        <f>VLOOKUP(O2945,Stores!$A$1:$D$6,2,0)</f>
        <v>MegaMart Johnmouth</v>
      </c>
      <c r="Q2945" t="str">
        <f>VLOOKUP(O2945,Stores!$A$1:$D$6,4,0)</f>
        <v>East</v>
      </c>
      <c r="R2945" s="6">
        <v>4</v>
      </c>
      <c r="S2945" s="6">
        <v>0</v>
      </c>
      <c r="T2945" t="s">
        <v>857</v>
      </c>
      <c r="U2945">
        <f t="shared" si="135"/>
        <v>5949.64</v>
      </c>
      <c r="V2945" s="7">
        <f t="shared" si="136"/>
        <v>3252.28</v>
      </c>
      <c r="W2945" s="7">
        <f t="shared" si="137"/>
        <v>2696.36</v>
      </c>
    </row>
    <row r="2946" spans="1:23" x14ac:dyDescent="0.25">
      <c r="A2946" t="s">
        <v>4761</v>
      </c>
      <c r="B2946" s="4">
        <v>45615</v>
      </c>
      <c r="C2946" t="s">
        <v>397</v>
      </c>
      <c r="D2946" t="str">
        <f>VLOOKUP(C2946,Customers!$A$1:$H$201,4,0)</f>
        <v>Victoria Hansen</v>
      </c>
      <c r="E2946" t="str">
        <f>VLOOKUP(C2946,Customers!$A$1:$H$201,5,0)</f>
        <v>Female</v>
      </c>
      <c r="F2946" s="4">
        <f>VLOOKUP(C2946,Customers!$A$1:$H$201,6,0)</f>
        <v>34980</v>
      </c>
      <c r="G2946" s="4" t="str">
        <f>VLOOKUP(C2946,Customers!$A$1:$H$201,7,0)</f>
        <v>Lake Dale</v>
      </c>
      <c r="H2946" s="4">
        <f>VLOOKUP(C2946,Customers!$A$1:$H$201,8,0)</f>
        <v>45124</v>
      </c>
      <c r="I2946" t="s">
        <v>738</v>
      </c>
      <c r="J2946" t="str">
        <f>VLOOKUP(I2946,Products!$A$1:$F$51,2,0)</f>
        <v>Either Headphones</v>
      </c>
      <c r="K2946" t="str">
        <f>VLOOKUP(I2946,Products!$A$1:$F$51,3,0)</f>
        <v>Electronics</v>
      </c>
      <c r="L2946" t="str">
        <f>VLOOKUP(I2946,Products!$A$1:$F$51,4,0)</f>
        <v>Headphones</v>
      </c>
      <c r="M2946" s="7">
        <f>VLOOKUP(I2946,Products!$A$1:$F$51,5,0)</f>
        <v>248.57</v>
      </c>
      <c r="N2946" s="7">
        <f>VLOOKUP(I2946,Products!$A$1:$F$51,6,0)</f>
        <v>190.67</v>
      </c>
      <c r="O2946" t="s">
        <v>827</v>
      </c>
      <c r="P2946" t="str">
        <f>VLOOKUP(O2946,Stores!$A$1:$D$6,2,0)</f>
        <v>MegaMart Jimenezborough</v>
      </c>
      <c r="Q2946" t="str">
        <f>VLOOKUP(O2946,Stores!$A$1:$D$6,4,0)</f>
        <v>South</v>
      </c>
      <c r="R2946" s="6">
        <v>1</v>
      </c>
      <c r="S2946" s="6">
        <v>0.1</v>
      </c>
      <c r="T2946" t="s">
        <v>861</v>
      </c>
      <c r="U2946">
        <f t="shared" si="135"/>
        <v>248.57</v>
      </c>
      <c r="V2946" s="7">
        <f t="shared" si="136"/>
        <v>190.67</v>
      </c>
      <c r="W2946" s="7">
        <f t="shared" si="137"/>
        <v>57.000000000000007</v>
      </c>
    </row>
    <row r="2947" spans="1:23" x14ac:dyDescent="0.25">
      <c r="A2947" t="s">
        <v>5527</v>
      </c>
      <c r="B2947" s="4">
        <v>45615</v>
      </c>
      <c r="C2947" t="s">
        <v>370</v>
      </c>
      <c r="D2947" t="str">
        <f>VLOOKUP(C2947,Customers!$A$1:$H$201,4,0)</f>
        <v>Kimberly Jones</v>
      </c>
      <c r="E2947" t="str">
        <f>VLOOKUP(C2947,Customers!$A$1:$H$201,5,0)</f>
        <v>Male</v>
      </c>
      <c r="F2947" s="4">
        <f>VLOOKUP(C2947,Customers!$A$1:$H$201,6,0)</f>
        <v>23580</v>
      </c>
      <c r="G2947" s="4" t="str">
        <f>VLOOKUP(C2947,Customers!$A$1:$H$201,7,0)</f>
        <v>Hansonhaven</v>
      </c>
      <c r="H2947" s="4">
        <f>VLOOKUP(C2947,Customers!$A$1:$H$201,8,0)</f>
        <v>44213</v>
      </c>
      <c r="I2947" t="s">
        <v>765</v>
      </c>
      <c r="J2947" t="str">
        <f>VLOOKUP(I2947,Products!$A$1:$F$51,2,0)</f>
        <v>How Vegetables</v>
      </c>
      <c r="K2947" t="str">
        <f>VLOOKUP(I2947,Products!$A$1:$F$51,3,0)</f>
        <v>Groceries</v>
      </c>
      <c r="L2947" t="str">
        <f>VLOOKUP(I2947,Products!$A$1:$F$51,4,0)</f>
        <v>Vegetables</v>
      </c>
      <c r="M2947" s="7">
        <f>VLOOKUP(I2947,Products!$A$1:$F$51,5,0)</f>
        <v>25.57</v>
      </c>
      <c r="N2947" s="7">
        <f>VLOOKUP(I2947,Products!$A$1:$F$51,6,0)</f>
        <v>19.05</v>
      </c>
      <c r="O2947" t="s">
        <v>827</v>
      </c>
      <c r="P2947" t="str">
        <f>VLOOKUP(O2947,Stores!$A$1:$D$6,2,0)</f>
        <v>MegaMart Jimenezborough</v>
      </c>
      <c r="Q2947" t="str">
        <f>VLOOKUP(O2947,Stores!$A$1:$D$6,4,0)</f>
        <v>South</v>
      </c>
      <c r="R2947" s="6">
        <v>2</v>
      </c>
      <c r="S2947" s="6">
        <v>0</v>
      </c>
      <c r="T2947" t="s">
        <v>854</v>
      </c>
      <c r="U2947">
        <f t="shared" ref="U2947:U3010" si="138">M2947*R2947</f>
        <v>51.14</v>
      </c>
      <c r="V2947" s="7">
        <f t="shared" ref="V2947:V3010" si="139">N2947*R2947</f>
        <v>38.1</v>
      </c>
      <c r="W2947" s="7">
        <f t="shared" ref="W2947:W3010" si="140">U2947-V2947-(1-S2947)</f>
        <v>12.04</v>
      </c>
    </row>
    <row r="2948" spans="1:23" x14ac:dyDescent="0.25">
      <c r="A2948" t="s">
        <v>1674</v>
      </c>
      <c r="B2948" s="4">
        <v>45615</v>
      </c>
      <c r="C2948" t="s">
        <v>447</v>
      </c>
      <c r="D2948" t="str">
        <f>VLOOKUP(C2948,Customers!$A$1:$H$201,4,0)</f>
        <v>John Bell</v>
      </c>
      <c r="E2948" t="str">
        <f>VLOOKUP(C2948,Customers!$A$1:$H$201,5,0)</f>
        <v>Male</v>
      </c>
      <c r="F2948" s="4">
        <f>VLOOKUP(C2948,Customers!$A$1:$H$201,6,0)</f>
        <v>24531</v>
      </c>
      <c r="G2948" s="4" t="str">
        <f>VLOOKUP(C2948,Customers!$A$1:$H$201,7,0)</f>
        <v>Sarahhaven</v>
      </c>
      <c r="H2948" s="4">
        <f>VLOOKUP(C2948,Customers!$A$1:$H$201,8,0)</f>
        <v>44480</v>
      </c>
      <c r="I2948" t="s">
        <v>724</v>
      </c>
      <c r="J2948" t="str">
        <f>VLOOKUP(I2948,Products!$A$1:$F$51,2,0)</f>
        <v>Company Fruits</v>
      </c>
      <c r="K2948" t="str">
        <f>VLOOKUP(I2948,Products!$A$1:$F$51,3,0)</f>
        <v>Groceries</v>
      </c>
      <c r="L2948" t="str">
        <f>VLOOKUP(I2948,Products!$A$1:$F$51,4,0)</f>
        <v>Fruits</v>
      </c>
      <c r="M2948" s="7">
        <f>VLOOKUP(I2948,Products!$A$1:$F$51,5,0)</f>
        <v>318.05</v>
      </c>
      <c r="N2948" s="7">
        <f>VLOOKUP(I2948,Products!$A$1:$F$51,6,0)</f>
        <v>742.26521739130465</v>
      </c>
      <c r="O2948" t="s">
        <v>838</v>
      </c>
      <c r="P2948" t="str">
        <f>VLOOKUP(O2948,Stores!$A$1:$D$6,2,0)</f>
        <v>MegaMart Brianahaven</v>
      </c>
      <c r="Q2948" t="str">
        <f>VLOOKUP(O2948,Stores!$A$1:$D$6,4,0)</f>
        <v>North</v>
      </c>
      <c r="R2948" s="6">
        <v>1</v>
      </c>
      <c r="S2948" s="6">
        <v>0</v>
      </c>
      <c r="T2948" t="s">
        <v>851</v>
      </c>
      <c r="U2948">
        <f t="shared" si="138"/>
        <v>318.05</v>
      </c>
      <c r="V2948" s="7">
        <f t="shared" si="139"/>
        <v>742.26521739130465</v>
      </c>
      <c r="W2948" s="7">
        <f t="shared" si="140"/>
        <v>-425.21521739130463</v>
      </c>
    </row>
    <row r="2949" spans="1:23" x14ac:dyDescent="0.25">
      <c r="A2949" t="s">
        <v>1869</v>
      </c>
      <c r="B2949" s="4">
        <v>45615</v>
      </c>
      <c r="C2949" t="s">
        <v>26</v>
      </c>
      <c r="D2949" t="str">
        <f>VLOOKUP(C2949,Customers!$A$1:$H$201,4,0)</f>
        <v>Danny Moore</v>
      </c>
      <c r="E2949" t="str">
        <f>VLOOKUP(C2949,Customers!$A$1:$H$201,5,0)</f>
        <v>Male</v>
      </c>
      <c r="F2949" s="4">
        <f>VLOOKUP(C2949,Customers!$A$1:$H$201,6,0)</f>
        <v>31688</v>
      </c>
      <c r="G2949" s="4" t="str">
        <f>VLOOKUP(C2949,Customers!$A$1:$H$201,7,0)</f>
        <v>Costaberg</v>
      </c>
      <c r="H2949" s="4">
        <f>VLOOKUP(C2949,Customers!$A$1:$H$201,8,0)</f>
        <v>44751</v>
      </c>
      <c r="I2949" t="s">
        <v>774</v>
      </c>
      <c r="J2949" t="str">
        <f>VLOOKUP(I2949,Products!$A$1:$F$51,2,0)</f>
        <v>Behavior Dairy</v>
      </c>
      <c r="K2949" t="str">
        <f>VLOOKUP(I2949,Products!$A$1:$F$51,3,0)</f>
        <v>Groceries</v>
      </c>
      <c r="L2949" t="str">
        <f>VLOOKUP(I2949,Products!$A$1:$F$51,4,0)</f>
        <v>Dairy</v>
      </c>
      <c r="M2949" s="7">
        <f>VLOOKUP(I2949,Products!$A$1:$F$51,5,0)</f>
        <v>1015.76</v>
      </c>
      <c r="N2949" s="7">
        <f>VLOOKUP(I2949,Products!$A$1:$F$51,6,0)</f>
        <v>584.4</v>
      </c>
      <c r="O2949" t="s">
        <v>835</v>
      </c>
      <c r="P2949" t="str">
        <f>VLOOKUP(O2949,Stores!$A$1:$D$6,2,0)</f>
        <v>MegaMart New Michele</v>
      </c>
      <c r="Q2949" t="str">
        <f>VLOOKUP(O2949,Stores!$A$1:$D$6,4,0)</f>
        <v>West</v>
      </c>
      <c r="R2949" s="6">
        <v>2</v>
      </c>
      <c r="S2949" s="6">
        <v>0.05</v>
      </c>
      <c r="T2949" t="s">
        <v>857</v>
      </c>
      <c r="U2949">
        <f t="shared" si="138"/>
        <v>2031.52</v>
      </c>
      <c r="V2949" s="7">
        <f t="shared" si="139"/>
        <v>1168.8</v>
      </c>
      <c r="W2949" s="7">
        <f t="shared" si="140"/>
        <v>861.77</v>
      </c>
    </row>
    <row r="2950" spans="1:23" x14ac:dyDescent="0.25">
      <c r="A2950" t="s">
        <v>1927</v>
      </c>
      <c r="B2950" s="4">
        <v>45615</v>
      </c>
      <c r="C2950" t="s">
        <v>161</v>
      </c>
      <c r="D2950" t="str">
        <f>VLOOKUP(C2950,Customers!$A$1:$H$201,4,0)</f>
        <v>Anna Andrews</v>
      </c>
      <c r="E2950" t="str">
        <f>VLOOKUP(C2950,Customers!$A$1:$H$201,5,0)</f>
        <v>Female</v>
      </c>
      <c r="F2950" s="4">
        <f>VLOOKUP(C2950,Customers!$A$1:$H$201,6,0)</f>
        <v>36564</v>
      </c>
      <c r="G2950" s="4" t="str">
        <f>VLOOKUP(C2950,Customers!$A$1:$H$201,7,0)</f>
        <v>North Teresashire</v>
      </c>
      <c r="H2950" s="4">
        <f>VLOOKUP(C2950,Customers!$A$1:$H$201,8,0)</f>
        <v>44509</v>
      </c>
      <c r="I2950" t="s">
        <v>812</v>
      </c>
      <c r="J2950" t="str">
        <f>VLOOKUP(I2950,Products!$A$1:$F$51,2,0)</f>
        <v>Set Dairy</v>
      </c>
      <c r="K2950" t="str">
        <f>VLOOKUP(I2950,Products!$A$1:$F$51,3,0)</f>
        <v>Groceries</v>
      </c>
      <c r="L2950" t="str">
        <f>VLOOKUP(I2950,Products!$A$1:$F$51,4,0)</f>
        <v>Dairy</v>
      </c>
      <c r="M2950" s="7">
        <f>VLOOKUP(I2950,Products!$A$1:$F$51,5,0)</f>
        <v>1879.08</v>
      </c>
      <c r="N2950" s="7">
        <f>VLOOKUP(I2950,Products!$A$1:$F$51,6,0)</f>
        <v>1004.56</v>
      </c>
      <c r="O2950" t="s">
        <v>835</v>
      </c>
      <c r="P2950" t="str">
        <f>VLOOKUP(O2950,Stores!$A$1:$D$6,2,0)</f>
        <v>MegaMart New Michele</v>
      </c>
      <c r="Q2950" t="str">
        <f>VLOOKUP(O2950,Stores!$A$1:$D$6,4,0)</f>
        <v>West</v>
      </c>
      <c r="R2950" s="6">
        <v>5</v>
      </c>
      <c r="S2950" s="6">
        <v>0.05</v>
      </c>
      <c r="T2950" t="s">
        <v>854</v>
      </c>
      <c r="U2950">
        <f t="shared" si="138"/>
        <v>9395.4</v>
      </c>
      <c r="V2950" s="7">
        <f t="shared" si="139"/>
        <v>5022.7999999999993</v>
      </c>
      <c r="W2950" s="7">
        <f t="shared" si="140"/>
        <v>4371.6500000000005</v>
      </c>
    </row>
    <row r="2951" spans="1:23" x14ac:dyDescent="0.25">
      <c r="A2951" t="s">
        <v>3325</v>
      </c>
      <c r="B2951" s="4">
        <v>45615</v>
      </c>
      <c r="C2951" t="s">
        <v>694</v>
      </c>
      <c r="D2951" t="str">
        <f>VLOOKUP(C2951,Customers!$A$1:$H$201,4,0)</f>
        <v>Jessica Mullins</v>
      </c>
      <c r="E2951" t="str">
        <f>VLOOKUP(C2951,Customers!$A$1:$H$201,5,0)</f>
        <v>Male</v>
      </c>
      <c r="F2951" s="4">
        <f>VLOOKUP(C2951,Customers!$A$1:$H$201,6,0)</f>
        <v>31435</v>
      </c>
      <c r="G2951" s="4" t="str">
        <f>VLOOKUP(C2951,Customers!$A$1:$H$201,7,0)</f>
        <v>Jessicaside</v>
      </c>
      <c r="H2951" s="4">
        <f>VLOOKUP(C2951,Customers!$A$1:$H$201,8,0)</f>
        <v>44905</v>
      </c>
      <c r="I2951" t="s">
        <v>730</v>
      </c>
      <c r="J2951" t="str">
        <f>VLOOKUP(I2951,Products!$A$1:$F$51,2,0)</f>
        <v>Recognize Footwear</v>
      </c>
      <c r="K2951" t="str">
        <f>VLOOKUP(I2951,Products!$A$1:$F$51,3,0)</f>
        <v>Fashion</v>
      </c>
      <c r="L2951" t="str">
        <f>VLOOKUP(I2951,Products!$A$1:$F$51,4,0)</f>
        <v>Footwear</v>
      </c>
      <c r="M2951" s="7">
        <f>VLOOKUP(I2951,Products!$A$1:$F$51,5,0)</f>
        <v>109.78</v>
      </c>
      <c r="N2951" s="7">
        <f>VLOOKUP(I2951,Products!$A$1:$F$51,6,0)</f>
        <v>70.59</v>
      </c>
      <c r="O2951" t="s">
        <v>842</v>
      </c>
      <c r="P2951" t="str">
        <f>VLOOKUP(O2951,Stores!$A$1:$D$6,2,0)</f>
        <v>MegaMart Johnmouth</v>
      </c>
      <c r="Q2951" t="str">
        <f>VLOOKUP(O2951,Stores!$A$1:$D$6,4,0)</f>
        <v>East</v>
      </c>
      <c r="R2951" s="6">
        <v>4</v>
      </c>
      <c r="S2951" s="6">
        <v>0.05</v>
      </c>
      <c r="T2951" t="s">
        <v>861</v>
      </c>
      <c r="U2951">
        <f t="shared" si="138"/>
        <v>439.12</v>
      </c>
      <c r="V2951" s="7">
        <f t="shared" si="139"/>
        <v>282.36</v>
      </c>
      <c r="W2951" s="7">
        <f t="shared" si="140"/>
        <v>155.81</v>
      </c>
    </row>
    <row r="2952" spans="1:23" x14ac:dyDescent="0.25">
      <c r="A2952" t="s">
        <v>3406</v>
      </c>
      <c r="B2952" s="4">
        <v>45615</v>
      </c>
      <c r="C2952" t="s">
        <v>694</v>
      </c>
      <c r="D2952" t="str">
        <f>VLOOKUP(C2952,Customers!$A$1:$H$201,4,0)</f>
        <v>Jessica Mullins</v>
      </c>
      <c r="E2952" t="str">
        <f>VLOOKUP(C2952,Customers!$A$1:$H$201,5,0)</f>
        <v>Male</v>
      </c>
      <c r="F2952" s="4">
        <f>VLOOKUP(C2952,Customers!$A$1:$H$201,6,0)</f>
        <v>31435</v>
      </c>
      <c r="G2952" s="4" t="str">
        <f>VLOOKUP(C2952,Customers!$A$1:$H$201,7,0)</f>
        <v>Jessicaside</v>
      </c>
      <c r="H2952" s="4">
        <f>VLOOKUP(C2952,Customers!$A$1:$H$201,8,0)</f>
        <v>44905</v>
      </c>
      <c r="I2952" t="s">
        <v>790</v>
      </c>
      <c r="J2952" t="str">
        <f>VLOOKUP(I2952,Products!$A$1:$F$51,2,0)</f>
        <v>Everything Laptop</v>
      </c>
      <c r="K2952" t="str">
        <f>VLOOKUP(I2952,Products!$A$1:$F$51,3,0)</f>
        <v>Electronics</v>
      </c>
      <c r="L2952" t="str">
        <f>VLOOKUP(I2952,Products!$A$1:$F$51,4,0)</f>
        <v>Laptop</v>
      </c>
      <c r="M2952" s="7">
        <f>VLOOKUP(I2952,Products!$A$1:$F$51,5,0)</f>
        <v>428.05</v>
      </c>
      <c r="N2952" s="7">
        <f>VLOOKUP(I2952,Products!$A$1:$F$51,6,0)</f>
        <v>246.07</v>
      </c>
      <c r="O2952" t="s">
        <v>835</v>
      </c>
      <c r="P2952" t="str">
        <f>VLOOKUP(O2952,Stores!$A$1:$D$6,2,0)</f>
        <v>MegaMart New Michele</v>
      </c>
      <c r="Q2952" t="str">
        <f>VLOOKUP(O2952,Stores!$A$1:$D$6,4,0)</f>
        <v>West</v>
      </c>
      <c r="R2952" s="6">
        <v>1</v>
      </c>
      <c r="S2952" s="6">
        <v>0.1</v>
      </c>
      <c r="T2952" t="s">
        <v>854</v>
      </c>
      <c r="U2952">
        <f t="shared" si="138"/>
        <v>428.05</v>
      </c>
      <c r="V2952" s="7">
        <f t="shared" si="139"/>
        <v>246.07</v>
      </c>
      <c r="W2952" s="7">
        <f t="shared" si="140"/>
        <v>181.08</v>
      </c>
    </row>
    <row r="2953" spans="1:23" x14ac:dyDescent="0.25">
      <c r="A2953" t="s">
        <v>4095</v>
      </c>
      <c r="B2953" s="4">
        <v>45616</v>
      </c>
      <c r="C2953" t="s">
        <v>325</v>
      </c>
      <c r="D2953" t="str">
        <f>VLOOKUP(C2953,Customers!$A$1:$H$201,4,0)</f>
        <v>Laurie Mason</v>
      </c>
      <c r="E2953" t="str">
        <f>VLOOKUP(C2953,Customers!$A$1:$H$201,5,0)</f>
        <v>Female</v>
      </c>
      <c r="F2953" s="4">
        <f>VLOOKUP(C2953,Customers!$A$1:$H$201,6,0)</f>
        <v>27567</v>
      </c>
      <c r="G2953" s="4" t="str">
        <f>VLOOKUP(C2953,Customers!$A$1:$H$201,7,0)</f>
        <v>Berrymouth</v>
      </c>
      <c r="H2953" s="4">
        <f>VLOOKUP(C2953,Customers!$A$1:$H$201,8,0)</f>
        <v>45840</v>
      </c>
      <c r="I2953" t="s">
        <v>738</v>
      </c>
      <c r="J2953" t="str">
        <f>VLOOKUP(I2953,Products!$A$1:$F$51,2,0)</f>
        <v>Either Headphones</v>
      </c>
      <c r="K2953" t="str">
        <f>VLOOKUP(I2953,Products!$A$1:$F$51,3,0)</f>
        <v>Electronics</v>
      </c>
      <c r="L2953" t="str">
        <f>VLOOKUP(I2953,Products!$A$1:$F$51,4,0)</f>
        <v>Headphones</v>
      </c>
      <c r="M2953" s="7">
        <f>VLOOKUP(I2953,Products!$A$1:$F$51,5,0)</f>
        <v>248.57</v>
      </c>
      <c r="N2953" s="7">
        <f>VLOOKUP(I2953,Products!$A$1:$F$51,6,0)</f>
        <v>190.67</v>
      </c>
      <c r="O2953" t="s">
        <v>827</v>
      </c>
      <c r="P2953" t="str">
        <f>VLOOKUP(O2953,Stores!$A$1:$D$6,2,0)</f>
        <v>MegaMart Jimenezborough</v>
      </c>
      <c r="Q2953" t="str">
        <f>VLOOKUP(O2953,Stores!$A$1:$D$6,4,0)</f>
        <v>South</v>
      </c>
      <c r="R2953" s="6">
        <v>5</v>
      </c>
      <c r="S2953" s="6">
        <v>0.15</v>
      </c>
      <c r="T2953" t="s">
        <v>861</v>
      </c>
      <c r="U2953">
        <f t="shared" si="138"/>
        <v>1242.8499999999999</v>
      </c>
      <c r="V2953" s="7">
        <f t="shared" si="139"/>
        <v>953.34999999999991</v>
      </c>
      <c r="W2953" s="7">
        <f t="shared" si="140"/>
        <v>288.64999999999998</v>
      </c>
    </row>
    <row r="2954" spans="1:23" x14ac:dyDescent="0.25">
      <c r="A2954" t="s">
        <v>4111</v>
      </c>
      <c r="B2954" s="4">
        <v>45616</v>
      </c>
      <c r="C2954" t="s">
        <v>501</v>
      </c>
      <c r="D2954" t="str">
        <f>VLOOKUP(C2954,Customers!$A$1:$H$201,4,0)</f>
        <v>Breanna Moore</v>
      </c>
      <c r="E2954" t="str">
        <f>VLOOKUP(C2954,Customers!$A$1:$H$201,5,0)</f>
        <v>Female</v>
      </c>
      <c r="F2954" s="4">
        <f>VLOOKUP(C2954,Customers!$A$1:$H$201,6,0)</f>
        <v>22552</v>
      </c>
      <c r="G2954" s="4" t="str">
        <f>VLOOKUP(C2954,Customers!$A$1:$H$201,7,0)</f>
        <v>Melissaberg</v>
      </c>
      <c r="H2954" s="4">
        <f>VLOOKUP(C2954,Customers!$A$1:$H$201,8,0)</f>
        <v>44326</v>
      </c>
      <c r="I2954" t="s">
        <v>760</v>
      </c>
      <c r="J2954" t="str">
        <f>VLOOKUP(I2954,Products!$A$1:$F$51,2,0)</f>
        <v>Simple Accessories</v>
      </c>
      <c r="K2954" t="str">
        <f>VLOOKUP(I2954,Products!$A$1:$F$51,3,0)</f>
        <v>Fashion</v>
      </c>
      <c r="L2954" t="str">
        <f>VLOOKUP(I2954,Products!$A$1:$F$51,4,0)</f>
        <v>Accessories</v>
      </c>
      <c r="M2954" s="7">
        <f>VLOOKUP(I2954,Products!$A$1:$F$51,5,0)</f>
        <v>1102.791777777778</v>
      </c>
      <c r="N2954" s="7">
        <f>VLOOKUP(I2954,Products!$A$1:$F$51,6,0)</f>
        <v>242.98</v>
      </c>
      <c r="O2954" t="s">
        <v>838</v>
      </c>
      <c r="P2954" t="str">
        <f>VLOOKUP(O2954,Stores!$A$1:$D$6,2,0)</f>
        <v>MegaMart Brianahaven</v>
      </c>
      <c r="Q2954" t="str">
        <f>VLOOKUP(O2954,Stores!$A$1:$D$6,4,0)</f>
        <v>North</v>
      </c>
      <c r="R2954" s="6">
        <v>3</v>
      </c>
      <c r="S2954" s="6">
        <v>0</v>
      </c>
      <c r="T2954" t="s">
        <v>861</v>
      </c>
      <c r="U2954">
        <f t="shared" si="138"/>
        <v>3308.3753333333339</v>
      </c>
      <c r="V2954" s="7">
        <f t="shared" si="139"/>
        <v>728.93999999999994</v>
      </c>
      <c r="W2954" s="7">
        <f t="shared" si="140"/>
        <v>2578.4353333333338</v>
      </c>
    </row>
    <row r="2955" spans="1:23" x14ac:dyDescent="0.25">
      <c r="A2955" t="s">
        <v>4456</v>
      </c>
      <c r="B2955" s="4">
        <v>45616</v>
      </c>
      <c r="C2955" t="s">
        <v>606</v>
      </c>
      <c r="D2955" t="str">
        <f>VLOOKUP(C2955,Customers!$A$1:$H$201,4,0)</f>
        <v>Christina Dominguez</v>
      </c>
      <c r="E2955" t="str">
        <f>VLOOKUP(C2955,Customers!$A$1:$H$201,5,0)</f>
        <v>Male</v>
      </c>
      <c r="F2955" s="4">
        <f>VLOOKUP(C2955,Customers!$A$1:$H$201,6,0)</f>
        <v>34043</v>
      </c>
      <c r="G2955" s="4" t="str">
        <f>VLOOKUP(C2955,Customers!$A$1:$H$201,7,0)</f>
        <v>Robertsborough</v>
      </c>
      <c r="H2955" s="4">
        <f>VLOOKUP(C2955,Customers!$A$1:$H$201,8,0)</f>
        <v>45866</v>
      </c>
      <c r="I2955" t="s">
        <v>765</v>
      </c>
      <c r="J2955" t="str">
        <f>VLOOKUP(I2955,Products!$A$1:$F$51,2,0)</f>
        <v>How Vegetables</v>
      </c>
      <c r="K2955" t="str">
        <f>VLOOKUP(I2955,Products!$A$1:$F$51,3,0)</f>
        <v>Groceries</v>
      </c>
      <c r="L2955" t="str">
        <f>VLOOKUP(I2955,Products!$A$1:$F$51,4,0)</f>
        <v>Vegetables</v>
      </c>
      <c r="M2955" s="7">
        <f>VLOOKUP(I2955,Products!$A$1:$F$51,5,0)</f>
        <v>25.57</v>
      </c>
      <c r="N2955" s="7">
        <f>VLOOKUP(I2955,Products!$A$1:$F$51,6,0)</f>
        <v>19.05</v>
      </c>
      <c r="O2955" t="s">
        <v>842</v>
      </c>
      <c r="P2955" t="str">
        <f>VLOOKUP(O2955,Stores!$A$1:$D$6,2,0)</f>
        <v>MegaMart Johnmouth</v>
      </c>
      <c r="Q2955" t="str">
        <f>VLOOKUP(O2955,Stores!$A$1:$D$6,4,0)</f>
        <v>East</v>
      </c>
      <c r="R2955" s="6">
        <v>4</v>
      </c>
      <c r="S2955" s="6">
        <v>0.15</v>
      </c>
      <c r="T2955" t="s">
        <v>861</v>
      </c>
      <c r="U2955">
        <f t="shared" si="138"/>
        <v>102.28</v>
      </c>
      <c r="V2955" s="7">
        <f t="shared" si="139"/>
        <v>76.2</v>
      </c>
      <c r="W2955" s="7">
        <f t="shared" si="140"/>
        <v>25.229999999999997</v>
      </c>
    </row>
    <row r="2956" spans="1:23" x14ac:dyDescent="0.25">
      <c r="A2956" t="s">
        <v>4839</v>
      </c>
      <c r="B2956" s="4">
        <v>45616</v>
      </c>
      <c r="C2956" t="s">
        <v>153</v>
      </c>
      <c r="D2956" t="str">
        <f>VLOOKUP(C2956,Customers!$A$1:$H$201,4,0)</f>
        <v>Scott Powell</v>
      </c>
      <c r="E2956" t="str">
        <f>VLOOKUP(C2956,Customers!$A$1:$H$201,5,0)</f>
        <v>Male</v>
      </c>
      <c r="F2956" s="4">
        <f>VLOOKUP(C2956,Customers!$A$1:$H$201,6,0)</f>
        <v>27339</v>
      </c>
      <c r="G2956" s="4" t="str">
        <f>VLOOKUP(C2956,Customers!$A$1:$H$201,7,0)</f>
        <v>Port Miguel</v>
      </c>
      <c r="H2956" s="4">
        <f>VLOOKUP(C2956,Customers!$A$1:$H$201,8,0)</f>
        <v>44754</v>
      </c>
      <c r="I2956" t="s">
        <v>770</v>
      </c>
      <c r="J2956" t="str">
        <f>VLOOKUP(I2956,Products!$A$1:$F$51,2,0)</f>
        <v>Him Smartphone</v>
      </c>
      <c r="K2956" t="str">
        <f>VLOOKUP(I2956,Products!$A$1:$F$51,3,0)</f>
        <v>Electronics</v>
      </c>
      <c r="L2956" t="str">
        <f>VLOOKUP(I2956,Products!$A$1:$F$51,4,0)</f>
        <v>Smartphone</v>
      </c>
      <c r="M2956" s="7">
        <f>VLOOKUP(I2956,Products!$A$1:$F$51,5,0)</f>
        <v>1487.41</v>
      </c>
      <c r="N2956" s="7">
        <f>VLOOKUP(I2956,Products!$A$1:$F$51,6,0)</f>
        <v>813.07</v>
      </c>
      <c r="O2956" t="s">
        <v>827</v>
      </c>
      <c r="P2956" t="str">
        <f>VLOOKUP(O2956,Stores!$A$1:$D$6,2,0)</f>
        <v>MegaMart Jimenezborough</v>
      </c>
      <c r="Q2956" t="str">
        <f>VLOOKUP(O2956,Stores!$A$1:$D$6,4,0)</f>
        <v>South</v>
      </c>
      <c r="R2956" s="6">
        <v>5</v>
      </c>
      <c r="S2956" s="6">
        <v>0.15</v>
      </c>
      <c r="T2956" t="s">
        <v>851</v>
      </c>
      <c r="U2956">
        <f t="shared" si="138"/>
        <v>7437.05</v>
      </c>
      <c r="V2956" s="7">
        <f t="shared" si="139"/>
        <v>4065.3500000000004</v>
      </c>
      <c r="W2956" s="7">
        <f t="shared" si="140"/>
        <v>3370.85</v>
      </c>
    </row>
    <row r="2957" spans="1:23" x14ac:dyDescent="0.25">
      <c r="A2957" t="s">
        <v>2548</v>
      </c>
      <c r="B2957" s="4">
        <v>45616</v>
      </c>
      <c r="C2957" t="s">
        <v>315</v>
      </c>
      <c r="D2957" t="str">
        <f>VLOOKUP(C2957,Customers!$A$1:$H$201,4,0)</f>
        <v>Amanda Lee</v>
      </c>
      <c r="E2957" t="str">
        <f>VLOOKUP(C2957,Customers!$A$1:$H$201,5,0)</f>
        <v>Male</v>
      </c>
      <c r="F2957" s="4">
        <f>VLOOKUP(C2957,Customers!$A$1:$H$201,6,0)</f>
        <v>26377</v>
      </c>
      <c r="G2957" s="4" t="str">
        <f>VLOOKUP(C2957,Customers!$A$1:$H$201,7,0)</f>
        <v>Meyersstad</v>
      </c>
      <c r="H2957" s="4">
        <f>VLOOKUP(C2957,Customers!$A$1:$H$201,8,0)</f>
        <v>45539</v>
      </c>
      <c r="I2957" t="s">
        <v>735</v>
      </c>
      <c r="J2957" t="str">
        <f>VLOOKUP(I2957,Products!$A$1:$F$51,2,0)</f>
        <v>Step Smartphone</v>
      </c>
      <c r="K2957" t="str">
        <f>VLOOKUP(I2957,Products!$A$1:$F$51,3,0)</f>
        <v>Electronics</v>
      </c>
      <c r="L2957" t="str">
        <f>VLOOKUP(I2957,Products!$A$1:$F$51,4,0)</f>
        <v>Smartphone</v>
      </c>
      <c r="M2957" s="7">
        <f>VLOOKUP(I2957,Products!$A$1:$F$51,5,0)</f>
        <v>1194.1199999999999</v>
      </c>
      <c r="N2957" s="7">
        <f>VLOOKUP(I2957,Products!$A$1:$F$51,6,0)</f>
        <v>838.95</v>
      </c>
      <c r="O2957" t="s">
        <v>842</v>
      </c>
      <c r="P2957" t="str">
        <f>VLOOKUP(O2957,Stores!$A$1:$D$6,2,0)</f>
        <v>MegaMart Johnmouth</v>
      </c>
      <c r="Q2957" t="str">
        <f>VLOOKUP(O2957,Stores!$A$1:$D$6,4,0)</f>
        <v>East</v>
      </c>
      <c r="R2957" s="6">
        <v>1</v>
      </c>
      <c r="S2957" s="6">
        <v>0</v>
      </c>
      <c r="T2957" t="s">
        <v>857</v>
      </c>
      <c r="U2957">
        <f t="shared" si="138"/>
        <v>1194.1199999999999</v>
      </c>
      <c r="V2957" s="7">
        <f t="shared" si="139"/>
        <v>838.95</v>
      </c>
      <c r="W2957" s="7">
        <f t="shared" si="140"/>
        <v>354.16999999999985</v>
      </c>
    </row>
    <row r="2958" spans="1:23" x14ac:dyDescent="0.25">
      <c r="A2958" t="s">
        <v>3604</v>
      </c>
      <c r="B2958" s="4">
        <v>45616</v>
      </c>
      <c r="C2958" t="s">
        <v>349</v>
      </c>
      <c r="D2958" t="str">
        <f>VLOOKUP(C2958,Customers!$A$1:$H$201,4,0)</f>
        <v>Stanley Brown</v>
      </c>
      <c r="E2958" t="str">
        <f>VLOOKUP(C2958,Customers!$A$1:$H$201,5,0)</f>
        <v>Male</v>
      </c>
      <c r="F2958" s="4">
        <f>VLOOKUP(C2958,Customers!$A$1:$H$201,6,0)</f>
        <v>28594</v>
      </c>
      <c r="G2958" s="4" t="str">
        <f>VLOOKUP(C2958,Customers!$A$1:$H$201,7,0)</f>
        <v>Baldwinstad</v>
      </c>
      <c r="H2958" s="4">
        <f>VLOOKUP(C2958,Customers!$A$1:$H$201,8,0)</f>
        <v>44617</v>
      </c>
      <c r="I2958" t="s">
        <v>806</v>
      </c>
      <c r="J2958" t="str">
        <f>VLOOKUP(I2958,Products!$A$1:$F$51,2,0)</f>
        <v>Maybe Clothing</v>
      </c>
      <c r="K2958" t="str">
        <f>VLOOKUP(I2958,Products!$A$1:$F$51,3,0)</f>
        <v>Fashion</v>
      </c>
      <c r="L2958" t="str">
        <f>VLOOKUP(I2958,Products!$A$1:$F$51,4,0)</f>
        <v>Clothing</v>
      </c>
      <c r="M2958" s="7">
        <f>VLOOKUP(I2958,Products!$A$1:$F$51,5,0)</f>
        <v>1102.791777777778</v>
      </c>
      <c r="N2958" s="7">
        <f>VLOOKUP(I2958,Products!$A$1:$F$51,6,0)</f>
        <v>316.63</v>
      </c>
      <c r="O2958" t="s">
        <v>831</v>
      </c>
      <c r="P2958" t="str">
        <f>VLOOKUP(O2958,Stores!$A$1:$D$6,2,0)</f>
        <v>MegaMart Peckmouth</v>
      </c>
      <c r="Q2958" t="str">
        <f>VLOOKUP(O2958,Stores!$A$1:$D$6,4,0)</f>
        <v>East</v>
      </c>
      <c r="R2958" s="6">
        <v>2</v>
      </c>
      <c r="S2958" s="6">
        <v>0.1</v>
      </c>
      <c r="T2958" t="s">
        <v>861</v>
      </c>
      <c r="U2958">
        <f t="shared" si="138"/>
        <v>2205.5835555555559</v>
      </c>
      <c r="V2958" s="7">
        <f t="shared" si="139"/>
        <v>633.26</v>
      </c>
      <c r="W2958" s="7">
        <f t="shared" si="140"/>
        <v>1571.4235555555558</v>
      </c>
    </row>
    <row r="2959" spans="1:23" x14ac:dyDescent="0.25">
      <c r="A2959" t="s">
        <v>4037</v>
      </c>
      <c r="B2959" s="4">
        <v>45616</v>
      </c>
      <c r="C2959" t="s">
        <v>698</v>
      </c>
      <c r="D2959" t="str">
        <f>VLOOKUP(C2959,Customers!$A$1:$H$201,4,0)</f>
        <v>Juan Johnson</v>
      </c>
      <c r="E2959" t="str">
        <f>VLOOKUP(C2959,Customers!$A$1:$H$201,5,0)</f>
        <v>Female</v>
      </c>
      <c r="F2959" s="4">
        <f>VLOOKUP(C2959,Customers!$A$1:$H$201,6,0)</f>
        <v>25706</v>
      </c>
      <c r="G2959" s="4" t="str">
        <f>VLOOKUP(C2959,Customers!$A$1:$H$201,7,0)</f>
        <v>South Scottton</v>
      </c>
      <c r="H2959" s="4">
        <f>VLOOKUP(C2959,Customers!$A$1:$H$201,8,0)</f>
        <v>44405</v>
      </c>
      <c r="I2959" t="s">
        <v>786</v>
      </c>
      <c r="J2959" t="str">
        <f>VLOOKUP(I2959,Products!$A$1:$F$51,2,0)</f>
        <v>Difficult Vegetables</v>
      </c>
      <c r="K2959" t="str">
        <f>VLOOKUP(I2959,Products!$A$1:$F$51,3,0)</f>
        <v>Groceries</v>
      </c>
      <c r="L2959" t="str">
        <f>VLOOKUP(I2959,Products!$A$1:$F$51,4,0)</f>
        <v>Vegetables</v>
      </c>
      <c r="M2959" s="7">
        <f>VLOOKUP(I2959,Products!$A$1:$F$51,5,0)</f>
        <v>1102.791777777778</v>
      </c>
      <c r="N2959" s="7">
        <f>VLOOKUP(I2959,Products!$A$1:$F$51,6,0)</f>
        <v>164.01</v>
      </c>
      <c r="O2959" t="s">
        <v>835</v>
      </c>
      <c r="P2959" t="str">
        <f>VLOOKUP(O2959,Stores!$A$1:$D$6,2,0)</f>
        <v>MegaMart New Michele</v>
      </c>
      <c r="Q2959" t="str">
        <f>VLOOKUP(O2959,Stores!$A$1:$D$6,4,0)</f>
        <v>West</v>
      </c>
      <c r="R2959" s="6">
        <v>1</v>
      </c>
      <c r="S2959" s="6">
        <v>0.15</v>
      </c>
      <c r="T2959" t="s">
        <v>854</v>
      </c>
      <c r="U2959">
        <f t="shared" si="138"/>
        <v>1102.791777777778</v>
      </c>
      <c r="V2959" s="7">
        <f t="shared" si="139"/>
        <v>164.01</v>
      </c>
      <c r="W2959" s="7">
        <f t="shared" si="140"/>
        <v>937.93177777777794</v>
      </c>
    </row>
    <row r="2960" spans="1:23" x14ac:dyDescent="0.25">
      <c r="A2960" t="s">
        <v>4218</v>
      </c>
      <c r="B2960" s="4">
        <v>45616</v>
      </c>
      <c r="C2960" t="s">
        <v>30</v>
      </c>
      <c r="D2960" t="str">
        <f>VLOOKUP(C2960,Customers!$A$1:$H$201,4,0)</f>
        <v>Erin Walker</v>
      </c>
      <c r="E2960" t="str">
        <f>VLOOKUP(C2960,Customers!$A$1:$H$201,5,0)</f>
        <v>Male</v>
      </c>
      <c r="F2960" s="4">
        <f>VLOOKUP(C2960,Customers!$A$1:$H$201,6,0)</f>
        <v>31058</v>
      </c>
      <c r="G2960" s="4" t="str">
        <f>VLOOKUP(C2960,Customers!$A$1:$H$201,7,0)</f>
        <v>West Jasmine</v>
      </c>
      <c r="H2960" s="4">
        <f>VLOOKUP(C2960,Customers!$A$1:$H$201,8,0)</f>
        <v>44482</v>
      </c>
      <c r="I2960" t="s">
        <v>730</v>
      </c>
      <c r="J2960" t="str">
        <f>VLOOKUP(I2960,Products!$A$1:$F$51,2,0)</f>
        <v>Recognize Footwear</v>
      </c>
      <c r="K2960" t="str">
        <f>VLOOKUP(I2960,Products!$A$1:$F$51,3,0)</f>
        <v>Fashion</v>
      </c>
      <c r="L2960" t="str">
        <f>VLOOKUP(I2960,Products!$A$1:$F$51,4,0)</f>
        <v>Footwear</v>
      </c>
      <c r="M2960" s="7">
        <f>VLOOKUP(I2960,Products!$A$1:$F$51,5,0)</f>
        <v>109.78</v>
      </c>
      <c r="N2960" s="7">
        <f>VLOOKUP(I2960,Products!$A$1:$F$51,6,0)</f>
        <v>70.59</v>
      </c>
      <c r="O2960" t="s">
        <v>827</v>
      </c>
      <c r="P2960" t="str">
        <f>VLOOKUP(O2960,Stores!$A$1:$D$6,2,0)</f>
        <v>MegaMart Jimenezborough</v>
      </c>
      <c r="Q2960" t="str">
        <f>VLOOKUP(O2960,Stores!$A$1:$D$6,4,0)</f>
        <v>South</v>
      </c>
      <c r="R2960" s="6">
        <v>5</v>
      </c>
      <c r="S2960" s="6">
        <v>0</v>
      </c>
      <c r="T2960" t="s">
        <v>861</v>
      </c>
      <c r="U2960">
        <f t="shared" si="138"/>
        <v>548.9</v>
      </c>
      <c r="V2960" s="7">
        <f t="shared" si="139"/>
        <v>352.95000000000005</v>
      </c>
      <c r="W2960" s="7">
        <f t="shared" si="140"/>
        <v>194.94999999999993</v>
      </c>
    </row>
    <row r="2961" spans="1:23" x14ac:dyDescent="0.25">
      <c r="A2961" t="s">
        <v>4819</v>
      </c>
      <c r="B2961" s="4">
        <v>45616</v>
      </c>
      <c r="C2961" t="s">
        <v>272</v>
      </c>
      <c r="D2961" t="str">
        <f>VLOOKUP(C2961,Customers!$A$1:$H$201,4,0)</f>
        <v>Eric Watkins</v>
      </c>
      <c r="E2961" t="str">
        <f>VLOOKUP(C2961,Customers!$A$1:$H$201,5,0)</f>
        <v>Female</v>
      </c>
      <c r="F2961" s="4">
        <f>VLOOKUP(C2961,Customers!$A$1:$H$201,6,0)</f>
        <v>34856</v>
      </c>
      <c r="G2961" s="4" t="str">
        <f>VLOOKUP(C2961,Customers!$A$1:$H$201,7,0)</f>
        <v>Melissashire</v>
      </c>
      <c r="H2961" s="4">
        <f>VLOOKUP(C2961,Customers!$A$1:$H$201,8,0)</f>
        <v>44744</v>
      </c>
      <c r="I2961" t="s">
        <v>770</v>
      </c>
      <c r="J2961" t="str">
        <f>VLOOKUP(I2961,Products!$A$1:$F$51,2,0)</f>
        <v>Him Smartphone</v>
      </c>
      <c r="K2961" t="str">
        <f>VLOOKUP(I2961,Products!$A$1:$F$51,3,0)</f>
        <v>Electronics</v>
      </c>
      <c r="L2961" t="str">
        <f>VLOOKUP(I2961,Products!$A$1:$F$51,4,0)</f>
        <v>Smartphone</v>
      </c>
      <c r="M2961" s="7">
        <f>VLOOKUP(I2961,Products!$A$1:$F$51,5,0)</f>
        <v>1487.41</v>
      </c>
      <c r="N2961" s="7">
        <f>VLOOKUP(I2961,Products!$A$1:$F$51,6,0)</f>
        <v>813.07</v>
      </c>
      <c r="O2961" t="s">
        <v>831</v>
      </c>
      <c r="P2961" t="str">
        <f>VLOOKUP(O2961,Stores!$A$1:$D$6,2,0)</f>
        <v>MegaMart Peckmouth</v>
      </c>
      <c r="Q2961" t="str">
        <f>VLOOKUP(O2961,Stores!$A$1:$D$6,4,0)</f>
        <v>East</v>
      </c>
      <c r="R2961" s="6">
        <v>2</v>
      </c>
      <c r="S2961" s="6">
        <v>0</v>
      </c>
      <c r="T2961" t="s">
        <v>861</v>
      </c>
      <c r="U2961">
        <f t="shared" si="138"/>
        <v>2974.82</v>
      </c>
      <c r="V2961" s="7">
        <f t="shared" si="139"/>
        <v>1626.14</v>
      </c>
      <c r="W2961" s="7">
        <f t="shared" si="140"/>
        <v>1347.68</v>
      </c>
    </row>
    <row r="2962" spans="1:23" x14ac:dyDescent="0.25">
      <c r="A2962" t="s">
        <v>4898</v>
      </c>
      <c r="B2962" s="4">
        <v>45617</v>
      </c>
      <c r="C2962" t="s">
        <v>241</v>
      </c>
      <c r="D2962" t="str">
        <f>VLOOKUP(C2962,Customers!$A$1:$H$201,4,0)</f>
        <v>Amanda Hoover</v>
      </c>
      <c r="E2962" t="str">
        <f>VLOOKUP(C2962,Customers!$A$1:$H$201,5,0)</f>
        <v>Female</v>
      </c>
      <c r="F2962" s="4">
        <f>VLOOKUP(C2962,Customers!$A$1:$H$201,6,0)</f>
        <v>26908</v>
      </c>
      <c r="G2962" s="4" t="str">
        <f>VLOOKUP(C2962,Customers!$A$1:$H$201,7,0)</f>
        <v>Brittanyburgh</v>
      </c>
      <c r="H2962" s="4">
        <f>VLOOKUP(C2962,Customers!$A$1:$H$201,8,0)</f>
        <v>45561</v>
      </c>
      <c r="I2962" t="s">
        <v>782</v>
      </c>
      <c r="J2962" t="str">
        <f>VLOOKUP(I2962,Products!$A$1:$F$51,2,0)</f>
        <v>National Watches</v>
      </c>
      <c r="K2962" t="str">
        <f>VLOOKUP(I2962,Products!$A$1:$F$51,3,0)</f>
        <v>Fashion</v>
      </c>
      <c r="L2962" t="str">
        <f>VLOOKUP(I2962,Products!$A$1:$F$51,4,0)</f>
        <v>Watches</v>
      </c>
      <c r="M2962" s="7">
        <f>VLOOKUP(I2962,Products!$A$1:$F$51,5,0)</f>
        <v>29.24</v>
      </c>
      <c r="N2962" s="7">
        <f>VLOOKUP(I2962,Products!$A$1:$F$51,6,0)</f>
        <v>742.26521739130465</v>
      </c>
      <c r="O2962" t="s">
        <v>835</v>
      </c>
      <c r="P2962" t="str">
        <f>VLOOKUP(O2962,Stores!$A$1:$D$6,2,0)</f>
        <v>MegaMart New Michele</v>
      </c>
      <c r="Q2962" t="str">
        <f>VLOOKUP(O2962,Stores!$A$1:$D$6,4,0)</f>
        <v>West</v>
      </c>
      <c r="R2962" s="6">
        <v>2</v>
      </c>
      <c r="S2962" s="6">
        <v>0.1</v>
      </c>
      <c r="T2962" t="s">
        <v>851</v>
      </c>
      <c r="U2962">
        <f t="shared" si="138"/>
        <v>58.48</v>
      </c>
      <c r="V2962" s="7">
        <f t="shared" si="139"/>
        <v>1484.5304347826093</v>
      </c>
      <c r="W2962" s="7">
        <f t="shared" si="140"/>
        <v>-1426.9504347826094</v>
      </c>
    </row>
    <row r="2963" spans="1:23" x14ac:dyDescent="0.25">
      <c r="A2963" t="s">
        <v>5113</v>
      </c>
      <c r="B2963" s="4">
        <v>45617</v>
      </c>
      <c r="C2963" t="s">
        <v>575</v>
      </c>
      <c r="D2963" t="str">
        <f>VLOOKUP(C2963,Customers!$A$1:$H$201,4,0)</f>
        <v>Michael Perez</v>
      </c>
      <c r="E2963" t="str">
        <f>VLOOKUP(C2963,Customers!$A$1:$H$201,5,0)</f>
        <v>Male</v>
      </c>
      <c r="F2963" s="4">
        <f>VLOOKUP(C2963,Customers!$A$1:$H$201,6,0)</f>
        <v>23030</v>
      </c>
      <c r="G2963" s="4" t="str">
        <f>VLOOKUP(C2963,Customers!$A$1:$H$201,7,0)</f>
        <v>Shannontown</v>
      </c>
      <c r="H2963" s="4">
        <f>VLOOKUP(C2963,Customers!$A$1:$H$201,8,0)</f>
        <v>44957</v>
      </c>
      <c r="I2963" t="s">
        <v>774</v>
      </c>
      <c r="J2963" t="str">
        <f>VLOOKUP(I2963,Products!$A$1:$F$51,2,0)</f>
        <v>Behavior Dairy</v>
      </c>
      <c r="K2963" t="str">
        <f>VLOOKUP(I2963,Products!$A$1:$F$51,3,0)</f>
        <v>Groceries</v>
      </c>
      <c r="L2963" t="str">
        <f>VLOOKUP(I2963,Products!$A$1:$F$51,4,0)</f>
        <v>Dairy</v>
      </c>
      <c r="M2963" s="7">
        <f>VLOOKUP(I2963,Products!$A$1:$F$51,5,0)</f>
        <v>1015.76</v>
      </c>
      <c r="N2963" s="7">
        <f>VLOOKUP(I2963,Products!$A$1:$F$51,6,0)</f>
        <v>584.4</v>
      </c>
      <c r="O2963" t="s">
        <v>827</v>
      </c>
      <c r="P2963" t="str">
        <f>VLOOKUP(O2963,Stores!$A$1:$D$6,2,0)</f>
        <v>MegaMart Jimenezborough</v>
      </c>
      <c r="Q2963" t="str">
        <f>VLOOKUP(O2963,Stores!$A$1:$D$6,4,0)</f>
        <v>South</v>
      </c>
      <c r="R2963" s="6">
        <v>4</v>
      </c>
      <c r="S2963" s="6">
        <v>0.1</v>
      </c>
      <c r="T2963" t="s">
        <v>857</v>
      </c>
      <c r="U2963">
        <f t="shared" si="138"/>
        <v>4063.04</v>
      </c>
      <c r="V2963" s="7">
        <f t="shared" si="139"/>
        <v>2337.6</v>
      </c>
      <c r="W2963" s="7">
        <f t="shared" si="140"/>
        <v>1724.54</v>
      </c>
    </row>
    <row r="2964" spans="1:23" x14ac:dyDescent="0.25">
      <c r="A2964" t="s">
        <v>1335</v>
      </c>
      <c r="B2964" s="4">
        <v>45617</v>
      </c>
      <c r="C2964" t="s">
        <v>165</v>
      </c>
      <c r="D2964" t="str">
        <f>VLOOKUP(C2964,Customers!$A$1:$H$201,4,0)</f>
        <v>Kenneth Allen</v>
      </c>
      <c r="E2964" t="str">
        <f>VLOOKUP(C2964,Customers!$A$1:$H$201,5,0)</f>
        <v>Male</v>
      </c>
      <c r="F2964" s="4">
        <f>VLOOKUP(C2964,Customers!$A$1:$H$201,6,0)</f>
        <v>32400</v>
      </c>
      <c r="G2964" s="4" t="str">
        <f>VLOOKUP(C2964,Customers!$A$1:$H$201,7,0)</f>
        <v>North Jonathonhaven</v>
      </c>
      <c r="H2964" s="4">
        <f>VLOOKUP(C2964,Customers!$A$1:$H$201,8,0)</f>
        <v>45213</v>
      </c>
      <c r="I2964" t="s">
        <v>724</v>
      </c>
      <c r="J2964" t="str">
        <f>VLOOKUP(I2964,Products!$A$1:$F$51,2,0)</f>
        <v>Company Fruits</v>
      </c>
      <c r="K2964" t="str">
        <f>VLOOKUP(I2964,Products!$A$1:$F$51,3,0)</f>
        <v>Groceries</v>
      </c>
      <c r="L2964" t="str">
        <f>VLOOKUP(I2964,Products!$A$1:$F$51,4,0)</f>
        <v>Fruits</v>
      </c>
      <c r="M2964" s="7">
        <f>VLOOKUP(I2964,Products!$A$1:$F$51,5,0)</f>
        <v>318.05</v>
      </c>
      <c r="N2964" s="7">
        <f>VLOOKUP(I2964,Products!$A$1:$F$51,6,0)</f>
        <v>742.26521739130465</v>
      </c>
      <c r="O2964" t="s">
        <v>827</v>
      </c>
      <c r="P2964" t="str">
        <f>VLOOKUP(O2964,Stores!$A$1:$D$6,2,0)</f>
        <v>MegaMart Jimenezborough</v>
      </c>
      <c r="Q2964" t="str">
        <f>VLOOKUP(O2964,Stores!$A$1:$D$6,4,0)</f>
        <v>South</v>
      </c>
      <c r="R2964" s="6">
        <v>5</v>
      </c>
      <c r="S2964" s="6">
        <v>0</v>
      </c>
      <c r="T2964" t="s">
        <v>857</v>
      </c>
      <c r="U2964">
        <f t="shared" si="138"/>
        <v>1590.25</v>
      </c>
      <c r="V2964" s="7">
        <f t="shared" si="139"/>
        <v>3711.3260869565233</v>
      </c>
      <c r="W2964" s="7">
        <f t="shared" si="140"/>
        <v>-2122.0760869565233</v>
      </c>
    </row>
    <row r="2965" spans="1:23" x14ac:dyDescent="0.25">
      <c r="A2965" t="s">
        <v>1923</v>
      </c>
      <c r="B2965" s="4">
        <v>45617</v>
      </c>
      <c r="C2965" t="s">
        <v>510</v>
      </c>
      <c r="D2965" t="str">
        <f>VLOOKUP(C2965,Customers!$A$1:$H$201,4,0)</f>
        <v>Adam Lucas</v>
      </c>
      <c r="E2965" t="str">
        <f>VLOOKUP(C2965,Customers!$A$1:$H$201,5,0)</f>
        <v>Female</v>
      </c>
      <c r="F2965" s="4">
        <f>VLOOKUP(C2965,Customers!$A$1:$H$201,6,0)</f>
        <v>28708</v>
      </c>
      <c r="G2965" s="4" t="str">
        <f>VLOOKUP(C2965,Customers!$A$1:$H$201,7,0)</f>
        <v>Allisonmouth</v>
      </c>
      <c r="H2965" s="4">
        <f>VLOOKUP(C2965,Customers!$A$1:$H$201,8,0)</f>
        <v>45298</v>
      </c>
      <c r="I2965" t="s">
        <v>714</v>
      </c>
      <c r="J2965" t="str">
        <f>VLOOKUP(I2965,Products!$A$1:$F$51,2,0)</f>
        <v>Here Footwear</v>
      </c>
      <c r="K2965" t="str">
        <f>VLOOKUP(I2965,Products!$A$1:$F$51,3,0)</f>
        <v>Fashion</v>
      </c>
      <c r="L2965" t="str">
        <f>VLOOKUP(I2965,Products!$A$1:$F$51,4,0)</f>
        <v>Footwear</v>
      </c>
      <c r="M2965" s="7">
        <f>VLOOKUP(I2965,Products!$A$1:$F$51,5,0)</f>
        <v>1102.791777777778</v>
      </c>
      <c r="N2965" s="7">
        <f>VLOOKUP(I2965,Products!$A$1:$F$51,6,0)</f>
        <v>169.03</v>
      </c>
      <c r="O2965" t="s">
        <v>835</v>
      </c>
      <c r="P2965" t="str">
        <f>VLOOKUP(O2965,Stores!$A$1:$D$6,2,0)</f>
        <v>MegaMart New Michele</v>
      </c>
      <c r="Q2965" t="str">
        <f>VLOOKUP(O2965,Stores!$A$1:$D$6,4,0)</f>
        <v>West</v>
      </c>
      <c r="R2965" s="6">
        <v>5</v>
      </c>
      <c r="S2965" s="6">
        <v>0.05</v>
      </c>
      <c r="T2965" t="s">
        <v>861</v>
      </c>
      <c r="U2965">
        <f t="shared" si="138"/>
        <v>5513.9588888888902</v>
      </c>
      <c r="V2965" s="7">
        <f t="shared" si="139"/>
        <v>845.15</v>
      </c>
      <c r="W2965" s="7">
        <f t="shared" si="140"/>
        <v>4667.8588888888908</v>
      </c>
    </row>
    <row r="2966" spans="1:23" x14ac:dyDescent="0.25">
      <c r="A2966" t="s">
        <v>2188</v>
      </c>
      <c r="B2966" s="4">
        <v>45617</v>
      </c>
      <c r="C2966" t="s">
        <v>196</v>
      </c>
      <c r="D2966" t="str">
        <f>VLOOKUP(C2966,Customers!$A$1:$H$201,4,0)</f>
        <v>Madison Sellers</v>
      </c>
      <c r="E2966" t="str">
        <f>VLOOKUP(C2966,Customers!$A$1:$H$201,5,0)</f>
        <v>Female</v>
      </c>
      <c r="F2966" s="4">
        <f>VLOOKUP(C2966,Customers!$A$1:$H$201,6,0)</f>
        <v>38340</v>
      </c>
      <c r="G2966" s="4" t="str">
        <f>VLOOKUP(C2966,Customers!$A$1:$H$201,7,0)</f>
        <v>Boyerstad</v>
      </c>
      <c r="H2966" s="4">
        <f>VLOOKUP(C2966,Customers!$A$1:$H$201,8,0)</f>
        <v>45347</v>
      </c>
      <c r="I2966" t="s">
        <v>707</v>
      </c>
      <c r="J2966" t="str">
        <f>VLOOKUP(I2966,Products!$A$1:$F$51,2,0)</f>
        <v>Like Camera</v>
      </c>
      <c r="K2966" t="str">
        <f>VLOOKUP(I2966,Products!$A$1:$F$51,3,0)</f>
        <v>Electronics</v>
      </c>
      <c r="L2966" t="str">
        <f>VLOOKUP(I2966,Products!$A$1:$F$51,4,0)</f>
        <v>Camera</v>
      </c>
      <c r="M2966" s="7">
        <f>VLOOKUP(I2966,Products!$A$1:$F$51,5,0)</f>
        <v>1673.69</v>
      </c>
      <c r="N2966" s="7">
        <f>VLOOKUP(I2966,Products!$A$1:$F$51,6,0)</f>
        <v>1323.38</v>
      </c>
      <c r="O2966" t="s">
        <v>827</v>
      </c>
      <c r="P2966" t="str">
        <f>VLOOKUP(O2966,Stores!$A$1:$D$6,2,0)</f>
        <v>MegaMart Jimenezborough</v>
      </c>
      <c r="Q2966" t="str">
        <f>VLOOKUP(O2966,Stores!$A$1:$D$6,4,0)</f>
        <v>South</v>
      </c>
      <c r="R2966" s="6">
        <v>1</v>
      </c>
      <c r="S2966" s="6">
        <v>0</v>
      </c>
      <c r="T2966" t="s">
        <v>854</v>
      </c>
      <c r="U2966">
        <f t="shared" si="138"/>
        <v>1673.69</v>
      </c>
      <c r="V2966" s="7">
        <f t="shared" si="139"/>
        <v>1323.38</v>
      </c>
      <c r="W2966" s="7">
        <f t="shared" si="140"/>
        <v>349.30999999999995</v>
      </c>
    </row>
    <row r="2967" spans="1:23" x14ac:dyDescent="0.25">
      <c r="A2967" t="s">
        <v>2379</v>
      </c>
      <c r="B2967" s="4">
        <v>45617</v>
      </c>
      <c r="C2967" t="s">
        <v>200</v>
      </c>
      <c r="D2967" t="str">
        <f>VLOOKUP(C2967,Customers!$A$1:$H$201,4,0)</f>
        <v>Billy Hernandez</v>
      </c>
      <c r="E2967" t="str">
        <f>VLOOKUP(C2967,Customers!$A$1:$H$201,5,0)</f>
        <v>Female</v>
      </c>
      <c r="F2967" s="4">
        <f>VLOOKUP(C2967,Customers!$A$1:$H$201,6,0)</f>
        <v>33492</v>
      </c>
      <c r="G2967" s="4" t="str">
        <f>VLOOKUP(C2967,Customers!$A$1:$H$201,7,0)</f>
        <v>Walkerfurt</v>
      </c>
      <c r="H2967" s="4">
        <f>VLOOKUP(C2967,Customers!$A$1:$H$201,8,0)</f>
        <v>45407</v>
      </c>
      <c r="I2967" t="s">
        <v>732</v>
      </c>
      <c r="J2967" t="str">
        <f>VLOOKUP(I2967,Products!$A$1:$F$51,2,0)</f>
        <v>Us Snacks</v>
      </c>
      <c r="K2967" t="str">
        <f>VLOOKUP(I2967,Products!$A$1:$F$51,3,0)</f>
        <v>Groceries</v>
      </c>
      <c r="L2967" t="str">
        <f>VLOOKUP(I2967,Products!$A$1:$F$51,4,0)</f>
        <v>Snacks</v>
      </c>
      <c r="M2967" s="7">
        <f>VLOOKUP(I2967,Products!$A$1:$F$51,5,0)</f>
        <v>123.19</v>
      </c>
      <c r="N2967" s="7">
        <f>VLOOKUP(I2967,Products!$A$1:$F$51,6,0)</f>
        <v>80.36</v>
      </c>
      <c r="O2967" t="s">
        <v>838</v>
      </c>
      <c r="P2967" t="str">
        <f>VLOOKUP(O2967,Stores!$A$1:$D$6,2,0)</f>
        <v>MegaMart Brianahaven</v>
      </c>
      <c r="Q2967" t="str">
        <f>VLOOKUP(O2967,Stores!$A$1:$D$6,4,0)</f>
        <v>North</v>
      </c>
      <c r="R2967" s="6">
        <v>4</v>
      </c>
      <c r="S2967" s="6">
        <v>0</v>
      </c>
      <c r="T2967" t="s">
        <v>857</v>
      </c>
      <c r="U2967">
        <f t="shared" si="138"/>
        <v>492.76</v>
      </c>
      <c r="V2967" s="7">
        <f t="shared" si="139"/>
        <v>321.44</v>
      </c>
      <c r="W2967" s="7">
        <f t="shared" si="140"/>
        <v>170.32</v>
      </c>
    </row>
    <row r="2968" spans="1:23" x14ac:dyDescent="0.25">
      <c r="A2968" t="s">
        <v>2801</v>
      </c>
      <c r="B2968" s="4">
        <v>45617</v>
      </c>
      <c r="C2968" t="s">
        <v>470</v>
      </c>
      <c r="D2968" t="str">
        <f>VLOOKUP(C2968,Customers!$A$1:$H$201,4,0)</f>
        <v>Gary Taylor</v>
      </c>
      <c r="E2968" t="str">
        <f>VLOOKUP(C2968,Customers!$A$1:$H$201,5,0)</f>
        <v>Male</v>
      </c>
      <c r="F2968" s="4">
        <f>VLOOKUP(C2968,Customers!$A$1:$H$201,6,0)</f>
        <v>21466</v>
      </c>
      <c r="G2968" s="4" t="str">
        <f>VLOOKUP(C2968,Customers!$A$1:$H$201,7,0)</f>
        <v>New Michael</v>
      </c>
      <c r="H2968" s="4">
        <f>VLOOKUP(C2968,Customers!$A$1:$H$201,8,0)</f>
        <v>45636</v>
      </c>
      <c r="I2968" t="s">
        <v>816</v>
      </c>
      <c r="J2968" t="str">
        <f>VLOOKUP(I2968,Products!$A$1:$F$51,2,0)</f>
        <v>Or Smartphone</v>
      </c>
      <c r="K2968" t="str">
        <f>VLOOKUP(I2968,Products!$A$1:$F$51,3,0)</f>
        <v>Electronics</v>
      </c>
      <c r="L2968" t="str">
        <f>VLOOKUP(I2968,Products!$A$1:$F$51,4,0)</f>
        <v>Smartphone</v>
      </c>
      <c r="M2968" s="7">
        <f>VLOOKUP(I2968,Products!$A$1:$F$51,5,0)</f>
        <v>1197.18</v>
      </c>
      <c r="N2968" s="7">
        <f>VLOOKUP(I2968,Products!$A$1:$F$51,6,0)</f>
        <v>722.74</v>
      </c>
      <c r="O2968" t="s">
        <v>842</v>
      </c>
      <c r="P2968" t="str">
        <f>VLOOKUP(O2968,Stores!$A$1:$D$6,2,0)</f>
        <v>MegaMart Johnmouth</v>
      </c>
      <c r="Q2968" t="str">
        <f>VLOOKUP(O2968,Stores!$A$1:$D$6,4,0)</f>
        <v>East</v>
      </c>
      <c r="R2968" s="6">
        <v>3</v>
      </c>
      <c r="S2968" s="6">
        <v>0.1</v>
      </c>
      <c r="T2968" t="s">
        <v>857</v>
      </c>
      <c r="U2968">
        <f t="shared" si="138"/>
        <v>3591.54</v>
      </c>
      <c r="V2968" s="7">
        <f t="shared" si="139"/>
        <v>2168.2200000000003</v>
      </c>
      <c r="W2968" s="7">
        <f t="shared" si="140"/>
        <v>1422.4199999999996</v>
      </c>
    </row>
    <row r="2969" spans="1:23" x14ac:dyDescent="0.25">
      <c r="A2969" t="s">
        <v>2876</v>
      </c>
      <c r="B2969" s="4">
        <v>45617</v>
      </c>
      <c r="C2969" t="s">
        <v>30</v>
      </c>
      <c r="D2969" t="str">
        <f>VLOOKUP(C2969,Customers!$A$1:$H$201,4,0)</f>
        <v>Erin Walker</v>
      </c>
      <c r="E2969" t="str">
        <f>VLOOKUP(C2969,Customers!$A$1:$H$201,5,0)</f>
        <v>Male</v>
      </c>
      <c r="F2969" s="4">
        <f>VLOOKUP(C2969,Customers!$A$1:$H$201,6,0)</f>
        <v>31058</v>
      </c>
      <c r="G2969" s="4" t="str">
        <f>VLOOKUP(C2969,Customers!$A$1:$H$201,7,0)</f>
        <v>West Jasmine</v>
      </c>
      <c r="H2969" s="4">
        <f>VLOOKUP(C2969,Customers!$A$1:$H$201,8,0)</f>
        <v>44482</v>
      </c>
      <c r="I2969" t="s">
        <v>721</v>
      </c>
      <c r="J2969" t="str">
        <f>VLOOKUP(I2969,Products!$A$1:$F$51,2,0)</f>
        <v>Knowledge Bags</v>
      </c>
      <c r="K2969" t="str">
        <f>VLOOKUP(I2969,Products!$A$1:$F$51,3,0)</f>
        <v>Fashion</v>
      </c>
      <c r="L2969" t="str">
        <f>VLOOKUP(I2969,Products!$A$1:$F$51,4,0)</f>
        <v>Bags</v>
      </c>
      <c r="M2969" s="7">
        <f>VLOOKUP(I2969,Products!$A$1:$F$51,5,0)</f>
        <v>1396.22</v>
      </c>
      <c r="N2969" s="7">
        <f>VLOOKUP(I2969,Products!$A$1:$F$51,6,0)</f>
        <v>1004.09</v>
      </c>
      <c r="O2969" t="s">
        <v>842</v>
      </c>
      <c r="P2969" t="str">
        <f>VLOOKUP(O2969,Stores!$A$1:$D$6,2,0)</f>
        <v>MegaMart Johnmouth</v>
      </c>
      <c r="Q2969" t="str">
        <f>VLOOKUP(O2969,Stores!$A$1:$D$6,4,0)</f>
        <v>East</v>
      </c>
      <c r="R2969" s="6">
        <v>4</v>
      </c>
      <c r="S2969" s="6">
        <v>0.15</v>
      </c>
      <c r="T2969" t="s">
        <v>861</v>
      </c>
      <c r="U2969">
        <f t="shared" si="138"/>
        <v>5584.88</v>
      </c>
      <c r="V2969" s="7">
        <f t="shared" si="139"/>
        <v>4016.36</v>
      </c>
      <c r="W2969" s="7">
        <f t="shared" si="140"/>
        <v>1567.67</v>
      </c>
    </row>
    <row r="2970" spans="1:23" x14ac:dyDescent="0.25">
      <c r="A2970" t="s">
        <v>2913</v>
      </c>
      <c r="B2970" s="4">
        <v>45617</v>
      </c>
      <c r="C2970" t="s">
        <v>146</v>
      </c>
      <c r="D2970" t="str">
        <f>VLOOKUP(C2970,Customers!$A$1:$H$201,4,0)</f>
        <v>Tracey Davis</v>
      </c>
      <c r="E2970" t="str">
        <f>VLOOKUP(C2970,Customers!$A$1:$H$201,5,0)</f>
        <v>Male</v>
      </c>
      <c r="F2970" s="4">
        <f>VLOOKUP(C2970,Customers!$A$1:$H$201,6,0)</f>
        <v>27138</v>
      </c>
      <c r="G2970" s="4" t="str">
        <f>VLOOKUP(C2970,Customers!$A$1:$H$201,7,0)</f>
        <v>Wilsonbury</v>
      </c>
      <c r="H2970" s="4">
        <f>VLOOKUP(C2970,Customers!$A$1:$H$201,8,0)</f>
        <v>44326</v>
      </c>
      <c r="I2970" t="s">
        <v>776</v>
      </c>
      <c r="J2970" t="str">
        <f>VLOOKUP(I2970,Products!$A$1:$F$51,2,0)</f>
        <v>Hospital Smartphone</v>
      </c>
      <c r="K2970" t="str">
        <f>VLOOKUP(I2970,Products!$A$1:$F$51,3,0)</f>
        <v>Electronics</v>
      </c>
      <c r="L2970" t="str">
        <f>VLOOKUP(I2970,Products!$A$1:$F$51,4,0)</f>
        <v>Smartphone</v>
      </c>
      <c r="M2970" s="7">
        <f>VLOOKUP(I2970,Products!$A$1:$F$51,5,0)</f>
        <v>1272.23</v>
      </c>
      <c r="N2970" s="7">
        <f>VLOOKUP(I2970,Products!$A$1:$F$51,6,0)</f>
        <v>952.65</v>
      </c>
      <c r="O2970" t="s">
        <v>838</v>
      </c>
      <c r="P2970" t="str">
        <f>VLOOKUP(O2970,Stores!$A$1:$D$6,2,0)</f>
        <v>MegaMart Brianahaven</v>
      </c>
      <c r="Q2970" t="str">
        <f>VLOOKUP(O2970,Stores!$A$1:$D$6,4,0)</f>
        <v>North</v>
      </c>
      <c r="R2970" s="6">
        <v>3</v>
      </c>
      <c r="S2970" s="6">
        <v>0</v>
      </c>
      <c r="T2970" t="s">
        <v>854</v>
      </c>
      <c r="U2970">
        <f t="shared" si="138"/>
        <v>3816.69</v>
      </c>
      <c r="V2970" s="7">
        <f t="shared" si="139"/>
        <v>2857.95</v>
      </c>
      <c r="W2970" s="7">
        <f t="shared" si="140"/>
        <v>957.74000000000024</v>
      </c>
    </row>
    <row r="2971" spans="1:23" x14ac:dyDescent="0.25">
      <c r="A2971" t="s">
        <v>3308</v>
      </c>
      <c r="B2971" s="4">
        <v>45618</v>
      </c>
      <c r="C2971" t="s">
        <v>193</v>
      </c>
      <c r="D2971" t="str">
        <f>VLOOKUP(C2971,Customers!$A$1:$H$201,4,0)</f>
        <v>Kelly Mcmillan</v>
      </c>
      <c r="E2971" t="str">
        <f>VLOOKUP(C2971,Customers!$A$1:$H$201,5,0)</f>
        <v>Male</v>
      </c>
      <c r="F2971" s="4">
        <f>VLOOKUP(C2971,Customers!$A$1:$H$201,6,0)</f>
        <v>25009</v>
      </c>
      <c r="G2971" s="4" t="str">
        <f>VLOOKUP(C2971,Customers!$A$1:$H$201,7,0)</f>
        <v>Erinland</v>
      </c>
      <c r="H2971" s="4">
        <f>VLOOKUP(C2971,Customers!$A$1:$H$201,8,0)</f>
        <v>44798</v>
      </c>
      <c r="I2971" t="s">
        <v>818</v>
      </c>
      <c r="J2971" t="str">
        <f>VLOOKUP(I2971,Products!$A$1:$F$51,2,0)</f>
        <v>Nor Bags</v>
      </c>
      <c r="K2971" t="str">
        <f>VLOOKUP(I2971,Products!$A$1:$F$51,3,0)</f>
        <v>Fashion</v>
      </c>
      <c r="L2971" t="str">
        <f>VLOOKUP(I2971,Products!$A$1:$F$51,4,0)</f>
        <v>Bags</v>
      </c>
      <c r="M2971" s="7">
        <f>VLOOKUP(I2971,Products!$A$1:$F$51,5,0)</f>
        <v>1216.3599999999999</v>
      </c>
      <c r="N2971" s="7">
        <f>VLOOKUP(I2971,Products!$A$1:$F$51,6,0)</f>
        <v>794.8</v>
      </c>
      <c r="O2971" t="s">
        <v>842</v>
      </c>
      <c r="P2971" t="str">
        <f>VLOOKUP(O2971,Stores!$A$1:$D$6,2,0)</f>
        <v>MegaMart Johnmouth</v>
      </c>
      <c r="Q2971" t="str">
        <f>VLOOKUP(O2971,Stores!$A$1:$D$6,4,0)</f>
        <v>East</v>
      </c>
      <c r="R2971" s="6">
        <v>1</v>
      </c>
      <c r="S2971" s="6">
        <v>0.1</v>
      </c>
      <c r="T2971" t="s">
        <v>851</v>
      </c>
      <c r="U2971">
        <f t="shared" si="138"/>
        <v>1216.3599999999999</v>
      </c>
      <c r="V2971" s="7">
        <f t="shared" si="139"/>
        <v>794.8</v>
      </c>
      <c r="W2971" s="7">
        <f t="shared" si="140"/>
        <v>420.65999999999997</v>
      </c>
    </row>
    <row r="2972" spans="1:23" x14ac:dyDescent="0.25">
      <c r="A2972" t="s">
        <v>3430</v>
      </c>
      <c r="B2972" s="4">
        <v>45618</v>
      </c>
      <c r="C2972" t="s">
        <v>436</v>
      </c>
      <c r="D2972" t="str">
        <f>VLOOKUP(C2972,Customers!$A$1:$H$201,4,0)</f>
        <v>Gina Bradford</v>
      </c>
      <c r="E2972" t="str">
        <f>VLOOKUP(C2972,Customers!$A$1:$H$201,5,0)</f>
        <v>Male</v>
      </c>
      <c r="F2972" s="4">
        <f>VLOOKUP(C2972,Customers!$A$1:$H$201,6,0)</f>
        <v>27633</v>
      </c>
      <c r="G2972" s="4" t="str">
        <f>VLOOKUP(C2972,Customers!$A$1:$H$201,7,0)</f>
        <v>Port William</v>
      </c>
      <c r="H2972" s="4">
        <f>VLOOKUP(C2972,Customers!$A$1:$H$201,8,0)</f>
        <v>45850</v>
      </c>
      <c r="I2972" t="s">
        <v>780</v>
      </c>
      <c r="J2972" t="str">
        <f>VLOOKUP(I2972,Products!$A$1:$F$51,2,0)</f>
        <v>Road Clothing</v>
      </c>
      <c r="K2972" t="str">
        <f>VLOOKUP(I2972,Products!$A$1:$F$51,3,0)</f>
        <v>Fashion</v>
      </c>
      <c r="L2972" t="str">
        <f>VLOOKUP(I2972,Products!$A$1:$F$51,4,0)</f>
        <v>Clothing</v>
      </c>
      <c r="M2972" s="7">
        <f>VLOOKUP(I2972,Products!$A$1:$F$51,5,0)</f>
        <v>1485.05</v>
      </c>
      <c r="N2972" s="7">
        <f>VLOOKUP(I2972,Products!$A$1:$F$51,6,0)</f>
        <v>988.31</v>
      </c>
      <c r="O2972" t="s">
        <v>838</v>
      </c>
      <c r="P2972" t="str">
        <f>VLOOKUP(O2972,Stores!$A$1:$D$6,2,0)</f>
        <v>MegaMart Brianahaven</v>
      </c>
      <c r="Q2972" t="str">
        <f>VLOOKUP(O2972,Stores!$A$1:$D$6,4,0)</f>
        <v>North</v>
      </c>
      <c r="R2972" s="6">
        <v>2</v>
      </c>
      <c r="S2972" s="6">
        <v>0.1</v>
      </c>
      <c r="T2972" t="s">
        <v>851</v>
      </c>
      <c r="U2972">
        <f t="shared" si="138"/>
        <v>2970.1</v>
      </c>
      <c r="V2972" s="7">
        <f t="shared" si="139"/>
        <v>1976.62</v>
      </c>
      <c r="W2972" s="7">
        <f t="shared" si="140"/>
        <v>992.58</v>
      </c>
    </row>
    <row r="2973" spans="1:23" x14ac:dyDescent="0.25">
      <c r="A2973" t="s">
        <v>3765</v>
      </c>
      <c r="B2973" s="4">
        <v>45618</v>
      </c>
      <c r="C2973" t="s">
        <v>552</v>
      </c>
      <c r="D2973" t="str">
        <f>VLOOKUP(C2973,Customers!$A$1:$H$201,4,0)</f>
        <v>Lisa Martinez</v>
      </c>
      <c r="E2973" t="str">
        <f>VLOOKUP(C2973,Customers!$A$1:$H$201,5,0)</f>
        <v>Male</v>
      </c>
      <c r="F2973" s="4">
        <f>VLOOKUP(C2973,Customers!$A$1:$H$201,6,0)</f>
        <v>26178</v>
      </c>
      <c r="G2973" s="4" t="str">
        <f>VLOOKUP(C2973,Customers!$A$1:$H$201,7,0)</f>
        <v>East Codyton</v>
      </c>
      <c r="H2973" s="4">
        <f>VLOOKUP(C2973,Customers!$A$1:$H$201,8,0)</f>
        <v>45251</v>
      </c>
      <c r="I2973" t="s">
        <v>778</v>
      </c>
      <c r="J2973" t="str">
        <f>VLOOKUP(I2973,Products!$A$1:$F$51,2,0)</f>
        <v>Deal Smartphone</v>
      </c>
      <c r="K2973" t="str">
        <f>VLOOKUP(I2973,Products!$A$1:$F$51,3,0)</f>
        <v>Electronics</v>
      </c>
      <c r="L2973" t="str">
        <f>VLOOKUP(I2973,Products!$A$1:$F$51,4,0)</f>
        <v>Smartphone</v>
      </c>
      <c r="M2973" s="7">
        <f>VLOOKUP(I2973,Products!$A$1:$F$51,5,0)</f>
        <v>673.78</v>
      </c>
      <c r="N2973" s="7">
        <f>VLOOKUP(I2973,Products!$A$1:$F$51,6,0)</f>
        <v>363.33</v>
      </c>
      <c r="O2973" t="s">
        <v>838</v>
      </c>
      <c r="P2973" t="str">
        <f>VLOOKUP(O2973,Stores!$A$1:$D$6,2,0)</f>
        <v>MegaMart Brianahaven</v>
      </c>
      <c r="Q2973" t="str">
        <f>VLOOKUP(O2973,Stores!$A$1:$D$6,4,0)</f>
        <v>North</v>
      </c>
      <c r="R2973" s="6">
        <v>5</v>
      </c>
      <c r="S2973" s="6">
        <v>0.1</v>
      </c>
      <c r="T2973" t="s">
        <v>857</v>
      </c>
      <c r="U2973">
        <f t="shared" si="138"/>
        <v>3368.8999999999996</v>
      </c>
      <c r="V2973" s="7">
        <f t="shared" si="139"/>
        <v>1816.6499999999999</v>
      </c>
      <c r="W2973" s="7">
        <f t="shared" si="140"/>
        <v>1551.3499999999997</v>
      </c>
    </row>
    <row r="2974" spans="1:23" x14ac:dyDescent="0.25">
      <c r="A2974" t="s">
        <v>5507</v>
      </c>
      <c r="B2974" s="4">
        <v>45618</v>
      </c>
      <c r="C2974" t="s">
        <v>165</v>
      </c>
      <c r="D2974" t="str">
        <f>VLOOKUP(C2974,Customers!$A$1:$H$201,4,0)</f>
        <v>Kenneth Allen</v>
      </c>
      <c r="E2974" t="str">
        <f>VLOOKUP(C2974,Customers!$A$1:$H$201,5,0)</f>
        <v>Male</v>
      </c>
      <c r="F2974" s="4">
        <f>VLOOKUP(C2974,Customers!$A$1:$H$201,6,0)</f>
        <v>32400</v>
      </c>
      <c r="G2974" s="4" t="str">
        <f>VLOOKUP(C2974,Customers!$A$1:$H$201,7,0)</f>
        <v>North Jonathonhaven</v>
      </c>
      <c r="H2974" s="4">
        <f>VLOOKUP(C2974,Customers!$A$1:$H$201,8,0)</f>
        <v>45213</v>
      </c>
      <c r="I2974" t="s">
        <v>778</v>
      </c>
      <c r="J2974" t="str">
        <f>VLOOKUP(I2974,Products!$A$1:$F$51,2,0)</f>
        <v>Deal Smartphone</v>
      </c>
      <c r="K2974" t="str">
        <f>VLOOKUP(I2974,Products!$A$1:$F$51,3,0)</f>
        <v>Electronics</v>
      </c>
      <c r="L2974" t="str">
        <f>VLOOKUP(I2974,Products!$A$1:$F$51,4,0)</f>
        <v>Smartphone</v>
      </c>
      <c r="M2974" s="7">
        <f>VLOOKUP(I2974,Products!$A$1:$F$51,5,0)</f>
        <v>673.78</v>
      </c>
      <c r="N2974" s="7">
        <f>VLOOKUP(I2974,Products!$A$1:$F$51,6,0)</f>
        <v>363.33</v>
      </c>
      <c r="O2974" t="s">
        <v>831</v>
      </c>
      <c r="P2974" t="str">
        <f>VLOOKUP(O2974,Stores!$A$1:$D$6,2,0)</f>
        <v>MegaMart Peckmouth</v>
      </c>
      <c r="Q2974" t="str">
        <f>VLOOKUP(O2974,Stores!$A$1:$D$6,4,0)</f>
        <v>East</v>
      </c>
      <c r="R2974" s="6">
        <v>3</v>
      </c>
      <c r="S2974" s="6">
        <v>0</v>
      </c>
      <c r="T2974" t="s">
        <v>861</v>
      </c>
      <c r="U2974">
        <f t="shared" si="138"/>
        <v>2021.34</v>
      </c>
      <c r="V2974" s="7">
        <f t="shared" si="139"/>
        <v>1089.99</v>
      </c>
      <c r="W2974" s="7">
        <f t="shared" si="140"/>
        <v>930.34999999999991</v>
      </c>
    </row>
    <row r="2975" spans="1:23" x14ac:dyDescent="0.25">
      <c r="A2975" t="s">
        <v>1838</v>
      </c>
      <c r="B2975" s="4">
        <v>45618</v>
      </c>
      <c r="C2975" t="s">
        <v>655</v>
      </c>
      <c r="D2975" t="str">
        <f>VLOOKUP(C2975,Customers!$A$1:$H$201,4,0)</f>
        <v>Vicki Guzman</v>
      </c>
      <c r="E2975" t="str">
        <f>VLOOKUP(C2975,Customers!$A$1:$H$201,5,0)</f>
        <v>Female</v>
      </c>
      <c r="F2975" s="4">
        <f>VLOOKUP(C2975,Customers!$A$1:$H$201,6,0)</f>
        <v>22041</v>
      </c>
      <c r="G2975" s="4" t="str">
        <f>VLOOKUP(C2975,Customers!$A$1:$H$201,7,0)</f>
        <v>West Wandaland</v>
      </c>
      <c r="H2975" s="4">
        <f>VLOOKUP(C2975,Customers!$A$1:$H$201,8,0)</f>
        <v>45329</v>
      </c>
      <c r="I2975" t="s">
        <v>774</v>
      </c>
      <c r="J2975" t="str">
        <f>VLOOKUP(I2975,Products!$A$1:$F$51,2,0)</f>
        <v>Behavior Dairy</v>
      </c>
      <c r="K2975" t="str">
        <f>VLOOKUP(I2975,Products!$A$1:$F$51,3,0)</f>
        <v>Groceries</v>
      </c>
      <c r="L2975" t="str">
        <f>VLOOKUP(I2975,Products!$A$1:$F$51,4,0)</f>
        <v>Dairy</v>
      </c>
      <c r="M2975" s="7">
        <f>VLOOKUP(I2975,Products!$A$1:$F$51,5,0)</f>
        <v>1015.76</v>
      </c>
      <c r="N2975" s="7">
        <f>VLOOKUP(I2975,Products!$A$1:$F$51,6,0)</f>
        <v>584.4</v>
      </c>
      <c r="O2975" t="s">
        <v>835</v>
      </c>
      <c r="P2975" t="str">
        <f>VLOOKUP(O2975,Stores!$A$1:$D$6,2,0)</f>
        <v>MegaMart New Michele</v>
      </c>
      <c r="Q2975" t="str">
        <f>VLOOKUP(O2975,Stores!$A$1:$D$6,4,0)</f>
        <v>West</v>
      </c>
      <c r="R2975" s="6">
        <v>5</v>
      </c>
      <c r="S2975" s="6">
        <v>0.05</v>
      </c>
      <c r="T2975" t="s">
        <v>857</v>
      </c>
      <c r="U2975">
        <f t="shared" si="138"/>
        <v>5078.8</v>
      </c>
      <c r="V2975" s="7">
        <f t="shared" si="139"/>
        <v>2922</v>
      </c>
      <c r="W2975" s="7">
        <f t="shared" si="140"/>
        <v>2155.8500000000004</v>
      </c>
    </row>
    <row r="2976" spans="1:23" x14ac:dyDescent="0.25">
      <c r="A2976" t="s">
        <v>2401</v>
      </c>
      <c r="B2976" s="4">
        <v>45618</v>
      </c>
      <c r="C2976" t="s">
        <v>489</v>
      </c>
      <c r="D2976" t="str">
        <f>VLOOKUP(C2976,Customers!$A$1:$H$201,4,0)</f>
        <v>Emily Hart</v>
      </c>
      <c r="E2976" t="str">
        <f>VLOOKUP(C2976,Customers!$A$1:$H$201,5,0)</f>
        <v>Female</v>
      </c>
      <c r="F2976" s="4">
        <f>VLOOKUP(C2976,Customers!$A$1:$H$201,6,0)</f>
        <v>31076</v>
      </c>
      <c r="G2976" s="4" t="str">
        <f>VLOOKUP(C2976,Customers!$A$1:$H$201,7,0)</f>
        <v>Angelaland</v>
      </c>
      <c r="H2976" s="4">
        <f>VLOOKUP(C2976,Customers!$A$1:$H$201,8,0)</f>
        <v>45799</v>
      </c>
      <c r="I2976" t="s">
        <v>794</v>
      </c>
      <c r="J2976" t="str">
        <f>VLOOKUP(I2976,Products!$A$1:$F$51,2,0)</f>
        <v>New Watches</v>
      </c>
      <c r="K2976" t="str">
        <f>VLOOKUP(I2976,Products!$A$1:$F$51,3,0)</f>
        <v>Fashion</v>
      </c>
      <c r="L2976" t="str">
        <f>VLOOKUP(I2976,Products!$A$1:$F$51,4,0)</f>
        <v>Watches</v>
      </c>
      <c r="M2976" s="7">
        <f>VLOOKUP(I2976,Products!$A$1:$F$51,5,0)</f>
        <v>1501.46</v>
      </c>
      <c r="N2976" s="7">
        <f>VLOOKUP(I2976,Products!$A$1:$F$51,6,0)</f>
        <v>1167.73</v>
      </c>
      <c r="O2976" t="s">
        <v>831</v>
      </c>
      <c r="P2976" t="str">
        <f>VLOOKUP(O2976,Stores!$A$1:$D$6,2,0)</f>
        <v>MegaMart Peckmouth</v>
      </c>
      <c r="Q2976" t="str">
        <f>VLOOKUP(O2976,Stores!$A$1:$D$6,4,0)</f>
        <v>East</v>
      </c>
      <c r="R2976" s="6">
        <v>1</v>
      </c>
      <c r="S2976" s="6">
        <v>0.1</v>
      </c>
      <c r="T2976" t="s">
        <v>857</v>
      </c>
      <c r="U2976">
        <f t="shared" si="138"/>
        <v>1501.46</v>
      </c>
      <c r="V2976" s="7">
        <f t="shared" si="139"/>
        <v>1167.73</v>
      </c>
      <c r="W2976" s="7">
        <f t="shared" si="140"/>
        <v>332.83000000000004</v>
      </c>
    </row>
    <row r="2977" spans="1:23" x14ac:dyDescent="0.25">
      <c r="A2977" t="s">
        <v>2569</v>
      </c>
      <c r="B2977" s="4">
        <v>45618</v>
      </c>
      <c r="C2977" t="s">
        <v>236</v>
      </c>
      <c r="D2977" t="str">
        <f>VLOOKUP(C2977,Customers!$A$1:$H$201,4,0)</f>
        <v>Susan Salinas</v>
      </c>
      <c r="E2977" t="str">
        <f>VLOOKUP(C2977,Customers!$A$1:$H$201,5,0)</f>
        <v>Male</v>
      </c>
      <c r="F2977" s="4">
        <f>VLOOKUP(C2977,Customers!$A$1:$H$201,6,0)</f>
        <v>36698</v>
      </c>
      <c r="G2977" s="4" t="str">
        <f>VLOOKUP(C2977,Customers!$A$1:$H$201,7,0)</f>
        <v>Turnerberg</v>
      </c>
      <c r="H2977" s="4">
        <f>VLOOKUP(C2977,Customers!$A$1:$H$201,8,0)</f>
        <v>44462</v>
      </c>
      <c r="I2977" t="s">
        <v>732</v>
      </c>
      <c r="J2977" t="str">
        <f>VLOOKUP(I2977,Products!$A$1:$F$51,2,0)</f>
        <v>Us Snacks</v>
      </c>
      <c r="K2977" t="str">
        <f>VLOOKUP(I2977,Products!$A$1:$F$51,3,0)</f>
        <v>Groceries</v>
      </c>
      <c r="L2977" t="str">
        <f>VLOOKUP(I2977,Products!$A$1:$F$51,4,0)</f>
        <v>Snacks</v>
      </c>
      <c r="M2977" s="7">
        <f>VLOOKUP(I2977,Products!$A$1:$F$51,5,0)</f>
        <v>123.19</v>
      </c>
      <c r="N2977" s="7">
        <f>VLOOKUP(I2977,Products!$A$1:$F$51,6,0)</f>
        <v>80.36</v>
      </c>
      <c r="O2977" t="s">
        <v>831</v>
      </c>
      <c r="P2977" t="str">
        <f>VLOOKUP(O2977,Stores!$A$1:$D$6,2,0)</f>
        <v>MegaMart Peckmouth</v>
      </c>
      <c r="Q2977" t="str">
        <f>VLOOKUP(O2977,Stores!$A$1:$D$6,4,0)</f>
        <v>East</v>
      </c>
      <c r="R2977" s="6">
        <v>3</v>
      </c>
      <c r="S2977" s="6">
        <v>0.1</v>
      </c>
      <c r="T2977" t="s">
        <v>861</v>
      </c>
      <c r="U2977">
        <f t="shared" si="138"/>
        <v>369.57</v>
      </c>
      <c r="V2977" s="7">
        <f t="shared" si="139"/>
        <v>241.07999999999998</v>
      </c>
      <c r="W2977" s="7">
        <f t="shared" si="140"/>
        <v>127.59</v>
      </c>
    </row>
    <row r="2978" spans="1:23" x14ac:dyDescent="0.25">
      <c r="A2978" t="s">
        <v>3021</v>
      </c>
      <c r="B2978" s="4">
        <v>45618</v>
      </c>
      <c r="C2978" t="s">
        <v>99</v>
      </c>
      <c r="D2978" t="str">
        <f>VLOOKUP(C2978,Customers!$A$1:$H$201,4,0)</f>
        <v>Cheryl Gilbert</v>
      </c>
      <c r="E2978" t="str">
        <f>VLOOKUP(C2978,Customers!$A$1:$H$201,5,0)</f>
        <v>Female</v>
      </c>
      <c r="F2978" s="4">
        <f>VLOOKUP(C2978,Customers!$A$1:$H$201,6,0)</f>
        <v>26004</v>
      </c>
      <c r="G2978" s="4" t="str">
        <f>VLOOKUP(C2978,Customers!$A$1:$H$201,7,0)</f>
        <v>Bradyshire</v>
      </c>
      <c r="H2978" s="4">
        <f>VLOOKUP(C2978,Customers!$A$1:$H$201,8,0)</f>
        <v>44575</v>
      </c>
      <c r="I2978" t="s">
        <v>721</v>
      </c>
      <c r="J2978" t="str">
        <f>VLOOKUP(I2978,Products!$A$1:$F$51,2,0)</f>
        <v>Knowledge Bags</v>
      </c>
      <c r="K2978" t="str">
        <f>VLOOKUP(I2978,Products!$A$1:$F$51,3,0)</f>
        <v>Fashion</v>
      </c>
      <c r="L2978" t="str">
        <f>VLOOKUP(I2978,Products!$A$1:$F$51,4,0)</f>
        <v>Bags</v>
      </c>
      <c r="M2978" s="7">
        <f>VLOOKUP(I2978,Products!$A$1:$F$51,5,0)</f>
        <v>1396.22</v>
      </c>
      <c r="N2978" s="7">
        <f>VLOOKUP(I2978,Products!$A$1:$F$51,6,0)</f>
        <v>1004.09</v>
      </c>
      <c r="O2978" t="s">
        <v>831</v>
      </c>
      <c r="P2978" t="str">
        <f>VLOOKUP(O2978,Stores!$A$1:$D$6,2,0)</f>
        <v>MegaMart Peckmouth</v>
      </c>
      <c r="Q2978" t="str">
        <f>VLOOKUP(O2978,Stores!$A$1:$D$6,4,0)</f>
        <v>East</v>
      </c>
      <c r="R2978" s="6">
        <v>5</v>
      </c>
      <c r="S2978" s="6">
        <v>0.15</v>
      </c>
      <c r="T2978" t="s">
        <v>851</v>
      </c>
      <c r="U2978">
        <f t="shared" si="138"/>
        <v>6981.1</v>
      </c>
      <c r="V2978" s="7">
        <f t="shared" si="139"/>
        <v>5020.45</v>
      </c>
      <c r="W2978" s="7">
        <f t="shared" si="140"/>
        <v>1959.8000000000006</v>
      </c>
    </row>
    <row r="2979" spans="1:23" x14ac:dyDescent="0.25">
      <c r="A2979" t="s">
        <v>3067</v>
      </c>
      <c r="B2979" s="4">
        <v>45618</v>
      </c>
      <c r="C2979" t="s">
        <v>485</v>
      </c>
      <c r="D2979" t="str">
        <f>VLOOKUP(C2979,Customers!$A$1:$H$201,4,0)</f>
        <v>Yvette Roth</v>
      </c>
      <c r="E2979" t="str">
        <f>VLOOKUP(C2979,Customers!$A$1:$H$201,5,0)</f>
        <v>Male</v>
      </c>
      <c r="F2979" s="4">
        <f>VLOOKUP(C2979,Customers!$A$1:$H$201,6,0)</f>
        <v>22750</v>
      </c>
      <c r="G2979" s="4" t="str">
        <f>VLOOKUP(C2979,Customers!$A$1:$H$201,7,0)</f>
        <v>East Melissashire</v>
      </c>
      <c r="H2979" s="4">
        <f>VLOOKUP(C2979,Customers!$A$1:$H$201,8,0)</f>
        <v>45831</v>
      </c>
      <c r="I2979" t="s">
        <v>760</v>
      </c>
      <c r="J2979" t="str">
        <f>VLOOKUP(I2979,Products!$A$1:$F$51,2,0)</f>
        <v>Simple Accessories</v>
      </c>
      <c r="K2979" t="str">
        <f>VLOOKUP(I2979,Products!$A$1:$F$51,3,0)</f>
        <v>Fashion</v>
      </c>
      <c r="L2979" t="str">
        <f>VLOOKUP(I2979,Products!$A$1:$F$51,4,0)</f>
        <v>Accessories</v>
      </c>
      <c r="M2979" s="7">
        <f>VLOOKUP(I2979,Products!$A$1:$F$51,5,0)</f>
        <v>1102.791777777778</v>
      </c>
      <c r="N2979" s="7">
        <f>VLOOKUP(I2979,Products!$A$1:$F$51,6,0)</f>
        <v>242.98</v>
      </c>
      <c r="O2979" t="s">
        <v>831</v>
      </c>
      <c r="P2979" t="str">
        <f>VLOOKUP(O2979,Stores!$A$1:$D$6,2,0)</f>
        <v>MegaMart Peckmouth</v>
      </c>
      <c r="Q2979" t="str">
        <f>VLOOKUP(O2979,Stores!$A$1:$D$6,4,0)</f>
        <v>East</v>
      </c>
      <c r="R2979" s="6">
        <v>5</v>
      </c>
      <c r="S2979" s="6">
        <v>0.15</v>
      </c>
      <c r="T2979" t="s">
        <v>857</v>
      </c>
      <c r="U2979">
        <f t="shared" si="138"/>
        <v>5513.9588888888902</v>
      </c>
      <c r="V2979" s="7">
        <f t="shared" si="139"/>
        <v>1214.8999999999999</v>
      </c>
      <c r="W2979" s="7">
        <f t="shared" si="140"/>
        <v>4298.2088888888902</v>
      </c>
    </row>
    <row r="2980" spans="1:23" x14ac:dyDescent="0.25">
      <c r="A2980" t="s">
        <v>3247</v>
      </c>
      <c r="B2980" s="4">
        <v>45618</v>
      </c>
      <c r="C2980" t="s">
        <v>99</v>
      </c>
      <c r="D2980" t="str">
        <f>VLOOKUP(C2980,Customers!$A$1:$H$201,4,0)</f>
        <v>Cheryl Gilbert</v>
      </c>
      <c r="E2980" t="str">
        <f>VLOOKUP(C2980,Customers!$A$1:$H$201,5,0)</f>
        <v>Female</v>
      </c>
      <c r="F2980" s="4">
        <f>VLOOKUP(C2980,Customers!$A$1:$H$201,6,0)</f>
        <v>26004</v>
      </c>
      <c r="G2980" s="4" t="str">
        <f>VLOOKUP(C2980,Customers!$A$1:$H$201,7,0)</f>
        <v>Bradyshire</v>
      </c>
      <c r="H2980" s="4">
        <f>VLOOKUP(C2980,Customers!$A$1:$H$201,8,0)</f>
        <v>44575</v>
      </c>
      <c r="I2980" t="s">
        <v>790</v>
      </c>
      <c r="J2980" t="str">
        <f>VLOOKUP(I2980,Products!$A$1:$F$51,2,0)</f>
        <v>Everything Laptop</v>
      </c>
      <c r="K2980" t="str">
        <f>VLOOKUP(I2980,Products!$A$1:$F$51,3,0)</f>
        <v>Electronics</v>
      </c>
      <c r="L2980" t="str">
        <f>VLOOKUP(I2980,Products!$A$1:$F$51,4,0)</f>
        <v>Laptop</v>
      </c>
      <c r="M2980" s="7">
        <f>VLOOKUP(I2980,Products!$A$1:$F$51,5,0)</f>
        <v>428.05</v>
      </c>
      <c r="N2980" s="7">
        <f>VLOOKUP(I2980,Products!$A$1:$F$51,6,0)</f>
        <v>246.07</v>
      </c>
      <c r="O2980" t="s">
        <v>842</v>
      </c>
      <c r="P2980" t="str">
        <f>VLOOKUP(O2980,Stores!$A$1:$D$6,2,0)</f>
        <v>MegaMart Johnmouth</v>
      </c>
      <c r="Q2980" t="str">
        <f>VLOOKUP(O2980,Stores!$A$1:$D$6,4,0)</f>
        <v>East</v>
      </c>
      <c r="R2980" s="6">
        <v>4</v>
      </c>
      <c r="S2980" s="6">
        <v>0.05</v>
      </c>
      <c r="T2980" t="s">
        <v>851</v>
      </c>
      <c r="U2980">
        <f t="shared" si="138"/>
        <v>1712.2</v>
      </c>
      <c r="V2980" s="7">
        <f t="shared" si="139"/>
        <v>984.28</v>
      </c>
      <c r="W2980" s="7">
        <f t="shared" si="140"/>
        <v>726.97</v>
      </c>
    </row>
    <row r="2981" spans="1:23" x14ac:dyDescent="0.25">
      <c r="A2981" t="s">
        <v>3314</v>
      </c>
      <c r="B2981" s="4">
        <v>45618</v>
      </c>
      <c r="C2981" t="s">
        <v>300</v>
      </c>
      <c r="D2981" t="str">
        <f>VLOOKUP(C2981,Customers!$A$1:$H$201,4,0)</f>
        <v>Grace Garcia</v>
      </c>
      <c r="E2981" t="str">
        <f>VLOOKUP(C2981,Customers!$A$1:$H$201,5,0)</f>
        <v>Female</v>
      </c>
      <c r="F2981" s="4">
        <f>VLOOKUP(C2981,Customers!$A$1:$H$201,6,0)</f>
        <v>37929</v>
      </c>
      <c r="G2981" s="4" t="str">
        <f>VLOOKUP(C2981,Customers!$A$1:$H$201,7,0)</f>
        <v>Markberg</v>
      </c>
      <c r="H2981" s="4">
        <f>VLOOKUP(C2981,Customers!$A$1:$H$201,8,0)</f>
        <v>44928</v>
      </c>
      <c r="I2981" t="s">
        <v>778</v>
      </c>
      <c r="J2981" t="str">
        <f>VLOOKUP(I2981,Products!$A$1:$F$51,2,0)</f>
        <v>Deal Smartphone</v>
      </c>
      <c r="K2981" t="str">
        <f>VLOOKUP(I2981,Products!$A$1:$F$51,3,0)</f>
        <v>Electronics</v>
      </c>
      <c r="L2981" t="str">
        <f>VLOOKUP(I2981,Products!$A$1:$F$51,4,0)</f>
        <v>Smartphone</v>
      </c>
      <c r="M2981" s="7">
        <f>VLOOKUP(I2981,Products!$A$1:$F$51,5,0)</f>
        <v>673.78</v>
      </c>
      <c r="N2981" s="7">
        <f>VLOOKUP(I2981,Products!$A$1:$F$51,6,0)</f>
        <v>363.33</v>
      </c>
      <c r="O2981" t="s">
        <v>835</v>
      </c>
      <c r="P2981" t="str">
        <f>VLOOKUP(O2981,Stores!$A$1:$D$6,2,0)</f>
        <v>MegaMart New Michele</v>
      </c>
      <c r="Q2981" t="str">
        <f>VLOOKUP(O2981,Stores!$A$1:$D$6,4,0)</f>
        <v>West</v>
      </c>
      <c r="R2981" s="6">
        <v>5</v>
      </c>
      <c r="S2981" s="6">
        <v>0.1</v>
      </c>
      <c r="T2981" t="s">
        <v>861</v>
      </c>
      <c r="U2981">
        <f t="shared" si="138"/>
        <v>3368.8999999999996</v>
      </c>
      <c r="V2981" s="7">
        <f t="shared" si="139"/>
        <v>1816.6499999999999</v>
      </c>
      <c r="W2981" s="7">
        <f t="shared" si="140"/>
        <v>1551.3499999999997</v>
      </c>
    </row>
    <row r="2982" spans="1:23" x14ac:dyDescent="0.25">
      <c r="A2982" t="s">
        <v>3435</v>
      </c>
      <c r="B2982" s="4">
        <v>45618</v>
      </c>
      <c r="C2982" t="s">
        <v>648</v>
      </c>
      <c r="D2982" t="str">
        <f>VLOOKUP(C2982,Customers!$A$1:$H$201,4,0)</f>
        <v>Daniel Mcintyre</v>
      </c>
      <c r="E2982" t="str">
        <f>VLOOKUP(C2982,Customers!$A$1:$H$201,5,0)</f>
        <v>Male</v>
      </c>
      <c r="F2982" s="4">
        <f>VLOOKUP(C2982,Customers!$A$1:$H$201,6,0)</f>
        <v>37724</v>
      </c>
      <c r="G2982" s="4" t="str">
        <f>VLOOKUP(C2982,Customers!$A$1:$H$201,7,0)</f>
        <v>West Katrina</v>
      </c>
      <c r="H2982" s="4">
        <f>VLOOKUP(C2982,Customers!$A$1:$H$201,8,0)</f>
        <v>44305</v>
      </c>
      <c r="I2982" t="s">
        <v>782</v>
      </c>
      <c r="J2982" t="str">
        <f>VLOOKUP(I2982,Products!$A$1:$F$51,2,0)</f>
        <v>National Watches</v>
      </c>
      <c r="K2982" t="str">
        <f>VLOOKUP(I2982,Products!$A$1:$F$51,3,0)</f>
        <v>Fashion</v>
      </c>
      <c r="L2982" t="str">
        <f>VLOOKUP(I2982,Products!$A$1:$F$51,4,0)</f>
        <v>Watches</v>
      </c>
      <c r="M2982" s="7">
        <f>VLOOKUP(I2982,Products!$A$1:$F$51,5,0)</f>
        <v>29.24</v>
      </c>
      <c r="N2982" s="7">
        <f>VLOOKUP(I2982,Products!$A$1:$F$51,6,0)</f>
        <v>742.26521739130465</v>
      </c>
      <c r="O2982" t="s">
        <v>831</v>
      </c>
      <c r="P2982" t="str">
        <f>VLOOKUP(O2982,Stores!$A$1:$D$6,2,0)</f>
        <v>MegaMart Peckmouth</v>
      </c>
      <c r="Q2982" t="str">
        <f>VLOOKUP(O2982,Stores!$A$1:$D$6,4,0)</f>
        <v>East</v>
      </c>
      <c r="R2982" s="6">
        <v>5</v>
      </c>
      <c r="S2982" s="6">
        <v>0.1</v>
      </c>
      <c r="T2982" t="s">
        <v>854</v>
      </c>
      <c r="U2982">
        <f t="shared" si="138"/>
        <v>146.19999999999999</v>
      </c>
      <c r="V2982" s="7">
        <f t="shared" si="139"/>
        <v>3711.3260869565233</v>
      </c>
      <c r="W2982" s="7">
        <f t="shared" si="140"/>
        <v>-3566.0260869565236</v>
      </c>
    </row>
    <row r="2983" spans="1:23" x14ac:dyDescent="0.25">
      <c r="A2983" t="s">
        <v>4875</v>
      </c>
      <c r="B2983" s="4">
        <v>45618</v>
      </c>
      <c r="C2983" t="s">
        <v>219</v>
      </c>
      <c r="D2983" t="str">
        <f>VLOOKUP(C2983,Customers!$A$1:$H$201,4,0)</f>
        <v>Julie Gibson</v>
      </c>
      <c r="E2983" t="str">
        <f>VLOOKUP(C2983,Customers!$A$1:$H$201,5,0)</f>
        <v>Female</v>
      </c>
      <c r="F2983" s="4">
        <f>VLOOKUP(C2983,Customers!$A$1:$H$201,6,0)</f>
        <v>36064</v>
      </c>
      <c r="G2983" s="4" t="str">
        <f>VLOOKUP(C2983,Customers!$A$1:$H$201,7,0)</f>
        <v>Williamsville</v>
      </c>
      <c r="H2983" s="4">
        <f>VLOOKUP(C2983,Customers!$A$1:$H$201,8,0)</f>
        <v>45011</v>
      </c>
      <c r="I2983" t="s">
        <v>780</v>
      </c>
      <c r="J2983" t="str">
        <f>VLOOKUP(I2983,Products!$A$1:$F$51,2,0)</f>
        <v>Road Clothing</v>
      </c>
      <c r="K2983" t="str">
        <f>VLOOKUP(I2983,Products!$A$1:$F$51,3,0)</f>
        <v>Fashion</v>
      </c>
      <c r="L2983" t="str">
        <f>VLOOKUP(I2983,Products!$A$1:$F$51,4,0)</f>
        <v>Clothing</v>
      </c>
      <c r="M2983" s="7">
        <f>VLOOKUP(I2983,Products!$A$1:$F$51,5,0)</f>
        <v>1485.05</v>
      </c>
      <c r="N2983" s="7">
        <f>VLOOKUP(I2983,Products!$A$1:$F$51,6,0)</f>
        <v>988.31</v>
      </c>
      <c r="O2983" t="s">
        <v>838</v>
      </c>
      <c r="P2983" t="str">
        <f>VLOOKUP(O2983,Stores!$A$1:$D$6,2,0)</f>
        <v>MegaMart Brianahaven</v>
      </c>
      <c r="Q2983" t="str">
        <f>VLOOKUP(O2983,Stores!$A$1:$D$6,4,0)</f>
        <v>North</v>
      </c>
      <c r="R2983" s="6">
        <v>2</v>
      </c>
      <c r="S2983" s="6">
        <v>0</v>
      </c>
      <c r="T2983" t="s">
        <v>861</v>
      </c>
      <c r="U2983">
        <f t="shared" si="138"/>
        <v>2970.1</v>
      </c>
      <c r="V2983" s="7">
        <f t="shared" si="139"/>
        <v>1976.62</v>
      </c>
      <c r="W2983" s="7">
        <f t="shared" si="140"/>
        <v>992.48</v>
      </c>
    </row>
    <row r="2984" spans="1:23" x14ac:dyDescent="0.25">
      <c r="A2984" t="s">
        <v>5186</v>
      </c>
      <c r="B2984" s="4">
        <v>45619</v>
      </c>
      <c r="C2984" t="s">
        <v>424</v>
      </c>
      <c r="D2984" t="str">
        <f>VLOOKUP(C2984,Customers!$A$1:$H$201,4,0)</f>
        <v>Miranda Rodriguez</v>
      </c>
      <c r="E2984" t="str">
        <f>VLOOKUP(C2984,Customers!$A$1:$H$201,5,0)</f>
        <v>Female</v>
      </c>
      <c r="F2984" s="4">
        <f>VLOOKUP(C2984,Customers!$A$1:$H$201,6,0)</f>
        <v>29406</v>
      </c>
      <c r="G2984" s="4" t="str">
        <f>VLOOKUP(C2984,Customers!$A$1:$H$201,7,0)</f>
        <v>Adkinsport</v>
      </c>
      <c r="H2984" s="4">
        <f>VLOOKUP(C2984,Customers!$A$1:$H$201,8,0)</f>
        <v>45892</v>
      </c>
      <c r="I2984" t="s">
        <v>741</v>
      </c>
      <c r="J2984" t="str">
        <f>VLOOKUP(I2984,Products!$A$1:$F$51,2,0)</f>
        <v>Above Camera</v>
      </c>
      <c r="K2984" t="str">
        <f>VLOOKUP(I2984,Products!$A$1:$F$51,3,0)</f>
        <v>Electronics</v>
      </c>
      <c r="L2984" t="str">
        <f>VLOOKUP(I2984,Products!$A$1:$F$51,4,0)</f>
        <v>Camera</v>
      </c>
      <c r="M2984" s="7">
        <f>VLOOKUP(I2984,Products!$A$1:$F$51,5,0)</f>
        <v>1193.0899999999999</v>
      </c>
      <c r="N2984" s="7">
        <f>VLOOKUP(I2984,Products!$A$1:$F$51,6,0)</f>
        <v>818.24</v>
      </c>
      <c r="O2984" t="s">
        <v>838</v>
      </c>
      <c r="P2984" t="str">
        <f>VLOOKUP(O2984,Stores!$A$1:$D$6,2,0)</f>
        <v>MegaMart Brianahaven</v>
      </c>
      <c r="Q2984" t="str">
        <f>VLOOKUP(O2984,Stores!$A$1:$D$6,4,0)</f>
        <v>North</v>
      </c>
      <c r="R2984" s="6">
        <v>2</v>
      </c>
      <c r="S2984" s="6">
        <v>0.15</v>
      </c>
      <c r="T2984" t="s">
        <v>861</v>
      </c>
      <c r="U2984">
        <f t="shared" si="138"/>
        <v>2386.1799999999998</v>
      </c>
      <c r="V2984" s="7">
        <f t="shared" si="139"/>
        <v>1636.48</v>
      </c>
      <c r="W2984" s="7">
        <f t="shared" si="140"/>
        <v>748.8499999999998</v>
      </c>
    </row>
    <row r="2985" spans="1:23" x14ac:dyDescent="0.25">
      <c r="A2985" t="s">
        <v>5337</v>
      </c>
      <c r="B2985" s="4">
        <v>45619</v>
      </c>
      <c r="C2985" t="s">
        <v>349</v>
      </c>
      <c r="D2985" t="str">
        <f>VLOOKUP(C2985,Customers!$A$1:$H$201,4,0)</f>
        <v>Stanley Brown</v>
      </c>
      <c r="E2985" t="str">
        <f>VLOOKUP(C2985,Customers!$A$1:$H$201,5,0)</f>
        <v>Male</v>
      </c>
      <c r="F2985" s="4">
        <f>VLOOKUP(C2985,Customers!$A$1:$H$201,6,0)</f>
        <v>28594</v>
      </c>
      <c r="G2985" s="4" t="str">
        <f>VLOOKUP(C2985,Customers!$A$1:$H$201,7,0)</f>
        <v>Baldwinstad</v>
      </c>
      <c r="H2985" s="4">
        <f>VLOOKUP(C2985,Customers!$A$1:$H$201,8,0)</f>
        <v>44617</v>
      </c>
      <c r="I2985" t="s">
        <v>784</v>
      </c>
      <c r="J2985" t="str">
        <f>VLOOKUP(I2985,Products!$A$1:$F$51,2,0)</f>
        <v>Foot Snacks</v>
      </c>
      <c r="K2985" t="str">
        <f>VLOOKUP(I2985,Products!$A$1:$F$51,3,0)</f>
        <v>Groceries</v>
      </c>
      <c r="L2985" t="str">
        <f>VLOOKUP(I2985,Products!$A$1:$F$51,4,0)</f>
        <v>Snacks</v>
      </c>
      <c r="M2985" s="7">
        <f>VLOOKUP(I2985,Products!$A$1:$F$51,5,0)</f>
        <v>1095.72</v>
      </c>
      <c r="N2985" s="7">
        <f>VLOOKUP(I2985,Products!$A$1:$F$51,6,0)</f>
        <v>822.2</v>
      </c>
      <c r="O2985" t="s">
        <v>831</v>
      </c>
      <c r="P2985" t="str">
        <f>VLOOKUP(O2985,Stores!$A$1:$D$6,2,0)</f>
        <v>MegaMart Peckmouth</v>
      </c>
      <c r="Q2985" t="str">
        <f>VLOOKUP(O2985,Stores!$A$1:$D$6,4,0)</f>
        <v>East</v>
      </c>
      <c r="R2985" s="6">
        <v>3</v>
      </c>
      <c r="S2985" s="6">
        <v>7.5826487677821602E-2</v>
      </c>
      <c r="T2985" t="s">
        <v>851</v>
      </c>
      <c r="U2985">
        <f t="shared" si="138"/>
        <v>3287.16</v>
      </c>
      <c r="V2985" s="7">
        <f t="shared" si="139"/>
        <v>2466.6000000000004</v>
      </c>
      <c r="W2985" s="7">
        <f t="shared" si="140"/>
        <v>819.63582648767726</v>
      </c>
    </row>
    <row r="2986" spans="1:23" x14ac:dyDescent="0.25">
      <c r="A2986" t="s">
        <v>1709</v>
      </c>
      <c r="B2986" s="4">
        <v>45619</v>
      </c>
      <c r="C2986" t="s">
        <v>510</v>
      </c>
      <c r="D2986" t="str">
        <f>VLOOKUP(C2986,Customers!$A$1:$H$201,4,0)</f>
        <v>Adam Lucas</v>
      </c>
      <c r="E2986" t="str">
        <f>VLOOKUP(C2986,Customers!$A$1:$H$201,5,0)</f>
        <v>Female</v>
      </c>
      <c r="F2986" s="4">
        <f>VLOOKUP(C2986,Customers!$A$1:$H$201,6,0)</f>
        <v>28708</v>
      </c>
      <c r="G2986" s="4" t="str">
        <f>VLOOKUP(C2986,Customers!$A$1:$H$201,7,0)</f>
        <v>Allisonmouth</v>
      </c>
      <c r="H2986" s="4">
        <f>VLOOKUP(C2986,Customers!$A$1:$H$201,8,0)</f>
        <v>45298</v>
      </c>
      <c r="I2986" t="s">
        <v>800</v>
      </c>
      <c r="J2986" t="str">
        <f>VLOOKUP(I2986,Products!$A$1:$F$51,2,0)</f>
        <v>Church Clothing</v>
      </c>
      <c r="K2986" t="str">
        <f>VLOOKUP(I2986,Products!$A$1:$F$51,3,0)</f>
        <v>Fashion</v>
      </c>
      <c r="L2986" t="str">
        <f>VLOOKUP(I2986,Products!$A$1:$F$51,4,0)</f>
        <v>Clothing</v>
      </c>
      <c r="M2986" s="7">
        <f>VLOOKUP(I2986,Products!$A$1:$F$51,5,0)</f>
        <v>540.94000000000005</v>
      </c>
      <c r="N2986" s="7">
        <f>VLOOKUP(I2986,Products!$A$1:$F$51,6,0)</f>
        <v>398.25</v>
      </c>
      <c r="O2986" t="s">
        <v>842</v>
      </c>
      <c r="P2986" t="str">
        <f>VLOOKUP(O2986,Stores!$A$1:$D$6,2,0)</f>
        <v>MegaMart Johnmouth</v>
      </c>
      <c r="Q2986" t="str">
        <f>VLOOKUP(O2986,Stores!$A$1:$D$6,4,0)</f>
        <v>East</v>
      </c>
      <c r="R2986" s="6">
        <v>1</v>
      </c>
      <c r="S2986" s="6">
        <v>0.05</v>
      </c>
      <c r="T2986" t="s">
        <v>854</v>
      </c>
      <c r="U2986">
        <f t="shared" si="138"/>
        <v>540.94000000000005</v>
      </c>
      <c r="V2986" s="7">
        <f t="shared" si="139"/>
        <v>398.25</v>
      </c>
      <c r="W2986" s="7">
        <f t="shared" si="140"/>
        <v>141.74000000000007</v>
      </c>
    </row>
    <row r="2987" spans="1:23" x14ac:dyDescent="0.25">
      <c r="A2987" t="s">
        <v>2547</v>
      </c>
      <c r="B2987" s="4">
        <v>45620</v>
      </c>
      <c r="C2987" t="s">
        <v>222</v>
      </c>
      <c r="D2987" t="str">
        <f>VLOOKUP(C2987,Customers!$A$1:$H$201,4,0)</f>
        <v>Lawrence Stewart</v>
      </c>
      <c r="E2987" t="str">
        <f>VLOOKUP(C2987,Customers!$A$1:$H$201,5,0)</f>
        <v>Male</v>
      </c>
      <c r="F2987" s="4">
        <f>VLOOKUP(C2987,Customers!$A$1:$H$201,6,0)</f>
        <v>38555</v>
      </c>
      <c r="G2987" s="4" t="str">
        <f>VLOOKUP(C2987,Customers!$A$1:$H$201,7,0)</f>
        <v>West Tinatown</v>
      </c>
      <c r="H2987" s="4">
        <f>VLOOKUP(C2987,Customers!$A$1:$H$201,8,0)</f>
        <v>44145</v>
      </c>
      <c r="I2987" t="s">
        <v>788</v>
      </c>
      <c r="J2987" t="str">
        <f>VLOOKUP(I2987,Products!$A$1:$F$51,2,0)</f>
        <v>Beat Accessories</v>
      </c>
      <c r="K2987" t="str">
        <f>VLOOKUP(I2987,Products!$A$1:$F$51,3,0)</f>
        <v>Fashion</v>
      </c>
      <c r="L2987" t="str">
        <f>VLOOKUP(I2987,Products!$A$1:$F$51,4,0)</f>
        <v>Accessories</v>
      </c>
      <c r="M2987" s="7">
        <f>VLOOKUP(I2987,Products!$A$1:$F$51,5,0)</f>
        <v>1798.97</v>
      </c>
      <c r="N2987" s="7">
        <f>VLOOKUP(I2987,Products!$A$1:$F$51,6,0)</f>
        <v>1329.15</v>
      </c>
      <c r="O2987" t="s">
        <v>838</v>
      </c>
      <c r="P2987" t="str">
        <f>VLOOKUP(O2987,Stores!$A$1:$D$6,2,0)</f>
        <v>MegaMart Brianahaven</v>
      </c>
      <c r="Q2987" t="str">
        <f>VLOOKUP(O2987,Stores!$A$1:$D$6,4,0)</f>
        <v>North</v>
      </c>
      <c r="R2987" s="6">
        <v>4</v>
      </c>
      <c r="S2987" s="6">
        <v>0.15</v>
      </c>
      <c r="T2987" t="s">
        <v>851</v>
      </c>
      <c r="U2987">
        <f t="shared" si="138"/>
        <v>7195.88</v>
      </c>
      <c r="V2987" s="7">
        <f t="shared" si="139"/>
        <v>5316.6</v>
      </c>
      <c r="W2987" s="7">
        <f t="shared" si="140"/>
        <v>1878.4299999999998</v>
      </c>
    </row>
    <row r="2988" spans="1:23" x14ac:dyDescent="0.25">
      <c r="A2988" t="s">
        <v>2613</v>
      </c>
      <c r="B2988" s="4">
        <v>45620</v>
      </c>
      <c r="C2988" t="s">
        <v>128</v>
      </c>
      <c r="D2988" t="str">
        <f>VLOOKUP(C2988,Customers!$A$1:$H$201,4,0)</f>
        <v>Jenny Beck</v>
      </c>
      <c r="E2988" t="str">
        <f>VLOOKUP(C2988,Customers!$A$1:$H$201,5,0)</f>
        <v>Female</v>
      </c>
      <c r="F2988" s="4">
        <f>VLOOKUP(C2988,Customers!$A$1:$H$201,6,0)</f>
        <v>28698</v>
      </c>
      <c r="G2988" s="4" t="str">
        <f>VLOOKUP(C2988,Customers!$A$1:$H$201,7,0)</f>
        <v>Lake Cody</v>
      </c>
      <c r="H2988" s="4">
        <f>VLOOKUP(C2988,Customers!$A$1:$H$201,8,0)</f>
        <v>45733</v>
      </c>
      <c r="I2988" t="s">
        <v>707</v>
      </c>
      <c r="J2988" t="str">
        <f>VLOOKUP(I2988,Products!$A$1:$F$51,2,0)</f>
        <v>Like Camera</v>
      </c>
      <c r="K2988" t="str">
        <f>VLOOKUP(I2988,Products!$A$1:$F$51,3,0)</f>
        <v>Electronics</v>
      </c>
      <c r="L2988" t="str">
        <f>VLOOKUP(I2988,Products!$A$1:$F$51,4,0)</f>
        <v>Camera</v>
      </c>
      <c r="M2988" s="7">
        <f>VLOOKUP(I2988,Products!$A$1:$F$51,5,0)</f>
        <v>1673.69</v>
      </c>
      <c r="N2988" s="7">
        <f>VLOOKUP(I2988,Products!$A$1:$F$51,6,0)</f>
        <v>1323.38</v>
      </c>
      <c r="O2988" t="s">
        <v>827</v>
      </c>
      <c r="P2988" t="str">
        <f>VLOOKUP(O2988,Stores!$A$1:$D$6,2,0)</f>
        <v>MegaMart Jimenezborough</v>
      </c>
      <c r="Q2988" t="str">
        <f>VLOOKUP(O2988,Stores!$A$1:$D$6,4,0)</f>
        <v>South</v>
      </c>
      <c r="R2988" s="6">
        <v>2</v>
      </c>
      <c r="S2988" s="6">
        <v>0.05</v>
      </c>
      <c r="T2988" t="s">
        <v>857</v>
      </c>
      <c r="U2988">
        <f t="shared" si="138"/>
        <v>3347.38</v>
      </c>
      <c r="V2988" s="7">
        <f t="shared" si="139"/>
        <v>2646.76</v>
      </c>
      <c r="W2988" s="7">
        <f t="shared" si="140"/>
        <v>699.66999999999985</v>
      </c>
    </row>
    <row r="2989" spans="1:23" x14ac:dyDescent="0.25">
      <c r="A2989" t="s">
        <v>3262</v>
      </c>
      <c r="B2989" s="4">
        <v>45620</v>
      </c>
      <c r="C2989" t="s">
        <v>625</v>
      </c>
      <c r="D2989" t="str">
        <f>VLOOKUP(C2989,Customers!$A$1:$H$201,4,0)</f>
        <v>Anthony Gould</v>
      </c>
      <c r="E2989" t="str">
        <f>VLOOKUP(C2989,Customers!$A$1:$H$201,5,0)</f>
        <v>Female</v>
      </c>
      <c r="F2989" s="4">
        <f>VLOOKUP(C2989,Customers!$A$1:$H$201,6,0)</f>
        <v>31052</v>
      </c>
      <c r="G2989" s="4" t="str">
        <f>VLOOKUP(C2989,Customers!$A$1:$H$201,7,0)</f>
        <v>South James</v>
      </c>
      <c r="H2989" s="4">
        <f>VLOOKUP(C2989,Customers!$A$1:$H$201,8,0)</f>
        <v>44584</v>
      </c>
      <c r="I2989" t="s">
        <v>788</v>
      </c>
      <c r="J2989" t="str">
        <f>VLOOKUP(I2989,Products!$A$1:$F$51,2,0)</f>
        <v>Beat Accessories</v>
      </c>
      <c r="K2989" t="str">
        <f>VLOOKUP(I2989,Products!$A$1:$F$51,3,0)</f>
        <v>Fashion</v>
      </c>
      <c r="L2989" t="str">
        <f>VLOOKUP(I2989,Products!$A$1:$F$51,4,0)</f>
        <v>Accessories</v>
      </c>
      <c r="M2989" s="7">
        <f>VLOOKUP(I2989,Products!$A$1:$F$51,5,0)</f>
        <v>1798.97</v>
      </c>
      <c r="N2989" s="7">
        <f>VLOOKUP(I2989,Products!$A$1:$F$51,6,0)</f>
        <v>1329.15</v>
      </c>
      <c r="O2989" t="s">
        <v>842</v>
      </c>
      <c r="P2989" t="str">
        <f>VLOOKUP(O2989,Stores!$A$1:$D$6,2,0)</f>
        <v>MegaMart Johnmouth</v>
      </c>
      <c r="Q2989" t="str">
        <f>VLOOKUP(O2989,Stores!$A$1:$D$6,4,0)</f>
        <v>East</v>
      </c>
      <c r="R2989" s="6">
        <v>5</v>
      </c>
      <c r="S2989" s="6">
        <v>0.15</v>
      </c>
      <c r="T2989" t="s">
        <v>861</v>
      </c>
      <c r="U2989">
        <f t="shared" si="138"/>
        <v>8994.85</v>
      </c>
      <c r="V2989" s="7">
        <f t="shared" si="139"/>
        <v>6645.75</v>
      </c>
      <c r="W2989" s="7">
        <f t="shared" si="140"/>
        <v>2348.2500000000005</v>
      </c>
    </row>
    <row r="2990" spans="1:23" x14ac:dyDescent="0.25">
      <c r="A2990" t="s">
        <v>3533</v>
      </c>
      <c r="B2990" s="4">
        <v>45620</v>
      </c>
      <c r="C2990" t="s">
        <v>353</v>
      </c>
      <c r="D2990" t="str">
        <f>VLOOKUP(C2990,Customers!$A$1:$H$201,4,0)</f>
        <v>Kimberly Stokes</v>
      </c>
      <c r="E2990" t="str">
        <f>VLOOKUP(C2990,Customers!$A$1:$H$201,5,0)</f>
        <v>Male</v>
      </c>
      <c r="F2990" s="4">
        <f>VLOOKUP(C2990,Customers!$A$1:$H$201,6,0)</f>
        <v>22937</v>
      </c>
      <c r="G2990" s="4" t="str">
        <f>VLOOKUP(C2990,Customers!$A$1:$H$201,7,0)</f>
        <v>Seanland</v>
      </c>
      <c r="H2990" s="4">
        <f>VLOOKUP(C2990,Customers!$A$1:$H$201,8,0)</f>
        <v>45876</v>
      </c>
      <c r="I2990" t="s">
        <v>806</v>
      </c>
      <c r="J2990" t="str">
        <f>VLOOKUP(I2990,Products!$A$1:$F$51,2,0)</f>
        <v>Maybe Clothing</v>
      </c>
      <c r="K2990" t="str">
        <f>VLOOKUP(I2990,Products!$A$1:$F$51,3,0)</f>
        <v>Fashion</v>
      </c>
      <c r="L2990" t="str">
        <f>VLOOKUP(I2990,Products!$A$1:$F$51,4,0)</f>
        <v>Clothing</v>
      </c>
      <c r="M2990" s="7">
        <f>VLOOKUP(I2990,Products!$A$1:$F$51,5,0)</f>
        <v>1102.791777777778</v>
      </c>
      <c r="N2990" s="7">
        <f>VLOOKUP(I2990,Products!$A$1:$F$51,6,0)</f>
        <v>316.63</v>
      </c>
      <c r="O2990" t="s">
        <v>827</v>
      </c>
      <c r="P2990" t="str">
        <f>VLOOKUP(O2990,Stores!$A$1:$D$6,2,0)</f>
        <v>MegaMart Jimenezborough</v>
      </c>
      <c r="Q2990" t="str">
        <f>VLOOKUP(O2990,Stores!$A$1:$D$6,4,0)</f>
        <v>South</v>
      </c>
      <c r="R2990" s="6">
        <v>2</v>
      </c>
      <c r="S2990" s="6">
        <v>0</v>
      </c>
      <c r="T2990" t="s">
        <v>854</v>
      </c>
      <c r="U2990">
        <f t="shared" si="138"/>
        <v>2205.5835555555559</v>
      </c>
      <c r="V2990" s="7">
        <f t="shared" si="139"/>
        <v>633.26</v>
      </c>
      <c r="W2990" s="7">
        <f t="shared" si="140"/>
        <v>1571.3235555555559</v>
      </c>
    </row>
    <row r="2991" spans="1:23" x14ac:dyDescent="0.25">
      <c r="A2991" t="s">
        <v>4066</v>
      </c>
      <c r="B2991" s="4">
        <v>45621</v>
      </c>
      <c r="C2991" t="s">
        <v>599</v>
      </c>
      <c r="D2991" t="str">
        <f>VLOOKUP(C2991,Customers!$A$1:$H$201,4,0)</f>
        <v>Travis Watson</v>
      </c>
      <c r="E2991" t="str">
        <f>VLOOKUP(C2991,Customers!$A$1:$H$201,5,0)</f>
        <v>Male</v>
      </c>
      <c r="F2991" s="4">
        <f>VLOOKUP(C2991,Customers!$A$1:$H$201,6,0)</f>
        <v>24638</v>
      </c>
      <c r="G2991" s="4" t="str">
        <f>VLOOKUP(C2991,Customers!$A$1:$H$201,7,0)</f>
        <v>Christopherburgh</v>
      </c>
      <c r="H2991" s="4">
        <f>VLOOKUP(C2991,Customers!$A$1:$H$201,8,0)</f>
        <v>44553</v>
      </c>
      <c r="I2991" t="s">
        <v>749</v>
      </c>
      <c r="J2991" t="str">
        <f>VLOOKUP(I2991,Products!$A$1:$F$51,2,0)</f>
        <v>Whether Bags</v>
      </c>
      <c r="K2991" t="str">
        <f>VLOOKUP(I2991,Products!$A$1:$F$51,3,0)</f>
        <v>Fashion</v>
      </c>
      <c r="L2991" t="str">
        <f>VLOOKUP(I2991,Products!$A$1:$F$51,4,0)</f>
        <v>Bags</v>
      </c>
      <c r="M2991" s="7">
        <f>VLOOKUP(I2991,Products!$A$1:$F$51,5,0)</f>
        <v>270.45</v>
      </c>
      <c r="N2991" s="7">
        <f>VLOOKUP(I2991,Products!$A$1:$F$51,6,0)</f>
        <v>742.26521739130465</v>
      </c>
      <c r="O2991" t="s">
        <v>838</v>
      </c>
      <c r="P2991" t="str">
        <f>VLOOKUP(O2991,Stores!$A$1:$D$6,2,0)</f>
        <v>MegaMart Brianahaven</v>
      </c>
      <c r="Q2991" t="str">
        <f>VLOOKUP(O2991,Stores!$A$1:$D$6,4,0)</f>
        <v>North</v>
      </c>
      <c r="R2991" s="6">
        <v>3</v>
      </c>
      <c r="S2991" s="6">
        <v>0.15</v>
      </c>
      <c r="T2991" t="s">
        <v>857</v>
      </c>
      <c r="U2991">
        <f t="shared" si="138"/>
        <v>811.34999999999991</v>
      </c>
      <c r="V2991" s="7">
        <f t="shared" si="139"/>
        <v>2226.7956521739138</v>
      </c>
      <c r="W2991" s="7">
        <f t="shared" si="140"/>
        <v>-1416.2956521739138</v>
      </c>
    </row>
    <row r="2992" spans="1:23" x14ac:dyDescent="0.25">
      <c r="A2992" t="s">
        <v>4308</v>
      </c>
      <c r="B2992" s="4">
        <v>45621</v>
      </c>
      <c r="C2992" t="s">
        <v>602</v>
      </c>
      <c r="D2992" t="str">
        <f>VLOOKUP(C2992,Customers!$A$1:$H$201,4,0)</f>
        <v>Amber Graham</v>
      </c>
      <c r="E2992" t="str">
        <f>VLOOKUP(C2992,Customers!$A$1:$H$201,5,0)</f>
        <v>Female</v>
      </c>
      <c r="F2992" s="4">
        <f>VLOOKUP(C2992,Customers!$A$1:$H$201,6,0)</f>
        <v>30807</v>
      </c>
      <c r="G2992" s="4" t="str">
        <f>VLOOKUP(C2992,Customers!$A$1:$H$201,7,0)</f>
        <v>Lake Melissaborough</v>
      </c>
      <c r="H2992" s="4">
        <f>VLOOKUP(C2992,Customers!$A$1:$H$201,8,0)</f>
        <v>45889</v>
      </c>
      <c r="I2992" t="s">
        <v>816</v>
      </c>
      <c r="J2992" t="str">
        <f>VLOOKUP(I2992,Products!$A$1:$F$51,2,0)</f>
        <v>Or Smartphone</v>
      </c>
      <c r="K2992" t="str">
        <f>VLOOKUP(I2992,Products!$A$1:$F$51,3,0)</f>
        <v>Electronics</v>
      </c>
      <c r="L2992" t="str">
        <f>VLOOKUP(I2992,Products!$A$1:$F$51,4,0)</f>
        <v>Smartphone</v>
      </c>
      <c r="M2992" s="7">
        <f>VLOOKUP(I2992,Products!$A$1:$F$51,5,0)</f>
        <v>1197.18</v>
      </c>
      <c r="N2992" s="7">
        <f>VLOOKUP(I2992,Products!$A$1:$F$51,6,0)</f>
        <v>722.74</v>
      </c>
      <c r="O2992" t="s">
        <v>835</v>
      </c>
      <c r="P2992" t="str">
        <f>VLOOKUP(O2992,Stores!$A$1:$D$6,2,0)</f>
        <v>MegaMart New Michele</v>
      </c>
      <c r="Q2992" t="str">
        <f>VLOOKUP(O2992,Stores!$A$1:$D$6,4,0)</f>
        <v>West</v>
      </c>
      <c r="R2992" s="6">
        <v>1</v>
      </c>
      <c r="S2992" s="6">
        <v>0.15</v>
      </c>
      <c r="T2992" t="s">
        <v>854</v>
      </c>
      <c r="U2992">
        <f t="shared" si="138"/>
        <v>1197.18</v>
      </c>
      <c r="V2992" s="7">
        <f t="shared" si="139"/>
        <v>722.74</v>
      </c>
      <c r="W2992" s="7">
        <f t="shared" si="140"/>
        <v>473.59000000000003</v>
      </c>
    </row>
    <row r="2993" spans="1:23" x14ac:dyDescent="0.25">
      <c r="A2993" t="s">
        <v>4677</v>
      </c>
      <c r="B2993" s="4">
        <v>45621</v>
      </c>
      <c r="C2993" t="s">
        <v>285</v>
      </c>
      <c r="D2993" t="str">
        <f>VLOOKUP(C2993,Customers!$A$1:$H$201,4,0)</f>
        <v>Phyllis Durham</v>
      </c>
      <c r="E2993" t="str">
        <f>VLOOKUP(C2993,Customers!$A$1:$H$201,5,0)</f>
        <v>Male</v>
      </c>
      <c r="F2993" s="4">
        <f>VLOOKUP(C2993,Customers!$A$1:$H$201,6,0)</f>
        <v>38700</v>
      </c>
      <c r="G2993" s="4" t="str">
        <f>VLOOKUP(C2993,Customers!$A$1:$H$201,7,0)</f>
        <v>Nancyside</v>
      </c>
      <c r="H2993" s="4">
        <f>VLOOKUP(C2993,Customers!$A$1:$H$201,8,0)</f>
        <v>44688</v>
      </c>
      <c r="I2993" t="s">
        <v>714</v>
      </c>
      <c r="J2993" t="str">
        <f>VLOOKUP(I2993,Products!$A$1:$F$51,2,0)</f>
        <v>Here Footwear</v>
      </c>
      <c r="K2993" t="str">
        <f>VLOOKUP(I2993,Products!$A$1:$F$51,3,0)</f>
        <v>Fashion</v>
      </c>
      <c r="L2993" t="str">
        <f>VLOOKUP(I2993,Products!$A$1:$F$51,4,0)</f>
        <v>Footwear</v>
      </c>
      <c r="M2993" s="7">
        <f>VLOOKUP(I2993,Products!$A$1:$F$51,5,0)</f>
        <v>1102.791777777778</v>
      </c>
      <c r="N2993" s="7">
        <f>VLOOKUP(I2993,Products!$A$1:$F$51,6,0)</f>
        <v>169.03</v>
      </c>
      <c r="O2993" t="s">
        <v>831</v>
      </c>
      <c r="P2993" t="str">
        <f>VLOOKUP(O2993,Stores!$A$1:$D$6,2,0)</f>
        <v>MegaMart Peckmouth</v>
      </c>
      <c r="Q2993" t="str">
        <f>VLOOKUP(O2993,Stores!$A$1:$D$6,4,0)</f>
        <v>East</v>
      </c>
      <c r="R2993" s="6">
        <v>3</v>
      </c>
      <c r="S2993" s="6">
        <v>0.15</v>
      </c>
      <c r="T2993" t="s">
        <v>861</v>
      </c>
      <c r="U2993">
        <f t="shared" si="138"/>
        <v>3308.3753333333339</v>
      </c>
      <c r="V2993" s="7">
        <f t="shared" si="139"/>
        <v>507.09000000000003</v>
      </c>
      <c r="W2993" s="7">
        <f t="shared" si="140"/>
        <v>2800.4353333333338</v>
      </c>
    </row>
    <row r="2994" spans="1:23" x14ac:dyDescent="0.25">
      <c r="A2994" t="s">
        <v>5441</v>
      </c>
      <c r="B2994" s="4">
        <v>45621</v>
      </c>
      <c r="C2994" t="s">
        <v>226</v>
      </c>
      <c r="D2994" t="str">
        <f>VLOOKUP(C2994,Customers!$A$1:$H$201,4,0)</f>
        <v>Scott Wyatt</v>
      </c>
      <c r="E2994" t="str">
        <f>VLOOKUP(C2994,Customers!$A$1:$H$201,5,0)</f>
        <v>Female</v>
      </c>
      <c r="F2994" s="4">
        <f>VLOOKUP(C2994,Customers!$A$1:$H$201,6,0)</f>
        <v>23142</v>
      </c>
      <c r="G2994" s="4" t="str">
        <f>VLOOKUP(C2994,Customers!$A$1:$H$201,7,0)</f>
        <v>New Meagan</v>
      </c>
      <c r="H2994" s="4">
        <f>VLOOKUP(C2994,Customers!$A$1:$H$201,8,0)</f>
        <v>45562</v>
      </c>
      <c r="I2994" t="s">
        <v>796</v>
      </c>
      <c r="J2994" t="str">
        <f>VLOOKUP(I2994,Products!$A$1:$F$51,2,0)</f>
        <v>Book Television</v>
      </c>
      <c r="K2994" t="str">
        <f>VLOOKUP(I2994,Products!$A$1:$F$51,3,0)</f>
        <v>Electronics</v>
      </c>
      <c r="L2994" t="str">
        <f>VLOOKUP(I2994,Products!$A$1:$F$51,4,0)</f>
        <v>Television</v>
      </c>
      <c r="M2994" s="7">
        <f>VLOOKUP(I2994,Products!$A$1:$F$51,5,0)</f>
        <v>1952.65</v>
      </c>
      <c r="N2994" s="7">
        <f>VLOOKUP(I2994,Products!$A$1:$F$51,6,0)</f>
        <v>1451.27</v>
      </c>
      <c r="O2994" t="s">
        <v>838</v>
      </c>
      <c r="P2994" t="str">
        <f>VLOOKUP(O2994,Stores!$A$1:$D$6,2,0)</f>
        <v>MegaMart Brianahaven</v>
      </c>
      <c r="Q2994" t="str">
        <f>VLOOKUP(O2994,Stores!$A$1:$D$6,4,0)</f>
        <v>North</v>
      </c>
      <c r="R2994" s="6">
        <v>1</v>
      </c>
      <c r="S2994" s="6">
        <v>0.05</v>
      </c>
      <c r="T2994" t="s">
        <v>851</v>
      </c>
      <c r="U2994">
        <f t="shared" si="138"/>
        <v>1952.65</v>
      </c>
      <c r="V2994" s="7">
        <f t="shared" si="139"/>
        <v>1451.27</v>
      </c>
      <c r="W2994" s="7">
        <f t="shared" si="140"/>
        <v>500.43000000000012</v>
      </c>
    </row>
    <row r="2995" spans="1:23" x14ac:dyDescent="0.25">
      <c r="A2995" t="s">
        <v>1145</v>
      </c>
      <c r="B2995" s="4">
        <v>45621</v>
      </c>
      <c r="C2995" t="s">
        <v>625</v>
      </c>
      <c r="D2995" t="str">
        <f>VLOOKUP(C2995,Customers!$A$1:$H$201,4,0)</f>
        <v>Anthony Gould</v>
      </c>
      <c r="E2995" t="str">
        <f>VLOOKUP(C2995,Customers!$A$1:$H$201,5,0)</f>
        <v>Female</v>
      </c>
      <c r="F2995" s="4">
        <f>VLOOKUP(C2995,Customers!$A$1:$H$201,6,0)</f>
        <v>31052</v>
      </c>
      <c r="G2995" s="4" t="str">
        <f>VLOOKUP(C2995,Customers!$A$1:$H$201,7,0)</f>
        <v>South James</v>
      </c>
      <c r="H2995" s="4">
        <f>VLOOKUP(C2995,Customers!$A$1:$H$201,8,0)</f>
        <v>44584</v>
      </c>
      <c r="I2995" t="s">
        <v>804</v>
      </c>
      <c r="J2995" t="str">
        <f>VLOOKUP(I2995,Products!$A$1:$F$51,2,0)</f>
        <v>Present Television</v>
      </c>
      <c r="K2995" t="str">
        <f>VLOOKUP(I2995,Products!$A$1:$F$51,3,0)</f>
        <v>Electronics</v>
      </c>
      <c r="L2995" t="str">
        <f>VLOOKUP(I2995,Products!$A$1:$F$51,4,0)</f>
        <v>Television</v>
      </c>
      <c r="M2995" s="7">
        <f>VLOOKUP(I2995,Products!$A$1:$F$51,5,0)</f>
        <v>1635.01</v>
      </c>
      <c r="N2995" s="7">
        <f>VLOOKUP(I2995,Products!$A$1:$F$51,6,0)</f>
        <v>1043.29</v>
      </c>
      <c r="O2995" t="s">
        <v>827</v>
      </c>
      <c r="P2995" t="str">
        <f>VLOOKUP(O2995,Stores!$A$1:$D$6,2,0)</f>
        <v>MegaMart Jimenezborough</v>
      </c>
      <c r="Q2995" t="str">
        <f>VLOOKUP(O2995,Stores!$A$1:$D$6,4,0)</f>
        <v>South</v>
      </c>
      <c r="R2995" s="6">
        <v>2</v>
      </c>
      <c r="S2995" s="6">
        <v>0.15</v>
      </c>
      <c r="T2995" t="s">
        <v>854</v>
      </c>
      <c r="U2995">
        <f t="shared" si="138"/>
        <v>3270.02</v>
      </c>
      <c r="V2995" s="7">
        <f t="shared" si="139"/>
        <v>2086.58</v>
      </c>
      <c r="W2995" s="7">
        <f t="shared" si="140"/>
        <v>1182.5900000000001</v>
      </c>
    </row>
    <row r="2996" spans="1:23" x14ac:dyDescent="0.25">
      <c r="A2996" t="s">
        <v>1472</v>
      </c>
      <c r="B2996" s="4">
        <v>45621</v>
      </c>
      <c r="C2996" t="s">
        <v>289</v>
      </c>
      <c r="D2996" t="str">
        <f>VLOOKUP(C2996,Customers!$A$1:$H$201,4,0)</f>
        <v>Matthew Juarez</v>
      </c>
      <c r="E2996" t="str">
        <f>VLOOKUP(C2996,Customers!$A$1:$H$201,5,0)</f>
        <v>Female</v>
      </c>
      <c r="F2996" s="4">
        <f>VLOOKUP(C2996,Customers!$A$1:$H$201,6,0)</f>
        <v>37614</v>
      </c>
      <c r="G2996" s="4" t="str">
        <f>VLOOKUP(C2996,Customers!$A$1:$H$201,7,0)</f>
        <v>North Meagan</v>
      </c>
      <c r="H2996" s="4">
        <f>VLOOKUP(C2996,Customers!$A$1:$H$201,8,0)</f>
        <v>44855</v>
      </c>
      <c r="I2996" t="s">
        <v>753</v>
      </c>
      <c r="J2996" t="str">
        <f>VLOOKUP(I2996,Products!$A$1:$F$51,2,0)</f>
        <v>Find Headphones</v>
      </c>
      <c r="K2996" t="str">
        <f>VLOOKUP(I2996,Products!$A$1:$F$51,3,0)</f>
        <v>Electronics</v>
      </c>
      <c r="L2996" t="str">
        <f>VLOOKUP(I2996,Products!$A$1:$F$51,4,0)</f>
        <v>Headphones</v>
      </c>
      <c r="M2996" s="7">
        <f>VLOOKUP(I2996,Products!$A$1:$F$51,5,0)</f>
        <v>1246.1099999999999</v>
      </c>
      <c r="N2996" s="7">
        <f>VLOOKUP(I2996,Products!$A$1:$F$51,6,0)</f>
        <v>833.52</v>
      </c>
      <c r="O2996" t="s">
        <v>831</v>
      </c>
      <c r="P2996" t="str">
        <f>VLOOKUP(O2996,Stores!$A$1:$D$6,2,0)</f>
        <v>MegaMart Peckmouth</v>
      </c>
      <c r="Q2996" t="str">
        <f>VLOOKUP(O2996,Stores!$A$1:$D$6,4,0)</f>
        <v>East</v>
      </c>
      <c r="R2996" s="6">
        <v>1</v>
      </c>
      <c r="S2996" s="6">
        <v>0</v>
      </c>
      <c r="T2996" t="s">
        <v>854</v>
      </c>
      <c r="U2996">
        <f t="shared" si="138"/>
        <v>1246.1099999999999</v>
      </c>
      <c r="V2996" s="7">
        <f t="shared" si="139"/>
        <v>833.52</v>
      </c>
      <c r="W2996" s="7">
        <f t="shared" si="140"/>
        <v>411.58999999999992</v>
      </c>
    </row>
    <row r="2997" spans="1:23" x14ac:dyDescent="0.25">
      <c r="A2997" t="s">
        <v>1844</v>
      </c>
      <c r="B2997" s="4">
        <v>45621</v>
      </c>
      <c r="C2997" t="s">
        <v>42</v>
      </c>
      <c r="D2997" t="str">
        <f>VLOOKUP(C2997,Customers!$A$1:$H$201,4,0)</f>
        <v>Catherine Rice</v>
      </c>
      <c r="E2997" t="str">
        <f>VLOOKUP(C2997,Customers!$A$1:$H$201,5,0)</f>
        <v>Male</v>
      </c>
      <c r="F2997" s="4">
        <f>VLOOKUP(C2997,Customers!$A$1:$H$201,6,0)</f>
        <v>28106</v>
      </c>
      <c r="G2997" s="4" t="str">
        <f>VLOOKUP(C2997,Customers!$A$1:$H$201,7,0)</f>
        <v>West Carol</v>
      </c>
      <c r="H2997" s="4">
        <f>VLOOKUP(C2997,Customers!$A$1:$H$201,8,0)</f>
        <v>45861</v>
      </c>
      <c r="I2997" t="s">
        <v>814</v>
      </c>
      <c r="J2997" t="str">
        <f>VLOOKUP(I2997,Products!$A$1:$F$51,2,0)</f>
        <v>Nature Clothing</v>
      </c>
      <c r="K2997" t="str">
        <f>VLOOKUP(I2997,Products!$A$1:$F$51,3,0)</f>
        <v>Fashion</v>
      </c>
      <c r="L2997" t="str">
        <f>VLOOKUP(I2997,Products!$A$1:$F$51,4,0)</f>
        <v>Clothing</v>
      </c>
      <c r="M2997" s="7">
        <f>VLOOKUP(I2997,Products!$A$1:$F$51,5,0)</f>
        <v>1165.3699999999999</v>
      </c>
      <c r="N2997" s="7">
        <f>VLOOKUP(I2997,Products!$A$1:$F$51,6,0)</f>
        <v>926.55</v>
      </c>
      <c r="O2997" t="s">
        <v>838</v>
      </c>
      <c r="P2997" t="str">
        <f>VLOOKUP(O2997,Stores!$A$1:$D$6,2,0)</f>
        <v>MegaMart Brianahaven</v>
      </c>
      <c r="Q2997" t="str">
        <f>VLOOKUP(O2997,Stores!$A$1:$D$6,4,0)</f>
        <v>North</v>
      </c>
      <c r="R2997" s="6">
        <v>3</v>
      </c>
      <c r="S2997" s="6">
        <v>0.05</v>
      </c>
      <c r="T2997" t="s">
        <v>857</v>
      </c>
      <c r="U2997">
        <f t="shared" si="138"/>
        <v>3496.1099999999997</v>
      </c>
      <c r="V2997" s="7">
        <f t="shared" si="139"/>
        <v>2779.6499999999996</v>
      </c>
      <c r="W2997" s="7">
        <f t="shared" si="140"/>
        <v>715.51</v>
      </c>
    </row>
    <row r="2998" spans="1:23" x14ac:dyDescent="0.25">
      <c r="A2998" t="s">
        <v>2089</v>
      </c>
      <c r="B2998" s="4">
        <v>45621</v>
      </c>
      <c r="C2998" t="s">
        <v>208</v>
      </c>
      <c r="D2998" t="str">
        <f>VLOOKUP(C2998,Customers!$A$1:$H$201,4,0)</f>
        <v>Crystal Johnson</v>
      </c>
      <c r="E2998" t="str">
        <f>VLOOKUP(C2998,Customers!$A$1:$H$201,5,0)</f>
        <v>Female</v>
      </c>
      <c r="F2998" s="4">
        <f>VLOOKUP(C2998,Customers!$A$1:$H$201,6,0)</f>
        <v>37570</v>
      </c>
      <c r="G2998" s="4" t="str">
        <f>VLOOKUP(C2998,Customers!$A$1:$H$201,7,0)</f>
        <v>New Kathleentown</v>
      </c>
      <c r="H2998" s="4">
        <f>VLOOKUP(C2998,Customers!$A$1:$H$201,8,0)</f>
        <v>44274</v>
      </c>
      <c r="I2998" t="s">
        <v>718</v>
      </c>
      <c r="J2998" t="str">
        <f>VLOOKUP(I2998,Products!$A$1:$F$51,2,0)</f>
        <v>Four Accessories</v>
      </c>
      <c r="K2998" t="str">
        <f>VLOOKUP(I2998,Products!$A$1:$F$51,3,0)</f>
        <v>Fashion</v>
      </c>
      <c r="L2998" t="str">
        <f>VLOOKUP(I2998,Products!$A$1:$F$51,4,0)</f>
        <v>Accessories</v>
      </c>
      <c r="M2998" s="7">
        <f>VLOOKUP(I2998,Products!$A$1:$F$51,5,0)</f>
        <v>1853.77</v>
      </c>
      <c r="N2998" s="7">
        <f>VLOOKUP(I2998,Products!$A$1:$F$51,6,0)</f>
        <v>1363.52</v>
      </c>
      <c r="O2998" t="s">
        <v>838</v>
      </c>
      <c r="P2998" t="str">
        <f>VLOOKUP(O2998,Stores!$A$1:$D$6,2,0)</f>
        <v>MegaMart Brianahaven</v>
      </c>
      <c r="Q2998" t="str">
        <f>VLOOKUP(O2998,Stores!$A$1:$D$6,4,0)</f>
        <v>North</v>
      </c>
      <c r="R2998" s="6">
        <v>3</v>
      </c>
      <c r="S2998" s="6">
        <v>0.1</v>
      </c>
      <c r="T2998" t="s">
        <v>854</v>
      </c>
      <c r="U2998">
        <f t="shared" si="138"/>
        <v>5561.3099999999995</v>
      </c>
      <c r="V2998" s="7">
        <f t="shared" si="139"/>
        <v>4090.56</v>
      </c>
      <c r="W2998" s="7">
        <f t="shared" si="140"/>
        <v>1469.8499999999995</v>
      </c>
    </row>
    <row r="2999" spans="1:23" x14ac:dyDescent="0.25">
      <c r="A2999" t="s">
        <v>5646</v>
      </c>
      <c r="B2999" s="4">
        <v>45621</v>
      </c>
      <c r="C2999" t="s">
        <v>577</v>
      </c>
      <c r="D2999" t="str">
        <f>VLOOKUP(C2999,Customers!$A$1:$H$201,4,0)</f>
        <v>Jill Roach</v>
      </c>
      <c r="E2999" t="str">
        <f>VLOOKUP(C2999,Customers!$A$1:$H$201,5,0)</f>
        <v>Male</v>
      </c>
      <c r="F2999" s="4">
        <f>VLOOKUP(C2999,Customers!$A$1:$H$201,6,0)</f>
        <v>36768</v>
      </c>
      <c r="G2999" s="4" t="str">
        <f>VLOOKUP(C2999,Customers!$A$1:$H$201,7,0)</f>
        <v>Ellisside</v>
      </c>
      <c r="H2999" s="4">
        <f>VLOOKUP(C2999,Customers!$A$1:$H$201,8,0)</f>
        <v>44715</v>
      </c>
      <c r="I2999" t="s">
        <v>770</v>
      </c>
      <c r="J2999" t="str">
        <f>VLOOKUP(I2999,Products!$A$1:$F$51,2,0)</f>
        <v>Him Smartphone</v>
      </c>
      <c r="K2999" t="str">
        <f>VLOOKUP(I2999,Products!$A$1:$F$51,3,0)</f>
        <v>Electronics</v>
      </c>
      <c r="L2999" t="str">
        <f>VLOOKUP(I2999,Products!$A$1:$F$51,4,0)</f>
        <v>Smartphone</v>
      </c>
      <c r="M2999" s="7">
        <f>VLOOKUP(I2999,Products!$A$1:$F$51,5,0)</f>
        <v>1487.41</v>
      </c>
      <c r="N2999" s="7">
        <f>VLOOKUP(I2999,Products!$A$1:$F$51,6,0)</f>
        <v>813.07</v>
      </c>
      <c r="O2999" t="s">
        <v>835</v>
      </c>
      <c r="P2999" t="str">
        <f>VLOOKUP(O2999,Stores!$A$1:$D$6,2,0)</f>
        <v>MegaMart New Michele</v>
      </c>
      <c r="Q2999" t="str">
        <f>VLOOKUP(O2999,Stores!$A$1:$D$6,4,0)</f>
        <v>West</v>
      </c>
      <c r="R2999" s="6">
        <v>1</v>
      </c>
      <c r="S2999" s="6">
        <v>0.15</v>
      </c>
      <c r="T2999" t="s">
        <v>861</v>
      </c>
      <c r="U2999">
        <f t="shared" si="138"/>
        <v>1487.41</v>
      </c>
      <c r="V2999" s="7">
        <f t="shared" si="139"/>
        <v>813.07</v>
      </c>
      <c r="W2999" s="7">
        <f t="shared" si="140"/>
        <v>673.49</v>
      </c>
    </row>
    <row r="3000" spans="1:23" x14ac:dyDescent="0.25">
      <c r="A3000" t="s">
        <v>5846</v>
      </c>
      <c r="B3000" s="4">
        <v>45621</v>
      </c>
      <c r="C3000" t="s">
        <v>602</v>
      </c>
      <c r="D3000" t="str">
        <f>VLOOKUP(C3000,Customers!$A$1:$H$201,4,0)</f>
        <v>Amber Graham</v>
      </c>
      <c r="E3000" t="str">
        <f>VLOOKUP(C3000,Customers!$A$1:$H$201,5,0)</f>
        <v>Female</v>
      </c>
      <c r="F3000" s="4">
        <f>VLOOKUP(C3000,Customers!$A$1:$H$201,6,0)</f>
        <v>30807</v>
      </c>
      <c r="G3000" s="4" t="str">
        <f>VLOOKUP(C3000,Customers!$A$1:$H$201,7,0)</f>
        <v>Lake Melissaborough</v>
      </c>
      <c r="H3000" s="4">
        <f>VLOOKUP(C3000,Customers!$A$1:$H$201,8,0)</f>
        <v>45889</v>
      </c>
      <c r="I3000" t="s">
        <v>802</v>
      </c>
      <c r="J3000" t="str">
        <f>VLOOKUP(I3000,Products!$A$1:$F$51,2,0)</f>
        <v>Piece Headphones</v>
      </c>
      <c r="K3000" t="str">
        <f>VLOOKUP(I3000,Products!$A$1:$F$51,3,0)</f>
        <v>Electronics</v>
      </c>
      <c r="L3000" t="str">
        <f>VLOOKUP(I3000,Products!$A$1:$F$51,4,0)</f>
        <v>Headphones</v>
      </c>
      <c r="M3000" s="7">
        <f>VLOOKUP(I3000,Products!$A$1:$F$51,5,0)</f>
        <v>1745.61</v>
      </c>
      <c r="N3000" s="7">
        <f>VLOOKUP(I3000,Products!$A$1:$F$51,6,0)</f>
        <v>1322.44</v>
      </c>
      <c r="O3000" t="s">
        <v>827</v>
      </c>
      <c r="P3000" t="str">
        <f>VLOOKUP(O3000,Stores!$A$1:$D$6,2,0)</f>
        <v>MegaMart Jimenezborough</v>
      </c>
      <c r="Q3000" t="str">
        <f>VLOOKUP(O3000,Stores!$A$1:$D$6,4,0)</f>
        <v>South</v>
      </c>
      <c r="R3000" s="6">
        <v>3</v>
      </c>
      <c r="S3000" s="6">
        <v>0.1</v>
      </c>
      <c r="T3000" t="s">
        <v>851</v>
      </c>
      <c r="U3000">
        <f t="shared" si="138"/>
        <v>5236.83</v>
      </c>
      <c r="V3000" s="7">
        <f t="shared" si="139"/>
        <v>3967.32</v>
      </c>
      <c r="W3000" s="7">
        <f t="shared" si="140"/>
        <v>1268.6099999999997</v>
      </c>
    </row>
    <row r="3001" spans="1:23" x14ac:dyDescent="0.25">
      <c r="A3001" t="s">
        <v>927</v>
      </c>
      <c r="B3001" s="4">
        <v>45622</v>
      </c>
      <c r="C3001" t="s">
        <v>7</v>
      </c>
      <c r="D3001" t="str">
        <f>VLOOKUP(C3001,Customers!$A$1:$H$201,4,0)</f>
        <v>Michael Davis</v>
      </c>
      <c r="E3001" t="str">
        <f>VLOOKUP(C3001,Customers!$A$1:$H$201,5,0)</f>
        <v>Male</v>
      </c>
      <c r="F3001" s="4">
        <f>VLOOKUP(C3001,Customers!$A$1:$H$201,6,0)</f>
        <v>35319</v>
      </c>
      <c r="G3001" s="4" t="str">
        <f>VLOOKUP(C3001,Customers!$A$1:$H$201,7,0)</f>
        <v>Osborneport</v>
      </c>
      <c r="H3001" s="4">
        <f>VLOOKUP(C3001,Customers!$A$1:$H$201,8,0)</f>
        <v>44829</v>
      </c>
      <c r="I3001" t="s">
        <v>746</v>
      </c>
      <c r="J3001" t="str">
        <f>VLOOKUP(I3001,Products!$A$1:$F$51,2,0)</f>
        <v>Add Clothing</v>
      </c>
      <c r="K3001" t="str">
        <f>VLOOKUP(I3001,Products!$A$1:$F$51,3,0)</f>
        <v>Fashion</v>
      </c>
      <c r="L3001" t="str">
        <f>VLOOKUP(I3001,Products!$A$1:$F$51,4,0)</f>
        <v>Clothing</v>
      </c>
      <c r="M3001" s="7">
        <f>VLOOKUP(I3001,Products!$A$1:$F$51,5,0)</f>
        <v>1342.75</v>
      </c>
      <c r="N3001" s="7">
        <f>VLOOKUP(I3001,Products!$A$1:$F$51,6,0)</f>
        <v>797.94</v>
      </c>
      <c r="O3001" t="s">
        <v>838</v>
      </c>
      <c r="P3001" t="str">
        <f>VLOOKUP(O3001,Stores!$A$1:$D$6,2,0)</f>
        <v>MegaMart Brianahaven</v>
      </c>
      <c r="Q3001" t="str">
        <f>VLOOKUP(O3001,Stores!$A$1:$D$6,4,0)</f>
        <v>North</v>
      </c>
      <c r="R3001" s="6">
        <v>4</v>
      </c>
      <c r="S3001" s="6">
        <v>0.15</v>
      </c>
      <c r="T3001" t="s">
        <v>851</v>
      </c>
      <c r="U3001">
        <f t="shared" si="138"/>
        <v>5371</v>
      </c>
      <c r="V3001" s="7">
        <f t="shared" si="139"/>
        <v>3191.76</v>
      </c>
      <c r="W3001" s="7">
        <f t="shared" si="140"/>
        <v>2178.39</v>
      </c>
    </row>
    <row r="3002" spans="1:23" x14ac:dyDescent="0.25">
      <c r="A3002" t="s">
        <v>971</v>
      </c>
      <c r="B3002" s="4">
        <v>45622</v>
      </c>
      <c r="C3002" t="s">
        <v>173</v>
      </c>
      <c r="D3002" t="str">
        <f>VLOOKUP(C3002,Customers!$A$1:$H$201,4,0)</f>
        <v>Kelly Shaw</v>
      </c>
      <c r="E3002" t="str">
        <f>VLOOKUP(C3002,Customers!$A$1:$H$201,5,0)</f>
        <v>Male</v>
      </c>
      <c r="F3002" s="4">
        <f>VLOOKUP(C3002,Customers!$A$1:$H$201,6,0)</f>
        <v>27756</v>
      </c>
      <c r="G3002" s="4" t="str">
        <f>VLOOKUP(C3002,Customers!$A$1:$H$201,7,0)</f>
        <v>Zacharyfort</v>
      </c>
      <c r="H3002" s="4">
        <f>VLOOKUP(C3002,Customers!$A$1:$H$201,8,0)</f>
        <v>45208</v>
      </c>
      <c r="I3002" t="s">
        <v>796</v>
      </c>
      <c r="J3002" t="str">
        <f>VLOOKUP(I3002,Products!$A$1:$F$51,2,0)</f>
        <v>Book Television</v>
      </c>
      <c r="K3002" t="str">
        <f>VLOOKUP(I3002,Products!$A$1:$F$51,3,0)</f>
        <v>Electronics</v>
      </c>
      <c r="L3002" t="str">
        <f>VLOOKUP(I3002,Products!$A$1:$F$51,4,0)</f>
        <v>Television</v>
      </c>
      <c r="M3002" s="7">
        <f>VLOOKUP(I3002,Products!$A$1:$F$51,5,0)</f>
        <v>1952.65</v>
      </c>
      <c r="N3002" s="7">
        <f>VLOOKUP(I3002,Products!$A$1:$F$51,6,0)</f>
        <v>1451.27</v>
      </c>
      <c r="O3002" t="s">
        <v>827</v>
      </c>
      <c r="P3002" t="str">
        <f>VLOOKUP(O3002,Stores!$A$1:$D$6,2,0)</f>
        <v>MegaMart Jimenezborough</v>
      </c>
      <c r="Q3002" t="str">
        <f>VLOOKUP(O3002,Stores!$A$1:$D$6,4,0)</f>
        <v>South</v>
      </c>
      <c r="R3002" s="6">
        <v>5</v>
      </c>
      <c r="S3002" s="6">
        <v>0.15</v>
      </c>
      <c r="T3002" t="s">
        <v>857</v>
      </c>
      <c r="U3002">
        <f t="shared" si="138"/>
        <v>9763.25</v>
      </c>
      <c r="V3002" s="7">
        <f t="shared" si="139"/>
        <v>7256.35</v>
      </c>
      <c r="W3002" s="7">
        <f t="shared" si="140"/>
        <v>2506.0499999999997</v>
      </c>
    </row>
    <row r="3003" spans="1:23" x14ac:dyDescent="0.25">
      <c r="A3003" t="s">
        <v>1138</v>
      </c>
      <c r="B3003" s="4">
        <v>45622</v>
      </c>
      <c r="C3003" t="s">
        <v>196</v>
      </c>
      <c r="D3003" t="str">
        <f>VLOOKUP(C3003,Customers!$A$1:$H$201,4,0)</f>
        <v>Madison Sellers</v>
      </c>
      <c r="E3003" t="str">
        <f>VLOOKUP(C3003,Customers!$A$1:$H$201,5,0)</f>
        <v>Female</v>
      </c>
      <c r="F3003" s="4">
        <f>VLOOKUP(C3003,Customers!$A$1:$H$201,6,0)</f>
        <v>38340</v>
      </c>
      <c r="G3003" s="4" t="str">
        <f>VLOOKUP(C3003,Customers!$A$1:$H$201,7,0)</f>
        <v>Boyerstad</v>
      </c>
      <c r="H3003" s="4">
        <f>VLOOKUP(C3003,Customers!$A$1:$H$201,8,0)</f>
        <v>45347</v>
      </c>
      <c r="I3003" t="s">
        <v>732</v>
      </c>
      <c r="J3003" t="str">
        <f>VLOOKUP(I3003,Products!$A$1:$F$51,2,0)</f>
        <v>Us Snacks</v>
      </c>
      <c r="K3003" t="str">
        <f>VLOOKUP(I3003,Products!$A$1:$F$51,3,0)</f>
        <v>Groceries</v>
      </c>
      <c r="L3003" t="str">
        <f>VLOOKUP(I3003,Products!$A$1:$F$51,4,0)</f>
        <v>Snacks</v>
      </c>
      <c r="M3003" s="7">
        <f>VLOOKUP(I3003,Products!$A$1:$F$51,5,0)</f>
        <v>123.19</v>
      </c>
      <c r="N3003" s="7">
        <f>VLOOKUP(I3003,Products!$A$1:$F$51,6,0)</f>
        <v>80.36</v>
      </c>
      <c r="O3003" t="s">
        <v>842</v>
      </c>
      <c r="P3003" t="str">
        <f>VLOOKUP(O3003,Stores!$A$1:$D$6,2,0)</f>
        <v>MegaMart Johnmouth</v>
      </c>
      <c r="Q3003" t="str">
        <f>VLOOKUP(O3003,Stores!$A$1:$D$6,4,0)</f>
        <v>East</v>
      </c>
      <c r="R3003" s="6">
        <v>3</v>
      </c>
      <c r="S3003" s="6">
        <v>0.05</v>
      </c>
      <c r="T3003" t="s">
        <v>851</v>
      </c>
      <c r="U3003">
        <f t="shared" si="138"/>
        <v>369.57</v>
      </c>
      <c r="V3003" s="7">
        <f t="shared" si="139"/>
        <v>241.07999999999998</v>
      </c>
      <c r="W3003" s="7">
        <f t="shared" si="140"/>
        <v>127.54</v>
      </c>
    </row>
    <row r="3004" spans="1:23" x14ac:dyDescent="0.25">
      <c r="A3004" t="s">
        <v>1164</v>
      </c>
      <c r="B3004" s="4">
        <v>45622</v>
      </c>
      <c r="C3004" t="s">
        <v>49</v>
      </c>
      <c r="D3004" t="str">
        <f>VLOOKUP(C3004,Customers!$A$1:$H$201,4,0)</f>
        <v>Dale Perry</v>
      </c>
      <c r="E3004" t="str">
        <f>VLOOKUP(C3004,Customers!$A$1:$H$201,5,0)</f>
        <v>Male</v>
      </c>
      <c r="F3004" s="4">
        <f>VLOOKUP(C3004,Customers!$A$1:$H$201,6,0)</f>
        <v>32850</v>
      </c>
      <c r="G3004" s="4" t="str">
        <f>VLOOKUP(C3004,Customers!$A$1:$H$201,7,0)</f>
        <v>Lake Dawn</v>
      </c>
      <c r="H3004" s="4">
        <f>VLOOKUP(C3004,Customers!$A$1:$H$201,8,0)</f>
        <v>44393</v>
      </c>
      <c r="I3004" t="s">
        <v>784</v>
      </c>
      <c r="J3004" t="str">
        <f>VLOOKUP(I3004,Products!$A$1:$F$51,2,0)</f>
        <v>Foot Snacks</v>
      </c>
      <c r="K3004" t="str">
        <f>VLOOKUP(I3004,Products!$A$1:$F$51,3,0)</f>
        <v>Groceries</v>
      </c>
      <c r="L3004" t="str">
        <f>VLOOKUP(I3004,Products!$A$1:$F$51,4,0)</f>
        <v>Snacks</v>
      </c>
      <c r="M3004" s="7">
        <f>VLOOKUP(I3004,Products!$A$1:$F$51,5,0)</f>
        <v>1095.72</v>
      </c>
      <c r="N3004" s="7">
        <f>VLOOKUP(I3004,Products!$A$1:$F$51,6,0)</f>
        <v>822.2</v>
      </c>
      <c r="O3004" t="s">
        <v>827</v>
      </c>
      <c r="P3004" t="str">
        <f>VLOOKUP(O3004,Stores!$A$1:$D$6,2,0)</f>
        <v>MegaMart Jimenezborough</v>
      </c>
      <c r="Q3004" t="str">
        <f>VLOOKUP(O3004,Stores!$A$1:$D$6,4,0)</f>
        <v>South</v>
      </c>
      <c r="R3004" s="6">
        <v>2</v>
      </c>
      <c r="S3004" s="6">
        <v>0.1</v>
      </c>
      <c r="T3004" t="s">
        <v>854</v>
      </c>
      <c r="U3004">
        <f t="shared" si="138"/>
        <v>2191.44</v>
      </c>
      <c r="V3004" s="7">
        <f t="shared" si="139"/>
        <v>1644.4</v>
      </c>
      <c r="W3004" s="7">
        <f t="shared" si="140"/>
        <v>546.14</v>
      </c>
    </row>
    <row r="3005" spans="1:23" x14ac:dyDescent="0.25">
      <c r="A3005" t="s">
        <v>1458</v>
      </c>
      <c r="B3005" s="4">
        <v>45622</v>
      </c>
      <c r="C3005" t="s">
        <v>333</v>
      </c>
      <c r="D3005" t="str">
        <f>VLOOKUP(C3005,Customers!$A$1:$H$201,4,0)</f>
        <v>William Warner</v>
      </c>
      <c r="E3005" t="str">
        <f>VLOOKUP(C3005,Customers!$A$1:$H$201,5,0)</f>
        <v>Female</v>
      </c>
      <c r="F3005" s="4">
        <f>VLOOKUP(C3005,Customers!$A$1:$H$201,6,0)</f>
        <v>25396</v>
      </c>
      <c r="G3005" s="4" t="str">
        <f>VLOOKUP(C3005,Customers!$A$1:$H$201,7,0)</f>
        <v>Geoffreystad</v>
      </c>
      <c r="H3005" s="4">
        <f>VLOOKUP(C3005,Customers!$A$1:$H$201,8,0)</f>
        <v>44890</v>
      </c>
      <c r="I3005" t="s">
        <v>714</v>
      </c>
      <c r="J3005" t="str">
        <f>VLOOKUP(I3005,Products!$A$1:$F$51,2,0)</f>
        <v>Here Footwear</v>
      </c>
      <c r="K3005" t="str">
        <f>VLOOKUP(I3005,Products!$A$1:$F$51,3,0)</f>
        <v>Fashion</v>
      </c>
      <c r="L3005" t="str">
        <f>VLOOKUP(I3005,Products!$A$1:$F$51,4,0)</f>
        <v>Footwear</v>
      </c>
      <c r="M3005" s="7">
        <f>VLOOKUP(I3005,Products!$A$1:$F$51,5,0)</f>
        <v>1102.791777777778</v>
      </c>
      <c r="N3005" s="7">
        <f>VLOOKUP(I3005,Products!$A$1:$F$51,6,0)</f>
        <v>169.03</v>
      </c>
      <c r="O3005" t="s">
        <v>835</v>
      </c>
      <c r="P3005" t="str">
        <f>VLOOKUP(O3005,Stores!$A$1:$D$6,2,0)</f>
        <v>MegaMart New Michele</v>
      </c>
      <c r="Q3005" t="str">
        <f>VLOOKUP(O3005,Stores!$A$1:$D$6,4,0)</f>
        <v>West</v>
      </c>
      <c r="R3005" s="6">
        <v>2</v>
      </c>
      <c r="S3005" s="6">
        <v>0</v>
      </c>
      <c r="T3005" t="s">
        <v>851</v>
      </c>
      <c r="U3005">
        <f t="shared" si="138"/>
        <v>2205.5835555555559</v>
      </c>
      <c r="V3005" s="7">
        <f t="shared" si="139"/>
        <v>338.06</v>
      </c>
      <c r="W3005" s="7">
        <f t="shared" si="140"/>
        <v>1866.523555555556</v>
      </c>
    </row>
    <row r="3006" spans="1:23" x14ac:dyDescent="0.25">
      <c r="A3006" t="s">
        <v>1624</v>
      </c>
      <c r="B3006" s="4">
        <v>45622</v>
      </c>
      <c r="C3006" t="s">
        <v>531</v>
      </c>
      <c r="D3006" t="str">
        <f>VLOOKUP(C3006,Customers!$A$1:$H$201,4,0)</f>
        <v>Crystal Garrison</v>
      </c>
      <c r="E3006" t="str">
        <f>VLOOKUP(C3006,Customers!$A$1:$H$201,5,0)</f>
        <v>Female</v>
      </c>
      <c r="F3006" s="4">
        <f>VLOOKUP(C3006,Customers!$A$1:$H$201,6,0)</f>
        <v>24506</v>
      </c>
      <c r="G3006" s="4" t="str">
        <f>VLOOKUP(C3006,Customers!$A$1:$H$201,7,0)</f>
        <v>New Jason</v>
      </c>
      <c r="H3006" s="4">
        <f>VLOOKUP(C3006,Customers!$A$1:$H$201,8,0)</f>
        <v>45066</v>
      </c>
      <c r="I3006" t="s">
        <v>814</v>
      </c>
      <c r="J3006" t="str">
        <f>VLOOKUP(I3006,Products!$A$1:$F$51,2,0)</f>
        <v>Nature Clothing</v>
      </c>
      <c r="K3006" t="str">
        <f>VLOOKUP(I3006,Products!$A$1:$F$51,3,0)</f>
        <v>Fashion</v>
      </c>
      <c r="L3006" t="str">
        <f>VLOOKUP(I3006,Products!$A$1:$F$51,4,0)</f>
        <v>Clothing</v>
      </c>
      <c r="M3006" s="7">
        <f>VLOOKUP(I3006,Products!$A$1:$F$51,5,0)</f>
        <v>1165.3699999999999</v>
      </c>
      <c r="N3006" s="7">
        <f>VLOOKUP(I3006,Products!$A$1:$F$51,6,0)</f>
        <v>926.55</v>
      </c>
      <c r="O3006" t="s">
        <v>842</v>
      </c>
      <c r="P3006" t="str">
        <f>VLOOKUP(O3006,Stores!$A$1:$D$6,2,0)</f>
        <v>MegaMart Johnmouth</v>
      </c>
      <c r="Q3006" t="str">
        <f>VLOOKUP(O3006,Stores!$A$1:$D$6,4,0)</f>
        <v>East</v>
      </c>
      <c r="R3006" s="6">
        <v>3</v>
      </c>
      <c r="S3006" s="6">
        <v>0</v>
      </c>
      <c r="T3006" t="s">
        <v>851</v>
      </c>
      <c r="U3006">
        <f t="shared" si="138"/>
        <v>3496.1099999999997</v>
      </c>
      <c r="V3006" s="7">
        <f t="shared" si="139"/>
        <v>2779.6499999999996</v>
      </c>
      <c r="W3006" s="7">
        <f t="shared" si="140"/>
        <v>715.46</v>
      </c>
    </row>
    <row r="3007" spans="1:23" x14ac:dyDescent="0.25">
      <c r="A3007" t="s">
        <v>2274</v>
      </c>
      <c r="B3007" s="4">
        <v>45622</v>
      </c>
      <c r="C3007" t="s">
        <v>83</v>
      </c>
      <c r="D3007" t="str">
        <f>VLOOKUP(C3007,Customers!$A$1:$H$201,4,0)</f>
        <v>Debbie Martin</v>
      </c>
      <c r="E3007" t="str">
        <f>VLOOKUP(C3007,Customers!$A$1:$H$201,5,0)</f>
        <v>Male</v>
      </c>
      <c r="F3007" s="4">
        <f>VLOOKUP(C3007,Customers!$A$1:$H$201,6,0)</f>
        <v>34290</v>
      </c>
      <c r="G3007" s="4" t="str">
        <f>VLOOKUP(C3007,Customers!$A$1:$H$201,7,0)</f>
        <v>Meganmouth</v>
      </c>
      <c r="H3007" s="4">
        <f>VLOOKUP(C3007,Customers!$A$1:$H$201,8,0)</f>
        <v>44583</v>
      </c>
      <c r="I3007" t="s">
        <v>711</v>
      </c>
      <c r="J3007" t="str">
        <f>VLOOKUP(I3007,Products!$A$1:$F$51,2,0)</f>
        <v>Audience Television</v>
      </c>
      <c r="K3007" t="str">
        <f>VLOOKUP(I3007,Products!$A$1:$F$51,3,0)</f>
        <v>Electronics</v>
      </c>
      <c r="L3007" t="str">
        <f>VLOOKUP(I3007,Products!$A$1:$F$51,4,0)</f>
        <v>Television</v>
      </c>
      <c r="M3007" s="7">
        <f>VLOOKUP(I3007,Products!$A$1:$F$51,5,0)</f>
        <v>818.76</v>
      </c>
      <c r="N3007" s="7">
        <f>VLOOKUP(I3007,Products!$A$1:$F$51,6,0)</f>
        <v>527.62</v>
      </c>
      <c r="O3007" t="s">
        <v>838</v>
      </c>
      <c r="P3007" t="str">
        <f>VLOOKUP(O3007,Stores!$A$1:$D$6,2,0)</f>
        <v>MegaMart Brianahaven</v>
      </c>
      <c r="Q3007" t="str">
        <f>VLOOKUP(O3007,Stores!$A$1:$D$6,4,0)</f>
        <v>North</v>
      </c>
      <c r="R3007" s="6">
        <v>4</v>
      </c>
      <c r="S3007" s="6">
        <v>0.15</v>
      </c>
      <c r="T3007" t="s">
        <v>851</v>
      </c>
      <c r="U3007">
        <f t="shared" si="138"/>
        <v>3275.04</v>
      </c>
      <c r="V3007" s="7">
        <f t="shared" si="139"/>
        <v>2110.48</v>
      </c>
      <c r="W3007" s="7">
        <f t="shared" si="140"/>
        <v>1163.71</v>
      </c>
    </row>
    <row r="3008" spans="1:23" x14ac:dyDescent="0.25">
      <c r="A3008" t="s">
        <v>2881</v>
      </c>
      <c r="B3008" s="4">
        <v>45622</v>
      </c>
      <c r="C3008" t="s">
        <v>46</v>
      </c>
      <c r="D3008" t="str">
        <f>VLOOKUP(C3008,Customers!$A$1:$H$201,4,0)</f>
        <v>Haley Williams</v>
      </c>
      <c r="E3008" t="str">
        <f>VLOOKUP(C3008,Customers!$A$1:$H$201,5,0)</f>
        <v>Male</v>
      </c>
      <c r="F3008" s="4">
        <f>VLOOKUP(C3008,Customers!$A$1:$H$201,6,0)</f>
        <v>35492</v>
      </c>
      <c r="G3008" s="4" t="str">
        <f>VLOOKUP(C3008,Customers!$A$1:$H$201,7,0)</f>
        <v>Leburgh</v>
      </c>
      <c r="H3008" s="4">
        <f>VLOOKUP(C3008,Customers!$A$1:$H$201,8,0)</f>
        <v>45058</v>
      </c>
      <c r="I3008" t="s">
        <v>738</v>
      </c>
      <c r="J3008" t="str">
        <f>VLOOKUP(I3008,Products!$A$1:$F$51,2,0)</f>
        <v>Either Headphones</v>
      </c>
      <c r="K3008" t="str">
        <f>VLOOKUP(I3008,Products!$A$1:$F$51,3,0)</f>
        <v>Electronics</v>
      </c>
      <c r="L3008" t="str">
        <f>VLOOKUP(I3008,Products!$A$1:$F$51,4,0)</f>
        <v>Headphones</v>
      </c>
      <c r="M3008" s="7">
        <f>VLOOKUP(I3008,Products!$A$1:$F$51,5,0)</f>
        <v>248.57</v>
      </c>
      <c r="N3008" s="7">
        <f>VLOOKUP(I3008,Products!$A$1:$F$51,6,0)</f>
        <v>190.67</v>
      </c>
      <c r="O3008" t="s">
        <v>838</v>
      </c>
      <c r="P3008" t="str">
        <f>VLOOKUP(O3008,Stores!$A$1:$D$6,2,0)</f>
        <v>MegaMart Brianahaven</v>
      </c>
      <c r="Q3008" t="str">
        <f>VLOOKUP(O3008,Stores!$A$1:$D$6,4,0)</f>
        <v>North</v>
      </c>
      <c r="R3008" s="6">
        <v>2</v>
      </c>
      <c r="S3008" s="6">
        <v>0.05</v>
      </c>
      <c r="T3008" t="s">
        <v>861</v>
      </c>
      <c r="U3008">
        <f t="shared" si="138"/>
        <v>497.14</v>
      </c>
      <c r="V3008" s="7">
        <f t="shared" si="139"/>
        <v>381.34</v>
      </c>
      <c r="W3008" s="7">
        <f t="shared" si="140"/>
        <v>114.85000000000001</v>
      </c>
    </row>
    <row r="3009" spans="1:23" x14ac:dyDescent="0.25">
      <c r="A3009" t="s">
        <v>3708</v>
      </c>
      <c r="B3009" s="4">
        <v>45622</v>
      </c>
      <c r="C3009" t="s">
        <v>128</v>
      </c>
      <c r="D3009" t="str">
        <f>VLOOKUP(C3009,Customers!$A$1:$H$201,4,0)</f>
        <v>Jenny Beck</v>
      </c>
      <c r="E3009" t="str">
        <f>VLOOKUP(C3009,Customers!$A$1:$H$201,5,0)</f>
        <v>Female</v>
      </c>
      <c r="F3009" s="4">
        <f>VLOOKUP(C3009,Customers!$A$1:$H$201,6,0)</f>
        <v>28698</v>
      </c>
      <c r="G3009" s="4" t="str">
        <f>VLOOKUP(C3009,Customers!$A$1:$H$201,7,0)</f>
        <v>Lake Cody</v>
      </c>
      <c r="H3009" s="4">
        <f>VLOOKUP(C3009,Customers!$A$1:$H$201,8,0)</f>
        <v>45733</v>
      </c>
      <c r="I3009" t="s">
        <v>772</v>
      </c>
      <c r="J3009" t="str">
        <f>VLOOKUP(I3009,Products!$A$1:$F$51,2,0)</f>
        <v>Little Watches</v>
      </c>
      <c r="K3009" t="str">
        <f>VLOOKUP(I3009,Products!$A$1:$F$51,3,0)</f>
        <v>Fashion</v>
      </c>
      <c r="L3009" t="str">
        <f>VLOOKUP(I3009,Products!$A$1:$F$51,4,0)</f>
        <v>Watches</v>
      </c>
      <c r="M3009" s="7">
        <f>VLOOKUP(I3009,Products!$A$1:$F$51,5,0)</f>
        <v>429.15</v>
      </c>
      <c r="N3009" s="7">
        <f>VLOOKUP(I3009,Products!$A$1:$F$51,6,0)</f>
        <v>258.72000000000003</v>
      </c>
      <c r="O3009" t="s">
        <v>835</v>
      </c>
      <c r="P3009" t="str">
        <f>VLOOKUP(O3009,Stores!$A$1:$D$6,2,0)</f>
        <v>MegaMart New Michele</v>
      </c>
      <c r="Q3009" t="str">
        <f>VLOOKUP(O3009,Stores!$A$1:$D$6,4,0)</f>
        <v>West</v>
      </c>
      <c r="R3009" s="6">
        <v>2</v>
      </c>
      <c r="S3009" s="6">
        <v>0.15</v>
      </c>
      <c r="T3009" t="s">
        <v>854</v>
      </c>
      <c r="U3009">
        <f t="shared" si="138"/>
        <v>858.3</v>
      </c>
      <c r="V3009" s="7">
        <f t="shared" si="139"/>
        <v>517.44000000000005</v>
      </c>
      <c r="W3009" s="7">
        <f t="shared" si="140"/>
        <v>340.00999999999988</v>
      </c>
    </row>
    <row r="3010" spans="1:23" x14ac:dyDescent="0.25">
      <c r="A3010" t="s">
        <v>4063</v>
      </c>
      <c r="B3010" s="4">
        <v>45622</v>
      </c>
      <c r="C3010" t="s">
        <v>450</v>
      </c>
      <c r="D3010" t="str">
        <f>VLOOKUP(C3010,Customers!$A$1:$H$201,4,0)</f>
        <v>Amy Smith</v>
      </c>
      <c r="E3010" t="str">
        <f>VLOOKUP(C3010,Customers!$A$1:$H$201,5,0)</f>
        <v>Male</v>
      </c>
      <c r="F3010" s="4">
        <f>VLOOKUP(C3010,Customers!$A$1:$H$201,6,0)</f>
        <v>22556</v>
      </c>
      <c r="G3010" s="4" t="str">
        <f>VLOOKUP(C3010,Customers!$A$1:$H$201,7,0)</f>
        <v>Simonstad</v>
      </c>
      <c r="H3010" s="4">
        <f>VLOOKUP(C3010,Customers!$A$1:$H$201,8,0)</f>
        <v>45467</v>
      </c>
      <c r="I3010" t="s">
        <v>732</v>
      </c>
      <c r="J3010" t="str">
        <f>VLOOKUP(I3010,Products!$A$1:$F$51,2,0)</f>
        <v>Us Snacks</v>
      </c>
      <c r="K3010" t="str">
        <f>VLOOKUP(I3010,Products!$A$1:$F$51,3,0)</f>
        <v>Groceries</v>
      </c>
      <c r="L3010" t="str">
        <f>VLOOKUP(I3010,Products!$A$1:$F$51,4,0)</f>
        <v>Snacks</v>
      </c>
      <c r="M3010" s="7">
        <f>VLOOKUP(I3010,Products!$A$1:$F$51,5,0)</f>
        <v>123.19</v>
      </c>
      <c r="N3010" s="7">
        <f>VLOOKUP(I3010,Products!$A$1:$F$51,6,0)</f>
        <v>80.36</v>
      </c>
      <c r="O3010" t="s">
        <v>827</v>
      </c>
      <c r="P3010" t="str">
        <f>VLOOKUP(O3010,Stores!$A$1:$D$6,2,0)</f>
        <v>MegaMart Jimenezborough</v>
      </c>
      <c r="Q3010" t="str">
        <f>VLOOKUP(O3010,Stores!$A$1:$D$6,4,0)</f>
        <v>South</v>
      </c>
      <c r="R3010" s="6">
        <v>3</v>
      </c>
      <c r="S3010" s="6">
        <v>0.05</v>
      </c>
      <c r="T3010" t="s">
        <v>854</v>
      </c>
      <c r="U3010">
        <f t="shared" si="138"/>
        <v>369.57</v>
      </c>
      <c r="V3010" s="7">
        <f t="shared" si="139"/>
        <v>241.07999999999998</v>
      </c>
      <c r="W3010" s="7">
        <f t="shared" si="140"/>
        <v>127.54</v>
      </c>
    </row>
    <row r="3011" spans="1:23" x14ac:dyDescent="0.25">
      <c r="A3011" t="s">
        <v>5584</v>
      </c>
      <c r="B3011" s="4">
        <v>45622</v>
      </c>
      <c r="C3011" t="s">
        <v>289</v>
      </c>
      <c r="D3011" t="str">
        <f>VLOOKUP(C3011,Customers!$A$1:$H$201,4,0)</f>
        <v>Matthew Juarez</v>
      </c>
      <c r="E3011" t="str">
        <f>VLOOKUP(C3011,Customers!$A$1:$H$201,5,0)</f>
        <v>Female</v>
      </c>
      <c r="F3011" s="4">
        <f>VLOOKUP(C3011,Customers!$A$1:$H$201,6,0)</f>
        <v>37614</v>
      </c>
      <c r="G3011" s="4" t="str">
        <f>VLOOKUP(C3011,Customers!$A$1:$H$201,7,0)</f>
        <v>North Meagan</v>
      </c>
      <c r="H3011" s="4">
        <f>VLOOKUP(C3011,Customers!$A$1:$H$201,8,0)</f>
        <v>44855</v>
      </c>
      <c r="I3011" t="s">
        <v>765</v>
      </c>
      <c r="J3011" t="str">
        <f>VLOOKUP(I3011,Products!$A$1:$F$51,2,0)</f>
        <v>How Vegetables</v>
      </c>
      <c r="K3011" t="str">
        <f>VLOOKUP(I3011,Products!$A$1:$F$51,3,0)</f>
        <v>Groceries</v>
      </c>
      <c r="L3011" t="str">
        <f>VLOOKUP(I3011,Products!$A$1:$F$51,4,0)</f>
        <v>Vegetables</v>
      </c>
      <c r="M3011" s="7">
        <f>VLOOKUP(I3011,Products!$A$1:$F$51,5,0)</f>
        <v>25.57</v>
      </c>
      <c r="N3011" s="7">
        <f>VLOOKUP(I3011,Products!$A$1:$F$51,6,0)</f>
        <v>19.05</v>
      </c>
      <c r="O3011" t="s">
        <v>831</v>
      </c>
      <c r="P3011" t="str">
        <f>VLOOKUP(O3011,Stores!$A$1:$D$6,2,0)</f>
        <v>MegaMart Peckmouth</v>
      </c>
      <c r="Q3011" t="str">
        <f>VLOOKUP(O3011,Stores!$A$1:$D$6,4,0)</f>
        <v>East</v>
      </c>
      <c r="R3011" s="6">
        <v>1</v>
      </c>
      <c r="S3011" s="6">
        <v>0.05</v>
      </c>
      <c r="T3011" t="s">
        <v>851</v>
      </c>
      <c r="U3011">
        <f t="shared" ref="U3011:U3074" si="141">M3011*R3011</f>
        <v>25.57</v>
      </c>
      <c r="V3011" s="7">
        <f t="shared" ref="V3011:V3074" si="142">N3011*R3011</f>
        <v>19.05</v>
      </c>
      <c r="W3011" s="7">
        <f t="shared" ref="W3011:W3074" si="143">U3011-V3011-(1-S3011)</f>
        <v>5.5699999999999994</v>
      </c>
    </row>
    <row r="3012" spans="1:23" x14ac:dyDescent="0.25">
      <c r="A3012" t="s">
        <v>1548</v>
      </c>
      <c r="B3012" s="4">
        <v>45622</v>
      </c>
      <c r="C3012" t="s">
        <v>678</v>
      </c>
      <c r="D3012" t="str">
        <f>VLOOKUP(C3012,Customers!$A$1:$H$201,4,0)</f>
        <v>Donald Meza</v>
      </c>
      <c r="E3012" t="str">
        <f>VLOOKUP(C3012,Customers!$A$1:$H$201,5,0)</f>
        <v>Female</v>
      </c>
      <c r="F3012" s="4">
        <f>VLOOKUP(C3012,Customers!$A$1:$H$201,6,0)</f>
        <v>25513</v>
      </c>
      <c r="G3012" s="4" t="str">
        <f>VLOOKUP(C3012,Customers!$A$1:$H$201,7,0)</f>
        <v>North Kelly</v>
      </c>
      <c r="H3012" s="4">
        <f>VLOOKUP(C3012,Customers!$A$1:$H$201,8,0)</f>
        <v>44173</v>
      </c>
      <c r="I3012" t="s">
        <v>822</v>
      </c>
      <c r="J3012" t="str">
        <f>VLOOKUP(I3012,Products!$A$1:$F$51,2,0)</f>
        <v>Maybe Footwear</v>
      </c>
      <c r="K3012" t="str">
        <f>VLOOKUP(I3012,Products!$A$1:$F$51,3,0)</f>
        <v>Fashion</v>
      </c>
      <c r="L3012" t="str">
        <f>VLOOKUP(I3012,Products!$A$1:$F$51,4,0)</f>
        <v>Footwear</v>
      </c>
      <c r="M3012" s="7">
        <f>VLOOKUP(I3012,Products!$A$1:$F$51,5,0)</f>
        <v>1044.6400000000001</v>
      </c>
      <c r="N3012" s="7">
        <f>VLOOKUP(I3012,Products!$A$1:$F$51,6,0)</f>
        <v>775.07</v>
      </c>
      <c r="O3012" t="s">
        <v>831</v>
      </c>
      <c r="P3012" t="str">
        <f>VLOOKUP(O3012,Stores!$A$1:$D$6,2,0)</f>
        <v>MegaMart Peckmouth</v>
      </c>
      <c r="Q3012" t="str">
        <f>VLOOKUP(O3012,Stores!$A$1:$D$6,4,0)</f>
        <v>East</v>
      </c>
      <c r="R3012" s="6">
        <v>2</v>
      </c>
      <c r="S3012" s="6">
        <v>0.15</v>
      </c>
      <c r="T3012" t="s">
        <v>861</v>
      </c>
      <c r="U3012">
        <f t="shared" si="141"/>
        <v>2089.2800000000002</v>
      </c>
      <c r="V3012" s="7">
        <f t="shared" si="142"/>
        <v>1550.14</v>
      </c>
      <c r="W3012" s="7">
        <f t="shared" si="143"/>
        <v>538.29000000000008</v>
      </c>
    </row>
    <row r="3013" spans="1:23" x14ac:dyDescent="0.25">
      <c r="A3013" t="s">
        <v>1581</v>
      </c>
      <c r="B3013" s="4">
        <v>45622</v>
      </c>
      <c r="C3013" t="s">
        <v>587</v>
      </c>
      <c r="D3013" t="str">
        <f>VLOOKUP(C3013,Customers!$A$1:$H$201,4,0)</f>
        <v>Tanya Mueller</v>
      </c>
      <c r="E3013" t="str">
        <f>VLOOKUP(C3013,Customers!$A$1:$H$201,5,0)</f>
        <v>Male</v>
      </c>
      <c r="F3013" s="4">
        <f>VLOOKUP(C3013,Customers!$A$1:$H$201,6,0)</f>
        <v>26659</v>
      </c>
      <c r="G3013" s="4" t="str">
        <f>VLOOKUP(C3013,Customers!$A$1:$H$201,7,0)</f>
        <v>West Tanner</v>
      </c>
      <c r="H3013" s="4">
        <f>VLOOKUP(C3013,Customers!$A$1:$H$201,8,0)</f>
        <v>45265</v>
      </c>
      <c r="I3013" t="s">
        <v>746</v>
      </c>
      <c r="J3013" t="str">
        <f>VLOOKUP(I3013,Products!$A$1:$F$51,2,0)</f>
        <v>Add Clothing</v>
      </c>
      <c r="K3013" t="str">
        <f>VLOOKUP(I3013,Products!$A$1:$F$51,3,0)</f>
        <v>Fashion</v>
      </c>
      <c r="L3013" t="str">
        <f>VLOOKUP(I3013,Products!$A$1:$F$51,4,0)</f>
        <v>Clothing</v>
      </c>
      <c r="M3013" s="7">
        <f>VLOOKUP(I3013,Products!$A$1:$F$51,5,0)</f>
        <v>1342.75</v>
      </c>
      <c r="N3013" s="7">
        <f>VLOOKUP(I3013,Products!$A$1:$F$51,6,0)</f>
        <v>797.94</v>
      </c>
      <c r="O3013" t="s">
        <v>831</v>
      </c>
      <c r="P3013" t="str">
        <f>VLOOKUP(O3013,Stores!$A$1:$D$6,2,0)</f>
        <v>MegaMart Peckmouth</v>
      </c>
      <c r="Q3013" t="str">
        <f>VLOOKUP(O3013,Stores!$A$1:$D$6,4,0)</f>
        <v>East</v>
      </c>
      <c r="R3013" s="6">
        <v>5</v>
      </c>
      <c r="S3013" s="6">
        <v>0.15</v>
      </c>
      <c r="T3013" t="s">
        <v>854</v>
      </c>
      <c r="U3013">
        <f t="shared" si="141"/>
        <v>6713.75</v>
      </c>
      <c r="V3013" s="7">
        <f t="shared" si="142"/>
        <v>3989.7000000000003</v>
      </c>
      <c r="W3013" s="7">
        <f t="shared" si="143"/>
        <v>2723.2</v>
      </c>
    </row>
    <row r="3014" spans="1:23" x14ac:dyDescent="0.25">
      <c r="A3014" t="s">
        <v>2076</v>
      </c>
      <c r="B3014" s="4">
        <v>45623</v>
      </c>
      <c r="C3014" t="s">
        <v>239</v>
      </c>
      <c r="D3014" t="str">
        <f>VLOOKUP(C3014,Customers!$A$1:$H$201,4,0)</f>
        <v>Michael Johnson</v>
      </c>
      <c r="E3014" t="str">
        <f>VLOOKUP(C3014,Customers!$A$1:$H$201,5,0)</f>
        <v>Male</v>
      </c>
      <c r="F3014" s="4">
        <f>VLOOKUP(C3014,Customers!$A$1:$H$201,6,0)</f>
        <v>26671</v>
      </c>
      <c r="G3014" s="4" t="str">
        <f>VLOOKUP(C3014,Customers!$A$1:$H$201,7,0)</f>
        <v>West Amandashire</v>
      </c>
      <c r="H3014" s="4">
        <f>VLOOKUP(C3014,Customers!$A$1:$H$201,8,0)</f>
        <v>45075</v>
      </c>
      <c r="I3014" t="s">
        <v>780</v>
      </c>
      <c r="J3014" t="str">
        <f>VLOOKUP(I3014,Products!$A$1:$F$51,2,0)</f>
        <v>Road Clothing</v>
      </c>
      <c r="K3014" t="str">
        <f>VLOOKUP(I3014,Products!$A$1:$F$51,3,0)</f>
        <v>Fashion</v>
      </c>
      <c r="L3014" t="str">
        <f>VLOOKUP(I3014,Products!$A$1:$F$51,4,0)</f>
        <v>Clothing</v>
      </c>
      <c r="M3014" s="7">
        <f>VLOOKUP(I3014,Products!$A$1:$F$51,5,0)</f>
        <v>1485.05</v>
      </c>
      <c r="N3014" s="7">
        <f>VLOOKUP(I3014,Products!$A$1:$F$51,6,0)</f>
        <v>988.31</v>
      </c>
      <c r="O3014" t="s">
        <v>842</v>
      </c>
      <c r="P3014" t="str">
        <f>VLOOKUP(O3014,Stores!$A$1:$D$6,2,0)</f>
        <v>MegaMart Johnmouth</v>
      </c>
      <c r="Q3014" t="str">
        <f>VLOOKUP(O3014,Stores!$A$1:$D$6,4,0)</f>
        <v>East</v>
      </c>
      <c r="R3014" s="6">
        <v>1</v>
      </c>
      <c r="S3014" s="6">
        <v>0.05</v>
      </c>
      <c r="T3014" t="s">
        <v>861</v>
      </c>
      <c r="U3014">
        <f t="shared" si="141"/>
        <v>1485.05</v>
      </c>
      <c r="V3014" s="7">
        <f t="shared" si="142"/>
        <v>988.31</v>
      </c>
      <c r="W3014" s="7">
        <f t="shared" si="143"/>
        <v>495.79</v>
      </c>
    </row>
    <row r="3015" spans="1:23" x14ac:dyDescent="0.25">
      <c r="A3015" t="s">
        <v>3652</v>
      </c>
      <c r="B3015" s="4">
        <v>45623</v>
      </c>
      <c r="C3015" t="s">
        <v>433</v>
      </c>
      <c r="D3015" t="str">
        <f>VLOOKUP(C3015,Customers!$A$1:$H$201,4,0)</f>
        <v>Timothy Beck</v>
      </c>
      <c r="E3015" t="str">
        <f>VLOOKUP(C3015,Customers!$A$1:$H$201,5,0)</f>
        <v>Female</v>
      </c>
      <c r="F3015" s="4">
        <f>VLOOKUP(C3015,Customers!$A$1:$H$201,6,0)</f>
        <v>32027</v>
      </c>
      <c r="G3015" s="4" t="str">
        <f>VLOOKUP(C3015,Customers!$A$1:$H$201,7,0)</f>
        <v>Lauraborough</v>
      </c>
      <c r="H3015" s="4">
        <f>VLOOKUP(C3015,Customers!$A$1:$H$201,8,0)</f>
        <v>44913</v>
      </c>
      <c r="I3015" t="s">
        <v>788</v>
      </c>
      <c r="J3015" t="str">
        <f>VLOOKUP(I3015,Products!$A$1:$F$51,2,0)</f>
        <v>Beat Accessories</v>
      </c>
      <c r="K3015" t="str">
        <f>VLOOKUP(I3015,Products!$A$1:$F$51,3,0)</f>
        <v>Fashion</v>
      </c>
      <c r="L3015" t="str">
        <f>VLOOKUP(I3015,Products!$A$1:$F$51,4,0)</f>
        <v>Accessories</v>
      </c>
      <c r="M3015" s="7">
        <f>VLOOKUP(I3015,Products!$A$1:$F$51,5,0)</f>
        <v>1798.97</v>
      </c>
      <c r="N3015" s="7">
        <f>VLOOKUP(I3015,Products!$A$1:$F$51,6,0)</f>
        <v>1329.15</v>
      </c>
      <c r="O3015" t="s">
        <v>842</v>
      </c>
      <c r="P3015" t="str">
        <f>VLOOKUP(O3015,Stores!$A$1:$D$6,2,0)</f>
        <v>MegaMart Johnmouth</v>
      </c>
      <c r="Q3015" t="str">
        <f>VLOOKUP(O3015,Stores!$A$1:$D$6,4,0)</f>
        <v>East</v>
      </c>
      <c r="R3015" s="6">
        <v>4</v>
      </c>
      <c r="S3015" s="6">
        <v>0.15</v>
      </c>
      <c r="T3015" t="s">
        <v>861</v>
      </c>
      <c r="U3015">
        <f t="shared" si="141"/>
        <v>7195.88</v>
      </c>
      <c r="V3015" s="7">
        <f t="shared" si="142"/>
        <v>5316.6</v>
      </c>
      <c r="W3015" s="7">
        <f t="shared" si="143"/>
        <v>1878.4299999999998</v>
      </c>
    </row>
    <row r="3016" spans="1:23" x14ac:dyDescent="0.25">
      <c r="A3016" t="s">
        <v>5572</v>
      </c>
      <c r="B3016" s="4">
        <v>45623</v>
      </c>
      <c r="C3016" t="s">
        <v>200</v>
      </c>
      <c r="D3016" t="str">
        <f>VLOOKUP(C3016,Customers!$A$1:$H$201,4,0)</f>
        <v>Billy Hernandez</v>
      </c>
      <c r="E3016" t="str">
        <f>VLOOKUP(C3016,Customers!$A$1:$H$201,5,0)</f>
        <v>Female</v>
      </c>
      <c r="F3016" s="4">
        <f>VLOOKUP(C3016,Customers!$A$1:$H$201,6,0)</f>
        <v>33492</v>
      </c>
      <c r="G3016" s="4" t="str">
        <f>VLOOKUP(C3016,Customers!$A$1:$H$201,7,0)</f>
        <v>Walkerfurt</v>
      </c>
      <c r="H3016" s="4">
        <f>VLOOKUP(C3016,Customers!$A$1:$H$201,8,0)</f>
        <v>45407</v>
      </c>
      <c r="I3016" t="s">
        <v>778</v>
      </c>
      <c r="J3016" t="str">
        <f>VLOOKUP(I3016,Products!$A$1:$F$51,2,0)</f>
        <v>Deal Smartphone</v>
      </c>
      <c r="K3016" t="str">
        <f>VLOOKUP(I3016,Products!$A$1:$F$51,3,0)</f>
        <v>Electronics</v>
      </c>
      <c r="L3016" t="str">
        <f>VLOOKUP(I3016,Products!$A$1:$F$51,4,0)</f>
        <v>Smartphone</v>
      </c>
      <c r="M3016" s="7">
        <f>VLOOKUP(I3016,Products!$A$1:$F$51,5,0)</f>
        <v>673.78</v>
      </c>
      <c r="N3016" s="7">
        <f>VLOOKUP(I3016,Products!$A$1:$F$51,6,0)</f>
        <v>363.33</v>
      </c>
      <c r="O3016" t="s">
        <v>835</v>
      </c>
      <c r="P3016" t="str">
        <f>VLOOKUP(O3016,Stores!$A$1:$D$6,2,0)</f>
        <v>MegaMart New Michele</v>
      </c>
      <c r="Q3016" t="str">
        <f>VLOOKUP(O3016,Stores!$A$1:$D$6,4,0)</f>
        <v>West</v>
      </c>
      <c r="R3016" s="6">
        <v>4</v>
      </c>
      <c r="S3016" s="6">
        <v>0</v>
      </c>
      <c r="T3016" t="s">
        <v>854</v>
      </c>
      <c r="U3016">
        <f t="shared" si="141"/>
        <v>2695.12</v>
      </c>
      <c r="V3016" s="7">
        <f t="shared" si="142"/>
        <v>1453.32</v>
      </c>
      <c r="W3016" s="7">
        <f t="shared" si="143"/>
        <v>1240.8</v>
      </c>
    </row>
    <row r="3017" spans="1:23" x14ac:dyDescent="0.25">
      <c r="A3017" t="s">
        <v>5762</v>
      </c>
      <c r="B3017" s="4">
        <v>45623</v>
      </c>
      <c r="C3017" t="s">
        <v>215</v>
      </c>
      <c r="D3017" t="str">
        <f>VLOOKUP(C3017,Customers!$A$1:$H$201,4,0)</f>
        <v>Carl Wyatt</v>
      </c>
      <c r="E3017" t="str">
        <f>VLOOKUP(C3017,Customers!$A$1:$H$201,5,0)</f>
        <v>Female</v>
      </c>
      <c r="F3017" s="4">
        <f>VLOOKUP(C3017,Customers!$A$1:$H$201,6,0)</f>
        <v>38253</v>
      </c>
      <c r="G3017" s="4" t="str">
        <f>VLOOKUP(C3017,Customers!$A$1:$H$201,7,0)</f>
        <v>North Tracey</v>
      </c>
      <c r="H3017" s="4">
        <f>VLOOKUP(C3017,Customers!$A$1:$H$201,8,0)</f>
        <v>44366</v>
      </c>
      <c r="I3017" t="s">
        <v>724</v>
      </c>
      <c r="J3017" t="str">
        <f>VLOOKUP(I3017,Products!$A$1:$F$51,2,0)</f>
        <v>Company Fruits</v>
      </c>
      <c r="K3017" t="str">
        <f>VLOOKUP(I3017,Products!$A$1:$F$51,3,0)</f>
        <v>Groceries</v>
      </c>
      <c r="L3017" t="str">
        <f>VLOOKUP(I3017,Products!$A$1:$F$51,4,0)</f>
        <v>Fruits</v>
      </c>
      <c r="M3017" s="7">
        <f>VLOOKUP(I3017,Products!$A$1:$F$51,5,0)</f>
        <v>318.05</v>
      </c>
      <c r="N3017" s="7">
        <f>VLOOKUP(I3017,Products!$A$1:$F$51,6,0)</f>
        <v>742.26521739130465</v>
      </c>
      <c r="O3017" t="s">
        <v>838</v>
      </c>
      <c r="P3017" t="str">
        <f>VLOOKUP(O3017,Stores!$A$1:$D$6,2,0)</f>
        <v>MegaMart Brianahaven</v>
      </c>
      <c r="Q3017" t="str">
        <f>VLOOKUP(O3017,Stores!$A$1:$D$6,4,0)</f>
        <v>North</v>
      </c>
      <c r="R3017" s="6">
        <v>5</v>
      </c>
      <c r="S3017" s="6">
        <v>0.15</v>
      </c>
      <c r="T3017" t="s">
        <v>861</v>
      </c>
      <c r="U3017">
        <f t="shared" si="141"/>
        <v>1590.25</v>
      </c>
      <c r="V3017" s="7">
        <f t="shared" si="142"/>
        <v>3711.3260869565233</v>
      </c>
      <c r="W3017" s="7">
        <f t="shared" si="143"/>
        <v>-2121.9260869565232</v>
      </c>
    </row>
    <row r="3018" spans="1:23" x14ac:dyDescent="0.25">
      <c r="A3018" t="s">
        <v>1834</v>
      </c>
      <c r="B3018" s="4">
        <v>45623</v>
      </c>
      <c r="C3018" t="s">
        <v>634</v>
      </c>
      <c r="D3018" t="str">
        <f>VLOOKUP(C3018,Customers!$A$1:$H$201,4,0)</f>
        <v>Nichole Calhoun</v>
      </c>
      <c r="E3018" t="str">
        <f>VLOOKUP(C3018,Customers!$A$1:$H$201,5,0)</f>
        <v>Female</v>
      </c>
      <c r="F3018" s="4">
        <f>VLOOKUP(C3018,Customers!$A$1:$H$201,6,0)</f>
        <v>21899</v>
      </c>
      <c r="G3018" s="4" t="str">
        <f>VLOOKUP(C3018,Customers!$A$1:$H$201,7,0)</f>
        <v>West Dakotaside</v>
      </c>
      <c r="H3018" s="4">
        <f>VLOOKUP(C3018,Customers!$A$1:$H$201,8,0)</f>
        <v>44853</v>
      </c>
      <c r="I3018" t="s">
        <v>784</v>
      </c>
      <c r="J3018" t="str">
        <f>VLOOKUP(I3018,Products!$A$1:$F$51,2,0)</f>
        <v>Foot Snacks</v>
      </c>
      <c r="K3018" t="str">
        <f>VLOOKUP(I3018,Products!$A$1:$F$51,3,0)</f>
        <v>Groceries</v>
      </c>
      <c r="L3018" t="str">
        <f>VLOOKUP(I3018,Products!$A$1:$F$51,4,0)</f>
        <v>Snacks</v>
      </c>
      <c r="M3018" s="7">
        <f>VLOOKUP(I3018,Products!$A$1:$F$51,5,0)</f>
        <v>1095.72</v>
      </c>
      <c r="N3018" s="7">
        <f>VLOOKUP(I3018,Products!$A$1:$F$51,6,0)</f>
        <v>822.2</v>
      </c>
      <c r="O3018" t="s">
        <v>838</v>
      </c>
      <c r="P3018" t="str">
        <f>VLOOKUP(O3018,Stores!$A$1:$D$6,2,0)</f>
        <v>MegaMart Brianahaven</v>
      </c>
      <c r="Q3018" t="str">
        <f>VLOOKUP(O3018,Stores!$A$1:$D$6,4,0)</f>
        <v>North</v>
      </c>
      <c r="R3018" s="6">
        <v>1</v>
      </c>
      <c r="S3018" s="6">
        <v>0.05</v>
      </c>
      <c r="T3018" t="s">
        <v>857</v>
      </c>
      <c r="U3018">
        <f t="shared" si="141"/>
        <v>1095.72</v>
      </c>
      <c r="V3018" s="7">
        <f t="shared" si="142"/>
        <v>822.2</v>
      </c>
      <c r="W3018" s="7">
        <f t="shared" si="143"/>
        <v>272.57</v>
      </c>
    </row>
    <row r="3019" spans="1:23" x14ac:dyDescent="0.25">
      <c r="A3019" t="s">
        <v>1975</v>
      </c>
      <c r="B3019" s="4">
        <v>45623</v>
      </c>
      <c r="C3019" t="s">
        <v>222</v>
      </c>
      <c r="D3019" t="str">
        <f>VLOOKUP(C3019,Customers!$A$1:$H$201,4,0)</f>
        <v>Lawrence Stewart</v>
      </c>
      <c r="E3019" t="str">
        <f>VLOOKUP(C3019,Customers!$A$1:$H$201,5,0)</f>
        <v>Male</v>
      </c>
      <c r="F3019" s="4">
        <f>VLOOKUP(C3019,Customers!$A$1:$H$201,6,0)</f>
        <v>38555</v>
      </c>
      <c r="G3019" s="4" t="str">
        <f>VLOOKUP(C3019,Customers!$A$1:$H$201,7,0)</f>
        <v>West Tinatown</v>
      </c>
      <c r="H3019" s="4">
        <f>VLOOKUP(C3019,Customers!$A$1:$H$201,8,0)</f>
        <v>44145</v>
      </c>
      <c r="I3019" t="s">
        <v>802</v>
      </c>
      <c r="J3019" t="str">
        <f>VLOOKUP(I3019,Products!$A$1:$F$51,2,0)</f>
        <v>Piece Headphones</v>
      </c>
      <c r="K3019" t="str">
        <f>VLOOKUP(I3019,Products!$A$1:$F$51,3,0)</f>
        <v>Electronics</v>
      </c>
      <c r="L3019" t="str">
        <f>VLOOKUP(I3019,Products!$A$1:$F$51,4,0)</f>
        <v>Headphones</v>
      </c>
      <c r="M3019" s="7">
        <f>VLOOKUP(I3019,Products!$A$1:$F$51,5,0)</f>
        <v>1745.61</v>
      </c>
      <c r="N3019" s="7">
        <f>VLOOKUP(I3019,Products!$A$1:$F$51,6,0)</f>
        <v>1322.44</v>
      </c>
      <c r="O3019" t="s">
        <v>831</v>
      </c>
      <c r="P3019" t="str">
        <f>VLOOKUP(O3019,Stores!$A$1:$D$6,2,0)</f>
        <v>MegaMart Peckmouth</v>
      </c>
      <c r="Q3019" t="str">
        <f>VLOOKUP(O3019,Stores!$A$1:$D$6,4,0)</f>
        <v>East</v>
      </c>
      <c r="R3019" s="6">
        <v>5</v>
      </c>
      <c r="S3019" s="6">
        <v>0.1</v>
      </c>
      <c r="T3019" t="s">
        <v>851</v>
      </c>
      <c r="U3019">
        <f t="shared" si="141"/>
        <v>8728.0499999999993</v>
      </c>
      <c r="V3019" s="7">
        <f t="shared" si="142"/>
        <v>6612.2000000000007</v>
      </c>
      <c r="W3019" s="7">
        <f t="shared" si="143"/>
        <v>2114.9499999999985</v>
      </c>
    </row>
    <row r="3020" spans="1:23" x14ac:dyDescent="0.25">
      <c r="A3020" t="s">
        <v>2211</v>
      </c>
      <c r="B3020" s="4">
        <v>45624</v>
      </c>
      <c r="C3020" t="s">
        <v>345</v>
      </c>
      <c r="D3020" t="str">
        <f>VLOOKUP(C3020,Customers!$A$1:$H$201,4,0)</f>
        <v>Lindsey Holder</v>
      </c>
      <c r="E3020" t="str">
        <f>VLOOKUP(C3020,Customers!$A$1:$H$201,5,0)</f>
        <v>Female</v>
      </c>
      <c r="F3020" s="4">
        <f>VLOOKUP(C3020,Customers!$A$1:$H$201,6,0)</f>
        <v>37223</v>
      </c>
      <c r="G3020" s="4" t="str">
        <f>VLOOKUP(C3020,Customers!$A$1:$H$201,7,0)</f>
        <v>Mendozaland</v>
      </c>
      <c r="H3020" s="4">
        <f>VLOOKUP(C3020,Customers!$A$1:$H$201,8,0)</f>
        <v>45277</v>
      </c>
      <c r="I3020" t="s">
        <v>814</v>
      </c>
      <c r="J3020" t="str">
        <f>VLOOKUP(I3020,Products!$A$1:$F$51,2,0)</f>
        <v>Nature Clothing</v>
      </c>
      <c r="K3020" t="str">
        <f>VLOOKUP(I3020,Products!$A$1:$F$51,3,0)</f>
        <v>Fashion</v>
      </c>
      <c r="L3020" t="str">
        <f>VLOOKUP(I3020,Products!$A$1:$F$51,4,0)</f>
        <v>Clothing</v>
      </c>
      <c r="M3020" s="7">
        <f>VLOOKUP(I3020,Products!$A$1:$F$51,5,0)</f>
        <v>1165.3699999999999</v>
      </c>
      <c r="N3020" s="7">
        <f>VLOOKUP(I3020,Products!$A$1:$F$51,6,0)</f>
        <v>926.55</v>
      </c>
      <c r="O3020" t="s">
        <v>838</v>
      </c>
      <c r="P3020" t="str">
        <f>VLOOKUP(O3020,Stores!$A$1:$D$6,2,0)</f>
        <v>MegaMart Brianahaven</v>
      </c>
      <c r="Q3020" t="str">
        <f>VLOOKUP(O3020,Stores!$A$1:$D$6,4,0)</f>
        <v>North</v>
      </c>
      <c r="R3020" s="6">
        <v>5</v>
      </c>
      <c r="S3020" s="6">
        <v>0.15</v>
      </c>
      <c r="T3020" t="s">
        <v>854</v>
      </c>
      <c r="U3020">
        <f t="shared" si="141"/>
        <v>5826.8499999999995</v>
      </c>
      <c r="V3020" s="7">
        <f t="shared" si="142"/>
        <v>4632.75</v>
      </c>
      <c r="W3020" s="7">
        <f t="shared" si="143"/>
        <v>1193.2499999999995</v>
      </c>
    </row>
    <row r="3021" spans="1:23" x14ac:dyDescent="0.25">
      <c r="A3021" t="s">
        <v>2594</v>
      </c>
      <c r="B3021" s="4">
        <v>45624</v>
      </c>
      <c r="C3021" t="s">
        <v>436</v>
      </c>
      <c r="D3021" t="str">
        <f>VLOOKUP(C3021,Customers!$A$1:$H$201,4,0)</f>
        <v>Gina Bradford</v>
      </c>
      <c r="E3021" t="str">
        <f>VLOOKUP(C3021,Customers!$A$1:$H$201,5,0)</f>
        <v>Male</v>
      </c>
      <c r="F3021" s="4">
        <f>VLOOKUP(C3021,Customers!$A$1:$H$201,6,0)</f>
        <v>27633</v>
      </c>
      <c r="G3021" s="4" t="str">
        <f>VLOOKUP(C3021,Customers!$A$1:$H$201,7,0)</f>
        <v>Port William</v>
      </c>
      <c r="H3021" s="4">
        <f>VLOOKUP(C3021,Customers!$A$1:$H$201,8,0)</f>
        <v>45850</v>
      </c>
      <c r="I3021" t="s">
        <v>743</v>
      </c>
      <c r="J3021" t="str">
        <f>VLOOKUP(I3021,Products!$A$1:$F$51,2,0)</f>
        <v>World Watches</v>
      </c>
      <c r="K3021" t="str">
        <f>VLOOKUP(I3021,Products!$A$1:$F$51,3,0)</f>
        <v>Fashion</v>
      </c>
      <c r="L3021" t="str">
        <f>VLOOKUP(I3021,Products!$A$1:$F$51,4,0)</f>
        <v>Watches</v>
      </c>
      <c r="M3021" s="7">
        <f>VLOOKUP(I3021,Products!$A$1:$F$51,5,0)</f>
        <v>1134.8</v>
      </c>
      <c r="N3021" s="7">
        <f>VLOOKUP(I3021,Products!$A$1:$F$51,6,0)</f>
        <v>675.1</v>
      </c>
      <c r="O3021" t="s">
        <v>831</v>
      </c>
      <c r="P3021" t="str">
        <f>VLOOKUP(O3021,Stores!$A$1:$D$6,2,0)</f>
        <v>MegaMart Peckmouth</v>
      </c>
      <c r="Q3021" t="str">
        <f>VLOOKUP(O3021,Stores!$A$1:$D$6,4,0)</f>
        <v>East</v>
      </c>
      <c r="R3021" s="6">
        <v>1</v>
      </c>
      <c r="S3021" s="6">
        <v>0.1</v>
      </c>
      <c r="T3021" t="s">
        <v>851</v>
      </c>
      <c r="U3021">
        <f t="shared" si="141"/>
        <v>1134.8</v>
      </c>
      <c r="V3021" s="7">
        <f t="shared" si="142"/>
        <v>675.1</v>
      </c>
      <c r="W3021" s="7">
        <f t="shared" si="143"/>
        <v>458.79999999999995</v>
      </c>
    </row>
    <row r="3022" spans="1:23" x14ac:dyDescent="0.25">
      <c r="A3022" t="s">
        <v>5291</v>
      </c>
      <c r="B3022" s="4">
        <v>45624</v>
      </c>
      <c r="C3022" t="s">
        <v>465</v>
      </c>
      <c r="D3022" t="str">
        <f>VLOOKUP(C3022,Customers!$A$1:$H$201,4,0)</f>
        <v>John Allen</v>
      </c>
      <c r="E3022" t="str">
        <f>VLOOKUP(C3022,Customers!$A$1:$H$201,5,0)</f>
        <v>Female</v>
      </c>
      <c r="F3022" s="4">
        <f>VLOOKUP(C3022,Customers!$A$1:$H$201,6,0)</f>
        <v>30272</v>
      </c>
      <c r="G3022" s="4" t="str">
        <f>VLOOKUP(C3022,Customers!$A$1:$H$201,7,0)</f>
        <v>Kimland</v>
      </c>
      <c r="H3022" s="4">
        <f>VLOOKUP(C3022,Customers!$A$1:$H$201,8,0)</f>
        <v>44218</v>
      </c>
      <c r="I3022" t="s">
        <v>753</v>
      </c>
      <c r="J3022" t="str">
        <f>VLOOKUP(I3022,Products!$A$1:$F$51,2,0)</f>
        <v>Find Headphones</v>
      </c>
      <c r="K3022" t="str">
        <f>VLOOKUP(I3022,Products!$A$1:$F$51,3,0)</f>
        <v>Electronics</v>
      </c>
      <c r="L3022" t="str">
        <f>VLOOKUP(I3022,Products!$A$1:$F$51,4,0)</f>
        <v>Headphones</v>
      </c>
      <c r="M3022" s="7">
        <f>VLOOKUP(I3022,Products!$A$1:$F$51,5,0)</f>
        <v>1246.1099999999999</v>
      </c>
      <c r="N3022" s="7">
        <f>VLOOKUP(I3022,Products!$A$1:$F$51,6,0)</f>
        <v>833.52</v>
      </c>
      <c r="O3022" t="s">
        <v>827</v>
      </c>
      <c r="P3022" t="str">
        <f>VLOOKUP(O3022,Stores!$A$1:$D$6,2,0)</f>
        <v>MegaMart Jimenezborough</v>
      </c>
      <c r="Q3022" t="str">
        <f>VLOOKUP(O3022,Stores!$A$1:$D$6,4,0)</f>
        <v>South</v>
      </c>
      <c r="R3022" s="6">
        <v>5</v>
      </c>
      <c r="S3022" s="6">
        <v>0.05</v>
      </c>
      <c r="T3022" t="s">
        <v>861</v>
      </c>
      <c r="U3022">
        <f t="shared" si="141"/>
        <v>6230.5499999999993</v>
      </c>
      <c r="V3022" s="7">
        <f t="shared" si="142"/>
        <v>4167.6000000000004</v>
      </c>
      <c r="W3022" s="7">
        <f t="shared" si="143"/>
        <v>2061.9999999999991</v>
      </c>
    </row>
    <row r="3023" spans="1:23" x14ac:dyDescent="0.25">
      <c r="A3023" t="s">
        <v>1034</v>
      </c>
      <c r="B3023" s="4">
        <v>45624</v>
      </c>
      <c r="C3023" t="s">
        <v>153</v>
      </c>
      <c r="D3023" t="str">
        <f>VLOOKUP(C3023,Customers!$A$1:$H$201,4,0)</f>
        <v>Scott Powell</v>
      </c>
      <c r="E3023" t="str">
        <f>VLOOKUP(C3023,Customers!$A$1:$H$201,5,0)</f>
        <v>Male</v>
      </c>
      <c r="F3023" s="4">
        <f>VLOOKUP(C3023,Customers!$A$1:$H$201,6,0)</f>
        <v>27339</v>
      </c>
      <c r="G3023" s="4" t="str">
        <f>VLOOKUP(C3023,Customers!$A$1:$H$201,7,0)</f>
        <v>Port Miguel</v>
      </c>
      <c r="H3023" s="4">
        <f>VLOOKUP(C3023,Customers!$A$1:$H$201,8,0)</f>
        <v>44754</v>
      </c>
      <c r="I3023" t="s">
        <v>782</v>
      </c>
      <c r="J3023" t="str">
        <f>VLOOKUP(I3023,Products!$A$1:$F$51,2,0)</f>
        <v>National Watches</v>
      </c>
      <c r="K3023" t="str">
        <f>VLOOKUP(I3023,Products!$A$1:$F$51,3,0)</f>
        <v>Fashion</v>
      </c>
      <c r="L3023" t="str">
        <f>VLOOKUP(I3023,Products!$A$1:$F$51,4,0)</f>
        <v>Watches</v>
      </c>
      <c r="M3023" s="7">
        <f>VLOOKUP(I3023,Products!$A$1:$F$51,5,0)</f>
        <v>29.24</v>
      </c>
      <c r="N3023" s="7">
        <f>VLOOKUP(I3023,Products!$A$1:$F$51,6,0)</f>
        <v>742.26521739130465</v>
      </c>
      <c r="O3023" t="s">
        <v>831</v>
      </c>
      <c r="P3023" t="str">
        <f>VLOOKUP(O3023,Stores!$A$1:$D$6,2,0)</f>
        <v>MegaMart Peckmouth</v>
      </c>
      <c r="Q3023" t="str">
        <f>VLOOKUP(O3023,Stores!$A$1:$D$6,4,0)</f>
        <v>East</v>
      </c>
      <c r="R3023" s="6">
        <v>5</v>
      </c>
      <c r="S3023" s="6">
        <v>0</v>
      </c>
      <c r="T3023" t="s">
        <v>861</v>
      </c>
      <c r="U3023">
        <f t="shared" si="141"/>
        <v>146.19999999999999</v>
      </c>
      <c r="V3023" s="7">
        <f t="shared" si="142"/>
        <v>3711.3260869565233</v>
      </c>
      <c r="W3023" s="7">
        <f t="shared" si="143"/>
        <v>-3566.1260869565235</v>
      </c>
    </row>
    <row r="3024" spans="1:23" x14ac:dyDescent="0.25">
      <c r="A3024" t="s">
        <v>1217</v>
      </c>
      <c r="B3024" s="4">
        <v>45624</v>
      </c>
      <c r="C3024" t="s">
        <v>405</v>
      </c>
      <c r="D3024" t="str">
        <f>VLOOKUP(C3024,Customers!$A$1:$H$201,4,0)</f>
        <v>Austin Hogan</v>
      </c>
      <c r="E3024" t="str">
        <f>VLOOKUP(C3024,Customers!$A$1:$H$201,5,0)</f>
        <v>Female</v>
      </c>
      <c r="F3024" s="4">
        <f>VLOOKUP(C3024,Customers!$A$1:$H$201,6,0)</f>
        <v>38779</v>
      </c>
      <c r="G3024" s="4" t="str">
        <f>VLOOKUP(C3024,Customers!$A$1:$H$201,7,0)</f>
        <v>Port Fernandohaven</v>
      </c>
      <c r="H3024" s="4">
        <f>VLOOKUP(C3024,Customers!$A$1:$H$201,8,0)</f>
        <v>44406</v>
      </c>
      <c r="I3024" t="s">
        <v>770</v>
      </c>
      <c r="J3024" t="str">
        <f>VLOOKUP(I3024,Products!$A$1:$F$51,2,0)</f>
        <v>Him Smartphone</v>
      </c>
      <c r="K3024" t="str">
        <f>VLOOKUP(I3024,Products!$A$1:$F$51,3,0)</f>
        <v>Electronics</v>
      </c>
      <c r="L3024" t="str">
        <f>VLOOKUP(I3024,Products!$A$1:$F$51,4,0)</f>
        <v>Smartphone</v>
      </c>
      <c r="M3024" s="7">
        <f>VLOOKUP(I3024,Products!$A$1:$F$51,5,0)</f>
        <v>1487.41</v>
      </c>
      <c r="N3024" s="7">
        <f>VLOOKUP(I3024,Products!$A$1:$F$51,6,0)</f>
        <v>813.07</v>
      </c>
      <c r="O3024" t="s">
        <v>835</v>
      </c>
      <c r="P3024" t="str">
        <f>VLOOKUP(O3024,Stores!$A$1:$D$6,2,0)</f>
        <v>MegaMart New Michele</v>
      </c>
      <c r="Q3024" t="str">
        <f>VLOOKUP(O3024,Stores!$A$1:$D$6,4,0)</f>
        <v>West</v>
      </c>
      <c r="R3024" s="6">
        <v>1</v>
      </c>
      <c r="S3024" s="6">
        <v>0</v>
      </c>
      <c r="T3024" t="s">
        <v>861</v>
      </c>
      <c r="U3024">
        <f t="shared" si="141"/>
        <v>1487.41</v>
      </c>
      <c r="V3024" s="7">
        <f t="shared" si="142"/>
        <v>813.07</v>
      </c>
      <c r="W3024" s="7">
        <f t="shared" si="143"/>
        <v>673.34</v>
      </c>
    </row>
    <row r="3025" spans="1:23" x14ac:dyDescent="0.25">
      <c r="A3025" t="s">
        <v>2118</v>
      </c>
      <c r="B3025" s="4">
        <v>45625</v>
      </c>
      <c r="C3025" t="s">
        <v>113</v>
      </c>
      <c r="D3025" t="str">
        <f>VLOOKUP(C3025,Customers!$A$1:$H$201,4,0)</f>
        <v>Tyler Levine</v>
      </c>
      <c r="E3025" t="str">
        <f>VLOOKUP(C3025,Customers!$A$1:$H$201,5,0)</f>
        <v>Male</v>
      </c>
      <c r="F3025" s="4">
        <f>VLOOKUP(C3025,Customers!$A$1:$H$201,6,0)</f>
        <v>28630</v>
      </c>
      <c r="G3025" s="4" t="str">
        <f>VLOOKUP(C3025,Customers!$A$1:$H$201,7,0)</f>
        <v>West Charles</v>
      </c>
      <c r="H3025" s="4">
        <f>VLOOKUP(C3025,Customers!$A$1:$H$201,8,0)</f>
        <v>44438</v>
      </c>
      <c r="I3025" t="s">
        <v>743</v>
      </c>
      <c r="J3025" t="str">
        <f>VLOOKUP(I3025,Products!$A$1:$F$51,2,0)</f>
        <v>World Watches</v>
      </c>
      <c r="K3025" t="str">
        <f>VLOOKUP(I3025,Products!$A$1:$F$51,3,0)</f>
        <v>Fashion</v>
      </c>
      <c r="L3025" t="str">
        <f>VLOOKUP(I3025,Products!$A$1:$F$51,4,0)</f>
        <v>Watches</v>
      </c>
      <c r="M3025" s="7">
        <f>VLOOKUP(I3025,Products!$A$1:$F$51,5,0)</f>
        <v>1134.8</v>
      </c>
      <c r="N3025" s="7">
        <f>VLOOKUP(I3025,Products!$A$1:$F$51,6,0)</f>
        <v>675.1</v>
      </c>
      <c r="O3025" t="s">
        <v>838</v>
      </c>
      <c r="P3025" t="str">
        <f>VLOOKUP(O3025,Stores!$A$1:$D$6,2,0)</f>
        <v>MegaMart Brianahaven</v>
      </c>
      <c r="Q3025" t="str">
        <f>VLOOKUP(O3025,Stores!$A$1:$D$6,4,0)</f>
        <v>North</v>
      </c>
      <c r="R3025" s="6">
        <v>3</v>
      </c>
      <c r="S3025" s="6">
        <v>0.15</v>
      </c>
      <c r="T3025" t="s">
        <v>861</v>
      </c>
      <c r="U3025">
        <f t="shared" si="141"/>
        <v>3404.3999999999996</v>
      </c>
      <c r="V3025" s="7">
        <f t="shared" si="142"/>
        <v>2025.3000000000002</v>
      </c>
      <c r="W3025" s="7">
        <f t="shared" si="143"/>
        <v>1378.2499999999995</v>
      </c>
    </row>
    <row r="3026" spans="1:23" x14ac:dyDescent="0.25">
      <c r="A3026" t="s">
        <v>2990</v>
      </c>
      <c r="B3026" s="4">
        <v>45625</v>
      </c>
      <c r="C3026" t="s">
        <v>501</v>
      </c>
      <c r="D3026" t="str">
        <f>VLOOKUP(C3026,Customers!$A$1:$H$201,4,0)</f>
        <v>Breanna Moore</v>
      </c>
      <c r="E3026" t="str">
        <f>VLOOKUP(C3026,Customers!$A$1:$H$201,5,0)</f>
        <v>Female</v>
      </c>
      <c r="F3026" s="4">
        <f>VLOOKUP(C3026,Customers!$A$1:$H$201,6,0)</f>
        <v>22552</v>
      </c>
      <c r="G3026" s="4" t="str">
        <f>VLOOKUP(C3026,Customers!$A$1:$H$201,7,0)</f>
        <v>Melissaberg</v>
      </c>
      <c r="H3026" s="4">
        <f>VLOOKUP(C3026,Customers!$A$1:$H$201,8,0)</f>
        <v>44326</v>
      </c>
      <c r="I3026" t="s">
        <v>760</v>
      </c>
      <c r="J3026" t="str">
        <f>VLOOKUP(I3026,Products!$A$1:$F$51,2,0)</f>
        <v>Simple Accessories</v>
      </c>
      <c r="K3026" t="str">
        <f>VLOOKUP(I3026,Products!$A$1:$F$51,3,0)</f>
        <v>Fashion</v>
      </c>
      <c r="L3026" t="str">
        <f>VLOOKUP(I3026,Products!$A$1:$F$51,4,0)</f>
        <v>Accessories</v>
      </c>
      <c r="M3026" s="7">
        <f>VLOOKUP(I3026,Products!$A$1:$F$51,5,0)</f>
        <v>1102.791777777778</v>
      </c>
      <c r="N3026" s="7">
        <f>VLOOKUP(I3026,Products!$A$1:$F$51,6,0)</f>
        <v>242.98</v>
      </c>
      <c r="O3026" t="s">
        <v>827</v>
      </c>
      <c r="P3026" t="str">
        <f>VLOOKUP(O3026,Stores!$A$1:$D$6,2,0)</f>
        <v>MegaMart Jimenezborough</v>
      </c>
      <c r="Q3026" t="str">
        <f>VLOOKUP(O3026,Stores!$A$1:$D$6,4,0)</f>
        <v>South</v>
      </c>
      <c r="R3026" s="6">
        <v>1</v>
      </c>
      <c r="S3026" s="6">
        <v>0.1</v>
      </c>
      <c r="T3026" t="s">
        <v>861</v>
      </c>
      <c r="U3026">
        <f t="shared" si="141"/>
        <v>1102.791777777778</v>
      </c>
      <c r="V3026" s="7">
        <f t="shared" si="142"/>
        <v>242.98</v>
      </c>
      <c r="W3026" s="7">
        <f t="shared" si="143"/>
        <v>858.91177777777796</v>
      </c>
    </row>
    <row r="3027" spans="1:23" x14ac:dyDescent="0.25">
      <c r="A3027" t="s">
        <v>3166</v>
      </c>
      <c r="B3027" s="4">
        <v>45625</v>
      </c>
      <c r="C3027" t="s">
        <v>531</v>
      </c>
      <c r="D3027" t="str">
        <f>VLOOKUP(C3027,Customers!$A$1:$H$201,4,0)</f>
        <v>Crystal Garrison</v>
      </c>
      <c r="E3027" t="str">
        <f>VLOOKUP(C3027,Customers!$A$1:$H$201,5,0)</f>
        <v>Female</v>
      </c>
      <c r="F3027" s="4">
        <f>VLOOKUP(C3027,Customers!$A$1:$H$201,6,0)</f>
        <v>24506</v>
      </c>
      <c r="G3027" s="4" t="str">
        <f>VLOOKUP(C3027,Customers!$A$1:$H$201,7,0)</f>
        <v>New Jason</v>
      </c>
      <c r="H3027" s="4">
        <f>VLOOKUP(C3027,Customers!$A$1:$H$201,8,0)</f>
        <v>45066</v>
      </c>
      <c r="I3027" t="s">
        <v>721</v>
      </c>
      <c r="J3027" t="str">
        <f>VLOOKUP(I3027,Products!$A$1:$F$51,2,0)</f>
        <v>Knowledge Bags</v>
      </c>
      <c r="K3027" t="str">
        <f>VLOOKUP(I3027,Products!$A$1:$F$51,3,0)</f>
        <v>Fashion</v>
      </c>
      <c r="L3027" t="str">
        <f>VLOOKUP(I3027,Products!$A$1:$F$51,4,0)</f>
        <v>Bags</v>
      </c>
      <c r="M3027" s="7">
        <f>VLOOKUP(I3027,Products!$A$1:$F$51,5,0)</f>
        <v>1396.22</v>
      </c>
      <c r="N3027" s="7">
        <f>VLOOKUP(I3027,Products!$A$1:$F$51,6,0)</f>
        <v>1004.09</v>
      </c>
      <c r="O3027" t="s">
        <v>835</v>
      </c>
      <c r="P3027" t="str">
        <f>VLOOKUP(O3027,Stores!$A$1:$D$6,2,0)</f>
        <v>MegaMart New Michele</v>
      </c>
      <c r="Q3027" t="str">
        <f>VLOOKUP(O3027,Stores!$A$1:$D$6,4,0)</f>
        <v>West</v>
      </c>
      <c r="R3027" s="6">
        <v>4</v>
      </c>
      <c r="S3027" s="6">
        <v>0</v>
      </c>
      <c r="T3027" t="s">
        <v>854</v>
      </c>
      <c r="U3027">
        <f t="shared" si="141"/>
        <v>5584.88</v>
      </c>
      <c r="V3027" s="7">
        <f t="shared" si="142"/>
        <v>4016.36</v>
      </c>
      <c r="W3027" s="7">
        <f t="shared" si="143"/>
        <v>1567.52</v>
      </c>
    </row>
    <row r="3028" spans="1:23" x14ac:dyDescent="0.25">
      <c r="A3028" t="s">
        <v>3535</v>
      </c>
      <c r="B3028" s="4">
        <v>45625</v>
      </c>
      <c r="C3028" t="s">
        <v>572</v>
      </c>
      <c r="D3028" t="str">
        <f>VLOOKUP(C3028,Customers!$A$1:$H$201,4,0)</f>
        <v>Meagan Macdonald</v>
      </c>
      <c r="E3028" t="str">
        <f>VLOOKUP(C3028,Customers!$A$1:$H$201,5,0)</f>
        <v>Male</v>
      </c>
      <c r="F3028" s="4">
        <f>VLOOKUP(C3028,Customers!$A$1:$H$201,6,0)</f>
        <v>33491</v>
      </c>
      <c r="G3028" s="4" t="str">
        <f>VLOOKUP(C3028,Customers!$A$1:$H$201,7,0)</f>
        <v>Port Jacob</v>
      </c>
      <c r="H3028" s="4">
        <f>VLOOKUP(C3028,Customers!$A$1:$H$201,8,0)</f>
        <v>44496</v>
      </c>
      <c r="I3028" t="s">
        <v>707</v>
      </c>
      <c r="J3028" t="str">
        <f>VLOOKUP(I3028,Products!$A$1:$F$51,2,0)</f>
        <v>Like Camera</v>
      </c>
      <c r="K3028" t="str">
        <f>VLOOKUP(I3028,Products!$A$1:$F$51,3,0)</f>
        <v>Electronics</v>
      </c>
      <c r="L3028" t="str">
        <f>VLOOKUP(I3028,Products!$A$1:$F$51,4,0)</f>
        <v>Camera</v>
      </c>
      <c r="M3028" s="7">
        <f>VLOOKUP(I3028,Products!$A$1:$F$51,5,0)</f>
        <v>1673.69</v>
      </c>
      <c r="N3028" s="7">
        <f>VLOOKUP(I3028,Products!$A$1:$F$51,6,0)</f>
        <v>1323.38</v>
      </c>
      <c r="O3028" t="s">
        <v>835</v>
      </c>
      <c r="P3028" t="str">
        <f>VLOOKUP(O3028,Stores!$A$1:$D$6,2,0)</f>
        <v>MegaMart New Michele</v>
      </c>
      <c r="Q3028" t="str">
        <f>VLOOKUP(O3028,Stores!$A$1:$D$6,4,0)</f>
        <v>West</v>
      </c>
      <c r="R3028" s="6">
        <v>1</v>
      </c>
      <c r="S3028" s="6">
        <v>0</v>
      </c>
      <c r="T3028" t="s">
        <v>851</v>
      </c>
      <c r="U3028">
        <f t="shared" si="141"/>
        <v>1673.69</v>
      </c>
      <c r="V3028" s="7">
        <f t="shared" si="142"/>
        <v>1323.38</v>
      </c>
      <c r="W3028" s="7">
        <f t="shared" si="143"/>
        <v>349.30999999999995</v>
      </c>
    </row>
    <row r="3029" spans="1:23" x14ac:dyDescent="0.25">
      <c r="A3029" t="s">
        <v>3659</v>
      </c>
      <c r="B3029" s="4">
        <v>45626</v>
      </c>
      <c r="C3029" t="s">
        <v>282</v>
      </c>
      <c r="D3029" t="str">
        <f>VLOOKUP(C3029,Customers!$A$1:$H$201,4,0)</f>
        <v>Seth Moore</v>
      </c>
      <c r="E3029" t="str">
        <f>VLOOKUP(C3029,Customers!$A$1:$H$201,5,0)</f>
        <v>Male</v>
      </c>
      <c r="F3029" s="4">
        <f>VLOOKUP(C3029,Customers!$A$1:$H$201,6,0)</f>
        <v>19984</v>
      </c>
      <c r="G3029" s="4" t="str">
        <f>VLOOKUP(C3029,Customers!$A$1:$H$201,7,0)</f>
        <v>New John</v>
      </c>
      <c r="H3029" s="4">
        <f>VLOOKUP(C3029,Customers!$A$1:$H$201,8,0)</f>
        <v>44328</v>
      </c>
      <c r="I3029" t="s">
        <v>762</v>
      </c>
      <c r="J3029" t="str">
        <f>VLOOKUP(I3029,Products!$A$1:$F$51,2,0)</f>
        <v>Firm Dairy</v>
      </c>
      <c r="K3029" t="str">
        <f>VLOOKUP(I3029,Products!$A$1:$F$51,3,0)</f>
        <v>Groceries</v>
      </c>
      <c r="L3029" t="str">
        <f>VLOOKUP(I3029,Products!$A$1:$F$51,4,0)</f>
        <v>Dairy</v>
      </c>
      <c r="M3029" s="7">
        <f>VLOOKUP(I3029,Products!$A$1:$F$51,5,0)</f>
        <v>1227.24</v>
      </c>
      <c r="N3029" s="7">
        <f>VLOOKUP(I3029,Products!$A$1:$F$51,6,0)</f>
        <v>977.09</v>
      </c>
      <c r="O3029" t="s">
        <v>838</v>
      </c>
      <c r="P3029" t="str">
        <f>VLOOKUP(O3029,Stores!$A$1:$D$6,2,0)</f>
        <v>MegaMart Brianahaven</v>
      </c>
      <c r="Q3029" t="str">
        <f>VLOOKUP(O3029,Stores!$A$1:$D$6,4,0)</f>
        <v>North</v>
      </c>
      <c r="R3029" s="6">
        <v>2.9905584572117316</v>
      </c>
      <c r="S3029" s="6">
        <v>0.15</v>
      </c>
      <c r="T3029" t="s">
        <v>854</v>
      </c>
      <c r="U3029">
        <f t="shared" si="141"/>
        <v>3670.1329610285256</v>
      </c>
      <c r="V3029" s="7">
        <f t="shared" si="142"/>
        <v>2922.0447629570108</v>
      </c>
      <c r="W3029" s="7">
        <f t="shared" si="143"/>
        <v>747.23819807151483</v>
      </c>
    </row>
    <row r="3030" spans="1:23" x14ac:dyDescent="0.25">
      <c r="A3030" t="s">
        <v>5463</v>
      </c>
      <c r="B3030" s="4">
        <v>45626</v>
      </c>
      <c r="C3030" t="s">
        <v>450</v>
      </c>
      <c r="D3030" t="str">
        <f>VLOOKUP(C3030,Customers!$A$1:$H$201,4,0)</f>
        <v>Amy Smith</v>
      </c>
      <c r="E3030" t="str">
        <f>VLOOKUP(C3030,Customers!$A$1:$H$201,5,0)</f>
        <v>Male</v>
      </c>
      <c r="F3030" s="4">
        <f>VLOOKUP(C3030,Customers!$A$1:$H$201,6,0)</f>
        <v>22556</v>
      </c>
      <c r="G3030" s="4" t="str">
        <f>VLOOKUP(C3030,Customers!$A$1:$H$201,7,0)</f>
        <v>Simonstad</v>
      </c>
      <c r="H3030" s="4">
        <f>VLOOKUP(C3030,Customers!$A$1:$H$201,8,0)</f>
        <v>45467</v>
      </c>
      <c r="I3030" t="s">
        <v>790</v>
      </c>
      <c r="J3030" t="str">
        <f>VLOOKUP(I3030,Products!$A$1:$F$51,2,0)</f>
        <v>Everything Laptop</v>
      </c>
      <c r="K3030" t="str">
        <f>VLOOKUP(I3030,Products!$A$1:$F$51,3,0)</f>
        <v>Electronics</v>
      </c>
      <c r="L3030" t="str">
        <f>VLOOKUP(I3030,Products!$A$1:$F$51,4,0)</f>
        <v>Laptop</v>
      </c>
      <c r="M3030" s="7">
        <f>VLOOKUP(I3030,Products!$A$1:$F$51,5,0)</f>
        <v>428.05</v>
      </c>
      <c r="N3030" s="7">
        <f>VLOOKUP(I3030,Products!$A$1:$F$51,6,0)</f>
        <v>246.07</v>
      </c>
      <c r="O3030" t="s">
        <v>831</v>
      </c>
      <c r="P3030" t="str">
        <f>VLOOKUP(O3030,Stores!$A$1:$D$6,2,0)</f>
        <v>MegaMart Peckmouth</v>
      </c>
      <c r="Q3030" t="str">
        <f>VLOOKUP(O3030,Stores!$A$1:$D$6,4,0)</f>
        <v>East</v>
      </c>
      <c r="R3030" s="6">
        <v>5</v>
      </c>
      <c r="S3030" s="6">
        <v>0.15</v>
      </c>
      <c r="T3030" t="s">
        <v>861</v>
      </c>
      <c r="U3030">
        <f t="shared" si="141"/>
        <v>2140.25</v>
      </c>
      <c r="V3030" s="7">
        <f t="shared" si="142"/>
        <v>1230.3499999999999</v>
      </c>
      <c r="W3030" s="7">
        <f t="shared" si="143"/>
        <v>909.05000000000007</v>
      </c>
    </row>
    <row r="3031" spans="1:23" x14ac:dyDescent="0.25">
      <c r="A3031" t="s">
        <v>5536</v>
      </c>
      <c r="B3031" s="4">
        <v>45626</v>
      </c>
      <c r="C3031" t="s">
        <v>554</v>
      </c>
      <c r="D3031" t="str">
        <f>VLOOKUP(C3031,Customers!$A$1:$H$201,4,0)</f>
        <v>Jill Mcconnell</v>
      </c>
      <c r="E3031" t="str">
        <f>VLOOKUP(C3031,Customers!$A$1:$H$201,5,0)</f>
        <v>Male</v>
      </c>
      <c r="F3031" s="4">
        <f>VLOOKUP(C3031,Customers!$A$1:$H$201,6,0)</f>
        <v>24005</v>
      </c>
      <c r="G3031" s="4" t="str">
        <f>VLOOKUP(C3031,Customers!$A$1:$H$201,7,0)</f>
        <v>Kevinshire</v>
      </c>
      <c r="H3031" s="4">
        <f>VLOOKUP(C3031,Customers!$A$1:$H$201,8,0)</f>
        <v>45374</v>
      </c>
      <c r="I3031" t="s">
        <v>724</v>
      </c>
      <c r="J3031" t="str">
        <f>VLOOKUP(I3031,Products!$A$1:$F$51,2,0)</f>
        <v>Company Fruits</v>
      </c>
      <c r="K3031" t="str">
        <f>VLOOKUP(I3031,Products!$A$1:$F$51,3,0)</f>
        <v>Groceries</v>
      </c>
      <c r="L3031" t="str">
        <f>VLOOKUP(I3031,Products!$A$1:$F$51,4,0)</f>
        <v>Fruits</v>
      </c>
      <c r="M3031" s="7">
        <f>VLOOKUP(I3031,Products!$A$1:$F$51,5,0)</f>
        <v>318.05</v>
      </c>
      <c r="N3031" s="7">
        <f>VLOOKUP(I3031,Products!$A$1:$F$51,6,0)</f>
        <v>742.26521739130465</v>
      </c>
      <c r="O3031" t="s">
        <v>831</v>
      </c>
      <c r="P3031" t="str">
        <f>VLOOKUP(O3031,Stores!$A$1:$D$6,2,0)</f>
        <v>MegaMart Peckmouth</v>
      </c>
      <c r="Q3031" t="str">
        <f>VLOOKUP(O3031,Stores!$A$1:$D$6,4,0)</f>
        <v>East</v>
      </c>
      <c r="R3031" s="6">
        <v>3</v>
      </c>
      <c r="S3031" s="6">
        <v>0.1</v>
      </c>
      <c r="T3031" t="s">
        <v>857</v>
      </c>
      <c r="U3031">
        <f t="shared" si="141"/>
        <v>954.15000000000009</v>
      </c>
      <c r="V3031" s="7">
        <f t="shared" si="142"/>
        <v>2226.7956521739138</v>
      </c>
      <c r="W3031" s="7">
        <f t="shared" si="143"/>
        <v>-1273.5456521739138</v>
      </c>
    </row>
    <row r="3032" spans="1:23" x14ac:dyDescent="0.25">
      <c r="A3032" t="s">
        <v>908</v>
      </c>
      <c r="B3032" s="4">
        <v>45626</v>
      </c>
      <c r="C3032" t="s">
        <v>285</v>
      </c>
      <c r="D3032" t="str">
        <f>VLOOKUP(C3032,Customers!$A$1:$H$201,4,0)</f>
        <v>Phyllis Durham</v>
      </c>
      <c r="E3032" t="str">
        <f>VLOOKUP(C3032,Customers!$A$1:$H$201,5,0)</f>
        <v>Male</v>
      </c>
      <c r="F3032" s="4">
        <f>VLOOKUP(C3032,Customers!$A$1:$H$201,6,0)</f>
        <v>38700</v>
      </c>
      <c r="G3032" s="4" t="str">
        <f>VLOOKUP(C3032,Customers!$A$1:$H$201,7,0)</f>
        <v>Nancyside</v>
      </c>
      <c r="H3032" s="4">
        <f>VLOOKUP(C3032,Customers!$A$1:$H$201,8,0)</f>
        <v>44688</v>
      </c>
      <c r="I3032" t="s">
        <v>732</v>
      </c>
      <c r="J3032" t="str">
        <f>VLOOKUP(I3032,Products!$A$1:$F$51,2,0)</f>
        <v>Us Snacks</v>
      </c>
      <c r="K3032" t="str">
        <f>VLOOKUP(I3032,Products!$A$1:$F$51,3,0)</f>
        <v>Groceries</v>
      </c>
      <c r="L3032" t="str">
        <f>VLOOKUP(I3032,Products!$A$1:$F$51,4,0)</f>
        <v>Snacks</v>
      </c>
      <c r="M3032" s="7">
        <f>VLOOKUP(I3032,Products!$A$1:$F$51,5,0)</f>
        <v>123.19</v>
      </c>
      <c r="N3032" s="7">
        <f>VLOOKUP(I3032,Products!$A$1:$F$51,6,0)</f>
        <v>80.36</v>
      </c>
      <c r="O3032" t="s">
        <v>831</v>
      </c>
      <c r="P3032" t="str">
        <f>VLOOKUP(O3032,Stores!$A$1:$D$6,2,0)</f>
        <v>MegaMart Peckmouth</v>
      </c>
      <c r="Q3032" t="str">
        <f>VLOOKUP(O3032,Stores!$A$1:$D$6,4,0)</f>
        <v>East</v>
      </c>
      <c r="R3032" s="6">
        <v>4</v>
      </c>
      <c r="S3032" s="6">
        <v>0.05</v>
      </c>
      <c r="T3032" t="s">
        <v>851</v>
      </c>
      <c r="U3032">
        <f t="shared" si="141"/>
        <v>492.76</v>
      </c>
      <c r="V3032" s="7">
        <f t="shared" si="142"/>
        <v>321.44</v>
      </c>
      <c r="W3032" s="7">
        <f t="shared" si="143"/>
        <v>170.37</v>
      </c>
    </row>
    <row r="3033" spans="1:23" x14ac:dyDescent="0.25">
      <c r="A3033" t="s">
        <v>1872</v>
      </c>
      <c r="B3033" s="4">
        <v>45626</v>
      </c>
      <c r="C3033" t="s">
        <v>169</v>
      </c>
      <c r="D3033" t="str">
        <f>VLOOKUP(C3033,Customers!$A$1:$H$201,4,0)</f>
        <v>Parker Sparks</v>
      </c>
      <c r="E3033" t="str">
        <f>VLOOKUP(C3033,Customers!$A$1:$H$201,5,0)</f>
        <v>Male</v>
      </c>
      <c r="F3033" s="4">
        <f>VLOOKUP(C3033,Customers!$A$1:$H$201,6,0)</f>
        <v>22326</v>
      </c>
      <c r="G3033" s="4" t="str">
        <f>VLOOKUP(C3033,Customers!$A$1:$H$201,7,0)</f>
        <v>Bryanside</v>
      </c>
      <c r="H3033" s="4">
        <f>VLOOKUP(C3033,Customers!$A$1:$H$201,8,0)</f>
        <v>45653</v>
      </c>
      <c r="I3033" t="s">
        <v>800</v>
      </c>
      <c r="J3033" t="str">
        <f>VLOOKUP(I3033,Products!$A$1:$F$51,2,0)</f>
        <v>Church Clothing</v>
      </c>
      <c r="K3033" t="str">
        <f>VLOOKUP(I3033,Products!$A$1:$F$51,3,0)</f>
        <v>Fashion</v>
      </c>
      <c r="L3033" t="str">
        <f>VLOOKUP(I3033,Products!$A$1:$F$51,4,0)</f>
        <v>Clothing</v>
      </c>
      <c r="M3033" s="7">
        <f>VLOOKUP(I3033,Products!$A$1:$F$51,5,0)</f>
        <v>540.94000000000005</v>
      </c>
      <c r="N3033" s="7">
        <f>VLOOKUP(I3033,Products!$A$1:$F$51,6,0)</f>
        <v>398.25</v>
      </c>
      <c r="O3033" t="s">
        <v>827</v>
      </c>
      <c r="P3033" t="str">
        <f>VLOOKUP(O3033,Stores!$A$1:$D$6,2,0)</f>
        <v>MegaMart Jimenezborough</v>
      </c>
      <c r="Q3033" t="str">
        <f>VLOOKUP(O3033,Stores!$A$1:$D$6,4,0)</f>
        <v>South</v>
      </c>
      <c r="R3033" s="6">
        <v>3</v>
      </c>
      <c r="S3033" s="6">
        <v>0.05</v>
      </c>
      <c r="T3033" t="s">
        <v>851</v>
      </c>
      <c r="U3033">
        <f t="shared" si="141"/>
        <v>1622.8200000000002</v>
      </c>
      <c r="V3033" s="7">
        <f t="shared" si="142"/>
        <v>1194.75</v>
      </c>
      <c r="W3033" s="7">
        <f t="shared" si="143"/>
        <v>427.12000000000018</v>
      </c>
    </row>
    <row r="3034" spans="1:23" x14ac:dyDescent="0.25">
      <c r="A3034" t="s">
        <v>2137</v>
      </c>
      <c r="B3034" s="4">
        <v>45626</v>
      </c>
      <c r="C3034" t="s">
        <v>694</v>
      </c>
      <c r="D3034" t="str">
        <f>VLOOKUP(C3034,Customers!$A$1:$H$201,4,0)</f>
        <v>Jessica Mullins</v>
      </c>
      <c r="E3034" t="str">
        <f>VLOOKUP(C3034,Customers!$A$1:$H$201,5,0)</f>
        <v>Male</v>
      </c>
      <c r="F3034" s="4">
        <f>VLOOKUP(C3034,Customers!$A$1:$H$201,6,0)</f>
        <v>31435</v>
      </c>
      <c r="G3034" s="4" t="str">
        <f>VLOOKUP(C3034,Customers!$A$1:$H$201,7,0)</f>
        <v>Jessicaside</v>
      </c>
      <c r="H3034" s="4">
        <f>VLOOKUP(C3034,Customers!$A$1:$H$201,8,0)</f>
        <v>44905</v>
      </c>
      <c r="I3034" t="s">
        <v>806</v>
      </c>
      <c r="J3034" t="str">
        <f>VLOOKUP(I3034,Products!$A$1:$F$51,2,0)</f>
        <v>Maybe Clothing</v>
      </c>
      <c r="K3034" t="str">
        <f>VLOOKUP(I3034,Products!$A$1:$F$51,3,0)</f>
        <v>Fashion</v>
      </c>
      <c r="L3034" t="str">
        <f>VLOOKUP(I3034,Products!$A$1:$F$51,4,0)</f>
        <v>Clothing</v>
      </c>
      <c r="M3034" s="7">
        <f>VLOOKUP(I3034,Products!$A$1:$F$51,5,0)</f>
        <v>1102.791777777778</v>
      </c>
      <c r="N3034" s="7">
        <f>VLOOKUP(I3034,Products!$A$1:$F$51,6,0)</f>
        <v>316.63</v>
      </c>
      <c r="O3034" t="s">
        <v>827</v>
      </c>
      <c r="P3034" t="str">
        <f>VLOOKUP(O3034,Stores!$A$1:$D$6,2,0)</f>
        <v>MegaMart Jimenezborough</v>
      </c>
      <c r="Q3034" t="str">
        <f>VLOOKUP(O3034,Stores!$A$1:$D$6,4,0)</f>
        <v>South</v>
      </c>
      <c r="R3034" s="6">
        <v>2</v>
      </c>
      <c r="S3034" s="6">
        <v>0.1</v>
      </c>
      <c r="T3034" t="s">
        <v>851</v>
      </c>
      <c r="U3034">
        <f t="shared" si="141"/>
        <v>2205.5835555555559</v>
      </c>
      <c r="V3034" s="7">
        <f t="shared" si="142"/>
        <v>633.26</v>
      </c>
      <c r="W3034" s="7">
        <f t="shared" si="143"/>
        <v>1571.4235555555558</v>
      </c>
    </row>
    <row r="3035" spans="1:23" x14ac:dyDescent="0.25">
      <c r="A3035" t="s">
        <v>3201</v>
      </c>
      <c r="B3035" s="4">
        <v>45626</v>
      </c>
      <c r="C3035" t="s">
        <v>103</v>
      </c>
      <c r="D3035" t="str">
        <f>VLOOKUP(C3035,Customers!$A$1:$H$201,4,0)</f>
        <v>Justin Macdonald</v>
      </c>
      <c r="E3035" t="str">
        <f>VLOOKUP(C3035,Customers!$A$1:$H$201,5,0)</f>
        <v>Male</v>
      </c>
      <c r="F3035" s="4">
        <f>VLOOKUP(C3035,Customers!$A$1:$H$201,6,0)</f>
        <v>37990</v>
      </c>
      <c r="G3035" s="4" t="str">
        <f>VLOOKUP(C3035,Customers!$A$1:$H$201,7,0)</f>
        <v>Shepherdburgh</v>
      </c>
      <c r="H3035" s="4">
        <f>VLOOKUP(C3035,Customers!$A$1:$H$201,8,0)</f>
        <v>45538</v>
      </c>
      <c r="I3035" t="s">
        <v>816</v>
      </c>
      <c r="J3035" t="str">
        <f>VLOOKUP(I3035,Products!$A$1:$F$51,2,0)</f>
        <v>Or Smartphone</v>
      </c>
      <c r="K3035" t="str">
        <f>VLOOKUP(I3035,Products!$A$1:$F$51,3,0)</f>
        <v>Electronics</v>
      </c>
      <c r="L3035" t="str">
        <f>VLOOKUP(I3035,Products!$A$1:$F$51,4,0)</f>
        <v>Smartphone</v>
      </c>
      <c r="M3035" s="7">
        <f>VLOOKUP(I3035,Products!$A$1:$F$51,5,0)</f>
        <v>1197.18</v>
      </c>
      <c r="N3035" s="7">
        <f>VLOOKUP(I3035,Products!$A$1:$F$51,6,0)</f>
        <v>722.74</v>
      </c>
      <c r="O3035" t="s">
        <v>835</v>
      </c>
      <c r="P3035" t="str">
        <f>VLOOKUP(O3035,Stores!$A$1:$D$6,2,0)</f>
        <v>MegaMart New Michele</v>
      </c>
      <c r="Q3035" t="str">
        <f>VLOOKUP(O3035,Stores!$A$1:$D$6,4,0)</f>
        <v>West</v>
      </c>
      <c r="R3035" s="6">
        <v>3</v>
      </c>
      <c r="S3035" s="6">
        <v>0.05</v>
      </c>
      <c r="T3035" t="s">
        <v>861</v>
      </c>
      <c r="U3035">
        <f t="shared" si="141"/>
        <v>3591.54</v>
      </c>
      <c r="V3035" s="7">
        <f t="shared" si="142"/>
        <v>2168.2200000000003</v>
      </c>
      <c r="W3035" s="7">
        <f t="shared" si="143"/>
        <v>1422.3699999999997</v>
      </c>
    </row>
    <row r="3036" spans="1:23" x14ac:dyDescent="0.25">
      <c r="A3036" t="s">
        <v>3618</v>
      </c>
      <c r="B3036" s="4">
        <v>45626</v>
      </c>
      <c r="C3036" t="s">
        <v>675</v>
      </c>
      <c r="D3036" t="str">
        <f>VLOOKUP(C3036,Customers!$A$1:$H$201,4,0)</f>
        <v>James Wilson</v>
      </c>
      <c r="E3036" t="str">
        <f>VLOOKUP(C3036,Customers!$A$1:$H$201,5,0)</f>
        <v>Male</v>
      </c>
      <c r="F3036" s="4">
        <f>VLOOKUP(C3036,Customers!$A$1:$H$201,6,0)</f>
        <v>38926</v>
      </c>
      <c r="G3036" s="4" t="str">
        <f>VLOOKUP(C3036,Customers!$A$1:$H$201,7,0)</f>
        <v>Franklinview</v>
      </c>
      <c r="H3036" s="4">
        <f>VLOOKUP(C3036,Customers!$A$1:$H$201,8,0)</f>
        <v>45195</v>
      </c>
      <c r="I3036" t="s">
        <v>822</v>
      </c>
      <c r="J3036" t="str">
        <f>VLOOKUP(I3036,Products!$A$1:$F$51,2,0)</f>
        <v>Maybe Footwear</v>
      </c>
      <c r="K3036" t="str">
        <f>VLOOKUP(I3036,Products!$A$1:$F$51,3,0)</f>
        <v>Fashion</v>
      </c>
      <c r="L3036" t="str">
        <f>VLOOKUP(I3036,Products!$A$1:$F$51,4,0)</f>
        <v>Footwear</v>
      </c>
      <c r="M3036" s="7">
        <f>VLOOKUP(I3036,Products!$A$1:$F$51,5,0)</f>
        <v>1044.6400000000001</v>
      </c>
      <c r="N3036" s="7">
        <f>VLOOKUP(I3036,Products!$A$1:$F$51,6,0)</f>
        <v>775.07</v>
      </c>
      <c r="O3036" t="s">
        <v>835</v>
      </c>
      <c r="P3036" t="str">
        <f>VLOOKUP(O3036,Stores!$A$1:$D$6,2,0)</f>
        <v>MegaMart New Michele</v>
      </c>
      <c r="Q3036" t="str">
        <f>VLOOKUP(O3036,Stores!$A$1:$D$6,4,0)</f>
        <v>West</v>
      </c>
      <c r="R3036" s="6">
        <v>3</v>
      </c>
      <c r="S3036" s="6">
        <v>0.1</v>
      </c>
      <c r="T3036" t="s">
        <v>854</v>
      </c>
      <c r="U3036">
        <f t="shared" si="141"/>
        <v>3133.92</v>
      </c>
      <c r="V3036" s="7">
        <f t="shared" si="142"/>
        <v>2325.21</v>
      </c>
      <c r="W3036" s="7">
        <f t="shared" si="143"/>
        <v>807.81000000000006</v>
      </c>
    </row>
    <row r="3037" spans="1:23" x14ac:dyDescent="0.25">
      <c r="A3037" t="s">
        <v>3768</v>
      </c>
      <c r="B3037" s="4">
        <v>45627</v>
      </c>
      <c r="C3037" t="s">
        <v>65</v>
      </c>
      <c r="D3037" t="str">
        <f>VLOOKUP(C3037,Customers!$A$1:$H$201,4,0)</f>
        <v>Miguel Johnson</v>
      </c>
      <c r="E3037" t="str">
        <f>VLOOKUP(C3037,Customers!$A$1:$H$201,5,0)</f>
        <v>Male</v>
      </c>
      <c r="F3037" s="4">
        <f>VLOOKUP(C3037,Customers!$A$1:$H$201,6,0)</f>
        <v>27877</v>
      </c>
      <c r="G3037" s="4" t="str">
        <f>VLOOKUP(C3037,Customers!$A$1:$H$201,7,0)</f>
        <v>Murrayborough</v>
      </c>
      <c r="H3037" s="4">
        <f>VLOOKUP(C3037,Customers!$A$1:$H$201,8,0)</f>
        <v>44613</v>
      </c>
      <c r="I3037" t="s">
        <v>711</v>
      </c>
      <c r="J3037" t="str">
        <f>VLOOKUP(I3037,Products!$A$1:$F$51,2,0)</f>
        <v>Audience Television</v>
      </c>
      <c r="K3037" t="str">
        <f>VLOOKUP(I3037,Products!$A$1:$F$51,3,0)</f>
        <v>Electronics</v>
      </c>
      <c r="L3037" t="str">
        <f>VLOOKUP(I3037,Products!$A$1:$F$51,4,0)</f>
        <v>Television</v>
      </c>
      <c r="M3037" s="7">
        <f>VLOOKUP(I3037,Products!$A$1:$F$51,5,0)</f>
        <v>818.76</v>
      </c>
      <c r="N3037" s="7">
        <f>VLOOKUP(I3037,Products!$A$1:$F$51,6,0)</f>
        <v>527.62</v>
      </c>
      <c r="O3037" t="s">
        <v>827</v>
      </c>
      <c r="P3037" t="str">
        <f>VLOOKUP(O3037,Stores!$A$1:$D$6,2,0)</f>
        <v>MegaMart Jimenezborough</v>
      </c>
      <c r="Q3037" t="str">
        <f>VLOOKUP(O3037,Stores!$A$1:$D$6,4,0)</f>
        <v>South</v>
      </c>
      <c r="R3037" s="6">
        <v>4</v>
      </c>
      <c r="S3037" s="6">
        <v>0.1</v>
      </c>
      <c r="T3037" t="s">
        <v>861</v>
      </c>
      <c r="U3037">
        <f t="shared" si="141"/>
        <v>3275.04</v>
      </c>
      <c r="V3037" s="7">
        <f t="shared" si="142"/>
        <v>2110.48</v>
      </c>
      <c r="W3037" s="7">
        <f t="shared" si="143"/>
        <v>1163.6599999999999</v>
      </c>
    </row>
    <row r="3038" spans="1:23" x14ac:dyDescent="0.25">
      <c r="A3038" t="s">
        <v>4597</v>
      </c>
      <c r="B3038" s="4">
        <v>45627</v>
      </c>
      <c r="C3038" t="s">
        <v>631</v>
      </c>
      <c r="D3038" t="str">
        <f>VLOOKUP(C3038,Customers!$A$1:$H$201,4,0)</f>
        <v>Dennis Wallace</v>
      </c>
      <c r="E3038" t="str">
        <f>VLOOKUP(C3038,Customers!$A$1:$H$201,5,0)</f>
        <v>Female</v>
      </c>
      <c r="F3038" s="4">
        <f>VLOOKUP(C3038,Customers!$A$1:$H$201,6,0)</f>
        <v>31092</v>
      </c>
      <c r="G3038" s="4" t="str">
        <f>VLOOKUP(C3038,Customers!$A$1:$H$201,7,0)</f>
        <v>Bennettburgh</v>
      </c>
      <c r="H3038" s="4">
        <f>VLOOKUP(C3038,Customers!$A$1:$H$201,8,0)</f>
        <v>45888</v>
      </c>
      <c r="I3038" t="s">
        <v>711</v>
      </c>
      <c r="J3038" t="str">
        <f>VLOOKUP(I3038,Products!$A$1:$F$51,2,0)</f>
        <v>Audience Television</v>
      </c>
      <c r="K3038" t="str">
        <f>VLOOKUP(I3038,Products!$A$1:$F$51,3,0)</f>
        <v>Electronics</v>
      </c>
      <c r="L3038" t="str">
        <f>VLOOKUP(I3038,Products!$A$1:$F$51,4,0)</f>
        <v>Television</v>
      </c>
      <c r="M3038" s="7">
        <f>VLOOKUP(I3038,Products!$A$1:$F$51,5,0)</f>
        <v>818.76</v>
      </c>
      <c r="N3038" s="7">
        <f>VLOOKUP(I3038,Products!$A$1:$F$51,6,0)</f>
        <v>527.62</v>
      </c>
      <c r="O3038" t="s">
        <v>842</v>
      </c>
      <c r="P3038" t="str">
        <f>VLOOKUP(O3038,Stores!$A$1:$D$6,2,0)</f>
        <v>MegaMart Johnmouth</v>
      </c>
      <c r="Q3038" t="str">
        <f>VLOOKUP(O3038,Stores!$A$1:$D$6,4,0)</f>
        <v>East</v>
      </c>
      <c r="R3038" s="6">
        <v>4</v>
      </c>
      <c r="S3038" s="6">
        <v>0.15</v>
      </c>
      <c r="T3038" t="s">
        <v>851</v>
      </c>
      <c r="U3038">
        <f t="shared" si="141"/>
        <v>3275.04</v>
      </c>
      <c r="V3038" s="7">
        <f t="shared" si="142"/>
        <v>2110.48</v>
      </c>
      <c r="W3038" s="7">
        <f t="shared" si="143"/>
        <v>1163.71</v>
      </c>
    </row>
    <row r="3039" spans="1:23" x14ac:dyDescent="0.25">
      <c r="A3039" t="s">
        <v>5081</v>
      </c>
      <c r="B3039" s="4">
        <v>45627</v>
      </c>
      <c r="C3039" t="s">
        <v>543</v>
      </c>
      <c r="D3039" t="str">
        <f>VLOOKUP(C3039,Customers!$A$1:$H$201,4,0)</f>
        <v>Dawn Fletcher</v>
      </c>
      <c r="E3039" t="str">
        <f>VLOOKUP(C3039,Customers!$A$1:$H$201,5,0)</f>
        <v>Male</v>
      </c>
      <c r="F3039" s="4">
        <f>VLOOKUP(C3039,Customers!$A$1:$H$201,6,0)</f>
        <v>38959</v>
      </c>
      <c r="G3039" s="4" t="str">
        <f>VLOOKUP(C3039,Customers!$A$1:$H$201,7,0)</f>
        <v>South Audrey</v>
      </c>
      <c r="H3039" s="4">
        <f>VLOOKUP(C3039,Customers!$A$1:$H$201,8,0)</f>
        <v>44587</v>
      </c>
      <c r="I3039" t="s">
        <v>818</v>
      </c>
      <c r="J3039" t="str">
        <f>VLOOKUP(I3039,Products!$A$1:$F$51,2,0)</f>
        <v>Nor Bags</v>
      </c>
      <c r="K3039" t="str">
        <f>VLOOKUP(I3039,Products!$A$1:$F$51,3,0)</f>
        <v>Fashion</v>
      </c>
      <c r="L3039" t="str">
        <f>VLOOKUP(I3039,Products!$A$1:$F$51,4,0)</f>
        <v>Bags</v>
      </c>
      <c r="M3039" s="7">
        <f>VLOOKUP(I3039,Products!$A$1:$F$51,5,0)</f>
        <v>1216.3599999999999</v>
      </c>
      <c r="N3039" s="7">
        <f>VLOOKUP(I3039,Products!$A$1:$F$51,6,0)</f>
        <v>794.8</v>
      </c>
      <c r="O3039" t="s">
        <v>842</v>
      </c>
      <c r="P3039" t="str">
        <f>VLOOKUP(O3039,Stores!$A$1:$D$6,2,0)</f>
        <v>MegaMart Johnmouth</v>
      </c>
      <c r="Q3039" t="str">
        <f>VLOOKUP(O3039,Stores!$A$1:$D$6,4,0)</f>
        <v>East</v>
      </c>
      <c r="R3039" s="6">
        <v>5</v>
      </c>
      <c r="S3039" s="6">
        <v>0.1</v>
      </c>
      <c r="T3039" t="s">
        <v>861</v>
      </c>
      <c r="U3039">
        <f t="shared" si="141"/>
        <v>6081.7999999999993</v>
      </c>
      <c r="V3039" s="7">
        <f t="shared" si="142"/>
        <v>3974</v>
      </c>
      <c r="W3039" s="7">
        <f t="shared" si="143"/>
        <v>2106.8999999999992</v>
      </c>
    </row>
    <row r="3040" spans="1:23" x14ac:dyDescent="0.25">
      <c r="A3040" t="s">
        <v>5347</v>
      </c>
      <c r="B3040" s="4">
        <v>45627</v>
      </c>
      <c r="C3040" t="s">
        <v>345</v>
      </c>
      <c r="D3040" t="str">
        <f>VLOOKUP(C3040,Customers!$A$1:$H$201,4,0)</f>
        <v>Lindsey Holder</v>
      </c>
      <c r="E3040" t="str">
        <f>VLOOKUP(C3040,Customers!$A$1:$H$201,5,0)</f>
        <v>Female</v>
      </c>
      <c r="F3040" s="4">
        <f>VLOOKUP(C3040,Customers!$A$1:$H$201,6,0)</f>
        <v>37223</v>
      </c>
      <c r="G3040" s="4" t="str">
        <f>VLOOKUP(C3040,Customers!$A$1:$H$201,7,0)</f>
        <v>Mendozaland</v>
      </c>
      <c r="H3040" s="4">
        <f>VLOOKUP(C3040,Customers!$A$1:$H$201,8,0)</f>
        <v>45277</v>
      </c>
      <c r="I3040" t="s">
        <v>808</v>
      </c>
      <c r="J3040" t="str">
        <f>VLOOKUP(I3040,Products!$A$1:$F$51,2,0)</f>
        <v>Soon Accessories</v>
      </c>
      <c r="K3040" t="str">
        <f>VLOOKUP(I3040,Products!$A$1:$F$51,3,0)</f>
        <v>Fashion</v>
      </c>
      <c r="L3040" t="str">
        <f>VLOOKUP(I3040,Products!$A$1:$F$51,4,0)</f>
        <v>Accessories</v>
      </c>
      <c r="M3040" s="7">
        <f>VLOOKUP(I3040,Products!$A$1:$F$51,5,0)</f>
        <v>564.41999999999996</v>
      </c>
      <c r="N3040" s="7">
        <f>VLOOKUP(I3040,Products!$A$1:$F$51,6,0)</f>
        <v>293.95999999999998</v>
      </c>
      <c r="O3040" t="s">
        <v>831</v>
      </c>
      <c r="P3040" t="str">
        <f>VLOOKUP(O3040,Stores!$A$1:$D$6,2,0)</f>
        <v>MegaMart Peckmouth</v>
      </c>
      <c r="Q3040" t="str">
        <f>VLOOKUP(O3040,Stores!$A$1:$D$6,4,0)</f>
        <v>East</v>
      </c>
      <c r="R3040" s="6">
        <v>4</v>
      </c>
      <c r="S3040" s="6">
        <v>0.1</v>
      </c>
      <c r="T3040" t="s">
        <v>857</v>
      </c>
      <c r="U3040">
        <f t="shared" si="141"/>
        <v>2257.6799999999998</v>
      </c>
      <c r="V3040" s="7">
        <f t="shared" si="142"/>
        <v>1175.8399999999999</v>
      </c>
      <c r="W3040" s="7">
        <f t="shared" si="143"/>
        <v>1080.9399999999998</v>
      </c>
    </row>
    <row r="3041" spans="1:23" x14ac:dyDescent="0.25">
      <c r="A3041" t="s">
        <v>5508</v>
      </c>
      <c r="B3041" s="4">
        <v>45627</v>
      </c>
      <c r="C3041" t="s">
        <v>153</v>
      </c>
      <c r="D3041" t="str">
        <f>VLOOKUP(C3041,Customers!$A$1:$H$201,4,0)</f>
        <v>Scott Powell</v>
      </c>
      <c r="E3041" t="str">
        <f>VLOOKUP(C3041,Customers!$A$1:$H$201,5,0)</f>
        <v>Male</v>
      </c>
      <c r="F3041" s="4">
        <f>VLOOKUP(C3041,Customers!$A$1:$H$201,6,0)</f>
        <v>27339</v>
      </c>
      <c r="G3041" s="4" t="str">
        <f>VLOOKUP(C3041,Customers!$A$1:$H$201,7,0)</f>
        <v>Port Miguel</v>
      </c>
      <c r="H3041" s="4">
        <f>VLOOKUP(C3041,Customers!$A$1:$H$201,8,0)</f>
        <v>44754</v>
      </c>
      <c r="I3041" t="s">
        <v>808</v>
      </c>
      <c r="J3041" t="str">
        <f>VLOOKUP(I3041,Products!$A$1:$F$51,2,0)</f>
        <v>Soon Accessories</v>
      </c>
      <c r="K3041" t="str">
        <f>VLOOKUP(I3041,Products!$A$1:$F$51,3,0)</f>
        <v>Fashion</v>
      </c>
      <c r="L3041" t="str">
        <f>VLOOKUP(I3041,Products!$A$1:$F$51,4,0)</f>
        <v>Accessories</v>
      </c>
      <c r="M3041" s="7">
        <f>VLOOKUP(I3041,Products!$A$1:$F$51,5,0)</f>
        <v>564.41999999999996</v>
      </c>
      <c r="N3041" s="7">
        <f>VLOOKUP(I3041,Products!$A$1:$F$51,6,0)</f>
        <v>293.95999999999998</v>
      </c>
      <c r="O3041" t="s">
        <v>835</v>
      </c>
      <c r="P3041" t="str">
        <f>VLOOKUP(O3041,Stores!$A$1:$D$6,2,0)</f>
        <v>MegaMart New Michele</v>
      </c>
      <c r="Q3041" t="str">
        <f>VLOOKUP(O3041,Stores!$A$1:$D$6,4,0)</f>
        <v>West</v>
      </c>
      <c r="R3041" s="6">
        <v>3</v>
      </c>
      <c r="S3041" s="6">
        <v>0.1</v>
      </c>
      <c r="T3041" t="s">
        <v>861</v>
      </c>
      <c r="U3041">
        <f t="shared" si="141"/>
        <v>1693.2599999999998</v>
      </c>
      <c r="V3041" s="7">
        <f t="shared" si="142"/>
        <v>881.87999999999988</v>
      </c>
      <c r="W3041" s="7">
        <f t="shared" si="143"/>
        <v>810.4799999999999</v>
      </c>
    </row>
    <row r="3042" spans="1:23" x14ac:dyDescent="0.25">
      <c r="A3042" t="s">
        <v>1566</v>
      </c>
      <c r="B3042" s="4">
        <v>45628</v>
      </c>
      <c r="C3042" t="s">
        <v>173</v>
      </c>
      <c r="D3042" t="str">
        <f>VLOOKUP(C3042,Customers!$A$1:$H$201,4,0)</f>
        <v>Kelly Shaw</v>
      </c>
      <c r="E3042" t="str">
        <f>VLOOKUP(C3042,Customers!$A$1:$H$201,5,0)</f>
        <v>Male</v>
      </c>
      <c r="F3042" s="4">
        <f>VLOOKUP(C3042,Customers!$A$1:$H$201,6,0)</f>
        <v>27756</v>
      </c>
      <c r="G3042" s="4" t="str">
        <f>VLOOKUP(C3042,Customers!$A$1:$H$201,7,0)</f>
        <v>Zacharyfort</v>
      </c>
      <c r="H3042" s="4">
        <f>VLOOKUP(C3042,Customers!$A$1:$H$201,8,0)</f>
        <v>45208</v>
      </c>
      <c r="I3042" t="s">
        <v>730</v>
      </c>
      <c r="J3042" t="str">
        <f>VLOOKUP(I3042,Products!$A$1:$F$51,2,0)</f>
        <v>Recognize Footwear</v>
      </c>
      <c r="K3042" t="str">
        <f>VLOOKUP(I3042,Products!$A$1:$F$51,3,0)</f>
        <v>Fashion</v>
      </c>
      <c r="L3042" t="str">
        <f>VLOOKUP(I3042,Products!$A$1:$F$51,4,0)</f>
        <v>Footwear</v>
      </c>
      <c r="M3042" s="7">
        <f>VLOOKUP(I3042,Products!$A$1:$F$51,5,0)</f>
        <v>109.78</v>
      </c>
      <c r="N3042" s="7">
        <f>VLOOKUP(I3042,Products!$A$1:$F$51,6,0)</f>
        <v>70.59</v>
      </c>
      <c r="O3042" t="s">
        <v>827</v>
      </c>
      <c r="P3042" t="str">
        <f>VLOOKUP(O3042,Stores!$A$1:$D$6,2,0)</f>
        <v>MegaMart Jimenezborough</v>
      </c>
      <c r="Q3042" t="str">
        <f>VLOOKUP(O3042,Stores!$A$1:$D$6,4,0)</f>
        <v>South</v>
      </c>
      <c r="R3042" s="6">
        <v>3</v>
      </c>
      <c r="S3042" s="6">
        <v>0.1</v>
      </c>
      <c r="T3042" t="s">
        <v>851</v>
      </c>
      <c r="U3042">
        <f t="shared" si="141"/>
        <v>329.34000000000003</v>
      </c>
      <c r="V3042" s="7">
        <f t="shared" si="142"/>
        <v>211.77</v>
      </c>
      <c r="W3042" s="7">
        <f t="shared" si="143"/>
        <v>116.67000000000002</v>
      </c>
    </row>
    <row r="3043" spans="1:23" x14ac:dyDescent="0.25">
      <c r="A3043" t="s">
        <v>2578</v>
      </c>
      <c r="B3043" s="4">
        <v>45628</v>
      </c>
      <c r="C3043" t="s">
        <v>447</v>
      </c>
      <c r="D3043" t="str">
        <f>VLOOKUP(C3043,Customers!$A$1:$H$201,4,0)</f>
        <v>John Bell</v>
      </c>
      <c r="E3043" t="str">
        <f>VLOOKUP(C3043,Customers!$A$1:$H$201,5,0)</f>
        <v>Male</v>
      </c>
      <c r="F3043" s="4">
        <f>VLOOKUP(C3043,Customers!$A$1:$H$201,6,0)</f>
        <v>24531</v>
      </c>
      <c r="G3043" s="4" t="str">
        <f>VLOOKUP(C3043,Customers!$A$1:$H$201,7,0)</f>
        <v>Sarahhaven</v>
      </c>
      <c r="H3043" s="4">
        <f>VLOOKUP(C3043,Customers!$A$1:$H$201,8,0)</f>
        <v>44480</v>
      </c>
      <c r="I3043" t="s">
        <v>749</v>
      </c>
      <c r="J3043" t="str">
        <f>VLOOKUP(I3043,Products!$A$1:$F$51,2,0)</f>
        <v>Whether Bags</v>
      </c>
      <c r="K3043" t="str">
        <f>VLOOKUP(I3043,Products!$A$1:$F$51,3,0)</f>
        <v>Fashion</v>
      </c>
      <c r="L3043" t="str">
        <f>VLOOKUP(I3043,Products!$A$1:$F$51,4,0)</f>
        <v>Bags</v>
      </c>
      <c r="M3043" s="7">
        <f>VLOOKUP(I3043,Products!$A$1:$F$51,5,0)</f>
        <v>270.45</v>
      </c>
      <c r="N3043" s="7">
        <f>VLOOKUP(I3043,Products!$A$1:$F$51,6,0)</f>
        <v>742.26521739130465</v>
      </c>
      <c r="O3043" t="s">
        <v>835</v>
      </c>
      <c r="P3043" t="str">
        <f>VLOOKUP(O3043,Stores!$A$1:$D$6,2,0)</f>
        <v>MegaMart New Michele</v>
      </c>
      <c r="Q3043" t="str">
        <f>VLOOKUP(O3043,Stores!$A$1:$D$6,4,0)</f>
        <v>West</v>
      </c>
      <c r="R3043" s="6">
        <v>2</v>
      </c>
      <c r="S3043" s="6">
        <v>0.05</v>
      </c>
      <c r="T3043" t="s">
        <v>861</v>
      </c>
      <c r="U3043">
        <f t="shared" si="141"/>
        <v>540.9</v>
      </c>
      <c r="V3043" s="7">
        <f t="shared" si="142"/>
        <v>1484.5304347826093</v>
      </c>
      <c r="W3043" s="7">
        <f t="shared" si="143"/>
        <v>-944.58043478260936</v>
      </c>
    </row>
    <row r="3044" spans="1:23" x14ac:dyDescent="0.25">
      <c r="A3044" t="s">
        <v>3665</v>
      </c>
      <c r="B3044" s="4">
        <v>45628</v>
      </c>
      <c r="C3044" t="s">
        <v>292</v>
      </c>
      <c r="D3044" t="str">
        <f>VLOOKUP(C3044,Customers!$A$1:$H$201,4,0)</f>
        <v>Jeanne Young</v>
      </c>
      <c r="E3044" t="str">
        <f>VLOOKUP(C3044,Customers!$A$1:$H$201,5,0)</f>
        <v>Male</v>
      </c>
      <c r="F3044" s="4">
        <f>VLOOKUP(C3044,Customers!$A$1:$H$201,6,0)</f>
        <v>32411</v>
      </c>
      <c r="G3044" s="4" t="str">
        <f>VLOOKUP(C3044,Customers!$A$1:$H$201,7,0)</f>
        <v>Craigport</v>
      </c>
      <c r="H3044" s="4">
        <f>VLOOKUP(C3044,Customers!$A$1:$H$201,8,0)</f>
        <v>45671</v>
      </c>
      <c r="I3044" t="s">
        <v>806</v>
      </c>
      <c r="J3044" t="str">
        <f>VLOOKUP(I3044,Products!$A$1:$F$51,2,0)</f>
        <v>Maybe Clothing</v>
      </c>
      <c r="K3044" t="str">
        <f>VLOOKUP(I3044,Products!$A$1:$F$51,3,0)</f>
        <v>Fashion</v>
      </c>
      <c r="L3044" t="str">
        <f>VLOOKUP(I3044,Products!$A$1:$F$51,4,0)</f>
        <v>Clothing</v>
      </c>
      <c r="M3044" s="7">
        <f>VLOOKUP(I3044,Products!$A$1:$F$51,5,0)</f>
        <v>1102.791777777778</v>
      </c>
      <c r="N3044" s="7">
        <f>VLOOKUP(I3044,Products!$A$1:$F$51,6,0)</f>
        <v>316.63</v>
      </c>
      <c r="O3044" t="s">
        <v>838</v>
      </c>
      <c r="P3044" t="str">
        <f>VLOOKUP(O3044,Stores!$A$1:$D$6,2,0)</f>
        <v>MegaMart Brianahaven</v>
      </c>
      <c r="Q3044" t="str">
        <f>VLOOKUP(O3044,Stores!$A$1:$D$6,4,0)</f>
        <v>North</v>
      </c>
      <c r="R3044" s="6">
        <v>2</v>
      </c>
      <c r="S3044" s="6">
        <v>0.1</v>
      </c>
      <c r="T3044" t="s">
        <v>861</v>
      </c>
      <c r="U3044">
        <f t="shared" si="141"/>
        <v>2205.5835555555559</v>
      </c>
      <c r="V3044" s="7">
        <f t="shared" si="142"/>
        <v>633.26</v>
      </c>
      <c r="W3044" s="7">
        <f t="shared" si="143"/>
        <v>1571.4235555555558</v>
      </c>
    </row>
    <row r="3045" spans="1:23" x14ac:dyDescent="0.25">
      <c r="A3045" t="s">
        <v>5285</v>
      </c>
      <c r="B3045" s="4">
        <v>45628</v>
      </c>
      <c r="C3045" t="s">
        <v>215</v>
      </c>
      <c r="D3045" t="str">
        <f>VLOOKUP(C3045,Customers!$A$1:$H$201,4,0)</f>
        <v>Carl Wyatt</v>
      </c>
      <c r="E3045" t="str">
        <f>VLOOKUP(C3045,Customers!$A$1:$H$201,5,0)</f>
        <v>Female</v>
      </c>
      <c r="F3045" s="4">
        <f>VLOOKUP(C3045,Customers!$A$1:$H$201,6,0)</f>
        <v>38253</v>
      </c>
      <c r="G3045" s="4" t="str">
        <f>VLOOKUP(C3045,Customers!$A$1:$H$201,7,0)</f>
        <v>North Tracey</v>
      </c>
      <c r="H3045" s="4">
        <f>VLOOKUP(C3045,Customers!$A$1:$H$201,8,0)</f>
        <v>44366</v>
      </c>
      <c r="I3045" t="s">
        <v>806</v>
      </c>
      <c r="J3045" t="str">
        <f>VLOOKUP(I3045,Products!$A$1:$F$51,2,0)</f>
        <v>Maybe Clothing</v>
      </c>
      <c r="K3045" t="str">
        <f>VLOOKUP(I3045,Products!$A$1:$F$51,3,0)</f>
        <v>Fashion</v>
      </c>
      <c r="L3045" t="str">
        <f>VLOOKUP(I3045,Products!$A$1:$F$51,4,0)</f>
        <v>Clothing</v>
      </c>
      <c r="M3045" s="7">
        <f>VLOOKUP(I3045,Products!$A$1:$F$51,5,0)</f>
        <v>1102.791777777778</v>
      </c>
      <c r="N3045" s="7">
        <f>VLOOKUP(I3045,Products!$A$1:$F$51,6,0)</f>
        <v>316.63</v>
      </c>
      <c r="O3045" t="s">
        <v>842</v>
      </c>
      <c r="P3045" t="str">
        <f>VLOOKUP(O3045,Stores!$A$1:$D$6,2,0)</f>
        <v>MegaMart Johnmouth</v>
      </c>
      <c r="Q3045" t="str">
        <f>VLOOKUP(O3045,Stores!$A$1:$D$6,4,0)</f>
        <v>East</v>
      </c>
      <c r="R3045" s="6">
        <v>4</v>
      </c>
      <c r="S3045" s="6">
        <v>0</v>
      </c>
      <c r="T3045" t="s">
        <v>857</v>
      </c>
      <c r="U3045">
        <f t="shared" si="141"/>
        <v>4411.1671111111118</v>
      </c>
      <c r="V3045" s="7">
        <f t="shared" si="142"/>
        <v>1266.52</v>
      </c>
      <c r="W3045" s="7">
        <f t="shared" si="143"/>
        <v>3143.6471111111118</v>
      </c>
    </row>
    <row r="3046" spans="1:23" x14ac:dyDescent="0.25">
      <c r="A3046" t="s">
        <v>5686</v>
      </c>
      <c r="B3046" s="4">
        <v>45628</v>
      </c>
      <c r="C3046" t="s">
        <v>561</v>
      </c>
      <c r="D3046" t="str">
        <f>VLOOKUP(C3046,Customers!$A$1:$H$201,4,0)</f>
        <v>Connie Terry</v>
      </c>
      <c r="E3046" t="str">
        <f>VLOOKUP(C3046,Customers!$A$1:$H$201,5,0)</f>
        <v>Male</v>
      </c>
      <c r="F3046" s="4">
        <f>VLOOKUP(C3046,Customers!$A$1:$H$201,6,0)</f>
        <v>24092</v>
      </c>
      <c r="G3046" s="4" t="str">
        <f>VLOOKUP(C3046,Customers!$A$1:$H$201,7,0)</f>
        <v>Port Patriciaburgh</v>
      </c>
      <c r="H3046" s="4">
        <f>VLOOKUP(C3046,Customers!$A$1:$H$201,8,0)</f>
        <v>44917</v>
      </c>
      <c r="I3046" t="s">
        <v>730</v>
      </c>
      <c r="J3046" t="str">
        <f>VLOOKUP(I3046,Products!$A$1:$F$51,2,0)</f>
        <v>Recognize Footwear</v>
      </c>
      <c r="K3046" t="str">
        <f>VLOOKUP(I3046,Products!$A$1:$F$51,3,0)</f>
        <v>Fashion</v>
      </c>
      <c r="L3046" t="str">
        <f>VLOOKUP(I3046,Products!$A$1:$F$51,4,0)</f>
        <v>Footwear</v>
      </c>
      <c r="M3046" s="7">
        <f>VLOOKUP(I3046,Products!$A$1:$F$51,5,0)</f>
        <v>109.78</v>
      </c>
      <c r="N3046" s="7">
        <f>VLOOKUP(I3046,Products!$A$1:$F$51,6,0)</f>
        <v>70.59</v>
      </c>
      <c r="O3046" t="s">
        <v>831</v>
      </c>
      <c r="P3046" t="str">
        <f>VLOOKUP(O3046,Stores!$A$1:$D$6,2,0)</f>
        <v>MegaMart Peckmouth</v>
      </c>
      <c r="Q3046" t="str">
        <f>VLOOKUP(O3046,Stores!$A$1:$D$6,4,0)</f>
        <v>East</v>
      </c>
      <c r="R3046" s="6">
        <v>3</v>
      </c>
      <c r="S3046" s="6">
        <v>0.15</v>
      </c>
      <c r="T3046" t="s">
        <v>861</v>
      </c>
      <c r="U3046">
        <f t="shared" si="141"/>
        <v>329.34000000000003</v>
      </c>
      <c r="V3046" s="7">
        <f t="shared" si="142"/>
        <v>211.77</v>
      </c>
      <c r="W3046" s="7">
        <f t="shared" si="143"/>
        <v>116.72000000000003</v>
      </c>
    </row>
    <row r="3047" spans="1:23" x14ac:dyDescent="0.25">
      <c r="A3047" t="s">
        <v>1456</v>
      </c>
      <c r="B3047" s="4">
        <v>45628</v>
      </c>
      <c r="C3047" t="s">
        <v>554</v>
      </c>
      <c r="D3047" t="str">
        <f>VLOOKUP(C3047,Customers!$A$1:$H$201,4,0)</f>
        <v>Jill Mcconnell</v>
      </c>
      <c r="E3047" t="str">
        <f>VLOOKUP(C3047,Customers!$A$1:$H$201,5,0)</f>
        <v>Male</v>
      </c>
      <c r="F3047" s="4">
        <f>VLOOKUP(C3047,Customers!$A$1:$H$201,6,0)</f>
        <v>24005</v>
      </c>
      <c r="G3047" s="4" t="str">
        <f>VLOOKUP(C3047,Customers!$A$1:$H$201,7,0)</f>
        <v>Kevinshire</v>
      </c>
      <c r="H3047" s="4">
        <f>VLOOKUP(C3047,Customers!$A$1:$H$201,8,0)</f>
        <v>45374</v>
      </c>
      <c r="I3047" t="s">
        <v>732</v>
      </c>
      <c r="J3047" t="str">
        <f>VLOOKUP(I3047,Products!$A$1:$F$51,2,0)</f>
        <v>Us Snacks</v>
      </c>
      <c r="K3047" t="str">
        <f>VLOOKUP(I3047,Products!$A$1:$F$51,3,0)</f>
        <v>Groceries</v>
      </c>
      <c r="L3047" t="str">
        <f>VLOOKUP(I3047,Products!$A$1:$F$51,4,0)</f>
        <v>Snacks</v>
      </c>
      <c r="M3047" s="7">
        <f>VLOOKUP(I3047,Products!$A$1:$F$51,5,0)</f>
        <v>123.19</v>
      </c>
      <c r="N3047" s="7">
        <f>VLOOKUP(I3047,Products!$A$1:$F$51,6,0)</f>
        <v>80.36</v>
      </c>
      <c r="O3047" t="s">
        <v>835</v>
      </c>
      <c r="P3047" t="str">
        <f>VLOOKUP(O3047,Stores!$A$1:$D$6,2,0)</f>
        <v>MegaMart New Michele</v>
      </c>
      <c r="Q3047" t="str">
        <f>VLOOKUP(O3047,Stores!$A$1:$D$6,4,0)</f>
        <v>West</v>
      </c>
      <c r="R3047" s="6">
        <v>5</v>
      </c>
      <c r="S3047" s="6">
        <v>0.05</v>
      </c>
      <c r="T3047" t="s">
        <v>861</v>
      </c>
      <c r="U3047">
        <f t="shared" si="141"/>
        <v>615.95000000000005</v>
      </c>
      <c r="V3047" s="7">
        <f t="shared" si="142"/>
        <v>401.8</v>
      </c>
      <c r="W3047" s="7">
        <f t="shared" si="143"/>
        <v>213.20000000000005</v>
      </c>
    </row>
    <row r="3048" spans="1:23" x14ac:dyDescent="0.25">
      <c r="A3048" t="s">
        <v>2083</v>
      </c>
      <c r="B3048" s="4">
        <v>45629</v>
      </c>
      <c r="C3048" t="s">
        <v>561</v>
      </c>
      <c r="D3048" t="str">
        <f>VLOOKUP(C3048,Customers!$A$1:$H$201,4,0)</f>
        <v>Connie Terry</v>
      </c>
      <c r="E3048" t="str">
        <f>VLOOKUP(C3048,Customers!$A$1:$H$201,5,0)</f>
        <v>Male</v>
      </c>
      <c r="F3048" s="4">
        <f>VLOOKUP(C3048,Customers!$A$1:$H$201,6,0)</f>
        <v>24092</v>
      </c>
      <c r="G3048" s="4" t="str">
        <f>VLOOKUP(C3048,Customers!$A$1:$H$201,7,0)</f>
        <v>Port Patriciaburgh</v>
      </c>
      <c r="H3048" s="4">
        <f>VLOOKUP(C3048,Customers!$A$1:$H$201,8,0)</f>
        <v>44917</v>
      </c>
      <c r="I3048" t="s">
        <v>784</v>
      </c>
      <c r="J3048" t="str">
        <f>VLOOKUP(I3048,Products!$A$1:$F$51,2,0)</f>
        <v>Foot Snacks</v>
      </c>
      <c r="K3048" t="str">
        <f>VLOOKUP(I3048,Products!$A$1:$F$51,3,0)</f>
        <v>Groceries</v>
      </c>
      <c r="L3048" t="str">
        <f>VLOOKUP(I3048,Products!$A$1:$F$51,4,0)</f>
        <v>Snacks</v>
      </c>
      <c r="M3048" s="7">
        <f>VLOOKUP(I3048,Products!$A$1:$F$51,5,0)</f>
        <v>1095.72</v>
      </c>
      <c r="N3048" s="7">
        <f>VLOOKUP(I3048,Products!$A$1:$F$51,6,0)</f>
        <v>822.2</v>
      </c>
      <c r="O3048" t="s">
        <v>827</v>
      </c>
      <c r="P3048" t="str">
        <f>VLOOKUP(O3048,Stores!$A$1:$D$6,2,0)</f>
        <v>MegaMart Jimenezborough</v>
      </c>
      <c r="Q3048" t="str">
        <f>VLOOKUP(O3048,Stores!$A$1:$D$6,4,0)</f>
        <v>South</v>
      </c>
      <c r="R3048" s="6">
        <v>3</v>
      </c>
      <c r="S3048" s="6">
        <v>0.1</v>
      </c>
      <c r="T3048" t="s">
        <v>854</v>
      </c>
      <c r="U3048">
        <f t="shared" si="141"/>
        <v>3287.16</v>
      </c>
      <c r="V3048" s="7">
        <f t="shared" si="142"/>
        <v>2466.6000000000004</v>
      </c>
      <c r="W3048" s="7">
        <f t="shared" si="143"/>
        <v>819.65999999999951</v>
      </c>
    </row>
    <row r="3049" spans="1:23" x14ac:dyDescent="0.25">
      <c r="A3049" t="s">
        <v>2378</v>
      </c>
      <c r="B3049" s="4">
        <v>45629</v>
      </c>
      <c r="C3049" t="s">
        <v>153</v>
      </c>
      <c r="D3049" t="str">
        <f>VLOOKUP(C3049,Customers!$A$1:$H$201,4,0)</f>
        <v>Scott Powell</v>
      </c>
      <c r="E3049" t="str">
        <f>VLOOKUP(C3049,Customers!$A$1:$H$201,5,0)</f>
        <v>Male</v>
      </c>
      <c r="F3049" s="4">
        <f>VLOOKUP(C3049,Customers!$A$1:$H$201,6,0)</f>
        <v>27339</v>
      </c>
      <c r="G3049" s="4" t="str">
        <f>VLOOKUP(C3049,Customers!$A$1:$H$201,7,0)</f>
        <v>Port Miguel</v>
      </c>
      <c r="H3049" s="4">
        <f>VLOOKUP(C3049,Customers!$A$1:$H$201,8,0)</f>
        <v>44754</v>
      </c>
      <c r="I3049" t="s">
        <v>741</v>
      </c>
      <c r="J3049" t="str">
        <f>VLOOKUP(I3049,Products!$A$1:$F$51,2,0)</f>
        <v>Above Camera</v>
      </c>
      <c r="K3049" t="str">
        <f>VLOOKUP(I3049,Products!$A$1:$F$51,3,0)</f>
        <v>Electronics</v>
      </c>
      <c r="L3049" t="str">
        <f>VLOOKUP(I3049,Products!$A$1:$F$51,4,0)</f>
        <v>Camera</v>
      </c>
      <c r="M3049" s="7">
        <f>VLOOKUP(I3049,Products!$A$1:$F$51,5,0)</f>
        <v>1193.0899999999999</v>
      </c>
      <c r="N3049" s="7">
        <f>VLOOKUP(I3049,Products!$A$1:$F$51,6,0)</f>
        <v>818.24</v>
      </c>
      <c r="O3049" t="s">
        <v>835</v>
      </c>
      <c r="P3049" t="str">
        <f>VLOOKUP(O3049,Stores!$A$1:$D$6,2,0)</f>
        <v>MegaMart New Michele</v>
      </c>
      <c r="Q3049" t="str">
        <f>VLOOKUP(O3049,Stores!$A$1:$D$6,4,0)</f>
        <v>West</v>
      </c>
      <c r="R3049" s="6">
        <v>3</v>
      </c>
      <c r="S3049" s="6">
        <v>0.05</v>
      </c>
      <c r="T3049" t="s">
        <v>861</v>
      </c>
      <c r="U3049">
        <f t="shared" si="141"/>
        <v>3579.2699999999995</v>
      </c>
      <c r="V3049" s="7">
        <f t="shared" si="142"/>
        <v>2454.7200000000003</v>
      </c>
      <c r="W3049" s="7">
        <f t="shared" si="143"/>
        <v>1123.5999999999992</v>
      </c>
    </row>
    <row r="3050" spans="1:23" x14ac:dyDescent="0.25">
      <c r="A3050" t="s">
        <v>2486</v>
      </c>
      <c r="B3050" s="4">
        <v>45629</v>
      </c>
      <c r="C3050" t="s">
        <v>522</v>
      </c>
      <c r="D3050" t="str">
        <f>VLOOKUP(C3050,Customers!$A$1:$H$201,4,0)</f>
        <v>Betty Johnson</v>
      </c>
      <c r="E3050" t="str">
        <f>VLOOKUP(C3050,Customers!$A$1:$H$201,5,0)</f>
        <v>Female</v>
      </c>
      <c r="F3050" s="4">
        <f>VLOOKUP(C3050,Customers!$A$1:$H$201,6,0)</f>
        <v>23256</v>
      </c>
      <c r="G3050" s="4" t="str">
        <f>VLOOKUP(C3050,Customers!$A$1:$H$201,7,0)</f>
        <v>North Lisa</v>
      </c>
      <c r="H3050" s="4">
        <f>VLOOKUP(C3050,Customers!$A$1:$H$201,8,0)</f>
        <v>44258</v>
      </c>
      <c r="I3050" t="s">
        <v>724</v>
      </c>
      <c r="J3050" t="str">
        <f>VLOOKUP(I3050,Products!$A$1:$F$51,2,0)</f>
        <v>Company Fruits</v>
      </c>
      <c r="K3050" t="str">
        <f>VLOOKUP(I3050,Products!$A$1:$F$51,3,0)</f>
        <v>Groceries</v>
      </c>
      <c r="L3050" t="str">
        <f>VLOOKUP(I3050,Products!$A$1:$F$51,4,0)</f>
        <v>Fruits</v>
      </c>
      <c r="M3050" s="7">
        <f>VLOOKUP(I3050,Products!$A$1:$F$51,5,0)</f>
        <v>318.05</v>
      </c>
      <c r="N3050" s="7">
        <f>VLOOKUP(I3050,Products!$A$1:$F$51,6,0)</f>
        <v>742.26521739130465</v>
      </c>
      <c r="O3050" t="s">
        <v>827</v>
      </c>
      <c r="P3050" t="str">
        <f>VLOOKUP(O3050,Stores!$A$1:$D$6,2,0)</f>
        <v>MegaMart Jimenezborough</v>
      </c>
      <c r="Q3050" t="str">
        <f>VLOOKUP(O3050,Stores!$A$1:$D$6,4,0)</f>
        <v>South</v>
      </c>
      <c r="R3050" s="6">
        <v>3</v>
      </c>
      <c r="S3050" s="6">
        <v>0.15</v>
      </c>
      <c r="T3050" t="s">
        <v>854</v>
      </c>
      <c r="U3050">
        <f t="shared" si="141"/>
        <v>954.15000000000009</v>
      </c>
      <c r="V3050" s="7">
        <f t="shared" si="142"/>
        <v>2226.7956521739138</v>
      </c>
      <c r="W3050" s="7">
        <f t="shared" si="143"/>
        <v>-1273.4956521739136</v>
      </c>
    </row>
    <row r="3051" spans="1:23" x14ac:dyDescent="0.25">
      <c r="A3051" t="s">
        <v>2603</v>
      </c>
      <c r="B3051" s="4">
        <v>45629</v>
      </c>
      <c r="C3051" t="s">
        <v>681</v>
      </c>
      <c r="D3051" t="str">
        <f>VLOOKUP(C3051,Customers!$A$1:$H$201,4,0)</f>
        <v>Ann West</v>
      </c>
      <c r="E3051" t="str">
        <f>VLOOKUP(C3051,Customers!$A$1:$H$201,5,0)</f>
        <v>Male</v>
      </c>
      <c r="F3051" s="4">
        <f>VLOOKUP(C3051,Customers!$A$1:$H$201,6,0)</f>
        <v>36771</v>
      </c>
      <c r="G3051" s="4" t="str">
        <f>VLOOKUP(C3051,Customers!$A$1:$H$201,7,0)</f>
        <v>Craigshire</v>
      </c>
      <c r="H3051" s="4">
        <f>VLOOKUP(C3051,Customers!$A$1:$H$201,8,0)</f>
        <v>44778</v>
      </c>
      <c r="I3051" t="s">
        <v>822</v>
      </c>
      <c r="J3051" t="str">
        <f>VLOOKUP(I3051,Products!$A$1:$F$51,2,0)</f>
        <v>Maybe Footwear</v>
      </c>
      <c r="K3051" t="str">
        <f>VLOOKUP(I3051,Products!$A$1:$F$51,3,0)</f>
        <v>Fashion</v>
      </c>
      <c r="L3051" t="str">
        <f>VLOOKUP(I3051,Products!$A$1:$F$51,4,0)</f>
        <v>Footwear</v>
      </c>
      <c r="M3051" s="7">
        <f>VLOOKUP(I3051,Products!$A$1:$F$51,5,0)</f>
        <v>1044.6400000000001</v>
      </c>
      <c r="N3051" s="7">
        <f>VLOOKUP(I3051,Products!$A$1:$F$51,6,0)</f>
        <v>775.07</v>
      </c>
      <c r="O3051" t="s">
        <v>831</v>
      </c>
      <c r="P3051" t="str">
        <f>VLOOKUP(O3051,Stores!$A$1:$D$6,2,0)</f>
        <v>MegaMart Peckmouth</v>
      </c>
      <c r="Q3051" t="str">
        <f>VLOOKUP(O3051,Stores!$A$1:$D$6,4,0)</f>
        <v>East</v>
      </c>
      <c r="R3051" s="6">
        <v>5</v>
      </c>
      <c r="S3051" s="6">
        <v>0</v>
      </c>
      <c r="T3051" t="s">
        <v>861</v>
      </c>
      <c r="U3051">
        <f t="shared" si="141"/>
        <v>5223.2000000000007</v>
      </c>
      <c r="V3051" s="7">
        <f t="shared" si="142"/>
        <v>3875.3500000000004</v>
      </c>
      <c r="W3051" s="7">
        <f t="shared" si="143"/>
        <v>1346.8500000000004</v>
      </c>
    </row>
    <row r="3052" spans="1:23" x14ac:dyDescent="0.25">
      <c r="A3052" t="s">
        <v>3797</v>
      </c>
      <c r="B3052" s="4">
        <v>45629</v>
      </c>
      <c r="C3052" t="s">
        <v>478</v>
      </c>
      <c r="D3052" t="str">
        <f>VLOOKUP(C3052,Customers!$A$1:$H$201,4,0)</f>
        <v>Denise Jackson</v>
      </c>
      <c r="E3052" t="str">
        <f>VLOOKUP(C3052,Customers!$A$1:$H$201,5,0)</f>
        <v>Male</v>
      </c>
      <c r="F3052" s="4">
        <f>VLOOKUP(C3052,Customers!$A$1:$H$201,6,0)</f>
        <v>35356</v>
      </c>
      <c r="G3052" s="4" t="str">
        <f>VLOOKUP(C3052,Customers!$A$1:$H$201,7,0)</f>
        <v>Williamsport</v>
      </c>
      <c r="H3052" s="4">
        <f>VLOOKUP(C3052,Customers!$A$1:$H$201,8,0)</f>
        <v>44915</v>
      </c>
      <c r="I3052" t="s">
        <v>780</v>
      </c>
      <c r="J3052" t="str">
        <f>VLOOKUP(I3052,Products!$A$1:$F$51,2,0)</f>
        <v>Road Clothing</v>
      </c>
      <c r="K3052" t="str">
        <f>VLOOKUP(I3052,Products!$A$1:$F$51,3,0)</f>
        <v>Fashion</v>
      </c>
      <c r="L3052" t="str">
        <f>VLOOKUP(I3052,Products!$A$1:$F$51,4,0)</f>
        <v>Clothing</v>
      </c>
      <c r="M3052" s="7">
        <f>VLOOKUP(I3052,Products!$A$1:$F$51,5,0)</f>
        <v>1485.05</v>
      </c>
      <c r="N3052" s="7">
        <f>VLOOKUP(I3052,Products!$A$1:$F$51,6,0)</f>
        <v>988.31</v>
      </c>
      <c r="O3052" t="s">
        <v>827</v>
      </c>
      <c r="P3052" t="str">
        <f>VLOOKUP(O3052,Stores!$A$1:$D$6,2,0)</f>
        <v>MegaMart Jimenezborough</v>
      </c>
      <c r="Q3052" t="str">
        <f>VLOOKUP(O3052,Stores!$A$1:$D$6,4,0)</f>
        <v>South</v>
      </c>
      <c r="R3052" s="6">
        <v>4</v>
      </c>
      <c r="S3052" s="6">
        <v>0.05</v>
      </c>
      <c r="T3052" t="s">
        <v>851</v>
      </c>
      <c r="U3052">
        <f t="shared" si="141"/>
        <v>5940.2</v>
      </c>
      <c r="V3052" s="7">
        <f t="shared" si="142"/>
        <v>3953.24</v>
      </c>
      <c r="W3052" s="7">
        <f t="shared" si="143"/>
        <v>1986.01</v>
      </c>
    </row>
    <row r="3053" spans="1:23" x14ac:dyDescent="0.25">
      <c r="A3053" t="s">
        <v>3880</v>
      </c>
      <c r="B3053" s="4">
        <v>45629</v>
      </c>
      <c r="C3053" t="s">
        <v>292</v>
      </c>
      <c r="D3053" t="str">
        <f>VLOOKUP(C3053,Customers!$A$1:$H$201,4,0)</f>
        <v>Jeanne Young</v>
      </c>
      <c r="E3053" t="str">
        <f>VLOOKUP(C3053,Customers!$A$1:$H$201,5,0)</f>
        <v>Male</v>
      </c>
      <c r="F3053" s="4">
        <f>VLOOKUP(C3053,Customers!$A$1:$H$201,6,0)</f>
        <v>32411</v>
      </c>
      <c r="G3053" s="4" t="str">
        <f>VLOOKUP(C3053,Customers!$A$1:$H$201,7,0)</f>
        <v>Craigport</v>
      </c>
      <c r="H3053" s="4">
        <f>VLOOKUP(C3053,Customers!$A$1:$H$201,8,0)</f>
        <v>45671</v>
      </c>
      <c r="I3053" t="s">
        <v>772</v>
      </c>
      <c r="J3053" t="str">
        <f>VLOOKUP(I3053,Products!$A$1:$F$51,2,0)</f>
        <v>Little Watches</v>
      </c>
      <c r="K3053" t="str">
        <f>VLOOKUP(I3053,Products!$A$1:$F$51,3,0)</f>
        <v>Fashion</v>
      </c>
      <c r="L3053" t="str">
        <f>VLOOKUP(I3053,Products!$A$1:$F$51,4,0)</f>
        <v>Watches</v>
      </c>
      <c r="M3053" s="7">
        <f>VLOOKUP(I3053,Products!$A$1:$F$51,5,0)</f>
        <v>429.15</v>
      </c>
      <c r="N3053" s="7">
        <f>VLOOKUP(I3053,Products!$A$1:$F$51,6,0)</f>
        <v>258.72000000000003</v>
      </c>
      <c r="O3053" t="s">
        <v>831</v>
      </c>
      <c r="P3053" t="str">
        <f>VLOOKUP(O3053,Stores!$A$1:$D$6,2,0)</f>
        <v>MegaMart Peckmouth</v>
      </c>
      <c r="Q3053" t="str">
        <f>VLOOKUP(O3053,Stores!$A$1:$D$6,4,0)</f>
        <v>East</v>
      </c>
      <c r="R3053" s="6">
        <v>5</v>
      </c>
      <c r="S3053" s="6">
        <v>0</v>
      </c>
      <c r="T3053" t="s">
        <v>857</v>
      </c>
      <c r="U3053">
        <f t="shared" si="141"/>
        <v>2145.75</v>
      </c>
      <c r="V3053" s="7">
        <f t="shared" si="142"/>
        <v>1293.6000000000001</v>
      </c>
      <c r="W3053" s="7">
        <f t="shared" si="143"/>
        <v>851.14999999999986</v>
      </c>
    </row>
    <row r="3054" spans="1:23" x14ac:dyDescent="0.25">
      <c r="A3054" t="s">
        <v>4193</v>
      </c>
      <c r="B3054" s="4">
        <v>45629</v>
      </c>
      <c r="C3054" t="s">
        <v>430</v>
      </c>
      <c r="D3054" t="str">
        <f>VLOOKUP(C3054,Customers!$A$1:$H$201,4,0)</f>
        <v>Jamie Webb</v>
      </c>
      <c r="E3054" t="str">
        <f>VLOOKUP(C3054,Customers!$A$1:$H$201,5,0)</f>
        <v>Male</v>
      </c>
      <c r="F3054" s="4">
        <f>VLOOKUP(C3054,Customers!$A$1:$H$201,6,0)</f>
        <v>20358</v>
      </c>
      <c r="G3054" s="4" t="str">
        <f>VLOOKUP(C3054,Customers!$A$1:$H$201,7,0)</f>
        <v>Zacharyberg</v>
      </c>
      <c r="H3054" s="4">
        <f>VLOOKUP(C3054,Customers!$A$1:$H$201,8,0)</f>
        <v>45869</v>
      </c>
      <c r="I3054" t="s">
        <v>772</v>
      </c>
      <c r="J3054" t="str">
        <f>VLOOKUP(I3054,Products!$A$1:$F$51,2,0)</f>
        <v>Little Watches</v>
      </c>
      <c r="K3054" t="str">
        <f>VLOOKUP(I3054,Products!$A$1:$F$51,3,0)</f>
        <v>Fashion</v>
      </c>
      <c r="L3054" t="str">
        <f>VLOOKUP(I3054,Products!$A$1:$F$51,4,0)</f>
        <v>Watches</v>
      </c>
      <c r="M3054" s="7">
        <f>VLOOKUP(I3054,Products!$A$1:$F$51,5,0)</f>
        <v>429.15</v>
      </c>
      <c r="N3054" s="7">
        <f>VLOOKUP(I3054,Products!$A$1:$F$51,6,0)</f>
        <v>258.72000000000003</v>
      </c>
      <c r="O3054" t="s">
        <v>831</v>
      </c>
      <c r="P3054" t="str">
        <f>VLOOKUP(O3054,Stores!$A$1:$D$6,2,0)</f>
        <v>MegaMart Peckmouth</v>
      </c>
      <c r="Q3054" t="str">
        <f>VLOOKUP(O3054,Stores!$A$1:$D$6,4,0)</f>
        <v>East</v>
      </c>
      <c r="R3054" s="6">
        <v>5</v>
      </c>
      <c r="S3054" s="6">
        <v>0.05</v>
      </c>
      <c r="T3054" t="s">
        <v>854</v>
      </c>
      <c r="U3054">
        <f t="shared" si="141"/>
        <v>2145.75</v>
      </c>
      <c r="V3054" s="7">
        <f t="shared" si="142"/>
        <v>1293.6000000000001</v>
      </c>
      <c r="W3054" s="7">
        <f t="shared" si="143"/>
        <v>851.19999999999982</v>
      </c>
    </row>
    <row r="3055" spans="1:23" x14ac:dyDescent="0.25">
      <c r="A3055" t="s">
        <v>4400</v>
      </c>
      <c r="B3055" s="4">
        <v>45629</v>
      </c>
      <c r="C3055" t="s">
        <v>110</v>
      </c>
      <c r="D3055" t="str">
        <f>VLOOKUP(C3055,Customers!$A$1:$H$201,4,0)</f>
        <v>John Carr</v>
      </c>
      <c r="E3055" t="str">
        <f>VLOOKUP(C3055,Customers!$A$1:$H$201,5,0)</f>
        <v>Female</v>
      </c>
      <c r="F3055" s="4">
        <f>VLOOKUP(C3055,Customers!$A$1:$H$201,6,0)</f>
        <v>21956</v>
      </c>
      <c r="G3055" s="4" t="str">
        <f>VLOOKUP(C3055,Customers!$A$1:$H$201,7,0)</f>
        <v>New David</v>
      </c>
      <c r="H3055" s="4">
        <f>VLOOKUP(C3055,Customers!$A$1:$H$201,8,0)</f>
        <v>44911</v>
      </c>
      <c r="I3055" t="s">
        <v>772</v>
      </c>
      <c r="J3055" t="str">
        <f>VLOOKUP(I3055,Products!$A$1:$F$51,2,0)</f>
        <v>Little Watches</v>
      </c>
      <c r="K3055" t="str">
        <f>VLOOKUP(I3055,Products!$A$1:$F$51,3,0)</f>
        <v>Fashion</v>
      </c>
      <c r="L3055" t="str">
        <f>VLOOKUP(I3055,Products!$A$1:$F$51,4,0)</f>
        <v>Watches</v>
      </c>
      <c r="M3055" s="7">
        <f>VLOOKUP(I3055,Products!$A$1:$F$51,5,0)</f>
        <v>429.15</v>
      </c>
      <c r="N3055" s="7">
        <f>VLOOKUP(I3055,Products!$A$1:$F$51,6,0)</f>
        <v>258.72000000000003</v>
      </c>
      <c r="O3055" t="s">
        <v>831</v>
      </c>
      <c r="P3055" t="str">
        <f>VLOOKUP(O3055,Stores!$A$1:$D$6,2,0)</f>
        <v>MegaMart Peckmouth</v>
      </c>
      <c r="Q3055" t="str">
        <f>VLOOKUP(O3055,Stores!$A$1:$D$6,4,0)</f>
        <v>East</v>
      </c>
      <c r="R3055" s="6">
        <v>2</v>
      </c>
      <c r="S3055" s="6">
        <v>0.1</v>
      </c>
      <c r="T3055" t="s">
        <v>857</v>
      </c>
      <c r="U3055">
        <f t="shared" si="141"/>
        <v>858.3</v>
      </c>
      <c r="V3055" s="7">
        <f t="shared" si="142"/>
        <v>517.44000000000005</v>
      </c>
      <c r="W3055" s="7">
        <f t="shared" si="143"/>
        <v>339.95999999999992</v>
      </c>
    </row>
    <row r="3056" spans="1:23" x14ac:dyDescent="0.25">
      <c r="A3056" t="s">
        <v>4440</v>
      </c>
      <c r="B3056" s="4">
        <v>45629</v>
      </c>
      <c r="C3056" t="s">
        <v>599</v>
      </c>
      <c r="D3056" t="str">
        <f>VLOOKUP(C3056,Customers!$A$1:$H$201,4,0)</f>
        <v>Travis Watson</v>
      </c>
      <c r="E3056" t="str">
        <f>VLOOKUP(C3056,Customers!$A$1:$H$201,5,0)</f>
        <v>Male</v>
      </c>
      <c r="F3056" s="4">
        <f>VLOOKUP(C3056,Customers!$A$1:$H$201,6,0)</f>
        <v>24638</v>
      </c>
      <c r="G3056" s="4" t="str">
        <f>VLOOKUP(C3056,Customers!$A$1:$H$201,7,0)</f>
        <v>Christopherburgh</v>
      </c>
      <c r="H3056" s="4">
        <f>VLOOKUP(C3056,Customers!$A$1:$H$201,8,0)</f>
        <v>44553</v>
      </c>
      <c r="I3056" t="s">
        <v>765</v>
      </c>
      <c r="J3056" t="str">
        <f>VLOOKUP(I3056,Products!$A$1:$F$51,2,0)</f>
        <v>How Vegetables</v>
      </c>
      <c r="K3056" t="str">
        <f>VLOOKUP(I3056,Products!$A$1:$F$51,3,0)</f>
        <v>Groceries</v>
      </c>
      <c r="L3056" t="str">
        <f>VLOOKUP(I3056,Products!$A$1:$F$51,4,0)</f>
        <v>Vegetables</v>
      </c>
      <c r="M3056" s="7">
        <f>VLOOKUP(I3056,Products!$A$1:$F$51,5,0)</f>
        <v>25.57</v>
      </c>
      <c r="N3056" s="7">
        <f>VLOOKUP(I3056,Products!$A$1:$F$51,6,0)</f>
        <v>19.05</v>
      </c>
      <c r="O3056" t="s">
        <v>842</v>
      </c>
      <c r="P3056" t="str">
        <f>VLOOKUP(O3056,Stores!$A$1:$D$6,2,0)</f>
        <v>MegaMart Johnmouth</v>
      </c>
      <c r="Q3056" t="str">
        <f>VLOOKUP(O3056,Stores!$A$1:$D$6,4,0)</f>
        <v>East</v>
      </c>
      <c r="R3056" s="6">
        <v>2</v>
      </c>
      <c r="S3056" s="6">
        <v>0</v>
      </c>
      <c r="T3056" t="s">
        <v>854</v>
      </c>
      <c r="U3056">
        <f t="shared" si="141"/>
        <v>51.14</v>
      </c>
      <c r="V3056" s="7">
        <f t="shared" si="142"/>
        <v>38.1</v>
      </c>
      <c r="W3056" s="7">
        <f t="shared" si="143"/>
        <v>12.04</v>
      </c>
    </row>
    <row r="3057" spans="1:23" x14ac:dyDescent="0.25">
      <c r="A3057" t="s">
        <v>4652</v>
      </c>
      <c r="B3057" s="4">
        <v>45630</v>
      </c>
      <c r="C3057" t="s">
        <v>572</v>
      </c>
      <c r="D3057" t="str">
        <f>VLOOKUP(C3057,Customers!$A$1:$H$201,4,0)</f>
        <v>Meagan Macdonald</v>
      </c>
      <c r="E3057" t="str">
        <f>VLOOKUP(C3057,Customers!$A$1:$H$201,5,0)</f>
        <v>Male</v>
      </c>
      <c r="F3057" s="4">
        <f>VLOOKUP(C3057,Customers!$A$1:$H$201,6,0)</f>
        <v>33491</v>
      </c>
      <c r="G3057" s="4" t="str">
        <f>VLOOKUP(C3057,Customers!$A$1:$H$201,7,0)</f>
        <v>Port Jacob</v>
      </c>
      <c r="H3057" s="4">
        <f>VLOOKUP(C3057,Customers!$A$1:$H$201,8,0)</f>
        <v>44496</v>
      </c>
      <c r="I3057" t="s">
        <v>724</v>
      </c>
      <c r="J3057" t="str">
        <f>VLOOKUP(I3057,Products!$A$1:$F$51,2,0)</f>
        <v>Company Fruits</v>
      </c>
      <c r="K3057" t="str">
        <f>VLOOKUP(I3057,Products!$A$1:$F$51,3,0)</f>
        <v>Groceries</v>
      </c>
      <c r="L3057" t="str">
        <f>VLOOKUP(I3057,Products!$A$1:$F$51,4,0)</f>
        <v>Fruits</v>
      </c>
      <c r="M3057" s="7">
        <f>VLOOKUP(I3057,Products!$A$1:$F$51,5,0)</f>
        <v>318.05</v>
      </c>
      <c r="N3057" s="7">
        <f>VLOOKUP(I3057,Products!$A$1:$F$51,6,0)</f>
        <v>742.26521739130465</v>
      </c>
      <c r="O3057" t="s">
        <v>831</v>
      </c>
      <c r="P3057" t="str">
        <f>VLOOKUP(O3057,Stores!$A$1:$D$6,2,0)</f>
        <v>MegaMart Peckmouth</v>
      </c>
      <c r="Q3057" t="str">
        <f>VLOOKUP(O3057,Stores!$A$1:$D$6,4,0)</f>
        <v>East</v>
      </c>
      <c r="R3057" s="6">
        <v>3</v>
      </c>
      <c r="S3057" s="6">
        <v>0.05</v>
      </c>
      <c r="T3057" t="s">
        <v>851</v>
      </c>
      <c r="U3057">
        <f t="shared" si="141"/>
        <v>954.15000000000009</v>
      </c>
      <c r="V3057" s="7">
        <f t="shared" si="142"/>
        <v>2226.7956521739138</v>
      </c>
      <c r="W3057" s="7">
        <f t="shared" si="143"/>
        <v>-1273.5956521739138</v>
      </c>
    </row>
    <row r="3058" spans="1:23" x14ac:dyDescent="0.25">
      <c r="A3058" t="s">
        <v>1574</v>
      </c>
      <c r="B3058" s="4">
        <v>45630</v>
      </c>
      <c r="C3058" t="s">
        <v>561</v>
      </c>
      <c r="D3058" t="str">
        <f>VLOOKUP(C3058,Customers!$A$1:$H$201,4,0)</f>
        <v>Connie Terry</v>
      </c>
      <c r="E3058" t="str">
        <f>VLOOKUP(C3058,Customers!$A$1:$H$201,5,0)</f>
        <v>Male</v>
      </c>
      <c r="F3058" s="4">
        <f>VLOOKUP(C3058,Customers!$A$1:$H$201,6,0)</f>
        <v>24092</v>
      </c>
      <c r="G3058" s="4" t="str">
        <f>VLOOKUP(C3058,Customers!$A$1:$H$201,7,0)</f>
        <v>Port Patriciaburgh</v>
      </c>
      <c r="H3058" s="4">
        <f>VLOOKUP(C3058,Customers!$A$1:$H$201,8,0)</f>
        <v>44917</v>
      </c>
      <c r="I3058" t="s">
        <v>707</v>
      </c>
      <c r="J3058" t="str">
        <f>VLOOKUP(I3058,Products!$A$1:$F$51,2,0)</f>
        <v>Like Camera</v>
      </c>
      <c r="K3058" t="str">
        <f>VLOOKUP(I3058,Products!$A$1:$F$51,3,0)</f>
        <v>Electronics</v>
      </c>
      <c r="L3058" t="str">
        <f>VLOOKUP(I3058,Products!$A$1:$F$51,4,0)</f>
        <v>Camera</v>
      </c>
      <c r="M3058" s="7">
        <f>VLOOKUP(I3058,Products!$A$1:$F$51,5,0)</f>
        <v>1673.69</v>
      </c>
      <c r="N3058" s="7">
        <f>VLOOKUP(I3058,Products!$A$1:$F$51,6,0)</f>
        <v>1323.38</v>
      </c>
      <c r="O3058" t="s">
        <v>838</v>
      </c>
      <c r="P3058" t="str">
        <f>VLOOKUP(O3058,Stores!$A$1:$D$6,2,0)</f>
        <v>MegaMart Brianahaven</v>
      </c>
      <c r="Q3058" t="str">
        <f>VLOOKUP(O3058,Stores!$A$1:$D$6,4,0)</f>
        <v>North</v>
      </c>
      <c r="R3058" s="6">
        <v>3</v>
      </c>
      <c r="S3058" s="6">
        <v>0</v>
      </c>
      <c r="T3058" t="s">
        <v>857</v>
      </c>
      <c r="U3058">
        <f t="shared" si="141"/>
        <v>5021.07</v>
      </c>
      <c r="V3058" s="7">
        <f t="shared" si="142"/>
        <v>3970.1400000000003</v>
      </c>
      <c r="W3058" s="7">
        <f t="shared" si="143"/>
        <v>1049.9299999999994</v>
      </c>
    </row>
    <row r="3059" spans="1:23" x14ac:dyDescent="0.25">
      <c r="A3059" t="s">
        <v>1741</v>
      </c>
      <c r="B3059" s="4">
        <v>45630</v>
      </c>
      <c r="C3059" t="s">
        <v>452</v>
      </c>
      <c r="D3059" t="str">
        <f>VLOOKUP(C3059,Customers!$A$1:$H$201,4,0)</f>
        <v>Peter Edwards</v>
      </c>
      <c r="E3059" t="str">
        <f>VLOOKUP(C3059,Customers!$A$1:$H$201,5,0)</f>
        <v>Female</v>
      </c>
      <c r="F3059" s="4">
        <f>VLOOKUP(C3059,Customers!$A$1:$H$201,6,0)</f>
        <v>32818</v>
      </c>
      <c r="G3059" s="4" t="str">
        <f>VLOOKUP(C3059,Customers!$A$1:$H$201,7,0)</f>
        <v>Cliffordbury</v>
      </c>
      <c r="H3059" s="4">
        <f>VLOOKUP(C3059,Customers!$A$1:$H$201,8,0)</f>
        <v>44718</v>
      </c>
      <c r="I3059" t="s">
        <v>776</v>
      </c>
      <c r="J3059" t="str">
        <f>VLOOKUP(I3059,Products!$A$1:$F$51,2,0)</f>
        <v>Hospital Smartphone</v>
      </c>
      <c r="K3059" t="str">
        <f>VLOOKUP(I3059,Products!$A$1:$F$51,3,0)</f>
        <v>Electronics</v>
      </c>
      <c r="L3059" t="str">
        <f>VLOOKUP(I3059,Products!$A$1:$F$51,4,0)</f>
        <v>Smartphone</v>
      </c>
      <c r="M3059" s="7">
        <f>VLOOKUP(I3059,Products!$A$1:$F$51,5,0)</f>
        <v>1272.23</v>
      </c>
      <c r="N3059" s="7">
        <f>VLOOKUP(I3059,Products!$A$1:$F$51,6,0)</f>
        <v>952.65</v>
      </c>
      <c r="O3059" t="s">
        <v>842</v>
      </c>
      <c r="P3059" t="str">
        <f>VLOOKUP(O3059,Stores!$A$1:$D$6,2,0)</f>
        <v>MegaMart Johnmouth</v>
      </c>
      <c r="Q3059" t="str">
        <f>VLOOKUP(O3059,Stores!$A$1:$D$6,4,0)</f>
        <v>East</v>
      </c>
      <c r="R3059" s="6">
        <v>1</v>
      </c>
      <c r="S3059" s="6">
        <v>0.1</v>
      </c>
      <c r="T3059" t="s">
        <v>854</v>
      </c>
      <c r="U3059">
        <f t="shared" si="141"/>
        <v>1272.23</v>
      </c>
      <c r="V3059" s="7">
        <f t="shared" si="142"/>
        <v>952.65</v>
      </c>
      <c r="W3059" s="7">
        <f t="shared" si="143"/>
        <v>318.68000000000006</v>
      </c>
    </row>
    <row r="3060" spans="1:23" x14ac:dyDescent="0.25">
      <c r="A3060" t="s">
        <v>2132</v>
      </c>
      <c r="B3060" s="4">
        <v>45630</v>
      </c>
      <c r="C3060" t="s">
        <v>282</v>
      </c>
      <c r="D3060" t="str">
        <f>VLOOKUP(C3060,Customers!$A$1:$H$201,4,0)</f>
        <v>Seth Moore</v>
      </c>
      <c r="E3060" t="str">
        <f>VLOOKUP(C3060,Customers!$A$1:$H$201,5,0)</f>
        <v>Male</v>
      </c>
      <c r="F3060" s="4">
        <f>VLOOKUP(C3060,Customers!$A$1:$H$201,6,0)</f>
        <v>19984</v>
      </c>
      <c r="G3060" s="4" t="str">
        <f>VLOOKUP(C3060,Customers!$A$1:$H$201,7,0)</f>
        <v>New John</v>
      </c>
      <c r="H3060" s="4">
        <f>VLOOKUP(C3060,Customers!$A$1:$H$201,8,0)</f>
        <v>44328</v>
      </c>
      <c r="I3060" t="s">
        <v>804</v>
      </c>
      <c r="J3060" t="str">
        <f>VLOOKUP(I3060,Products!$A$1:$F$51,2,0)</f>
        <v>Present Television</v>
      </c>
      <c r="K3060" t="str">
        <f>VLOOKUP(I3060,Products!$A$1:$F$51,3,0)</f>
        <v>Electronics</v>
      </c>
      <c r="L3060" t="str">
        <f>VLOOKUP(I3060,Products!$A$1:$F$51,4,0)</f>
        <v>Television</v>
      </c>
      <c r="M3060" s="7">
        <f>VLOOKUP(I3060,Products!$A$1:$F$51,5,0)</f>
        <v>1635.01</v>
      </c>
      <c r="N3060" s="7">
        <f>VLOOKUP(I3060,Products!$A$1:$F$51,6,0)</f>
        <v>1043.29</v>
      </c>
      <c r="O3060" t="s">
        <v>831</v>
      </c>
      <c r="P3060" t="str">
        <f>VLOOKUP(O3060,Stores!$A$1:$D$6,2,0)</f>
        <v>MegaMart Peckmouth</v>
      </c>
      <c r="Q3060" t="str">
        <f>VLOOKUP(O3060,Stores!$A$1:$D$6,4,0)</f>
        <v>East</v>
      </c>
      <c r="R3060" s="6">
        <v>1</v>
      </c>
      <c r="S3060" s="6">
        <v>0</v>
      </c>
      <c r="T3060" t="s">
        <v>857</v>
      </c>
      <c r="U3060">
        <f t="shared" si="141"/>
        <v>1635.01</v>
      </c>
      <c r="V3060" s="7">
        <f t="shared" si="142"/>
        <v>1043.29</v>
      </c>
      <c r="W3060" s="7">
        <f t="shared" si="143"/>
        <v>590.72</v>
      </c>
    </row>
    <row r="3061" spans="1:23" x14ac:dyDescent="0.25">
      <c r="A3061" t="s">
        <v>2601</v>
      </c>
      <c r="B3061" s="4">
        <v>45630</v>
      </c>
      <c r="C3061" t="s">
        <v>470</v>
      </c>
      <c r="D3061" t="str">
        <f>VLOOKUP(C3061,Customers!$A$1:$H$201,4,0)</f>
        <v>Gary Taylor</v>
      </c>
      <c r="E3061" t="str">
        <f>VLOOKUP(C3061,Customers!$A$1:$H$201,5,0)</f>
        <v>Male</v>
      </c>
      <c r="F3061" s="4">
        <f>VLOOKUP(C3061,Customers!$A$1:$H$201,6,0)</f>
        <v>21466</v>
      </c>
      <c r="G3061" s="4" t="str">
        <f>VLOOKUP(C3061,Customers!$A$1:$H$201,7,0)</f>
        <v>New Michael</v>
      </c>
      <c r="H3061" s="4">
        <f>VLOOKUP(C3061,Customers!$A$1:$H$201,8,0)</f>
        <v>45636</v>
      </c>
      <c r="I3061" t="s">
        <v>816</v>
      </c>
      <c r="J3061" t="str">
        <f>VLOOKUP(I3061,Products!$A$1:$F$51,2,0)</f>
        <v>Or Smartphone</v>
      </c>
      <c r="K3061" t="str">
        <f>VLOOKUP(I3061,Products!$A$1:$F$51,3,0)</f>
        <v>Electronics</v>
      </c>
      <c r="L3061" t="str">
        <f>VLOOKUP(I3061,Products!$A$1:$F$51,4,0)</f>
        <v>Smartphone</v>
      </c>
      <c r="M3061" s="7">
        <f>VLOOKUP(I3061,Products!$A$1:$F$51,5,0)</f>
        <v>1197.18</v>
      </c>
      <c r="N3061" s="7">
        <f>VLOOKUP(I3061,Products!$A$1:$F$51,6,0)</f>
        <v>722.74</v>
      </c>
      <c r="O3061" t="s">
        <v>842</v>
      </c>
      <c r="P3061" t="str">
        <f>VLOOKUP(O3061,Stores!$A$1:$D$6,2,0)</f>
        <v>MegaMart Johnmouth</v>
      </c>
      <c r="Q3061" t="str">
        <f>VLOOKUP(O3061,Stores!$A$1:$D$6,4,0)</f>
        <v>East</v>
      </c>
      <c r="R3061" s="6">
        <v>1</v>
      </c>
      <c r="S3061" s="6">
        <v>0.05</v>
      </c>
      <c r="T3061" t="s">
        <v>861</v>
      </c>
      <c r="U3061">
        <f t="shared" si="141"/>
        <v>1197.18</v>
      </c>
      <c r="V3061" s="7">
        <f t="shared" si="142"/>
        <v>722.74</v>
      </c>
      <c r="W3061" s="7">
        <f t="shared" si="143"/>
        <v>473.49000000000007</v>
      </c>
    </row>
    <row r="3062" spans="1:23" x14ac:dyDescent="0.25">
      <c r="A3062" t="s">
        <v>2902</v>
      </c>
      <c r="B3062" s="4">
        <v>45630</v>
      </c>
      <c r="C3062" t="s">
        <v>552</v>
      </c>
      <c r="D3062" t="str">
        <f>VLOOKUP(C3062,Customers!$A$1:$H$201,4,0)</f>
        <v>Lisa Martinez</v>
      </c>
      <c r="E3062" t="str">
        <f>VLOOKUP(C3062,Customers!$A$1:$H$201,5,0)</f>
        <v>Male</v>
      </c>
      <c r="F3062" s="4">
        <f>VLOOKUP(C3062,Customers!$A$1:$H$201,6,0)</f>
        <v>26178</v>
      </c>
      <c r="G3062" s="4" t="str">
        <f>VLOOKUP(C3062,Customers!$A$1:$H$201,7,0)</f>
        <v>East Codyton</v>
      </c>
      <c r="H3062" s="4">
        <f>VLOOKUP(C3062,Customers!$A$1:$H$201,8,0)</f>
        <v>45251</v>
      </c>
      <c r="I3062" t="s">
        <v>818</v>
      </c>
      <c r="J3062" t="str">
        <f>VLOOKUP(I3062,Products!$A$1:$F$51,2,0)</f>
        <v>Nor Bags</v>
      </c>
      <c r="K3062" t="str">
        <f>VLOOKUP(I3062,Products!$A$1:$F$51,3,0)</f>
        <v>Fashion</v>
      </c>
      <c r="L3062" t="str">
        <f>VLOOKUP(I3062,Products!$A$1:$F$51,4,0)</f>
        <v>Bags</v>
      </c>
      <c r="M3062" s="7">
        <f>VLOOKUP(I3062,Products!$A$1:$F$51,5,0)</f>
        <v>1216.3599999999999</v>
      </c>
      <c r="N3062" s="7">
        <f>VLOOKUP(I3062,Products!$A$1:$F$51,6,0)</f>
        <v>794.8</v>
      </c>
      <c r="O3062" t="s">
        <v>838</v>
      </c>
      <c r="P3062" t="str">
        <f>VLOOKUP(O3062,Stores!$A$1:$D$6,2,0)</f>
        <v>MegaMart Brianahaven</v>
      </c>
      <c r="Q3062" t="str">
        <f>VLOOKUP(O3062,Stores!$A$1:$D$6,4,0)</f>
        <v>North</v>
      </c>
      <c r="R3062" s="6">
        <v>1</v>
      </c>
      <c r="S3062" s="6">
        <v>0.1</v>
      </c>
      <c r="T3062" t="s">
        <v>854</v>
      </c>
      <c r="U3062">
        <f t="shared" si="141"/>
        <v>1216.3599999999999</v>
      </c>
      <c r="V3062" s="7">
        <f t="shared" si="142"/>
        <v>794.8</v>
      </c>
      <c r="W3062" s="7">
        <f t="shared" si="143"/>
        <v>420.65999999999997</v>
      </c>
    </row>
    <row r="3063" spans="1:23" x14ac:dyDescent="0.25">
      <c r="A3063" t="s">
        <v>3142</v>
      </c>
      <c r="B3063" s="4">
        <v>45630</v>
      </c>
      <c r="C3063" t="s">
        <v>22</v>
      </c>
      <c r="D3063" t="str">
        <f>VLOOKUP(C3063,Customers!$A$1:$H$201,4,0)</f>
        <v>Jamie Salinas</v>
      </c>
      <c r="E3063" t="str">
        <f>VLOOKUP(C3063,Customers!$A$1:$H$201,5,0)</f>
        <v>Male</v>
      </c>
      <c r="F3063" s="4">
        <f>VLOOKUP(C3063,Customers!$A$1:$H$201,6,0)</f>
        <v>33773</v>
      </c>
      <c r="G3063" s="4" t="str">
        <f>VLOOKUP(C3063,Customers!$A$1:$H$201,7,0)</f>
        <v>Port Kimberly</v>
      </c>
      <c r="H3063" s="4">
        <f>VLOOKUP(C3063,Customers!$A$1:$H$201,8,0)</f>
        <v>44616</v>
      </c>
      <c r="I3063" t="s">
        <v>735</v>
      </c>
      <c r="J3063" t="str">
        <f>VLOOKUP(I3063,Products!$A$1:$F$51,2,0)</f>
        <v>Step Smartphone</v>
      </c>
      <c r="K3063" t="str">
        <f>VLOOKUP(I3063,Products!$A$1:$F$51,3,0)</f>
        <v>Electronics</v>
      </c>
      <c r="L3063" t="str">
        <f>VLOOKUP(I3063,Products!$A$1:$F$51,4,0)</f>
        <v>Smartphone</v>
      </c>
      <c r="M3063" s="7">
        <f>VLOOKUP(I3063,Products!$A$1:$F$51,5,0)</f>
        <v>1194.1199999999999</v>
      </c>
      <c r="N3063" s="7">
        <f>VLOOKUP(I3063,Products!$A$1:$F$51,6,0)</f>
        <v>838.95</v>
      </c>
      <c r="O3063" t="s">
        <v>838</v>
      </c>
      <c r="P3063" t="str">
        <f>VLOOKUP(O3063,Stores!$A$1:$D$6,2,0)</f>
        <v>MegaMart Brianahaven</v>
      </c>
      <c r="Q3063" t="str">
        <f>VLOOKUP(O3063,Stores!$A$1:$D$6,4,0)</f>
        <v>North</v>
      </c>
      <c r="R3063" s="6">
        <v>4</v>
      </c>
      <c r="S3063" s="6">
        <v>0.15</v>
      </c>
      <c r="T3063" t="s">
        <v>861</v>
      </c>
      <c r="U3063">
        <f t="shared" si="141"/>
        <v>4776.4799999999996</v>
      </c>
      <c r="V3063" s="7">
        <f t="shared" si="142"/>
        <v>3355.8</v>
      </c>
      <c r="W3063" s="7">
        <f t="shared" si="143"/>
        <v>1419.8299999999995</v>
      </c>
    </row>
    <row r="3064" spans="1:23" x14ac:dyDescent="0.25">
      <c r="A3064" t="s">
        <v>4170</v>
      </c>
      <c r="B3064" s="4">
        <v>45630</v>
      </c>
      <c r="C3064" t="s">
        <v>107</v>
      </c>
      <c r="D3064" t="str">
        <f>VLOOKUP(C3064,Customers!$A$1:$H$201,4,0)</f>
        <v>Jacqueline Martin</v>
      </c>
      <c r="E3064" t="str">
        <f>VLOOKUP(C3064,Customers!$A$1:$H$201,5,0)</f>
        <v>Male</v>
      </c>
      <c r="F3064" s="4">
        <f>VLOOKUP(C3064,Customers!$A$1:$H$201,6,0)</f>
        <v>21586</v>
      </c>
      <c r="G3064" s="4" t="str">
        <f>VLOOKUP(C3064,Customers!$A$1:$H$201,7,0)</f>
        <v>Robertmouth</v>
      </c>
      <c r="H3064" s="4">
        <f>VLOOKUP(C3064,Customers!$A$1:$H$201,8,0)</f>
        <v>45168</v>
      </c>
      <c r="I3064" t="s">
        <v>788</v>
      </c>
      <c r="J3064" t="str">
        <f>VLOOKUP(I3064,Products!$A$1:$F$51,2,0)</f>
        <v>Beat Accessories</v>
      </c>
      <c r="K3064" t="str">
        <f>VLOOKUP(I3064,Products!$A$1:$F$51,3,0)</f>
        <v>Fashion</v>
      </c>
      <c r="L3064" t="str">
        <f>VLOOKUP(I3064,Products!$A$1:$F$51,4,0)</f>
        <v>Accessories</v>
      </c>
      <c r="M3064" s="7">
        <f>VLOOKUP(I3064,Products!$A$1:$F$51,5,0)</f>
        <v>1798.97</v>
      </c>
      <c r="N3064" s="7">
        <f>VLOOKUP(I3064,Products!$A$1:$F$51,6,0)</f>
        <v>1329.15</v>
      </c>
      <c r="O3064" t="s">
        <v>842</v>
      </c>
      <c r="P3064" t="str">
        <f>VLOOKUP(O3064,Stores!$A$1:$D$6,2,0)</f>
        <v>MegaMart Johnmouth</v>
      </c>
      <c r="Q3064" t="str">
        <f>VLOOKUP(O3064,Stores!$A$1:$D$6,4,0)</f>
        <v>East</v>
      </c>
      <c r="R3064" s="6">
        <v>2</v>
      </c>
      <c r="S3064" s="6">
        <v>0.05</v>
      </c>
      <c r="T3064" t="s">
        <v>854</v>
      </c>
      <c r="U3064">
        <f t="shared" si="141"/>
        <v>3597.94</v>
      </c>
      <c r="V3064" s="7">
        <f t="shared" si="142"/>
        <v>2658.3</v>
      </c>
      <c r="W3064" s="7">
        <f t="shared" si="143"/>
        <v>938.68999999999983</v>
      </c>
    </row>
    <row r="3065" spans="1:23" x14ac:dyDescent="0.25">
      <c r="A3065" t="s">
        <v>4993</v>
      </c>
      <c r="B3065" s="4">
        <v>45630</v>
      </c>
      <c r="C3065" t="s">
        <v>157</v>
      </c>
      <c r="D3065" t="str">
        <f>VLOOKUP(C3065,Customers!$A$1:$H$201,4,0)</f>
        <v>Melissa Rodgers</v>
      </c>
      <c r="E3065" t="str">
        <f>VLOOKUP(C3065,Customers!$A$1:$H$201,5,0)</f>
        <v>Female</v>
      </c>
      <c r="F3065" s="4">
        <f>VLOOKUP(C3065,Customers!$A$1:$H$201,6,0)</f>
        <v>29405</v>
      </c>
      <c r="G3065" s="4" t="str">
        <f>VLOOKUP(C3065,Customers!$A$1:$H$201,7,0)</f>
        <v>North Sharontown</v>
      </c>
      <c r="H3065" s="4">
        <f>VLOOKUP(C3065,Customers!$A$1:$H$201,8,0)</f>
        <v>44950</v>
      </c>
      <c r="I3065" t="s">
        <v>743</v>
      </c>
      <c r="J3065" t="str">
        <f>VLOOKUP(I3065,Products!$A$1:$F$51,2,0)</f>
        <v>World Watches</v>
      </c>
      <c r="K3065" t="str">
        <f>VLOOKUP(I3065,Products!$A$1:$F$51,3,0)</f>
        <v>Fashion</v>
      </c>
      <c r="L3065" t="str">
        <f>VLOOKUP(I3065,Products!$A$1:$F$51,4,0)</f>
        <v>Watches</v>
      </c>
      <c r="M3065" s="7">
        <f>VLOOKUP(I3065,Products!$A$1:$F$51,5,0)</f>
        <v>1134.8</v>
      </c>
      <c r="N3065" s="7">
        <f>VLOOKUP(I3065,Products!$A$1:$F$51,6,0)</f>
        <v>675.1</v>
      </c>
      <c r="O3065" t="s">
        <v>831</v>
      </c>
      <c r="P3065" t="str">
        <f>VLOOKUP(O3065,Stores!$A$1:$D$6,2,0)</f>
        <v>MegaMart Peckmouth</v>
      </c>
      <c r="Q3065" t="str">
        <f>VLOOKUP(O3065,Stores!$A$1:$D$6,4,0)</f>
        <v>East</v>
      </c>
      <c r="R3065" s="6">
        <v>1</v>
      </c>
      <c r="S3065" s="6">
        <v>0.05</v>
      </c>
      <c r="T3065" t="s">
        <v>857</v>
      </c>
      <c r="U3065">
        <f t="shared" si="141"/>
        <v>1134.8</v>
      </c>
      <c r="V3065" s="7">
        <f t="shared" si="142"/>
        <v>675.1</v>
      </c>
      <c r="W3065" s="7">
        <f t="shared" si="143"/>
        <v>458.74999999999994</v>
      </c>
    </row>
    <row r="3066" spans="1:23" x14ac:dyDescent="0.25">
      <c r="A3066" t="s">
        <v>5372</v>
      </c>
      <c r="B3066" s="4">
        <v>45631</v>
      </c>
      <c r="C3066" t="s">
        <v>507</v>
      </c>
      <c r="D3066" t="str">
        <f>VLOOKUP(C3066,Customers!$A$1:$H$201,4,0)</f>
        <v>Stacy Williams</v>
      </c>
      <c r="E3066" t="str">
        <f>VLOOKUP(C3066,Customers!$A$1:$H$201,5,0)</f>
        <v>Female</v>
      </c>
      <c r="F3066" s="4">
        <f>VLOOKUP(C3066,Customers!$A$1:$H$201,6,0)</f>
        <v>26827</v>
      </c>
      <c r="G3066" s="4" t="str">
        <f>VLOOKUP(C3066,Customers!$A$1:$H$201,7,0)</f>
        <v>Port Gail</v>
      </c>
      <c r="H3066" s="4">
        <f>VLOOKUP(C3066,Customers!$A$1:$H$201,8,0)</f>
        <v>45532</v>
      </c>
      <c r="I3066" t="s">
        <v>721</v>
      </c>
      <c r="J3066" t="str">
        <f>VLOOKUP(I3066,Products!$A$1:$F$51,2,0)</f>
        <v>Knowledge Bags</v>
      </c>
      <c r="K3066" t="str">
        <f>VLOOKUP(I3066,Products!$A$1:$F$51,3,0)</f>
        <v>Fashion</v>
      </c>
      <c r="L3066" t="str">
        <f>VLOOKUP(I3066,Products!$A$1:$F$51,4,0)</f>
        <v>Bags</v>
      </c>
      <c r="M3066" s="7">
        <f>VLOOKUP(I3066,Products!$A$1:$F$51,5,0)</f>
        <v>1396.22</v>
      </c>
      <c r="N3066" s="7">
        <f>VLOOKUP(I3066,Products!$A$1:$F$51,6,0)</f>
        <v>1004.09</v>
      </c>
      <c r="O3066" t="s">
        <v>838</v>
      </c>
      <c r="P3066" t="str">
        <f>VLOOKUP(O3066,Stores!$A$1:$D$6,2,0)</f>
        <v>MegaMart Brianahaven</v>
      </c>
      <c r="Q3066" t="str">
        <f>VLOOKUP(O3066,Stores!$A$1:$D$6,4,0)</f>
        <v>North</v>
      </c>
      <c r="R3066" s="6">
        <v>5</v>
      </c>
      <c r="S3066" s="6">
        <v>0.1</v>
      </c>
      <c r="T3066" t="s">
        <v>851</v>
      </c>
      <c r="U3066">
        <f t="shared" si="141"/>
        <v>6981.1</v>
      </c>
      <c r="V3066" s="7">
        <f t="shared" si="142"/>
        <v>5020.45</v>
      </c>
      <c r="W3066" s="7">
        <f t="shared" si="143"/>
        <v>1959.7500000000005</v>
      </c>
    </row>
    <row r="3067" spans="1:23" x14ac:dyDescent="0.25">
      <c r="A3067" t="s">
        <v>5562</v>
      </c>
      <c r="B3067" s="4">
        <v>45631</v>
      </c>
      <c r="C3067" t="s">
        <v>664</v>
      </c>
      <c r="D3067" t="str">
        <f>VLOOKUP(C3067,Customers!$A$1:$H$201,4,0)</f>
        <v>Steve Flynn</v>
      </c>
      <c r="E3067" t="str">
        <f>VLOOKUP(C3067,Customers!$A$1:$H$201,5,0)</f>
        <v>Male</v>
      </c>
      <c r="F3067" s="4">
        <f>VLOOKUP(C3067,Customers!$A$1:$H$201,6,0)</f>
        <v>24326</v>
      </c>
      <c r="G3067" s="4" t="str">
        <f>VLOOKUP(C3067,Customers!$A$1:$H$201,7,0)</f>
        <v>East Walter</v>
      </c>
      <c r="H3067" s="4">
        <f>VLOOKUP(C3067,Customers!$A$1:$H$201,8,0)</f>
        <v>44260</v>
      </c>
      <c r="I3067" t="s">
        <v>822</v>
      </c>
      <c r="J3067" t="str">
        <f>VLOOKUP(I3067,Products!$A$1:$F$51,2,0)</f>
        <v>Maybe Footwear</v>
      </c>
      <c r="K3067" t="str">
        <f>VLOOKUP(I3067,Products!$A$1:$F$51,3,0)</f>
        <v>Fashion</v>
      </c>
      <c r="L3067" t="str">
        <f>VLOOKUP(I3067,Products!$A$1:$F$51,4,0)</f>
        <v>Footwear</v>
      </c>
      <c r="M3067" s="7">
        <f>VLOOKUP(I3067,Products!$A$1:$F$51,5,0)</f>
        <v>1044.6400000000001</v>
      </c>
      <c r="N3067" s="7">
        <f>VLOOKUP(I3067,Products!$A$1:$F$51,6,0)</f>
        <v>775.07</v>
      </c>
      <c r="O3067" t="s">
        <v>827</v>
      </c>
      <c r="P3067" t="str">
        <f>VLOOKUP(O3067,Stores!$A$1:$D$6,2,0)</f>
        <v>MegaMart Jimenezborough</v>
      </c>
      <c r="Q3067" t="str">
        <f>VLOOKUP(O3067,Stores!$A$1:$D$6,4,0)</f>
        <v>South</v>
      </c>
      <c r="R3067" s="6">
        <v>5</v>
      </c>
      <c r="S3067" s="6">
        <v>0.05</v>
      </c>
      <c r="T3067" t="s">
        <v>857</v>
      </c>
      <c r="U3067">
        <f t="shared" si="141"/>
        <v>5223.2000000000007</v>
      </c>
      <c r="V3067" s="7">
        <f t="shared" si="142"/>
        <v>3875.3500000000004</v>
      </c>
      <c r="W3067" s="7">
        <f t="shared" si="143"/>
        <v>1346.9000000000003</v>
      </c>
    </row>
    <row r="3068" spans="1:23" x14ac:dyDescent="0.25">
      <c r="A3068" t="s">
        <v>5565</v>
      </c>
      <c r="B3068" s="4">
        <v>45631</v>
      </c>
      <c r="C3068" t="s">
        <v>547</v>
      </c>
      <c r="D3068" t="str">
        <f>VLOOKUP(C3068,Customers!$A$1:$H$201,4,0)</f>
        <v>Brittany Green</v>
      </c>
      <c r="E3068" t="str">
        <f>VLOOKUP(C3068,Customers!$A$1:$H$201,5,0)</f>
        <v>Male</v>
      </c>
      <c r="F3068" s="4">
        <f>VLOOKUP(C3068,Customers!$A$1:$H$201,6,0)</f>
        <v>31945</v>
      </c>
      <c r="G3068" s="4" t="str">
        <f>VLOOKUP(C3068,Customers!$A$1:$H$201,7,0)</f>
        <v>Port Jeffreyside</v>
      </c>
      <c r="H3068" s="4">
        <f>VLOOKUP(C3068,Customers!$A$1:$H$201,8,0)</f>
        <v>44261</v>
      </c>
      <c r="I3068" t="s">
        <v>776</v>
      </c>
      <c r="J3068" t="str">
        <f>VLOOKUP(I3068,Products!$A$1:$F$51,2,0)</f>
        <v>Hospital Smartphone</v>
      </c>
      <c r="K3068" t="str">
        <f>VLOOKUP(I3068,Products!$A$1:$F$51,3,0)</f>
        <v>Electronics</v>
      </c>
      <c r="L3068" t="str">
        <f>VLOOKUP(I3068,Products!$A$1:$F$51,4,0)</f>
        <v>Smartphone</v>
      </c>
      <c r="M3068" s="7">
        <f>VLOOKUP(I3068,Products!$A$1:$F$51,5,0)</f>
        <v>1272.23</v>
      </c>
      <c r="N3068" s="7">
        <f>VLOOKUP(I3068,Products!$A$1:$F$51,6,0)</f>
        <v>952.65</v>
      </c>
      <c r="O3068" t="s">
        <v>831</v>
      </c>
      <c r="P3068" t="str">
        <f>VLOOKUP(O3068,Stores!$A$1:$D$6,2,0)</f>
        <v>MegaMart Peckmouth</v>
      </c>
      <c r="Q3068" t="str">
        <f>VLOOKUP(O3068,Stores!$A$1:$D$6,4,0)</f>
        <v>East</v>
      </c>
      <c r="R3068" s="6">
        <v>4</v>
      </c>
      <c r="S3068" s="6">
        <v>0</v>
      </c>
      <c r="T3068" t="s">
        <v>861</v>
      </c>
      <c r="U3068">
        <f t="shared" si="141"/>
        <v>5088.92</v>
      </c>
      <c r="V3068" s="7">
        <f t="shared" si="142"/>
        <v>3810.6</v>
      </c>
      <c r="W3068" s="7">
        <f t="shared" si="143"/>
        <v>1277.3200000000002</v>
      </c>
    </row>
    <row r="3069" spans="1:23" x14ac:dyDescent="0.25">
      <c r="A3069" t="s">
        <v>1331</v>
      </c>
      <c r="B3069" s="4">
        <v>45631</v>
      </c>
      <c r="C3069" t="s">
        <v>462</v>
      </c>
      <c r="D3069" t="str">
        <f>VLOOKUP(C3069,Customers!$A$1:$H$201,4,0)</f>
        <v>Monique Johnson</v>
      </c>
      <c r="E3069" t="str">
        <f>VLOOKUP(C3069,Customers!$A$1:$H$201,5,0)</f>
        <v>Male</v>
      </c>
      <c r="F3069" s="4">
        <f>VLOOKUP(C3069,Customers!$A$1:$H$201,6,0)</f>
        <v>29315</v>
      </c>
      <c r="G3069" s="4" t="str">
        <f>VLOOKUP(C3069,Customers!$A$1:$H$201,7,0)</f>
        <v>West Paulfurt</v>
      </c>
      <c r="H3069" s="4">
        <f>VLOOKUP(C3069,Customers!$A$1:$H$201,8,0)</f>
        <v>45654</v>
      </c>
      <c r="I3069" t="s">
        <v>743</v>
      </c>
      <c r="J3069" t="str">
        <f>VLOOKUP(I3069,Products!$A$1:$F$51,2,0)</f>
        <v>World Watches</v>
      </c>
      <c r="K3069" t="str">
        <f>VLOOKUP(I3069,Products!$A$1:$F$51,3,0)</f>
        <v>Fashion</v>
      </c>
      <c r="L3069" t="str">
        <f>VLOOKUP(I3069,Products!$A$1:$F$51,4,0)</f>
        <v>Watches</v>
      </c>
      <c r="M3069" s="7">
        <f>VLOOKUP(I3069,Products!$A$1:$F$51,5,0)</f>
        <v>1134.8</v>
      </c>
      <c r="N3069" s="7">
        <f>VLOOKUP(I3069,Products!$A$1:$F$51,6,0)</f>
        <v>675.1</v>
      </c>
      <c r="O3069" t="s">
        <v>835</v>
      </c>
      <c r="P3069" t="str">
        <f>VLOOKUP(O3069,Stores!$A$1:$D$6,2,0)</f>
        <v>MegaMart New Michele</v>
      </c>
      <c r="Q3069" t="str">
        <f>VLOOKUP(O3069,Stores!$A$1:$D$6,4,0)</f>
        <v>West</v>
      </c>
      <c r="R3069" s="6">
        <v>2</v>
      </c>
      <c r="S3069" s="6">
        <v>0.05</v>
      </c>
      <c r="T3069" t="s">
        <v>851</v>
      </c>
      <c r="U3069">
        <f t="shared" si="141"/>
        <v>2269.6</v>
      </c>
      <c r="V3069" s="7">
        <f t="shared" si="142"/>
        <v>1350.2</v>
      </c>
      <c r="W3069" s="7">
        <f t="shared" si="143"/>
        <v>918.44999999999982</v>
      </c>
    </row>
    <row r="3070" spans="1:23" x14ac:dyDescent="0.25">
      <c r="A3070" t="s">
        <v>2787</v>
      </c>
      <c r="B3070" s="4">
        <v>45631</v>
      </c>
      <c r="C3070" t="s">
        <v>594</v>
      </c>
      <c r="D3070" t="str">
        <f>VLOOKUP(C3070,Customers!$A$1:$H$201,4,0)</f>
        <v>Kimberly Lin</v>
      </c>
      <c r="E3070" t="str">
        <f>VLOOKUP(C3070,Customers!$A$1:$H$201,5,0)</f>
        <v>Female</v>
      </c>
      <c r="F3070" s="4">
        <f>VLOOKUP(C3070,Customers!$A$1:$H$201,6,0)</f>
        <v>32848</v>
      </c>
      <c r="G3070" s="4" t="str">
        <f>VLOOKUP(C3070,Customers!$A$1:$H$201,7,0)</f>
        <v>Wilsonland</v>
      </c>
      <c r="H3070" s="4">
        <f>VLOOKUP(C3070,Customers!$A$1:$H$201,8,0)</f>
        <v>44709</v>
      </c>
      <c r="I3070" t="s">
        <v>798</v>
      </c>
      <c r="J3070" t="str">
        <f>VLOOKUP(I3070,Products!$A$1:$F$51,2,0)</f>
        <v>Stage Footwear</v>
      </c>
      <c r="K3070" t="str">
        <f>VLOOKUP(I3070,Products!$A$1:$F$51,3,0)</f>
        <v>Fashion</v>
      </c>
      <c r="L3070" t="str">
        <f>VLOOKUP(I3070,Products!$A$1:$F$51,4,0)</f>
        <v>Footwear</v>
      </c>
      <c r="M3070" s="7">
        <f>VLOOKUP(I3070,Products!$A$1:$F$51,5,0)</f>
        <v>1102.791777777778</v>
      </c>
      <c r="N3070" s="7">
        <f>VLOOKUP(I3070,Products!$A$1:$F$51,6,0)</f>
        <v>742.26521739130465</v>
      </c>
      <c r="O3070" t="s">
        <v>835</v>
      </c>
      <c r="P3070" t="str">
        <f>VLOOKUP(O3070,Stores!$A$1:$D$6,2,0)</f>
        <v>MegaMart New Michele</v>
      </c>
      <c r="Q3070" t="str">
        <f>VLOOKUP(O3070,Stores!$A$1:$D$6,4,0)</f>
        <v>West</v>
      </c>
      <c r="R3070" s="6">
        <v>2</v>
      </c>
      <c r="S3070" s="6">
        <v>0.15</v>
      </c>
      <c r="T3070" t="s">
        <v>861</v>
      </c>
      <c r="U3070">
        <f t="shared" si="141"/>
        <v>2205.5835555555559</v>
      </c>
      <c r="V3070" s="7">
        <f t="shared" si="142"/>
        <v>1484.5304347826093</v>
      </c>
      <c r="W3070" s="7">
        <f t="shared" si="143"/>
        <v>720.20312077294659</v>
      </c>
    </row>
    <row r="3071" spans="1:23" x14ac:dyDescent="0.25">
      <c r="A3071" t="s">
        <v>3048</v>
      </c>
      <c r="B3071" s="4">
        <v>45631</v>
      </c>
      <c r="C3071" t="s">
        <v>91</v>
      </c>
      <c r="D3071" t="str">
        <f>VLOOKUP(C3071,Customers!$A$1:$H$201,4,0)</f>
        <v>Mark Martinez</v>
      </c>
      <c r="E3071" t="str">
        <f>VLOOKUP(C3071,Customers!$A$1:$H$201,5,0)</f>
        <v>Female</v>
      </c>
      <c r="F3071" s="4">
        <f>VLOOKUP(C3071,Customers!$A$1:$H$201,6,0)</f>
        <v>26428</v>
      </c>
      <c r="G3071" s="4" t="str">
        <f>VLOOKUP(C3071,Customers!$A$1:$H$201,7,0)</f>
        <v>New Christophermouth</v>
      </c>
      <c r="H3071" s="4">
        <f>VLOOKUP(C3071,Customers!$A$1:$H$201,8,0)</f>
        <v>44123</v>
      </c>
      <c r="I3071" t="s">
        <v>786</v>
      </c>
      <c r="J3071" t="str">
        <f>VLOOKUP(I3071,Products!$A$1:$F$51,2,0)</f>
        <v>Difficult Vegetables</v>
      </c>
      <c r="K3071" t="str">
        <f>VLOOKUP(I3071,Products!$A$1:$F$51,3,0)</f>
        <v>Groceries</v>
      </c>
      <c r="L3071" t="str">
        <f>VLOOKUP(I3071,Products!$A$1:$F$51,4,0)</f>
        <v>Vegetables</v>
      </c>
      <c r="M3071" s="7">
        <f>VLOOKUP(I3071,Products!$A$1:$F$51,5,0)</f>
        <v>1102.791777777778</v>
      </c>
      <c r="N3071" s="7">
        <f>VLOOKUP(I3071,Products!$A$1:$F$51,6,0)</f>
        <v>164.01</v>
      </c>
      <c r="O3071" t="s">
        <v>835</v>
      </c>
      <c r="P3071" t="str">
        <f>VLOOKUP(O3071,Stores!$A$1:$D$6,2,0)</f>
        <v>MegaMart New Michele</v>
      </c>
      <c r="Q3071" t="str">
        <f>VLOOKUP(O3071,Stores!$A$1:$D$6,4,0)</f>
        <v>West</v>
      </c>
      <c r="R3071" s="6">
        <v>2</v>
      </c>
      <c r="S3071" s="6">
        <v>0.05</v>
      </c>
      <c r="T3071" t="s">
        <v>854</v>
      </c>
      <c r="U3071">
        <f t="shared" si="141"/>
        <v>2205.5835555555559</v>
      </c>
      <c r="V3071" s="7">
        <f t="shared" si="142"/>
        <v>328.02</v>
      </c>
      <c r="W3071" s="7">
        <f t="shared" si="143"/>
        <v>1876.6135555555559</v>
      </c>
    </row>
    <row r="3072" spans="1:23" x14ac:dyDescent="0.25">
      <c r="A3072" t="s">
        <v>3252</v>
      </c>
      <c r="B3072" s="4">
        <v>45631</v>
      </c>
      <c r="C3072" t="s">
        <v>456</v>
      </c>
      <c r="D3072" t="str">
        <f>VLOOKUP(C3072,Customers!$A$1:$H$201,4,0)</f>
        <v>Chad Roberts</v>
      </c>
      <c r="E3072" t="str">
        <f>VLOOKUP(C3072,Customers!$A$1:$H$201,5,0)</f>
        <v>Female</v>
      </c>
      <c r="F3072" s="4">
        <f>VLOOKUP(C3072,Customers!$A$1:$H$201,6,0)</f>
        <v>22804</v>
      </c>
      <c r="G3072" s="4" t="str">
        <f>VLOOKUP(C3072,Customers!$A$1:$H$201,7,0)</f>
        <v>North Michelle</v>
      </c>
      <c r="H3072" s="4">
        <f>VLOOKUP(C3072,Customers!$A$1:$H$201,8,0)</f>
        <v>44237</v>
      </c>
      <c r="I3072" t="s">
        <v>800</v>
      </c>
      <c r="J3072" t="str">
        <f>VLOOKUP(I3072,Products!$A$1:$F$51,2,0)</f>
        <v>Church Clothing</v>
      </c>
      <c r="K3072" t="str">
        <f>VLOOKUP(I3072,Products!$A$1:$F$51,3,0)</f>
        <v>Fashion</v>
      </c>
      <c r="L3072" t="str">
        <f>VLOOKUP(I3072,Products!$A$1:$F$51,4,0)</f>
        <v>Clothing</v>
      </c>
      <c r="M3072" s="7">
        <f>VLOOKUP(I3072,Products!$A$1:$F$51,5,0)</f>
        <v>540.94000000000005</v>
      </c>
      <c r="N3072" s="7">
        <f>VLOOKUP(I3072,Products!$A$1:$F$51,6,0)</f>
        <v>398.25</v>
      </c>
      <c r="O3072" t="s">
        <v>835</v>
      </c>
      <c r="P3072" t="str">
        <f>VLOOKUP(O3072,Stores!$A$1:$D$6,2,0)</f>
        <v>MegaMart New Michele</v>
      </c>
      <c r="Q3072" t="str">
        <f>VLOOKUP(O3072,Stores!$A$1:$D$6,4,0)</f>
        <v>West</v>
      </c>
      <c r="R3072" s="6">
        <v>5</v>
      </c>
      <c r="S3072" s="6">
        <v>0.05</v>
      </c>
      <c r="T3072" t="s">
        <v>854</v>
      </c>
      <c r="U3072">
        <f t="shared" si="141"/>
        <v>2704.7000000000003</v>
      </c>
      <c r="V3072" s="7">
        <f t="shared" si="142"/>
        <v>1991.25</v>
      </c>
      <c r="W3072" s="7">
        <f t="shared" si="143"/>
        <v>712.50000000000023</v>
      </c>
    </row>
    <row r="3073" spans="1:23" x14ac:dyDescent="0.25">
      <c r="A3073" t="s">
        <v>3641</v>
      </c>
      <c r="B3073" s="4">
        <v>45631</v>
      </c>
      <c r="C3073" t="s">
        <v>325</v>
      </c>
      <c r="D3073" t="str">
        <f>VLOOKUP(C3073,Customers!$A$1:$H$201,4,0)</f>
        <v>Laurie Mason</v>
      </c>
      <c r="E3073" t="str">
        <f>VLOOKUP(C3073,Customers!$A$1:$H$201,5,0)</f>
        <v>Female</v>
      </c>
      <c r="F3073" s="4">
        <f>VLOOKUP(C3073,Customers!$A$1:$H$201,6,0)</f>
        <v>27567</v>
      </c>
      <c r="G3073" s="4" t="str">
        <f>VLOOKUP(C3073,Customers!$A$1:$H$201,7,0)</f>
        <v>Berrymouth</v>
      </c>
      <c r="H3073" s="4">
        <f>VLOOKUP(C3073,Customers!$A$1:$H$201,8,0)</f>
        <v>45840</v>
      </c>
      <c r="I3073" t="s">
        <v>798</v>
      </c>
      <c r="J3073" t="str">
        <f>VLOOKUP(I3073,Products!$A$1:$F$51,2,0)</f>
        <v>Stage Footwear</v>
      </c>
      <c r="K3073" t="str">
        <f>VLOOKUP(I3073,Products!$A$1:$F$51,3,0)</f>
        <v>Fashion</v>
      </c>
      <c r="L3073" t="str">
        <f>VLOOKUP(I3073,Products!$A$1:$F$51,4,0)</f>
        <v>Footwear</v>
      </c>
      <c r="M3073" s="7">
        <f>VLOOKUP(I3073,Products!$A$1:$F$51,5,0)</f>
        <v>1102.791777777778</v>
      </c>
      <c r="N3073" s="7">
        <f>VLOOKUP(I3073,Products!$A$1:$F$51,6,0)</f>
        <v>742.26521739130465</v>
      </c>
      <c r="O3073" t="s">
        <v>838</v>
      </c>
      <c r="P3073" t="str">
        <f>VLOOKUP(O3073,Stores!$A$1:$D$6,2,0)</f>
        <v>MegaMart Brianahaven</v>
      </c>
      <c r="Q3073" t="str">
        <f>VLOOKUP(O3073,Stores!$A$1:$D$6,4,0)</f>
        <v>North</v>
      </c>
      <c r="R3073" s="6">
        <v>1</v>
      </c>
      <c r="S3073" s="6">
        <v>0.1</v>
      </c>
      <c r="T3073" t="s">
        <v>861</v>
      </c>
      <c r="U3073">
        <f t="shared" si="141"/>
        <v>1102.791777777778</v>
      </c>
      <c r="V3073" s="7">
        <f t="shared" si="142"/>
        <v>742.26521739130465</v>
      </c>
      <c r="W3073" s="7">
        <f t="shared" si="143"/>
        <v>359.62656038647333</v>
      </c>
    </row>
    <row r="3074" spans="1:23" x14ac:dyDescent="0.25">
      <c r="A3074" t="s">
        <v>3764</v>
      </c>
      <c r="B3074" s="4">
        <v>45631</v>
      </c>
      <c r="C3074" t="s">
        <v>681</v>
      </c>
      <c r="D3074" t="str">
        <f>VLOOKUP(C3074,Customers!$A$1:$H$201,4,0)</f>
        <v>Ann West</v>
      </c>
      <c r="E3074" t="str">
        <f>VLOOKUP(C3074,Customers!$A$1:$H$201,5,0)</f>
        <v>Male</v>
      </c>
      <c r="F3074" s="4">
        <f>VLOOKUP(C3074,Customers!$A$1:$H$201,6,0)</f>
        <v>36771</v>
      </c>
      <c r="G3074" s="4" t="str">
        <f>VLOOKUP(C3074,Customers!$A$1:$H$201,7,0)</f>
        <v>Craigshire</v>
      </c>
      <c r="H3074" s="4">
        <f>VLOOKUP(C3074,Customers!$A$1:$H$201,8,0)</f>
        <v>44778</v>
      </c>
      <c r="I3074" t="s">
        <v>778</v>
      </c>
      <c r="J3074" t="str">
        <f>VLOOKUP(I3074,Products!$A$1:$F$51,2,0)</f>
        <v>Deal Smartphone</v>
      </c>
      <c r="K3074" t="str">
        <f>VLOOKUP(I3074,Products!$A$1:$F$51,3,0)</f>
        <v>Electronics</v>
      </c>
      <c r="L3074" t="str">
        <f>VLOOKUP(I3074,Products!$A$1:$F$51,4,0)</f>
        <v>Smartphone</v>
      </c>
      <c r="M3074" s="7">
        <f>VLOOKUP(I3074,Products!$A$1:$F$51,5,0)</f>
        <v>673.78</v>
      </c>
      <c r="N3074" s="7">
        <f>VLOOKUP(I3074,Products!$A$1:$F$51,6,0)</f>
        <v>363.33</v>
      </c>
      <c r="O3074" t="s">
        <v>831</v>
      </c>
      <c r="P3074" t="str">
        <f>VLOOKUP(O3074,Stores!$A$1:$D$6,2,0)</f>
        <v>MegaMart Peckmouth</v>
      </c>
      <c r="Q3074" t="str">
        <f>VLOOKUP(O3074,Stores!$A$1:$D$6,4,0)</f>
        <v>East</v>
      </c>
      <c r="R3074" s="6">
        <v>2</v>
      </c>
      <c r="S3074" s="6">
        <v>0.15</v>
      </c>
      <c r="T3074" t="s">
        <v>851</v>
      </c>
      <c r="U3074">
        <f t="shared" si="141"/>
        <v>1347.56</v>
      </c>
      <c r="V3074" s="7">
        <f t="shared" si="142"/>
        <v>726.66</v>
      </c>
      <c r="W3074" s="7">
        <f t="shared" si="143"/>
        <v>620.04999999999995</v>
      </c>
    </row>
    <row r="3075" spans="1:23" x14ac:dyDescent="0.25">
      <c r="A3075" t="s">
        <v>3870</v>
      </c>
      <c r="B3075" s="4">
        <v>45631</v>
      </c>
      <c r="C3075" t="s">
        <v>46</v>
      </c>
      <c r="D3075" t="str">
        <f>VLOOKUP(C3075,Customers!$A$1:$H$201,4,0)</f>
        <v>Haley Williams</v>
      </c>
      <c r="E3075" t="str">
        <f>VLOOKUP(C3075,Customers!$A$1:$H$201,5,0)</f>
        <v>Male</v>
      </c>
      <c r="F3075" s="4">
        <f>VLOOKUP(C3075,Customers!$A$1:$H$201,6,0)</f>
        <v>35492</v>
      </c>
      <c r="G3075" s="4" t="str">
        <f>VLOOKUP(C3075,Customers!$A$1:$H$201,7,0)</f>
        <v>Leburgh</v>
      </c>
      <c r="H3075" s="4">
        <f>VLOOKUP(C3075,Customers!$A$1:$H$201,8,0)</f>
        <v>45058</v>
      </c>
      <c r="I3075" t="s">
        <v>732</v>
      </c>
      <c r="J3075" t="str">
        <f>VLOOKUP(I3075,Products!$A$1:$F$51,2,0)</f>
        <v>Us Snacks</v>
      </c>
      <c r="K3075" t="str">
        <f>VLOOKUP(I3075,Products!$A$1:$F$51,3,0)</f>
        <v>Groceries</v>
      </c>
      <c r="L3075" t="str">
        <f>VLOOKUP(I3075,Products!$A$1:$F$51,4,0)</f>
        <v>Snacks</v>
      </c>
      <c r="M3075" s="7">
        <f>VLOOKUP(I3075,Products!$A$1:$F$51,5,0)</f>
        <v>123.19</v>
      </c>
      <c r="N3075" s="7">
        <f>VLOOKUP(I3075,Products!$A$1:$F$51,6,0)</f>
        <v>80.36</v>
      </c>
      <c r="O3075" t="s">
        <v>835</v>
      </c>
      <c r="P3075" t="str">
        <f>VLOOKUP(O3075,Stores!$A$1:$D$6,2,0)</f>
        <v>MegaMart New Michele</v>
      </c>
      <c r="Q3075" t="str">
        <f>VLOOKUP(O3075,Stores!$A$1:$D$6,4,0)</f>
        <v>West</v>
      </c>
      <c r="R3075" s="6">
        <v>5</v>
      </c>
      <c r="S3075" s="6">
        <v>0.05</v>
      </c>
      <c r="T3075" t="s">
        <v>851</v>
      </c>
      <c r="U3075">
        <f t="shared" ref="U3075:U3138" si="144">M3075*R3075</f>
        <v>615.95000000000005</v>
      </c>
      <c r="V3075" s="7">
        <f t="shared" ref="V3075:V3138" si="145">N3075*R3075</f>
        <v>401.8</v>
      </c>
      <c r="W3075" s="7">
        <f t="shared" ref="W3075:W3138" si="146">U3075-V3075-(1-S3075)</f>
        <v>213.20000000000005</v>
      </c>
    </row>
    <row r="3076" spans="1:23" x14ac:dyDescent="0.25">
      <c r="A3076" t="s">
        <v>3943</v>
      </c>
      <c r="B3076" s="4">
        <v>45631</v>
      </c>
      <c r="C3076" t="s">
        <v>181</v>
      </c>
      <c r="D3076" t="str">
        <f>VLOOKUP(C3076,Customers!$A$1:$H$201,4,0)</f>
        <v>Mary Decker</v>
      </c>
      <c r="E3076" t="str">
        <f>VLOOKUP(C3076,Customers!$A$1:$H$201,5,0)</f>
        <v>Female</v>
      </c>
      <c r="F3076" s="4">
        <f>VLOOKUP(C3076,Customers!$A$1:$H$201,6,0)</f>
        <v>38901</v>
      </c>
      <c r="G3076" s="4" t="str">
        <f>VLOOKUP(C3076,Customers!$A$1:$H$201,7,0)</f>
        <v>Port Jessica</v>
      </c>
      <c r="H3076" s="4">
        <f>VLOOKUP(C3076,Customers!$A$1:$H$201,8,0)</f>
        <v>45713</v>
      </c>
      <c r="I3076" t="s">
        <v>755</v>
      </c>
      <c r="J3076" t="str">
        <f>VLOOKUP(I3076,Products!$A$1:$F$51,2,0)</f>
        <v>Democratic Smartphone</v>
      </c>
      <c r="K3076" t="str">
        <f>VLOOKUP(I3076,Products!$A$1:$F$51,3,0)</f>
        <v>Electronics</v>
      </c>
      <c r="L3076" t="str">
        <f>VLOOKUP(I3076,Products!$A$1:$F$51,4,0)</f>
        <v>Smartphone</v>
      </c>
      <c r="M3076" s="7">
        <f>VLOOKUP(I3076,Products!$A$1:$F$51,5,0)</f>
        <v>1079.8900000000001</v>
      </c>
      <c r="N3076" s="7">
        <f>VLOOKUP(I3076,Products!$A$1:$F$51,6,0)</f>
        <v>703.83</v>
      </c>
      <c r="O3076" t="s">
        <v>838</v>
      </c>
      <c r="P3076" t="str">
        <f>VLOOKUP(O3076,Stores!$A$1:$D$6,2,0)</f>
        <v>MegaMart Brianahaven</v>
      </c>
      <c r="Q3076" t="str">
        <f>VLOOKUP(O3076,Stores!$A$1:$D$6,4,0)</f>
        <v>North</v>
      </c>
      <c r="R3076" s="6">
        <v>3</v>
      </c>
      <c r="S3076" s="6">
        <v>0.05</v>
      </c>
      <c r="T3076" t="s">
        <v>854</v>
      </c>
      <c r="U3076">
        <f t="shared" si="144"/>
        <v>3239.67</v>
      </c>
      <c r="V3076" s="7">
        <f t="shared" si="145"/>
        <v>2111.4900000000002</v>
      </c>
      <c r="W3076" s="7">
        <f t="shared" si="146"/>
        <v>1127.2299999999998</v>
      </c>
    </row>
    <row r="3077" spans="1:23" x14ac:dyDescent="0.25">
      <c r="A3077" t="s">
        <v>5591</v>
      </c>
      <c r="B3077" s="4">
        <v>45632</v>
      </c>
      <c r="C3077" t="s">
        <v>685</v>
      </c>
      <c r="D3077" t="str">
        <f>VLOOKUP(C3077,Customers!$A$1:$H$201,4,0)</f>
        <v>James Mitchell</v>
      </c>
      <c r="E3077" t="str">
        <f>VLOOKUP(C3077,Customers!$A$1:$H$201,5,0)</f>
        <v>Female</v>
      </c>
      <c r="F3077" s="4">
        <f>VLOOKUP(C3077,Customers!$A$1:$H$201,6,0)</f>
        <v>27995</v>
      </c>
      <c r="G3077" s="4" t="str">
        <f>VLOOKUP(C3077,Customers!$A$1:$H$201,7,0)</f>
        <v>East Raymond</v>
      </c>
      <c r="H3077" s="4">
        <f>VLOOKUP(C3077,Customers!$A$1:$H$201,8,0)</f>
        <v>45827</v>
      </c>
      <c r="I3077" t="s">
        <v>738</v>
      </c>
      <c r="J3077" t="str">
        <f>VLOOKUP(I3077,Products!$A$1:$F$51,2,0)</f>
        <v>Either Headphones</v>
      </c>
      <c r="K3077" t="str">
        <f>VLOOKUP(I3077,Products!$A$1:$F$51,3,0)</f>
        <v>Electronics</v>
      </c>
      <c r="L3077" t="str">
        <f>VLOOKUP(I3077,Products!$A$1:$F$51,4,0)</f>
        <v>Headphones</v>
      </c>
      <c r="M3077" s="7">
        <f>VLOOKUP(I3077,Products!$A$1:$F$51,5,0)</f>
        <v>248.57</v>
      </c>
      <c r="N3077" s="7">
        <f>VLOOKUP(I3077,Products!$A$1:$F$51,6,0)</f>
        <v>190.67</v>
      </c>
      <c r="O3077" t="s">
        <v>831</v>
      </c>
      <c r="P3077" t="str">
        <f>VLOOKUP(O3077,Stores!$A$1:$D$6,2,0)</f>
        <v>MegaMart Peckmouth</v>
      </c>
      <c r="Q3077" t="str">
        <f>VLOOKUP(O3077,Stores!$A$1:$D$6,4,0)</f>
        <v>East</v>
      </c>
      <c r="R3077" s="6">
        <v>4</v>
      </c>
      <c r="S3077" s="6">
        <v>0</v>
      </c>
      <c r="T3077" t="s">
        <v>851</v>
      </c>
      <c r="U3077">
        <f t="shared" si="144"/>
        <v>994.28</v>
      </c>
      <c r="V3077" s="7">
        <f t="shared" si="145"/>
        <v>762.68</v>
      </c>
      <c r="W3077" s="7">
        <f t="shared" si="146"/>
        <v>230.60000000000002</v>
      </c>
    </row>
    <row r="3078" spans="1:23" x14ac:dyDescent="0.25">
      <c r="A3078" t="s">
        <v>2479</v>
      </c>
      <c r="B3078" s="4">
        <v>45632</v>
      </c>
      <c r="C3078" t="s">
        <v>30</v>
      </c>
      <c r="D3078" t="str">
        <f>VLOOKUP(C3078,Customers!$A$1:$H$201,4,0)</f>
        <v>Erin Walker</v>
      </c>
      <c r="E3078" t="str">
        <f>VLOOKUP(C3078,Customers!$A$1:$H$201,5,0)</f>
        <v>Male</v>
      </c>
      <c r="F3078" s="4">
        <f>VLOOKUP(C3078,Customers!$A$1:$H$201,6,0)</f>
        <v>31058</v>
      </c>
      <c r="G3078" s="4" t="str">
        <f>VLOOKUP(C3078,Customers!$A$1:$H$201,7,0)</f>
        <v>West Jasmine</v>
      </c>
      <c r="H3078" s="4">
        <f>VLOOKUP(C3078,Customers!$A$1:$H$201,8,0)</f>
        <v>44482</v>
      </c>
      <c r="I3078" t="s">
        <v>802</v>
      </c>
      <c r="J3078" t="str">
        <f>VLOOKUP(I3078,Products!$A$1:$F$51,2,0)</f>
        <v>Piece Headphones</v>
      </c>
      <c r="K3078" t="str">
        <f>VLOOKUP(I3078,Products!$A$1:$F$51,3,0)</f>
        <v>Electronics</v>
      </c>
      <c r="L3078" t="str">
        <f>VLOOKUP(I3078,Products!$A$1:$F$51,4,0)</f>
        <v>Headphones</v>
      </c>
      <c r="M3078" s="7">
        <f>VLOOKUP(I3078,Products!$A$1:$F$51,5,0)</f>
        <v>1745.61</v>
      </c>
      <c r="N3078" s="7">
        <f>VLOOKUP(I3078,Products!$A$1:$F$51,6,0)</f>
        <v>1322.44</v>
      </c>
      <c r="O3078" t="s">
        <v>842</v>
      </c>
      <c r="P3078" t="str">
        <f>VLOOKUP(O3078,Stores!$A$1:$D$6,2,0)</f>
        <v>MegaMart Johnmouth</v>
      </c>
      <c r="Q3078" t="str">
        <f>VLOOKUP(O3078,Stores!$A$1:$D$6,4,0)</f>
        <v>East</v>
      </c>
      <c r="R3078" s="6">
        <v>3</v>
      </c>
      <c r="S3078" s="6">
        <v>0.1</v>
      </c>
      <c r="T3078" t="s">
        <v>857</v>
      </c>
      <c r="U3078">
        <f t="shared" si="144"/>
        <v>5236.83</v>
      </c>
      <c r="V3078" s="7">
        <f t="shared" si="145"/>
        <v>3967.32</v>
      </c>
      <c r="W3078" s="7">
        <f t="shared" si="146"/>
        <v>1268.6099999999997</v>
      </c>
    </row>
    <row r="3079" spans="1:23" x14ac:dyDescent="0.25">
      <c r="A3079" t="s">
        <v>2534</v>
      </c>
      <c r="B3079" s="4">
        <v>45632</v>
      </c>
      <c r="C3079" t="s">
        <v>470</v>
      </c>
      <c r="D3079" t="str">
        <f>VLOOKUP(C3079,Customers!$A$1:$H$201,4,0)</f>
        <v>Gary Taylor</v>
      </c>
      <c r="E3079" t="str">
        <f>VLOOKUP(C3079,Customers!$A$1:$H$201,5,0)</f>
        <v>Male</v>
      </c>
      <c r="F3079" s="4">
        <f>VLOOKUP(C3079,Customers!$A$1:$H$201,6,0)</f>
        <v>21466</v>
      </c>
      <c r="G3079" s="4" t="str">
        <f>VLOOKUP(C3079,Customers!$A$1:$H$201,7,0)</f>
        <v>New Michael</v>
      </c>
      <c r="H3079" s="4">
        <f>VLOOKUP(C3079,Customers!$A$1:$H$201,8,0)</f>
        <v>45636</v>
      </c>
      <c r="I3079" t="s">
        <v>780</v>
      </c>
      <c r="J3079" t="str">
        <f>VLOOKUP(I3079,Products!$A$1:$F$51,2,0)</f>
        <v>Road Clothing</v>
      </c>
      <c r="K3079" t="str">
        <f>VLOOKUP(I3079,Products!$A$1:$F$51,3,0)</f>
        <v>Fashion</v>
      </c>
      <c r="L3079" t="str">
        <f>VLOOKUP(I3079,Products!$A$1:$F$51,4,0)</f>
        <v>Clothing</v>
      </c>
      <c r="M3079" s="7">
        <f>VLOOKUP(I3079,Products!$A$1:$F$51,5,0)</f>
        <v>1485.05</v>
      </c>
      <c r="N3079" s="7">
        <f>VLOOKUP(I3079,Products!$A$1:$F$51,6,0)</f>
        <v>988.31</v>
      </c>
      <c r="O3079" t="s">
        <v>842</v>
      </c>
      <c r="P3079" t="str">
        <f>VLOOKUP(O3079,Stores!$A$1:$D$6,2,0)</f>
        <v>MegaMart Johnmouth</v>
      </c>
      <c r="Q3079" t="str">
        <f>VLOOKUP(O3079,Stores!$A$1:$D$6,4,0)</f>
        <v>East</v>
      </c>
      <c r="R3079" s="6">
        <v>5</v>
      </c>
      <c r="S3079" s="6">
        <v>0</v>
      </c>
      <c r="T3079" t="s">
        <v>851</v>
      </c>
      <c r="U3079">
        <f t="shared" si="144"/>
        <v>7425.25</v>
      </c>
      <c r="V3079" s="7">
        <f t="shared" si="145"/>
        <v>4941.5499999999993</v>
      </c>
      <c r="W3079" s="7">
        <f t="shared" si="146"/>
        <v>2482.7000000000007</v>
      </c>
    </row>
    <row r="3080" spans="1:23" x14ac:dyDescent="0.25">
      <c r="A3080" t="s">
        <v>2655</v>
      </c>
      <c r="B3080" s="4">
        <v>45632</v>
      </c>
      <c r="C3080" t="s">
        <v>318</v>
      </c>
      <c r="D3080" t="str">
        <f>VLOOKUP(C3080,Customers!$A$1:$H$201,4,0)</f>
        <v>Juan Ramirez</v>
      </c>
      <c r="E3080" t="str">
        <f>VLOOKUP(C3080,Customers!$A$1:$H$201,5,0)</f>
        <v>Male</v>
      </c>
      <c r="F3080" s="4">
        <f>VLOOKUP(C3080,Customers!$A$1:$H$201,6,0)</f>
        <v>28937</v>
      </c>
      <c r="G3080" s="4" t="str">
        <f>VLOOKUP(C3080,Customers!$A$1:$H$201,7,0)</f>
        <v>New Michaelview</v>
      </c>
      <c r="H3080" s="4">
        <f>VLOOKUP(C3080,Customers!$A$1:$H$201,8,0)</f>
        <v>45210</v>
      </c>
      <c r="I3080" t="s">
        <v>796</v>
      </c>
      <c r="J3080" t="str">
        <f>VLOOKUP(I3080,Products!$A$1:$F$51,2,0)</f>
        <v>Book Television</v>
      </c>
      <c r="K3080" t="str">
        <f>VLOOKUP(I3080,Products!$A$1:$F$51,3,0)</f>
        <v>Electronics</v>
      </c>
      <c r="L3080" t="str">
        <f>VLOOKUP(I3080,Products!$A$1:$F$51,4,0)</f>
        <v>Television</v>
      </c>
      <c r="M3080" s="7">
        <f>VLOOKUP(I3080,Products!$A$1:$F$51,5,0)</f>
        <v>1952.65</v>
      </c>
      <c r="N3080" s="7">
        <f>VLOOKUP(I3080,Products!$A$1:$F$51,6,0)</f>
        <v>1451.27</v>
      </c>
      <c r="O3080" t="s">
        <v>827</v>
      </c>
      <c r="P3080" t="str">
        <f>VLOOKUP(O3080,Stores!$A$1:$D$6,2,0)</f>
        <v>MegaMart Jimenezborough</v>
      </c>
      <c r="Q3080" t="str">
        <f>VLOOKUP(O3080,Stores!$A$1:$D$6,4,0)</f>
        <v>South</v>
      </c>
      <c r="R3080" s="6">
        <v>1</v>
      </c>
      <c r="S3080" s="6">
        <v>0.15</v>
      </c>
      <c r="T3080" t="s">
        <v>854</v>
      </c>
      <c r="U3080">
        <f t="shared" si="144"/>
        <v>1952.65</v>
      </c>
      <c r="V3080" s="7">
        <f t="shared" si="145"/>
        <v>1451.27</v>
      </c>
      <c r="W3080" s="7">
        <f t="shared" si="146"/>
        <v>500.53000000000009</v>
      </c>
    </row>
    <row r="3081" spans="1:23" x14ac:dyDescent="0.25">
      <c r="A3081" t="s">
        <v>3248</v>
      </c>
      <c r="B3081" s="4">
        <v>45632</v>
      </c>
      <c r="C3081" t="s">
        <v>311</v>
      </c>
      <c r="D3081" t="str">
        <f>VLOOKUP(C3081,Customers!$A$1:$H$201,4,0)</f>
        <v>Jeremy Robles</v>
      </c>
      <c r="E3081" t="str">
        <f>VLOOKUP(C3081,Customers!$A$1:$H$201,5,0)</f>
        <v>Female</v>
      </c>
      <c r="F3081" s="4">
        <f>VLOOKUP(C3081,Customers!$A$1:$H$201,6,0)</f>
        <v>29674</v>
      </c>
      <c r="G3081" s="4" t="str">
        <f>VLOOKUP(C3081,Customers!$A$1:$H$201,7,0)</f>
        <v>West Josephport</v>
      </c>
      <c r="H3081" s="4">
        <f>VLOOKUP(C3081,Customers!$A$1:$H$201,8,0)</f>
        <v>44600</v>
      </c>
      <c r="I3081" t="s">
        <v>818</v>
      </c>
      <c r="J3081" t="str">
        <f>VLOOKUP(I3081,Products!$A$1:$F$51,2,0)</f>
        <v>Nor Bags</v>
      </c>
      <c r="K3081" t="str">
        <f>VLOOKUP(I3081,Products!$A$1:$F$51,3,0)</f>
        <v>Fashion</v>
      </c>
      <c r="L3081" t="str">
        <f>VLOOKUP(I3081,Products!$A$1:$F$51,4,0)</f>
        <v>Bags</v>
      </c>
      <c r="M3081" s="7">
        <f>VLOOKUP(I3081,Products!$A$1:$F$51,5,0)</f>
        <v>1216.3599999999999</v>
      </c>
      <c r="N3081" s="7">
        <f>VLOOKUP(I3081,Products!$A$1:$F$51,6,0)</f>
        <v>794.8</v>
      </c>
      <c r="O3081" t="s">
        <v>838</v>
      </c>
      <c r="P3081" t="str">
        <f>VLOOKUP(O3081,Stores!$A$1:$D$6,2,0)</f>
        <v>MegaMart Brianahaven</v>
      </c>
      <c r="Q3081" t="str">
        <f>VLOOKUP(O3081,Stores!$A$1:$D$6,4,0)</f>
        <v>North</v>
      </c>
      <c r="R3081" s="6">
        <v>5</v>
      </c>
      <c r="S3081" s="6">
        <v>0</v>
      </c>
      <c r="T3081" t="s">
        <v>851</v>
      </c>
      <c r="U3081">
        <f t="shared" si="144"/>
        <v>6081.7999999999993</v>
      </c>
      <c r="V3081" s="7">
        <f t="shared" si="145"/>
        <v>3974</v>
      </c>
      <c r="W3081" s="7">
        <f t="shared" si="146"/>
        <v>2106.7999999999993</v>
      </c>
    </row>
    <row r="3082" spans="1:23" x14ac:dyDescent="0.25">
      <c r="A3082" t="s">
        <v>3580</v>
      </c>
      <c r="B3082" s="4">
        <v>45632</v>
      </c>
      <c r="C3082" t="s">
        <v>540</v>
      </c>
      <c r="D3082" t="str">
        <f>VLOOKUP(C3082,Customers!$A$1:$H$201,4,0)</f>
        <v>Francis Hernandez</v>
      </c>
      <c r="E3082" t="str">
        <f>VLOOKUP(C3082,Customers!$A$1:$H$201,5,0)</f>
        <v>Male</v>
      </c>
      <c r="F3082" s="4">
        <f>VLOOKUP(C3082,Customers!$A$1:$H$201,6,0)</f>
        <v>26101</v>
      </c>
      <c r="G3082" s="4" t="str">
        <f>VLOOKUP(C3082,Customers!$A$1:$H$201,7,0)</f>
        <v>Juliefurt</v>
      </c>
      <c r="H3082" s="4">
        <f>VLOOKUP(C3082,Customers!$A$1:$H$201,8,0)</f>
        <v>44841</v>
      </c>
      <c r="I3082" t="s">
        <v>778</v>
      </c>
      <c r="J3082" t="str">
        <f>VLOOKUP(I3082,Products!$A$1:$F$51,2,0)</f>
        <v>Deal Smartphone</v>
      </c>
      <c r="K3082" t="str">
        <f>VLOOKUP(I3082,Products!$A$1:$F$51,3,0)</f>
        <v>Electronics</v>
      </c>
      <c r="L3082" t="str">
        <f>VLOOKUP(I3082,Products!$A$1:$F$51,4,0)</f>
        <v>Smartphone</v>
      </c>
      <c r="M3082" s="7">
        <f>VLOOKUP(I3082,Products!$A$1:$F$51,5,0)</f>
        <v>673.78</v>
      </c>
      <c r="N3082" s="7">
        <f>VLOOKUP(I3082,Products!$A$1:$F$51,6,0)</f>
        <v>363.33</v>
      </c>
      <c r="O3082" t="s">
        <v>831</v>
      </c>
      <c r="P3082" t="str">
        <f>VLOOKUP(O3082,Stores!$A$1:$D$6,2,0)</f>
        <v>MegaMart Peckmouth</v>
      </c>
      <c r="Q3082" t="str">
        <f>VLOOKUP(O3082,Stores!$A$1:$D$6,4,0)</f>
        <v>East</v>
      </c>
      <c r="R3082" s="6">
        <v>4</v>
      </c>
      <c r="S3082" s="6">
        <v>0.1</v>
      </c>
      <c r="T3082" t="s">
        <v>857</v>
      </c>
      <c r="U3082">
        <f t="shared" si="144"/>
        <v>2695.12</v>
      </c>
      <c r="V3082" s="7">
        <f t="shared" si="145"/>
        <v>1453.32</v>
      </c>
      <c r="W3082" s="7">
        <f t="shared" si="146"/>
        <v>1240.8999999999999</v>
      </c>
    </row>
    <row r="3083" spans="1:23" x14ac:dyDescent="0.25">
      <c r="A3083" t="s">
        <v>3714</v>
      </c>
      <c r="B3083" s="4">
        <v>45632</v>
      </c>
      <c r="C3083" t="s">
        <v>211</v>
      </c>
      <c r="D3083" t="str">
        <f>VLOOKUP(C3083,Customers!$A$1:$H$201,4,0)</f>
        <v>Deborah Moody</v>
      </c>
      <c r="E3083" t="str">
        <f>VLOOKUP(C3083,Customers!$A$1:$H$201,5,0)</f>
        <v>Male</v>
      </c>
      <c r="F3083" s="4">
        <f>VLOOKUP(C3083,Customers!$A$1:$H$201,6,0)</f>
        <v>27950</v>
      </c>
      <c r="G3083" s="4" t="str">
        <f>VLOOKUP(C3083,Customers!$A$1:$H$201,7,0)</f>
        <v>Andersonville</v>
      </c>
      <c r="H3083" s="4">
        <f>VLOOKUP(C3083,Customers!$A$1:$H$201,8,0)</f>
        <v>44232</v>
      </c>
      <c r="I3083" t="s">
        <v>794</v>
      </c>
      <c r="J3083" t="str">
        <f>VLOOKUP(I3083,Products!$A$1:$F$51,2,0)</f>
        <v>New Watches</v>
      </c>
      <c r="K3083" t="str">
        <f>VLOOKUP(I3083,Products!$A$1:$F$51,3,0)</f>
        <v>Fashion</v>
      </c>
      <c r="L3083" t="str">
        <f>VLOOKUP(I3083,Products!$A$1:$F$51,4,0)</f>
        <v>Watches</v>
      </c>
      <c r="M3083" s="7">
        <f>VLOOKUP(I3083,Products!$A$1:$F$51,5,0)</f>
        <v>1501.46</v>
      </c>
      <c r="N3083" s="7">
        <f>VLOOKUP(I3083,Products!$A$1:$F$51,6,0)</f>
        <v>1167.73</v>
      </c>
      <c r="O3083" t="s">
        <v>838</v>
      </c>
      <c r="P3083" t="str">
        <f>VLOOKUP(O3083,Stores!$A$1:$D$6,2,0)</f>
        <v>MegaMart Brianahaven</v>
      </c>
      <c r="Q3083" t="str">
        <f>VLOOKUP(O3083,Stores!$A$1:$D$6,4,0)</f>
        <v>North</v>
      </c>
      <c r="R3083" s="6">
        <v>2</v>
      </c>
      <c r="S3083" s="6">
        <v>0.15</v>
      </c>
      <c r="T3083" t="s">
        <v>861</v>
      </c>
      <c r="U3083">
        <f t="shared" si="144"/>
        <v>3002.92</v>
      </c>
      <c r="V3083" s="7">
        <f t="shared" si="145"/>
        <v>2335.46</v>
      </c>
      <c r="W3083" s="7">
        <f t="shared" si="146"/>
        <v>666.61</v>
      </c>
    </row>
    <row r="3084" spans="1:23" x14ac:dyDescent="0.25">
      <c r="A3084" t="s">
        <v>3735</v>
      </c>
      <c r="B3084" s="4">
        <v>45632</v>
      </c>
      <c r="C3084" t="s">
        <v>356</v>
      </c>
      <c r="D3084" t="str">
        <f>VLOOKUP(C3084,Customers!$A$1:$H$201,4,0)</f>
        <v>Kevin Snyder</v>
      </c>
      <c r="E3084" t="str">
        <f>VLOOKUP(C3084,Customers!$A$1:$H$201,5,0)</f>
        <v>Male</v>
      </c>
      <c r="F3084" s="4">
        <f>VLOOKUP(C3084,Customers!$A$1:$H$201,6,0)</f>
        <v>30183</v>
      </c>
      <c r="G3084" s="4" t="str">
        <f>VLOOKUP(C3084,Customers!$A$1:$H$201,7,0)</f>
        <v>Seanville</v>
      </c>
      <c r="H3084" s="4">
        <f>VLOOKUP(C3084,Customers!$A$1:$H$201,8,0)</f>
        <v>44184</v>
      </c>
      <c r="I3084" t="s">
        <v>814</v>
      </c>
      <c r="J3084" t="str">
        <f>VLOOKUP(I3084,Products!$A$1:$F$51,2,0)</f>
        <v>Nature Clothing</v>
      </c>
      <c r="K3084" t="str">
        <f>VLOOKUP(I3084,Products!$A$1:$F$51,3,0)</f>
        <v>Fashion</v>
      </c>
      <c r="L3084" t="str">
        <f>VLOOKUP(I3084,Products!$A$1:$F$51,4,0)</f>
        <v>Clothing</v>
      </c>
      <c r="M3084" s="7">
        <f>VLOOKUP(I3084,Products!$A$1:$F$51,5,0)</f>
        <v>1165.3699999999999</v>
      </c>
      <c r="N3084" s="7">
        <f>VLOOKUP(I3084,Products!$A$1:$F$51,6,0)</f>
        <v>926.55</v>
      </c>
      <c r="O3084" t="s">
        <v>827</v>
      </c>
      <c r="P3084" t="str">
        <f>VLOOKUP(O3084,Stores!$A$1:$D$6,2,0)</f>
        <v>MegaMart Jimenezborough</v>
      </c>
      <c r="Q3084" t="str">
        <f>VLOOKUP(O3084,Stores!$A$1:$D$6,4,0)</f>
        <v>South</v>
      </c>
      <c r="R3084" s="6">
        <v>2</v>
      </c>
      <c r="S3084" s="6">
        <v>0.05</v>
      </c>
      <c r="T3084" t="s">
        <v>851</v>
      </c>
      <c r="U3084">
        <f t="shared" si="144"/>
        <v>2330.7399999999998</v>
      </c>
      <c r="V3084" s="7">
        <f t="shared" si="145"/>
        <v>1853.1</v>
      </c>
      <c r="W3084" s="7">
        <f t="shared" si="146"/>
        <v>476.68999999999988</v>
      </c>
    </row>
    <row r="3085" spans="1:23" x14ac:dyDescent="0.25">
      <c r="A3085" t="s">
        <v>4051</v>
      </c>
      <c r="B3085" s="4">
        <v>45632</v>
      </c>
      <c r="C3085" t="s">
        <v>547</v>
      </c>
      <c r="D3085" t="str">
        <f>VLOOKUP(C3085,Customers!$A$1:$H$201,4,0)</f>
        <v>Brittany Green</v>
      </c>
      <c r="E3085" t="str">
        <f>VLOOKUP(C3085,Customers!$A$1:$H$201,5,0)</f>
        <v>Male</v>
      </c>
      <c r="F3085" s="4">
        <f>VLOOKUP(C3085,Customers!$A$1:$H$201,6,0)</f>
        <v>31945</v>
      </c>
      <c r="G3085" s="4" t="str">
        <f>VLOOKUP(C3085,Customers!$A$1:$H$201,7,0)</f>
        <v>Port Jeffreyside</v>
      </c>
      <c r="H3085" s="4">
        <f>VLOOKUP(C3085,Customers!$A$1:$H$201,8,0)</f>
        <v>44261</v>
      </c>
      <c r="I3085" t="s">
        <v>794</v>
      </c>
      <c r="J3085" t="str">
        <f>VLOOKUP(I3085,Products!$A$1:$F$51,2,0)</f>
        <v>New Watches</v>
      </c>
      <c r="K3085" t="str">
        <f>VLOOKUP(I3085,Products!$A$1:$F$51,3,0)</f>
        <v>Fashion</v>
      </c>
      <c r="L3085" t="str">
        <f>VLOOKUP(I3085,Products!$A$1:$F$51,4,0)</f>
        <v>Watches</v>
      </c>
      <c r="M3085" s="7">
        <f>VLOOKUP(I3085,Products!$A$1:$F$51,5,0)</f>
        <v>1501.46</v>
      </c>
      <c r="N3085" s="7">
        <f>VLOOKUP(I3085,Products!$A$1:$F$51,6,0)</f>
        <v>1167.73</v>
      </c>
      <c r="O3085" t="s">
        <v>835</v>
      </c>
      <c r="P3085" t="str">
        <f>VLOOKUP(O3085,Stores!$A$1:$D$6,2,0)</f>
        <v>MegaMart New Michele</v>
      </c>
      <c r="Q3085" t="str">
        <f>VLOOKUP(O3085,Stores!$A$1:$D$6,4,0)</f>
        <v>West</v>
      </c>
      <c r="R3085" s="6">
        <v>5</v>
      </c>
      <c r="S3085" s="6">
        <v>0</v>
      </c>
      <c r="T3085" t="s">
        <v>851</v>
      </c>
      <c r="U3085">
        <f t="shared" si="144"/>
        <v>7507.3</v>
      </c>
      <c r="V3085" s="7">
        <f t="shared" si="145"/>
        <v>5838.65</v>
      </c>
      <c r="W3085" s="7">
        <f t="shared" si="146"/>
        <v>1667.6500000000005</v>
      </c>
    </row>
    <row r="3086" spans="1:23" x14ac:dyDescent="0.25">
      <c r="A3086" t="s">
        <v>5163</v>
      </c>
      <c r="B3086" s="4">
        <v>45633</v>
      </c>
      <c r="C3086" t="s">
        <v>514</v>
      </c>
      <c r="D3086" t="str">
        <f>VLOOKUP(C3086,Customers!$A$1:$H$201,4,0)</f>
        <v>Suzanne Fox</v>
      </c>
      <c r="E3086" t="str">
        <f>VLOOKUP(C3086,Customers!$A$1:$H$201,5,0)</f>
        <v>Male</v>
      </c>
      <c r="F3086" s="4">
        <f>VLOOKUP(C3086,Customers!$A$1:$H$201,6,0)</f>
        <v>38558</v>
      </c>
      <c r="G3086" s="4" t="str">
        <f>VLOOKUP(C3086,Customers!$A$1:$H$201,7,0)</f>
        <v>Joelborough</v>
      </c>
      <c r="H3086" s="4">
        <f>VLOOKUP(C3086,Customers!$A$1:$H$201,8,0)</f>
        <v>44192</v>
      </c>
      <c r="I3086" t="s">
        <v>814</v>
      </c>
      <c r="J3086" t="str">
        <f>VLOOKUP(I3086,Products!$A$1:$F$51,2,0)</f>
        <v>Nature Clothing</v>
      </c>
      <c r="K3086" t="str">
        <f>VLOOKUP(I3086,Products!$A$1:$F$51,3,0)</f>
        <v>Fashion</v>
      </c>
      <c r="L3086" t="str">
        <f>VLOOKUP(I3086,Products!$A$1:$F$51,4,0)</f>
        <v>Clothing</v>
      </c>
      <c r="M3086" s="7">
        <f>VLOOKUP(I3086,Products!$A$1:$F$51,5,0)</f>
        <v>1165.3699999999999</v>
      </c>
      <c r="N3086" s="7">
        <f>VLOOKUP(I3086,Products!$A$1:$F$51,6,0)</f>
        <v>926.55</v>
      </c>
      <c r="O3086" t="s">
        <v>835</v>
      </c>
      <c r="P3086" t="str">
        <f>VLOOKUP(O3086,Stores!$A$1:$D$6,2,0)</f>
        <v>MegaMart New Michele</v>
      </c>
      <c r="Q3086" t="str">
        <f>VLOOKUP(O3086,Stores!$A$1:$D$6,4,0)</f>
        <v>West</v>
      </c>
      <c r="R3086" s="6">
        <v>2</v>
      </c>
      <c r="S3086" s="6">
        <v>0.05</v>
      </c>
      <c r="T3086" t="s">
        <v>851</v>
      </c>
      <c r="U3086">
        <f t="shared" si="144"/>
        <v>2330.7399999999998</v>
      </c>
      <c r="V3086" s="7">
        <f t="shared" si="145"/>
        <v>1853.1</v>
      </c>
      <c r="W3086" s="7">
        <f t="shared" si="146"/>
        <v>476.68999999999988</v>
      </c>
    </row>
    <row r="3087" spans="1:23" x14ac:dyDescent="0.25">
      <c r="A3087" t="s">
        <v>5561</v>
      </c>
      <c r="B3087" s="4">
        <v>45633</v>
      </c>
      <c r="C3087" t="s">
        <v>648</v>
      </c>
      <c r="D3087" t="str">
        <f>VLOOKUP(C3087,Customers!$A$1:$H$201,4,0)</f>
        <v>Daniel Mcintyre</v>
      </c>
      <c r="E3087" t="str">
        <f>VLOOKUP(C3087,Customers!$A$1:$H$201,5,0)</f>
        <v>Male</v>
      </c>
      <c r="F3087" s="4">
        <f>VLOOKUP(C3087,Customers!$A$1:$H$201,6,0)</f>
        <v>37724</v>
      </c>
      <c r="G3087" s="4" t="str">
        <f>VLOOKUP(C3087,Customers!$A$1:$H$201,7,0)</f>
        <v>West Katrina</v>
      </c>
      <c r="H3087" s="4">
        <f>VLOOKUP(C3087,Customers!$A$1:$H$201,8,0)</f>
        <v>44305</v>
      </c>
      <c r="I3087" t="s">
        <v>822</v>
      </c>
      <c r="J3087" t="str">
        <f>VLOOKUP(I3087,Products!$A$1:$F$51,2,0)</f>
        <v>Maybe Footwear</v>
      </c>
      <c r="K3087" t="str">
        <f>VLOOKUP(I3087,Products!$A$1:$F$51,3,0)</f>
        <v>Fashion</v>
      </c>
      <c r="L3087" t="str">
        <f>VLOOKUP(I3087,Products!$A$1:$F$51,4,0)</f>
        <v>Footwear</v>
      </c>
      <c r="M3087" s="7">
        <f>VLOOKUP(I3087,Products!$A$1:$F$51,5,0)</f>
        <v>1044.6400000000001</v>
      </c>
      <c r="N3087" s="7">
        <f>VLOOKUP(I3087,Products!$A$1:$F$51,6,0)</f>
        <v>775.07</v>
      </c>
      <c r="O3087" t="s">
        <v>831</v>
      </c>
      <c r="P3087" t="str">
        <f>VLOOKUP(O3087,Stores!$A$1:$D$6,2,0)</f>
        <v>MegaMart Peckmouth</v>
      </c>
      <c r="Q3087" t="str">
        <f>VLOOKUP(O3087,Stores!$A$1:$D$6,4,0)</f>
        <v>East</v>
      </c>
      <c r="R3087" s="6">
        <v>5</v>
      </c>
      <c r="S3087" s="6">
        <v>0</v>
      </c>
      <c r="T3087" t="s">
        <v>861</v>
      </c>
      <c r="U3087">
        <f t="shared" si="144"/>
        <v>5223.2000000000007</v>
      </c>
      <c r="V3087" s="7">
        <f t="shared" si="145"/>
        <v>3875.3500000000004</v>
      </c>
      <c r="W3087" s="7">
        <f t="shared" si="146"/>
        <v>1346.8500000000004</v>
      </c>
    </row>
    <row r="3088" spans="1:23" x14ac:dyDescent="0.25">
      <c r="A3088" t="s">
        <v>1039</v>
      </c>
      <c r="B3088" s="4">
        <v>45633</v>
      </c>
      <c r="C3088" t="s">
        <v>204</v>
      </c>
      <c r="D3088" t="str">
        <f>VLOOKUP(C3088,Customers!$A$1:$H$201,4,0)</f>
        <v>Felicia Morgan</v>
      </c>
      <c r="E3088" t="str">
        <f>VLOOKUP(C3088,Customers!$A$1:$H$201,5,0)</f>
        <v>Female</v>
      </c>
      <c r="F3088" s="4">
        <f>VLOOKUP(C3088,Customers!$A$1:$H$201,6,0)</f>
        <v>35905</v>
      </c>
      <c r="G3088" s="4" t="str">
        <f>VLOOKUP(C3088,Customers!$A$1:$H$201,7,0)</f>
        <v>Lake Michaelshire</v>
      </c>
      <c r="H3088" s="4">
        <f>VLOOKUP(C3088,Customers!$A$1:$H$201,8,0)</f>
        <v>45389</v>
      </c>
      <c r="I3088" t="s">
        <v>780</v>
      </c>
      <c r="J3088" t="str">
        <f>VLOOKUP(I3088,Products!$A$1:$F$51,2,0)</f>
        <v>Road Clothing</v>
      </c>
      <c r="K3088" t="str">
        <f>VLOOKUP(I3088,Products!$A$1:$F$51,3,0)</f>
        <v>Fashion</v>
      </c>
      <c r="L3088" t="str">
        <f>VLOOKUP(I3088,Products!$A$1:$F$51,4,0)</f>
        <v>Clothing</v>
      </c>
      <c r="M3088" s="7">
        <f>VLOOKUP(I3088,Products!$A$1:$F$51,5,0)</f>
        <v>1485.05</v>
      </c>
      <c r="N3088" s="7">
        <f>VLOOKUP(I3088,Products!$A$1:$F$51,6,0)</f>
        <v>988.31</v>
      </c>
      <c r="O3088" t="s">
        <v>835</v>
      </c>
      <c r="P3088" t="str">
        <f>VLOOKUP(O3088,Stores!$A$1:$D$6,2,0)</f>
        <v>MegaMart New Michele</v>
      </c>
      <c r="Q3088" t="str">
        <f>VLOOKUP(O3088,Stores!$A$1:$D$6,4,0)</f>
        <v>West</v>
      </c>
      <c r="R3088" s="6">
        <v>2</v>
      </c>
      <c r="S3088" s="6">
        <v>0.05</v>
      </c>
      <c r="T3088" t="s">
        <v>851</v>
      </c>
      <c r="U3088">
        <f t="shared" si="144"/>
        <v>2970.1</v>
      </c>
      <c r="V3088" s="7">
        <f t="shared" si="145"/>
        <v>1976.62</v>
      </c>
      <c r="W3088" s="7">
        <f t="shared" si="146"/>
        <v>992.53</v>
      </c>
    </row>
    <row r="3089" spans="1:23" x14ac:dyDescent="0.25">
      <c r="A3089" t="s">
        <v>2523</v>
      </c>
      <c r="B3089" s="4">
        <v>45633</v>
      </c>
      <c r="C3089" t="s">
        <v>492</v>
      </c>
      <c r="D3089" t="str">
        <f>VLOOKUP(C3089,Customers!$A$1:$H$201,4,0)</f>
        <v>Mario Cuevas</v>
      </c>
      <c r="E3089" t="str">
        <f>VLOOKUP(C3089,Customers!$A$1:$H$201,5,0)</f>
        <v>Male</v>
      </c>
      <c r="F3089" s="4">
        <f>VLOOKUP(C3089,Customers!$A$1:$H$201,6,0)</f>
        <v>31478</v>
      </c>
      <c r="G3089" s="4" t="str">
        <f>VLOOKUP(C3089,Customers!$A$1:$H$201,7,0)</f>
        <v>North Charlesville</v>
      </c>
      <c r="H3089" s="4">
        <f>VLOOKUP(C3089,Customers!$A$1:$H$201,8,0)</f>
        <v>45172</v>
      </c>
      <c r="I3089" t="s">
        <v>774</v>
      </c>
      <c r="J3089" t="str">
        <f>VLOOKUP(I3089,Products!$A$1:$F$51,2,0)</f>
        <v>Behavior Dairy</v>
      </c>
      <c r="K3089" t="str">
        <f>VLOOKUP(I3089,Products!$A$1:$F$51,3,0)</f>
        <v>Groceries</v>
      </c>
      <c r="L3089" t="str">
        <f>VLOOKUP(I3089,Products!$A$1:$F$51,4,0)</f>
        <v>Dairy</v>
      </c>
      <c r="M3089" s="7">
        <f>VLOOKUP(I3089,Products!$A$1:$F$51,5,0)</f>
        <v>1015.76</v>
      </c>
      <c r="N3089" s="7">
        <f>VLOOKUP(I3089,Products!$A$1:$F$51,6,0)</f>
        <v>584.4</v>
      </c>
      <c r="O3089" t="s">
        <v>838</v>
      </c>
      <c r="P3089" t="str">
        <f>VLOOKUP(O3089,Stores!$A$1:$D$6,2,0)</f>
        <v>MegaMart Brianahaven</v>
      </c>
      <c r="Q3089" t="str">
        <f>VLOOKUP(O3089,Stores!$A$1:$D$6,4,0)</f>
        <v>North</v>
      </c>
      <c r="R3089" s="6">
        <v>4</v>
      </c>
      <c r="S3089" s="6">
        <v>0.15</v>
      </c>
      <c r="T3089" t="s">
        <v>851</v>
      </c>
      <c r="U3089">
        <f t="shared" si="144"/>
        <v>4063.04</v>
      </c>
      <c r="V3089" s="7">
        <f t="shared" si="145"/>
        <v>2337.6</v>
      </c>
      <c r="W3089" s="7">
        <f t="shared" si="146"/>
        <v>1724.5900000000001</v>
      </c>
    </row>
    <row r="3090" spans="1:23" x14ac:dyDescent="0.25">
      <c r="A3090" t="s">
        <v>3482</v>
      </c>
      <c r="B3090" s="4">
        <v>45634</v>
      </c>
      <c r="C3090" t="s">
        <v>315</v>
      </c>
      <c r="D3090" t="str">
        <f>VLOOKUP(C3090,Customers!$A$1:$H$201,4,0)</f>
        <v>Amanda Lee</v>
      </c>
      <c r="E3090" t="str">
        <f>VLOOKUP(C3090,Customers!$A$1:$H$201,5,0)</f>
        <v>Male</v>
      </c>
      <c r="F3090" s="4">
        <f>VLOOKUP(C3090,Customers!$A$1:$H$201,6,0)</f>
        <v>26377</v>
      </c>
      <c r="G3090" s="4" t="str">
        <f>VLOOKUP(C3090,Customers!$A$1:$H$201,7,0)</f>
        <v>Meyersstad</v>
      </c>
      <c r="H3090" s="4">
        <f>VLOOKUP(C3090,Customers!$A$1:$H$201,8,0)</f>
        <v>45539</v>
      </c>
      <c r="I3090" t="s">
        <v>774</v>
      </c>
      <c r="J3090" t="str">
        <f>VLOOKUP(I3090,Products!$A$1:$F$51,2,0)</f>
        <v>Behavior Dairy</v>
      </c>
      <c r="K3090" t="str">
        <f>VLOOKUP(I3090,Products!$A$1:$F$51,3,0)</f>
        <v>Groceries</v>
      </c>
      <c r="L3090" t="str">
        <f>VLOOKUP(I3090,Products!$A$1:$F$51,4,0)</f>
        <v>Dairy</v>
      </c>
      <c r="M3090" s="7">
        <f>VLOOKUP(I3090,Products!$A$1:$F$51,5,0)</f>
        <v>1015.76</v>
      </c>
      <c r="N3090" s="7">
        <f>VLOOKUP(I3090,Products!$A$1:$F$51,6,0)</f>
        <v>584.4</v>
      </c>
      <c r="O3090" t="s">
        <v>842</v>
      </c>
      <c r="P3090" t="str">
        <f>VLOOKUP(O3090,Stores!$A$1:$D$6,2,0)</f>
        <v>MegaMart Johnmouth</v>
      </c>
      <c r="Q3090" t="str">
        <f>VLOOKUP(O3090,Stores!$A$1:$D$6,4,0)</f>
        <v>East</v>
      </c>
      <c r="R3090" s="6">
        <v>5</v>
      </c>
      <c r="S3090" s="6">
        <v>0.05</v>
      </c>
      <c r="T3090" t="s">
        <v>857</v>
      </c>
      <c r="U3090">
        <f t="shared" si="144"/>
        <v>5078.8</v>
      </c>
      <c r="V3090" s="7">
        <f t="shared" si="145"/>
        <v>2922</v>
      </c>
      <c r="W3090" s="7">
        <f t="shared" si="146"/>
        <v>2155.8500000000004</v>
      </c>
    </row>
    <row r="3091" spans="1:23" x14ac:dyDescent="0.25">
      <c r="A3091" t="s">
        <v>3549</v>
      </c>
      <c r="B3091" s="4">
        <v>45634</v>
      </c>
      <c r="C3091" t="s">
        <v>675</v>
      </c>
      <c r="D3091" t="str">
        <f>VLOOKUP(C3091,Customers!$A$1:$H$201,4,0)</f>
        <v>James Wilson</v>
      </c>
      <c r="E3091" t="str">
        <f>VLOOKUP(C3091,Customers!$A$1:$H$201,5,0)</f>
        <v>Male</v>
      </c>
      <c r="F3091" s="4">
        <f>VLOOKUP(C3091,Customers!$A$1:$H$201,6,0)</f>
        <v>38926</v>
      </c>
      <c r="G3091" s="4" t="str">
        <f>VLOOKUP(C3091,Customers!$A$1:$H$201,7,0)</f>
        <v>Franklinview</v>
      </c>
      <c r="H3091" s="4">
        <f>VLOOKUP(C3091,Customers!$A$1:$H$201,8,0)</f>
        <v>45195</v>
      </c>
      <c r="I3091" t="s">
        <v>806</v>
      </c>
      <c r="J3091" t="str">
        <f>VLOOKUP(I3091,Products!$A$1:$F$51,2,0)</f>
        <v>Maybe Clothing</v>
      </c>
      <c r="K3091" t="str">
        <f>VLOOKUP(I3091,Products!$A$1:$F$51,3,0)</f>
        <v>Fashion</v>
      </c>
      <c r="L3091" t="str">
        <f>VLOOKUP(I3091,Products!$A$1:$F$51,4,0)</f>
        <v>Clothing</v>
      </c>
      <c r="M3091" s="7">
        <f>VLOOKUP(I3091,Products!$A$1:$F$51,5,0)</f>
        <v>1102.791777777778</v>
      </c>
      <c r="N3091" s="7">
        <f>VLOOKUP(I3091,Products!$A$1:$F$51,6,0)</f>
        <v>316.63</v>
      </c>
      <c r="O3091" t="s">
        <v>838</v>
      </c>
      <c r="P3091" t="str">
        <f>VLOOKUP(O3091,Stores!$A$1:$D$6,2,0)</f>
        <v>MegaMart Brianahaven</v>
      </c>
      <c r="Q3091" t="str">
        <f>VLOOKUP(O3091,Stores!$A$1:$D$6,4,0)</f>
        <v>North</v>
      </c>
      <c r="R3091" s="6">
        <v>1</v>
      </c>
      <c r="S3091" s="6">
        <v>0.05</v>
      </c>
      <c r="T3091" t="s">
        <v>857</v>
      </c>
      <c r="U3091">
        <f t="shared" si="144"/>
        <v>1102.791777777778</v>
      </c>
      <c r="V3091" s="7">
        <f t="shared" si="145"/>
        <v>316.63</v>
      </c>
      <c r="W3091" s="7">
        <f t="shared" si="146"/>
        <v>785.21177777777791</v>
      </c>
    </row>
    <row r="3092" spans="1:23" x14ac:dyDescent="0.25">
      <c r="A3092" t="s">
        <v>4380</v>
      </c>
      <c r="B3092" s="4">
        <v>45634</v>
      </c>
      <c r="C3092" t="s">
        <v>34</v>
      </c>
      <c r="D3092" t="str">
        <f>VLOOKUP(C3092,Customers!$A$1:$H$201,4,0)</f>
        <v>Isaiah Williams</v>
      </c>
      <c r="E3092" t="str">
        <f>VLOOKUP(C3092,Customers!$A$1:$H$201,5,0)</f>
        <v>Male</v>
      </c>
      <c r="F3092" s="4">
        <f>VLOOKUP(C3092,Customers!$A$1:$H$201,6,0)</f>
        <v>22233</v>
      </c>
      <c r="G3092" s="4" t="str">
        <f>VLOOKUP(C3092,Customers!$A$1:$H$201,7,0)</f>
        <v>New Michaelland</v>
      </c>
      <c r="H3092" s="4">
        <f>VLOOKUP(C3092,Customers!$A$1:$H$201,8,0)</f>
        <v>45720</v>
      </c>
      <c r="I3092" t="s">
        <v>753</v>
      </c>
      <c r="J3092" t="str">
        <f>VLOOKUP(I3092,Products!$A$1:$F$51,2,0)</f>
        <v>Find Headphones</v>
      </c>
      <c r="K3092" t="str">
        <f>VLOOKUP(I3092,Products!$A$1:$F$51,3,0)</f>
        <v>Electronics</v>
      </c>
      <c r="L3092" t="str">
        <f>VLOOKUP(I3092,Products!$A$1:$F$51,4,0)</f>
        <v>Headphones</v>
      </c>
      <c r="M3092" s="7">
        <f>VLOOKUP(I3092,Products!$A$1:$F$51,5,0)</f>
        <v>1246.1099999999999</v>
      </c>
      <c r="N3092" s="7">
        <f>VLOOKUP(I3092,Products!$A$1:$F$51,6,0)</f>
        <v>833.52</v>
      </c>
      <c r="O3092" t="s">
        <v>827</v>
      </c>
      <c r="P3092" t="str">
        <f>VLOOKUP(O3092,Stores!$A$1:$D$6,2,0)</f>
        <v>MegaMart Jimenezborough</v>
      </c>
      <c r="Q3092" t="str">
        <f>VLOOKUP(O3092,Stores!$A$1:$D$6,4,0)</f>
        <v>South</v>
      </c>
      <c r="R3092" s="6">
        <v>2</v>
      </c>
      <c r="S3092" s="6">
        <v>0.1</v>
      </c>
      <c r="T3092" t="s">
        <v>857</v>
      </c>
      <c r="U3092">
        <f t="shared" si="144"/>
        <v>2492.2199999999998</v>
      </c>
      <c r="V3092" s="7">
        <f t="shared" si="145"/>
        <v>1667.04</v>
      </c>
      <c r="W3092" s="7">
        <f t="shared" si="146"/>
        <v>824.27999999999986</v>
      </c>
    </row>
    <row r="3093" spans="1:23" x14ac:dyDescent="0.25">
      <c r="A3093" t="s">
        <v>4914</v>
      </c>
      <c r="B3093" s="4">
        <v>45634</v>
      </c>
      <c r="C3093" t="s">
        <v>681</v>
      </c>
      <c r="D3093" t="str">
        <f>VLOOKUP(C3093,Customers!$A$1:$H$201,4,0)</f>
        <v>Ann West</v>
      </c>
      <c r="E3093" t="str">
        <f>VLOOKUP(C3093,Customers!$A$1:$H$201,5,0)</f>
        <v>Male</v>
      </c>
      <c r="F3093" s="4">
        <f>VLOOKUP(C3093,Customers!$A$1:$H$201,6,0)</f>
        <v>36771</v>
      </c>
      <c r="G3093" s="4" t="str">
        <f>VLOOKUP(C3093,Customers!$A$1:$H$201,7,0)</f>
        <v>Craigshire</v>
      </c>
      <c r="H3093" s="4">
        <f>VLOOKUP(C3093,Customers!$A$1:$H$201,8,0)</f>
        <v>44778</v>
      </c>
      <c r="I3093" t="s">
        <v>790</v>
      </c>
      <c r="J3093" t="str">
        <f>VLOOKUP(I3093,Products!$A$1:$F$51,2,0)</f>
        <v>Everything Laptop</v>
      </c>
      <c r="K3093" t="str">
        <f>VLOOKUP(I3093,Products!$A$1:$F$51,3,0)</f>
        <v>Electronics</v>
      </c>
      <c r="L3093" t="str">
        <f>VLOOKUP(I3093,Products!$A$1:$F$51,4,0)</f>
        <v>Laptop</v>
      </c>
      <c r="M3093" s="7">
        <f>VLOOKUP(I3093,Products!$A$1:$F$51,5,0)</f>
        <v>428.05</v>
      </c>
      <c r="N3093" s="7">
        <f>VLOOKUP(I3093,Products!$A$1:$F$51,6,0)</f>
        <v>246.07</v>
      </c>
      <c r="O3093" t="s">
        <v>842</v>
      </c>
      <c r="P3093" t="str">
        <f>VLOOKUP(O3093,Stores!$A$1:$D$6,2,0)</f>
        <v>MegaMart Johnmouth</v>
      </c>
      <c r="Q3093" t="str">
        <f>VLOOKUP(O3093,Stores!$A$1:$D$6,4,0)</f>
        <v>East</v>
      </c>
      <c r="R3093" s="6">
        <v>3</v>
      </c>
      <c r="S3093" s="6">
        <v>0.1</v>
      </c>
      <c r="T3093" t="s">
        <v>857</v>
      </c>
      <c r="U3093">
        <f t="shared" si="144"/>
        <v>1284.1500000000001</v>
      </c>
      <c r="V3093" s="7">
        <f t="shared" si="145"/>
        <v>738.21</v>
      </c>
      <c r="W3093" s="7">
        <f t="shared" si="146"/>
        <v>545.04000000000008</v>
      </c>
    </row>
    <row r="3094" spans="1:23" x14ac:dyDescent="0.25">
      <c r="A3094" t="s">
        <v>5631</v>
      </c>
      <c r="B3094" s="4">
        <v>45634</v>
      </c>
      <c r="C3094" t="s">
        <v>561</v>
      </c>
      <c r="D3094" t="str">
        <f>VLOOKUP(C3094,Customers!$A$1:$H$201,4,0)</f>
        <v>Connie Terry</v>
      </c>
      <c r="E3094" t="str">
        <f>VLOOKUP(C3094,Customers!$A$1:$H$201,5,0)</f>
        <v>Male</v>
      </c>
      <c r="F3094" s="4">
        <f>VLOOKUP(C3094,Customers!$A$1:$H$201,6,0)</f>
        <v>24092</v>
      </c>
      <c r="G3094" s="4" t="str">
        <f>VLOOKUP(C3094,Customers!$A$1:$H$201,7,0)</f>
        <v>Port Patriciaburgh</v>
      </c>
      <c r="H3094" s="4">
        <f>VLOOKUP(C3094,Customers!$A$1:$H$201,8,0)</f>
        <v>44917</v>
      </c>
      <c r="I3094" t="s">
        <v>711</v>
      </c>
      <c r="J3094" t="str">
        <f>VLOOKUP(I3094,Products!$A$1:$F$51,2,0)</f>
        <v>Audience Television</v>
      </c>
      <c r="K3094" t="str">
        <f>VLOOKUP(I3094,Products!$A$1:$F$51,3,0)</f>
        <v>Electronics</v>
      </c>
      <c r="L3094" t="str">
        <f>VLOOKUP(I3094,Products!$A$1:$F$51,4,0)</f>
        <v>Television</v>
      </c>
      <c r="M3094" s="7">
        <f>VLOOKUP(I3094,Products!$A$1:$F$51,5,0)</f>
        <v>818.76</v>
      </c>
      <c r="N3094" s="7">
        <f>VLOOKUP(I3094,Products!$A$1:$F$51,6,0)</f>
        <v>527.62</v>
      </c>
      <c r="O3094" t="s">
        <v>835</v>
      </c>
      <c r="P3094" t="str">
        <f>VLOOKUP(O3094,Stores!$A$1:$D$6,2,0)</f>
        <v>MegaMart New Michele</v>
      </c>
      <c r="Q3094" t="str">
        <f>VLOOKUP(O3094,Stores!$A$1:$D$6,4,0)</f>
        <v>West</v>
      </c>
      <c r="R3094" s="6">
        <v>2</v>
      </c>
      <c r="S3094" s="6">
        <v>0.15</v>
      </c>
      <c r="T3094" t="s">
        <v>851</v>
      </c>
      <c r="U3094">
        <f t="shared" si="144"/>
        <v>1637.52</v>
      </c>
      <c r="V3094" s="7">
        <f t="shared" si="145"/>
        <v>1055.24</v>
      </c>
      <c r="W3094" s="7">
        <f t="shared" si="146"/>
        <v>581.42999999999995</v>
      </c>
    </row>
    <row r="3095" spans="1:23" x14ac:dyDescent="0.25">
      <c r="A3095" t="s">
        <v>934</v>
      </c>
      <c r="B3095" s="4">
        <v>45635</v>
      </c>
      <c r="C3095" t="s">
        <v>420</v>
      </c>
      <c r="D3095" t="str">
        <f>VLOOKUP(C3095,Customers!$A$1:$H$201,4,0)</f>
        <v>Heidi Wilson</v>
      </c>
      <c r="E3095" t="str">
        <f>VLOOKUP(C3095,Customers!$A$1:$H$201,5,0)</f>
        <v>Male</v>
      </c>
      <c r="F3095" s="4">
        <f>VLOOKUP(C3095,Customers!$A$1:$H$201,6,0)</f>
        <v>28268</v>
      </c>
      <c r="G3095" s="4" t="str">
        <f>VLOOKUP(C3095,Customers!$A$1:$H$201,7,0)</f>
        <v>Ramosbury</v>
      </c>
      <c r="H3095" s="4">
        <f>VLOOKUP(C3095,Customers!$A$1:$H$201,8,0)</f>
        <v>44926</v>
      </c>
      <c r="I3095" t="s">
        <v>732</v>
      </c>
      <c r="J3095" t="str">
        <f>VLOOKUP(I3095,Products!$A$1:$F$51,2,0)</f>
        <v>Us Snacks</v>
      </c>
      <c r="K3095" t="str">
        <f>VLOOKUP(I3095,Products!$A$1:$F$51,3,0)</f>
        <v>Groceries</v>
      </c>
      <c r="L3095" t="str">
        <f>VLOOKUP(I3095,Products!$A$1:$F$51,4,0)</f>
        <v>Snacks</v>
      </c>
      <c r="M3095" s="7">
        <f>VLOOKUP(I3095,Products!$A$1:$F$51,5,0)</f>
        <v>123.19</v>
      </c>
      <c r="N3095" s="7">
        <f>VLOOKUP(I3095,Products!$A$1:$F$51,6,0)</f>
        <v>80.36</v>
      </c>
      <c r="O3095" t="s">
        <v>827</v>
      </c>
      <c r="P3095" t="str">
        <f>VLOOKUP(O3095,Stores!$A$1:$D$6,2,0)</f>
        <v>MegaMart Jimenezborough</v>
      </c>
      <c r="Q3095" t="str">
        <f>VLOOKUP(O3095,Stores!$A$1:$D$6,4,0)</f>
        <v>South</v>
      </c>
      <c r="R3095" s="6">
        <v>5</v>
      </c>
      <c r="S3095" s="6">
        <v>0</v>
      </c>
      <c r="T3095" t="s">
        <v>854</v>
      </c>
      <c r="U3095">
        <f t="shared" si="144"/>
        <v>615.95000000000005</v>
      </c>
      <c r="V3095" s="7">
        <f t="shared" si="145"/>
        <v>401.8</v>
      </c>
      <c r="W3095" s="7">
        <f t="shared" si="146"/>
        <v>213.15000000000003</v>
      </c>
    </row>
    <row r="3096" spans="1:23" x14ac:dyDescent="0.25">
      <c r="A3096" t="s">
        <v>2540</v>
      </c>
      <c r="B3096" s="4">
        <v>45635</v>
      </c>
      <c r="C3096" t="s">
        <v>388</v>
      </c>
      <c r="D3096" t="str">
        <f>VLOOKUP(C3096,Customers!$A$1:$H$201,4,0)</f>
        <v>Brenda Dean</v>
      </c>
      <c r="E3096" t="str">
        <f>VLOOKUP(C3096,Customers!$A$1:$H$201,5,0)</f>
        <v>Male</v>
      </c>
      <c r="F3096" s="4">
        <f>VLOOKUP(C3096,Customers!$A$1:$H$201,6,0)</f>
        <v>23821</v>
      </c>
      <c r="G3096" s="4" t="str">
        <f>VLOOKUP(C3096,Customers!$A$1:$H$201,7,0)</f>
        <v>West Ann</v>
      </c>
      <c r="H3096" s="4">
        <f>VLOOKUP(C3096,Customers!$A$1:$H$201,8,0)</f>
        <v>45308</v>
      </c>
      <c r="I3096" t="s">
        <v>794</v>
      </c>
      <c r="J3096" t="str">
        <f>VLOOKUP(I3096,Products!$A$1:$F$51,2,0)</f>
        <v>New Watches</v>
      </c>
      <c r="K3096" t="str">
        <f>VLOOKUP(I3096,Products!$A$1:$F$51,3,0)</f>
        <v>Fashion</v>
      </c>
      <c r="L3096" t="str">
        <f>VLOOKUP(I3096,Products!$A$1:$F$51,4,0)</f>
        <v>Watches</v>
      </c>
      <c r="M3096" s="7">
        <f>VLOOKUP(I3096,Products!$A$1:$F$51,5,0)</f>
        <v>1501.46</v>
      </c>
      <c r="N3096" s="7">
        <f>VLOOKUP(I3096,Products!$A$1:$F$51,6,0)</f>
        <v>1167.73</v>
      </c>
      <c r="O3096" t="s">
        <v>842</v>
      </c>
      <c r="P3096" t="str">
        <f>VLOOKUP(O3096,Stores!$A$1:$D$6,2,0)</f>
        <v>MegaMart Johnmouth</v>
      </c>
      <c r="Q3096" t="str">
        <f>VLOOKUP(O3096,Stores!$A$1:$D$6,4,0)</f>
        <v>East</v>
      </c>
      <c r="R3096" s="6">
        <v>1</v>
      </c>
      <c r="S3096" s="6">
        <v>0.15</v>
      </c>
      <c r="T3096" t="s">
        <v>857</v>
      </c>
      <c r="U3096">
        <f t="shared" si="144"/>
        <v>1501.46</v>
      </c>
      <c r="V3096" s="7">
        <f t="shared" si="145"/>
        <v>1167.73</v>
      </c>
      <c r="W3096" s="7">
        <f t="shared" si="146"/>
        <v>332.88</v>
      </c>
    </row>
    <row r="3097" spans="1:23" x14ac:dyDescent="0.25">
      <c r="A3097" t="s">
        <v>3074</v>
      </c>
      <c r="B3097" s="4">
        <v>45635</v>
      </c>
      <c r="C3097" t="s">
        <v>507</v>
      </c>
      <c r="D3097" t="str">
        <f>VLOOKUP(C3097,Customers!$A$1:$H$201,4,0)</f>
        <v>Stacy Williams</v>
      </c>
      <c r="E3097" t="str">
        <f>VLOOKUP(C3097,Customers!$A$1:$H$201,5,0)</f>
        <v>Female</v>
      </c>
      <c r="F3097" s="4">
        <f>VLOOKUP(C3097,Customers!$A$1:$H$201,6,0)</f>
        <v>26827</v>
      </c>
      <c r="G3097" s="4" t="str">
        <f>VLOOKUP(C3097,Customers!$A$1:$H$201,7,0)</f>
        <v>Port Gail</v>
      </c>
      <c r="H3097" s="4">
        <f>VLOOKUP(C3097,Customers!$A$1:$H$201,8,0)</f>
        <v>45532</v>
      </c>
      <c r="I3097" t="s">
        <v>812</v>
      </c>
      <c r="J3097" t="str">
        <f>VLOOKUP(I3097,Products!$A$1:$F$51,2,0)</f>
        <v>Set Dairy</v>
      </c>
      <c r="K3097" t="str">
        <f>VLOOKUP(I3097,Products!$A$1:$F$51,3,0)</f>
        <v>Groceries</v>
      </c>
      <c r="L3097" t="str">
        <f>VLOOKUP(I3097,Products!$A$1:$F$51,4,0)</f>
        <v>Dairy</v>
      </c>
      <c r="M3097" s="7">
        <f>VLOOKUP(I3097,Products!$A$1:$F$51,5,0)</f>
        <v>1879.08</v>
      </c>
      <c r="N3097" s="7">
        <f>VLOOKUP(I3097,Products!$A$1:$F$51,6,0)</f>
        <v>1004.56</v>
      </c>
      <c r="O3097" t="s">
        <v>835</v>
      </c>
      <c r="P3097" t="str">
        <f>VLOOKUP(O3097,Stores!$A$1:$D$6,2,0)</f>
        <v>MegaMart New Michele</v>
      </c>
      <c r="Q3097" t="str">
        <f>VLOOKUP(O3097,Stores!$A$1:$D$6,4,0)</f>
        <v>West</v>
      </c>
      <c r="R3097" s="6">
        <v>5</v>
      </c>
      <c r="S3097" s="6">
        <v>0.15</v>
      </c>
      <c r="T3097" t="s">
        <v>861</v>
      </c>
      <c r="U3097">
        <f t="shared" si="144"/>
        <v>9395.4</v>
      </c>
      <c r="V3097" s="7">
        <f t="shared" si="145"/>
        <v>5022.7999999999993</v>
      </c>
      <c r="W3097" s="7">
        <f t="shared" si="146"/>
        <v>4371.75</v>
      </c>
    </row>
    <row r="3098" spans="1:23" x14ac:dyDescent="0.25">
      <c r="A3098" t="s">
        <v>3698</v>
      </c>
      <c r="B3098" s="4">
        <v>45635</v>
      </c>
      <c r="C3098" t="s">
        <v>525</v>
      </c>
      <c r="D3098" t="str">
        <f>VLOOKUP(C3098,Customers!$A$1:$H$201,4,0)</f>
        <v>Paige Osborne</v>
      </c>
      <c r="E3098" t="str">
        <f>VLOOKUP(C3098,Customers!$A$1:$H$201,5,0)</f>
        <v>Female</v>
      </c>
      <c r="F3098" s="4">
        <f>VLOOKUP(C3098,Customers!$A$1:$H$201,6,0)</f>
        <v>21861</v>
      </c>
      <c r="G3098" s="4" t="str">
        <f>VLOOKUP(C3098,Customers!$A$1:$H$201,7,0)</f>
        <v>Carlsonborough</v>
      </c>
      <c r="H3098" s="4">
        <f>VLOOKUP(C3098,Customers!$A$1:$H$201,8,0)</f>
        <v>44427</v>
      </c>
      <c r="I3098" t="s">
        <v>728</v>
      </c>
      <c r="J3098" t="str">
        <f>VLOOKUP(I3098,Products!$A$1:$F$51,2,0)</f>
        <v>Understand Camera</v>
      </c>
      <c r="K3098" t="str">
        <f>VLOOKUP(I3098,Products!$A$1:$F$51,3,0)</f>
        <v>Electronics</v>
      </c>
      <c r="L3098" t="str">
        <f>VLOOKUP(I3098,Products!$A$1:$F$51,4,0)</f>
        <v>Camera</v>
      </c>
      <c r="M3098" s="7">
        <f>VLOOKUP(I3098,Products!$A$1:$F$51,5,0)</f>
        <v>1474.12</v>
      </c>
      <c r="N3098" s="7">
        <f>VLOOKUP(I3098,Products!$A$1:$F$51,6,0)</f>
        <v>764.02</v>
      </c>
      <c r="O3098" t="s">
        <v>827</v>
      </c>
      <c r="P3098" t="str">
        <f>VLOOKUP(O3098,Stores!$A$1:$D$6,2,0)</f>
        <v>MegaMart Jimenezborough</v>
      </c>
      <c r="Q3098" t="str">
        <f>VLOOKUP(O3098,Stores!$A$1:$D$6,4,0)</f>
        <v>South</v>
      </c>
      <c r="R3098" s="6">
        <v>4</v>
      </c>
      <c r="S3098" s="6">
        <v>0</v>
      </c>
      <c r="T3098" t="s">
        <v>857</v>
      </c>
      <c r="U3098">
        <f t="shared" si="144"/>
        <v>5896.48</v>
      </c>
      <c r="V3098" s="7">
        <f t="shared" si="145"/>
        <v>3056.08</v>
      </c>
      <c r="W3098" s="7">
        <f t="shared" si="146"/>
        <v>2839.3999999999996</v>
      </c>
    </row>
    <row r="3099" spans="1:23" x14ac:dyDescent="0.25">
      <c r="A3099" t="s">
        <v>3791</v>
      </c>
      <c r="B3099" s="4">
        <v>45635</v>
      </c>
      <c r="C3099" t="s">
        <v>69</v>
      </c>
      <c r="D3099" t="str">
        <f>VLOOKUP(C3099,Customers!$A$1:$H$201,4,0)</f>
        <v>Vanessa Anderson</v>
      </c>
      <c r="E3099" t="str">
        <f>VLOOKUP(C3099,Customers!$A$1:$H$201,5,0)</f>
        <v>Female</v>
      </c>
      <c r="F3099" s="4">
        <f>VLOOKUP(C3099,Customers!$A$1:$H$201,6,0)</f>
        <v>30021</v>
      </c>
      <c r="G3099" s="4" t="str">
        <f>VLOOKUP(C3099,Customers!$A$1:$H$201,7,0)</f>
        <v>Peterside</v>
      </c>
      <c r="H3099" s="4">
        <f>VLOOKUP(C3099,Customers!$A$1:$H$201,8,0)</f>
        <v>45560</v>
      </c>
      <c r="I3099" t="s">
        <v>778</v>
      </c>
      <c r="J3099" t="str">
        <f>VLOOKUP(I3099,Products!$A$1:$F$51,2,0)</f>
        <v>Deal Smartphone</v>
      </c>
      <c r="K3099" t="str">
        <f>VLOOKUP(I3099,Products!$A$1:$F$51,3,0)</f>
        <v>Electronics</v>
      </c>
      <c r="L3099" t="str">
        <f>VLOOKUP(I3099,Products!$A$1:$F$51,4,0)</f>
        <v>Smartphone</v>
      </c>
      <c r="M3099" s="7">
        <f>VLOOKUP(I3099,Products!$A$1:$F$51,5,0)</f>
        <v>673.78</v>
      </c>
      <c r="N3099" s="7">
        <f>VLOOKUP(I3099,Products!$A$1:$F$51,6,0)</f>
        <v>363.33</v>
      </c>
      <c r="O3099" t="s">
        <v>827</v>
      </c>
      <c r="P3099" t="str">
        <f>VLOOKUP(O3099,Stores!$A$1:$D$6,2,0)</f>
        <v>MegaMart Jimenezborough</v>
      </c>
      <c r="Q3099" t="str">
        <f>VLOOKUP(O3099,Stores!$A$1:$D$6,4,0)</f>
        <v>South</v>
      </c>
      <c r="R3099" s="6">
        <v>4</v>
      </c>
      <c r="S3099" s="6">
        <v>0.1</v>
      </c>
      <c r="T3099" t="s">
        <v>854</v>
      </c>
      <c r="U3099">
        <f t="shared" si="144"/>
        <v>2695.12</v>
      </c>
      <c r="V3099" s="7">
        <f t="shared" si="145"/>
        <v>1453.32</v>
      </c>
      <c r="W3099" s="7">
        <f t="shared" si="146"/>
        <v>1240.8999999999999</v>
      </c>
    </row>
    <row r="3100" spans="1:23" x14ac:dyDescent="0.25">
      <c r="A3100" t="s">
        <v>4199</v>
      </c>
      <c r="B3100" s="4">
        <v>45635</v>
      </c>
      <c r="C3100" t="s">
        <v>594</v>
      </c>
      <c r="D3100" t="str">
        <f>VLOOKUP(C3100,Customers!$A$1:$H$201,4,0)</f>
        <v>Kimberly Lin</v>
      </c>
      <c r="E3100" t="str">
        <f>VLOOKUP(C3100,Customers!$A$1:$H$201,5,0)</f>
        <v>Female</v>
      </c>
      <c r="F3100" s="4">
        <f>VLOOKUP(C3100,Customers!$A$1:$H$201,6,0)</f>
        <v>32848</v>
      </c>
      <c r="G3100" s="4" t="str">
        <f>VLOOKUP(C3100,Customers!$A$1:$H$201,7,0)</f>
        <v>Wilsonland</v>
      </c>
      <c r="H3100" s="4">
        <f>VLOOKUP(C3100,Customers!$A$1:$H$201,8,0)</f>
        <v>44709</v>
      </c>
      <c r="I3100" t="s">
        <v>765</v>
      </c>
      <c r="J3100" t="str">
        <f>VLOOKUP(I3100,Products!$A$1:$F$51,2,0)</f>
        <v>How Vegetables</v>
      </c>
      <c r="K3100" t="str">
        <f>VLOOKUP(I3100,Products!$A$1:$F$51,3,0)</f>
        <v>Groceries</v>
      </c>
      <c r="L3100" t="str">
        <f>VLOOKUP(I3100,Products!$A$1:$F$51,4,0)</f>
        <v>Vegetables</v>
      </c>
      <c r="M3100" s="7">
        <f>VLOOKUP(I3100,Products!$A$1:$F$51,5,0)</f>
        <v>25.57</v>
      </c>
      <c r="N3100" s="7">
        <f>VLOOKUP(I3100,Products!$A$1:$F$51,6,0)</f>
        <v>19.05</v>
      </c>
      <c r="O3100" t="s">
        <v>842</v>
      </c>
      <c r="P3100" t="str">
        <f>VLOOKUP(O3100,Stores!$A$1:$D$6,2,0)</f>
        <v>MegaMart Johnmouth</v>
      </c>
      <c r="Q3100" t="str">
        <f>VLOOKUP(O3100,Stores!$A$1:$D$6,4,0)</f>
        <v>East</v>
      </c>
      <c r="R3100" s="6">
        <v>2</v>
      </c>
      <c r="S3100" s="6">
        <v>0</v>
      </c>
      <c r="T3100" t="s">
        <v>857</v>
      </c>
      <c r="U3100">
        <f t="shared" si="144"/>
        <v>51.14</v>
      </c>
      <c r="V3100" s="7">
        <f t="shared" si="145"/>
        <v>38.1</v>
      </c>
      <c r="W3100" s="7">
        <f t="shared" si="146"/>
        <v>12.04</v>
      </c>
    </row>
    <row r="3101" spans="1:23" x14ac:dyDescent="0.25">
      <c r="A3101" t="s">
        <v>4383</v>
      </c>
      <c r="B3101" s="4">
        <v>45635</v>
      </c>
      <c r="C3101" t="s">
        <v>196</v>
      </c>
      <c r="D3101" t="str">
        <f>VLOOKUP(C3101,Customers!$A$1:$H$201,4,0)</f>
        <v>Madison Sellers</v>
      </c>
      <c r="E3101" t="str">
        <f>VLOOKUP(C3101,Customers!$A$1:$H$201,5,0)</f>
        <v>Female</v>
      </c>
      <c r="F3101" s="4">
        <f>VLOOKUP(C3101,Customers!$A$1:$H$201,6,0)</f>
        <v>38340</v>
      </c>
      <c r="G3101" s="4" t="str">
        <f>VLOOKUP(C3101,Customers!$A$1:$H$201,7,0)</f>
        <v>Boyerstad</v>
      </c>
      <c r="H3101" s="4">
        <f>VLOOKUP(C3101,Customers!$A$1:$H$201,8,0)</f>
        <v>45347</v>
      </c>
      <c r="I3101" t="s">
        <v>753</v>
      </c>
      <c r="J3101" t="str">
        <f>VLOOKUP(I3101,Products!$A$1:$F$51,2,0)</f>
        <v>Find Headphones</v>
      </c>
      <c r="K3101" t="str">
        <f>VLOOKUP(I3101,Products!$A$1:$F$51,3,0)</f>
        <v>Electronics</v>
      </c>
      <c r="L3101" t="str">
        <f>VLOOKUP(I3101,Products!$A$1:$F$51,4,0)</f>
        <v>Headphones</v>
      </c>
      <c r="M3101" s="7">
        <f>VLOOKUP(I3101,Products!$A$1:$F$51,5,0)</f>
        <v>1246.1099999999999</v>
      </c>
      <c r="N3101" s="7">
        <f>VLOOKUP(I3101,Products!$A$1:$F$51,6,0)</f>
        <v>833.52</v>
      </c>
      <c r="O3101" t="s">
        <v>831</v>
      </c>
      <c r="P3101" t="str">
        <f>VLOOKUP(O3101,Stores!$A$1:$D$6,2,0)</f>
        <v>MegaMart Peckmouth</v>
      </c>
      <c r="Q3101" t="str">
        <f>VLOOKUP(O3101,Stores!$A$1:$D$6,4,0)</f>
        <v>East</v>
      </c>
      <c r="R3101" s="6">
        <v>3</v>
      </c>
      <c r="S3101" s="6">
        <v>0.1</v>
      </c>
      <c r="T3101" t="s">
        <v>857</v>
      </c>
      <c r="U3101">
        <f t="shared" si="144"/>
        <v>3738.33</v>
      </c>
      <c r="V3101" s="7">
        <f t="shared" si="145"/>
        <v>2500.56</v>
      </c>
      <c r="W3101" s="7">
        <f t="shared" si="146"/>
        <v>1236.8699999999999</v>
      </c>
    </row>
    <row r="3102" spans="1:23" x14ac:dyDescent="0.25">
      <c r="A3102" t="s">
        <v>5290</v>
      </c>
      <c r="B3102" s="4">
        <v>45635</v>
      </c>
      <c r="C3102" t="s">
        <v>245</v>
      </c>
      <c r="D3102" t="str">
        <f>VLOOKUP(C3102,Customers!$A$1:$H$201,4,0)</f>
        <v>Scott Duke</v>
      </c>
      <c r="E3102" t="str">
        <f>VLOOKUP(C3102,Customers!$A$1:$H$201,5,0)</f>
        <v>Female</v>
      </c>
      <c r="F3102" s="4">
        <f>VLOOKUP(C3102,Customers!$A$1:$H$201,6,0)</f>
        <v>25547</v>
      </c>
      <c r="G3102" s="4" t="str">
        <f>VLOOKUP(C3102,Customers!$A$1:$H$201,7,0)</f>
        <v>Williamhaven</v>
      </c>
      <c r="H3102" s="4">
        <f>VLOOKUP(C3102,Customers!$A$1:$H$201,8,0)</f>
        <v>45312</v>
      </c>
      <c r="I3102" t="s">
        <v>718</v>
      </c>
      <c r="J3102" t="str">
        <f>VLOOKUP(I3102,Products!$A$1:$F$51,2,0)</f>
        <v>Four Accessories</v>
      </c>
      <c r="K3102" t="str">
        <f>VLOOKUP(I3102,Products!$A$1:$F$51,3,0)</f>
        <v>Fashion</v>
      </c>
      <c r="L3102" t="str">
        <f>VLOOKUP(I3102,Products!$A$1:$F$51,4,0)</f>
        <v>Accessories</v>
      </c>
      <c r="M3102" s="7">
        <f>VLOOKUP(I3102,Products!$A$1:$F$51,5,0)</f>
        <v>1853.77</v>
      </c>
      <c r="N3102" s="7">
        <f>VLOOKUP(I3102,Products!$A$1:$F$51,6,0)</f>
        <v>1363.52</v>
      </c>
      <c r="O3102" t="s">
        <v>835</v>
      </c>
      <c r="P3102" t="str">
        <f>VLOOKUP(O3102,Stores!$A$1:$D$6,2,0)</f>
        <v>MegaMart New Michele</v>
      </c>
      <c r="Q3102" t="str">
        <f>VLOOKUP(O3102,Stores!$A$1:$D$6,4,0)</f>
        <v>West</v>
      </c>
      <c r="R3102" s="6">
        <v>3</v>
      </c>
      <c r="S3102" s="6">
        <v>0.15</v>
      </c>
      <c r="T3102" t="s">
        <v>861</v>
      </c>
      <c r="U3102">
        <f t="shared" si="144"/>
        <v>5561.3099999999995</v>
      </c>
      <c r="V3102" s="7">
        <f t="shared" si="145"/>
        <v>4090.56</v>
      </c>
      <c r="W3102" s="7">
        <f t="shared" si="146"/>
        <v>1469.8999999999996</v>
      </c>
    </row>
    <row r="3103" spans="1:23" x14ac:dyDescent="0.25">
      <c r="A3103" t="s">
        <v>1351</v>
      </c>
      <c r="B3103" s="4">
        <v>45635</v>
      </c>
      <c r="C3103" t="s">
        <v>433</v>
      </c>
      <c r="D3103" t="str">
        <f>VLOOKUP(C3103,Customers!$A$1:$H$201,4,0)</f>
        <v>Timothy Beck</v>
      </c>
      <c r="E3103" t="str">
        <f>VLOOKUP(C3103,Customers!$A$1:$H$201,5,0)</f>
        <v>Female</v>
      </c>
      <c r="F3103" s="4">
        <f>VLOOKUP(C3103,Customers!$A$1:$H$201,6,0)</f>
        <v>32027</v>
      </c>
      <c r="G3103" s="4" t="str">
        <f>VLOOKUP(C3103,Customers!$A$1:$H$201,7,0)</f>
        <v>Lauraborough</v>
      </c>
      <c r="H3103" s="4">
        <f>VLOOKUP(C3103,Customers!$A$1:$H$201,8,0)</f>
        <v>44913</v>
      </c>
      <c r="I3103" t="s">
        <v>780</v>
      </c>
      <c r="J3103" t="str">
        <f>VLOOKUP(I3103,Products!$A$1:$F$51,2,0)</f>
        <v>Road Clothing</v>
      </c>
      <c r="K3103" t="str">
        <f>VLOOKUP(I3103,Products!$A$1:$F$51,3,0)</f>
        <v>Fashion</v>
      </c>
      <c r="L3103" t="str">
        <f>VLOOKUP(I3103,Products!$A$1:$F$51,4,0)</f>
        <v>Clothing</v>
      </c>
      <c r="M3103" s="7">
        <f>VLOOKUP(I3103,Products!$A$1:$F$51,5,0)</f>
        <v>1485.05</v>
      </c>
      <c r="N3103" s="7">
        <f>VLOOKUP(I3103,Products!$A$1:$F$51,6,0)</f>
        <v>988.31</v>
      </c>
      <c r="O3103" t="s">
        <v>838</v>
      </c>
      <c r="P3103" t="str">
        <f>VLOOKUP(O3103,Stores!$A$1:$D$6,2,0)</f>
        <v>MegaMart Brianahaven</v>
      </c>
      <c r="Q3103" t="str">
        <f>VLOOKUP(O3103,Stores!$A$1:$D$6,4,0)</f>
        <v>North</v>
      </c>
      <c r="R3103" s="6">
        <v>3</v>
      </c>
      <c r="S3103" s="6">
        <v>0</v>
      </c>
      <c r="T3103" t="s">
        <v>861</v>
      </c>
      <c r="U3103">
        <f t="shared" si="144"/>
        <v>4455.1499999999996</v>
      </c>
      <c r="V3103" s="7">
        <f t="shared" si="145"/>
        <v>2964.93</v>
      </c>
      <c r="W3103" s="7">
        <f t="shared" si="146"/>
        <v>1489.2199999999998</v>
      </c>
    </row>
    <row r="3104" spans="1:23" x14ac:dyDescent="0.25">
      <c r="A3104" t="s">
        <v>1407</v>
      </c>
      <c r="B3104" s="4">
        <v>45636</v>
      </c>
      <c r="C3104" t="s">
        <v>204</v>
      </c>
      <c r="D3104" t="str">
        <f>VLOOKUP(C3104,Customers!$A$1:$H$201,4,0)</f>
        <v>Felicia Morgan</v>
      </c>
      <c r="E3104" t="str">
        <f>VLOOKUP(C3104,Customers!$A$1:$H$201,5,0)</f>
        <v>Female</v>
      </c>
      <c r="F3104" s="4">
        <f>VLOOKUP(C3104,Customers!$A$1:$H$201,6,0)</f>
        <v>35905</v>
      </c>
      <c r="G3104" s="4" t="str">
        <f>VLOOKUP(C3104,Customers!$A$1:$H$201,7,0)</f>
        <v>Lake Michaelshire</v>
      </c>
      <c r="H3104" s="4">
        <f>VLOOKUP(C3104,Customers!$A$1:$H$201,8,0)</f>
        <v>45389</v>
      </c>
      <c r="I3104" t="s">
        <v>780</v>
      </c>
      <c r="J3104" t="str">
        <f>VLOOKUP(I3104,Products!$A$1:$F$51,2,0)</f>
        <v>Road Clothing</v>
      </c>
      <c r="K3104" t="str">
        <f>VLOOKUP(I3104,Products!$A$1:$F$51,3,0)</f>
        <v>Fashion</v>
      </c>
      <c r="L3104" t="str">
        <f>VLOOKUP(I3104,Products!$A$1:$F$51,4,0)</f>
        <v>Clothing</v>
      </c>
      <c r="M3104" s="7">
        <f>VLOOKUP(I3104,Products!$A$1:$F$51,5,0)</f>
        <v>1485.05</v>
      </c>
      <c r="N3104" s="7">
        <f>VLOOKUP(I3104,Products!$A$1:$F$51,6,0)</f>
        <v>988.31</v>
      </c>
      <c r="O3104" t="s">
        <v>842</v>
      </c>
      <c r="P3104" t="str">
        <f>VLOOKUP(O3104,Stores!$A$1:$D$6,2,0)</f>
        <v>MegaMart Johnmouth</v>
      </c>
      <c r="Q3104" t="str">
        <f>VLOOKUP(O3104,Stores!$A$1:$D$6,4,0)</f>
        <v>East</v>
      </c>
      <c r="R3104" s="6">
        <v>2</v>
      </c>
      <c r="S3104" s="6">
        <v>0.15</v>
      </c>
      <c r="T3104" t="s">
        <v>854</v>
      </c>
      <c r="U3104">
        <f t="shared" si="144"/>
        <v>2970.1</v>
      </c>
      <c r="V3104" s="7">
        <f t="shared" si="145"/>
        <v>1976.62</v>
      </c>
      <c r="W3104" s="7">
        <f t="shared" si="146"/>
        <v>992.63</v>
      </c>
    </row>
    <row r="3105" spans="1:23" x14ac:dyDescent="0.25">
      <c r="A3105" t="s">
        <v>2352</v>
      </c>
      <c r="B3105" s="4">
        <v>45636</v>
      </c>
      <c r="C3105" t="s">
        <v>668</v>
      </c>
      <c r="D3105" t="str">
        <f>VLOOKUP(C3105,Customers!$A$1:$H$201,4,0)</f>
        <v>Daniel Lawson</v>
      </c>
      <c r="E3105" t="str">
        <f>VLOOKUP(C3105,Customers!$A$1:$H$201,5,0)</f>
        <v>Male</v>
      </c>
      <c r="F3105" s="4">
        <f>VLOOKUP(C3105,Customers!$A$1:$H$201,6,0)</f>
        <v>24703</v>
      </c>
      <c r="G3105" s="4" t="str">
        <f>VLOOKUP(C3105,Customers!$A$1:$H$201,7,0)</f>
        <v>Conwayside</v>
      </c>
      <c r="H3105" s="4">
        <f>VLOOKUP(C3105,Customers!$A$1:$H$201,8,0)</f>
        <v>45026</v>
      </c>
      <c r="I3105" t="s">
        <v>728</v>
      </c>
      <c r="J3105" t="str">
        <f>VLOOKUP(I3105,Products!$A$1:$F$51,2,0)</f>
        <v>Understand Camera</v>
      </c>
      <c r="K3105" t="str">
        <f>VLOOKUP(I3105,Products!$A$1:$F$51,3,0)</f>
        <v>Electronics</v>
      </c>
      <c r="L3105" t="str">
        <f>VLOOKUP(I3105,Products!$A$1:$F$51,4,0)</f>
        <v>Camera</v>
      </c>
      <c r="M3105" s="7">
        <f>VLOOKUP(I3105,Products!$A$1:$F$51,5,0)</f>
        <v>1474.12</v>
      </c>
      <c r="N3105" s="7">
        <f>VLOOKUP(I3105,Products!$A$1:$F$51,6,0)</f>
        <v>764.02</v>
      </c>
      <c r="O3105" t="s">
        <v>838</v>
      </c>
      <c r="P3105" t="str">
        <f>VLOOKUP(O3105,Stores!$A$1:$D$6,2,0)</f>
        <v>MegaMart Brianahaven</v>
      </c>
      <c r="Q3105" t="str">
        <f>VLOOKUP(O3105,Stores!$A$1:$D$6,4,0)</f>
        <v>North</v>
      </c>
      <c r="R3105" s="6">
        <v>4</v>
      </c>
      <c r="S3105" s="6">
        <v>0.15</v>
      </c>
      <c r="T3105" t="s">
        <v>861</v>
      </c>
      <c r="U3105">
        <f t="shared" si="144"/>
        <v>5896.48</v>
      </c>
      <c r="V3105" s="7">
        <f t="shared" si="145"/>
        <v>3056.08</v>
      </c>
      <c r="W3105" s="7">
        <f t="shared" si="146"/>
        <v>2839.5499999999997</v>
      </c>
    </row>
    <row r="3106" spans="1:23" x14ac:dyDescent="0.25">
      <c r="A3106" t="s">
        <v>3660</v>
      </c>
      <c r="B3106" s="4">
        <v>45636</v>
      </c>
      <c r="C3106" t="s">
        <v>87</v>
      </c>
      <c r="D3106" t="str">
        <f>VLOOKUP(C3106,Customers!$A$1:$H$201,4,0)</f>
        <v>Megan Velasquez</v>
      </c>
      <c r="E3106" t="str">
        <f>VLOOKUP(C3106,Customers!$A$1:$H$201,5,0)</f>
        <v>Male</v>
      </c>
      <c r="F3106" s="4">
        <f>VLOOKUP(C3106,Customers!$A$1:$H$201,6,0)</f>
        <v>20409</v>
      </c>
      <c r="G3106" s="4" t="str">
        <f>VLOOKUP(C3106,Customers!$A$1:$H$201,7,0)</f>
        <v>East James</v>
      </c>
      <c r="H3106" s="4">
        <f>VLOOKUP(C3106,Customers!$A$1:$H$201,8,0)</f>
        <v>44106</v>
      </c>
      <c r="I3106" t="s">
        <v>760</v>
      </c>
      <c r="J3106" t="str">
        <f>VLOOKUP(I3106,Products!$A$1:$F$51,2,0)</f>
        <v>Simple Accessories</v>
      </c>
      <c r="K3106" t="str">
        <f>VLOOKUP(I3106,Products!$A$1:$F$51,3,0)</f>
        <v>Fashion</v>
      </c>
      <c r="L3106" t="str">
        <f>VLOOKUP(I3106,Products!$A$1:$F$51,4,0)</f>
        <v>Accessories</v>
      </c>
      <c r="M3106" s="7">
        <f>VLOOKUP(I3106,Products!$A$1:$F$51,5,0)</f>
        <v>1102.791777777778</v>
      </c>
      <c r="N3106" s="7">
        <f>VLOOKUP(I3106,Products!$A$1:$F$51,6,0)</f>
        <v>242.98</v>
      </c>
      <c r="O3106" t="s">
        <v>838</v>
      </c>
      <c r="P3106" t="str">
        <f>VLOOKUP(O3106,Stores!$A$1:$D$6,2,0)</f>
        <v>MegaMart Brianahaven</v>
      </c>
      <c r="Q3106" t="str">
        <f>VLOOKUP(O3106,Stores!$A$1:$D$6,4,0)</f>
        <v>North</v>
      </c>
      <c r="R3106" s="6">
        <v>1</v>
      </c>
      <c r="S3106" s="6">
        <v>0.15</v>
      </c>
      <c r="T3106" t="s">
        <v>861</v>
      </c>
      <c r="U3106">
        <f t="shared" si="144"/>
        <v>1102.791777777778</v>
      </c>
      <c r="V3106" s="7">
        <f t="shared" si="145"/>
        <v>242.98</v>
      </c>
      <c r="W3106" s="7">
        <f t="shared" si="146"/>
        <v>858.96177777777791</v>
      </c>
    </row>
    <row r="3107" spans="1:23" x14ac:dyDescent="0.25">
      <c r="A3107" t="s">
        <v>4835</v>
      </c>
      <c r="B3107" s="4">
        <v>45636</v>
      </c>
      <c r="C3107" t="s">
        <v>529</v>
      </c>
      <c r="D3107" t="str">
        <f>VLOOKUP(C3107,Customers!$A$1:$H$201,4,0)</f>
        <v>John Johnson</v>
      </c>
      <c r="E3107" t="str">
        <f>VLOOKUP(C3107,Customers!$A$1:$H$201,5,0)</f>
        <v>Female</v>
      </c>
      <c r="F3107" s="4">
        <f>VLOOKUP(C3107,Customers!$A$1:$H$201,6,0)</f>
        <v>35515</v>
      </c>
      <c r="G3107" s="4" t="str">
        <f>VLOOKUP(C3107,Customers!$A$1:$H$201,7,0)</f>
        <v>North Jamesport</v>
      </c>
      <c r="H3107" s="4">
        <f>VLOOKUP(C3107,Customers!$A$1:$H$201,8,0)</f>
        <v>44804</v>
      </c>
      <c r="I3107" t="s">
        <v>743</v>
      </c>
      <c r="J3107" t="str">
        <f>VLOOKUP(I3107,Products!$A$1:$F$51,2,0)</f>
        <v>World Watches</v>
      </c>
      <c r="K3107" t="str">
        <f>VLOOKUP(I3107,Products!$A$1:$F$51,3,0)</f>
        <v>Fashion</v>
      </c>
      <c r="L3107" t="str">
        <f>VLOOKUP(I3107,Products!$A$1:$F$51,4,0)</f>
        <v>Watches</v>
      </c>
      <c r="M3107" s="7">
        <f>VLOOKUP(I3107,Products!$A$1:$F$51,5,0)</f>
        <v>1134.8</v>
      </c>
      <c r="N3107" s="7">
        <f>VLOOKUP(I3107,Products!$A$1:$F$51,6,0)</f>
        <v>675.1</v>
      </c>
      <c r="O3107" t="s">
        <v>827</v>
      </c>
      <c r="P3107" t="str">
        <f>VLOOKUP(O3107,Stores!$A$1:$D$6,2,0)</f>
        <v>MegaMart Jimenezborough</v>
      </c>
      <c r="Q3107" t="str">
        <f>VLOOKUP(O3107,Stores!$A$1:$D$6,4,0)</f>
        <v>South</v>
      </c>
      <c r="R3107" s="6">
        <v>2</v>
      </c>
      <c r="S3107" s="6">
        <v>0</v>
      </c>
      <c r="T3107" t="s">
        <v>854</v>
      </c>
      <c r="U3107">
        <f t="shared" si="144"/>
        <v>2269.6</v>
      </c>
      <c r="V3107" s="7">
        <f t="shared" si="145"/>
        <v>1350.2</v>
      </c>
      <c r="W3107" s="7">
        <f t="shared" si="146"/>
        <v>918.39999999999986</v>
      </c>
    </row>
    <row r="3108" spans="1:23" x14ac:dyDescent="0.25">
      <c r="A3108" t="s">
        <v>5513</v>
      </c>
      <c r="B3108" s="4">
        <v>45636</v>
      </c>
      <c r="C3108" t="s">
        <v>161</v>
      </c>
      <c r="D3108" t="str">
        <f>VLOOKUP(C3108,Customers!$A$1:$H$201,4,0)</f>
        <v>Anna Andrews</v>
      </c>
      <c r="E3108" t="str">
        <f>VLOOKUP(C3108,Customers!$A$1:$H$201,5,0)</f>
        <v>Female</v>
      </c>
      <c r="F3108" s="4">
        <f>VLOOKUP(C3108,Customers!$A$1:$H$201,6,0)</f>
        <v>36564</v>
      </c>
      <c r="G3108" s="4" t="str">
        <f>VLOOKUP(C3108,Customers!$A$1:$H$201,7,0)</f>
        <v>North Teresashire</v>
      </c>
      <c r="H3108" s="4">
        <f>VLOOKUP(C3108,Customers!$A$1:$H$201,8,0)</f>
        <v>44509</v>
      </c>
      <c r="I3108" t="s">
        <v>784</v>
      </c>
      <c r="J3108" t="str">
        <f>VLOOKUP(I3108,Products!$A$1:$F$51,2,0)</f>
        <v>Foot Snacks</v>
      </c>
      <c r="K3108" t="str">
        <f>VLOOKUP(I3108,Products!$A$1:$F$51,3,0)</f>
        <v>Groceries</v>
      </c>
      <c r="L3108" t="str">
        <f>VLOOKUP(I3108,Products!$A$1:$F$51,4,0)</f>
        <v>Snacks</v>
      </c>
      <c r="M3108" s="7">
        <f>VLOOKUP(I3108,Products!$A$1:$F$51,5,0)</f>
        <v>1095.72</v>
      </c>
      <c r="N3108" s="7">
        <f>VLOOKUP(I3108,Products!$A$1:$F$51,6,0)</f>
        <v>822.2</v>
      </c>
      <c r="O3108" t="s">
        <v>842</v>
      </c>
      <c r="P3108" t="str">
        <f>VLOOKUP(O3108,Stores!$A$1:$D$6,2,0)</f>
        <v>MegaMart Johnmouth</v>
      </c>
      <c r="Q3108" t="str">
        <f>VLOOKUP(O3108,Stores!$A$1:$D$6,4,0)</f>
        <v>East</v>
      </c>
      <c r="R3108" s="6">
        <v>4</v>
      </c>
      <c r="S3108" s="6">
        <v>0.05</v>
      </c>
      <c r="T3108" t="s">
        <v>861</v>
      </c>
      <c r="U3108">
        <f t="shared" si="144"/>
        <v>4382.88</v>
      </c>
      <c r="V3108" s="7">
        <f t="shared" si="145"/>
        <v>3288.8</v>
      </c>
      <c r="W3108" s="7">
        <f t="shared" si="146"/>
        <v>1093.1299999999999</v>
      </c>
    </row>
    <row r="3109" spans="1:23" x14ac:dyDescent="0.25">
      <c r="A3109" t="s">
        <v>850</v>
      </c>
      <c r="B3109" s="4">
        <v>45636</v>
      </c>
      <c r="C3109" t="s">
        <v>572</v>
      </c>
      <c r="D3109" t="str">
        <f>VLOOKUP(C3109,Customers!$A$1:$H$201,4,0)</f>
        <v>Meagan Macdonald</v>
      </c>
      <c r="E3109" t="str">
        <f>VLOOKUP(C3109,Customers!$A$1:$H$201,5,0)</f>
        <v>Male</v>
      </c>
      <c r="F3109" s="4">
        <f>VLOOKUP(C3109,Customers!$A$1:$H$201,6,0)</f>
        <v>33491</v>
      </c>
      <c r="G3109" s="4" t="str">
        <f>VLOOKUP(C3109,Customers!$A$1:$H$201,7,0)</f>
        <v>Port Jacob</v>
      </c>
      <c r="H3109" s="4">
        <f>VLOOKUP(C3109,Customers!$A$1:$H$201,8,0)</f>
        <v>44496</v>
      </c>
      <c r="I3109" t="s">
        <v>746</v>
      </c>
      <c r="J3109" t="str">
        <f>VLOOKUP(I3109,Products!$A$1:$F$51,2,0)</f>
        <v>Add Clothing</v>
      </c>
      <c r="K3109" t="str">
        <f>VLOOKUP(I3109,Products!$A$1:$F$51,3,0)</f>
        <v>Fashion</v>
      </c>
      <c r="L3109" t="str">
        <f>VLOOKUP(I3109,Products!$A$1:$F$51,4,0)</f>
        <v>Clothing</v>
      </c>
      <c r="M3109" s="7">
        <f>VLOOKUP(I3109,Products!$A$1:$F$51,5,0)</f>
        <v>1342.75</v>
      </c>
      <c r="N3109" s="7">
        <f>VLOOKUP(I3109,Products!$A$1:$F$51,6,0)</f>
        <v>797.94</v>
      </c>
      <c r="O3109" t="s">
        <v>835</v>
      </c>
      <c r="P3109" t="str">
        <f>VLOOKUP(O3109,Stores!$A$1:$D$6,2,0)</f>
        <v>MegaMart New Michele</v>
      </c>
      <c r="Q3109" t="str">
        <f>VLOOKUP(O3109,Stores!$A$1:$D$6,4,0)</f>
        <v>West</v>
      </c>
      <c r="R3109" s="6">
        <v>1</v>
      </c>
      <c r="S3109" s="6">
        <v>0.1</v>
      </c>
      <c r="T3109" t="s">
        <v>851</v>
      </c>
      <c r="U3109">
        <f t="shared" si="144"/>
        <v>1342.75</v>
      </c>
      <c r="V3109" s="7">
        <f t="shared" si="145"/>
        <v>797.94</v>
      </c>
      <c r="W3109" s="7">
        <f t="shared" si="146"/>
        <v>543.91</v>
      </c>
    </row>
    <row r="3110" spans="1:23" x14ac:dyDescent="0.25">
      <c r="A3110" t="s">
        <v>1918</v>
      </c>
      <c r="B3110" s="4">
        <v>45636</v>
      </c>
      <c r="C3110" t="s">
        <v>659</v>
      </c>
      <c r="D3110" t="str">
        <f>VLOOKUP(C3110,Customers!$A$1:$H$201,4,0)</f>
        <v>Cynthia Cherry</v>
      </c>
      <c r="E3110" t="str">
        <f>VLOOKUP(C3110,Customers!$A$1:$H$201,5,0)</f>
        <v>Male</v>
      </c>
      <c r="F3110" s="4">
        <f>VLOOKUP(C3110,Customers!$A$1:$H$201,6,0)</f>
        <v>32522</v>
      </c>
      <c r="G3110" s="4" t="str">
        <f>VLOOKUP(C3110,Customers!$A$1:$H$201,7,0)</f>
        <v>Gomeztown</v>
      </c>
      <c r="H3110" s="4">
        <f>VLOOKUP(C3110,Customers!$A$1:$H$201,8,0)</f>
        <v>45231</v>
      </c>
      <c r="I3110" t="s">
        <v>818</v>
      </c>
      <c r="J3110" t="str">
        <f>VLOOKUP(I3110,Products!$A$1:$F$51,2,0)</f>
        <v>Nor Bags</v>
      </c>
      <c r="K3110" t="str">
        <f>VLOOKUP(I3110,Products!$A$1:$F$51,3,0)</f>
        <v>Fashion</v>
      </c>
      <c r="L3110" t="str">
        <f>VLOOKUP(I3110,Products!$A$1:$F$51,4,0)</f>
        <v>Bags</v>
      </c>
      <c r="M3110" s="7">
        <f>VLOOKUP(I3110,Products!$A$1:$F$51,5,0)</f>
        <v>1216.3599999999999</v>
      </c>
      <c r="N3110" s="7">
        <f>VLOOKUP(I3110,Products!$A$1:$F$51,6,0)</f>
        <v>794.8</v>
      </c>
      <c r="O3110" t="s">
        <v>838</v>
      </c>
      <c r="P3110" t="str">
        <f>VLOOKUP(O3110,Stores!$A$1:$D$6,2,0)</f>
        <v>MegaMart Brianahaven</v>
      </c>
      <c r="Q3110" t="str">
        <f>VLOOKUP(O3110,Stores!$A$1:$D$6,4,0)</f>
        <v>North</v>
      </c>
      <c r="R3110" s="6">
        <v>3</v>
      </c>
      <c r="S3110" s="6">
        <v>0.05</v>
      </c>
      <c r="T3110" t="s">
        <v>861</v>
      </c>
      <c r="U3110">
        <f t="shared" si="144"/>
        <v>3649.08</v>
      </c>
      <c r="V3110" s="7">
        <f t="shared" si="145"/>
        <v>2384.3999999999996</v>
      </c>
      <c r="W3110" s="7">
        <f t="shared" si="146"/>
        <v>1263.7300000000002</v>
      </c>
    </row>
    <row r="3111" spans="1:23" x14ac:dyDescent="0.25">
      <c r="A3111" t="s">
        <v>2783</v>
      </c>
      <c r="B3111" s="4">
        <v>45636</v>
      </c>
      <c r="C3111" t="s">
        <v>447</v>
      </c>
      <c r="D3111" t="str">
        <f>VLOOKUP(C3111,Customers!$A$1:$H$201,4,0)</f>
        <v>John Bell</v>
      </c>
      <c r="E3111" t="str">
        <f>VLOOKUP(C3111,Customers!$A$1:$H$201,5,0)</f>
        <v>Male</v>
      </c>
      <c r="F3111" s="4">
        <f>VLOOKUP(C3111,Customers!$A$1:$H$201,6,0)</f>
        <v>24531</v>
      </c>
      <c r="G3111" s="4" t="str">
        <f>VLOOKUP(C3111,Customers!$A$1:$H$201,7,0)</f>
        <v>Sarahhaven</v>
      </c>
      <c r="H3111" s="4">
        <f>VLOOKUP(C3111,Customers!$A$1:$H$201,8,0)</f>
        <v>44480</v>
      </c>
      <c r="I3111" t="s">
        <v>822</v>
      </c>
      <c r="J3111" t="str">
        <f>VLOOKUP(I3111,Products!$A$1:$F$51,2,0)</f>
        <v>Maybe Footwear</v>
      </c>
      <c r="K3111" t="str">
        <f>VLOOKUP(I3111,Products!$A$1:$F$51,3,0)</f>
        <v>Fashion</v>
      </c>
      <c r="L3111" t="str">
        <f>VLOOKUP(I3111,Products!$A$1:$F$51,4,0)</f>
        <v>Footwear</v>
      </c>
      <c r="M3111" s="7">
        <f>VLOOKUP(I3111,Products!$A$1:$F$51,5,0)</f>
        <v>1044.6400000000001</v>
      </c>
      <c r="N3111" s="7">
        <f>VLOOKUP(I3111,Products!$A$1:$F$51,6,0)</f>
        <v>775.07</v>
      </c>
      <c r="O3111" t="s">
        <v>835</v>
      </c>
      <c r="P3111" t="str">
        <f>VLOOKUP(O3111,Stores!$A$1:$D$6,2,0)</f>
        <v>MegaMart New Michele</v>
      </c>
      <c r="Q3111" t="str">
        <f>VLOOKUP(O3111,Stores!$A$1:$D$6,4,0)</f>
        <v>West</v>
      </c>
      <c r="R3111" s="6">
        <v>5</v>
      </c>
      <c r="S3111" s="6">
        <v>0</v>
      </c>
      <c r="T3111" t="s">
        <v>854</v>
      </c>
      <c r="U3111">
        <f t="shared" si="144"/>
        <v>5223.2000000000007</v>
      </c>
      <c r="V3111" s="7">
        <f t="shared" si="145"/>
        <v>3875.3500000000004</v>
      </c>
      <c r="W3111" s="7">
        <f t="shared" si="146"/>
        <v>1346.8500000000004</v>
      </c>
    </row>
    <row r="3112" spans="1:23" x14ac:dyDescent="0.25">
      <c r="A3112" t="s">
        <v>5629</v>
      </c>
      <c r="B3112" s="4">
        <v>45636</v>
      </c>
      <c r="C3112" t="s">
        <v>691</v>
      </c>
      <c r="D3112" t="str">
        <f>VLOOKUP(C3112,Customers!$A$1:$H$201,4,0)</f>
        <v>Matthew Dixon</v>
      </c>
      <c r="E3112" t="str">
        <f>VLOOKUP(C3112,Customers!$A$1:$H$201,5,0)</f>
        <v>Male</v>
      </c>
      <c r="F3112" s="4">
        <f>VLOOKUP(C3112,Customers!$A$1:$H$201,6,0)</f>
        <v>21086</v>
      </c>
      <c r="G3112" s="4" t="str">
        <f>VLOOKUP(C3112,Customers!$A$1:$H$201,7,0)</f>
        <v>Lake Emily</v>
      </c>
      <c r="H3112" s="4">
        <f>VLOOKUP(C3112,Customers!$A$1:$H$201,8,0)</f>
        <v>44153</v>
      </c>
      <c r="I3112" t="s">
        <v>751</v>
      </c>
      <c r="J3112" t="str">
        <f>VLOOKUP(I3112,Products!$A$1:$F$51,2,0)</f>
        <v>House Accessories</v>
      </c>
      <c r="K3112" t="str">
        <f>VLOOKUP(I3112,Products!$A$1:$F$51,3,0)</f>
        <v>Fashion</v>
      </c>
      <c r="L3112" t="str">
        <f>VLOOKUP(I3112,Products!$A$1:$F$51,4,0)</f>
        <v>Accessories</v>
      </c>
      <c r="M3112" s="7">
        <f>VLOOKUP(I3112,Products!$A$1:$F$51,5,0)</f>
        <v>1858.75</v>
      </c>
      <c r="N3112" s="7">
        <f>VLOOKUP(I3112,Products!$A$1:$F$51,6,0)</f>
        <v>1451.16</v>
      </c>
      <c r="O3112" t="s">
        <v>831</v>
      </c>
      <c r="P3112" t="str">
        <f>VLOOKUP(O3112,Stores!$A$1:$D$6,2,0)</f>
        <v>MegaMart Peckmouth</v>
      </c>
      <c r="Q3112" t="str">
        <f>VLOOKUP(O3112,Stores!$A$1:$D$6,4,0)</f>
        <v>East</v>
      </c>
      <c r="R3112" s="6">
        <v>2</v>
      </c>
      <c r="S3112" s="6">
        <v>0.15</v>
      </c>
      <c r="T3112" t="s">
        <v>861</v>
      </c>
      <c r="U3112">
        <f t="shared" si="144"/>
        <v>3717.5</v>
      </c>
      <c r="V3112" s="7">
        <f t="shared" si="145"/>
        <v>2902.32</v>
      </c>
      <c r="W3112" s="7">
        <f t="shared" si="146"/>
        <v>814.32999999999981</v>
      </c>
    </row>
    <row r="3113" spans="1:23" x14ac:dyDescent="0.25">
      <c r="A3113" t="s">
        <v>1215</v>
      </c>
      <c r="B3113" s="4">
        <v>45637</v>
      </c>
      <c r="C3113" t="s">
        <v>522</v>
      </c>
      <c r="D3113" t="str">
        <f>VLOOKUP(C3113,Customers!$A$1:$H$201,4,0)</f>
        <v>Betty Johnson</v>
      </c>
      <c r="E3113" t="str">
        <f>VLOOKUP(C3113,Customers!$A$1:$H$201,5,0)</f>
        <v>Female</v>
      </c>
      <c r="F3113" s="4">
        <f>VLOOKUP(C3113,Customers!$A$1:$H$201,6,0)</f>
        <v>23256</v>
      </c>
      <c r="G3113" s="4" t="str">
        <f>VLOOKUP(C3113,Customers!$A$1:$H$201,7,0)</f>
        <v>North Lisa</v>
      </c>
      <c r="H3113" s="4">
        <f>VLOOKUP(C3113,Customers!$A$1:$H$201,8,0)</f>
        <v>44258</v>
      </c>
      <c r="I3113" t="s">
        <v>774</v>
      </c>
      <c r="J3113" t="str">
        <f>VLOOKUP(I3113,Products!$A$1:$F$51,2,0)</f>
        <v>Behavior Dairy</v>
      </c>
      <c r="K3113" t="str">
        <f>VLOOKUP(I3113,Products!$A$1:$F$51,3,0)</f>
        <v>Groceries</v>
      </c>
      <c r="L3113" t="str">
        <f>VLOOKUP(I3113,Products!$A$1:$F$51,4,0)</f>
        <v>Dairy</v>
      </c>
      <c r="M3113" s="7">
        <f>VLOOKUP(I3113,Products!$A$1:$F$51,5,0)</f>
        <v>1015.76</v>
      </c>
      <c r="N3113" s="7">
        <f>VLOOKUP(I3113,Products!$A$1:$F$51,6,0)</f>
        <v>584.4</v>
      </c>
      <c r="O3113" t="s">
        <v>838</v>
      </c>
      <c r="P3113" t="str">
        <f>VLOOKUP(O3113,Stores!$A$1:$D$6,2,0)</f>
        <v>MegaMart Brianahaven</v>
      </c>
      <c r="Q3113" t="str">
        <f>VLOOKUP(O3113,Stores!$A$1:$D$6,4,0)</f>
        <v>North</v>
      </c>
      <c r="R3113" s="6">
        <v>3</v>
      </c>
      <c r="S3113" s="6">
        <v>0</v>
      </c>
      <c r="T3113" t="s">
        <v>854</v>
      </c>
      <c r="U3113">
        <f t="shared" si="144"/>
        <v>3047.2799999999997</v>
      </c>
      <c r="V3113" s="7">
        <f t="shared" si="145"/>
        <v>1753.1999999999998</v>
      </c>
      <c r="W3113" s="7">
        <f t="shared" si="146"/>
        <v>1293.08</v>
      </c>
    </row>
    <row r="3114" spans="1:23" x14ac:dyDescent="0.25">
      <c r="A3114" t="s">
        <v>2702</v>
      </c>
      <c r="B3114" s="4">
        <v>45637</v>
      </c>
      <c r="C3114" t="s">
        <v>456</v>
      </c>
      <c r="D3114" t="str">
        <f>VLOOKUP(C3114,Customers!$A$1:$H$201,4,0)</f>
        <v>Chad Roberts</v>
      </c>
      <c r="E3114" t="str">
        <f>VLOOKUP(C3114,Customers!$A$1:$H$201,5,0)</f>
        <v>Female</v>
      </c>
      <c r="F3114" s="4">
        <f>VLOOKUP(C3114,Customers!$A$1:$H$201,6,0)</f>
        <v>22804</v>
      </c>
      <c r="G3114" s="4" t="str">
        <f>VLOOKUP(C3114,Customers!$A$1:$H$201,7,0)</f>
        <v>North Michelle</v>
      </c>
      <c r="H3114" s="4">
        <f>VLOOKUP(C3114,Customers!$A$1:$H$201,8,0)</f>
        <v>44237</v>
      </c>
      <c r="I3114" t="s">
        <v>802</v>
      </c>
      <c r="J3114" t="str">
        <f>VLOOKUP(I3114,Products!$A$1:$F$51,2,0)</f>
        <v>Piece Headphones</v>
      </c>
      <c r="K3114" t="str">
        <f>VLOOKUP(I3114,Products!$A$1:$F$51,3,0)</f>
        <v>Electronics</v>
      </c>
      <c r="L3114" t="str">
        <f>VLOOKUP(I3114,Products!$A$1:$F$51,4,0)</f>
        <v>Headphones</v>
      </c>
      <c r="M3114" s="7">
        <f>VLOOKUP(I3114,Products!$A$1:$F$51,5,0)</f>
        <v>1745.61</v>
      </c>
      <c r="N3114" s="7">
        <f>VLOOKUP(I3114,Products!$A$1:$F$51,6,0)</f>
        <v>1322.44</v>
      </c>
      <c r="O3114" t="s">
        <v>838</v>
      </c>
      <c r="P3114" t="str">
        <f>VLOOKUP(O3114,Stores!$A$1:$D$6,2,0)</f>
        <v>MegaMart Brianahaven</v>
      </c>
      <c r="Q3114" t="str">
        <f>VLOOKUP(O3114,Stores!$A$1:$D$6,4,0)</f>
        <v>North</v>
      </c>
      <c r="R3114" s="6">
        <v>3</v>
      </c>
      <c r="S3114" s="6">
        <v>0.05</v>
      </c>
      <c r="T3114" t="s">
        <v>861</v>
      </c>
      <c r="U3114">
        <f t="shared" si="144"/>
        <v>5236.83</v>
      </c>
      <c r="V3114" s="7">
        <f t="shared" si="145"/>
        <v>3967.32</v>
      </c>
      <c r="W3114" s="7">
        <f t="shared" si="146"/>
        <v>1268.5599999999997</v>
      </c>
    </row>
    <row r="3115" spans="1:23" x14ac:dyDescent="0.25">
      <c r="A3115" t="s">
        <v>4119</v>
      </c>
      <c r="B3115" s="4">
        <v>45637</v>
      </c>
      <c r="C3115" t="s">
        <v>125</v>
      </c>
      <c r="D3115" t="str">
        <f>VLOOKUP(C3115,Customers!$A$1:$H$201,4,0)</f>
        <v>Valerie Macdonald</v>
      </c>
      <c r="E3115" t="str">
        <f>VLOOKUP(C3115,Customers!$A$1:$H$201,5,0)</f>
        <v>Male</v>
      </c>
      <c r="F3115" s="4">
        <f>VLOOKUP(C3115,Customers!$A$1:$H$201,6,0)</f>
        <v>33917</v>
      </c>
      <c r="G3115" s="4" t="str">
        <f>VLOOKUP(C3115,Customers!$A$1:$H$201,7,0)</f>
        <v>East Shelby</v>
      </c>
      <c r="H3115" s="4">
        <f>VLOOKUP(C3115,Customers!$A$1:$H$201,8,0)</f>
        <v>44208</v>
      </c>
      <c r="I3115" t="s">
        <v>743</v>
      </c>
      <c r="J3115" t="str">
        <f>VLOOKUP(I3115,Products!$A$1:$F$51,2,0)</f>
        <v>World Watches</v>
      </c>
      <c r="K3115" t="str">
        <f>VLOOKUP(I3115,Products!$A$1:$F$51,3,0)</f>
        <v>Fashion</v>
      </c>
      <c r="L3115" t="str">
        <f>VLOOKUP(I3115,Products!$A$1:$F$51,4,0)</f>
        <v>Watches</v>
      </c>
      <c r="M3115" s="7">
        <f>VLOOKUP(I3115,Products!$A$1:$F$51,5,0)</f>
        <v>1134.8</v>
      </c>
      <c r="N3115" s="7">
        <f>VLOOKUP(I3115,Products!$A$1:$F$51,6,0)</f>
        <v>675.1</v>
      </c>
      <c r="O3115" t="s">
        <v>831</v>
      </c>
      <c r="P3115" t="str">
        <f>VLOOKUP(O3115,Stores!$A$1:$D$6,2,0)</f>
        <v>MegaMart Peckmouth</v>
      </c>
      <c r="Q3115" t="str">
        <f>VLOOKUP(O3115,Stores!$A$1:$D$6,4,0)</f>
        <v>East</v>
      </c>
      <c r="R3115" s="6">
        <v>5</v>
      </c>
      <c r="S3115" s="6">
        <v>0.05</v>
      </c>
      <c r="T3115" t="s">
        <v>861</v>
      </c>
      <c r="U3115">
        <f t="shared" si="144"/>
        <v>5674</v>
      </c>
      <c r="V3115" s="7">
        <f t="shared" si="145"/>
        <v>3375.5</v>
      </c>
      <c r="W3115" s="7">
        <f t="shared" si="146"/>
        <v>2297.5500000000002</v>
      </c>
    </row>
    <row r="3116" spans="1:23" x14ac:dyDescent="0.25">
      <c r="A3116" t="s">
        <v>4697</v>
      </c>
      <c r="B3116" s="4">
        <v>45637</v>
      </c>
      <c r="C3116" t="s">
        <v>34</v>
      </c>
      <c r="D3116" t="str">
        <f>VLOOKUP(C3116,Customers!$A$1:$H$201,4,0)</f>
        <v>Isaiah Williams</v>
      </c>
      <c r="E3116" t="str">
        <f>VLOOKUP(C3116,Customers!$A$1:$H$201,5,0)</f>
        <v>Male</v>
      </c>
      <c r="F3116" s="4">
        <f>VLOOKUP(C3116,Customers!$A$1:$H$201,6,0)</f>
        <v>22233</v>
      </c>
      <c r="G3116" s="4" t="str">
        <f>VLOOKUP(C3116,Customers!$A$1:$H$201,7,0)</f>
        <v>New Michaelland</v>
      </c>
      <c r="H3116" s="4">
        <f>VLOOKUP(C3116,Customers!$A$1:$H$201,8,0)</f>
        <v>45720</v>
      </c>
      <c r="I3116" t="s">
        <v>786</v>
      </c>
      <c r="J3116" t="str">
        <f>VLOOKUP(I3116,Products!$A$1:$F$51,2,0)</f>
        <v>Difficult Vegetables</v>
      </c>
      <c r="K3116" t="str">
        <f>VLOOKUP(I3116,Products!$A$1:$F$51,3,0)</f>
        <v>Groceries</v>
      </c>
      <c r="L3116" t="str">
        <f>VLOOKUP(I3116,Products!$A$1:$F$51,4,0)</f>
        <v>Vegetables</v>
      </c>
      <c r="M3116" s="7">
        <f>VLOOKUP(I3116,Products!$A$1:$F$51,5,0)</f>
        <v>1102.791777777778</v>
      </c>
      <c r="N3116" s="7">
        <f>VLOOKUP(I3116,Products!$A$1:$F$51,6,0)</f>
        <v>164.01</v>
      </c>
      <c r="O3116" t="s">
        <v>835</v>
      </c>
      <c r="P3116" t="str">
        <f>VLOOKUP(O3116,Stores!$A$1:$D$6,2,0)</f>
        <v>MegaMart New Michele</v>
      </c>
      <c r="Q3116" t="str">
        <f>VLOOKUP(O3116,Stores!$A$1:$D$6,4,0)</f>
        <v>West</v>
      </c>
      <c r="R3116" s="6">
        <v>5</v>
      </c>
      <c r="S3116" s="6">
        <v>0.15</v>
      </c>
      <c r="T3116" t="s">
        <v>857</v>
      </c>
      <c r="U3116">
        <f t="shared" si="144"/>
        <v>5513.9588888888902</v>
      </c>
      <c r="V3116" s="7">
        <f t="shared" si="145"/>
        <v>820.05</v>
      </c>
      <c r="W3116" s="7">
        <f t="shared" si="146"/>
        <v>4693.0588888888897</v>
      </c>
    </row>
    <row r="3117" spans="1:23" x14ac:dyDescent="0.25">
      <c r="A3117" t="s">
        <v>5438</v>
      </c>
      <c r="B3117" s="4">
        <v>45637</v>
      </c>
      <c r="C3117" t="s">
        <v>547</v>
      </c>
      <c r="D3117" t="str">
        <f>VLOOKUP(C3117,Customers!$A$1:$H$201,4,0)</f>
        <v>Brittany Green</v>
      </c>
      <c r="E3117" t="str">
        <f>VLOOKUP(C3117,Customers!$A$1:$H$201,5,0)</f>
        <v>Male</v>
      </c>
      <c r="F3117" s="4">
        <f>VLOOKUP(C3117,Customers!$A$1:$H$201,6,0)</f>
        <v>31945</v>
      </c>
      <c r="G3117" s="4" t="str">
        <f>VLOOKUP(C3117,Customers!$A$1:$H$201,7,0)</f>
        <v>Port Jeffreyside</v>
      </c>
      <c r="H3117" s="4">
        <f>VLOOKUP(C3117,Customers!$A$1:$H$201,8,0)</f>
        <v>44261</v>
      </c>
      <c r="I3117" t="s">
        <v>735</v>
      </c>
      <c r="J3117" t="str">
        <f>VLOOKUP(I3117,Products!$A$1:$F$51,2,0)</f>
        <v>Step Smartphone</v>
      </c>
      <c r="K3117" t="str">
        <f>VLOOKUP(I3117,Products!$A$1:$F$51,3,0)</f>
        <v>Electronics</v>
      </c>
      <c r="L3117" t="str">
        <f>VLOOKUP(I3117,Products!$A$1:$F$51,4,0)</f>
        <v>Smartphone</v>
      </c>
      <c r="M3117" s="7">
        <f>VLOOKUP(I3117,Products!$A$1:$F$51,5,0)</f>
        <v>1194.1199999999999</v>
      </c>
      <c r="N3117" s="7">
        <f>VLOOKUP(I3117,Products!$A$1:$F$51,6,0)</f>
        <v>838.95</v>
      </c>
      <c r="O3117" t="s">
        <v>835</v>
      </c>
      <c r="P3117" t="str">
        <f>VLOOKUP(O3117,Stores!$A$1:$D$6,2,0)</f>
        <v>MegaMart New Michele</v>
      </c>
      <c r="Q3117" t="str">
        <f>VLOOKUP(O3117,Stores!$A$1:$D$6,4,0)</f>
        <v>West</v>
      </c>
      <c r="R3117" s="6">
        <v>5</v>
      </c>
      <c r="S3117" s="6">
        <v>0.15</v>
      </c>
      <c r="T3117" t="s">
        <v>861</v>
      </c>
      <c r="U3117">
        <f t="shared" si="144"/>
        <v>5970.5999999999995</v>
      </c>
      <c r="V3117" s="7">
        <f t="shared" si="145"/>
        <v>4194.75</v>
      </c>
      <c r="W3117" s="7">
        <f t="shared" si="146"/>
        <v>1774.9999999999995</v>
      </c>
    </row>
    <row r="3118" spans="1:23" x14ac:dyDescent="0.25">
      <c r="A3118" t="s">
        <v>863</v>
      </c>
      <c r="B3118" s="4">
        <v>45637</v>
      </c>
      <c r="C3118" t="s">
        <v>146</v>
      </c>
      <c r="D3118" t="str">
        <f>VLOOKUP(C3118,Customers!$A$1:$H$201,4,0)</f>
        <v>Tracey Davis</v>
      </c>
      <c r="E3118" t="str">
        <f>VLOOKUP(C3118,Customers!$A$1:$H$201,5,0)</f>
        <v>Male</v>
      </c>
      <c r="F3118" s="4">
        <f>VLOOKUP(C3118,Customers!$A$1:$H$201,6,0)</f>
        <v>27138</v>
      </c>
      <c r="G3118" s="4" t="str">
        <f>VLOOKUP(C3118,Customers!$A$1:$H$201,7,0)</f>
        <v>Wilsonbury</v>
      </c>
      <c r="H3118" s="4">
        <f>VLOOKUP(C3118,Customers!$A$1:$H$201,8,0)</f>
        <v>44326</v>
      </c>
      <c r="I3118" t="s">
        <v>812</v>
      </c>
      <c r="J3118" t="str">
        <f>VLOOKUP(I3118,Products!$A$1:$F$51,2,0)</f>
        <v>Set Dairy</v>
      </c>
      <c r="K3118" t="str">
        <f>VLOOKUP(I3118,Products!$A$1:$F$51,3,0)</f>
        <v>Groceries</v>
      </c>
      <c r="L3118" t="str">
        <f>VLOOKUP(I3118,Products!$A$1:$F$51,4,0)</f>
        <v>Dairy</v>
      </c>
      <c r="M3118" s="7">
        <f>VLOOKUP(I3118,Products!$A$1:$F$51,5,0)</f>
        <v>1879.08</v>
      </c>
      <c r="N3118" s="7">
        <f>VLOOKUP(I3118,Products!$A$1:$F$51,6,0)</f>
        <v>1004.56</v>
      </c>
      <c r="O3118" t="s">
        <v>827</v>
      </c>
      <c r="P3118" t="str">
        <f>VLOOKUP(O3118,Stores!$A$1:$D$6,2,0)</f>
        <v>MegaMart Jimenezborough</v>
      </c>
      <c r="Q3118" t="str">
        <f>VLOOKUP(O3118,Stores!$A$1:$D$6,4,0)</f>
        <v>South</v>
      </c>
      <c r="R3118" s="6">
        <v>1</v>
      </c>
      <c r="S3118" s="6">
        <v>0.05</v>
      </c>
      <c r="T3118" t="s">
        <v>854</v>
      </c>
      <c r="U3118">
        <f t="shared" si="144"/>
        <v>1879.08</v>
      </c>
      <c r="V3118" s="7">
        <f t="shared" si="145"/>
        <v>1004.56</v>
      </c>
      <c r="W3118" s="7">
        <f t="shared" si="146"/>
        <v>873.56999999999994</v>
      </c>
    </row>
    <row r="3119" spans="1:23" x14ac:dyDescent="0.25">
      <c r="A3119" t="s">
        <v>1506</v>
      </c>
      <c r="B3119" s="4">
        <v>45637</v>
      </c>
      <c r="C3119" t="s">
        <v>193</v>
      </c>
      <c r="D3119" t="str">
        <f>VLOOKUP(C3119,Customers!$A$1:$H$201,4,0)</f>
        <v>Kelly Mcmillan</v>
      </c>
      <c r="E3119" t="str">
        <f>VLOOKUP(C3119,Customers!$A$1:$H$201,5,0)</f>
        <v>Male</v>
      </c>
      <c r="F3119" s="4">
        <f>VLOOKUP(C3119,Customers!$A$1:$H$201,6,0)</f>
        <v>25009</v>
      </c>
      <c r="G3119" s="4" t="str">
        <f>VLOOKUP(C3119,Customers!$A$1:$H$201,7,0)</f>
        <v>Erinland</v>
      </c>
      <c r="H3119" s="4">
        <f>VLOOKUP(C3119,Customers!$A$1:$H$201,8,0)</f>
        <v>44798</v>
      </c>
      <c r="I3119" t="s">
        <v>810</v>
      </c>
      <c r="J3119" t="str">
        <f>VLOOKUP(I3119,Products!$A$1:$F$51,2,0)</f>
        <v>Least Accessories</v>
      </c>
      <c r="K3119" t="str">
        <f>VLOOKUP(I3119,Products!$A$1:$F$51,3,0)</f>
        <v>Fashion</v>
      </c>
      <c r="L3119" t="str">
        <f>VLOOKUP(I3119,Products!$A$1:$F$51,4,0)</f>
        <v>Accessories</v>
      </c>
      <c r="M3119" s="7">
        <f>VLOOKUP(I3119,Products!$A$1:$F$51,5,0)</f>
        <v>1286.55</v>
      </c>
      <c r="N3119" s="7">
        <f>VLOOKUP(I3119,Products!$A$1:$F$51,6,0)</f>
        <v>797.54</v>
      </c>
      <c r="O3119" t="s">
        <v>831</v>
      </c>
      <c r="P3119" t="str">
        <f>VLOOKUP(O3119,Stores!$A$1:$D$6,2,0)</f>
        <v>MegaMart Peckmouth</v>
      </c>
      <c r="Q3119" t="str">
        <f>VLOOKUP(O3119,Stores!$A$1:$D$6,4,0)</f>
        <v>East</v>
      </c>
      <c r="R3119" s="6">
        <v>1</v>
      </c>
      <c r="S3119" s="6">
        <v>0.05</v>
      </c>
      <c r="T3119" t="s">
        <v>861</v>
      </c>
      <c r="U3119">
        <f t="shared" si="144"/>
        <v>1286.55</v>
      </c>
      <c r="V3119" s="7">
        <f t="shared" si="145"/>
        <v>797.54</v>
      </c>
      <c r="W3119" s="7">
        <f t="shared" si="146"/>
        <v>488.06</v>
      </c>
    </row>
    <row r="3120" spans="1:23" x14ac:dyDescent="0.25">
      <c r="A3120" t="s">
        <v>2081</v>
      </c>
      <c r="B3120" s="4">
        <v>45637</v>
      </c>
      <c r="C3120" t="s">
        <v>489</v>
      </c>
      <c r="D3120" t="str">
        <f>VLOOKUP(C3120,Customers!$A$1:$H$201,4,0)</f>
        <v>Emily Hart</v>
      </c>
      <c r="E3120" t="str">
        <f>VLOOKUP(C3120,Customers!$A$1:$H$201,5,0)</f>
        <v>Female</v>
      </c>
      <c r="F3120" s="4">
        <f>VLOOKUP(C3120,Customers!$A$1:$H$201,6,0)</f>
        <v>31076</v>
      </c>
      <c r="G3120" s="4" t="str">
        <f>VLOOKUP(C3120,Customers!$A$1:$H$201,7,0)</f>
        <v>Angelaland</v>
      </c>
      <c r="H3120" s="4">
        <f>VLOOKUP(C3120,Customers!$A$1:$H$201,8,0)</f>
        <v>45799</v>
      </c>
      <c r="I3120" t="s">
        <v>780</v>
      </c>
      <c r="J3120" t="str">
        <f>VLOOKUP(I3120,Products!$A$1:$F$51,2,0)</f>
        <v>Road Clothing</v>
      </c>
      <c r="K3120" t="str">
        <f>VLOOKUP(I3120,Products!$A$1:$F$51,3,0)</f>
        <v>Fashion</v>
      </c>
      <c r="L3120" t="str">
        <f>VLOOKUP(I3120,Products!$A$1:$F$51,4,0)</f>
        <v>Clothing</v>
      </c>
      <c r="M3120" s="7">
        <f>VLOOKUP(I3120,Products!$A$1:$F$51,5,0)</f>
        <v>1485.05</v>
      </c>
      <c r="N3120" s="7">
        <f>VLOOKUP(I3120,Products!$A$1:$F$51,6,0)</f>
        <v>988.31</v>
      </c>
      <c r="O3120" t="s">
        <v>838</v>
      </c>
      <c r="P3120" t="str">
        <f>VLOOKUP(O3120,Stores!$A$1:$D$6,2,0)</f>
        <v>MegaMart Brianahaven</v>
      </c>
      <c r="Q3120" t="str">
        <f>VLOOKUP(O3120,Stores!$A$1:$D$6,4,0)</f>
        <v>North</v>
      </c>
      <c r="R3120" s="6">
        <v>4</v>
      </c>
      <c r="S3120" s="6">
        <v>0.05</v>
      </c>
      <c r="T3120" t="s">
        <v>857</v>
      </c>
      <c r="U3120">
        <f t="shared" si="144"/>
        <v>5940.2</v>
      </c>
      <c r="V3120" s="7">
        <f t="shared" si="145"/>
        <v>3953.24</v>
      </c>
      <c r="W3120" s="7">
        <f t="shared" si="146"/>
        <v>1986.01</v>
      </c>
    </row>
    <row r="3121" spans="1:23" x14ac:dyDescent="0.25">
      <c r="A3121" t="s">
        <v>3204</v>
      </c>
      <c r="B3121" s="4">
        <v>45638</v>
      </c>
      <c r="C3121" t="s">
        <v>606</v>
      </c>
      <c r="D3121" t="str">
        <f>VLOOKUP(C3121,Customers!$A$1:$H$201,4,0)</f>
        <v>Christina Dominguez</v>
      </c>
      <c r="E3121" t="str">
        <f>VLOOKUP(C3121,Customers!$A$1:$H$201,5,0)</f>
        <v>Male</v>
      </c>
      <c r="F3121" s="4">
        <f>VLOOKUP(C3121,Customers!$A$1:$H$201,6,0)</f>
        <v>34043</v>
      </c>
      <c r="G3121" s="4" t="str">
        <f>VLOOKUP(C3121,Customers!$A$1:$H$201,7,0)</f>
        <v>Robertsborough</v>
      </c>
      <c r="H3121" s="4">
        <f>VLOOKUP(C3121,Customers!$A$1:$H$201,8,0)</f>
        <v>45866</v>
      </c>
      <c r="I3121" t="s">
        <v>753</v>
      </c>
      <c r="J3121" t="str">
        <f>VLOOKUP(I3121,Products!$A$1:$F$51,2,0)</f>
        <v>Find Headphones</v>
      </c>
      <c r="K3121" t="str">
        <f>VLOOKUP(I3121,Products!$A$1:$F$51,3,0)</f>
        <v>Electronics</v>
      </c>
      <c r="L3121" t="str">
        <f>VLOOKUP(I3121,Products!$A$1:$F$51,4,0)</f>
        <v>Headphones</v>
      </c>
      <c r="M3121" s="7">
        <f>VLOOKUP(I3121,Products!$A$1:$F$51,5,0)</f>
        <v>1246.1099999999999</v>
      </c>
      <c r="N3121" s="7">
        <f>VLOOKUP(I3121,Products!$A$1:$F$51,6,0)</f>
        <v>833.52</v>
      </c>
      <c r="O3121" t="s">
        <v>835</v>
      </c>
      <c r="P3121" t="str">
        <f>VLOOKUP(O3121,Stores!$A$1:$D$6,2,0)</f>
        <v>MegaMart New Michele</v>
      </c>
      <c r="Q3121" t="str">
        <f>VLOOKUP(O3121,Stores!$A$1:$D$6,4,0)</f>
        <v>West</v>
      </c>
      <c r="R3121" s="6">
        <v>2</v>
      </c>
      <c r="S3121" s="6">
        <v>0</v>
      </c>
      <c r="T3121" t="s">
        <v>857</v>
      </c>
      <c r="U3121">
        <f t="shared" si="144"/>
        <v>2492.2199999999998</v>
      </c>
      <c r="V3121" s="7">
        <f t="shared" si="145"/>
        <v>1667.04</v>
      </c>
      <c r="W3121" s="7">
        <f t="shared" si="146"/>
        <v>824.17999999999984</v>
      </c>
    </row>
    <row r="3122" spans="1:23" x14ac:dyDescent="0.25">
      <c r="A3122" t="s">
        <v>5570</v>
      </c>
      <c r="B3122" s="4">
        <v>45638</v>
      </c>
      <c r="C3122" t="s">
        <v>641</v>
      </c>
      <c r="D3122" t="str">
        <f>VLOOKUP(C3122,Customers!$A$1:$H$201,4,0)</f>
        <v>Meghan Wright</v>
      </c>
      <c r="E3122" t="str">
        <f>VLOOKUP(C3122,Customers!$A$1:$H$201,5,0)</f>
        <v>Male</v>
      </c>
      <c r="F3122" s="4">
        <f>VLOOKUP(C3122,Customers!$A$1:$H$201,6,0)</f>
        <v>38193</v>
      </c>
      <c r="G3122" s="4" t="str">
        <f>VLOOKUP(C3122,Customers!$A$1:$H$201,7,0)</f>
        <v>East Rodney</v>
      </c>
      <c r="H3122" s="4">
        <f>VLOOKUP(C3122,Customers!$A$1:$H$201,8,0)</f>
        <v>44302</v>
      </c>
      <c r="I3122" t="s">
        <v>822</v>
      </c>
      <c r="J3122" t="str">
        <f>VLOOKUP(I3122,Products!$A$1:$F$51,2,0)</f>
        <v>Maybe Footwear</v>
      </c>
      <c r="K3122" t="str">
        <f>VLOOKUP(I3122,Products!$A$1:$F$51,3,0)</f>
        <v>Fashion</v>
      </c>
      <c r="L3122" t="str">
        <f>VLOOKUP(I3122,Products!$A$1:$F$51,4,0)</f>
        <v>Footwear</v>
      </c>
      <c r="M3122" s="7">
        <f>VLOOKUP(I3122,Products!$A$1:$F$51,5,0)</f>
        <v>1044.6400000000001</v>
      </c>
      <c r="N3122" s="7">
        <f>VLOOKUP(I3122,Products!$A$1:$F$51,6,0)</f>
        <v>775.07</v>
      </c>
      <c r="O3122" t="s">
        <v>842</v>
      </c>
      <c r="P3122" t="str">
        <f>VLOOKUP(O3122,Stores!$A$1:$D$6,2,0)</f>
        <v>MegaMart Johnmouth</v>
      </c>
      <c r="Q3122" t="str">
        <f>VLOOKUP(O3122,Stores!$A$1:$D$6,4,0)</f>
        <v>East</v>
      </c>
      <c r="R3122" s="6">
        <v>3</v>
      </c>
      <c r="S3122" s="6">
        <v>0</v>
      </c>
      <c r="T3122" t="s">
        <v>861</v>
      </c>
      <c r="U3122">
        <f t="shared" si="144"/>
        <v>3133.92</v>
      </c>
      <c r="V3122" s="7">
        <f t="shared" si="145"/>
        <v>2325.21</v>
      </c>
      <c r="W3122" s="7">
        <f t="shared" si="146"/>
        <v>807.71</v>
      </c>
    </row>
    <row r="3123" spans="1:23" x14ac:dyDescent="0.25">
      <c r="A3123" t="s">
        <v>855</v>
      </c>
      <c r="B3123" s="4">
        <v>45638</v>
      </c>
      <c r="C3123" t="s">
        <v>616</v>
      </c>
      <c r="D3123" t="str">
        <f>VLOOKUP(C3123,Customers!$A$1:$H$201,4,0)</f>
        <v>Scott Howell</v>
      </c>
      <c r="E3123" t="str">
        <f>VLOOKUP(C3123,Customers!$A$1:$H$201,5,0)</f>
        <v>Male</v>
      </c>
      <c r="F3123" s="4">
        <f>VLOOKUP(C3123,Customers!$A$1:$H$201,6,0)</f>
        <v>38540</v>
      </c>
      <c r="G3123" s="4" t="str">
        <f>VLOOKUP(C3123,Customers!$A$1:$H$201,7,0)</f>
        <v>South Jennifer</v>
      </c>
      <c r="H3123" s="4">
        <f>VLOOKUP(C3123,Customers!$A$1:$H$201,8,0)</f>
        <v>45897</v>
      </c>
      <c r="I3123" t="s">
        <v>822</v>
      </c>
      <c r="J3123" t="str">
        <f>VLOOKUP(I3123,Products!$A$1:$F$51,2,0)</f>
        <v>Maybe Footwear</v>
      </c>
      <c r="K3123" t="str">
        <f>VLOOKUP(I3123,Products!$A$1:$F$51,3,0)</f>
        <v>Fashion</v>
      </c>
      <c r="L3123" t="str">
        <f>VLOOKUP(I3123,Products!$A$1:$F$51,4,0)</f>
        <v>Footwear</v>
      </c>
      <c r="M3123" s="7">
        <f>VLOOKUP(I3123,Products!$A$1:$F$51,5,0)</f>
        <v>1044.6400000000001</v>
      </c>
      <c r="N3123" s="7">
        <f>VLOOKUP(I3123,Products!$A$1:$F$51,6,0)</f>
        <v>775.07</v>
      </c>
      <c r="O3123" t="s">
        <v>831</v>
      </c>
      <c r="P3123" t="str">
        <f>VLOOKUP(O3123,Stores!$A$1:$D$6,2,0)</f>
        <v>MegaMart Peckmouth</v>
      </c>
      <c r="Q3123" t="str">
        <f>VLOOKUP(O3123,Stores!$A$1:$D$6,4,0)</f>
        <v>East</v>
      </c>
      <c r="R3123" s="6">
        <v>2.9905584572117316</v>
      </c>
      <c r="S3123" s="6">
        <v>0.1</v>
      </c>
      <c r="T3123" t="s">
        <v>854</v>
      </c>
      <c r="U3123">
        <f t="shared" si="144"/>
        <v>3124.0569867416634</v>
      </c>
      <c r="V3123" s="7">
        <f t="shared" si="145"/>
        <v>2317.8921434310969</v>
      </c>
      <c r="W3123" s="7">
        <f t="shared" si="146"/>
        <v>805.26484331056656</v>
      </c>
    </row>
    <row r="3124" spans="1:23" x14ac:dyDescent="0.25">
      <c r="A3124" t="s">
        <v>1218</v>
      </c>
      <c r="B3124" s="4">
        <v>45638</v>
      </c>
      <c r="C3124" t="s">
        <v>447</v>
      </c>
      <c r="D3124" t="str">
        <f>VLOOKUP(C3124,Customers!$A$1:$H$201,4,0)</f>
        <v>John Bell</v>
      </c>
      <c r="E3124" t="str">
        <f>VLOOKUP(C3124,Customers!$A$1:$H$201,5,0)</f>
        <v>Male</v>
      </c>
      <c r="F3124" s="4">
        <f>VLOOKUP(C3124,Customers!$A$1:$H$201,6,0)</f>
        <v>24531</v>
      </c>
      <c r="G3124" s="4" t="str">
        <f>VLOOKUP(C3124,Customers!$A$1:$H$201,7,0)</f>
        <v>Sarahhaven</v>
      </c>
      <c r="H3124" s="4">
        <f>VLOOKUP(C3124,Customers!$A$1:$H$201,8,0)</f>
        <v>44480</v>
      </c>
      <c r="I3124" t="s">
        <v>812</v>
      </c>
      <c r="J3124" t="str">
        <f>VLOOKUP(I3124,Products!$A$1:$F$51,2,0)</f>
        <v>Set Dairy</v>
      </c>
      <c r="K3124" t="str">
        <f>VLOOKUP(I3124,Products!$A$1:$F$51,3,0)</f>
        <v>Groceries</v>
      </c>
      <c r="L3124" t="str">
        <f>VLOOKUP(I3124,Products!$A$1:$F$51,4,0)</f>
        <v>Dairy</v>
      </c>
      <c r="M3124" s="7">
        <f>VLOOKUP(I3124,Products!$A$1:$F$51,5,0)</f>
        <v>1879.08</v>
      </c>
      <c r="N3124" s="7">
        <f>VLOOKUP(I3124,Products!$A$1:$F$51,6,0)</f>
        <v>1004.56</v>
      </c>
      <c r="O3124" t="s">
        <v>827</v>
      </c>
      <c r="P3124" t="str">
        <f>VLOOKUP(O3124,Stores!$A$1:$D$6,2,0)</f>
        <v>MegaMart Jimenezborough</v>
      </c>
      <c r="Q3124" t="str">
        <f>VLOOKUP(O3124,Stores!$A$1:$D$6,4,0)</f>
        <v>South</v>
      </c>
      <c r="R3124" s="6">
        <v>3</v>
      </c>
      <c r="S3124" s="6">
        <v>0.15</v>
      </c>
      <c r="T3124" t="s">
        <v>857</v>
      </c>
      <c r="U3124">
        <f t="shared" si="144"/>
        <v>5637.24</v>
      </c>
      <c r="V3124" s="7">
        <f t="shared" si="145"/>
        <v>3013.68</v>
      </c>
      <c r="W3124" s="7">
        <f t="shared" si="146"/>
        <v>2622.71</v>
      </c>
    </row>
    <row r="3125" spans="1:23" x14ac:dyDescent="0.25">
      <c r="A3125" t="s">
        <v>2931</v>
      </c>
      <c r="B3125" s="4">
        <v>45638</v>
      </c>
      <c r="C3125" t="s">
        <v>397</v>
      </c>
      <c r="D3125" t="str">
        <f>VLOOKUP(C3125,Customers!$A$1:$H$201,4,0)</f>
        <v>Victoria Hansen</v>
      </c>
      <c r="E3125" t="str">
        <f>VLOOKUP(C3125,Customers!$A$1:$H$201,5,0)</f>
        <v>Female</v>
      </c>
      <c r="F3125" s="4">
        <f>VLOOKUP(C3125,Customers!$A$1:$H$201,6,0)</f>
        <v>34980</v>
      </c>
      <c r="G3125" s="4" t="str">
        <f>VLOOKUP(C3125,Customers!$A$1:$H$201,7,0)</f>
        <v>Lake Dale</v>
      </c>
      <c r="H3125" s="4">
        <f>VLOOKUP(C3125,Customers!$A$1:$H$201,8,0)</f>
        <v>45124</v>
      </c>
      <c r="I3125" t="s">
        <v>732</v>
      </c>
      <c r="J3125" t="str">
        <f>VLOOKUP(I3125,Products!$A$1:$F$51,2,0)</f>
        <v>Us Snacks</v>
      </c>
      <c r="K3125" t="str">
        <f>VLOOKUP(I3125,Products!$A$1:$F$51,3,0)</f>
        <v>Groceries</v>
      </c>
      <c r="L3125" t="str">
        <f>VLOOKUP(I3125,Products!$A$1:$F$51,4,0)</f>
        <v>Snacks</v>
      </c>
      <c r="M3125" s="7">
        <f>VLOOKUP(I3125,Products!$A$1:$F$51,5,0)</f>
        <v>123.19</v>
      </c>
      <c r="N3125" s="7">
        <f>VLOOKUP(I3125,Products!$A$1:$F$51,6,0)</f>
        <v>80.36</v>
      </c>
      <c r="O3125" t="s">
        <v>831</v>
      </c>
      <c r="P3125" t="str">
        <f>VLOOKUP(O3125,Stores!$A$1:$D$6,2,0)</f>
        <v>MegaMart Peckmouth</v>
      </c>
      <c r="Q3125" t="str">
        <f>VLOOKUP(O3125,Stores!$A$1:$D$6,4,0)</f>
        <v>East</v>
      </c>
      <c r="R3125" s="6">
        <v>1</v>
      </c>
      <c r="S3125" s="6">
        <v>0.15</v>
      </c>
      <c r="T3125" t="s">
        <v>861</v>
      </c>
      <c r="U3125">
        <f t="shared" si="144"/>
        <v>123.19</v>
      </c>
      <c r="V3125" s="7">
        <f t="shared" si="145"/>
        <v>80.36</v>
      </c>
      <c r="W3125" s="7">
        <f t="shared" si="146"/>
        <v>41.98</v>
      </c>
    </row>
    <row r="3126" spans="1:23" x14ac:dyDescent="0.25">
      <c r="A3126" t="s">
        <v>2985</v>
      </c>
      <c r="B3126" s="4">
        <v>45639</v>
      </c>
      <c r="C3126" t="s">
        <v>518</v>
      </c>
      <c r="D3126" t="str">
        <f>VLOOKUP(C3126,Customers!$A$1:$H$201,4,0)</f>
        <v>Cynthia Carlson</v>
      </c>
      <c r="E3126" t="str">
        <f>VLOOKUP(C3126,Customers!$A$1:$H$201,5,0)</f>
        <v>Male</v>
      </c>
      <c r="F3126" s="4">
        <f>VLOOKUP(C3126,Customers!$A$1:$H$201,6,0)</f>
        <v>22435</v>
      </c>
      <c r="G3126" s="4" t="str">
        <f>VLOOKUP(C3126,Customers!$A$1:$H$201,7,0)</f>
        <v>South Jameschester</v>
      </c>
      <c r="H3126" s="4">
        <f>VLOOKUP(C3126,Customers!$A$1:$H$201,8,0)</f>
        <v>45087</v>
      </c>
      <c r="I3126" t="s">
        <v>792</v>
      </c>
      <c r="J3126" t="str">
        <f>VLOOKUP(I3126,Products!$A$1:$F$51,2,0)</f>
        <v>Chair Laptop</v>
      </c>
      <c r="K3126" t="str">
        <f>VLOOKUP(I3126,Products!$A$1:$F$51,3,0)</f>
        <v>Electronics</v>
      </c>
      <c r="L3126" t="str">
        <f>VLOOKUP(I3126,Products!$A$1:$F$51,4,0)</f>
        <v>Laptop</v>
      </c>
      <c r="M3126" s="7">
        <f>VLOOKUP(I3126,Products!$A$1:$F$51,5,0)</f>
        <v>1562.43</v>
      </c>
      <c r="N3126" s="7">
        <f>VLOOKUP(I3126,Products!$A$1:$F$51,6,0)</f>
        <v>1195.6300000000001</v>
      </c>
      <c r="O3126" t="s">
        <v>835</v>
      </c>
      <c r="P3126" t="str">
        <f>VLOOKUP(O3126,Stores!$A$1:$D$6,2,0)</f>
        <v>MegaMart New Michele</v>
      </c>
      <c r="Q3126" t="str">
        <f>VLOOKUP(O3126,Stores!$A$1:$D$6,4,0)</f>
        <v>West</v>
      </c>
      <c r="R3126" s="6">
        <v>4</v>
      </c>
      <c r="S3126" s="6">
        <v>0</v>
      </c>
      <c r="T3126" t="s">
        <v>854</v>
      </c>
      <c r="U3126">
        <f t="shared" si="144"/>
        <v>6249.72</v>
      </c>
      <c r="V3126" s="7">
        <f t="shared" si="145"/>
        <v>4782.5200000000004</v>
      </c>
      <c r="W3126" s="7">
        <f t="shared" si="146"/>
        <v>1466.1999999999998</v>
      </c>
    </row>
    <row r="3127" spans="1:23" x14ac:dyDescent="0.25">
      <c r="A3127" t="s">
        <v>4516</v>
      </c>
      <c r="B3127" s="4">
        <v>45639</v>
      </c>
      <c r="C3127" t="s">
        <v>638</v>
      </c>
      <c r="D3127" t="str">
        <f>VLOOKUP(C3127,Customers!$A$1:$H$201,4,0)</f>
        <v>Brittany Oneal</v>
      </c>
      <c r="E3127" t="str">
        <f>VLOOKUP(C3127,Customers!$A$1:$H$201,5,0)</f>
        <v>Female</v>
      </c>
      <c r="F3127" s="4">
        <f>VLOOKUP(C3127,Customers!$A$1:$H$201,6,0)</f>
        <v>26631</v>
      </c>
      <c r="G3127" s="4" t="str">
        <f>VLOOKUP(C3127,Customers!$A$1:$H$201,7,0)</f>
        <v>Port Bryce</v>
      </c>
      <c r="H3127" s="4">
        <f>VLOOKUP(C3127,Customers!$A$1:$H$201,8,0)</f>
        <v>45638</v>
      </c>
      <c r="I3127" t="s">
        <v>822</v>
      </c>
      <c r="J3127" t="str">
        <f>VLOOKUP(I3127,Products!$A$1:$F$51,2,0)</f>
        <v>Maybe Footwear</v>
      </c>
      <c r="K3127" t="str">
        <f>VLOOKUP(I3127,Products!$A$1:$F$51,3,0)</f>
        <v>Fashion</v>
      </c>
      <c r="L3127" t="str">
        <f>VLOOKUP(I3127,Products!$A$1:$F$51,4,0)</f>
        <v>Footwear</v>
      </c>
      <c r="M3127" s="7">
        <f>VLOOKUP(I3127,Products!$A$1:$F$51,5,0)</f>
        <v>1044.6400000000001</v>
      </c>
      <c r="N3127" s="7">
        <f>VLOOKUP(I3127,Products!$A$1:$F$51,6,0)</f>
        <v>775.07</v>
      </c>
      <c r="O3127" t="s">
        <v>827</v>
      </c>
      <c r="P3127" t="str">
        <f>VLOOKUP(O3127,Stores!$A$1:$D$6,2,0)</f>
        <v>MegaMart Jimenezborough</v>
      </c>
      <c r="Q3127" t="str">
        <f>VLOOKUP(O3127,Stores!$A$1:$D$6,4,0)</f>
        <v>South</v>
      </c>
      <c r="R3127" s="6">
        <v>4</v>
      </c>
      <c r="S3127" s="6">
        <v>0</v>
      </c>
      <c r="T3127" t="s">
        <v>857</v>
      </c>
      <c r="U3127">
        <f t="shared" si="144"/>
        <v>4178.5600000000004</v>
      </c>
      <c r="V3127" s="7">
        <f t="shared" si="145"/>
        <v>3100.28</v>
      </c>
      <c r="W3127" s="7">
        <f t="shared" si="146"/>
        <v>1077.2800000000002</v>
      </c>
    </row>
    <row r="3128" spans="1:23" x14ac:dyDescent="0.25">
      <c r="A3128" t="s">
        <v>5234</v>
      </c>
      <c r="B3128" s="4">
        <v>45639</v>
      </c>
      <c r="C3128" t="s">
        <v>391</v>
      </c>
      <c r="D3128" t="str">
        <f>VLOOKUP(C3128,Customers!$A$1:$H$201,4,0)</f>
        <v>Kenneth Berg</v>
      </c>
      <c r="E3128" t="str">
        <f>VLOOKUP(C3128,Customers!$A$1:$H$201,5,0)</f>
        <v>Male</v>
      </c>
      <c r="F3128" s="4">
        <f>VLOOKUP(C3128,Customers!$A$1:$H$201,6,0)</f>
        <v>25566</v>
      </c>
      <c r="G3128" s="4" t="str">
        <f>VLOOKUP(C3128,Customers!$A$1:$H$201,7,0)</f>
        <v>Morrisborough</v>
      </c>
      <c r="H3128" s="4">
        <f>VLOOKUP(C3128,Customers!$A$1:$H$201,8,0)</f>
        <v>45113</v>
      </c>
      <c r="I3128" t="s">
        <v>741</v>
      </c>
      <c r="J3128" t="str">
        <f>VLOOKUP(I3128,Products!$A$1:$F$51,2,0)</f>
        <v>Above Camera</v>
      </c>
      <c r="K3128" t="str">
        <f>VLOOKUP(I3128,Products!$A$1:$F$51,3,0)</f>
        <v>Electronics</v>
      </c>
      <c r="L3128" t="str">
        <f>VLOOKUP(I3128,Products!$A$1:$F$51,4,0)</f>
        <v>Camera</v>
      </c>
      <c r="M3128" s="7">
        <f>VLOOKUP(I3128,Products!$A$1:$F$51,5,0)</f>
        <v>1193.0899999999999</v>
      </c>
      <c r="N3128" s="7">
        <f>VLOOKUP(I3128,Products!$A$1:$F$51,6,0)</f>
        <v>818.24</v>
      </c>
      <c r="O3128" t="s">
        <v>827</v>
      </c>
      <c r="P3128" t="str">
        <f>VLOOKUP(O3128,Stores!$A$1:$D$6,2,0)</f>
        <v>MegaMart Jimenezborough</v>
      </c>
      <c r="Q3128" t="str">
        <f>VLOOKUP(O3128,Stores!$A$1:$D$6,4,0)</f>
        <v>South</v>
      </c>
      <c r="R3128" s="6">
        <v>3</v>
      </c>
      <c r="S3128" s="6">
        <v>0.05</v>
      </c>
      <c r="T3128" t="s">
        <v>851</v>
      </c>
      <c r="U3128">
        <f t="shared" si="144"/>
        <v>3579.2699999999995</v>
      </c>
      <c r="V3128" s="7">
        <f t="shared" si="145"/>
        <v>2454.7200000000003</v>
      </c>
      <c r="W3128" s="7">
        <f t="shared" si="146"/>
        <v>1123.5999999999992</v>
      </c>
    </row>
    <row r="3129" spans="1:23" x14ac:dyDescent="0.25">
      <c r="A3129" t="s">
        <v>5757</v>
      </c>
      <c r="B3129" s="4">
        <v>45639</v>
      </c>
      <c r="C3129" t="s">
        <v>391</v>
      </c>
      <c r="D3129" t="str">
        <f>VLOOKUP(C3129,Customers!$A$1:$H$201,4,0)</f>
        <v>Kenneth Berg</v>
      </c>
      <c r="E3129" t="str">
        <f>VLOOKUP(C3129,Customers!$A$1:$H$201,5,0)</f>
        <v>Male</v>
      </c>
      <c r="F3129" s="4">
        <f>VLOOKUP(C3129,Customers!$A$1:$H$201,6,0)</f>
        <v>25566</v>
      </c>
      <c r="G3129" s="4" t="str">
        <f>VLOOKUP(C3129,Customers!$A$1:$H$201,7,0)</f>
        <v>Morrisborough</v>
      </c>
      <c r="H3129" s="4">
        <f>VLOOKUP(C3129,Customers!$A$1:$H$201,8,0)</f>
        <v>45113</v>
      </c>
      <c r="I3129" t="s">
        <v>818</v>
      </c>
      <c r="J3129" t="str">
        <f>VLOOKUP(I3129,Products!$A$1:$F$51,2,0)</f>
        <v>Nor Bags</v>
      </c>
      <c r="K3129" t="str">
        <f>VLOOKUP(I3129,Products!$A$1:$F$51,3,0)</f>
        <v>Fashion</v>
      </c>
      <c r="L3129" t="str">
        <f>VLOOKUP(I3129,Products!$A$1:$F$51,4,0)</f>
        <v>Bags</v>
      </c>
      <c r="M3129" s="7">
        <f>VLOOKUP(I3129,Products!$A$1:$F$51,5,0)</f>
        <v>1216.3599999999999</v>
      </c>
      <c r="N3129" s="7">
        <f>VLOOKUP(I3129,Products!$A$1:$F$51,6,0)</f>
        <v>794.8</v>
      </c>
      <c r="O3129" t="s">
        <v>831</v>
      </c>
      <c r="P3129" t="str">
        <f>VLOOKUP(O3129,Stores!$A$1:$D$6,2,0)</f>
        <v>MegaMart Peckmouth</v>
      </c>
      <c r="Q3129" t="str">
        <f>VLOOKUP(O3129,Stores!$A$1:$D$6,4,0)</f>
        <v>East</v>
      </c>
      <c r="R3129" s="6">
        <v>4</v>
      </c>
      <c r="S3129" s="6">
        <v>0.05</v>
      </c>
      <c r="T3129" t="s">
        <v>857</v>
      </c>
      <c r="U3129">
        <f t="shared" si="144"/>
        <v>4865.4399999999996</v>
      </c>
      <c r="V3129" s="7">
        <f t="shared" si="145"/>
        <v>3179.2</v>
      </c>
      <c r="W3129" s="7">
        <f t="shared" si="146"/>
        <v>1685.2899999999997</v>
      </c>
    </row>
    <row r="3130" spans="1:23" x14ac:dyDescent="0.25">
      <c r="A3130" t="s">
        <v>978</v>
      </c>
      <c r="B3130" s="4">
        <v>45639</v>
      </c>
      <c r="C3130" t="s">
        <v>531</v>
      </c>
      <c r="D3130" t="str">
        <f>VLOOKUP(C3130,Customers!$A$1:$H$201,4,0)</f>
        <v>Crystal Garrison</v>
      </c>
      <c r="E3130" t="str">
        <f>VLOOKUP(C3130,Customers!$A$1:$H$201,5,0)</f>
        <v>Female</v>
      </c>
      <c r="F3130" s="4">
        <f>VLOOKUP(C3130,Customers!$A$1:$H$201,6,0)</f>
        <v>24506</v>
      </c>
      <c r="G3130" s="4" t="str">
        <f>VLOOKUP(C3130,Customers!$A$1:$H$201,7,0)</f>
        <v>New Jason</v>
      </c>
      <c r="H3130" s="4">
        <f>VLOOKUP(C3130,Customers!$A$1:$H$201,8,0)</f>
        <v>45066</v>
      </c>
      <c r="I3130" t="s">
        <v>714</v>
      </c>
      <c r="J3130" t="str">
        <f>VLOOKUP(I3130,Products!$A$1:$F$51,2,0)</f>
        <v>Here Footwear</v>
      </c>
      <c r="K3130" t="str">
        <f>VLOOKUP(I3130,Products!$A$1:$F$51,3,0)</f>
        <v>Fashion</v>
      </c>
      <c r="L3130" t="str">
        <f>VLOOKUP(I3130,Products!$A$1:$F$51,4,0)</f>
        <v>Footwear</v>
      </c>
      <c r="M3130" s="7">
        <f>VLOOKUP(I3130,Products!$A$1:$F$51,5,0)</f>
        <v>1102.791777777778</v>
      </c>
      <c r="N3130" s="7">
        <f>VLOOKUP(I3130,Products!$A$1:$F$51,6,0)</f>
        <v>169.03</v>
      </c>
      <c r="O3130" t="s">
        <v>835</v>
      </c>
      <c r="P3130" t="str">
        <f>VLOOKUP(O3130,Stores!$A$1:$D$6,2,0)</f>
        <v>MegaMart New Michele</v>
      </c>
      <c r="Q3130" t="str">
        <f>VLOOKUP(O3130,Stores!$A$1:$D$6,4,0)</f>
        <v>West</v>
      </c>
      <c r="R3130" s="6">
        <v>5</v>
      </c>
      <c r="S3130" s="6">
        <v>0.1</v>
      </c>
      <c r="T3130" t="s">
        <v>851</v>
      </c>
      <c r="U3130">
        <f t="shared" si="144"/>
        <v>5513.9588888888902</v>
      </c>
      <c r="V3130" s="7">
        <f t="shared" si="145"/>
        <v>845.15</v>
      </c>
      <c r="W3130" s="7">
        <f t="shared" si="146"/>
        <v>4667.9088888888909</v>
      </c>
    </row>
    <row r="3131" spans="1:23" x14ac:dyDescent="0.25">
      <c r="A3131" t="s">
        <v>3423</v>
      </c>
      <c r="B3131" s="4">
        <v>45640</v>
      </c>
      <c r="C3131" t="s">
        <v>75</v>
      </c>
      <c r="D3131" t="str">
        <f>VLOOKUP(C3131,Customers!$A$1:$H$201,4,0)</f>
        <v>John Smith</v>
      </c>
      <c r="E3131" t="str">
        <f>VLOOKUP(C3131,Customers!$A$1:$H$201,5,0)</f>
        <v>Female</v>
      </c>
      <c r="F3131" s="4">
        <f>VLOOKUP(C3131,Customers!$A$1:$H$201,6,0)</f>
        <v>35931</v>
      </c>
      <c r="G3131" s="4" t="str">
        <f>VLOOKUP(C3131,Customers!$A$1:$H$201,7,0)</f>
        <v>Stephaniechester</v>
      </c>
      <c r="H3131" s="4">
        <f>VLOOKUP(C3131,Customers!$A$1:$H$201,8,0)</f>
        <v>45063</v>
      </c>
      <c r="I3131" t="s">
        <v>746</v>
      </c>
      <c r="J3131" t="str">
        <f>VLOOKUP(I3131,Products!$A$1:$F$51,2,0)</f>
        <v>Add Clothing</v>
      </c>
      <c r="K3131" t="str">
        <f>VLOOKUP(I3131,Products!$A$1:$F$51,3,0)</f>
        <v>Fashion</v>
      </c>
      <c r="L3131" t="str">
        <f>VLOOKUP(I3131,Products!$A$1:$F$51,4,0)</f>
        <v>Clothing</v>
      </c>
      <c r="M3131" s="7">
        <f>VLOOKUP(I3131,Products!$A$1:$F$51,5,0)</f>
        <v>1342.75</v>
      </c>
      <c r="N3131" s="7">
        <f>VLOOKUP(I3131,Products!$A$1:$F$51,6,0)</f>
        <v>797.94</v>
      </c>
      <c r="O3131" t="s">
        <v>838</v>
      </c>
      <c r="P3131" t="str">
        <f>VLOOKUP(O3131,Stores!$A$1:$D$6,2,0)</f>
        <v>MegaMart Brianahaven</v>
      </c>
      <c r="Q3131" t="str">
        <f>VLOOKUP(O3131,Stores!$A$1:$D$6,4,0)</f>
        <v>North</v>
      </c>
      <c r="R3131" s="6">
        <v>3</v>
      </c>
      <c r="S3131" s="6">
        <v>0</v>
      </c>
      <c r="T3131" t="s">
        <v>861</v>
      </c>
      <c r="U3131">
        <f t="shared" si="144"/>
        <v>4028.25</v>
      </c>
      <c r="V3131" s="7">
        <f t="shared" si="145"/>
        <v>2393.8200000000002</v>
      </c>
      <c r="W3131" s="7">
        <f t="shared" si="146"/>
        <v>1633.4299999999998</v>
      </c>
    </row>
    <row r="3132" spans="1:23" x14ac:dyDescent="0.25">
      <c r="A3132" t="s">
        <v>1081</v>
      </c>
      <c r="B3132" s="4">
        <v>45640</v>
      </c>
      <c r="C3132" t="s">
        <v>587</v>
      </c>
      <c r="D3132" t="str">
        <f>VLOOKUP(C3132,Customers!$A$1:$H$201,4,0)</f>
        <v>Tanya Mueller</v>
      </c>
      <c r="E3132" t="str">
        <f>VLOOKUP(C3132,Customers!$A$1:$H$201,5,0)</f>
        <v>Male</v>
      </c>
      <c r="F3132" s="4">
        <f>VLOOKUP(C3132,Customers!$A$1:$H$201,6,0)</f>
        <v>26659</v>
      </c>
      <c r="G3132" s="4" t="str">
        <f>VLOOKUP(C3132,Customers!$A$1:$H$201,7,0)</f>
        <v>West Tanner</v>
      </c>
      <c r="H3132" s="4">
        <f>VLOOKUP(C3132,Customers!$A$1:$H$201,8,0)</f>
        <v>45265</v>
      </c>
      <c r="I3132" t="s">
        <v>774</v>
      </c>
      <c r="J3132" t="str">
        <f>VLOOKUP(I3132,Products!$A$1:$F$51,2,0)</f>
        <v>Behavior Dairy</v>
      </c>
      <c r="K3132" t="str">
        <f>VLOOKUP(I3132,Products!$A$1:$F$51,3,0)</f>
        <v>Groceries</v>
      </c>
      <c r="L3132" t="str">
        <f>VLOOKUP(I3132,Products!$A$1:$F$51,4,0)</f>
        <v>Dairy</v>
      </c>
      <c r="M3132" s="7">
        <f>VLOOKUP(I3132,Products!$A$1:$F$51,5,0)</f>
        <v>1015.76</v>
      </c>
      <c r="N3132" s="7">
        <f>VLOOKUP(I3132,Products!$A$1:$F$51,6,0)</f>
        <v>584.4</v>
      </c>
      <c r="O3132" t="s">
        <v>838</v>
      </c>
      <c r="P3132" t="str">
        <f>VLOOKUP(O3132,Stores!$A$1:$D$6,2,0)</f>
        <v>MegaMart Brianahaven</v>
      </c>
      <c r="Q3132" t="str">
        <f>VLOOKUP(O3132,Stores!$A$1:$D$6,4,0)</f>
        <v>North</v>
      </c>
      <c r="R3132" s="6">
        <v>3</v>
      </c>
      <c r="S3132" s="6">
        <v>0</v>
      </c>
      <c r="T3132" t="s">
        <v>861</v>
      </c>
      <c r="U3132">
        <f t="shared" si="144"/>
        <v>3047.2799999999997</v>
      </c>
      <c r="V3132" s="7">
        <f t="shared" si="145"/>
        <v>1753.1999999999998</v>
      </c>
      <c r="W3132" s="7">
        <f t="shared" si="146"/>
        <v>1293.08</v>
      </c>
    </row>
    <row r="3133" spans="1:23" x14ac:dyDescent="0.25">
      <c r="A3133" t="s">
        <v>3850</v>
      </c>
      <c r="B3133" s="4">
        <v>45640</v>
      </c>
      <c r="C3133" t="s">
        <v>597</v>
      </c>
      <c r="D3133" t="str">
        <f>VLOOKUP(C3133,Customers!$A$1:$H$201,4,0)</f>
        <v>Richard Jones</v>
      </c>
      <c r="E3133" t="str">
        <f>VLOOKUP(C3133,Customers!$A$1:$H$201,5,0)</f>
        <v>Male</v>
      </c>
      <c r="F3133" s="4">
        <f>VLOOKUP(C3133,Customers!$A$1:$H$201,6,0)</f>
        <v>25414</v>
      </c>
      <c r="G3133" s="4" t="str">
        <f>VLOOKUP(C3133,Customers!$A$1:$H$201,7,0)</f>
        <v>Lake Steventown</v>
      </c>
      <c r="H3133" s="4">
        <f>VLOOKUP(C3133,Customers!$A$1:$H$201,8,0)</f>
        <v>44835</v>
      </c>
      <c r="I3133" t="s">
        <v>788</v>
      </c>
      <c r="J3133" t="str">
        <f>VLOOKUP(I3133,Products!$A$1:$F$51,2,0)</f>
        <v>Beat Accessories</v>
      </c>
      <c r="K3133" t="str">
        <f>VLOOKUP(I3133,Products!$A$1:$F$51,3,0)</f>
        <v>Fashion</v>
      </c>
      <c r="L3133" t="str">
        <f>VLOOKUP(I3133,Products!$A$1:$F$51,4,0)</f>
        <v>Accessories</v>
      </c>
      <c r="M3133" s="7">
        <f>VLOOKUP(I3133,Products!$A$1:$F$51,5,0)</f>
        <v>1798.97</v>
      </c>
      <c r="N3133" s="7">
        <f>VLOOKUP(I3133,Products!$A$1:$F$51,6,0)</f>
        <v>1329.15</v>
      </c>
      <c r="O3133" t="s">
        <v>827</v>
      </c>
      <c r="P3133" t="str">
        <f>VLOOKUP(O3133,Stores!$A$1:$D$6,2,0)</f>
        <v>MegaMart Jimenezborough</v>
      </c>
      <c r="Q3133" t="str">
        <f>VLOOKUP(O3133,Stores!$A$1:$D$6,4,0)</f>
        <v>South</v>
      </c>
      <c r="R3133" s="6">
        <v>3</v>
      </c>
      <c r="S3133" s="6">
        <v>0</v>
      </c>
      <c r="T3133" t="s">
        <v>861</v>
      </c>
      <c r="U3133">
        <f t="shared" si="144"/>
        <v>5396.91</v>
      </c>
      <c r="V3133" s="7">
        <f t="shared" si="145"/>
        <v>3987.4500000000003</v>
      </c>
      <c r="W3133" s="7">
        <f t="shared" si="146"/>
        <v>1408.4599999999996</v>
      </c>
    </row>
    <row r="3134" spans="1:23" x14ac:dyDescent="0.25">
      <c r="A3134" t="s">
        <v>3978</v>
      </c>
      <c r="B3134" s="4">
        <v>45641</v>
      </c>
      <c r="C3134" t="s">
        <v>157</v>
      </c>
      <c r="D3134" t="str">
        <f>VLOOKUP(C3134,Customers!$A$1:$H$201,4,0)</f>
        <v>Melissa Rodgers</v>
      </c>
      <c r="E3134" t="str">
        <f>VLOOKUP(C3134,Customers!$A$1:$H$201,5,0)</f>
        <v>Female</v>
      </c>
      <c r="F3134" s="4">
        <f>VLOOKUP(C3134,Customers!$A$1:$H$201,6,0)</f>
        <v>29405</v>
      </c>
      <c r="G3134" s="4" t="str">
        <f>VLOOKUP(C3134,Customers!$A$1:$H$201,7,0)</f>
        <v>North Sharontown</v>
      </c>
      <c r="H3134" s="4">
        <f>VLOOKUP(C3134,Customers!$A$1:$H$201,8,0)</f>
        <v>44950</v>
      </c>
      <c r="I3134" t="s">
        <v>784</v>
      </c>
      <c r="J3134" t="str">
        <f>VLOOKUP(I3134,Products!$A$1:$F$51,2,0)</f>
        <v>Foot Snacks</v>
      </c>
      <c r="K3134" t="str">
        <f>VLOOKUP(I3134,Products!$A$1:$F$51,3,0)</f>
        <v>Groceries</v>
      </c>
      <c r="L3134" t="str">
        <f>VLOOKUP(I3134,Products!$A$1:$F$51,4,0)</f>
        <v>Snacks</v>
      </c>
      <c r="M3134" s="7">
        <f>VLOOKUP(I3134,Products!$A$1:$F$51,5,0)</f>
        <v>1095.72</v>
      </c>
      <c r="N3134" s="7">
        <f>VLOOKUP(I3134,Products!$A$1:$F$51,6,0)</f>
        <v>822.2</v>
      </c>
      <c r="O3134" t="s">
        <v>831</v>
      </c>
      <c r="P3134" t="str">
        <f>VLOOKUP(O3134,Stores!$A$1:$D$6,2,0)</f>
        <v>MegaMart Peckmouth</v>
      </c>
      <c r="Q3134" t="str">
        <f>VLOOKUP(O3134,Stores!$A$1:$D$6,4,0)</f>
        <v>East</v>
      </c>
      <c r="R3134" s="6">
        <v>2</v>
      </c>
      <c r="S3134" s="6">
        <v>0.05</v>
      </c>
      <c r="T3134" t="s">
        <v>861</v>
      </c>
      <c r="U3134">
        <f t="shared" si="144"/>
        <v>2191.44</v>
      </c>
      <c r="V3134" s="7">
        <f t="shared" si="145"/>
        <v>1644.4</v>
      </c>
      <c r="W3134" s="7">
        <f t="shared" si="146"/>
        <v>546.08999999999992</v>
      </c>
    </row>
    <row r="3135" spans="1:23" x14ac:dyDescent="0.25">
      <c r="A3135" t="s">
        <v>4160</v>
      </c>
      <c r="B3135" s="4">
        <v>45641</v>
      </c>
      <c r="C3135" t="s">
        <v>245</v>
      </c>
      <c r="D3135" t="str">
        <f>VLOOKUP(C3135,Customers!$A$1:$H$201,4,0)</f>
        <v>Scott Duke</v>
      </c>
      <c r="E3135" t="str">
        <f>VLOOKUP(C3135,Customers!$A$1:$H$201,5,0)</f>
        <v>Female</v>
      </c>
      <c r="F3135" s="4">
        <f>VLOOKUP(C3135,Customers!$A$1:$H$201,6,0)</f>
        <v>25547</v>
      </c>
      <c r="G3135" s="4" t="str">
        <f>VLOOKUP(C3135,Customers!$A$1:$H$201,7,0)</f>
        <v>Williamhaven</v>
      </c>
      <c r="H3135" s="4">
        <f>VLOOKUP(C3135,Customers!$A$1:$H$201,8,0)</f>
        <v>45312</v>
      </c>
      <c r="I3135" t="s">
        <v>782</v>
      </c>
      <c r="J3135" t="str">
        <f>VLOOKUP(I3135,Products!$A$1:$F$51,2,0)</f>
        <v>National Watches</v>
      </c>
      <c r="K3135" t="str">
        <f>VLOOKUP(I3135,Products!$A$1:$F$51,3,0)</f>
        <v>Fashion</v>
      </c>
      <c r="L3135" t="str">
        <f>VLOOKUP(I3135,Products!$A$1:$F$51,4,0)</f>
        <v>Watches</v>
      </c>
      <c r="M3135" s="7">
        <f>VLOOKUP(I3135,Products!$A$1:$F$51,5,0)</f>
        <v>29.24</v>
      </c>
      <c r="N3135" s="7">
        <f>VLOOKUP(I3135,Products!$A$1:$F$51,6,0)</f>
        <v>742.26521739130465</v>
      </c>
      <c r="O3135" t="s">
        <v>831</v>
      </c>
      <c r="P3135" t="str">
        <f>VLOOKUP(O3135,Stores!$A$1:$D$6,2,0)</f>
        <v>MegaMart Peckmouth</v>
      </c>
      <c r="Q3135" t="str">
        <f>VLOOKUP(O3135,Stores!$A$1:$D$6,4,0)</f>
        <v>East</v>
      </c>
      <c r="R3135" s="6">
        <v>5</v>
      </c>
      <c r="S3135" s="6">
        <v>0.05</v>
      </c>
      <c r="T3135" t="s">
        <v>854</v>
      </c>
      <c r="U3135">
        <f t="shared" si="144"/>
        <v>146.19999999999999</v>
      </c>
      <c r="V3135" s="7">
        <f t="shared" si="145"/>
        <v>3711.3260869565233</v>
      </c>
      <c r="W3135" s="7">
        <f t="shared" si="146"/>
        <v>-3566.0760869565233</v>
      </c>
    </row>
    <row r="3136" spans="1:23" x14ac:dyDescent="0.25">
      <c r="A3136" t="s">
        <v>4479</v>
      </c>
      <c r="B3136" s="4">
        <v>45641</v>
      </c>
      <c r="C3136" t="s">
        <v>655</v>
      </c>
      <c r="D3136" t="str">
        <f>VLOOKUP(C3136,Customers!$A$1:$H$201,4,0)</f>
        <v>Vicki Guzman</v>
      </c>
      <c r="E3136" t="str">
        <f>VLOOKUP(C3136,Customers!$A$1:$H$201,5,0)</f>
        <v>Female</v>
      </c>
      <c r="F3136" s="4">
        <f>VLOOKUP(C3136,Customers!$A$1:$H$201,6,0)</f>
        <v>22041</v>
      </c>
      <c r="G3136" s="4" t="str">
        <f>VLOOKUP(C3136,Customers!$A$1:$H$201,7,0)</f>
        <v>West Wandaland</v>
      </c>
      <c r="H3136" s="4">
        <f>VLOOKUP(C3136,Customers!$A$1:$H$201,8,0)</f>
        <v>45329</v>
      </c>
      <c r="I3136" t="s">
        <v>707</v>
      </c>
      <c r="J3136" t="str">
        <f>VLOOKUP(I3136,Products!$A$1:$F$51,2,0)</f>
        <v>Like Camera</v>
      </c>
      <c r="K3136" t="str">
        <f>VLOOKUP(I3136,Products!$A$1:$F$51,3,0)</f>
        <v>Electronics</v>
      </c>
      <c r="L3136" t="str">
        <f>VLOOKUP(I3136,Products!$A$1:$F$51,4,0)</f>
        <v>Camera</v>
      </c>
      <c r="M3136" s="7">
        <f>VLOOKUP(I3136,Products!$A$1:$F$51,5,0)</f>
        <v>1673.69</v>
      </c>
      <c r="N3136" s="7">
        <f>VLOOKUP(I3136,Products!$A$1:$F$51,6,0)</f>
        <v>1323.38</v>
      </c>
      <c r="O3136" t="s">
        <v>835</v>
      </c>
      <c r="P3136" t="str">
        <f>VLOOKUP(O3136,Stores!$A$1:$D$6,2,0)</f>
        <v>MegaMart New Michele</v>
      </c>
      <c r="Q3136" t="str">
        <f>VLOOKUP(O3136,Stores!$A$1:$D$6,4,0)</f>
        <v>West</v>
      </c>
      <c r="R3136" s="6">
        <v>5</v>
      </c>
      <c r="S3136" s="6">
        <v>0.15</v>
      </c>
      <c r="T3136" t="s">
        <v>857</v>
      </c>
      <c r="U3136">
        <f t="shared" si="144"/>
        <v>8368.4500000000007</v>
      </c>
      <c r="V3136" s="7">
        <f t="shared" si="145"/>
        <v>6616.9000000000005</v>
      </c>
      <c r="W3136" s="7">
        <f t="shared" si="146"/>
        <v>1750.7000000000003</v>
      </c>
    </row>
    <row r="3137" spans="1:23" x14ac:dyDescent="0.25">
      <c r="A3137" t="s">
        <v>4751</v>
      </c>
      <c r="B3137" s="4">
        <v>45641</v>
      </c>
      <c r="C3137" t="s">
        <v>549</v>
      </c>
      <c r="D3137" t="str">
        <f>VLOOKUP(C3137,Customers!$A$1:$H$201,4,0)</f>
        <v>Nancy Gordon</v>
      </c>
      <c r="E3137" t="str">
        <f>VLOOKUP(C3137,Customers!$A$1:$H$201,5,0)</f>
        <v>Female</v>
      </c>
      <c r="F3137" s="4">
        <f>VLOOKUP(C3137,Customers!$A$1:$H$201,6,0)</f>
        <v>32240</v>
      </c>
      <c r="G3137" s="4" t="str">
        <f>VLOOKUP(C3137,Customers!$A$1:$H$201,7,0)</f>
        <v>Port Alex</v>
      </c>
      <c r="H3137" s="4">
        <f>VLOOKUP(C3137,Customers!$A$1:$H$201,8,0)</f>
        <v>44962</v>
      </c>
      <c r="I3137" t="s">
        <v>812</v>
      </c>
      <c r="J3137" t="str">
        <f>VLOOKUP(I3137,Products!$A$1:$F$51,2,0)</f>
        <v>Set Dairy</v>
      </c>
      <c r="K3137" t="str">
        <f>VLOOKUP(I3137,Products!$A$1:$F$51,3,0)</f>
        <v>Groceries</v>
      </c>
      <c r="L3137" t="str">
        <f>VLOOKUP(I3137,Products!$A$1:$F$51,4,0)</f>
        <v>Dairy</v>
      </c>
      <c r="M3137" s="7">
        <f>VLOOKUP(I3137,Products!$A$1:$F$51,5,0)</f>
        <v>1879.08</v>
      </c>
      <c r="N3137" s="7">
        <f>VLOOKUP(I3137,Products!$A$1:$F$51,6,0)</f>
        <v>1004.56</v>
      </c>
      <c r="O3137" t="s">
        <v>827</v>
      </c>
      <c r="P3137" t="str">
        <f>VLOOKUP(O3137,Stores!$A$1:$D$6,2,0)</f>
        <v>MegaMart Jimenezborough</v>
      </c>
      <c r="Q3137" t="str">
        <f>VLOOKUP(O3137,Stores!$A$1:$D$6,4,0)</f>
        <v>South</v>
      </c>
      <c r="R3137" s="6">
        <v>5</v>
      </c>
      <c r="S3137" s="6">
        <v>0.1</v>
      </c>
      <c r="T3137" t="s">
        <v>851</v>
      </c>
      <c r="U3137">
        <f t="shared" si="144"/>
        <v>9395.4</v>
      </c>
      <c r="V3137" s="7">
        <f t="shared" si="145"/>
        <v>5022.7999999999993</v>
      </c>
      <c r="W3137" s="7">
        <f t="shared" si="146"/>
        <v>4371.7000000000007</v>
      </c>
    </row>
    <row r="3138" spans="1:23" x14ac:dyDescent="0.25">
      <c r="A3138" t="s">
        <v>4802</v>
      </c>
      <c r="B3138" s="4">
        <v>45641</v>
      </c>
      <c r="C3138" t="s">
        <v>7</v>
      </c>
      <c r="D3138" t="str">
        <f>VLOOKUP(C3138,Customers!$A$1:$H$201,4,0)</f>
        <v>Michael Davis</v>
      </c>
      <c r="E3138" t="str">
        <f>VLOOKUP(C3138,Customers!$A$1:$H$201,5,0)</f>
        <v>Male</v>
      </c>
      <c r="F3138" s="4">
        <f>VLOOKUP(C3138,Customers!$A$1:$H$201,6,0)</f>
        <v>35319</v>
      </c>
      <c r="G3138" s="4" t="str">
        <f>VLOOKUP(C3138,Customers!$A$1:$H$201,7,0)</f>
        <v>Osborneport</v>
      </c>
      <c r="H3138" s="4">
        <f>VLOOKUP(C3138,Customers!$A$1:$H$201,8,0)</f>
        <v>44829</v>
      </c>
      <c r="I3138" t="s">
        <v>772</v>
      </c>
      <c r="J3138" t="str">
        <f>VLOOKUP(I3138,Products!$A$1:$F$51,2,0)</f>
        <v>Little Watches</v>
      </c>
      <c r="K3138" t="str">
        <f>VLOOKUP(I3138,Products!$A$1:$F$51,3,0)</f>
        <v>Fashion</v>
      </c>
      <c r="L3138" t="str">
        <f>VLOOKUP(I3138,Products!$A$1:$F$51,4,0)</f>
        <v>Watches</v>
      </c>
      <c r="M3138" s="7">
        <f>VLOOKUP(I3138,Products!$A$1:$F$51,5,0)</f>
        <v>429.15</v>
      </c>
      <c r="N3138" s="7">
        <f>VLOOKUP(I3138,Products!$A$1:$F$51,6,0)</f>
        <v>258.72000000000003</v>
      </c>
      <c r="O3138" t="s">
        <v>838</v>
      </c>
      <c r="P3138" t="str">
        <f>VLOOKUP(O3138,Stores!$A$1:$D$6,2,0)</f>
        <v>MegaMart Brianahaven</v>
      </c>
      <c r="Q3138" t="str">
        <f>VLOOKUP(O3138,Stores!$A$1:$D$6,4,0)</f>
        <v>North</v>
      </c>
      <c r="R3138" s="6">
        <v>1</v>
      </c>
      <c r="S3138" s="6">
        <v>0</v>
      </c>
      <c r="T3138" t="s">
        <v>851</v>
      </c>
      <c r="U3138">
        <f t="shared" si="144"/>
        <v>429.15</v>
      </c>
      <c r="V3138" s="7">
        <f t="shared" si="145"/>
        <v>258.72000000000003</v>
      </c>
      <c r="W3138" s="7">
        <f t="shared" si="146"/>
        <v>169.42999999999995</v>
      </c>
    </row>
    <row r="3139" spans="1:23" x14ac:dyDescent="0.25">
      <c r="A3139" t="s">
        <v>1597</v>
      </c>
      <c r="B3139" s="4">
        <v>45641</v>
      </c>
      <c r="C3139" t="s">
        <v>580</v>
      </c>
      <c r="D3139" t="str">
        <f>VLOOKUP(C3139,Customers!$A$1:$H$201,4,0)</f>
        <v>Erin Rogers</v>
      </c>
      <c r="E3139" t="str">
        <f>VLOOKUP(C3139,Customers!$A$1:$H$201,5,0)</f>
        <v>Female</v>
      </c>
      <c r="F3139" s="4">
        <f>VLOOKUP(C3139,Customers!$A$1:$H$201,6,0)</f>
        <v>31328</v>
      </c>
      <c r="G3139" s="4" t="str">
        <f>VLOOKUP(C3139,Customers!$A$1:$H$201,7,0)</f>
        <v>Lake Lindsay</v>
      </c>
      <c r="H3139" s="4">
        <f>VLOOKUP(C3139,Customers!$A$1:$H$201,8,0)</f>
        <v>45889</v>
      </c>
      <c r="I3139" t="s">
        <v>806</v>
      </c>
      <c r="J3139" t="str">
        <f>VLOOKUP(I3139,Products!$A$1:$F$51,2,0)</f>
        <v>Maybe Clothing</v>
      </c>
      <c r="K3139" t="str">
        <f>VLOOKUP(I3139,Products!$A$1:$F$51,3,0)</f>
        <v>Fashion</v>
      </c>
      <c r="L3139" t="str">
        <f>VLOOKUP(I3139,Products!$A$1:$F$51,4,0)</f>
        <v>Clothing</v>
      </c>
      <c r="M3139" s="7">
        <f>VLOOKUP(I3139,Products!$A$1:$F$51,5,0)</f>
        <v>1102.791777777778</v>
      </c>
      <c r="N3139" s="7">
        <f>VLOOKUP(I3139,Products!$A$1:$F$51,6,0)</f>
        <v>316.63</v>
      </c>
      <c r="O3139" t="s">
        <v>842</v>
      </c>
      <c r="P3139" t="str">
        <f>VLOOKUP(O3139,Stores!$A$1:$D$6,2,0)</f>
        <v>MegaMart Johnmouth</v>
      </c>
      <c r="Q3139" t="str">
        <f>VLOOKUP(O3139,Stores!$A$1:$D$6,4,0)</f>
        <v>East</v>
      </c>
      <c r="R3139" s="6">
        <v>1</v>
      </c>
      <c r="S3139" s="6">
        <v>0.15</v>
      </c>
      <c r="T3139" t="s">
        <v>854</v>
      </c>
      <c r="U3139">
        <f t="shared" ref="U3139:U3202" si="147">M3139*R3139</f>
        <v>1102.791777777778</v>
      </c>
      <c r="V3139" s="7">
        <f t="shared" ref="V3139:V3202" si="148">N3139*R3139</f>
        <v>316.63</v>
      </c>
      <c r="W3139" s="7">
        <f t="shared" ref="W3139:W3202" si="149">U3139-V3139-(1-S3139)</f>
        <v>785.31177777777793</v>
      </c>
    </row>
    <row r="3140" spans="1:23" x14ac:dyDescent="0.25">
      <c r="A3140" t="s">
        <v>2059</v>
      </c>
      <c r="B3140" s="4">
        <v>45641</v>
      </c>
      <c r="C3140" t="s">
        <v>577</v>
      </c>
      <c r="D3140" t="str">
        <f>VLOOKUP(C3140,Customers!$A$1:$H$201,4,0)</f>
        <v>Jill Roach</v>
      </c>
      <c r="E3140" t="str">
        <f>VLOOKUP(C3140,Customers!$A$1:$H$201,5,0)</f>
        <v>Male</v>
      </c>
      <c r="F3140" s="4">
        <f>VLOOKUP(C3140,Customers!$A$1:$H$201,6,0)</f>
        <v>36768</v>
      </c>
      <c r="G3140" s="4" t="str">
        <f>VLOOKUP(C3140,Customers!$A$1:$H$201,7,0)</f>
        <v>Ellisside</v>
      </c>
      <c r="H3140" s="4">
        <f>VLOOKUP(C3140,Customers!$A$1:$H$201,8,0)</f>
        <v>44715</v>
      </c>
      <c r="I3140" t="s">
        <v>816</v>
      </c>
      <c r="J3140" t="str">
        <f>VLOOKUP(I3140,Products!$A$1:$F$51,2,0)</f>
        <v>Or Smartphone</v>
      </c>
      <c r="K3140" t="str">
        <f>VLOOKUP(I3140,Products!$A$1:$F$51,3,0)</f>
        <v>Electronics</v>
      </c>
      <c r="L3140" t="str">
        <f>VLOOKUP(I3140,Products!$A$1:$F$51,4,0)</f>
        <v>Smartphone</v>
      </c>
      <c r="M3140" s="7">
        <f>VLOOKUP(I3140,Products!$A$1:$F$51,5,0)</f>
        <v>1197.18</v>
      </c>
      <c r="N3140" s="7">
        <f>VLOOKUP(I3140,Products!$A$1:$F$51,6,0)</f>
        <v>722.74</v>
      </c>
      <c r="O3140" t="s">
        <v>835</v>
      </c>
      <c r="P3140" t="str">
        <f>VLOOKUP(O3140,Stores!$A$1:$D$6,2,0)</f>
        <v>MegaMart New Michele</v>
      </c>
      <c r="Q3140" t="str">
        <f>VLOOKUP(O3140,Stores!$A$1:$D$6,4,0)</f>
        <v>West</v>
      </c>
      <c r="R3140" s="6">
        <v>4</v>
      </c>
      <c r="S3140" s="6">
        <v>0</v>
      </c>
      <c r="T3140" t="s">
        <v>854</v>
      </c>
      <c r="U3140">
        <f t="shared" si="147"/>
        <v>4788.72</v>
      </c>
      <c r="V3140" s="7">
        <f t="shared" si="148"/>
        <v>2890.96</v>
      </c>
      <c r="W3140" s="7">
        <f t="shared" si="149"/>
        <v>1896.7600000000002</v>
      </c>
    </row>
    <row r="3141" spans="1:23" x14ac:dyDescent="0.25">
      <c r="A3141" t="s">
        <v>3318</v>
      </c>
      <c r="B3141" s="4">
        <v>45642</v>
      </c>
      <c r="C3141" t="s">
        <v>14</v>
      </c>
      <c r="D3141" t="str">
        <f>VLOOKUP(C3141,Customers!$A$1:$H$201,4,0)</f>
        <v>Carol Hays</v>
      </c>
      <c r="E3141" t="str">
        <f>VLOOKUP(C3141,Customers!$A$1:$H$201,5,0)</f>
        <v>Female</v>
      </c>
      <c r="F3141" s="4">
        <f>VLOOKUP(C3141,Customers!$A$1:$H$201,6,0)</f>
        <v>38461</v>
      </c>
      <c r="G3141" s="4" t="str">
        <f>VLOOKUP(C3141,Customers!$A$1:$H$201,7,0)</f>
        <v>Port Allen</v>
      </c>
      <c r="H3141" s="4">
        <f>VLOOKUP(C3141,Customers!$A$1:$H$201,8,0)</f>
        <v>45334</v>
      </c>
      <c r="I3141" t="s">
        <v>753</v>
      </c>
      <c r="J3141" t="str">
        <f>VLOOKUP(I3141,Products!$A$1:$F$51,2,0)</f>
        <v>Find Headphones</v>
      </c>
      <c r="K3141" t="str">
        <f>VLOOKUP(I3141,Products!$A$1:$F$51,3,0)</f>
        <v>Electronics</v>
      </c>
      <c r="L3141" t="str">
        <f>VLOOKUP(I3141,Products!$A$1:$F$51,4,0)</f>
        <v>Headphones</v>
      </c>
      <c r="M3141" s="7">
        <f>VLOOKUP(I3141,Products!$A$1:$F$51,5,0)</f>
        <v>1246.1099999999999</v>
      </c>
      <c r="N3141" s="7">
        <f>VLOOKUP(I3141,Products!$A$1:$F$51,6,0)</f>
        <v>833.52</v>
      </c>
      <c r="O3141" t="s">
        <v>831</v>
      </c>
      <c r="P3141" t="str">
        <f>VLOOKUP(O3141,Stores!$A$1:$D$6,2,0)</f>
        <v>MegaMart Peckmouth</v>
      </c>
      <c r="Q3141" t="str">
        <f>VLOOKUP(O3141,Stores!$A$1:$D$6,4,0)</f>
        <v>East</v>
      </c>
      <c r="R3141" s="6">
        <v>3</v>
      </c>
      <c r="S3141" s="6">
        <v>0.15</v>
      </c>
      <c r="T3141" t="s">
        <v>861</v>
      </c>
      <c r="U3141">
        <f t="shared" si="147"/>
        <v>3738.33</v>
      </c>
      <c r="V3141" s="7">
        <f t="shared" si="148"/>
        <v>2500.56</v>
      </c>
      <c r="W3141" s="7">
        <f t="shared" si="149"/>
        <v>1236.92</v>
      </c>
    </row>
    <row r="3142" spans="1:23" x14ac:dyDescent="0.25">
      <c r="A3142" t="s">
        <v>3385</v>
      </c>
      <c r="B3142" s="4">
        <v>45642</v>
      </c>
      <c r="C3142" t="s">
        <v>685</v>
      </c>
      <c r="D3142" t="str">
        <f>VLOOKUP(C3142,Customers!$A$1:$H$201,4,0)</f>
        <v>James Mitchell</v>
      </c>
      <c r="E3142" t="str">
        <f>VLOOKUP(C3142,Customers!$A$1:$H$201,5,0)</f>
        <v>Female</v>
      </c>
      <c r="F3142" s="4">
        <f>VLOOKUP(C3142,Customers!$A$1:$H$201,6,0)</f>
        <v>27995</v>
      </c>
      <c r="G3142" s="4" t="str">
        <f>VLOOKUP(C3142,Customers!$A$1:$H$201,7,0)</f>
        <v>East Raymond</v>
      </c>
      <c r="H3142" s="4">
        <f>VLOOKUP(C3142,Customers!$A$1:$H$201,8,0)</f>
        <v>45827</v>
      </c>
      <c r="I3142" t="s">
        <v>818</v>
      </c>
      <c r="J3142" t="str">
        <f>VLOOKUP(I3142,Products!$A$1:$F$51,2,0)</f>
        <v>Nor Bags</v>
      </c>
      <c r="K3142" t="str">
        <f>VLOOKUP(I3142,Products!$A$1:$F$51,3,0)</f>
        <v>Fashion</v>
      </c>
      <c r="L3142" t="str">
        <f>VLOOKUP(I3142,Products!$A$1:$F$51,4,0)</f>
        <v>Bags</v>
      </c>
      <c r="M3142" s="7">
        <f>VLOOKUP(I3142,Products!$A$1:$F$51,5,0)</f>
        <v>1216.3599999999999</v>
      </c>
      <c r="N3142" s="7">
        <f>VLOOKUP(I3142,Products!$A$1:$F$51,6,0)</f>
        <v>794.8</v>
      </c>
      <c r="O3142" t="s">
        <v>838</v>
      </c>
      <c r="P3142" t="str">
        <f>VLOOKUP(O3142,Stores!$A$1:$D$6,2,0)</f>
        <v>MegaMart Brianahaven</v>
      </c>
      <c r="Q3142" t="str">
        <f>VLOOKUP(O3142,Stores!$A$1:$D$6,4,0)</f>
        <v>North</v>
      </c>
      <c r="R3142" s="6">
        <v>3</v>
      </c>
      <c r="S3142" s="6">
        <v>0.05</v>
      </c>
      <c r="T3142" t="s">
        <v>851</v>
      </c>
      <c r="U3142">
        <f t="shared" si="147"/>
        <v>3649.08</v>
      </c>
      <c r="V3142" s="7">
        <f t="shared" si="148"/>
        <v>2384.3999999999996</v>
      </c>
      <c r="W3142" s="7">
        <f t="shared" si="149"/>
        <v>1263.7300000000002</v>
      </c>
    </row>
    <row r="3143" spans="1:23" x14ac:dyDescent="0.25">
      <c r="A3143" t="s">
        <v>3488</v>
      </c>
      <c r="B3143" s="4">
        <v>45642</v>
      </c>
      <c r="C3143" t="s">
        <v>501</v>
      </c>
      <c r="D3143" t="str">
        <f>VLOOKUP(C3143,Customers!$A$1:$H$201,4,0)</f>
        <v>Breanna Moore</v>
      </c>
      <c r="E3143" t="str">
        <f>VLOOKUP(C3143,Customers!$A$1:$H$201,5,0)</f>
        <v>Female</v>
      </c>
      <c r="F3143" s="4">
        <f>VLOOKUP(C3143,Customers!$A$1:$H$201,6,0)</f>
        <v>22552</v>
      </c>
      <c r="G3143" s="4" t="str">
        <f>VLOOKUP(C3143,Customers!$A$1:$H$201,7,0)</f>
        <v>Melissaberg</v>
      </c>
      <c r="H3143" s="4">
        <f>VLOOKUP(C3143,Customers!$A$1:$H$201,8,0)</f>
        <v>44326</v>
      </c>
      <c r="I3143" t="s">
        <v>790</v>
      </c>
      <c r="J3143" t="str">
        <f>VLOOKUP(I3143,Products!$A$1:$F$51,2,0)</f>
        <v>Everything Laptop</v>
      </c>
      <c r="K3143" t="str">
        <f>VLOOKUP(I3143,Products!$A$1:$F$51,3,0)</f>
        <v>Electronics</v>
      </c>
      <c r="L3143" t="str">
        <f>VLOOKUP(I3143,Products!$A$1:$F$51,4,0)</f>
        <v>Laptop</v>
      </c>
      <c r="M3143" s="7">
        <f>VLOOKUP(I3143,Products!$A$1:$F$51,5,0)</f>
        <v>428.05</v>
      </c>
      <c r="N3143" s="7">
        <f>VLOOKUP(I3143,Products!$A$1:$F$51,6,0)</f>
        <v>246.07</v>
      </c>
      <c r="O3143" t="s">
        <v>835</v>
      </c>
      <c r="P3143" t="str">
        <f>VLOOKUP(O3143,Stores!$A$1:$D$6,2,0)</f>
        <v>MegaMart New Michele</v>
      </c>
      <c r="Q3143" t="str">
        <f>VLOOKUP(O3143,Stores!$A$1:$D$6,4,0)</f>
        <v>West</v>
      </c>
      <c r="R3143" s="6">
        <v>4</v>
      </c>
      <c r="S3143" s="6">
        <v>0.1</v>
      </c>
      <c r="T3143" t="s">
        <v>861</v>
      </c>
      <c r="U3143">
        <f t="shared" si="147"/>
        <v>1712.2</v>
      </c>
      <c r="V3143" s="7">
        <f t="shared" si="148"/>
        <v>984.28</v>
      </c>
      <c r="W3143" s="7">
        <f t="shared" si="149"/>
        <v>727.0200000000001</v>
      </c>
    </row>
    <row r="3144" spans="1:23" x14ac:dyDescent="0.25">
      <c r="A3144" t="s">
        <v>3541</v>
      </c>
      <c r="B3144" s="4">
        <v>45642</v>
      </c>
      <c r="C3144" t="s">
        <v>300</v>
      </c>
      <c r="D3144" t="str">
        <f>VLOOKUP(C3144,Customers!$A$1:$H$201,4,0)</f>
        <v>Grace Garcia</v>
      </c>
      <c r="E3144" t="str">
        <f>VLOOKUP(C3144,Customers!$A$1:$H$201,5,0)</f>
        <v>Female</v>
      </c>
      <c r="F3144" s="4">
        <f>VLOOKUP(C3144,Customers!$A$1:$H$201,6,0)</f>
        <v>37929</v>
      </c>
      <c r="G3144" s="4" t="str">
        <f>VLOOKUP(C3144,Customers!$A$1:$H$201,7,0)</f>
        <v>Markberg</v>
      </c>
      <c r="H3144" s="4">
        <f>VLOOKUP(C3144,Customers!$A$1:$H$201,8,0)</f>
        <v>44928</v>
      </c>
      <c r="I3144" t="s">
        <v>732</v>
      </c>
      <c r="J3144" t="str">
        <f>VLOOKUP(I3144,Products!$A$1:$F$51,2,0)</f>
        <v>Us Snacks</v>
      </c>
      <c r="K3144" t="str">
        <f>VLOOKUP(I3144,Products!$A$1:$F$51,3,0)</f>
        <v>Groceries</v>
      </c>
      <c r="L3144" t="str">
        <f>VLOOKUP(I3144,Products!$A$1:$F$51,4,0)</f>
        <v>Snacks</v>
      </c>
      <c r="M3144" s="7">
        <f>VLOOKUP(I3144,Products!$A$1:$F$51,5,0)</f>
        <v>123.19</v>
      </c>
      <c r="N3144" s="7">
        <f>VLOOKUP(I3144,Products!$A$1:$F$51,6,0)</f>
        <v>80.36</v>
      </c>
      <c r="O3144" t="s">
        <v>838</v>
      </c>
      <c r="P3144" t="str">
        <f>VLOOKUP(O3144,Stores!$A$1:$D$6,2,0)</f>
        <v>MegaMart Brianahaven</v>
      </c>
      <c r="Q3144" t="str">
        <f>VLOOKUP(O3144,Stores!$A$1:$D$6,4,0)</f>
        <v>North</v>
      </c>
      <c r="R3144" s="6">
        <v>4</v>
      </c>
      <c r="S3144" s="6">
        <v>0.1</v>
      </c>
      <c r="T3144" t="s">
        <v>857</v>
      </c>
      <c r="U3144">
        <f t="shared" si="147"/>
        <v>492.76</v>
      </c>
      <c r="V3144" s="7">
        <f t="shared" si="148"/>
        <v>321.44</v>
      </c>
      <c r="W3144" s="7">
        <f t="shared" si="149"/>
        <v>170.42</v>
      </c>
    </row>
    <row r="3145" spans="1:23" x14ac:dyDescent="0.25">
      <c r="A3145" t="s">
        <v>3854</v>
      </c>
      <c r="B3145" s="4">
        <v>45642</v>
      </c>
      <c r="C3145" t="s">
        <v>264</v>
      </c>
      <c r="D3145" t="str">
        <f>VLOOKUP(C3145,Customers!$A$1:$H$201,4,0)</f>
        <v>Eric Bryan</v>
      </c>
      <c r="E3145" t="str">
        <f>VLOOKUP(C3145,Customers!$A$1:$H$201,5,0)</f>
        <v>Male</v>
      </c>
      <c r="F3145" s="4">
        <f>VLOOKUP(C3145,Customers!$A$1:$H$201,6,0)</f>
        <v>26230</v>
      </c>
      <c r="G3145" s="4" t="str">
        <f>VLOOKUP(C3145,Customers!$A$1:$H$201,7,0)</f>
        <v>Taylorhaven</v>
      </c>
      <c r="H3145" s="4">
        <f>VLOOKUP(C3145,Customers!$A$1:$H$201,8,0)</f>
        <v>44259</v>
      </c>
      <c r="I3145" t="s">
        <v>776</v>
      </c>
      <c r="J3145" t="str">
        <f>VLOOKUP(I3145,Products!$A$1:$F$51,2,0)</f>
        <v>Hospital Smartphone</v>
      </c>
      <c r="K3145" t="str">
        <f>VLOOKUP(I3145,Products!$A$1:$F$51,3,0)</f>
        <v>Electronics</v>
      </c>
      <c r="L3145" t="str">
        <f>VLOOKUP(I3145,Products!$A$1:$F$51,4,0)</f>
        <v>Smartphone</v>
      </c>
      <c r="M3145" s="7">
        <f>VLOOKUP(I3145,Products!$A$1:$F$51,5,0)</f>
        <v>1272.23</v>
      </c>
      <c r="N3145" s="7">
        <f>VLOOKUP(I3145,Products!$A$1:$F$51,6,0)</f>
        <v>952.65</v>
      </c>
      <c r="O3145" t="s">
        <v>827</v>
      </c>
      <c r="P3145" t="str">
        <f>VLOOKUP(O3145,Stores!$A$1:$D$6,2,0)</f>
        <v>MegaMart Jimenezborough</v>
      </c>
      <c r="Q3145" t="str">
        <f>VLOOKUP(O3145,Stores!$A$1:$D$6,4,0)</f>
        <v>South</v>
      </c>
      <c r="R3145" s="6">
        <v>5</v>
      </c>
      <c r="S3145" s="6">
        <v>0.15</v>
      </c>
      <c r="T3145" t="s">
        <v>861</v>
      </c>
      <c r="U3145">
        <f t="shared" si="147"/>
        <v>6361.15</v>
      </c>
      <c r="V3145" s="7">
        <f t="shared" si="148"/>
        <v>4763.25</v>
      </c>
      <c r="W3145" s="7">
        <f t="shared" si="149"/>
        <v>1597.0499999999997</v>
      </c>
    </row>
    <row r="3146" spans="1:23" x14ac:dyDescent="0.25">
      <c r="A3146" t="s">
        <v>3885</v>
      </c>
      <c r="B3146" s="4">
        <v>45642</v>
      </c>
      <c r="C3146" t="s">
        <v>360</v>
      </c>
      <c r="D3146" t="str">
        <f>VLOOKUP(C3146,Customers!$A$1:$H$201,4,0)</f>
        <v>Eric King</v>
      </c>
      <c r="E3146" t="str">
        <f>VLOOKUP(C3146,Customers!$A$1:$H$201,5,0)</f>
        <v>Male</v>
      </c>
      <c r="F3146" s="4">
        <f>VLOOKUP(C3146,Customers!$A$1:$H$201,6,0)</f>
        <v>32514</v>
      </c>
      <c r="G3146" s="4" t="str">
        <f>VLOOKUP(C3146,Customers!$A$1:$H$201,7,0)</f>
        <v>Lake Amanda</v>
      </c>
      <c r="H3146" s="4">
        <f>VLOOKUP(C3146,Customers!$A$1:$H$201,8,0)</f>
        <v>44496</v>
      </c>
      <c r="I3146" t="s">
        <v>755</v>
      </c>
      <c r="J3146" t="str">
        <f>VLOOKUP(I3146,Products!$A$1:$F$51,2,0)</f>
        <v>Democratic Smartphone</v>
      </c>
      <c r="K3146" t="str">
        <f>VLOOKUP(I3146,Products!$A$1:$F$51,3,0)</f>
        <v>Electronics</v>
      </c>
      <c r="L3146" t="str">
        <f>VLOOKUP(I3146,Products!$A$1:$F$51,4,0)</f>
        <v>Smartphone</v>
      </c>
      <c r="M3146" s="7">
        <f>VLOOKUP(I3146,Products!$A$1:$F$51,5,0)</f>
        <v>1079.8900000000001</v>
      </c>
      <c r="N3146" s="7">
        <f>VLOOKUP(I3146,Products!$A$1:$F$51,6,0)</f>
        <v>703.83</v>
      </c>
      <c r="O3146" t="s">
        <v>831</v>
      </c>
      <c r="P3146" t="str">
        <f>VLOOKUP(O3146,Stores!$A$1:$D$6,2,0)</f>
        <v>MegaMart Peckmouth</v>
      </c>
      <c r="Q3146" t="str">
        <f>VLOOKUP(O3146,Stores!$A$1:$D$6,4,0)</f>
        <v>East</v>
      </c>
      <c r="R3146" s="6">
        <v>3</v>
      </c>
      <c r="S3146" s="6">
        <v>0.15</v>
      </c>
      <c r="T3146" t="s">
        <v>854</v>
      </c>
      <c r="U3146">
        <f t="shared" si="147"/>
        <v>3239.67</v>
      </c>
      <c r="V3146" s="7">
        <f t="shared" si="148"/>
        <v>2111.4900000000002</v>
      </c>
      <c r="W3146" s="7">
        <f t="shared" si="149"/>
        <v>1127.33</v>
      </c>
    </row>
    <row r="3147" spans="1:23" x14ac:dyDescent="0.25">
      <c r="A3147" t="s">
        <v>4055</v>
      </c>
      <c r="B3147" s="4">
        <v>45642</v>
      </c>
      <c r="C3147" t="s">
        <v>606</v>
      </c>
      <c r="D3147" t="str">
        <f>VLOOKUP(C3147,Customers!$A$1:$H$201,4,0)</f>
        <v>Christina Dominguez</v>
      </c>
      <c r="E3147" t="str">
        <f>VLOOKUP(C3147,Customers!$A$1:$H$201,5,0)</f>
        <v>Male</v>
      </c>
      <c r="F3147" s="4">
        <f>VLOOKUP(C3147,Customers!$A$1:$H$201,6,0)</f>
        <v>34043</v>
      </c>
      <c r="G3147" s="4" t="str">
        <f>VLOOKUP(C3147,Customers!$A$1:$H$201,7,0)</f>
        <v>Robertsborough</v>
      </c>
      <c r="H3147" s="4">
        <f>VLOOKUP(C3147,Customers!$A$1:$H$201,8,0)</f>
        <v>45866</v>
      </c>
      <c r="I3147" t="s">
        <v>765</v>
      </c>
      <c r="J3147" t="str">
        <f>VLOOKUP(I3147,Products!$A$1:$F$51,2,0)</f>
        <v>How Vegetables</v>
      </c>
      <c r="K3147" t="str">
        <f>VLOOKUP(I3147,Products!$A$1:$F$51,3,0)</f>
        <v>Groceries</v>
      </c>
      <c r="L3147" t="str">
        <f>VLOOKUP(I3147,Products!$A$1:$F$51,4,0)</f>
        <v>Vegetables</v>
      </c>
      <c r="M3147" s="7">
        <f>VLOOKUP(I3147,Products!$A$1:$F$51,5,0)</f>
        <v>25.57</v>
      </c>
      <c r="N3147" s="7">
        <f>VLOOKUP(I3147,Products!$A$1:$F$51,6,0)</f>
        <v>19.05</v>
      </c>
      <c r="O3147" t="s">
        <v>831</v>
      </c>
      <c r="P3147" t="str">
        <f>VLOOKUP(O3147,Stores!$A$1:$D$6,2,0)</f>
        <v>MegaMart Peckmouth</v>
      </c>
      <c r="Q3147" t="str">
        <f>VLOOKUP(O3147,Stores!$A$1:$D$6,4,0)</f>
        <v>East</v>
      </c>
      <c r="R3147" s="6">
        <v>4</v>
      </c>
      <c r="S3147" s="6">
        <v>0.15</v>
      </c>
      <c r="T3147" t="s">
        <v>851</v>
      </c>
      <c r="U3147">
        <f t="shared" si="147"/>
        <v>102.28</v>
      </c>
      <c r="V3147" s="7">
        <f t="shared" si="148"/>
        <v>76.2</v>
      </c>
      <c r="W3147" s="7">
        <f t="shared" si="149"/>
        <v>25.229999999999997</v>
      </c>
    </row>
    <row r="3148" spans="1:23" x14ac:dyDescent="0.25">
      <c r="A3148" t="s">
        <v>4411</v>
      </c>
      <c r="B3148" s="4">
        <v>45642</v>
      </c>
      <c r="C3148" t="s">
        <v>501</v>
      </c>
      <c r="D3148" t="str">
        <f>VLOOKUP(C3148,Customers!$A$1:$H$201,4,0)</f>
        <v>Breanna Moore</v>
      </c>
      <c r="E3148" t="str">
        <f>VLOOKUP(C3148,Customers!$A$1:$H$201,5,0)</f>
        <v>Female</v>
      </c>
      <c r="F3148" s="4">
        <f>VLOOKUP(C3148,Customers!$A$1:$H$201,6,0)</f>
        <v>22552</v>
      </c>
      <c r="G3148" s="4" t="str">
        <f>VLOOKUP(C3148,Customers!$A$1:$H$201,7,0)</f>
        <v>Melissaberg</v>
      </c>
      <c r="H3148" s="4">
        <f>VLOOKUP(C3148,Customers!$A$1:$H$201,8,0)</f>
        <v>44326</v>
      </c>
      <c r="I3148" t="s">
        <v>776</v>
      </c>
      <c r="J3148" t="str">
        <f>VLOOKUP(I3148,Products!$A$1:$F$51,2,0)</f>
        <v>Hospital Smartphone</v>
      </c>
      <c r="K3148" t="str">
        <f>VLOOKUP(I3148,Products!$A$1:$F$51,3,0)</f>
        <v>Electronics</v>
      </c>
      <c r="L3148" t="str">
        <f>VLOOKUP(I3148,Products!$A$1:$F$51,4,0)</f>
        <v>Smartphone</v>
      </c>
      <c r="M3148" s="7">
        <f>VLOOKUP(I3148,Products!$A$1:$F$51,5,0)</f>
        <v>1272.23</v>
      </c>
      <c r="N3148" s="7">
        <f>VLOOKUP(I3148,Products!$A$1:$F$51,6,0)</f>
        <v>952.65</v>
      </c>
      <c r="O3148" t="s">
        <v>838</v>
      </c>
      <c r="P3148" t="str">
        <f>VLOOKUP(O3148,Stores!$A$1:$D$6,2,0)</f>
        <v>MegaMart Brianahaven</v>
      </c>
      <c r="Q3148" t="str">
        <f>VLOOKUP(O3148,Stores!$A$1:$D$6,4,0)</f>
        <v>North</v>
      </c>
      <c r="R3148" s="6">
        <v>3</v>
      </c>
      <c r="S3148" s="6">
        <v>0.1</v>
      </c>
      <c r="T3148" t="s">
        <v>857</v>
      </c>
      <c r="U3148">
        <f t="shared" si="147"/>
        <v>3816.69</v>
      </c>
      <c r="V3148" s="7">
        <f t="shared" si="148"/>
        <v>2857.95</v>
      </c>
      <c r="W3148" s="7">
        <f t="shared" si="149"/>
        <v>957.84000000000026</v>
      </c>
    </row>
    <row r="3149" spans="1:23" x14ac:dyDescent="0.25">
      <c r="A3149" t="s">
        <v>5036</v>
      </c>
      <c r="B3149" s="4">
        <v>45642</v>
      </c>
      <c r="C3149" t="s">
        <v>177</v>
      </c>
      <c r="D3149" t="str">
        <f>VLOOKUP(C3149,Customers!$A$1:$H$201,4,0)</f>
        <v>Dennis Poole</v>
      </c>
      <c r="E3149" t="str">
        <f>VLOOKUP(C3149,Customers!$A$1:$H$201,5,0)</f>
        <v>Male</v>
      </c>
      <c r="F3149" s="4">
        <f>VLOOKUP(C3149,Customers!$A$1:$H$201,6,0)</f>
        <v>23397</v>
      </c>
      <c r="G3149" s="4" t="str">
        <f>VLOOKUP(C3149,Customers!$A$1:$H$201,7,0)</f>
        <v>New Jontown</v>
      </c>
      <c r="H3149" s="4">
        <f>VLOOKUP(C3149,Customers!$A$1:$H$201,8,0)</f>
        <v>44737</v>
      </c>
      <c r="I3149" t="s">
        <v>721</v>
      </c>
      <c r="J3149" t="str">
        <f>VLOOKUP(I3149,Products!$A$1:$F$51,2,0)</f>
        <v>Knowledge Bags</v>
      </c>
      <c r="K3149" t="str">
        <f>VLOOKUP(I3149,Products!$A$1:$F$51,3,0)</f>
        <v>Fashion</v>
      </c>
      <c r="L3149" t="str">
        <f>VLOOKUP(I3149,Products!$A$1:$F$51,4,0)</f>
        <v>Bags</v>
      </c>
      <c r="M3149" s="7">
        <f>VLOOKUP(I3149,Products!$A$1:$F$51,5,0)</f>
        <v>1396.22</v>
      </c>
      <c r="N3149" s="7">
        <f>VLOOKUP(I3149,Products!$A$1:$F$51,6,0)</f>
        <v>1004.09</v>
      </c>
      <c r="O3149" t="s">
        <v>842</v>
      </c>
      <c r="P3149" t="str">
        <f>VLOOKUP(O3149,Stores!$A$1:$D$6,2,0)</f>
        <v>MegaMart Johnmouth</v>
      </c>
      <c r="Q3149" t="str">
        <f>VLOOKUP(O3149,Stores!$A$1:$D$6,4,0)</f>
        <v>East</v>
      </c>
      <c r="R3149" s="6">
        <v>3</v>
      </c>
      <c r="S3149" s="6">
        <v>0</v>
      </c>
      <c r="T3149" t="s">
        <v>854</v>
      </c>
      <c r="U3149">
        <f t="shared" si="147"/>
        <v>4188.66</v>
      </c>
      <c r="V3149" s="7">
        <f t="shared" si="148"/>
        <v>3012.27</v>
      </c>
      <c r="W3149" s="7">
        <f t="shared" si="149"/>
        <v>1175.3899999999999</v>
      </c>
    </row>
    <row r="3150" spans="1:23" x14ac:dyDescent="0.25">
      <c r="A3150" t="s">
        <v>5374</v>
      </c>
      <c r="B3150" s="4">
        <v>45642</v>
      </c>
      <c r="C3150" t="s">
        <v>583</v>
      </c>
      <c r="D3150" t="str">
        <f>VLOOKUP(C3150,Customers!$A$1:$H$201,4,0)</f>
        <v>Linda Vasquez</v>
      </c>
      <c r="E3150" t="str">
        <f>VLOOKUP(C3150,Customers!$A$1:$H$201,5,0)</f>
        <v>Male</v>
      </c>
      <c r="F3150" s="4">
        <f>VLOOKUP(C3150,Customers!$A$1:$H$201,6,0)</f>
        <v>25047</v>
      </c>
      <c r="G3150" s="4" t="str">
        <f>VLOOKUP(C3150,Customers!$A$1:$H$201,7,0)</f>
        <v>North Rodney</v>
      </c>
      <c r="H3150" s="4">
        <f>VLOOKUP(C3150,Customers!$A$1:$H$201,8,0)</f>
        <v>44186</v>
      </c>
      <c r="I3150" t="s">
        <v>820</v>
      </c>
      <c r="J3150" t="str">
        <f>VLOOKUP(I3150,Products!$A$1:$F$51,2,0)</f>
        <v>Possible Watches</v>
      </c>
      <c r="K3150" t="str">
        <f>VLOOKUP(I3150,Products!$A$1:$F$51,3,0)</f>
        <v>Fashion</v>
      </c>
      <c r="L3150" t="str">
        <f>VLOOKUP(I3150,Products!$A$1:$F$51,4,0)</f>
        <v>Watches</v>
      </c>
      <c r="M3150" s="7">
        <f>VLOOKUP(I3150,Products!$A$1:$F$51,5,0)</f>
        <v>388.26</v>
      </c>
      <c r="N3150" s="7">
        <f>VLOOKUP(I3150,Products!$A$1:$F$51,6,0)</f>
        <v>199.3</v>
      </c>
      <c r="O3150" t="s">
        <v>831</v>
      </c>
      <c r="P3150" t="str">
        <f>VLOOKUP(O3150,Stores!$A$1:$D$6,2,0)</f>
        <v>MegaMart Peckmouth</v>
      </c>
      <c r="Q3150" t="str">
        <f>VLOOKUP(O3150,Stores!$A$1:$D$6,4,0)</f>
        <v>East</v>
      </c>
      <c r="R3150" s="6">
        <v>3</v>
      </c>
      <c r="S3150" s="6">
        <v>0</v>
      </c>
      <c r="T3150" t="s">
        <v>861</v>
      </c>
      <c r="U3150">
        <f t="shared" si="147"/>
        <v>1164.78</v>
      </c>
      <c r="V3150" s="7">
        <f t="shared" si="148"/>
        <v>597.90000000000009</v>
      </c>
      <c r="W3150" s="7">
        <f t="shared" si="149"/>
        <v>565.87999999999988</v>
      </c>
    </row>
    <row r="3151" spans="1:23" x14ac:dyDescent="0.25">
      <c r="A3151" t="s">
        <v>1321</v>
      </c>
      <c r="B3151" s="4">
        <v>45642</v>
      </c>
      <c r="C3151" t="s">
        <v>678</v>
      </c>
      <c r="D3151" t="str">
        <f>VLOOKUP(C3151,Customers!$A$1:$H$201,4,0)</f>
        <v>Donald Meza</v>
      </c>
      <c r="E3151" t="str">
        <f>VLOOKUP(C3151,Customers!$A$1:$H$201,5,0)</f>
        <v>Female</v>
      </c>
      <c r="F3151" s="4">
        <f>VLOOKUP(C3151,Customers!$A$1:$H$201,6,0)</f>
        <v>25513</v>
      </c>
      <c r="G3151" s="4" t="str">
        <f>VLOOKUP(C3151,Customers!$A$1:$H$201,7,0)</f>
        <v>North Kelly</v>
      </c>
      <c r="H3151" s="4">
        <f>VLOOKUP(C3151,Customers!$A$1:$H$201,8,0)</f>
        <v>44173</v>
      </c>
      <c r="I3151" t="s">
        <v>778</v>
      </c>
      <c r="J3151" t="str">
        <f>VLOOKUP(I3151,Products!$A$1:$F$51,2,0)</f>
        <v>Deal Smartphone</v>
      </c>
      <c r="K3151" t="str">
        <f>VLOOKUP(I3151,Products!$A$1:$F$51,3,0)</f>
        <v>Electronics</v>
      </c>
      <c r="L3151" t="str">
        <f>VLOOKUP(I3151,Products!$A$1:$F$51,4,0)</f>
        <v>Smartphone</v>
      </c>
      <c r="M3151" s="7">
        <f>VLOOKUP(I3151,Products!$A$1:$F$51,5,0)</f>
        <v>673.78</v>
      </c>
      <c r="N3151" s="7">
        <f>VLOOKUP(I3151,Products!$A$1:$F$51,6,0)</f>
        <v>363.33</v>
      </c>
      <c r="O3151" t="s">
        <v>827</v>
      </c>
      <c r="P3151" t="str">
        <f>VLOOKUP(O3151,Stores!$A$1:$D$6,2,0)</f>
        <v>MegaMart Jimenezborough</v>
      </c>
      <c r="Q3151" t="str">
        <f>VLOOKUP(O3151,Stores!$A$1:$D$6,4,0)</f>
        <v>South</v>
      </c>
      <c r="R3151" s="6">
        <v>5</v>
      </c>
      <c r="S3151" s="6">
        <v>0</v>
      </c>
      <c r="T3151" t="s">
        <v>857</v>
      </c>
      <c r="U3151">
        <f t="shared" si="147"/>
        <v>3368.8999999999996</v>
      </c>
      <c r="V3151" s="7">
        <f t="shared" si="148"/>
        <v>1816.6499999999999</v>
      </c>
      <c r="W3151" s="7">
        <f t="shared" si="149"/>
        <v>1551.2499999999998</v>
      </c>
    </row>
    <row r="3152" spans="1:23" x14ac:dyDescent="0.25">
      <c r="A3152" t="s">
        <v>1529</v>
      </c>
      <c r="B3152" s="4">
        <v>45643</v>
      </c>
      <c r="C3152" t="s">
        <v>619</v>
      </c>
      <c r="D3152" t="str">
        <f>VLOOKUP(C3152,Customers!$A$1:$H$201,4,0)</f>
        <v>Stacey Thompson</v>
      </c>
      <c r="E3152" t="str">
        <f>VLOOKUP(C3152,Customers!$A$1:$H$201,5,0)</f>
        <v>Male</v>
      </c>
      <c r="F3152" s="4">
        <f>VLOOKUP(C3152,Customers!$A$1:$H$201,6,0)</f>
        <v>35802</v>
      </c>
      <c r="G3152" s="4" t="str">
        <f>VLOOKUP(C3152,Customers!$A$1:$H$201,7,0)</f>
        <v>Davidtown</v>
      </c>
      <c r="H3152" s="4">
        <f>VLOOKUP(C3152,Customers!$A$1:$H$201,8,0)</f>
        <v>44252</v>
      </c>
      <c r="I3152" t="s">
        <v>776</v>
      </c>
      <c r="J3152" t="str">
        <f>VLOOKUP(I3152,Products!$A$1:$F$51,2,0)</f>
        <v>Hospital Smartphone</v>
      </c>
      <c r="K3152" t="str">
        <f>VLOOKUP(I3152,Products!$A$1:$F$51,3,0)</f>
        <v>Electronics</v>
      </c>
      <c r="L3152" t="str">
        <f>VLOOKUP(I3152,Products!$A$1:$F$51,4,0)</f>
        <v>Smartphone</v>
      </c>
      <c r="M3152" s="7">
        <f>VLOOKUP(I3152,Products!$A$1:$F$51,5,0)</f>
        <v>1272.23</v>
      </c>
      <c r="N3152" s="7">
        <f>VLOOKUP(I3152,Products!$A$1:$F$51,6,0)</f>
        <v>952.65</v>
      </c>
      <c r="O3152" t="s">
        <v>835</v>
      </c>
      <c r="P3152" t="str">
        <f>VLOOKUP(O3152,Stores!$A$1:$D$6,2,0)</f>
        <v>MegaMart New Michele</v>
      </c>
      <c r="Q3152" t="str">
        <f>VLOOKUP(O3152,Stores!$A$1:$D$6,4,0)</f>
        <v>West</v>
      </c>
      <c r="R3152" s="6">
        <v>1</v>
      </c>
      <c r="S3152" s="6">
        <v>0.05</v>
      </c>
      <c r="T3152" t="s">
        <v>851</v>
      </c>
      <c r="U3152">
        <f t="shared" si="147"/>
        <v>1272.23</v>
      </c>
      <c r="V3152" s="7">
        <f t="shared" si="148"/>
        <v>952.65</v>
      </c>
      <c r="W3152" s="7">
        <f t="shared" si="149"/>
        <v>318.63000000000005</v>
      </c>
    </row>
    <row r="3153" spans="1:23" x14ac:dyDescent="0.25">
      <c r="A3153" t="s">
        <v>1903</v>
      </c>
      <c r="B3153" s="4">
        <v>45643</v>
      </c>
      <c r="C3153" t="s">
        <v>430</v>
      </c>
      <c r="D3153" t="str">
        <f>VLOOKUP(C3153,Customers!$A$1:$H$201,4,0)</f>
        <v>Jamie Webb</v>
      </c>
      <c r="E3153" t="str">
        <f>VLOOKUP(C3153,Customers!$A$1:$H$201,5,0)</f>
        <v>Male</v>
      </c>
      <c r="F3153" s="4">
        <f>VLOOKUP(C3153,Customers!$A$1:$H$201,6,0)</f>
        <v>20358</v>
      </c>
      <c r="G3153" s="4" t="str">
        <f>VLOOKUP(C3153,Customers!$A$1:$H$201,7,0)</f>
        <v>Zacharyberg</v>
      </c>
      <c r="H3153" s="4">
        <f>VLOOKUP(C3153,Customers!$A$1:$H$201,8,0)</f>
        <v>45869</v>
      </c>
      <c r="I3153" t="s">
        <v>818</v>
      </c>
      <c r="J3153" t="str">
        <f>VLOOKUP(I3153,Products!$A$1:$F$51,2,0)</f>
        <v>Nor Bags</v>
      </c>
      <c r="K3153" t="str">
        <f>VLOOKUP(I3153,Products!$A$1:$F$51,3,0)</f>
        <v>Fashion</v>
      </c>
      <c r="L3153" t="str">
        <f>VLOOKUP(I3153,Products!$A$1:$F$51,4,0)</f>
        <v>Bags</v>
      </c>
      <c r="M3153" s="7">
        <f>VLOOKUP(I3153,Products!$A$1:$F$51,5,0)</f>
        <v>1216.3599999999999</v>
      </c>
      <c r="N3153" s="7">
        <f>VLOOKUP(I3153,Products!$A$1:$F$51,6,0)</f>
        <v>794.8</v>
      </c>
      <c r="O3153" t="s">
        <v>838</v>
      </c>
      <c r="P3153" t="str">
        <f>VLOOKUP(O3153,Stores!$A$1:$D$6,2,0)</f>
        <v>MegaMart Brianahaven</v>
      </c>
      <c r="Q3153" t="str">
        <f>VLOOKUP(O3153,Stores!$A$1:$D$6,4,0)</f>
        <v>North</v>
      </c>
      <c r="R3153" s="6">
        <v>1</v>
      </c>
      <c r="S3153" s="6">
        <v>0.05</v>
      </c>
      <c r="T3153" t="s">
        <v>854</v>
      </c>
      <c r="U3153">
        <f t="shared" si="147"/>
        <v>1216.3599999999999</v>
      </c>
      <c r="V3153" s="7">
        <f t="shared" si="148"/>
        <v>794.8</v>
      </c>
      <c r="W3153" s="7">
        <f t="shared" si="149"/>
        <v>420.60999999999996</v>
      </c>
    </row>
    <row r="3154" spans="1:23" x14ac:dyDescent="0.25">
      <c r="A3154" t="s">
        <v>3047</v>
      </c>
      <c r="B3154" s="4">
        <v>45643</v>
      </c>
      <c r="C3154" t="s">
        <v>245</v>
      </c>
      <c r="D3154" t="str">
        <f>VLOOKUP(C3154,Customers!$A$1:$H$201,4,0)</f>
        <v>Scott Duke</v>
      </c>
      <c r="E3154" t="str">
        <f>VLOOKUP(C3154,Customers!$A$1:$H$201,5,0)</f>
        <v>Female</v>
      </c>
      <c r="F3154" s="4">
        <f>VLOOKUP(C3154,Customers!$A$1:$H$201,6,0)</f>
        <v>25547</v>
      </c>
      <c r="G3154" s="4" t="str">
        <f>VLOOKUP(C3154,Customers!$A$1:$H$201,7,0)</f>
        <v>Williamhaven</v>
      </c>
      <c r="H3154" s="4">
        <f>VLOOKUP(C3154,Customers!$A$1:$H$201,8,0)</f>
        <v>45312</v>
      </c>
      <c r="I3154" t="s">
        <v>728</v>
      </c>
      <c r="J3154" t="str">
        <f>VLOOKUP(I3154,Products!$A$1:$F$51,2,0)</f>
        <v>Understand Camera</v>
      </c>
      <c r="K3154" t="str">
        <f>VLOOKUP(I3154,Products!$A$1:$F$51,3,0)</f>
        <v>Electronics</v>
      </c>
      <c r="L3154" t="str">
        <f>VLOOKUP(I3154,Products!$A$1:$F$51,4,0)</f>
        <v>Camera</v>
      </c>
      <c r="M3154" s="7">
        <f>VLOOKUP(I3154,Products!$A$1:$F$51,5,0)</f>
        <v>1474.12</v>
      </c>
      <c r="N3154" s="7">
        <f>VLOOKUP(I3154,Products!$A$1:$F$51,6,0)</f>
        <v>764.02</v>
      </c>
      <c r="O3154" t="s">
        <v>831</v>
      </c>
      <c r="P3154" t="str">
        <f>VLOOKUP(O3154,Stores!$A$1:$D$6,2,0)</f>
        <v>MegaMart Peckmouth</v>
      </c>
      <c r="Q3154" t="str">
        <f>VLOOKUP(O3154,Stores!$A$1:$D$6,4,0)</f>
        <v>East</v>
      </c>
      <c r="R3154" s="6">
        <v>3</v>
      </c>
      <c r="S3154" s="6">
        <v>0.1</v>
      </c>
      <c r="T3154" t="s">
        <v>857</v>
      </c>
      <c r="U3154">
        <f t="shared" si="147"/>
        <v>4422.3599999999997</v>
      </c>
      <c r="V3154" s="7">
        <f t="shared" si="148"/>
        <v>2292.06</v>
      </c>
      <c r="W3154" s="7">
        <f t="shared" si="149"/>
        <v>2129.3999999999996</v>
      </c>
    </row>
    <row r="3155" spans="1:23" x14ac:dyDescent="0.25">
      <c r="A3155" t="s">
        <v>3744</v>
      </c>
      <c r="B3155" s="4">
        <v>45643</v>
      </c>
      <c r="C3155" t="s">
        <v>664</v>
      </c>
      <c r="D3155" t="str">
        <f>VLOOKUP(C3155,Customers!$A$1:$H$201,4,0)</f>
        <v>Steve Flynn</v>
      </c>
      <c r="E3155" t="str">
        <f>VLOOKUP(C3155,Customers!$A$1:$H$201,5,0)</f>
        <v>Male</v>
      </c>
      <c r="F3155" s="4">
        <f>VLOOKUP(C3155,Customers!$A$1:$H$201,6,0)</f>
        <v>24326</v>
      </c>
      <c r="G3155" s="4" t="str">
        <f>VLOOKUP(C3155,Customers!$A$1:$H$201,7,0)</f>
        <v>East Walter</v>
      </c>
      <c r="H3155" s="4">
        <f>VLOOKUP(C3155,Customers!$A$1:$H$201,8,0)</f>
        <v>44260</v>
      </c>
      <c r="I3155" t="s">
        <v>749</v>
      </c>
      <c r="J3155" t="str">
        <f>VLOOKUP(I3155,Products!$A$1:$F$51,2,0)</f>
        <v>Whether Bags</v>
      </c>
      <c r="K3155" t="str">
        <f>VLOOKUP(I3155,Products!$A$1:$F$51,3,0)</f>
        <v>Fashion</v>
      </c>
      <c r="L3155" t="str">
        <f>VLOOKUP(I3155,Products!$A$1:$F$51,4,0)</f>
        <v>Bags</v>
      </c>
      <c r="M3155" s="7">
        <f>VLOOKUP(I3155,Products!$A$1:$F$51,5,0)</f>
        <v>270.45</v>
      </c>
      <c r="N3155" s="7">
        <f>VLOOKUP(I3155,Products!$A$1:$F$51,6,0)</f>
        <v>742.26521739130465</v>
      </c>
      <c r="O3155" t="s">
        <v>842</v>
      </c>
      <c r="P3155" t="str">
        <f>VLOOKUP(O3155,Stores!$A$1:$D$6,2,0)</f>
        <v>MegaMart Johnmouth</v>
      </c>
      <c r="Q3155" t="str">
        <f>VLOOKUP(O3155,Stores!$A$1:$D$6,4,0)</f>
        <v>East</v>
      </c>
      <c r="R3155" s="6">
        <v>1</v>
      </c>
      <c r="S3155" s="6">
        <v>0.1</v>
      </c>
      <c r="T3155" t="s">
        <v>854</v>
      </c>
      <c r="U3155">
        <f t="shared" si="147"/>
        <v>270.45</v>
      </c>
      <c r="V3155" s="7">
        <f t="shared" si="148"/>
        <v>742.26521739130465</v>
      </c>
      <c r="W3155" s="7">
        <f t="shared" si="149"/>
        <v>-472.71521739130463</v>
      </c>
    </row>
    <row r="3156" spans="1:23" x14ac:dyDescent="0.25">
      <c r="A3156" t="s">
        <v>3832</v>
      </c>
      <c r="B3156" s="4">
        <v>45643</v>
      </c>
      <c r="C3156" t="s">
        <v>211</v>
      </c>
      <c r="D3156" t="str">
        <f>VLOOKUP(C3156,Customers!$A$1:$H$201,4,0)</f>
        <v>Deborah Moody</v>
      </c>
      <c r="E3156" t="str">
        <f>VLOOKUP(C3156,Customers!$A$1:$H$201,5,0)</f>
        <v>Male</v>
      </c>
      <c r="F3156" s="4">
        <f>VLOOKUP(C3156,Customers!$A$1:$H$201,6,0)</f>
        <v>27950</v>
      </c>
      <c r="G3156" s="4" t="str">
        <f>VLOOKUP(C3156,Customers!$A$1:$H$201,7,0)</f>
        <v>Andersonville</v>
      </c>
      <c r="H3156" s="4">
        <f>VLOOKUP(C3156,Customers!$A$1:$H$201,8,0)</f>
        <v>44232</v>
      </c>
      <c r="I3156" t="s">
        <v>728</v>
      </c>
      <c r="J3156" t="str">
        <f>VLOOKUP(I3156,Products!$A$1:$F$51,2,0)</f>
        <v>Understand Camera</v>
      </c>
      <c r="K3156" t="str">
        <f>VLOOKUP(I3156,Products!$A$1:$F$51,3,0)</f>
        <v>Electronics</v>
      </c>
      <c r="L3156" t="str">
        <f>VLOOKUP(I3156,Products!$A$1:$F$51,4,0)</f>
        <v>Camera</v>
      </c>
      <c r="M3156" s="7">
        <f>VLOOKUP(I3156,Products!$A$1:$F$51,5,0)</f>
        <v>1474.12</v>
      </c>
      <c r="N3156" s="7">
        <f>VLOOKUP(I3156,Products!$A$1:$F$51,6,0)</f>
        <v>764.02</v>
      </c>
      <c r="O3156" t="s">
        <v>831</v>
      </c>
      <c r="P3156" t="str">
        <f>VLOOKUP(O3156,Stores!$A$1:$D$6,2,0)</f>
        <v>MegaMart Peckmouth</v>
      </c>
      <c r="Q3156" t="str">
        <f>VLOOKUP(O3156,Stores!$A$1:$D$6,4,0)</f>
        <v>East</v>
      </c>
      <c r="R3156" s="6">
        <v>5</v>
      </c>
      <c r="S3156" s="6">
        <v>0</v>
      </c>
      <c r="T3156" t="s">
        <v>851</v>
      </c>
      <c r="U3156">
        <f t="shared" si="147"/>
        <v>7370.5999999999995</v>
      </c>
      <c r="V3156" s="7">
        <f t="shared" si="148"/>
        <v>3820.1</v>
      </c>
      <c r="W3156" s="7">
        <f t="shared" si="149"/>
        <v>3549.4999999999995</v>
      </c>
    </row>
    <row r="3157" spans="1:23" x14ac:dyDescent="0.25">
      <c r="A3157" t="s">
        <v>4605</v>
      </c>
      <c r="B3157" s="4">
        <v>45643</v>
      </c>
      <c r="C3157" t="s">
        <v>401</v>
      </c>
      <c r="D3157" t="str">
        <f>VLOOKUP(C3157,Customers!$A$1:$H$201,4,0)</f>
        <v>Samantha Hill</v>
      </c>
      <c r="E3157" t="str">
        <f>VLOOKUP(C3157,Customers!$A$1:$H$201,5,0)</f>
        <v>Male</v>
      </c>
      <c r="F3157" s="4">
        <f>VLOOKUP(C3157,Customers!$A$1:$H$201,6,0)</f>
        <v>22241</v>
      </c>
      <c r="G3157" s="4" t="str">
        <f>VLOOKUP(C3157,Customers!$A$1:$H$201,7,0)</f>
        <v>Georgetown</v>
      </c>
      <c r="H3157" s="4">
        <f>VLOOKUP(C3157,Customers!$A$1:$H$201,8,0)</f>
        <v>44720</v>
      </c>
      <c r="I3157" t="s">
        <v>730</v>
      </c>
      <c r="J3157" t="str">
        <f>VLOOKUP(I3157,Products!$A$1:$F$51,2,0)</f>
        <v>Recognize Footwear</v>
      </c>
      <c r="K3157" t="str">
        <f>VLOOKUP(I3157,Products!$A$1:$F$51,3,0)</f>
        <v>Fashion</v>
      </c>
      <c r="L3157" t="str">
        <f>VLOOKUP(I3157,Products!$A$1:$F$51,4,0)</f>
        <v>Footwear</v>
      </c>
      <c r="M3157" s="7">
        <f>VLOOKUP(I3157,Products!$A$1:$F$51,5,0)</f>
        <v>109.78</v>
      </c>
      <c r="N3157" s="7">
        <f>VLOOKUP(I3157,Products!$A$1:$F$51,6,0)</f>
        <v>70.59</v>
      </c>
      <c r="O3157" t="s">
        <v>835</v>
      </c>
      <c r="P3157" t="str">
        <f>VLOOKUP(O3157,Stores!$A$1:$D$6,2,0)</f>
        <v>MegaMart New Michele</v>
      </c>
      <c r="Q3157" t="str">
        <f>VLOOKUP(O3157,Stores!$A$1:$D$6,4,0)</f>
        <v>West</v>
      </c>
      <c r="R3157" s="6">
        <v>2</v>
      </c>
      <c r="S3157" s="6">
        <v>0.15</v>
      </c>
      <c r="T3157" t="s">
        <v>857</v>
      </c>
      <c r="U3157">
        <f t="shared" si="147"/>
        <v>219.56</v>
      </c>
      <c r="V3157" s="7">
        <f t="shared" si="148"/>
        <v>141.18</v>
      </c>
      <c r="W3157" s="7">
        <f t="shared" si="149"/>
        <v>77.53</v>
      </c>
    </row>
    <row r="3158" spans="1:23" x14ac:dyDescent="0.25">
      <c r="A3158" t="s">
        <v>4816</v>
      </c>
      <c r="B3158" s="4">
        <v>45643</v>
      </c>
      <c r="C3158" t="s">
        <v>177</v>
      </c>
      <c r="D3158" t="str">
        <f>VLOOKUP(C3158,Customers!$A$1:$H$201,4,0)</f>
        <v>Dennis Poole</v>
      </c>
      <c r="E3158" t="str">
        <f>VLOOKUP(C3158,Customers!$A$1:$H$201,5,0)</f>
        <v>Male</v>
      </c>
      <c r="F3158" s="4">
        <f>VLOOKUP(C3158,Customers!$A$1:$H$201,6,0)</f>
        <v>23397</v>
      </c>
      <c r="G3158" s="4" t="str">
        <f>VLOOKUP(C3158,Customers!$A$1:$H$201,7,0)</f>
        <v>New Jontown</v>
      </c>
      <c r="H3158" s="4">
        <f>VLOOKUP(C3158,Customers!$A$1:$H$201,8,0)</f>
        <v>44737</v>
      </c>
      <c r="I3158" t="s">
        <v>721</v>
      </c>
      <c r="J3158" t="str">
        <f>VLOOKUP(I3158,Products!$A$1:$F$51,2,0)</f>
        <v>Knowledge Bags</v>
      </c>
      <c r="K3158" t="str">
        <f>VLOOKUP(I3158,Products!$A$1:$F$51,3,0)</f>
        <v>Fashion</v>
      </c>
      <c r="L3158" t="str">
        <f>VLOOKUP(I3158,Products!$A$1:$F$51,4,0)</f>
        <v>Bags</v>
      </c>
      <c r="M3158" s="7">
        <f>VLOOKUP(I3158,Products!$A$1:$F$51,5,0)</f>
        <v>1396.22</v>
      </c>
      <c r="N3158" s="7">
        <f>VLOOKUP(I3158,Products!$A$1:$F$51,6,0)</f>
        <v>1004.09</v>
      </c>
      <c r="O3158" t="s">
        <v>842</v>
      </c>
      <c r="P3158" t="str">
        <f>VLOOKUP(O3158,Stores!$A$1:$D$6,2,0)</f>
        <v>MegaMart Johnmouth</v>
      </c>
      <c r="Q3158" t="str">
        <f>VLOOKUP(O3158,Stores!$A$1:$D$6,4,0)</f>
        <v>East</v>
      </c>
      <c r="R3158" s="6">
        <v>2</v>
      </c>
      <c r="S3158" s="6">
        <v>0.1</v>
      </c>
      <c r="T3158" t="s">
        <v>857</v>
      </c>
      <c r="U3158">
        <f t="shared" si="147"/>
        <v>2792.44</v>
      </c>
      <c r="V3158" s="7">
        <f t="shared" si="148"/>
        <v>2008.18</v>
      </c>
      <c r="W3158" s="7">
        <f t="shared" si="149"/>
        <v>783.36</v>
      </c>
    </row>
    <row r="3159" spans="1:23" x14ac:dyDescent="0.25">
      <c r="A3159" t="s">
        <v>5247</v>
      </c>
      <c r="B3159" s="4">
        <v>45643</v>
      </c>
      <c r="C3159" t="s">
        <v>529</v>
      </c>
      <c r="D3159" t="str">
        <f>VLOOKUP(C3159,Customers!$A$1:$H$201,4,0)</f>
        <v>John Johnson</v>
      </c>
      <c r="E3159" t="str">
        <f>VLOOKUP(C3159,Customers!$A$1:$H$201,5,0)</f>
        <v>Female</v>
      </c>
      <c r="F3159" s="4">
        <f>VLOOKUP(C3159,Customers!$A$1:$H$201,6,0)</f>
        <v>35515</v>
      </c>
      <c r="G3159" s="4" t="str">
        <f>VLOOKUP(C3159,Customers!$A$1:$H$201,7,0)</f>
        <v>North Jamesport</v>
      </c>
      <c r="H3159" s="4">
        <f>VLOOKUP(C3159,Customers!$A$1:$H$201,8,0)</f>
        <v>44804</v>
      </c>
      <c r="I3159" t="s">
        <v>792</v>
      </c>
      <c r="J3159" t="str">
        <f>VLOOKUP(I3159,Products!$A$1:$F$51,2,0)</f>
        <v>Chair Laptop</v>
      </c>
      <c r="K3159" t="str">
        <f>VLOOKUP(I3159,Products!$A$1:$F$51,3,0)</f>
        <v>Electronics</v>
      </c>
      <c r="L3159" t="str">
        <f>VLOOKUP(I3159,Products!$A$1:$F$51,4,0)</f>
        <v>Laptop</v>
      </c>
      <c r="M3159" s="7">
        <f>VLOOKUP(I3159,Products!$A$1:$F$51,5,0)</f>
        <v>1562.43</v>
      </c>
      <c r="N3159" s="7">
        <f>VLOOKUP(I3159,Products!$A$1:$F$51,6,0)</f>
        <v>1195.6300000000001</v>
      </c>
      <c r="O3159" t="s">
        <v>831</v>
      </c>
      <c r="P3159" t="str">
        <f>VLOOKUP(O3159,Stores!$A$1:$D$6,2,0)</f>
        <v>MegaMart Peckmouth</v>
      </c>
      <c r="Q3159" t="str">
        <f>VLOOKUP(O3159,Stores!$A$1:$D$6,4,0)</f>
        <v>East</v>
      </c>
      <c r="R3159" s="6">
        <v>2</v>
      </c>
      <c r="S3159" s="6">
        <v>0.1</v>
      </c>
      <c r="T3159" t="s">
        <v>854</v>
      </c>
      <c r="U3159">
        <f t="shared" si="147"/>
        <v>3124.86</v>
      </c>
      <c r="V3159" s="7">
        <f t="shared" si="148"/>
        <v>2391.2600000000002</v>
      </c>
      <c r="W3159" s="7">
        <f t="shared" si="149"/>
        <v>732.69999999999993</v>
      </c>
    </row>
    <row r="3160" spans="1:23" x14ac:dyDescent="0.25">
      <c r="A3160" t="s">
        <v>5436</v>
      </c>
      <c r="B3160" s="4">
        <v>45644</v>
      </c>
      <c r="C3160" t="s">
        <v>311</v>
      </c>
      <c r="D3160" t="str">
        <f>VLOOKUP(C3160,Customers!$A$1:$H$201,4,0)</f>
        <v>Jeremy Robles</v>
      </c>
      <c r="E3160" t="str">
        <f>VLOOKUP(C3160,Customers!$A$1:$H$201,5,0)</f>
        <v>Female</v>
      </c>
      <c r="F3160" s="4">
        <f>VLOOKUP(C3160,Customers!$A$1:$H$201,6,0)</f>
        <v>29674</v>
      </c>
      <c r="G3160" s="4" t="str">
        <f>VLOOKUP(C3160,Customers!$A$1:$H$201,7,0)</f>
        <v>West Josephport</v>
      </c>
      <c r="H3160" s="4">
        <f>VLOOKUP(C3160,Customers!$A$1:$H$201,8,0)</f>
        <v>44600</v>
      </c>
      <c r="I3160" t="s">
        <v>707</v>
      </c>
      <c r="J3160" t="str">
        <f>VLOOKUP(I3160,Products!$A$1:$F$51,2,0)</f>
        <v>Like Camera</v>
      </c>
      <c r="K3160" t="str">
        <f>VLOOKUP(I3160,Products!$A$1:$F$51,3,0)</f>
        <v>Electronics</v>
      </c>
      <c r="L3160" t="str">
        <f>VLOOKUP(I3160,Products!$A$1:$F$51,4,0)</f>
        <v>Camera</v>
      </c>
      <c r="M3160" s="7">
        <f>VLOOKUP(I3160,Products!$A$1:$F$51,5,0)</f>
        <v>1673.69</v>
      </c>
      <c r="N3160" s="7">
        <f>VLOOKUP(I3160,Products!$A$1:$F$51,6,0)</f>
        <v>1323.38</v>
      </c>
      <c r="O3160" t="s">
        <v>827</v>
      </c>
      <c r="P3160" t="str">
        <f>VLOOKUP(O3160,Stores!$A$1:$D$6,2,0)</f>
        <v>MegaMart Jimenezborough</v>
      </c>
      <c r="Q3160" t="str">
        <f>VLOOKUP(O3160,Stores!$A$1:$D$6,4,0)</f>
        <v>South</v>
      </c>
      <c r="R3160" s="6">
        <v>2</v>
      </c>
      <c r="S3160" s="6">
        <v>0</v>
      </c>
      <c r="T3160" t="s">
        <v>854</v>
      </c>
      <c r="U3160">
        <f t="shared" si="147"/>
        <v>3347.38</v>
      </c>
      <c r="V3160" s="7">
        <f t="shared" si="148"/>
        <v>2646.76</v>
      </c>
      <c r="W3160" s="7">
        <f t="shared" si="149"/>
        <v>699.61999999999989</v>
      </c>
    </row>
    <row r="3161" spans="1:23" x14ac:dyDescent="0.25">
      <c r="A3161" t="s">
        <v>1885</v>
      </c>
      <c r="B3161" s="4">
        <v>45644</v>
      </c>
      <c r="C3161" t="s">
        <v>554</v>
      </c>
      <c r="D3161" t="str">
        <f>VLOOKUP(C3161,Customers!$A$1:$H$201,4,0)</f>
        <v>Jill Mcconnell</v>
      </c>
      <c r="E3161" t="str">
        <f>VLOOKUP(C3161,Customers!$A$1:$H$201,5,0)</f>
        <v>Male</v>
      </c>
      <c r="F3161" s="4">
        <f>VLOOKUP(C3161,Customers!$A$1:$H$201,6,0)</f>
        <v>24005</v>
      </c>
      <c r="G3161" s="4" t="str">
        <f>VLOOKUP(C3161,Customers!$A$1:$H$201,7,0)</f>
        <v>Kevinshire</v>
      </c>
      <c r="H3161" s="4">
        <f>VLOOKUP(C3161,Customers!$A$1:$H$201,8,0)</f>
        <v>45374</v>
      </c>
      <c r="I3161" t="s">
        <v>757</v>
      </c>
      <c r="J3161" t="str">
        <f>VLOOKUP(I3161,Products!$A$1:$F$51,2,0)</f>
        <v>Traditional Laptop</v>
      </c>
      <c r="K3161" t="str">
        <f>VLOOKUP(I3161,Products!$A$1:$F$51,3,0)</f>
        <v>Electronics</v>
      </c>
      <c r="L3161" t="str">
        <f>VLOOKUP(I3161,Products!$A$1:$F$51,4,0)</f>
        <v>Laptop</v>
      </c>
      <c r="M3161" s="7">
        <f>VLOOKUP(I3161,Products!$A$1:$F$51,5,0)</f>
        <v>1762.92</v>
      </c>
      <c r="N3161" s="7">
        <f>VLOOKUP(I3161,Products!$A$1:$F$51,6,0)</f>
        <v>1346.48</v>
      </c>
      <c r="O3161" t="s">
        <v>835</v>
      </c>
      <c r="P3161" t="str">
        <f>VLOOKUP(O3161,Stores!$A$1:$D$6,2,0)</f>
        <v>MegaMart New Michele</v>
      </c>
      <c r="Q3161" t="str">
        <f>VLOOKUP(O3161,Stores!$A$1:$D$6,4,0)</f>
        <v>West</v>
      </c>
      <c r="R3161" s="6">
        <v>4</v>
      </c>
      <c r="S3161" s="6">
        <v>0.05</v>
      </c>
      <c r="T3161" t="s">
        <v>857</v>
      </c>
      <c r="U3161">
        <f t="shared" si="147"/>
        <v>7051.68</v>
      </c>
      <c r="V3161" s="7">
        <f t="shared" si="148"/>
        <v>5385.92</v>
      </c>
      <c r="W3161" s="7">
        <f t="shared" si="149"/>
        <v>1664.8100000000002</v>
      </c>
    </row>
    <row r="3162" spans="1:23" x14ac:dyDescent="0.25">
      <c r="A3162" t="s">
        <v>2183</v>
      </c>
      <c r="B3162" s="4">
        <v>45644</v>
      </c>
      <c r="C3162" t="s">
        <v>139</v>
      </c>
      <c r="D3162" t="str">
        <f>VLOOKUP(C3162,Customers!$A$1:$H$201,4,0)</f>
        <v>Michael Cervantes</v>
      </c>
      <c r="E3162" t="str">
        <f>VLOOKUP(C3162,Customers!$A$1:$H$201,5,0)</f>
        <v>Male</v>
      </c>
      <c r="F3162" s="4">
        <f>VLOOKUP(C3162,Customers!$A$1:$H$201,6,0)</f>
        <v>33546</v>
      </c>
      <c r="G3162" s="4" t="str">
        <f>VLOOKUP(C3162,Customers!$A$1:$H$201,7,0)</f>
        <v>Ashleyview</v>
      </c>
      <c r="H3162" s="4">
        <f>VLOOKUP(C3162,Customers!$A$1:$H$201,8,0)</f>
        <v>44104</v>
      </c>
      <c r="I3162" t="s">
        <v>788</v>
      </c>
      <c r="J3162" t="str">
        <f>VLOOKUP(I3162,Products!$A$1:$F$51,2,0)</f>
        <v>Beat Accessories</v>
      </c>
      <c r="K3162" t="str">
        <f>VLOOKUP(I3162,Products!$A$1:$F$51,3,0)</f>
        <v>Fashion</v>
      </c>
      <c r="L3162" t="str">
        <f>VLOOKUP(I3162,Products!$A$1:$F$51,4,0)</f>
        <v>Accessories</v>
      </c>
      <c r="M3162" s="7">
        <f>VLOOKUP(I3162,Products!$A$1:$F$51,5,0)</f>
        <v>1798.97</v>
      </c>
      <c r="N3162" s="7">
        <f>VLOOKUP(I3162,Products!$A$1:$F$51,6,0)</f>
        <v>1329.15</v>
      </c>
      <c r="O3162" t="s">
        <v>838</v>
      </c>
      <c r="P3162" t="str">
        <f>VLOOKUP(O3162,Stores!$A$1:$D$6,2,0)</f>
        <v>MegaMart Brianahaven</v>
      </c>
      <c r="Q3162" t="str">
        <f>VLOOKUP(O3162,Stores!$A$1:$D$6,4,0)</f>
        <v>North</v>
      </c>
      <c r="R3162" s="6">
        <v>5</v>
      </c>
      <c r="S3162" s="6">
        <v>0.1</v>
      </c>
      <c r="T3162" t="s">
        <v>857</v>
      </c>
      <c r="U3162">
        <f t="shared" si="147"/>
        <v>8994.85</v>
      </c>
      <c r="V3162" s="7">
        <f t="shared" si="148"/>
        <v>6645.75</v>
      </c>
      <c r="W3162" s="7">
        <f t="shared" si="149"/>
        <v>2348.2000000000003</v>
      </c>
    </row>
    <row r="3163" spans="1:23" x14ac:dyDescent="0.25">
      <c r="A3163" t="s">
        <v>2818</v>
      </c>
      <c r="B3163" s="4">
        <v>45645</v>
      </c>
      <c r="C3163" t="s">
        <v>142</v>
      </c>
      <c r="D3163" t="str">
        <f>VLOOKUP(C3163,Customers!$A$1:$H$201,4,0)</f>
        <v>Miranda Nelson</v>
      </c>
      <c r="E3163" t="str">
        <f>VLOOKUP(C3163,Customers!$A$1:$H$201,5,0)</f>
        <v>Female</v>
      </c>
      <c r="F3163" s="4">
        <f>VLOOKUP(C3163,Customers!$A$1:$H$201,6,0)</f>
        <v>30193</v>
      </c>
      <c r="G3163" s="4" t="str">
        <f>VLOOKUP(C3163,Customers!$A$1:$H$201,7,0)</f>
        <v>West Melissahaven</v>
      </c>
      <c r="H3163" s="4">
        <f>VLOOKUP(C3163,Customers!$A$1:$H$201,8,0)</f>
        <v>45322</v>
      </c>
      <c r="I3163" t="s">
        <v>762</v>
      </c>
      <c r="J3163" t="str">
        <f>VLOOKUP(I3163,Products!$A$1:$F$51,2,0)</f>
        <v>Firm Dairy</v>
      </c>
      <c r="K3163" t="str">
        <f>VLOOKUP(I3163,Products!$A$1:$F$51,3,0)</f>
        <v>Groceries</v>
      </c>
      <c r="L3163" t="str">
        <f>VLOOKUP(I3163,Products!$A$1:$F$51,4,0)</f>
        <v>Dairy</v>
      </c>
      <c r="M3163" s="7">
        <f>VLOOKUP(I3163,Products!$A$1:$F$51,5,0)</f>
        <v>1227.24</v>
      </c>
      <c r="N3163" s="7">
        <f>VLOOKUP(I3163,Products!$A$1:$F$51,6,0)</f>
        <v>977.09</v>
      </c>
      <c r="O3163" t="s">
        <v>827</v>
      </c>
      <c r="P3163" t="str">
        <f>VLOOKUP(O3163,Stores!$A$1:$D$6,2,0)</f>
        <v>MegaMart Jimenezborough</v>
      </c>
      <c r="Q3163" t="str">
        <f>VLOOKUP(O3163,Stores!$A$1:$D$6,4,0)</f>
        <v>South</v>
      </c>
      <c r="R3163" s="6">
        <v>4</v>
      </c>
      <c r="S3163" s="6">
        <v>0.05</v>
      </c>
      <c r="T3163" t="s">
        <v>854</v>
      </c>
      <c r="U3163">
        <f t="shared" si="147"/>
        <v>4908.96</v>
      </c>
      <c r="V3163" s="7">
        <f t="shared" si="148"/>
        <v>3908.36</v>
      </c>
      <c r="W3163" s="7">
        <f t="shared" si="149"/>
        <v>999.64999999999986</v>
      </c>
    </row>
    <row r="3164" spans="1:23" x14ac:dyDescent="0.25">
      <c r="A3164" t="s">
        <v>4173</v>
      </c>
      <c r="B3164" s="4">
        <v>45645</v>
      </c>
      <c r="C3164" t="s">
        <v>664</v>
      </c>
      <c r="D3164" t="str">
        <f>VLOOKUP(C3164,Customers!$A$1:$H$201,4,0)</f>
        <v>Steve Flynn</v>
      </c>
      <c r="E3164" t="str">
        <f>VLOOKUP(C3164,Customers!$A$1:$H$201,5,0)</f>
        <v>Male</v>
      </c>
      <c r="F3164" s="4">
        <f>VLOOKUP(C3164,Customers!$A$1:$H$201,6,0)</f>
        <v>24326</v>
      </c>
      <c r="G3164" s="4" t="str">
        <f>VLOOKUP(C3164,Customers!$A$1:$H$201,7,0)</f>
        <v>East Walter</v>
      </c>
      <c r="H3164" s="4">
        <f>VLOOKUP(C3164,Customers!$A$1:$H$201,8,0)</f>
        <v>44260</v>
      </c>
      <c r="I3164" t="s">
        <v>818</v>
      </c>
      <c r="J3164" t="str">
        <f>VLOOKUP(I3164,Products!$A$1:$F$51,2,0)</f>
        <v>Nor Bags</v>
      </c>
      <c r="K3164" t="str">
        <f>VLOOKUP(I3164,Products!$A$1:$F$51,3,0)</f>
        <v>Fashion</v>
      </c>
      <c r="L3164" t="str">
        <f>VLOOKUP(I3164,Products!$A$1:$F$51,4,0)</f>
        <v>Bags</v>
      </c>
      <c r="M3164" s="7">
        <f>VLOOKUP(I3164,Products!$A$1:$F$51,5,0)</f>
        <v>1216.3599999999999</v>
      </c>
      <c r="N3164" s="7">
        <f>VLOOKUP(I3164,Products!$A$1:$F$51,6,0)</f>
        <v>794.8</v>
      </c>
      <c r="O3164" t="s">
        <v>831</v>
      </c>
      <c r="P3164" t="str">
        <f>VLOOKUP(O3164,Stores!$A$1:$D$6,2,0)</f>
        <v>MegaMart Peckmouth</v>
      </c>
      <c r="Q3164" t="str">
        <f>VLOOKUP(O3164,Stores!$A$1:$D$6,4,0)</f>
        <v>East</v>
      </c>
      <c r="R3164" s="6">
        <v>2</v>
      </c>
      <c r="S3164" s="6">
        <v>0.1</v>
      </c>
      <c r="T3164" t="s">
        <v>861</v>
      </c>
      <c r="U3164">
        <f t="shared" si="147"/>
        <v>2432.7199999999998</v>
      </c>
      <c r="V3164" s="7">
        <f t="shared" si="148"/>
        <v>1589.6</v>
      </c>
      <c r="W3164" s="7">
        <f t="shared" si="149"/>
        <v>842.21999999999991</v>
      </c>
    </row>
    <row r="3165" spans="1:23" x14ac:dyDescent="0.25">
      <c r="A3165" t="s">
        <v>4454</v>
      </c>
      <c r="B3165" s="4">
        <v>45645</v>
      </c>
      <c r="C3165" t="s">
        <v>7</v>
      </c>
      <c r="D3165" t="str">
        <f>VLOOKUP(C3165,Customers!$A$1:$H$201,4,0)</f>
        <v>Michael Davis</v>
      </c>
      <c r="E3165" t="str">
        <f>VLOOKUP(C3165,Customers!$A$1:$H$201,5,0)</f>
        <v>Male</v>
      </c>
      <c r="F3165" s="4">
        <f>VLOOKUP(C3165,Customers!$A$1:$H$201,6,0)</f>
        <v>35319</v>
      </c>
      <c r="G3165" s="4" t="str">
        <f>VLOOKUP(C3165,Customers!$A$1:$H$201,7,0)</f>
        <v>Osborneport</v>
      </c>
      <c r="H3165" s="4">
        <f>VLOOKUP(C3165,Customers!$A$1:$H$201,8,0)</f>
        <v>44829</v>
      </c>
      <c r="I3165" t="s">
        <v>780</v>
      </c>
      <c r="J3165" t="str">
        <f>VLOOKUP(I3165,Products!$A$1:$F$51,2,0)</f>
        <v>Road Clothing</v>
      </c>
      <c r="K3165" t="str">
        <f>VLOOKUP(I3165,Products!$A$1:$F$51,3,0)</f>
        <v>Fashion</v>
      </c>
      <c r="L3165" t="str">
        <f>VLOOKUP(I3165,Products!$A$1:$F$51,4,0)</f>
        <v>Clothing</v>
      </c>
      <c r="M3165" s="7">
        <f>VLOOKUP(I3165,Products!$A$1:$F$51,5,0)</f>
        <v>1485.05</v>
      </c>
      <c r="N3165" s="7">
        <f>VLOOKUP(I3165,Products!$A$1:$F$51,6,0)</f>
        <v>988.31</v>
      </c>
      <c r="O3165" t="s">
        <v>831</v>
      </c>
      <c r="P3165" t="str">
        <f>VLOOKUP(O3165,Stores!$A$1:$D$6,2,0)</f>
        <v>MegaMart Peckmouth</v>
      </c>
      <c r="Q3165" t="str">
        <f>VLOOKUP(O3165,Stores!$A$1:$D$6,4,0)</f>
        <v>East</v>
      </c>
      <c r="R3165" s="6">
        <v>5</v>
      </c>
      <c r="S3165" s="6">
        <v>0.05</v>
      </c>
      <c r="T3165" t="s">
        <v>854</v>
      </c>
      <c r="U3165">
        <f t="shared" si="147"/>
        <v>7425.25</v>
      </c>
      <c r="V3165" s="7">
        <f t="shared" si="148"/>
        <v>4941.5499999999993</v>
      </c>
      <c r="W3165" s="7">
        <f t="shared" si="149"/>
        <v>2482.7500000000009</v>
      </c>
    </row>
    <row r="3166" spans="1:23" x14ac:dyDescent="0.25">
      <c r="A3166" t="s">
        <v>4472</v>
      </c>
      <c r="B3166" s="4">
        <v>45645</v>
      </c>
      <c r="C3166" t="s">
        <v>208</v>
      </c>
      <c r="D3166" t="str">
        <f>VLOOKUP(C3166,Customers!$A$1:$H$201,4,0)</f>
        <v>Crystal Johnson</v>
      </c>
      <c r="E3166" t="str">
        <f>VLOOKUP(C3166,Customers!$A$1:$H$201,5,0)</f>
        <v>Female</v>
      </c>
      <c r="F3166" s="4">
        <f>VLOOKUP(C3166,Customers!$A$1:$H$201,6,0)</f>
        <v>37570</v>
      </c>
      <c r="G3166" s="4" t="str">
        <f>VLOOKUP(C3166,Customers!$A$1:$H$201,7,0)</f>
        <v>New Kathleentown</v>
      </c>
      <c r="H3166" s="4">
        <f>VLOOKUP(C3166,Customers!$A$1:$H$201,8,0)</f>
        <v>44274</v>
      </c>
      <c r="I3166" t="s">
        <v>707</v>
      </c>
      <c r="J3166" t="str">
        <f>VLOOKUP(I3166,Products!$A$1:$F$51,2,0)</f>
        <v>Like Camera</v>
      </c>
      <c r="K3166" t="str">
        <f>VLOOKUP(I3166,Products!$A$1:$F$51,3,0)</f>
        <v>Electronics</v>
      </c>
      <c r="L3166" t="str">
        <f>VLOOKUP(I3166,Products!$A$1:$F$51,4,0)</f>
        <v>Camera</v>
      </c>
      <c r="M3166" s="7">
        <f>VLOOKUP(I3166,Products!$A$1:$F$51,5,0)</f>
        <v>1673.69</v>
      </c>
      <c r="N3166" s="7">
        <f>VLOOKUP(I3166,Products!$A$1:$F$51,6,0)</f>
        <v>1323.38</v>
      </c>
      <c r="O3166" t="s">
        <v>842</v>
      </c>
      <c r="P3166" t="str">
        <f>VLOOKUP(O3166,Stores!$A$1:$D$6,2,0)</f>
        <v>MegaMart Johnmouth</v>
      </c>
      <c r="Q3166" t="str">
        <f>VLOOKUP(O3166,Stores!$A$1:$D$6,4,0)</f>
        <v>East</v>
      </c>
      <c r="R3166" s="6">
        <v>4</v>
      </c>
      <c r="S3166" s="6">
        <v>0</v>
      </c>
      <c r="T3166" t="s">
        <v>861</v>
      </c>
      <c r="U3166">
        <f t="shared" si="147"/>
        <v>6694.76</v>
      </c>
      <c r="V3166" s="7">
        <f t="shared" si="148"/>
        <v>5293.52</v>
      </c>
      <c r="W3166" s="7">
        <f t="shared" si="149"/>
        <v>1400.2399999999998</v>
      </c>
    </row>
    <row r="3167" spans="1:23" x14ac:dyDescent="0.25">
      <c r="A3167" t="s">
        <v>4694</v>
      </c>
      <c r="B3167" s="4">
        <v>45645</v>
      </c>
      <c r="C3167" t="s">
        <v>373</v>
      </c>
      <c r="D3167" t="str">
        <f>VLOOKUP(C3167,Customers!$A$1:$H$201,4,0)</f>
        <v>Sean Hart</v>
      </c>
      <c r="E3167" t="str">
        <f>VLOOKUP(C3167,Customers!$A$1:$H$201,5,0)</f>
        <v>Female</v>
      </c>
      <c r="F3167" s="4">
        <f>VLOOKUP(C3167,Customers!$A$1:$H$201,6,0)</f>
        <v>19995</v>
      </c>
      <c r="G3167" s="4" t="str">
        <f>VLOOKUP(C3167,Customers!$A$1:$H$201,7,0)</f>
        <v>North Jason</v>
      </c>
      <c r="H3167" s="4">
        <f>VLOOKUP(C3167,Customers!$A$1:$H$201,8,0)</f>
        <v>45602</v>
      </c>
      <c r="I3167" t="s">
        <v>707</v>
      </c>
      <c r="J3167" t="str">
        <f>VLOOKUP(I3167,Products!$A$1:$F$51,2,0)</f>
        <v>Like Camera</v>
      </c>
      <c r="K3167" t="str">
        <f>VLOOKUP(I3167,Products!$A$1:$F$51,3,0)</f>
        <v>Electronics</v>
      </c>
      <c r="L3167" t="str">
        <f>VLOOKUP(I3167,Products!$A$1:$F$51,4,0)</f>
        <v>Camera</v>
      </c>
      <c r="M3167" s="7">
        <f>VLOOKUP(I3167,Products!$A$1:$F$51,5,0)</f>
        <v>1673.69</v>
      </c>
      <c r="N3167" s="7">
        <f>VLOOKUP(I3167,Products!$A$1:$F$51,6,0)</f>
        <v>1323.38</v>
      </c>
      <c r="O3167" t="s">
        <v>842</v>
      </c>
      <c r="P3167" t="str">
        <f>VLOOKUP(O3167,Stores!$A$1:$D$6,2,0)</f>
        <v>MegaMart Johnmouth</v>
      </c>
      <c r="Q3167" t="str">
        <f>VLOOKUP(O3167,Stores!$A$1:$D$6,4,0)</f>
        <v>East</v>
      </c>
      <c r="R3167" s="6">
        <v>4</v>
      </c>
      <c r="S3167" s="6">
        <v>0</v>
      </c>
      <c r="T3167" t="s">
        <v>857</v>
      </c>
      <c r="U3167">
        <f t="shared" si="147"/>
        <v>6694.76</v>
      </c>
      <c r="V3167" s="7">
        <f t="shared" si="148"/>
        <v>5293.52</v>
      </c>
      <c r="W3167" s="7">
        <f t="shared" si="149"/>
        <v>1400.2399999999998</v>
      </c>
    </row>
    <row r="3168" spans="1:23" x14ac:dyDescent="0.25">
      <c r="A3168" t="s">
        <v>3404</v>
      </c>
      <c r="B3168" s="4">
        <v>45645</v>
      </c>
      <c r="C3168" t="s">
        <v>157</v>
      </c>
      <c r="D3168" t="str">
        <f>VLOOKUP(C3168,Customers!$A$1:$H$201,4,0)</f>
        <v>Melissa Rodgers</v>
      </c>
      <c r="E3168" t="str">
        <f>VLOOKUP(C3168,Customers!$A$1:$H$201,5,0)</f>
        <v>Female</v>
      </c>
      <c r="F3168" s="4">
        <f>VLOOKUP(C3168,Customers!$A$1:$H$201,6,0)</f>
        <v>29405</v>
      </c>
      <c r="G3168" s="4" t="str">
        <f>VLOOKUP(C3168,Customers!$A$1:$H$201,7,0)</f>
        <v>North Sharontown</v>
      </c>
      <c r="H3168" s="4">
        <f>VLOOKUP(C3168,Customers!$A$1:$H$201,8,0)</f>
        <v>44950</v>
      </c>
      <c r="I3168" t="s">
        <v>812</v>
      </c>
      <c r="J3168" t="str">
        <f>VLOOKUP(I3168,Products!$A$1:$F$51,2,0)</f>
        <v>Set Dairy</v>
      </c>
      <c r="K3168" t="str">
        <f>VLOOKUP(I3168,Products!$A$1:$F$51,3,0)</f>
        <v>Groceries</v>
      </c>
      <c r="L3168" t="str">
        <f>VLOOKUP(I3168,Products!$A$1:$F$51,4,0)</f>
        <v>Dairy</v>
      </c>
      <c r="M3168" s="7">
        <f>VLOOKUP(I3168,Products!$A$1:$F$51,5,0)</f>
        <v>1879.08</v>
      </c>
      <c r="N3168" s="7">
        <f>VLOOKUP(I3168,Products!$A$1:$F$51,6,0)</f>
        <v>1004.56</v>
      </c>
      <c r="O3168" t="s">
        <v>838</v>
      </c>
      <c r="P3168" t="str">
        <f>VLOOKUP(O3168,Stores!$A$1:$D$6,2,0)</f>
        <v>MegaMart Brianahaven</v>
      </c>
      <c r="Q3168" t="str">
        <f>VLOOKUP(O3168,Stores!$A$1:$D$6,4,0)</f>
        <v>North</v>
      </c>
      <c r="R3168" s="6">
        <v>5</v>
      </c>
      <c r="S3168" s="6">
        <v>0.15</v>
      </c>
      <c r="T3168" t="s">
        <v>851</v>
      </c>
      <c r="U3168">
        <f t="shared" si="147"/>
        <v>9395.4</v>
      </c>
      <c r="V3168" s="7">
        <f t="shared" si="148"/>
        <v>5022.7999999999993</v>
      </c>
      <c r="W3168" s="7">
        <f t="shared" si="149"/>
        <v>4371.75</v>
      </c>
    </row>
    <row r="3169" spans="1:23" x14ac:dyDescent="0.25">
      <c r="A3169" t="s">
        <v>4368</v>
      </c>
      <c r="B3169" s="4">
        <v>45645</v>
      </c>
      <c r="C3169" t="s">
        <v>275</v>
      </c>
      <c r="D3169" t="str">
        <f>VLOOKUP(C3169,Customers!$A$1:$H$201,4,0)</f>
        <v>Carl Armstrong</v>
      </c>
      <c r="E3169" t="str">
        <f>VLOOKUP(C3169,Customers!$A$1:$H$201,5,0)</f>
        <v>Female</v>
      </c>
      <c r="F3169" s="4">
        <f>VLOOKUP(C3169,Customers!$A$1:$H$201,6,0)</f>
        <v>23715</v>
      </c>
      <c r="G3169" s="4" t="str">
        <f>VLOOKUP(C3169,Customers!$A$1:$H$201,7,0)</f>
        <v>Port Angelabury</v>
      </c>
      <c r="H3169" s="4">
        <f>VLOOKUP(C3169,Customers!$A$1:$H$201,8,0)</f>
        <v>44601</v>
      </c>
      <c r="I3169" t="s">
        <v>743</v>
      </c>
      <c r="J3169" t="str">
        <f>VLOOKUP(I3169,Products!$A$1:$F$51,2,0)</f>
        <v>World Watches</v>
      </c>
      <c r="K3169" t="str">
        <f>VLOOKUP(I3169,Products!$A$1:$F$51,3,0)</f>
        <v>Fashion</v>
      </c>
      <c r="L3169" t="str">
        <f>VLOOKUP(I3169,Products!$A$1:$F$51,4,0)</f>
        <v>Watches</v>
      </c>
      <c r="M3169" s="7">
        <f>VLOOKUP(I3169,Products!$A$1:$F$51,5,0)</f>
        <v>1134.8</v>
      </c>
      <c r="N3169" s="7">
        <f>VLOOKUP(I3169,Products!$A$1:$F$51,6,0)</f>
        <v>675.1</v>
      </c>
      <c r="O3169" t="s">
        <v>835</v>
      </c>
      <c r="P3169" t="str">
        <f>VLOOKUP(O3169,Stores!$A$1:$D$6,2,0)</f>
        <v>MegaMart New Michele</v>
      </c>
      <c r="Q3169" t="str">
        <f>VLOOKUP(O3169,Stores!$A$1:$D$6,4,0)</f>
        <v>West</v>
      </c>
      <c r="R3169" s="6">
        <v>4</v>
      </c>
      <c r="S3169" s="6">
        <v>0.15</v>
      </c>
      <c r="T3169" t="s">
        <v>861</v>
      </c>
      <c r="U3169">
        <f t="shared" si="147"/>
        <v>4539.2</v>
      </c>
      <c r="V3169" s="7">
        <f t="shared" si="148"/>
        <v>2700.4</v>
      </c>
      <c r="W3169" s="7">
        <f t="shared" si="149"/>
        <v>1837.9499999999998</v>
      </c>
    </row>
    <row r="3170" spans="1:23" x14ac:dyDescent="0.25">
      <c r="A3170" t="s">
        <v>5396</v>
      </c>
      <c r="B3170" s="4">
        <v>45645</v>
      </c>
      <c r="C3170" t="s">
        <v>83</v>
      </c>
      <c r="D3170" t="str">
        <f>VLOOKUP(C3170,Customers!$A$1:$H$201,4,0)</f>
        <v>Debbie Martin</v>
      </c>
      <c r="E3170" t="str">
        <f>VLOOKUP(C3170,Customers!$A$1:$H$201,5,0)</f>
        <v>Male</v>
      </c>
      <c r="F3170" s="4">
        <f>VLOOKUP(C3170,Customers!$A$1:$H$201,6,0)</f>
        <v>34290</v>
      </c>
      <c r="G3170" s="4" t="str">
        <f>VLOOKUP(C3170,Customers!$A$1:$H$201,7,0)</f>
        <v>Meganmouth</v>
      </c>
      <c r="H3170" s="4">
        <f>VLOOKUP(C3170,Customers!$A$1:$H$201,8,0)</f>
        <v>44583</v>
      </c>
      <c r="I3170" t="s">
        <v>810</v>
      </c>
      <c r="J3170" t="str">
        <f>VLOOKUP(I3170,Products!$A$1:$F$51,2,0)</f>
        <v>Least Accessories</v>
      </c>
      <c r="K3170" t="str">
        <f>VLOOKUP(I3170,Products!$A$1:$F$51,3,0)</f>
        <v>Fashion</v>
      </c>
      <c r="L3170" t="str">
        <f>VLOOKUP(I3170,Products!$A$1:$F$51,4,0)</f>
        <v>Accessories</v>
      </c>
      <c r="M3170" s="7">
        <f>VLOOKUP(I3170,Products!$A$1:$F$51,5,0)</f>
        <v>1286.55</v>
      </c>
      <c r="N3170" s="7">
        <f>VLOOKUP(I3170,Products!$A$1:$F$51,6,0)</f>
        <v>797.54</v>
      </c>
      <c r="O3170" t="s">
        <v>827</v>
      </c>
      <c r="P3170" t="str">
        <f>VLOOKUP(O3170,Stores!$A$1:$D$6,2,0)</f>
        <v>MegaMart Jimenezborough</v>
      </c>
      <c r="Q3170" t="str">
        <f>VLOOKUP(O3170,Stores!$A$1:$D$6,4,0)</f>
        <v>South</v>
      </c>
      <c r="R3170" s="6">
        <v>3</v>
      </c>
      <c r="S3170" s="6">
        <v>0</v>
      </c>
      <c r="T3170" t="s">
        <v>861</v>
      </c>
      <c r="U3170">
        <f t="shared" si="147"/>
        <v>3859.6499999999996</v>
      </c>
      <c r="V3170" s="7">
        <f t="shared" si="148"/>
        <v>2392.62</v>
      </c>
      <c r="W3170" s="7">
        <f t="shared" si="149"/>
        <v>1466.0299999999997</v>
      </c>
    </row>
    <row r="3171" spans="1:23" x14ac:dyDescent="0.25">
      <c r="A3171" t="s">
        <v>949</v>
      </c>
      <c r="B3171" s="4">
        <v>45645</v>
      </c>
      <c r="C3171" t="s">
        <v>222</v>
      </c>
      <c r="D3171" t="str">
        <f>VLOOKUP(C3171,Customers!$A$1:$H$201,4,0)</f>
        <v>Lawrence Stewart</v>
      </c>
      <c r="E3171" t="str">
        <f>VLOOKUP(C3171,Customers!$A$1:$H$201,5,0)</f>
        <v>Male</v>
      </c>
      <c r="F3171" s="4">
        <f>VLOOKUP(C3171,Customers!$A$1:$H$201,6,0)</f>
        <v>38555</v>
      </c>
      <c r="G3171" s="4" t="str">
        <f>VLOOKUP(C3171,Customers!$A$1:$H$201,7,0)</f>
        <v>West Tinatown</v>
      </c>
      <c r="H3171" s="4">
        <f>VLOOKUP(C3171,Customers!$A$1:$H$201,8,0)</f>
        <v>44145</v>
      </c>
      <c r="I3171" t="s">
        <v>818</v>
      </c>
      <c r="J3171" t="str">
        <f>VLOOKUP(I3171,Products!$A$1:$F$51,2,0)</f>
        <v>Nor Bags</v>
      </c>
      <c r="K3171" t="str">
        <f>VLOOKUP(I3171,Products!$A$1:$F$51,3,0)</f>
        <v>Fashion</v>
      </c>
      <c r="L3171" t="str">
        <f>VLOOKUP(I3171,Products!$A$1:$F$51,4,0)</f>
        <v>Bags</v>
      </c>
      <c r="M3171" s="7">
        <f>VLOOKUP(I3171,Products!$A$1:$F$51,5,0)</f>
        <v>1216.3599999999999</v>
      </c>
      <c r="N3171" s="7">
        <f>VLOOKUP(I3171,Products!$A$1:$F$51,6,0)</f>
        <v>794.8</v>
      </c>
      <c r="O3171" t="s">
        <v>827</v>
      </c>
      <c r="P3171" t="str">
        <f>VLOOKUP(O3171,Stores!$A$1:$D$6,2,0)</f>
        <v>MegaMart Jimenezborough</v>
      </c>
      <c r="Q3171" t="str">
        <f>VLOOKUP(O3171,Stores!$A$1:$D$6,4,0)</f>
        <v>South</v>
      </c>
      <c r="R3171" s="6">
        <v>4</v>
      </c>
      <c r="S3171" s="6">
        <v>0</v>
      </c>
      <c r="T3171" t="s">
        <v>857</v>
      </c>
      <c r="U3171">
        <f t="shared" si="147"/>
        <v>4865.4399999999996</v>
      </c>
      <c r="V3171" s="7">
        <f t="shared" si="148"/>
        <v>3179.2</v>
      </c>
      <c r="W3171" s="7">
        <f t="shared" si="149"/>
        <v>1685.2399999999998</v>
      </c>
    </row>
    <row r="3172" spans="1:23" x14ac:dyDescent="0.25">
      <c r="A3172" t="s">
        <v>970</v>
      </c>
      <c r="B3172" s="4">
        <v>45646</v>
      </c>
      <c r="C3172" t="s">
        <v>496</v>
      </c>
      <c r="D3172" t="str">
        <f>VLOOKUP(C3172,Customers!$A$1:$H$201,4,0)</f>
        <v>Amanda Garcia</v>
      </c>
      <c r="E3172" t="str">
        <f>VLOOKUP(C3172,Customers!$A$1:$H$201,5,0)</f>
        <v>Male</v>
      </c>
      <c r="F3172" s="4">
        <f>VLOOKUP(C3172,Customers!$A$1:$H$201,6,0)</f>
        <v>39260</v>
      </c>
      <c r="G3172" s="4" t="str">
        <f>VLOOKUP(C3172,Customers!$A$1:$H$201,7,0)</f>
        <v>Watsonview</v>
      </c>
      <c r="H3172" s="4">
        <f>VLOOKUP(C3172,Customers!$A$1:$H$201,8,0)</f>
        <v>45038</v>
      </c>
      <c r="I3172" t="s">
        <v>724</v>
      </c>
      <c r="J3172" t="str">
        <f>VLOOKUP(I3172,Products!$A$1:$F$51,2,0)</f>
        <v>Company Fruits</v>
      </c>
      <c r="K3172" t="str">
        <f>VLOOKUP(I3172,Products!$A$1:$F$51,3,0)</f>
        <v>Groceries</v>
      </c>
      <c r="L3172" t="str">
        <f>VLOOKUP(I3172,Products!$A$1:$F$51,4,0)</f>
        <v>Fruits</v>
      </c>
      <c r="M3172" s="7">
        <f>VLOOKUP(I3172,Products!$A$1:$F$51,5,0)</f>
        <v>318.05</v>
      </c>
      <c r="N3172" s="7">
        <f>VLOOKUP(I3172,Products!$A$1:$F$51,6,0)</f>
        <v>742.26521739130465</v>
      </c>
      <c r="O3172" t="s">
        <v>838</v>
      </c>
      <c r="P3172" t="str">
        <f>VLOOKUP(O3172,Stores!$A$1:$D$6,2,0)</f>
        <v>MegaMart Brianahaven</v>
      </c>
      <c r="Q3172" t="str">
        <f>VLOOKUP(O3172,Stores!$A$1:$D$6,4,0)</f>
        <v>North</v>
      </c>
      <c r="R3172" s="6">
        <v>5</v>
      </c>
      <c r="S3172" s="6">
        <v>0.05</v>
      </c>
      <c r="T3172" t="s">
        <v>857</v>
      </c>
      <c r="U3172">
        <f t="shared" si="147"/>
        <v>1590.25</v>
      </c>
      <c r="V3172" s="7">
        <f t="shared" si="148"/>
        <v>3711.3260869565233</v>
      </c>
      <c r="W3172" s="7">
        <f t="shared" si="149"/>
        <v>-2122.0260869565232</v>
      </c>
    </row>
    <row r="3173" spans="1:23" x14ac:dyDescent="0.25">
      <c r="A3173" t="s">
        <v>1157</v>
      </c>
      <c r="B3173" s="4">
        <v>45646</v>
      </c>
      <c r="C3173" t="s">
        <v>501</v>
      </c>
      <c r="D3173" t="str">
        <f>VLOOKUP(C3173,Customers!$A$1:$H$201,4,0)</f>
        <v>Breanna Moore</v>
      </c>
      <c r="E3173" t="str">
        <f>VLOOKUP(C3173,Customers!$A$1:$H$201,5,0)</f>
        <v>Female</v>
      </c>
      <c r="F3173" s="4">
        <f>VLOOKUP(C3173,Customers!$A$1:$H$201,6,0)</f>
        <v>22552</v>
      </c>
      <c r="G3173" s="4" t="str">
        <f>VLOOKUP(C3173,Customers!$A$1:$H$201,7,0)</f>
        <v>Melissaberg</v>
      </c>
      <c r="H3173" s="4">
        <f>VLOOKUP(C3173,Customers!$A$1:$H$201,8,0)</f>
        <v>44326</v>
      </c>
      <c r="I3173" t="s">
        <v>746</v>
      </c>
      <c r="J3173" t="str">
        <f>VLOOKUP(I3173,Products!$A$1:$F$51,2,0)</f>
        <v>Add Clothing</v>
      </c>
      <c r="K3173" t="str">
        <f>VLOOKUP(I3173,Products!$A$1:$F$51,3,0)</f>
        <v>Fashion</v>
      </c>
      <c r="L3173" t="str">
        <f>VLOOKUP(I3173,Products!$A$1:$F$51,4,0)</f>
        <v>Clothing</v>
      </c>
      <c r="M3173" s="7">
        <f>VLOOKUP(I3173,Products!$A$1:$F$51,5,0)</f>
        <v>1342.75</v>
      </c>
      <c r="N3173" s="7">
        <f>VLOOKUP(I3173,Products!$A$1:$F$51,6,0)</f>
        <v>797.94</v>
      </c>
      <c r="O3173" t="s">
        <v>827</v>
      </c>
      <c r="P3173" t="str">
        <f>VLOOKUP(O3173,Stores!$A$1:$D$6,2,0)</f>
        <v>MegaMart Jimenezborough</v>
      </c>
      <c r="Q3173" t="str">
        <f>VLOOKUP(O3173,Stores!$A$1:$D$6,4,0)</f>
        <v>South</v>
      </c>
      <c r="R3173" s="6">
        <v>1</v>
      </c>
      <c r="S3173" s="6">
        <v>0.15</v>
      </c>
      <c r="T3173" t="s">
        <v>857</v>
      </c>
      <c r="U3173">
        <f t="shared" si="147"/>
        <v>1342.75</v>
      </c>
      <c r="V3173" s="7">
        <f t="shared" si="148"/>
        <v>797.94</v>
      </c>
      <c r="W3173" s="7">
        <f t="shared" si="149"/>
        <v>543.95999999999992</v>
      </c>
    </row>
    <row r="3174" spans="1:23" x14ac:dyDescent="0.25">
      <c r="A3174" t="s">
        <v>1871</v>
      </c>
      <c r="B3174" s="4">
        <v>45646</v>
      </c>
      <c r="C3174" t="s">
        <v>628</v>
      </c>
      <c r="D3174" t="str">
        <f>VLOOKUP(C3174,Customers!$A$1:$H$201,4,0)</f>
        <v>Mark Mcdonald</v>
      </c>
      <c r="E3174" t="str">
        <f>VLOOKUP(C3174,Customers!$A$1:$H$201,5,0)</f>
        <v>Female</v>
      </c>
      <c r="F3174" s="4">
        <f>VLOOKUP(C3174,Customers!$A$1:$H$201,6,0)</f>
        <v>22255</v>
      </c>
      <c r="G3174" s="4" t="str">
        <f>VLOOKUP(C3174,Customers!$A$1:$H$201,7,0)</f>
        <v>East Paulburgh</v>
      </c>
      <c r="H3174" s="4">
        <f>VLOOKUP(C3174,Customers!$A$1:$H$201,8,0)</f>
        <v>45465</v>
      </c>
      <c r="I3174" t="s">
        <v>786</v>
      </c>
      <c r="J3174" t="str">
        <f>VLOOKUP(I3174,Products!$A$1:$F$51,2,0)</f>
        <v>Difficult Vegetables</v>
      </c>
      <c r="K3174" t="str">
        <f>VLOOKUP(I3174,Products!$A$1:$F$51,3,0)</f>
        <v>Groceries</v>
      </c>
      <c r="L3174" t="str">
        <f>VLOOKUP(I3174,Products!$A$1:$F$51,4,0)</f>
        <v>Vegetables</v>
      </c>
      <c r="M3174" s="7">
        <f>VLOOKUP(I3174,Products!$A$1:$F$51,5,0)</f>
        <v>1102.791777777778</v>
      </c>
      <c r="N3174" s="7">
        <f>VLOOKUP(I3174,Products!$A$1:$F$51,6,0)</f>
        <v>164.01</v>
      </c>
      <c r="O3174" t="s">
        <v>827</v>
      </c>
      <c r="P3174" t="str">
        <f>VLOOKUP(O3174,Stores!$A$1:$D$6,2,0)</f>
        <v>MegaMart Jimenezborough</v>
      </c>
      <c r="Q3174" t="str">
        <f>VLOOKUP(O3174,Stores!$A$1:$D$6,4,0)</f>
        <v>South</v>
      </c>
      <c r="R3174" s="6">
        <v>4</v>
      </c>
      <c r="S3174" s="6">
        <v>0</v>
      </c>
      <c r="T3174" t="s">
        <v>851</v>
      </c>
      <c r="U3174">
        <f t="shared" si="147"/>
        <v>4411.1671111111118</v>
      </c>
      <c r="V3174" s="7">
        <f t="shared" si="148"/>
        <v>656.04</v>
      </c>
      <c r="W3174" s="7">
        <f t="shared" si="149"/>
        <v>3754.1271111111118</v>
      </c>
    </row>
    <row r="3175" spans="1:23" x14ac:dyDescent="0.25">
      <c r="A3175" t="s">
        <v>2219</v>
      </c>
      <c r="B3175" s="4">
        <v>45646</v>
      </c>
      <c r="C3175" t="s">
        <v>503</v>
      </c>
      <c r="D3175" t="str">
        <f>VLOOKUP(C3175,Customers!$A$1:$H$201,4,0)</f>
        <v>Alexander Mcfarland</v>
      </c>
      <c r="E3175" t="str">
        <f>VLOOKUP(C3175,Customers!$A$1:$H$201,5,0)</f>
        <v>Male</v>
      </c>
      <c r="F3175" s="4">
        <f>VLOOKUP(C3175,Customers!$A$1:$H$201,6,0)</f>
        <v>21996</v>
      </c>
      <c r="G3175" s="4" t="str">
        <f>VLOOKUP(C3175,Customers!$A$1:$H$201,7,0)</f>
        <v>Whiteside</v>
      </c>
      <c r="H3175" s="4">
        <f>VLOOKUP(C3175,Customers!$A$1:$H$201,8,0)</f>
        <v>44455</v>
      </c>
      <c r="I3175" t="s">
        <v>822</v>
      </c>
      <c r="J3175" t="str">
        <f>VLOOKUP(I3175,Products!$A$1:$F$51,2,0)</f>
        <v>Maybe Footwear</v>
      </c>
      <c r="K3175" t="str">
        <f>VLOOKUP(I3175,Products!$A$1:$F$51,3,0)</f>
        <v>Fashion</v>
      </c>
      <c r="L3175" t="str">
        <f>VLOOKUP(I3175,Products!$A$1:$F$51,4,0)</f>
        <v>Footwear</v>
      </c>
      <c r="M3175" s="7">
        <f>VLOOKUP(I3175,Products!$A$1:$F$51,5,0)</f>
        <v>1044.6400000000001</v>
      </c>
      <c r="N3175" s="7">
        <f>VLOOKUP(I3175,Products!$A$1:$F$51,6,0)</f>
        <v>775.07</v>
      </c>
      <c r="O3175" t="s">
        <v>835</v>
      </c>
      <c r="P3175" t="str">
        <f>VLOOKUP(O3175,Stores!$A$1:$D$6,2,0)</f>
        <v>MegaMart New Michele</v>
      </c>
      <c r="Q3175" t="str">
        <f>VLOOKUP(O3175,Stores!$A$1:$D$6,4,0)</f>
        <v>West</v>
      </c>
      <c r="R3175" s="6">
        <v>5</v>
      </c>
      <c r="S3175" s="6">
        <v>0</v>
      </c>
      <c r="T3175" t="s">
        <v>861</v>
      </c>
      <c r="U3175">
        <f t="shared" si="147"/>
        <v>5223.2000000000007</v>
      </c>
      <c r="V3175" s="7">
        <f t="shared" si="148"/>
        <v>3875.3500000000004</v>
      </c>
      <c r="W3175" s="7">
        <f t="shared" si="149"/>
        <v>1346.8500000000004</v>
      </c>
    </row>
    <row r="3176" spans="1:23" x14ac:dyDescent="0.25">
      <c r="A3176" t="s">
        <v>3131</v>
      </c>
      <c r="B3176" s="4">
        <v>45646</v>
      </c>
      <c r="C3176" t="s">
        <v>599</v>
      </c>
      <c r="D3176" t="str">
        <f>VLOOKUP(C3176,Customers!$A$1:$H$201,4,0)</f>
        <v>Travis Watson</v>
      </c>
      <c r="E3176" t="str">
        <f>VLOOKUP(C3176,Customers!$A$1:$H$201,5,0)</f>
        <v>Male</v>
      </c>
      <c r="F3176" s="4">
        <f>VLOOKUP(C3176,Customers!$A$1:$H$201,6,0)</f>
        <v>24638</v>
      </c>
      <c r="G3176" s="4" t="str">
        <f>VLOOKUP(C3176,Customers!$A$1:$H$201,7,0)</f>
        <v>Christopherburgh</v>
      </c>
      <c r="H3176" s="4">
        <f>VLOOKUP(C3176,Customers!$A$1:$H$201,8,0)</f>
        <v>44553</v>
      </c>
      <c r="I3176" t="s">
        <v>808</v>
      </c>
      <c r="J3176" t="str">
        <f>VLOOKUP(I3176,Products!$A$1:$F$51,2,0)</f>
        <v>Soon Accessories</v>
      </c>
      <c r="K3176" t="str">
        <f>VLOOKUP(I3176,Products!$A$1:$F$51,3,0)</f>
        <v>Fashion</v>
      </c>
      <c r="L3176" t="str">
        <f>VLOOKUP(I3176,Products!$A$1:$F$51,4,0)</f>
        <v>Accessories</v>
      </c>
      <c r="M3176" s="7">
        <f>VLOOKUP(I3176,Products!$A$1:$F$51,5,0)</f>
        <v>564.41999999999996</v>
      </c>
      <c r="N3176" s="7">
        <f>VLOOKUP(I3176,Products!$A$1:$F$51,6,0)</f>
        <v>293.95999999999998</v>
      </c>
      <c r="O3176" t="s">
        <v>827</v>
      </c>
      <c r="P3176" t="str">
        <f>VLOOKUP(O3176,Stores!$A$1:$D$6,2,0)</f>
        <v>MegaMart Jimenezborough</v>
      </c>
      <c r="Q3176" t="str">
        <f>VLOOKUP(O3176,Stores!$A$1:$D$6,4,0)</f>
        <v>South</v>
      </c>
      <c r="R3176" s="6">
        <v>1</v>
      </c>
      <c r="S3176" s="6">
        <v>0.1</v>
      </c>
      <c r="T3176" t="s">
        <v>857</v>
      </c>
      <c r="U3176">
        <f t="shared" si="147"/>
        <v>564.41999999999996</v>
      </c>
      <c r="V3176" s="7">
        <f t="shared" si="148"/>
        <v>293.95999999999998</v>
      </c>
      <c r="W3176" s="7">
        <f t="shared" si="149"/>
        <v>269.56</v>
      </c>
    </row>
    <row r="3177" spans="1:23" x14ac:dyDescent="0.25">
      <c r="A3177" t="s">
        <v>3522</v>
      </c>
      <c r="B3177" s="4">
        <v>45647</v>
      </c>
      <c r="C3177" t="s">
        <v>675</v>
      </c>
      <c r="D3177" t="str">
        <f>VLOOKUP(C3177,Customers!$A$1:$H$201,4,0)</f>
        <v>James Wilson</v>
      </c>
      <c r="E3177" t="str">
        <f>VLOOKUP(C3177,Customers!$A$1:$H$201,5,0)</f>
        <v>Male</v>
      </c>
      <c r="F3177" s="4">
        <f>VLOOKUP(C3177,Customers!$A$1:$H$201,6,0)</f>
        <v>38926</v>
      </c>
      <c r="G3177" s="4" t="str">
        <f>VLOOKUP(C3177,Customers!$A$1:$H$201,7,0)</f>
        <v>Franklinview</v>
      </c>
      <c r="H3177" s="4">
        <f>VLOOKUP(C3177,Customers!$A$1:$H$201,8,0)</f>
        <v>45195</v>
      </c>
      <c r="I3177" t="s">
        <v>816</v>
      </c>
      <c r="J3177" t="str">
        <f>VLOOKUP(I3177,Products!$A$1:$F$51,2,0)</f>
        <v>Or Smartphone</v>
      </c>
      <c r="K3177" t="str">
        <f>VLOOKUP(I3177,Products!$A$1:$F$51,3,0)</f>
        <v>Electronics</v>
      </c>
      <c r="L3177" t="str">
        <f>VLOOKUP(I3177,Products!$A$1:$F$51,4,0)</f>
        <v>Smartphone</v>
      </c>
      <c r="M3177" s="7">
        <f>VLOOKUP(I3177,Products!$A$1:$F$51,5,0)</f>
        <v>1197.18</v>
      </c>
      <c r="N3177" s="7">
        <f>VLOOKUP(I3177,Products!$A$1:$F$51,6,0)</f>
        <v>722.74</v>
      </c>
      <c r="O3177" t="s">
        <v>835</v>
      </c>
      <c r="P3177" t="str">
        <f>VLOOKUP(O3177,Stores!$A$1:$D$6,2,0)</f>
        <v>MegaMart New Michele</v>
      </c>
      <c r="Q3177" t="str">
        <f>VLOOKUP(O3177,Stores!$A$1:$D$6,4,0)</f>
        <v>West</v>
      </c>
      <c r="R3177" s="6">
        <v>4</v>
      </c>
      <c r="S3177" s="6">
        <v>0.05</v>
      </c>
      <c r="T3177" t="s">
        <v>857</v>
      </c>
      <c r="U3177">
        <f t="shared" si="147"/>
        <v>4788.72</v>
      </c>
      <c r="V3177" s="7">
        <f t="shared" si="148"/>
        <v>2890.96</v>
      </c>
      <c r="W3177" s="7">
        <f t="shared" si="149"/>
        <v>1896.8100000000002</v>
      </c>
    </row>
    <row r="3178" spans="1:23" x14ac:dyDescent="0.25">
      <c r="A3178" t="s">
        <v>3963</v>
      </c>
      <c r="B3178" s="4">
        <v>45647</v>
      </c>
      <c r="C3178" t="s">
        <v>610</v>
      </c>
      <c r="D3178" t="str">
        <f>VLOOKUP(C3178,Customers!$A$1:$H$201,4,0)</f>
        <v>Michelle Smith</v>
      </c>
      <c r="E3178" t="str">
        <f>VLOOKUP(C3178,Customers!$A$1:$H$201,5,0)</f>
        <v>Female</v>
      </c>
      <c r="F3178" s="4">
        <f>VLOOKUP(C3178,Customers!$A$1:$H$201,6,0)</f>
        <v>28198</v>
      </c>
      <c r="G3178" s="4" t="str">
        <f>VLOOKUP(C3178,Customers!$A$1:$H$201,7,0)</f>
        <v>New Fred</v>
      </c>
      <c r="H3178" s="4">
        <f>VLOOKUP(C3178,Customers!$A$1:$H$201,8,0)</f>
        <v>45829</v>
      </c>
      <c r="I3178" t="s">
        <v>788</v>
      </c>
      <c r="J3178" t="str">
        <f>VLOOKUP(I3178,Products!$A$1:$F$51,2,0)</f>
        <v>Beat Accessories</v>
      </c>
      <c r="K3178" t="str">
        <f>VLOOKUP(I3178,Products!$A$1:$F$51,3,0)</f>
        <v>Fashion</v>
      </c>
      <c r="L3178" t="str">
        <f>VLOOKUP(I3178,Products!$A$1:$F$51,4,0)</f>
        <v>Accessories</v>
      </c>
      <c r="M3178" s="7">
        <f>VLOOKUP(I3178,Products!$A$1:$F$51,5,0)</f>
        <v>1798.97</v>
      </c>
      <c r="N3178" s="7">
        <f>VLOOKUP(I3178,Products!$A$1:$F$51,6,0)</f>
        <v>1329.15</v>
      </c>
      <c r="O3178" t="s">
        <v>835</v>
      </c>
      <c r="P3178" t="str">
        <f>VLOOKUP(O3178,Stores!$A$1:$D$6,2,0)</f>
        <v>MegaMart New Michele</v>
      </c>
      <c r="Q3178" t="str">
        <f>VLOOKUP(O3178,Stores!$A$1:$D$6,4,0)</f>
        <v>West</v>
      </c>
      <c r="R3178" s="6">
        <v>4</v>
      </c>
      <c r="S3178" s="6">
        <v>0.15</v>
      </c>
      <c r="T3178" t="s">
        <v>854</v>
      </c>
      <c r="U3178">
        <f t="shared" si="147"/>
        <v>7195.88</v>
      </c>
      <c r="V3178" s="7">
        <f t="shared" si="148"/>
        <v>5316.6</v>
      </c>
      <c r="W3178" s="7">
        <f t="shared" si="149"/>
        <v>1878.4299999999998</v>
      </c>
    </row>
    <row r="3179" spans="1:23" x14ac:dyDescent="0.25">
      <c r="A3179" t="s">
        <v>4515</v>
      </c>
      <c r="B3179" s="4">
        <v>45647</v>
      </c>
      <c r="C3179" t="s">
        <v>146</v>
      </c>
      <c r="D3179" t="str">
        <f>VLOOKUP(C3179,Customers!$A$1:$H$201,4,0)</f>
        <v>Tracey Davis</v>
      </c>
      <c r="E3179" t="str">
        <f>VLOOKUP(C3179,Customers!$A$1:$H$201,5,0)</f>
        <v>Male</v>
      </c>
      <c r="F3179" s="4">
        <f>VLOOKUP(C3179,Customers!$A$1:$H$201,6,0)</f>
        <v>27138</v>
      </c>
      <c r="G3179" s="4" t="str">
        <f>VLOOKUP(C3179,Customers!$A$1:$H$201,7,0)</f>
        <v>Wilsonbury</v>
      </c>
      <c r="H3179" s="4">
        <f>VLOOKUP(C3179,Customers!$A$1:$H$201,8,0)</f>
        <v>44326</v>
      </c>
      <c r="I3179" t="s">
        <v>780</v>
      </c>
      <c r="J3179" t="str">
        <f>VLOOKUP(I3179,Products!$A$1:$F$51,2,0)</f>
        <v>Road Clothing</v>
      </c>
      <c r="K3179" t="str">
        <f>VLOOKUP(I3179,Products!$A$1:$F$51,3,0)</f>
        <v>Fashion</v>
      </c>
      <c r="L3179" t="str">
        <f>VLOOKUP(I3179,Products!$A$1:$F$51,4,0)</f>
        <v>Clothing</v>
      </c>
      <c r="M3179" s="7">
        <f>VLOOKUP(I3179,Products!$A$1:$F$51,5,0)</f>
        <v>1485.05</v>
      </c>
      <c r="N3179" s="7">
        <f>VLOOKUP(I3179,Products!$A$1:$F$51,6,0)</f>
        <v>988.31</v>
      </c>
      <c r="O3179" t="s">
        <v>842</v>
      </c>
      <c r="P3179" t="str">
        <f>VLOOKUP(O3179,Stores!$A$1:$D$6,2,0)</f>
        <v>MegaMart Johnmouth</v>
      </c>
      <c r="Q3179" t="str">
        <f>VLOOKUP(O3179,Stores!$A$1:$D$6,4,0)</f>
        <v>East</v>
      </c>
      <c r="R3179" s="6">
        <v>1</v>
      </c>
      <c r="S3179" s="6">
        <v>0</v>
      </c>
      <c r="T3179" t="s">
        <v>851</v>
      </c>
      <c r="U3179">
        <f t="shared" si="147"/>
        <v>1485.05</v>
      </c>
      <c r="V3179" s="7">
        <f t="shared" si="148"/>
        <v>988.31</v>
      </c>
      <c r="W3179" s="7">
        <f t="shared" si="149"/>
        <v>495.74</v>
      </c>
    </row>
    <row r="3180" spans="1:23" x14ac:dyDescent="0.25">
      <c r="A3180" t="s">
        <v>1137</v>
      </c>
      <c r="B3180" s="4">
        <v>45647</v>
      </c>
      <c r="C3180" t="s">
        <v>333</v>
      </c>
      <c r="D3180" t="str">
        <f>VLOOKUP(C3180,Customers!$A$1:$H$201,4,0)</f>
        <v>William Warner</v>
      </c>
      <c r="E3180" t="str">
        <f>VLOOKUP(C3180,Customers!$A$1:$H$201,5,0)</f>
        <v>Female</v>
      </c>
      <c r="F3180" s="4">
        <f>VLOOKUP(C3180,Customers!$A$1:$H$201,6,0)</f>
        <v>25396</v>
      </c>
      <c r="G3180" s="4" t="str">
        <f>VLOOKUP(C3180,Customers!$A$1:$H$201,7,0)</f>
        <v>Geoffreystad</v>
      </c>
      <c r="H3180" s="4">
        <f>VLOOKUP(C3180,Customers!$A$1:$H$201,8,0)</f>
        <v>44890</v>
      </c>
      <c r="I3180" t="s">
        <v>765</v>
      </c>
      <c r="J3180" t="str">
        <f>VLOOKUP(I3180,Products!$A$1:$F$51,2,0)</f>
        <v>How Vegetables</v>
      </c>
      <c r="K3180" t="str">
        <f>VLOOKUP(I3180,Products!$A$1:$F$51,3,0)</f>
        <v>Groceries</v>
      </c>
      <c r="L3180" t="str">
        <f>VLOOKUP(I3180,Products!$A$1:$F$51,4,0)</f>
        <v>Vegetables</v>
      </c>
      <c r="M3180" s="7">
        <f>VLOOKUP(I3180,Products!$A$1:$F$51,5,0)</f>
        <v>25.57</v>
      </c>
      <c r="N3180" s="7">
        <f>VLOOKUP(I3180,Products!$A$1:$F$51,6,0)</f>
        <v>19.05</v>
      </c>
      <c r="O3180" t="s">
        <v>842</v>
      </c>
      <c r="P3180" t="str">
        <f>VLOOKUP(O3180,Stores!$A$1:$D$6,2,0)</f>
        <v>MegaMart Johnmouth</v>
      </c>
      <c r="Q3180" t="str">
        <f>VLOOKUP(O3180,Stores!$A$1:$D$6,4,0)</f>
        <v>East</v>
      </c>
      <c r="R3180" s="6">
        <v>3</v>
      </c>
      <c r="S3180" s="6">
        <v>0</v>
      </c>
      <c r="T3180" t="s">
        <v>851</v>
      </c>
      <c r="U3180">
        <f t="shared" si="147"/>
        <v>76.710000000000008</v>
      </c>
      <c r="V3180" s="7">
        <f t="shared" si="148"/>
        <v>57.150000000000006</v>
      </c>
      <c r="W3180" s="7">
        <f t="shared" si="149"/>
        <v>18.560000000000002</v>
      </c>
    </row>
    <row r="3181" spans="1:23" x14ac:dyDescent="0.25">
      <c r="A3181" t="s">
        <v>2337</v>
      </c>
      <c r="B3181" s="4">
        <v>45647</v>
      </c>
      <c r="C3181" t="s">
        <v>99</v>
      </c>
      <c r="D3181" t="str">
        <f>VLOOKUP(C3181,Customers!$A$1:$H$201,4,0)</f>
        <v>Cheryl Gilbert</v>
      </c>
      <c r="E3181" t="str">
        <f>VLOOKUP(C3181,Customers!$A$1:$H$201,5,0)</f>
        <v>Female</v>
      </c>
      <c r="F3181" s="4">
        <f>VLOOKUP(C3181,Customers!$A$1:$H$201,6,0)</f>
        <v>26004</v>
      </c>
      <c r="G3181" s="4" t="str">
        <f>VLOOKUP(C3181,Customers!$A$1:$H$201,7,0)</f>
        <v>Bradyshire</v>
      </c>
      <c r="H3181" s="4">
        <f>VLOOKUP(C3181,Customers!$A$1:$H$201,8,0)</f>
        <v>44575</v>
      </c>
      <c r="I3181" t="s">
        <v>790</v>
      </c>
      <c r="J3181" t="str">
        <f>VLOOKUP(I3181,Products!$A$1:$F$51,2,0)</f>
        <v>Everything Laptop</v>
      </c>
      <c r="K3181" t="str">
        <f>VLOOKUP(I3181,Products!$A$1:$F$51,3,0)</f>
        <v>Electronics</v>
      </c>
      <c r="L3181" t="str">
        <f>VLOOKUP(I3181,Products!$A$1:$F$51,4,0)</f>
        <v>Laptop</v>
      </c>
      <c r="M3181" s="7">
        <f>VLOOKUP(I3181,Products!$A$1:$F$51,5,0)</f>
        <v>428.05</v>
      </c>
      <c r="N3181" s="7">
        <f>VLOOKUP(I3181,Products!$A$1:$F$51,6,0)</f>
        <v>246.07</v>
      </c>
      <c r="O3181" t="s">
        <v>838</v>
      </c>
      <c r="P3181" t="str">
        <f>VLOOKUP(O3181,Stores!$A$1:$D$6,2,0)</f>
        <v>MegaMart Brianahaven</v>
      </c>
      <c r="Q3181" t="str">
        <f>VLOOKUP(O3181,Stores!$A$1:$D$6,4,0)</f>
        <v>North</v>
      </c>
      <c r="R3181" s="6">
        <v>5</v>
      </c>
      <c r="S3181" s="6">
        <v>0.1</v>
      </c>
      <c r="T3181" t="s">
        <v>851</v>
      </c>
      <c r="U3181">
        <f t="shared" si="147"/>
        <v>2140.25</v>
      </c>
      <c r="V3181" s="7">
        <f t="shared" si="148"/>
        <v>1230.3499999999999</v>
      </c>
      <c r="W3181" s="7">
        <f t="shared" si="149"/>
        <v>909.00000000000011</v>
      </c>
    </row>
    <row r="3182" spans="1:23" x14ac:dyDescent="0.25">
      <c r="A3182" t="s">
        <v>3363</v>
      </c>
      <c r="B3182" s="4">
        <v>45648</v>
      </c>
      <c r="C3182" t="s">
        <v>308</v>
      </c>
      <c r="D3182" t="str">
        <f>VLOOKUP(C3182,Customers!$A$1:$H$201,4,0)</f>
        <v>Amy Haley</v>
      </c>
      <c r="E3182" t="str">
        <f>VLOOKUP(C3182,Customers!$A$1:$H$201,5,0)</f>
        <v>Male</v>
      </c>
      <c r="F3182" s="4">
        <f>VLOOKUP(C3182,Customers!$A$1:$H$201,6,0)</f>
        <v>37752</v>
      </c>
      <c r="G3182" s="4" t="str">
        <f>VLOOKUP(C3182,Customers!$A$1:$H$201,7,0)</f>
        <v>Vasquezmouth</v>
      </c>
      <c r="H3182" s="4">
        <f>VLOOKUP(C3182,Customers!$A$1:$H$201,8,0)</f>
        <v>45472</v>
      </c>
      <c r="I3182" t="s">
        <v>798</v>
      </c>
      <c r="J3182" t="str">
        <f>VLOOKUP(I3182,Products!$A$1:$F$51,2,0)</f>
        <v>Stage Footwear</v>
      </c>
      <c r="K3182" t="str">
        <f>VLOOKUP(I3182,Products!$A$1:$F$51,3,0)</f>
        <v>Fashion</v>
      </c>
      <c r="L3182" t="str">
        <f>VLOOKUP(I3182,Products!$A$1:$F$51,4,0)</f>
        <v>Footwear</v>
      </c>
      <c r="M3182" s="7">
        <f>VLOOKUP(I3182,Products!$A$1:$F$51,5,0)</f>
        <v>1102.791777777778</v>
      </c>
      <c r="N3182" s="7">
        <f>VLOOKUP(I3182,Products!$A$1:$F$51,6,0)</f>
        <v>742.26521739130465</v>
      </c>
      <c r="O3182" t="s">
        <v>831</v>
      </c>
      <c r="P3182" t="str">
        <f>VLOOKUP(O3182,Stores!$A$1:$D$6,2,0)</f>
        <v>MegaMart Peckmouth</v>
      </c>
      <c r="Q3182" t="str">
        <f>VLOOKUP(O3182,Stores!$A$1:$D$6,4,0)</f>
        <v>East</v>
      </c>
      <c r="R3182" s="6">
        <v>5</v>
      </c>
      <c r="S3182" s="6">
        <v>0.15</v>
      </c>
      <c r="T3182" t="s">
        <v>854</v>
      </c>
      <c r="U3182">
        <f t="shared" si="147"/>
        <v>5513.9588888888902</v>
      </c>
      <c r="V3182" s="7">
        <f t="shared" si="148"/>
        <v>3711.3260869565233</v>
      </c>
      <c r="W3182" s="7">
        <f t="shared" si="149"/>
        <v>1801.782801932367</v>
      </c>
    </row>
    <row r="3183" spans="1:23" x14ac:dyDescent="0.25">
      <c r="A3183" t="s">
        <v>4275</v>
      </c>
      <c r="B3183" s="4">
        <v>45648</v>
      </c>
      <c r="C3183" t="s">
        <v>193</v>
      </c>
      <c r="D3183" t="str">
        <f>VLOOKUP(C3183,Customers!$A$1:$H$201,4,0)</f>
        <v>Kelly Mcmillan</v>
      </c>
      <c r="E3183" t="str">
        <f>VLOOKUP(C3183,Customers!$A$1:$H$201,5,0)</f>
        <v>Male</v>
      </c>
      <c r="F3183" s="4">
        <f>VLOOKUP(C3183,Customers!$A$1:$H$201,6,0)</f>
        <v>25009</v>
      </c>
      <c r="G3183" s="4" t="str">
        <f>VLOOKUP(C3183,Customers!$A$1:$H$201,7,0)</f>
        <v>Erinland</v>
      </c>
      <c r="H3183" s="4">
        <f>VLOOKUP(C3183,Customers!$A$1:$H$201,8,0)</f>
        <v>44798</v>
      </c>
      <c r="I3183" t="s">
        <v>735</v>
      </c>
      <c r="J3183" t="str">
        <f>VLOOKUP(I3183,Products!$A$1:$F$51,2,0)</f>
        <v>Step Smartphone</v>
      </c>
      <c r="K3183" t="str">
        <f>VLOOKUP(I3183,Products!$A$1:$F$51,3,0)</f>
        <v>Electronics</v>
      </c>
      <c r="L3183" t="str">
        <f>VLOOKUP(I3183,Products!$A$1:$F$51,4,0)</f>
        <v>Smartphone</v>
      </c>
      <c r="M3183" s="7">
        <f>VLOOKUP(I3183,Products!$A$1:$F$51,5,0)</f>
        <v>1194.1199999999999</v>
      </c>
      <c r="N3183" s="7">
        <f>VLOOKUP(I3183,Products!$A$1:$F$51,6,0)</f>
        <v>838.95</v>
      </c>
      <c r="O3183" t="s">
        <v>827</v>
      </c>
      <c r="P3183" t="str">
        <f>VLOOKUP(O3183,Stores!$A$1:$D$6,2,0)</f>
        <v>MegaMart Jimenezborough</v>
      </c>
      <c r="Q3183" t="str">
        <f>VLOOKUP(O3183,Stores!$A$1:$D$6,4,0)</f>
        <v>South</v>
      </c>
      <c r="R3183" s="6">
        <v>5</v>
      </c>
      <c r="S3183" s="6">
        <v>0.05</v>
      </c>
      <c r="T3183" t="s">
        <v>851</v>
      </c>
      <c r="U3183">
        <f t="shared" si="147"/>
        <v>5970.5999999999995</v>
      </c>
      <c r="V3183" s="7">
        <f t="shared" si="148"/>
        <v>4194.75</v>
      </c>
      <c r="W3183" s="7">
        <f t="shared" si="149"/>
        <v>1774.8999999999994</v>
      </c>
    </row>
    <row r="3184" spans="1:23" x14ac:dyDescent="0.25">
      <c r="A3184" t="s">
        <v>865</v>
      </c>
      <c r="B3184" s="4">
        <v>45648</v>
      </c>
      <c r="C3184" t="s">
        <v>648</v>
      </c>
      <c r="D3184" t="str">
        <f>VLOOKUP(C3184,Customers!$A$1:$H$201,4,0)</f>
        <v>Daniel Mcintyre</v>
      </c>
      <c r="E3184" t="str">
        <f>VLOOKUP(C3184,Customers!$A$1:$H$201,5,0)</f>
        <v>Male</v>
      </c>
      <c r="F3184" s="4">
        <f>VLOOKUP(C3184,Customers!$A$1:$H$201,6,0)</f>
        <v>37724</v>
      </c>
      <c r="G3184" s="4" t="str">
        <f>VLOOKUP(C3184,Customers!$A$1:$H$201,7,0)</f>
        <v>West Katrina</v>
      </c>
      <c r="H3184" s="4">
        <f>VLOOKUP(C3184,Customers!$A$1:$H$201,8,0)</f>
        <v>44305</v>
      </c>
      <c r="I3184" t="s">
        <v>806</v>
      </c>
      <c r="J3184" t="str">
        <f>VLOOKUP(I3184,Products!$A$1:$F$51,2,0)</f>
        <v>Maybe Clothing</v>
      </c>
      <c r="K3184" t="str">
        <f>VLOOKUP(I3184,Products!$A$1:$F$51,3,0)</f>
        <v>Fashion</v>
      </c>
      <c r="L3184" t="str">
        <f>VLOOKUP(I3184,Products!$A$1:$F$51,4,0)</f>
        <v>Clothing</v>
      </c>
      <c r="M3184" s="7">
        <f>VLOOKUP(I3184,Products!$A$1:$F$51,5,0)</f>
        <v>1102.791777777778</v>
      </c>
      <c r="N3184" s="7">
        <f>VLOOKUP(I3184,Products!$A$1:$F$51,6,0)</f>
        <v>316.63</v>
      </c>
      <c r="O3184" t="s">
        <v>838</v>
      </c>
      <c r="P3184" t="str">
        <f>VLOOKUP(O3184,Stores!$A$1:$D$6,2,0)</f>
        <v>MegaMart Brianahaven</v>
      </c>
      <c r="Q3184" t="str">
        <f>VLOOKUP(O3184,Stores!$A$1:$D$6,4,0)</f>
        <v>North</v>
      </c>
      <c r="R3184" s="6">
        <v>4</v>
      </c>
      <c r="S3184" s="6">
        <v>0.15</v>
      </c>
      <c r="T3184" t="s">
        <v>857</v>
      </c>
      <c r="U3184">
        <f t="shared" si="147"/>
        <v>4411.1671111111118</v>
      </c>
      <c r="V3184" s="7">
        <f t="shared" si="148"/>
        <v>1266.52</v>
      </c>
      <c r="W3184" s="7">
        <f t="shared" si="149"/>
        <v>3143.7971111111119</v>
      </c>
    </row>
    <row r="3185" spans="1:23" x14ac:dyDescent="0.25">
      <c r="A3185" t="s">
        <v>1515</v>
      </c>
      <c r="B3185" s="4">
        <v>45648</v>
      </c>
      <c r="C3185" t="s">
        <v>591</v>
      </c>
      <c r="D3185" t="str">
        <f>VLOOKUP(C3185,Customers!$A$1:$H$201,4,0)</f>
        <v>Meagan Ali</v>
      </c>
      <c r="E3185" t="str">
        <f>VLOOKUP(C3185,Customers!$A$1:$H$201,5,0)</f>
        <v>Female</v>
      </c>
      <c r="F3185" s="4">
        <f>VLOOKUP(C3185,Customers!$A$1:$H$201,6,0)</f>
        <v>37024</v>
      </c>
      <c r="G3185" s="4" t="str">
        <f>VLOOKUP(C3185,Customers!$A$1:$H$201,7,0)</f>
        <v>South Markbury</v>
      </c>
      <c r="H3185" s="4">
        <f>VLOOKUP(C3185,Customers!$A$1:$H$201,8,0)</f>
        <v>45117</v>
      </c>
      <c r="I3185" t="s">
        <v>746</v>
      </c>
      <c r="J3185" t="str">
        <f>VLOOKUP(I3185,Products!$A$1:$F$51,2,0)</f>
        <v>Add Clothing</v>
      </c>
      <c r="K3185" t="str">
        <f>VLOOKUP(I3185,Products!$A$1:$F$51,3,0)</f>
        <v>Fashion</v>
      </c>
      <c r="L3185" t="str">
        <f>VLOOKUP(I3185,Products!$A$1:$F$51,4,0)</f>
        <v>Clothing</v>
      </c>
      <c r="M3185" s="7">
        <f>VLOOKUP(I3185,Products!$A$1:$F$51,5,0)</f>
        <v>1342.75</v>
      </c>
      <c r="N3185" s="7">
        <f>VLOOKUP(I3185,Products!$A$1:$F$51,6,0)</f>
        <v>797.94</v>
      </c>
      <c r="O3185" t="s">
        <v>831</v>
      </c>
      <c r="P3185" t="str">
        <f>VLOOKUP(O3185,Stores!$A$1:$D$6,2,0)</f>
        <v>MegaMart Peckmouth</v>
      </c>
      <c r="Q3185" t="str">
        <f>VLOOKUP(O3185,Stores!$A$1:$D$6,4,0)</f>
        <v>East</v>
      </c>
      <c r="R3185" s="6">
        <v>5</v>
      </c>
      <c r="S3185" s="6">
        <v>0</v>
      </c>
      <c r="T3185" t="s">
        <v>857</v>
      </c>
      <c r="U3185">
        <f t="shared" si="147"/>
        <v>6713.75</v>
      </c>
      <c r="V3185" s="7">
        <f t="shared" si="148"/>
        <v>3989.7000000000003</v>
      </c>
      <c r="W3185" s="7">
        <f t="shared" si="149"/>
        <v>2723.0499999999997</v>
      </c>
    </row>
    <row r="3186" spans="1:23" x14ac:dyDescent="0.25">
      <c r="A3186" t="s">
        <v>2266</v>
      </c>
      <c r="B3186" s="4">
        <v>45648</v>
      </c>
      <c r="C3186" t="s">
        <v>507</v>
      </c>
      <c r="D3186" t="str">
        <f>VLOOKUP(C3186,Customers!$A$1:$H$201,4,0)</f>
        <v>Stacy Williams</v>
      </c>
      <c r="E3186" t="str">
        <f>VLOOKUP(C3186,Customers!$A$1:$H$201,5,0)</f>
        <v>Female</v>
      </c>
      <c r="F3186" s="4">
        <f>VLOOKUP(C3186,Customers!$A$1:$H$201,6,0)</f>
        <v>26827</v>
      </c>
      <c r="G3186" s="4" t="str">
        <f>VLOOKUP(C3186,Customers!$A$1:$H$201,7,0)</f>
        <v>Port Gail</v>
      </c>
      <c r="H3186" s="4">
        <f>VLOOKUP(C3186,Customers!$A$1:$H$201,8,0)</f>
        <v>45532</v>
      </c>
      <c r="I3186" t="s">
        <v>721</v>
      </c>
      <c r="J3186" t="str">
        <f>VLOOKUP(I3186,Products!$A$1:$F$51,2,0)</f>
        <v>Knowledge Bags</v>
      </c>
      <c r="K3186" t="str">
        <f>VLOOKUP(I3186,Products!$A$1:$F$51,3,0)</f>
        <v>Fashion</v>
      </c>
      <c r="L3186" t="str">
        <f>VLOOKUP(I3186,Products!$A$1:$F$51,4,0)</f>
        <v>Bags</v>
      </c>
      <c r="M3186" s="7">
        <f>VLOOKUP(I3186,Products!$A$1:$F$51,5,0)</f>
        <v>1396.22</v>
      </c>
      <c r="N3186" s="7">
        <f>VLOOKUP(I3186,Products!$A$1:$F$51,6,0)</f>
        <v>1004.09</v>
      </c>
      <c r="O3186" t="s">
        <v>838</v>
      </c>
      <c r="P3186" t="str">
        <f>VLOOKUP(O3186,Stores!$A$1:$D$6,2,0)</f>
        <v>MegaMart Brianahaven</v>
      </c>
      <c r="Q3186" t="str">
        <f>VLOOKUP(O3186,Stores!$A$1:$D$6,4,0)</f>
        <v>North</v>
      </c>
      <c r="R3186" s="6">
        <v>4</v>
      </c>
      <c r="S3186" s="6">
        <v>0.05</v>
      </c>
      <c r="T3186" t="s">
        <v>851</v>
      </c>
      <c r="U3186">
        <f t="shared" si="147"/>
        <v>5584.88</v>
      </c>
      <c r="V3186" s="7">
        <f t="shared" si="148"/>
        <v>4016.36</v>
      </c>
      <c r="W3186" s="7">
        <f t="shared" si="149"/>
        <v>1567.57</v>
      </c>
    </row>
    <row r="3187" spans="1:23" x14ac:dyDescent="0.25">
      <c r="A3187" t="s">
        <v>3028</v>
      </c>
      <c r="B3187" s="4">
        <v>45648</v>
      </c>
      <c r="C3187" t="s">
        <v>529</v>
      </c>
      <c r="D3187" t="str">
        <f>VLOOKUP(C3187,Customers!$A$1:$H$201,4,0)</f>
        <v>John Johnson</v>
      </c>
      <c r="E3187" t="str">
        <f>VLOOKUP(C3187,Customers!$A$1:$H$201,5,0)</f>
        <v>Female</v>
      </c>
      <c r="F3187" s="4">
        <f>VLOOKUP(C3187,Customers!$A$1:$H$201,6,0)</f>
        <v>35515</v>
      </c>
      <c r="G3187" s="4" t="str">
        <f>VLOOKUP(C3187,Customers!$A$1:$H$201,7,0)</f>
        <v>North Jamesport</v>
      </c>
      <c r="H3187" s="4">
        <f>VLOOKUP(C3187,Customers!$A$1:$H$201,8,0)</f>
        <v>44804</v>
      </c>
      <c r="I3187" t="s">
        <v>738</v>
      </c>
      <c r="J3187" t="str">
        <f>VLOOKUP(I3187,Products!$A$1:$F$51,2,0)</f>
        <v>Either Headphones</v>
      </c>
      <c r="K3187" t="str">
        <f>VLOOKUP(I3187,Products!$A$1:$F$51,3,0)</f>
        <v>Electronics</v>
      </c>
      <c r="L3187" t="str">
        <f>VLOOKUP(I3187,Products!$A$1:$F$51,4,0)</f>
        <v>Headphones</v>
      </c>
      <c r="M3187" s="7">
        <f>VLOOKUP(I3187,Products!$A$1:$F$51,5,0)</f>
        <v>248.57</v>
      </c>
      <c r="N3187" s="7">
        <f>VLOOKUP(I3187,Products!$A$1:$F$51,6,0)</f>
        <v>190.67</v>
      </c>
      <c r="O3187" t="s">
        <v>835</v>
      </c>
      <c r="P3187" t="str">
        <f>VLOOKUP(O3187,Stores!$A$1:$D$6,2,0)</f>
        <v>MegaMart New Michele</v>
      </c>
      <c r="Q3187" t="str">
        <f>VLOOKUP(O3187,Stores!$A$1:$D$6,4,0)</f>
        <v>West</v>
      </c>
      <c r="R3187" s="6">
        <v>2</v>
      </c>
      <c r="S3187" s="6">
        <v>0.05</v>
      </c>
      <c r="T3187" t="s">
        <v>857</v>
      </c>
      <c r="U3187">
        <f t="shared" si="147"/>
        <v>497.14</v>
      </c>
      <c r="V3187" s="7">
        <f t="shared" si="148"/>
        <v>381.34</v>
      </c>
      <c r="W3187" s="7">
        <f t="shared" si="149"/>
        <v>114.85000000000001</v>
      </c>
    </row>
    <row r="3188" spans="1:23" x14ac:dyDescent="0.25">
      <c r="A3188" t="s">
        <v>3192</v>
      </c>
      <c r="B3188" s="4">
        <v>45648</v>
      </c>
      <c r="C3188" t="s">
        <v>75</v>
      </c>
      <c r="D3188" t="str">
        <f>VLOOKUP(C3188,Customers!$A$1:$H$201,4,0)</f>
        <v>John Smith</v>
      </c>
      <c r="E3188" t="str">
        <f>VLOOKUP(C3188,Customers!$A$1:$H$201,5,0)</f>
        <v>Female</v>
      </c>
      <c r="F3188" s="4">
        <f>VLOOKUP(C3188,Customers!$A$1:$H$201,6,0)</f>
        <v>35931</v>
      </c>
      <c r="G3188" s="4" t="str">
        <f>VLOOKUP(C3188,Customers!$A$1:$H$201,7,0)</f>
        <v>Stephaniechester</v>
      </c>
      <c r="H3188" s="4">
        <f>VLOOKUP(C3188,Customers!$A$1:$H$201,8,0)</f>
        <v>45063</v>
      </c>
      <c r="I3188" t="s">
        <v>786</v>
      </c>
      <c r="J3188" t="str">
        <f>VLOOKUP(I3188,Products!$A$1:$F$51,2,0)</f>
        <v>Difficult Vegetables</v>
      </c>
      <c r="K3188" t="str">
        <f>VLOOKUP(I3188,Products!$A$1:$F$51,3,0)</f>
        <v>Groceries</v>
      </c>
      <c r="L3188" t="str">
        <f>VLOOKUP(I3188,Products!$A$1:$F$51,4,0)</f>
        <v>Vegetables</v>
      </c>
      <c r="M3188" s="7">
        <f>VLOOKUP(I3188,Products!$A$1:$F$51,5,0)</f>
        <v>1102.791777777778</v>
      </c>
      <c r="N3188" s="7">
        <f>VLOOKUP(I3188,Products!$A$1:$F$51,6,0)</f>
        <v>164.01</v>
      </c>
      <c r="O3188" t="s">
        <v>835</v>
      </c>
      <c r="P3188" t="str">
        <f>VLOOKUP(O3188,Stores!$A$1:$D$6,2,0)</f>
        <v>MegaMart New Michele</v>
      </c>
      <c r="Q3188" t="str">
        <f>VLOOKUP(O3188,Stores!$A$1:$D$6,4,0)</f>
        <v>West</v>
      </c>
      <c r="R3188" s="6">
        <v>4</v>
      </c>
      <c r="S3188" s="6">
        <v>0.15</v>
      </c>
      <c r="T3188" t="s">
        <v>854</v>
      </c>
      <c r="U3188">
        <f t="shared" si="147"/>
        <v>4411.1671111111118</v>
      </c>
      <c r="V3188" s="7">
        <f t="shared" si="148"/>
        <v>656.04</v>
      </c>
      <c r="W3188" s="7">
        <f t="shared" si="149"/>
        <v>3754.2771111111119</v>
      </c>
    </row>
    <row r="3189" spans="1:23" x14ac:dyDescent="0.25">
      <c r="A3189" t="s">
        <v>3725</v>
      </c>
      <c r="B3189" s="4">
        <v>45648</v>
      </c>
      <c r="C3189" t="s">
        <v>69</v>
      </c>
      <c r="D3189" t="str">
        <f>VLOOKUP(C3189,Customers!$A$1:$H$201,4,0)</f>
        <v>Vanessa Anderson</v>
      </c>
      <c r="E3189" t="str">
        <f>VLOOKUP(C3189,Customers!$A$1:$H$201,5,0)</f>
        <v>Female</v>
      </c>
      <c r="F3189" s="4">
        <f>VLOOKUP(C3189,Customers!$A$1:$H$201,6,0)</f>
        <v>30021</v>
      </c>
      <c r="G3189" s="4" t="str">
        <f>VLOOKUP(C3189,Customers!$A$1:$H$201,7,0)</f>
        <v>Peterside</v>
      </c>
      <c r="H3189" s="4">
        <f>VLOOKUP(C3189,Customers!$A$1:$H$201,8,0)</f>
        <v>45560</v>
      </c>
      <c r="I3189" t="s">
        <v>810</v>
      </c>
      <c r="J3189" t="str">
        <f>VLOOKUP(I3189,Products!$A$1:$F$51,2,0)</f>
        <v>Least Accessories</v>
      </c>
      <c r="K3189" t="str">
        <f>VLOOKUP(I3189,Products!$A$1:$F$51,3,0)</f>
        <v>Fashion</v>
      </c>
      <c r="L3189" t="str">
        <f>VLOOKUP(I3189,Products!$A$1:$F$51,4,0)</f>
        <v>Accessories</v>
      </c>
      <c r="M3189" s="7">
        <f>VLOOKUP(I3189,Products!$A$1:$F$51,5,0)</f>
        <v>1286.55</v>
      </c>
      <c r="N3189" s="7">
        <f>VLOOKUP(I3189,Products!$A$1:$F$51,6,0)</f>
        <v>797.54</v>
      </c>
      <c r="O3189" t="s">
        <v>835</v>
      </c>
      <c r="P3189" t="str">
        <f>VLOOKUP(O3189,Stores!$A$1:$D$6,2,0)</f>
        <v>MegaMart New Michele</v>
      </c>
      <c r="Q3189" t="str">
        <f>VLOOKUP(O3189,Stores!$A$1:$D$6,4,0)</f>
        <v>West</v>
      </c>
      <c r="R3189" s="6">
        <v>5</v>
      </c>
      <c r="S3189" s="6">
        <v>0.1</v>
      </c>
      <c r="T3189" t="s">
        <v>854</v>
      </c>
      <c r="U3189">
        <f t="shared" si="147"/>
        <v>6432.75</v>
      </c>
      <c r="V3189" s="7">
        <f t="shared" si="148"/>
        <v>3987.7</v>
      </c>
      <c r="W3189" s="7">
        <f t="shared" si="149"/>
        <v>2444.15</v>
      </c>
    </row>
    <row r="3190" spans="1:23" x14ac:dyDescent="0.25">
      <c r="A3190" t="s">
        <v>4921</v>
      </c>
      <c r="B3190" s="4">
        <v>45648</v>
      </c>
      <c r="C3190" t="s">
        <v>11</v>
      </c>
      <c r="D3190" t="str">
        <f>VLOOKUP(C3190,Customers!$A$1:$H$201,4,0)</f>
        <v>Michael Miller</v>
      </c>
      <c r="E3190" t="str">
        <f>VLOOKUP(C3190,Customers!$A$1:$H$201,5,0)</f>
        <v>Male</v>
      </c>
      <c r="F3190" s="4">
        <f>VLOOKUP(C3190,Customers!$A$1:$H$201,6,0)</f>
        <v>21780</v>
      </c>
      <c r="G3190" s="4" t="str">
        <f>VLOOKUP(C3190,Customers!$A$1:$H$201,7,0)</f>
        <v>New Gabrielleport</v>
      </c>
      <c r="H3190" s="4">
        <f>VLOOKUP(C3190,Customers!$A$1:$H$201,8,0)</f>
        <v>44138</v>
      </c>
      <c r="I3190" t="s">
        <v>724</v>
      </c>
      <c r="J3190" t="str">
        <f>VLOOKUP(I3190,Products!$A$1:$F$51,2,0)</f>
        <v>Company Fruits</v>
      </c>
      <c r="K3190" t="str">
        <f>VLOOKUP(I3190,Products!$A$1:$F$51,3,0)</f>
        <v>Groceries</v>
      </c>
      <c r="L3190" t="str">
        <f>VLOOKUP(I3190,Products!$A$1:$F$51,4,0)</f>
        <v>Fruits</v>
      </c>
      <c r="M3190" s="7">
        <f>VLOOKUP(I3190,Products!$A$1:$F$51,5,0)</f>
        <v>318.05</v>
      </c>
      <c r="N3190" s="7">
        <f>VLOOKUP(I3190,Products!$A$1:$F$51,6,0)</f>
        <v>742.26521739130465</v>
      </c>
      <c r="O3190" t="s">
        <v>838</v>
      </c>
      <c r="P3190" t="str">
        <f>VLOOKUP(O3190,Stores!$A$1:$D$6,2,0)</f>
        <v>MegaMart Brianahaven</v>
      </c>
      <c r="Q3190" t="str">
        <f>VLOOKUP(O3190,Stores!$A$1:$D$6,4,0)</f>
        <v>North</v>
      </c>
      <c r="R3190" s="6">
        <v>3</v>
      </c>
      <c r="S3190" s="6">
        <v>0.05</v>
      </c>
      <c r="T3190" t="s">
        <v>851</v>
      </c>
      <c r="U3190">
        <f t="shared" si="147"/>
        <v>954.15000000000009</v>
      </c>
      <c r="V3190" s="7">
        <f t="shared" si="148"/>
        <v>2226.7956521739138</v>
      </c>
      <c r="W3190" s="7">
        <f t="shared" si="149"/>
        <v>-1273.5956521739138</v>
      </c>
    </row>
    <row r="3191" spans="1:23" x14ac:dyDescent="0.25">
      <c r="A3191" t="s">
        <v>5518</v>
      </c>
      <c r="B3191" s="4">
        <v>45649</v>
      </c>
      <c r="C3191" t="s">
        <v>121</v>
      </c>
      <c r="D3191" t="str">
        <f>VLOOKUP(C3191,Customers!$A$1:$H$201,4,0)</f>
        <v>Ashley Gibson</v>
      </c>
      <c r="E3191" t="str">
        <f>VLOOKUP(C3191,Customers!$A$1:$H$201,5,0)</f>
        <v>Female</v>
      </c>
      <c r="F3191" s="4">
        <f>VLOOKUP(C3191,Customers!$A$1:$H$201,6,0)</f>
        <v>37694</v>
      </c>
      <c r="G3191" s="4" t="str">
        <f>VLOOKUP(C3191,Customers!$A$1:$H$201,7,0)</f>
        <v>East Carrieberg</v>
      </c>
      <c r="H3191" s="4">
        <f>VLOOKUP(C3191,Customers!$A$1:$H$201,8,0)</f>
        <v>45895</v>
      </c>
      <c r="I3191" t="s">
        <v>778</v>
      </c>
      <c r="J3191" t="str">
        <f>VLOOKUP(I3191,Products!$A$1:$F$51,2,0)</f>
        <v>Deal Smartphone</v>
      </c>
      <c r="K3191" t="str">
        <f>VLOOKUP(I3191,Products!$A$1:$F$51,3,0)</f>
        <v>Electronics</v>
      </c>
      <c r="L3191" t="str">
        <f>VLOOKUP(I3191,Products!$A$1:$F$51,4,0)</f>
        <v>Smartphone</v>
      </c>
      <c r="M3191" s="7">
        <f>VLOOKUP(I3191,Products!$A$1:$F$51,5,0)</f>
        <v>673.78</v>
      </c>
      <c r="N3191" s="7">
        <f>VLOOKUP(I3191,Products!$A$1:$F$51,6,0)</f>
        <v>363.33</v>
      </c>
      <c r="O3191" t="s">
        <v>831</v>
      </c>
      <c r="P3191" t="str">
        <f>VLOOKUP(O3191,Stores!$A$1:$D$6,2,0)</f>
        <v>MegaMart Peckmouth</v>
      </c>
      <c r="Q3191" t="str">
        <f>VLOOKUP(O3191,Stores!$A$1:$D$6,4,0)</f>
        <v>East</v>
      </c>
      <c r="R3191" s="6">
        <v>2</v>
      </c>
      <c r="S3191" s="6">
        <v>0.15</v>
      </c>
      <c r="T3191" t="s">
        <v>854</v>
      </c>
      <c r="U3191">
        <f t="shared" si="147"/>
        <v>1347.56</v>
      </c>
      <c r="V3191" s="7">
        <f t="shared" si="148"/>
        <v>726.66</v>
      </c>
      <c r="W3191" s="7">
        <f t="shared" si="149"/>
        <v>620.04999999999995</v>
      </c>
    </row>
    <row r="3192" spans="1:23" x14ac:dyDescent="0.25">
      <c r="A3192" t="s">
        <v>1455</v>
      </c>
      <c r="B3192" s="4">
        <v>45649</v>
      </c>
      <c r="C3192" t="s">
        <v>634</v>
      </c>
      <c r="D3192" t="str">
        <f>VLOOKUP(C3192,Customers!$A$1:$H$201,4,0)</f>
        <v>Nichole Calhoun</v>
      </c>
      <c r="E3192" t="str">
        <f>VLOOKUP(C3192,Customers!$A$1:$H$201,5,0)</f>
        <v>Female</v>
      </c>
      <c r="F3192" s="4">
        <f>VLOOKUP(C3192,Customers!$A$1:$H$201,6,0)</f>
        <v>21899</v>
      </c>
      <c r="G3192" s="4" t="str">
        <f>VLOOKUP(C3192,Customers!$A$1:$H$201,7,0)</f>
        <v>West Dakotaside</v>
      </c>
      <c r="H3192" s="4">
        <f>VLOOKUP(C3192,Customers!$A$1:$H$201,8,0)</f>
        <v>44853</v>
      </c>
      <c r="I3192" t="s">
        <v>760</v>
      </c>
      <c r="J3192" t="str">
        <f>VLOOKUP(I3192,Products!$A$1:$F$51,2,0)</f>
        <v>Simple Accessories</v>
      </c>
      <c r="K3192" t="str">
        <f>VLOOKUP(I3192,Products!$A$1:$F$51,3,0)</f>
        <v>Fashion</v>
      </c>
      <c r="L3192" t="str">
        <f>VLOOKUP(I3192,Products!$A$1:$F$51,4,0)</f>
        <v>Accessories</v>
      </c>
      <c r="M3192" s="7">
        <f>VLOOKUP(I3192,Products!$A$1:$F$51,5,0)</f>
        <v>1102.791777777778</v>
      </c>
      <c r="N3192" s="7">
        <f>VLOOKUP(I3192,Products!$A$1:$F$51,6,0)</f>
        <v>242.98</v>
      </c>
      <c r="O3192" t="s">
        <v>842</v>
      </c>
      <c r="P3192" t="str">
        <f>VLOOKUP(O3192,Stores!$A$1:$D$6,2,0)</f>
        <v>MegaMart Johnmouth</v>
      </c>
      <c r="Q3192" t="str">
        <f>VLOOKUP(O3192,Stores!$A$1:$D$6,4,0)</f>
        <v>East</v>
      </c>
      <c r="R3192" s="6">
        <v>4</v>
      </c>
      <c r="S3192" s="6">
        <v>0</v>
      </c>
      <c r="T3192" t="s">
        <v>857</v>
      </c>
      <c r="U3192">
        <f t="shared" si="147"/>
        <v>4411.1671111111118</v>
      </c>
      <c r="V3192" s="7">
        <f t="shared" si="148"/>
        <v>971.92</v>
      </c>
      <c r="W3192" s="7">
        <f t="shared" si="149"/>
        <v>3438.2471111111117</v>
      </c>
    </row>
    <row r="3193" spans="1:23" x14ac:dyDescent="0.25">
      <c r="A3193" t="s">
        <v>1461</v>
      </c>
      <c r="B3193" s="4">
        <v>45649</v>
      </c>
      <c r="C3193" t="s">
        <v>651</v>
      </c>
      <c r="D3193" t="str">
        <f>VLOOKUP(C3193,Customers!$A$1:$H$201,4,0)</f>
        <v>Joe Vincent</v>
      </c>
      <c r="E3193" t="str">
        <f>VLOOKUP(C3193,Customers!$A$1:$H$201,5,0)</f>
        <v>Female</v>
      </c>
      <c r="F3193" s="4">
        <f>VLOOKUP(C3193,Customers!$A$1:$H$201,6,0)</f>
        <v>27579</v>
      </c>
      <c r="G3193" s="4" t="str">
        <f>VLOOKUP(C3193,Customers!$A$1:$H$201,7,0)</f>
        <v>North Chaseborough</v>
      </c>
      <c r="H3193" s="4">
        <f>VLOOKUP(C3193,Customers!$A$1:$H$201,8,0)</f>
        <v>45571</v>
      </c>
      <c r="I3193" t="s">
        <v>714</v>
      </c>
      <c r="J3193" t="str">
        <f>VLOOKUP(I3193,Products!$A$1:$F$51,2,0)</f>
        <v>Here Footwear</v>
      </c>
      <c r="K3193" t="str">
        <f>VLOOKUP(I3193,Products!$A$1:$F$51,3,0)</f>
        <v>Fashion</v>
      </c>
      <c r="L3193" t="str">
        <f>VLOOKUP(I3193,Products!$A$1:$F$51,4,0)</f>
        <v>Footwear</v>
      </c>
      <c r="M3193" s="7">
        <f>VLOOKUP(I3193,Products!$A$1:$F$51,5,0)</f>
        <v>1102.791777777778</v>
      </c>
      <c r="N3193" s="7">
        <f>VLOOKUP(I3193,Products!$A$1:$F$51,6,0)</f>
        <v>169.03</v>
      </c>
      <c r="O3193" t="s">
        <v>827</v>
      </c>
      <c r="P3193" t="str">
        <f>VLOOKUP(O3193,Stores!$A$1:$D$6,2,0)</f>
        <v>MegaMart Jimenezborough</v>
      </c>
      <c r="Q3193" t="str">
        <f>VLOOKUP(O3193,Stores!$A$1:$D$6,4,0)</f>
        <v>South</v>
      </c>
      <c r="R3193" s="6">
        <v>1</v>
      </c>
      <c r="S3193" s="6">
        <v>0.15</v>
      </c>
      <c r="T3193" t="s">
        <v>854</v>
      </c>
      <c r="U3193">
        <f t="shared" si="147"/>
        <v>1102.791777777778</v>
      </c>
      <c r="V3193" s="7">
        <f t="shared" si="148"/>
        <v>169.03</v>
      </c>
      <c r="W3193" s="7">
        <f t="shared" si="149"/>
        <v>932.91177777777796</v>
      </c>
    </row>
    <row r="3194" spans="1:23" x14ac:dyDescent="0.25">
      <c r="A3194" t="s">
        <v>1564</v>
      </c>
      <c r="B3194" s="4">
        <v>45649</v>
      </c>
      <c r="C3194" t="s">
        <v>655</v>
      </c>
      <c r="D3194" t="str">
        <f>VLOOKUP(C3194,Customers!$A$1:$H$201,4,0)</f>
        <v>Vicki Guzman</v>
      </c>
      <c r="E3194" t="str">
        <f>VLOOKUP(C3194,Customers!$A$1:$H$201,5,0)</f>
        <v>Female</v>
      </c>
      <c r="F3194" s="4">
        <f>VLOOKUP(C3194,Customers!$A$1:$H$201,6,0)</f>
        <v>22041</v>
      </c>
      <c r="G3194" s="4" t="str">
        <f>VLOOKUP(C3194,Customers!$A$1:$H$201,7,0)</f>
        <v>West Wandaland</v>
      </c>
      <c r="H3194" s="4">
        <f>VLOOKUP(C3194,Customers!$A$1:$H$201,8,0)</f>
        <v>45329</v>
      </c>
      <c r="I3194" t="s">
        <v>776</v>
      </c>
      <c r="J3194" t="str">
        <f>VLOOKUP(I3194,Products!$A$1:$F$51,2,0)</f>
        <v>Hospital Smartphone</v>
      </c>
      <c r="K3194" t="str">
        <f>VLOOKUP(I3194,Products!$A$1:$F$51,3,0)</f>
        <v>Electronics</v>
      </c>
      <c r="L3194" t="str">
        <f>VLOOKUP(I3194,Products!$A$1:$F$51,4,0)</f>
        <v>Smartphone</v>
      </c>
      <c r="M3194" s="7">
        <f>VLOOKUP(I3194,Products!$A$1:$F$51,5,0)</f>
        <v>1272.23</v>
      </c>
      <c r="N3194" s="7">
        <f>VLOOKUP(I3194,Products!$A$1:$F$51,6,0)</f>
        <v>952.65</v>
      </c>
      <c r="O3194" t="s">
        <v>827</v>
      </c>
      <c r="P3194" t="str">
        <f>VLOOKUP(O3194,Stores!$A$1:$D$6,2,0)</f>
        <v>MegaMart Jimenezborough</v>
      </c>
      <c r="Q3194" t="str">
        <f>VLOOKUP(O3194,Stores!$A$1:$D$6,4,0)</f>
        <v>South</v>
      </c>
      <c r="R3194" s="6">
        <v>3</v>
      </c>
      <c r="S3194" s="6">
        <v>0.05</v>
      </c>
      <c r="T3194" t="s">
        <v>854</v>
      </c>
      <c r="U3194">
        <f t="shared" si="147"/>
        <v>3816.69</v>
      </c>
      <c r="V3194" s="7">
        <f t="shared" si="148"/>
        <v>2857.95</v>
      </c>
      <c r="W3194" s="7">
        <f t="shared" si="149"/>
        <v>957.79000000000019</v>
      </c>
    </row>
    <row r="3195" spans="1:23" x14ac:dyDescent="0.25">
      <c r="A3195" t="s">
        <v>1906</v>
      </c>
      <c r="B3195" s="4">
        <v>45649</v>
      </c>
      <c r="C3195" t="s">
        <v>698</v>
      </c>
      <c r="D3195" t="str">
        <f>VLOOKUP(C3195,Customers!$A$1:$H$201,4,0)</f>
        <v>Juan Johnson</v>
      </c>
      <c r="E3195" t="str">
        <f>VLOOKUP(C3195,Customers!$A$1:$H$201,5,0)</f>
        <v>Female</v>
      </c>
      <c r="F3195" s="4">
        <f>VLOOKUP(C3195,Customers!$A$1:$H$201,6,0)</f>
        <v>25706</v>
      </c>
      <c r="G3195" s="4" t="str">
        <f>VLOOKUP(C3195,Customers!$A$1:$H$201,7,0)</f>
        <v>South Scottton</v>
      </c>
      <c r="H3195" s="4">
        <f>VLOOKUP(C3195,Customers!$A$1:$H$201,8,0)</f>
        <v>44405</v>
      </c>
      <c r="I3195" t="s">
        <v>820</v>
      </c>
      <c r="J3195" t="str">
        <f>VLOOKUP(I3195,Products!$A$1:$F$51,2,0)</f>
        <v>Possible Watches</v>
      </c>
      <c r="K3195" t="str">
        <f>VLOOKUP(I3195,Products!$A$1:$F$51,3,0)</f>
        <v>Fashion</v>
      </c>
      <c r="L3195" t="str">
        <f>VLOOKUP(I3195,Products!$A$1:$F$51,4,0)</f>
        <v>Watches</v>
      </c>
      <c r="M3195" s="7">
        <f>VLOOKUP(I3195,Products!$A$1:$F$51,5,0)</f>
        <v>388.26</v>
      </c>
      <c r="N3195" s="7">
        <f>VLOOKUP(I3195,Products!$A$1:$F$51,6,0)</f>
        <v>199.3</v>
      </c>
      <c r="O3195" t="s">
        <v>835</v>
      </c>
      <c r="P3195" t="str">
        <f>VLOOKUP(O3195,Stores!$A$1:$D$6,2,0)</f>
        <v>MegaMart New Michele</v>
      </c>
      <c r="Q3195" t="str">
        <f>VLOOKUP(O3195,Stores!$A$1:$D$6,4,0)</f>
        <v>West</v>
      </c>
      <c r="R3195" s="6">
        <v>4</v>
      </c>
      <c r="S3195" s="6">
        <v>0.05</v>
      </c>
      <c r="T3195" t="s">
        <v>854</v>
      </c>
      <c r="U3195">
        <f t="shared" si="147"/>
        <v>1553.04</v>
      </c>
      <c r="V3195" s="7">
        <f t="shared" si="148"/>
        <v>797.2</v>
      </c>
      <c r="W3195" s="7">
        <f t="shared" si="149"/>
        <v>754.88999999999987</v>
      </c>
    </row>
    <row r="3196" spans="1:23" x14ac:dyDescent="0.25">
      <c r="A3196" t="s">
        <v>2229</v>
      </c>
      <c r="B3196" s="4">
        <v>45650</v>
      </c>
      <c r="C3196" t="s">
        <v>668</v>
      </c>
      <c r="D3196" t="str">
        <f>VLOOKUP(C3196,Customers!$A$1:$H$201,4,0)</f>
        <v>Daniel Lawson</v>
      </c>
      <c r="E3196" t="str">
        <f>VLOOKUP(C3196,Customers!$A$1:$H$201,5,0)</f>
        <v>Male</v>
      </c>
      <c r="F3196" s="4">
        <f>VLOOKUP(C3196,Customers!$A$1:$H$201,6,0)</f>
        <v>24703</v>
      </c>
      <c r="G3196" s="4" t="str">
        <f>VLOOKUP(C3196,Customers!$A$1:$H$201,7,0)</f>
        <v>Conwayside</v>
      </c>
      <c r="H3196" s="4">
        <f>VLOOKUP(C3196,Customers!$A$1:$H$201,8,0)</f>
        <v>45026</v>
      </c>
      <c r="I3196" t="s">
        <v>822</v>
      </c>
      <c r="J3196" t="str">
        <f>VLOOKUP(I3196,Products!$A$1:$F$51,2,0)</f>
        <v>Maybe Footwear</v>
      </c>
      <c r="K3196" t="str">
        <f>VLOOKUP(I3196,Products!$A$1:$F$51,3,0)</f>
        <v>Fashion</v>
      </c>
      <c r="L3196" t="str">
        <f>VLOOKUP(I3196,Products!$A$1:$F$51,4,0)</f>
        <v>Footwear</v>
      </c>
      <c r="M3196" s="7">
        <f>VLOOKUP(I3196,Products!$A$1:$F$51,5,0)</f>
        <v>1044.6400000000001</v>
      </c>
      <c r="N3196" s="7">
        <f>VLOOKUP(I3196,Products!$A$1:$F$51,6,0)</f>
        <v>775.07</v>
      </c>
      <c r="O3196" t="s">
        <v>842</v>
      </c>
      <c r="P3196" t="str">
        <f>VLOOKUP(O3196,Stores!$A$1:$D$6,2,0)</f>
        <v>MegaMart Johnmouth</v>
      </c>
      <c r="Q3196" t="str">
        <f>VLOOKUP(O3196,Stores!$A$1:$D$6,4,0)</f>
        <v>East</v>
      </c>
      <c r="R3196" s="6">
        <v>1</v>
      </c>
      <c r="S3196" s="6">
        <v>0.1</v>
      </c>
      <c r="T3196" t="s">
        <v>854</v>
      </c>
      <c r="U3196">
        <f t="shared" si="147"/>
        <v>1044.6400000000001</v>
      </c>
      <c r="V3196" s="7">
        <f t="shared" si="148"/>
        <v>775.07</v>
      </c>
      <c r="W3196" s="7">
        <f t="shared" si="149"/>
        <v>268.67000000000007</v>
      </c>
    </row>
    <row r="3197" spans="1:23" x14ac:dyDescent="0.25">
      <c r="A3197" t="s">
        <v>2277</v>
      </c>
      <c r="B3197" s="4">
        <v>45650</v>
      </c>
      <c r="C3197" t="s">
        <v>433</v>
      </c>
      <c r="D3197" t="str">
        <f>VLOOKUP(C3197,Customers!$A$1:$H$201,4,0)</f>
        <v>Timothy Beck</v>
      </c>
      <c r="E3197" t="str">
        <f>VLOOKUP(C3197,Customers!$A$1:$H$201,5,0)</f>
        <v>Female</v>
      </c>
      <c r="F3197" s="4">
        <f>VLOOKUP(C3197,Customers!$A$1:$H$201,6,0)</f>
        <v>32027</v>
      </c>
      <c r="G3197" s="4" t="str">
        <f>VLOOKUP(C3197,Customers!$A$1:$H$201,7,0)</f>
        <v>Lauraborough</v>
      </c>
      <c r="H3197" s="4">
        <f>VLOOKUP(C3197,Customers!$A$1:$H$201,8,0)</f>
        <v>44913</v>
      </c>
      <c r="I3197" t="s">
        <v>798</v>
      </c>
      <c r="J3197" t="str">
        <f>VLOOKUP(I3197,Products!$A$1:$F$51,2,0)</f>
        <v>Stage Footwear</v>
      </c>
      <c r="K3197" t="str">
        <f>VLOOKUP(I3197,Products!$A$1:$F$51,3,0)</f>
        <v>Fashion</v>
      </c>
      <c r="L3197" t="str">
        <f>VLOOKUP(I3197,Products!$A$1:$F$51,4,0)</f>
        <v>Footwear</v>
      </c>
      <c r="M3197" s="7">
        <f>VLOOKUP(I3197,Products!$A$1:$F$51,5,0)</f>
        <v>1102.791777777778</v>
      </c>
      <c r="N3197" s="7">
        <f>VLOOKUP(I3197,Products!$A$1:$F$51,6,0)</f>
        <v>742.26521739130465</v>
      </c>
      <c r="O3197" t="s">
        <v>827</v>
      </c>
      <c r="P3197" t="str">
        <f>VLOOKUP(O3197,Stores!$A$1:$D$6,2,0)</f>
        <v>MegaMart Jimenezborough</v>
      </c>
      <c r="Q3197" t="str">
        <f>VLOOKUP(O3197,Stores!$A$1:$D$6,4,0)</f>
        <v>South</v>
      </c>
      <c r="R3197" s="6">
        <v>1</v>
      </c>
      <c r="S3197" s="6">
        <v>0.05</v>
      </c>
      <c r="T3197" t="s">
        <v>854</v>
      </c>
      <c r="U3197">
        <f t="shared" si="147"/>
        <v>1102.791777777778</v>
      </c>
      <c r="V3197" s="7">
        <f t="shared" si="148"/>
        <v>742.26521739130465</v>
      </c>
      <c r="W3197" s="7">
        <f t="shared" si="149"/>
        <v>359.57656038647332</v>
      </c>
    </row>
    <row r="3198" spans="1:23" x14ac:dyDescent="0.25">
      <c r="A3198" t="s">
        <v>2507</v>
      </c>
      <c r="B3198" s="4">
        <v>45650</v>
      </c>
      <c r="C3198" t="s">
        <v>345</v>
      </c>
      <c r="D3198" t="str">
        <f>VLOOKUP(C3198,Customers!$A$1:$H$201,4,0)</f>
        <v>Lindsey Holder</v>
      </c>
      <c r="E3198" t="str">
        <f>VLOOKUP(C3198,Customers!$A$1:$H$201,5,0)</f>
        <v>Female</v>
      </c>
      <c r="F3198" s="4">
        <f>VLOOKUP(C3198,Customers!$A$1:$H$201,6,0)</f>
        <v>37223</v>
      </c>
      <c r="G3198" s="4" t="str">
        <f>VLOOKUP(C3198,Customers!$A$1:$H$201,7,0)</f>
        <v>Mendozaland</v>
      </c>
      <c r="H3198" s="4">
        <f>VLOOKUP(C3198,Customers!$A$1:$H$201,8,0)</f>
        <v>45277</v>
      </c>
      <c r="I3198" t="s">
        <v>724</v>
      </c>
      <c r="J3198" t="str">
        <f>VLOOKUP(I3198,Products!$A$1:$F$51,2,0)</f>
        <v>Company Fruits</v>
      </c>
      <c r="K3198" t="str">
        <f>VLOOKUP(I3198,Products!$A$1:$F$51,3,0)</f>
        <v>Groceries</v>
      </c>
      <c r="L3198" t="str">
        <f>VLOOKUP(I3198,Products!$A$1:$F$51,4,0)</f>
        <v>Fruits</v>
      </c>
      <c r="M3198" s="7">
        <f>VLOOKUP(I3198,Products!$A$1:$F$51,5,0)</f>
        <v>318.05</v>
      </c>
      <c r="N3198" s="7">
        <f>VLOOKUP(I3198,Products!$A$1:$F$51,6,0)</f>
        <v>742.26521739130465</v>
      </c>
      <c r="O3198" t="s">
        <v>827</v>
      </c>
      <c r="P3198" t="str">
        <f>VLOOKUP(O3198,Stores!$A$1:$D$6,2,0)</f>
        <v>MegaMart Jimenezborough</v>
      </c>
      <c r="Q3198" t="str">
        <f>VLOOKUP(O3198,Stores!$A$1:$D$6,4,0)</f>
        <v>South</v>
      </c>
      <c r="R3198" s="6">
        <v>5</v>
      </c>
      <c r="S3198" s="6">
        <v>0</v>
      </c>
      <c r="T3198" t="s">
        <v>857</v>
      </c>
      <c r="U3198">
        <f t="shared" si="147"/>
        <v>1590.25</v>
      </c>
      <c r="V3198" s="7">
        <f t="shared" si="148"/>
        <v>3711.3260869565233</v>
      </c>
      <c r="W3198" s="7">
        <f t="shared" si="149"/>
        <v>-2122.0760869565233</v>
      </c>
    </row>
    <row r="3199" spans="1:23" x14ac:dyDescent="0.25">
      <c r="A3199" t="s">
        <v>2713</v>
      </c>
      <c r="B3199" s="4">
        <v>45650</v>
      </c>
      <c r="C3199" t="s">
        <v>534</v>
      </c>
      <c r="D3199" t="str">
        <f>VLOOKUP(C3199,Customers!$A$1:$H$201,4,0)</f>
        <v>John Foster</v>
      </c>
      <c r="E3199" t="str">
        <f>VLOOKUP(C3199,Customers!$A$1:$H$201,5,0)</f>
        <v>Female</v>
      </c>
      <c r="F3199" s="4">
        <f>VLOOKUP(C3199,Customers!$A$1:$H$201,6,0)</f>
        <v>38541</v>
      </c>
      <c r="G3199" s="4" t="str">
        <f>VLOOKUP(C3199,Customers!$A$1:$H$201,7,0)</f>
        <v>Charlesmouth</v>
      </c>
      <c r="H3199" s="4">
        <f>VLOOKUP(C3199,Customers!$A$1:$H$201,8,0)</f>
        <v>45601</v>
      </c>
      <c r="I3199" t="s">
        <v>732</v>
      </c>
      <c r="J3199" t="str">
        <f>VLOOKUP(I3199,Products!$A$1:$F$51,2,0)</f>
        <v>Us Snacks</v>
      </c>
      <c r="K3199" t="str">
        <f>VLOOKUP(I3199,Products!$A$1:$F$51,3,0)</f>
        <v>Groceries</v>
      </c>
      <c r="L3199" t="str">
        <f>VLOOKUP(I3199,Products!$A$1:$F$51,4,0)</f>
        <v>Snacks</v>
      </c>
      <c r="M3199" s="7">
        <f>VLOOKUP(I3199,Products!$A$1:$F$51,5,0)</f>
        <v>123.19</v>
      </c>
      <c r="N3199" s="7">
        <f>VLOOKUP(I3199,Products!$A$1:$F$51,6,0)</f>
        <v>80.36</v>
      </c>
      <c r="O3199" t="s">
        <v>838</v>
      </c>
      <c r="P3199" t="str">
        <f>VLOOKUP(O3199,Stores!$A$1:$D$6,2,0)</f>
        <v>MegaMart Brianahaven</v>
      </c>
      <c r="Q3199" t="str">
        <f>VLOOKUP(O3199,Stores!$A$1:$D$6,4,0)</f>
        <v>North</v>
      </c>
      <c r="R3199" s="6">
        <v>3</v>
      </c>
      <c r="S3199" s="6">
        <v>0.1</v>
      </c>
      <c r="T3199" t="s">
        <v>857</v>
      </c>
      <c r="U3199">
        <f t="shared" si="147"/>
        <v>369.57</v>
      </c>
      <c r="V3199" s="7">
        <f t="shared" si="148"/>
        <v>241.07999999999998</v>
      </c>
      <c r="W3199" s="7">
        <f t="shared" si="149"/>
        <v>127.59</v>
      </c>
    </row>
    <row r="3200" spans="1:23" x14ac:dyDescent="0.25">
      <c r="A3200" t="s">
        <v>3110</v>
      </c>
      <c r="B3200" s="4">
        <v>45650</v>
      </c>
      <c r="C3200" t="s">
        <v>485</v>
      </c>
      <c r="D3200" t="str">
        <f>VLOOKUP(C3200,Customers!$A$1:$H$201,4,0)</f>
        <v>Yvette Roth</v>
      </c>
      <c r="E3200" t="str">
        <f>VLOOKUP(C3200,Customers!$A$1:$H$201,5,0)</f>
        <v>Male</v>
      </c>
      <c r="F3200" s="4">
        <f>VLOOKUP(C3200,Customers!$A$1:$H$201,6,0)</f>
        <v>22750</v>
      </c>
      <c r="G3200" s="4" t="str">
        <f>VLOOKUP(C3200,Customers!$A$1:$H$201,7,0)</f>
        <v>East Melissashire</v>
      </c>
      <c r="H3200" s="4">
        <f>VLOOKUP(C3200,Customers!$A$1:$H$201,8,0)</f>
        <v>45831</v>
      </c>
      <c r="I3200" t="s">
        <v>804</v>
      </c>
      <c r="J3200" t="str">
        <f>VLOOKUP(I3200,Products!$A$1:$F$51,2,0)</f>
        <v>Present Television</v>
      </c>
      <c r="K3200" t="str">
        <f>VLOOKUP(I3200,Products!$A$1:$F$51,3,0)</f>
        <v>Electronics</v>
      </c>
      <c r="L3200" t="str">
        <f>VLOOKUP(I3200,Products!$A$1:$F$51,4,0)</f>
        <v>Television</v>
      </c>
      <c r="M3200" s="7">
        <f>VLOOKUP(I3200,Products!$A$1:$F$51,5,0)</f>
        <v>1635.01</v>
      </c>
      <c r="N3200" s="7">
        <f>VLOOKUP(I3200,Products!$A$1:$F$51,6,0)</f>
        <v>1043.29</v>
      </c>
      <c r="O3200" t="s">
        <v>842</v>
      </c>
      <c r="P3200" t="str">
        <f>VLOOKUP(O3200,Stores!$A$1:$D$6,2,0)</f>
        <v>MegaMart Johnmouth</v>
      </c>
      <c r="Q3200" t="str">
        <f>VLOOKUP(O3200,Stores!$A$1:$D$6,4,0)</f>
        <v>East</v>
      </c>
      <c r="R3200" s="6">
        <v>5</v>
      </c>
      <c r="S3200" s="6">
        <v>0.1</v>
      </c>
      <c r="T3200" t="s">
        <v>854</v>
      </c>
      <c r="U3200">
        <f t="shared" si="147"/>
        <v>8175.05</v>
      </c>
      <c r="V3200" s="7">
        <f t="shared" si="148"/>
        <v>5216.45</v>
      </c>
      <c r="W3200" s="7">
        <f t="shared" si="149"/>
        <v>2957.7000000000003</v>
      </c>
    </row>
    <row r="3201" spans="1:23" x14ac:dyDescent="0.25">
      <c r="A3201" t="s">
        <v>3217</v>
      </c>
      <c r="B3201" s="4">
        <v>45650</v>
      </c>
      <c r="C3201" t="s">
        <v>447</v>
      </c>
      <c r="D3201" t="str">
        <f>VLOOKUP(C3201,Customers!$A$1:$H$201,4,0)</f>
        <v>John Bell</v>
      </c>
      <c r="E3201" t="str">
        <f>VLOOKUP(C3201,Customers!$A$1:$H$201,5,0)</f>
        <v>Male</v>
      </c>
      <c r="F3201" s="4">
        <f>VLOOKUP(C3201,Customers!$A$1:$H$201,6,0)</f>
        <v>24531</v>
      </c>
      <c r="G3201" s="4" t="str">
        <f>VLOOKUP(C3201,Customers!$A$1:$H$201,7,0)</f>
        <v>Sarahhaven</v>
      </c>
      <c r="H3201" s="4">
        <f>VLOOKUP(C3201,Customers!$A$1:$H$201,8,0)</f>
        <v>44480</v>
      </c>
      <c r="I3201" t="s">
        <v>735</v>
      </c>
      <c r="J3201" t="str">
        <f>VLOOKUP(I3201,Products!$A$1:$F$51,2,0)</f>
        <v>Step Smartphone</v>
      </c>
      <c r="K3201" t="str">
        <f>VLOOKUP(I3201,Products!$A$1:$F$51,3,0)</f>
        <v>Electronics</v>
      </c>
      <c r="L3201" t="str">
        <f>VLOOKUP(I3201,Products!$A$1:$F$51,4,0)</f>
        <v>Smartphone</v>
      </c>
      <c r="M3201" s="7">
        <f>VLOOKUP(I3201,Products!$A$1:$F$51,5,0)</f>
        <v>1194.1199999999999</v>
      </c>
      <c r="N3201" s="7">
        <f>VLOOKUP(I3201,Products!$A$1:$F$51,6,0)</f>
        <v>838.95</v>
      </c>
      <c r="O3201" t="s">
        <v>831</v>
      </c>
      <c r="P3201" t="str">
        <f>VLOOKUP(O3201,Stores!$A$1:$D$6,2,0)</f>
        <v>MegaMart Peckmouth</v>
      </c>
      <c r="Q3201" t="str">
        <f>VLOOKUP(O3201,Stores!$A$1:$D$6,4,0)</f>
        <v>East</v>
      </c>
      <c r="R3201" s="6">
        <v>4</v>
      </c>
      <c r="S3201" s="6">
        <v>0.05</v>
      </c>
      <c r="T3201" t="s">
        <v>854</v>
      </c>
      <c r="U3201">
        <f t="shared" si="147"/>
        <v>4776.4799999999996</v>
      </c>
      <c r="V3201" s="7">
        <f t="shared" si="148"/>
        <v>3355.8</v>
      </c>
      <c r="W3201" s="7">
        <f t="shared" si="149"/>
        <v>1419.7299999999993</v>
      </c>
    </row>
    <row r="3202" spans="1:23" x14ac:dyDescent="0.25">
      <c r="A3202" t="s">
        <v>4210</v>
      </c>
      <c r="B3202" s="4">
        <v>45650</v>
      </c>
      <c r="C3202" t="s">
        <v>625</v>
      </c>
      <c r="D3202" t="str">
        <f>VLOOKUP(C3202,Customers!$A$1:$H$201,4,0)</f>
        <v>Anthony Gould</v>
      </c>
      <c r="E3202" t="str">
        <f>VLOOKUP(C3202,Customers!$A$1:$H$201,5,0)</f>
        <v>Female</v>
      </c>
      <c r="F3202" s="4">
        <f>VLOOKUP(C3202,Customers!$A$1:$H$201,6,0)</f>
        <v>31052</v>
      </c>
      <c r="G3202" s="4" t="str">
        <f>VLOOKUP(C3202,Customers!$A$1:$H$201,7,0)</f>
        <v>South James</v>
      </c>
      <c r="H3202" s="4">
        <f>VLOOKUP(C3202,Customers!$A$1:$H$201,8,0)</f>
        <v>44584</v>
      </c>
      <c r="I3202" t="s">
        <v>822</v>
      </c>
      <c r="J3202" t="str">
        <f>VLOOKUP(I3202,Products!$A$1:$F$51,2,0)</f>
        <v>Maybe Footwear</v>
      </c>
      <c r="K3202" t="str">
        <f>VLOOKUP(I3202,Products!$A$1:$F$51,3,0)</f>
        <v>Fashion</v>
      </c>
      <c r="L3202" t="str">
        <f>VLOOKUP(I3202,Products!$A$1:$F$51,4,0)</f>
        <v>Footwear</v>
      </c>
      <c r="M3202" s="7">
        <f>VLOOKUP(I3202,Products!$A$1:$F$51,5,0)</f>
        <v>1044.6400000000001</v>
      </c>
      <c r="N3202" s="7">
        <f>VLOOKUP(I3202,Products!$A$1:$F$51,6,0)</f>
        <v>775.07</v>
      </c>
      <c r="O3202" t="s">
        <v>831</v>
      </c>
      <c r="P3202" t="str">
        <f>VLOOKUP(O3202,Stores!$A$1:$D$6,2,0)</f>
        <v>MegaMart Peckmouth</v>
      </c>
      <c r="Q3202" t="str">
        <f>VLOOKUP(O3202,Stores!$A$1:$D$6,4,0)</f>
        <v>East</v>
      </c>
      <c r="R3202" s="6">
        <v>4</v>
      </c>
      <c r="S3202" s="6">
        <v>0</v>
      </c>
      <c r="T3202" t="s">
        <v>854</v>
      </c>
      <c r="U3202">
        <f t="shared" si="147"/>
        <v>4178.5600000000004</v>
      </c>
      <c r="V3202" s="7">
        <f t="shared" si="148"/>
        <v>3100.28</v>
      </c>
      <c r="W3202" s="7">
        <f t="shared" si="149"/>
        <v>1077.2800000000002</v>
      </c>
    </row>
    <row r="3203" spans="1:23" x14ac:dyDescent="0.25">
      <c r="A3203" t="s">
        <v>4602</v>
      </c>
      <c r="B3203" s="4">
        <v>45650</v>
      </c>
      <c r="C3203" t="s">
        <v>349</v>
      </c>
      <c r="D3203" t="str">
        <f>VLOOKUP(C3203,Customers!$A$1:$H$201,4,0)</f>
        <v>Stanley Brown</v>
      </c>
      <c r="E3203" t="str">
        <f>VLOOKUP(C3203,Customers!$A$1:$H$201,5,0)</f>
        <v>Male</v>
      </c>
      <c r="F3203" s="4">
        <f>VLOOKUP(C3203,Customers!$A$1:$H$201,6,0)</f>
        <v>28594</v>
      </c>
      <c r="G3203" s="4" t="str">
        <f>VLOOKUP(C3203,Customers!$A$1:$H$201,7,0)</f>
        <v>Baldwinstad</v>
      </c>
      <c r="H3203" s="4">
        <f>VLOOKUP(C3203,Customers!$A$1:$H$201,8,0)</f>
        <v>44617</v>
      </c>
      <c r="I3203" t="s">
        <v>743</v>
      </c>
      <c r="J3203" t="str">
        <f>VLOOKUP(I3203,Products!$A$1:$F$51,2,0)</f>
        <v>World Watches</v>
      </c>
      <c r="K3203" t="str">
        <f>VLOOKUP(I3203,Products!$A$1:$F$51,3,0)</f>
        <v>Fashion</v>
      </c>
      <c r="L3203" t="str">
        <f>VLOOKUP(I3203,Products!$A$1:$F$51,4,0)</f>
        <v>Watches</v>
      </c>
      <c r="M3203" s="7">
        <f>VLOOKUP(I3203,Products!$A$1:$F$51,5,0)</f>
        <v>1134.8</v>
      </c>
      <c r="N3203" s="7">
        <f>VLOOKUP(I3203,Products!$A$1:$F$51,6,0)</f>
        <v>675.1</v>
      </c>
      <c r="O3203" t="s">
        <v>831</v>
      </c>
      <c r="P3203" t="str">
        <f>VLOOKUP(O3203,Stores!$A$1:$D$6,2,0)</f>
        <v>MegaMart Peckmouth</v>
      </c>
      <c r="Q3203" t="str">
        <f>VLOOKUP(O3203,Stores!$A$1:$D$6,4,0)</f>
        <v>East</v>
      </c>
      <c r="R3203" s="6">
        <v>4</v>
      </c>
      <c r="S3203" s="6">
        <v>0</v>
      </c>
      <c r="T3203" t="s">
        <v>851</v>
      </c>
      <c r="U3203">
        <f t="shared" ref="U3203:U3266" si="150">M3203*R3203</f>
        <v>4539.2</v>
      </c>
      <c r="V3203" s="7">
        <f t="shared" ref="V3203:V3266" si="151">N3203*R3203</f>
        <v>2700.4</v>
      </c>
      <c r="W3203" s="7">
        <f t="shared" ref="W3203:W3266" si="152">U3203-V3203-(1-S3203)</f>
        <v>1837.7999999999997</v>
      </c>
    </row>
    <row r="3204" spans="1:23" x14ac:dyDescent="0.25">
      <c r="A3204" t="s">
        <v>5225</v>
      </c>
      <c r="B3204" s="4">
        <v>45650</v>
      </c>
      <c r="C3204" t="s">
        <v>208</v>
      </c>
      <c r="D3204" t="str">
        <f>VLOOKUP(C3204,Customers!$A$1:$H$201,4,0)</f>
        <v>Crystal Johnson</v>
      </c>
      <c r="E3204" t="str">
        <f>VLOOKUP(C3204,Customers!$A$1:$H$201,5,0)</f>
        <v>Female</v>
      </c>
      <c r="F3204" s="4">
        <f>VLOOKUP(C3204,Customers!$A$1:$H$201,6,0)</f>
        <v>37570</v>
      </c>
      <c r="G3204" s="4" t="str">
        <f>VLOOKUP(C3204,Customers!$A$1:$H$201,7,0)</f>
        <v>New Kathleentown</v>
      </c>
      <c r="H3204" s="4">
        <f>VLOOKUP(C3204,Customers!$A$1:$H$201,8,0)</f>
        <v>44274</v>
      </c>
      <c r="I3204" t="s">
        <v>730</v>
      </c>
      <c r="J3204" t="str">
        <f>VLOOKUP(I3204,Products!$A$1:$F$51,2,0)</f>
        <v>Recognize Footwear</v>
      </c>
      <c r="K3204" t="str">
        <f>VLOOKUP(I3204,Products!$A$1:$F$51,3,0)</f>
        <v>Fashion</v>
      </c>
      <c r="L3204" t="str">
        <f>VLOOKUP(I3204,Products!$A$1:$F$51,4,0)</f>
        <v>Footwear</v>
      </c>
      <c r="M3204" s="7">
        <f>VLOOKUP(I3204,Products!$A$1:$F$51,5,0)</f>
        <v>109.78</v>
      </c>
      <c r="N3204" s="7">
        <f>VLOOKUP(I3204,Products!$A$1:$F$51,6,0)</f>
        <v>70.59</v>
      </c>
      <c r="O3204" t="s">
        <v>835</v>
      </c>
      <c r="P3204" t="str">
        <f>VLOOKUP(O3204,Stores!$A$1:$D$6,2,0)</f>
        <v>MegaMart New Michele</v>
      </c>
      <c r="Q3204" t="str">
        <f>VLOOKUP(O3204,Stores!$A$1:$D$6,4,0)</f>
        <v>West</v>
      </c>
      <c r="R3204" s="6">
        <v>2</v>
      </c>
      <c r="S3204" s="6">
        <v>0</v>
      </c>
      <c r="T3204" t="s">
        <v>861</v>
      </c>
      <c r="U3204">
        <f t="shared" si="150"/>
        <v>219.56</v>
      </c>
      <c r="V3204" s="7">
        <f t="shared" si="151"/>
        <v>141.18</v>
      </c>
      <c r="W3204" s="7">
        <f t="shared" si="152"/>
        <v>77.38</v>
      </c>
    </row>
    <row r="3205" spans="1:23" x14ac:dyDescent="0.25">
      <c r="A3205" t="s">
        <v>5569</v>
      </c>
      <c r="B3205" s="4">
        <v>45650</v>
      </c>
      <c r="C3205" t="s">
        <v>417</v>
      </c>
      <c r="D3205" t="str">
        <f>VLOOKUP(C3205,Customers!$A$1:$H$201,4,0)</f>
        <v>Jeffrey Smith</v>
      </c>
      <c r="E3205" t="str">
        <f>VLOOKUP(C3205,Customers!$A$1:$H$201,5,0)</f>
        <v>Female</v>
      </c>
      <c r="F3205" s="4">
        <f>VLOOKUP(C3205,Customers!$A$1:$H$201,6,0)</f>
        <v>30679</v>
      </c>
      <c r="G3205" s="4" t="str">
        <f>VLOOKUP(C3205,Customers!$A$1:$H$201,7,0)</f>
        <v>Aaronmouth</v>
      </c>
      <c r="H3205" s="4">
        <f>VLOOKUP(C3205,Customers!$A$1:$H$201,8,0)</f>
        <v>45006</v>
      </c>
      <c r="I3205" t="s">
        <v>820</v>
      </c>
      <c r="J3205" t="str">
        <f>VLOOKUP(I3205,Products!$A$1:$F$51,2,0)</f>
        <v>Possible Watches</v>
      </c>
      <c r="K3205" t="str">
        <f>VLOOKUP(I3205,Products!$A$1:$F$51,3,0)</f>
        <v>Fashion</v>
      </c>
      <c r="L3205" t="str">
        <f>VLOOKUP(I3205,Products!$A$1:$F$51,4,0)</f>
        <v>Watches</v>
      </c>
      <c r="M3205" s="7">
        <f>VLOOKUP(I3205,Products!$A$1:$F$51,5,0)</f>
        <v>388.26</v>
      </c>
      <c r="N3205" s="7">
        <f>VLOOKUP(I3205,Products!$A$1:$F$51,6,0)</f>
        <v>199.3</v>
      </c>
      <c r="O3205" t="s">
        <v>831</v>
      </c>
      <c r="P3205" t="str">
        <f>VLOOKUP(O3205,Stores!$A$1:$D$6,2,0)</f>
        <v>MegaMart Peckmouth</v>
      </c>
      <c r="Q3205" t="str">
        <f>VLOOKUP(O3205,Stores!$A$1:$D$6,4,0)</f>
        <v>East</v>
      </c>
      <c r="R3205" s="6">
        <v>4</v>
      </c>
      <c r="S3205" s="6">
        <v>0.1</v>
      </c>
      <c r="T3205" t="s">
        <v>857</v>
      </c>
      <c r="U3205">
        <f t="shared" si="150"/>
        <v>1553.04</v>
      </c>
      <c r="V3205" s="7">
        <f t="shared" si="151"/>
        <v>797.2</v>
      </c>
      <c r="W3205" s="7">
        <f t="shared" si="152"/>
        <v>754.93999999999994</v>
      </c>
    </row>
    <row r="3206" spans="1:23" x14ac:dyDescent="0.25">
      <c r="A3206" t="s">
        <v>1033</v>
      </c>
      <c r="B3206" s="4">
        <v>45651</v>
      </c>
      <c r="C3206" t="s">
        <v>356</v>
      </c>
      <c r="D3206" t="str">
        <f>VLOOKUP(C3206,Customers!$A$1:$H$201,4,0)</f>
        <v>Kevin Snyder</v>
      </c>
      <c r="E3206" t="str">
        <f>VLOOKUP(C3206,Customers!$A$1:$H$201,5,0)</f>
        <v>Male</v>
      </c>
      <c r="F3206" s="4">
        <f>VLOOKUP(C3206,Customers!$A$1:$H$201,6,0)</f>
        <v>30183</v>
      </c>
      <c r="G3206" s="4" t="str">
        <f>VLOOKUP(C3206,Customers!$A$1:$H$201,7,0)</f>
        <v>Seanville</v>
      </c>
      <c r="H3206" s="4">
        <f>VLOOKUP(C3206,Customers!$A$1:$H$201,8,0)</f>
        <v>44184</v>
      </c>
      <c r="I3206" t="s">
        <v>732</v>
      </c>
      <c r="J3206" t="str">
        <f>VLOOKUP(I3206,Products!$A$1:$F$51,2,0)</f>
        <v>Us Snacks</v>
      </c>
      <c r="K3206" t="str">
        <f>VLOOKUP(I3206,Products!$A$1:$F$51,3,0)</f>
        <v>Groceries</v>
      </c>
      <c r="L3206" t="str">
        <f>VLOOKUP(I3206,Products!$A$1:$F$51,4,0)</f>
        <v>Snacks</v>
      </c>
      <c r="M3206" s="7">
        <f>VLOOKUP(I3206,Products!$A$1:$F$51,5,0)</f>
        <v>123.19</v>
      </c>
      <c r="N3206" s="7">
        <f>VLOOKUP(I3206,Products!$A$1:$F$51,6,0)</f>
        <v>80.36</v>
      </c>
      <c r="O3206" t="s">
        <v>835</v>
      </c>
      <c r="P3206" t="str">
        <f>VLOOKUP(O3206,Stores!$A$1:$D$6,2,0)</f>
        <v>MegaMart New Michele</v>
      </c>
      <c r="Q3206" t="str">
        <f>VLOOKUP(O3206,Stores!$A$1:$D$6,4,0)</f>
        <v>West</v>
      </c>
      <c r="R3206" s="6">
        <v>3</v>
      </c>
      <c r="S3206" s="6">
        <v>0</v>
      </c>
      <c r="T3206" t="s">
        <v>861</v>
      </c>
      <c r="U3206">
        <f t="shared" si="150"/>
        <v>369.57</v>
      </c>
      <c r="V3206" s="7">
        <f t="shared" si="151"/>
        <v>241.07999999999998</v>
      </c>
      <c r="W3206" s="7">
        <f t="shared" si="152"/>
        <v>127.49000000000001</v>
      </c>
    </row>
    <row r="3207" spans="1:23" x14ac:dyDescent="0.25">
      <c r="A3207" t="s">
        <v>1317</v>
      </c>
      <c r="B3207" s="4">
        <v>45651</v>
      </c>
      <c r="C3207" t="s">
        <v>522</v>
      </c>
      <c r="D3207" t="str">
        <f>VLOOKUP(C3207,Customers!$A$1:$H$201,4,0)</f>
        <v>Betty Johnson</v>
      </c>
      <c r="E3207" t="str">
        <f>VLOOKUP(C3207,Customers!$A$1:$H$201,5,0)</f>
        <v>Female</v>
      </c>
      <c r="F3207" s="4">
        <f>VLOOKUP(C3207,Customers!$A$1:$H$201,6,0)</f>
        <v>23256</v>
      </c>
      <c r="G3207" s="4" t="str">
        <f>VLOOKUP(C3207,Customers!$A$1:$H$201,7,0)</f>
        <v>North Lisa</v>
      </c>
      <c r="H3207" s="4">
        <f>VLOOKUP(C3207,Customers!$A$1:$H$201,8,0)</f>
        <v>44258</v>
      </c>
      <c r="I3207" t="s">
        <v>741</v>
      </c>
      <c r="J3207" t="str">
        <f>VLOOKUP(I3207,Products!$A$1:$F$51,2,0)</f>
        <v>Above Camera</v>
      </c>
      <c r="K3207" t="str">
        <f>VLOOKUP(I3207,Products!$A$1:$F$51,3,0)</f>
        <v>Electronics</v>
      </c>
      <c r="L3207" t="str">
        <f>VLOOKUP(I3207,Products!$A$1:$F$51,4,0)</f>
        <v>Camera</v>
      </c>
      <c r="M3207" s="7">
        <f>VLOOKUP(I3207,Products!$A$1:$F$51,5,0)</f>
        <v>1193.0899999999999</v>
      </c>
      <c r="N3207" s="7">
        <f>VLOOKUP(I3207,Products!$A$1:$F$51,6,0)</f>
        <v>818.24</v>
      </c>
      <c r="O3207" t="s">
        <v>838</v>
      </c>
      <c r="P3207" t="str">
        <f>VLOOKUP(O3207,Stores!$A$1:$D$6,2,0)</f>
        <v>MegaMart Brianahaven</v>
      </c>
      <c r="Q3207" t="str">
        <f>VLOOKUP(O3207,Stores!$A$1:$D$6,4,0)</f>
        <v>North</v>
      </c>
      <c r="R3207" s="6">
        <v>4</v>
      </c>
      <c r="S3207" s="6">
        <v>0.05</v>
      </c>
      <c r="T3207" t="s">
        <v>854</v>
      </c>
      <c r="U3207">
        <f t="shared" si="150"/>
        <v>4772.3599999999997</v>
      </c>
      <c r="V3207" s="7">
        <f t="shared" si="151"/>
        <v>3272.96</v>
      </c>
      <c r="W3207" s="7">
        <f t="shared" si="152"/>
        <v>1498.4499999999996</v>
      </c>
    </row>
    <row r="3208" spans="1:23" x14ac:dyDescent="0.25">
      <c r="A3208" t="s">
        <v>3327</v>
      </c>
      <c r="B3208" s="4">
        <v>45651</v>
      </c>
      <c r="C3208" t="s">
        <v>333</v>
      </c>
      <c r="D3208" t="str">
        <f>VLOOKUP(C3208,Customers!$A$1:$H$201,4,0)</f>
        <v>William Warner</v>
      </c>
      <c r="E3208" t="str">
        <f>VLOOKUP(C3208,Customers!$A$1:$H$201,5,0)</f>
        <v>Female</v>
      </c>
      <c r="F3208" s="4">
        <f>VLOOKUP(C3208,Customers!$A$1:$H$201,6,0)</f>
        <v>25396</v>
      </c>
      <c r="G3208" s="4" t="str">
        <f>VLOOKUP(C3208,Customers!$A$1:$H$201,7,0)</f>
        <v>Geoffreystad</v>
      </c>
      <c r="H3208" s="4">
        <f>VLOOKUP(C3208,Customers!$A$1:$H$201,8,0)</f>
        <v>44890</v>
      </c>
      <c r="I3208" t="s">
        <v>800</v>
      </c>
      <c r="J3208" t="str">
        <f>VLOOKUP(I3208,Products!$A$1:$F$51,2,0)</f>
        <v>Church Clothing</v>
      </c>
      <c r="K3208" t="str">
        <f>VLOOKUP(I3208,Products!$A$1:$F$51,3,0)</f>
        <v>Fashion</v>
      </c>
      <c r="L3208" t="str">
        <f>VLOOKUP(I3208,Products!$A$1:$F$51,4,0)</f>
        <v>Clothing</v>
      </c>
      <c r="M3208" s="7">
        <f>VLOOKUP(I3208,Products!$A$1:$F$51,5,0)</f>
        <v>540.94000000000005</v>
      </c>
      <c r="N3208" s="7">
        <f>VLOOKUP(I3208,Products!$A$1:$F$51,6,0)</f>
        <v>398.25</v>
      </c>
      <c r="O3208" t="s">
        <v>835</v>
      </c>
      <c r="P3208" t="str">
        <f>VLOOKUP(O3208,Stores!$A$1:$D$6,2,0)</f>
        <v>MegaMart New Michele</v>
      </c>
      <c r="Q3208" t="str">
        <f>VLOOKUP(O3208,Stores!$A$1:$D$6,4,0)</f>
        <v>West</v>
      </c>
      <c r="R3208" s="6">
        <v>2</v>
      </c>
      <c r="S3208" s="6">
        <v>0.1</v>
      </c>
      <c r="T3208" t="s">
        <v>851</v>
      </c>
      <c r="U3208">
        <f t="shared" si="150"/>
        <v>1081.8800000000001</v>
      </c>
      <c r="V3208" s="7">
        <f t="shared" si="151"/>
        <v>796.5</v>
      </c>
      <c r="W3208" s="7">
        <f t="shared" si="152"/>
        <v>284.48000000000013</v>
      </c>
    </row>
    <row r="3209" spans="1:23" x14ac:dyDescent="0.25">
      <c r="A3209" t="s">
        <v>4255</v>
      </c>
      <c r="B3209" s="4">
        <v>45651</v>
      </c>
      <c r="C3209" t="s">
        <v>678</v>
      </c>
      <c r="D3209" t="str">
        <f>VLOOKUP(C3209,Customers!$A$1:$H$201,4,0)</f>
        <v>Donald Meza</v>
      </c>
      <c r="E3209" t="str">
        <f>VLOOKUP(C3209,Customers!$A$1:$H$201,5,0)</f>
        <v>Female</v>
      </c>
      <c r="F3209" s="4">
        <f>VLOOKUP(C3209,Customers!$A$1:$H$201,6,0)</f>
        <v>25513</v>
      </c>
      <c r="G3209" s="4" t="str">
        <f>VLOOKUP(C3209,Customers!$A$1:$H$201,7,0)</f>
        <v>North Kelly</v>
      </c>
      <c r="H3209" s="4">
        <f>VLOOKUP(C3209,Customers!$A$1:$H$201,8,0)</f>
        <v>44173</v>
      </c>
      <c r="I3209" t="s">
        <v>800</v>
      </c>
      <c r="J3209" t="str">
        <f>VLOOKUP(I3209,Products!$A$1:$F$51,2,0)</f>
        <v>Church Clothing</v>
      </c>
      <c r="K3209" t="str">
        <f>VLOOKUP(I3209,Products!$A$1:$F$51,3,0)</f>
        <v>Fashion</v>
      </c>
      <c r="L3209" t="str">
        <f>VLOOKUP(I3209,Products!$A$1:$F$51,4,0)</f>
        <v>Clothing</v>
      </c>
      <c r="M3209" s="7">
        <f>VLOOKUP(I3209,Products!$A$1:$F$51,5,0)</f>
        <v>540.94000000000005</v>
      </c>
      <c r="N3209" s="7">
        <f>VLOOKUP(I3209,Products!$A$1:$F$51,6,0)</f>
        <v>398.25</v>
      </c>
      <c r="O3209" t="s">
        <v>842</v>
      </c>
      <c r="P3209" t="str">
        <f>VLOOKUP(O3209,Stores!$A$1:$D$6,2,0)</f>
        <v>MegaMart Johnmouth</v>
      </c>
      <c r="Q3209" t="str">
        <f>VLOOKUP(O3209,Stores!$A$1:$D$6,4,0)</f>
        <v>East</v>
      </c>
      <c r="R3209" s="6">
        <v>5</v>
      </c>
      <c r="S3209" s="6">
        <v>0.15</v>
      </c>
      <c r="T3209" t="s">
        <v>851</v>
      </c>
      <c r="U3209">
        <f t="shared" si="150"/>
        <v>2704.7000000000003</v>
      </c>
      <c r="V3209" s="7">
        <f t="shared" si="151"/>
        <v>1991.25</v>
      </c>
      <c r="W3209" s="7">
        <f t="shared" si="152"/>
        <v>712.60000000000025</v>
      </c>
    </row>
    <row r="3210" spans="1:23" x14ac:dyDescent="0.25">
      <c r="A3210" t="s">
        <v>4331</v>
      </c>
      <c r="B3210" s="4">
        <v>45651</v>
      </c>
      <c r="C3210" t="s">
        <v>193</v>
      </c>
      <c r="D3210" t="str">
        <f>VLOOKUP(C3210,Customers!$A$1:$H$201,4,0)</f>
        <v>Kelly Mcmillan</v>
      </c>
      <c r="E3210" t="str">
        <f>VLOOKUP(C3210,Customers!$A$1:$H$201,5,0)</f>
        <v>Male</v>
      </c>
      <c r="F3210" s="4">
        <f>VLOOKUP(C3210,Customers!$A$1:$H$201,6,0)</f>
        <v>25009</v>
      </c>
      <c r="G3210" s="4" t="str">
        <f>VLOOKUP(C3210,Customers!$A$1:$H$201,7,0)</f>
        <v>Erinland</v>
      </c>
      <c r="H3210" s="4">
        <f>VLOOKUP(C3210,Customers!$A$1:$H$201,8,0)</f>
        <v>44798</v>
      </c>
      <c r="I3210" t="s">
        <v>822</v>
      </c>
      <c r="J3210" t="str">
        <f>VLOOKUP(I3210,Products!$A$1:$F$51,2,0)</f>
        <v>Maybe Footwear</v>
      </c>
      <c r="K3210" t="str">
        <f>VLOOKUP(I3210,Products!$A$1:$F$51,3,0)</f>
        <v>Fashion</v>
      </c>
      <c r="L3210" t="str">
        <f>VLOOKUP(I3210,Products!$A$1:$F$51,4,0)</f>
        <v>Footwear</v>
      </c>
      <c r="M3210" s="7">
        <f>VLOOKUP(I3210,Products!$A$1:$F$51,5,0)</f>
        <v>1044.6400000000001</v>
      </c>
      <c r="N3210" s="7">
        <f>VLOOKUP(I3210,Products!$A$1:$F$51,6,0)</f>
        <v>775.07</v>
      </c>
      <c r="O3210" t="s">
        <v>831</v>
      </c>
      <c r="P3210" t="str">
        <f>VLOOKUP(O3210,Stores!$A$1:$D$6,2,0)</f>
        <v>MegaMart Peckmouth</v>
      </c>
      <c r="Q3210" t="str">
        <f>VLOOKUP(O3210,Stores!$A$1:$D$6,4,0)</f>
        <v>East</v>
      </c>
      <c r="R3210" s="6">
        <v>2</v>
      </c>
      <c r="S3210" s="6">
        <v>0.15</v>
      </c>
      <c r="T3210" t="s">
        <v>857</v>
      </c>
      <c r="U3210">
        <f t="shared" si="150"/>
        <v>2089.2800000000002</v>
      </c>
      <c r="V3210" s="7">
        <f t="shared" si="151"/>
        <v>1550.14</v>
      </c>
      <c r="W3210" s="7">
        <f t="shared" si="152"/>
        <v>538.29000000000008</v>
      </c>
    </row>
    <row r="3211" spans="1:23" x14ac:dyDescent="0.25">
      <c r="A3211" t="s">
        <v>895</v>
      </c>
      <c r="B3211" s="4">
        <v>45651</v>
      </c>
      <c r="C3211" t="s">
        <v>623</v>
      </c>
      <c r="D3211" t="str">
        <f>VLOOKUP(C3211,Customers!$A$1:$H$201,4,0)</f>
        <v>Peter Garcia</v>
      </c>
      <c r="E3211" t="str">
        <f>VLOOKUP(C3211,Customers!$A$1:$H$201,5,0)</f>
        <v>Male</v>
      </c>
      <c r="F3211" s="4">
        <f>VLOOKUP(C3211,Customers!$A$1:$H$201,6,0)</f>
        <v>29135</v>
      </c>
      <c r="G3211" s="4" t="str">
        <f>VLOOKUP(C3211,Customers!$A$1:$H$201,7,0)</f>
        <v>West Amymouth</v>
      </c>
      <c r="H3211" s="4">
        <f>VLOOKUP(C3211,Customers!$A$1:$H$201,8,0)</f>
        <v>44399</v>
      </c>
      <c r="I3211" t="s">
        <v>772</v>
      </c>
      <c r="J3211" t="str">
        <f>VLOOKUP(I3211,Products!$A$1:$F$51,2,0)</f>
        <v>Little Watches</v>
      </c>
      <c r="K3211" t="str">
        <f>VLOOKUP(I3211,Products!$A$1:$F$51,3,0)</f>
        <v>Fashion</v>
      </c>
      <c r="L3211" t="str">
        <f>VLOOKUP(I3211,Products!$A$1:$F$51,4,0)</f>
        <v>Watches</v>
      </c>
      <c r="M3211" s="7">
        <f>VLOOKUP(I3211,Products!$A$1:$F$51,5,0)</f>
        <v>429.15</v>
      </c>
      <c r="N3211" s="7">
        <f>VLOOKUP(I3211,Products!$A$1:$F$51,6,0)</f>
        <v>258.72000000000003</v>
      </c>
      <c r="O3211" t="s">
        <v>842</v>
      </c>
      <c r="P3211" t="str">
        <f>VLOOKUP(O3211,Stores!$A$1:$D$6,2,0)</f>
        <v>MegaMart Johnmouth</v>
      </c>
      <c r="Q3211" t="str">
        <f>VLOOKUP(O3211,Stores!$A$1:$D$6,4,0)</f>
        <v>East</v>
      </c>
      <c r="R3211" s="6">
        <v>2.9905584572117316</v>
      </c>
      <c r="S3211" s="6">
        <v>0</v>
      </c>
      <c r="T3211" t="s">
        <v>851</v>
      </c>
      <c r="U3211">
        <f t="shared" si="150"/>
        <v>1283.3981619124145</v>
      </c>
      <c r="V3211" s="7">
        <f t="shared" si="151"/>
        <v>773.71728404981934</v>
      </c>
      <c r="W3211" s="7">
        <f t="shared" si="152"/>
        <v>508.68087786259514</v>
      </c>
    </row>
    <row r="3212" spans="1:23" x14ac:dyDescent="0.25">
      <c r="A3212" t="s">
        <v>1099</v>
      </c>
      <c r="B3212" s="4">
        <v>45651</v>
      </c>
      <c r="C3212" t="s">
        <v>675</v>
      </c>
      <c r="D3212" t="str">
        <f>VLOOKUP(C3212,Customers!$A$1:$H$201,4,0)</f>
        <v>James Wilson</v>
      </c>
      <c r="E3212" t="str">
        <f>VLOOKUP(C3212,Customers!$A$1:$H$201,5,0)</f>
        <v>Male</v>
      </c>
      <c r="F3212" s="4">
        <f>VLOOKUP(C3212,Customers!$A$1:$H$201,6,0)</f>
        <v>38926</v>
      </c>
      <c r="G3212" s="4" t="str">
        <f>VLOOKUP(C3212,Customers!$A$1:$H$201,7,0)</f>
        <v>Franklinview</v>
      </c>
      <c r="H3212" s="4">
        <f>VLOOKUP(C3212,Customers!$A$1:$H$201,8,0)</f>
        <v>45195</v>
      </c>
      <c r="I3212" t="s">
        <v>782</v>
      </c>
      <c r="J3212" t="str">
        <f>VLOOKUP(I3212,Products!$A$1:$F$51,2,0)</f>
        <v>National Watches</v>
      </c>
      <c r="K3212" t="str">
        <f>VLOOKUP(I3212,Products!$A$1:$F$51,3,0)</f>
        <v>Fashion</v>
      </c>
      <c r="L3212" t="str">
        <f>VLOOKUP(I3212,Products!$A$1:$F$51,4,0)</f>
        <v>Watches</v>
      </c>
      <c r="M3212" s="7">
        <f>VLOOKUP(I3212,Products!$A$1:$F$51,5,0)</f>
        <v>29.24</v>
      </c>
      <c r="N3212" s="7">
        <f>VLOOKUP(I3212,Products!$A$1:$F$51,6,0)</f>
        <v>742.26521739130465</v>
      </c>
      <c r="O3212" t="s">
        <v>827</v>
      </c>
      <c r="P3212" t="str">
        <f>VLOOKUP(O3212,Stores!$A$1:$D$6,2,0)</f>
        <v>MegaMart Jimenezborough</v>
      </c>
      <c r="Q3212" t="str">
        <f>VLOOKUP(O3212,Stores!$A$1:$D$6,4,0)</f>
        <v>South</v>
      </c>
      <c r="R3212" s="6">
        <v>3</v>
      </c>
      <c r="S3212" s="6">
        <v>0</v>
      </c>
      <c r="T3212" t="s">
        <v>851</v>
      </c>
      <c r="U3212">
        <f t="shared" si="150"/>
        <v>87.72</v>
      </c>
      <c r="V3212" s="7">
        <f t="shared" si="151"/>
        <v>2226.7956521739138</v>
      </c>
      <c r="W3212" s="7">
        <f t="shared" si="152"/>
        <v>-2140.075652173914</v>
      </c>
    </row>
    <row r="3213" spans="1:23" x14ac:dyDescent="0.25">
      <c r="A3213" t="s">
        <v>1563</v>
      </c>
      <c r="B3213" s="4">
        <v>45652</v>
      </c>
      <c r="C3213" t="s">
        <v>531</v>
      </c>
      <c r="D3213" t="str">
        <f>VLOOKUP(C3213,Customers!$A$1:$H$201,4,0)</f>
        <v>Crystal Garrison</v>
      </c>
      <c r="E3213" t="str">
        <f>VLOOKUP(C3213,Customers!$A$1:$H$201,5,0)</f>
        <v>Female</v>
      </c>
      <c r="F3213" s="4">
        <f>VLOOKUP(C3213,Customers!$A$1:$H$201,6,0)</f>
        <v>24506</v>
      </c>
      <c r="G3213" s="4" t="str">
        <f>VLOOKUP(C3213,Customers!$A$1:$H$201,7,0)</f>
        <v>New Jason</v>
      </c>
      <c r="H3213" s="4">
        <f>VLOOKUP(C3213,Customers!$A$1:$H$201,8,0)</f>
        <v>45066</v>
      </c>
      <c r="I3213" t="s">
        <v>724</v>
      </c>
      <c r="J3213" t="str">
        <f>VLOOKUP(I3213,Products!$A$1:$F$51,2,0)</f>
        <v>Company Fruits</v>
      </c>
      <c r="K3213" t="str">
        <f>VLOOKUP(I3213,Products!$A$1:$F$51,3,0)</f>
        <v>Groceries</v>
      </c>
      <c r="L3213" t="str">
        <f>VLOOKUP(I3213,Products!$A$1:$F$51,4,0)</f>
        <v>Fruits</v>
      </c>
      <c r="M3213" s="7">
        <f>VLOOKUP(I3213,Products!$A$1:$F$51,5,0)</f>
        <v>318.05</v>
      </c>
      <c r="N3213" s="7">
        <f>VLOOKUP(I3213,Products!$A$1:$F$51,6,0)</f>
        <v>742.26521739130465</v>
      </c>
      <c r="O3213" t="s">
        <v>838</v>
      </c>
      <c r="P3213" t="str">
        <f>VLOOKUP(O3213,Stores!$A$1:$D$6,2,0)</f>
        <v>MegaMart Brianahaven</v>
      </c>
      <c r="Q3213" t="str">
        <f>VLOOKUP(O3213,Stores!$A$1:$D$6,4,0)</f>
        <v>North</v>
      </c>
      <c r="R3213" s="6">
        <v>2</v>
      </c>
      <c r="S3213" s="6">
        <v>0</v>
      </c>
      <c r="T3213" t="s">
        <v>861</v>
      </c>
      <c r="U3213">
        <f t="shared" si="150"/>
        <v>636.1</v>
      </c>
      <c r="V3213" s="7">
        <f t="shared" si="151"/>
        <v>1484.5304347826093</v>
      </c>
      <c r="W3213" s="7">
        <f t="shared" si="152"/>
        <v>-849.43043478260927</v>
      </c>
    </row>
    <row r="3214" spans="1:23" x14ac:dyDescent="0.25">
      <c r="A3214" t="s">
        <v>2221</v>
      </c>
      <c r="B3214" s="4">
        <v>45652</v>
      </c>
      <c r="C3214" t="s">
        <v>362</v>
      </c>
      <c r="D3214" t="str">
        <f>VLOOKUP(C3214,Customers!$A$1:$H$201,4,0)</f>
        <v>Evelyn Gray</v>
      </c>
      <c r="E3214" t="str">
        <f>VLOOKUP(C3214,Customers!$A$1:$H$201,5,0)</f>
        <v>Male</v>
      </c>
      <c r="F3214" s="4">
        <f>VLOOKUP(C3214,Customers!$A$1:$H$201,6,0)</f>
        <v>34560</v>
      </c>
      <c r="G3214" s="4" t="str">
        <f>VLOOKUP(C3214,Customers!$A$1:$H$201,7,0)</f>
        <v>Wardfort</v>
      </c>
      <c r="H3214" s="4">
        <f>VLOOKUP(C3214,Customers!$A$1:$H$201,8,0)</f>
        <v>45822</v>
      </c>
      <c r="I3214" t="s">
        <v>718</v>
      </c>
      <c r="J3214" t="str">
        <f>VLOOKUP(I3214,Products!$A$1:$F$51,2,0)</f>
        <v>Four Accessories</v>
      </c>
      <c r="K3214" t="str">
        <f>VLOOKUP(I3214,Products!$A$1:$F$51,3,0)</f>
        <v>Fashion</v>
      </c>
      <c r="L3214" t="str">
        <f>VLOOKUP(I3214,Products!$A$1:$F$51,4,0)</f>
        <v>Accessories</v>
      </c>
      <c r="M3214" s="7">
        <f>VLOOKUP(I3214,Products!$A$1:$F$51,5,0)</f>
        <v>1853.77</v>
      </c>
      <c r="N3214" s="7">
        <f>VLOOKUP(I3214,Products!$A$1:$F$51,6,0)</f>
        <v>1363.52</v>
      </c>
      <c r="O3214" t="s">
        <v>838</v>
      </c>
      <c r="P3214" t="str">
        <f>VLOOKUP(O3214,Stores!$A$1:$D$6,2,0)</f>
        <v>MegaMart Brianahaven</v>
      </c>
      <c r="Q3214" t="str">
        <f>VLOOKUP(O3214,Stores!$A$1:$D$6,4,0)</f>
        <v>North</v>
      </c>
      <c r="R3214" s="6">
        <v>4</v>
      </c>
      <c r="S3214" s="6">
        <v>0</v>
      </c>
      <c r="T3214" t="s">
        <v>861</v>
      </c>
      <c r="U3214">
        <f t="shared" si="150"/>
        <v>7415.08</v>
      </c>
      <c r="V3214" s="7">
        <f t="shared" si="151"/>
        <v>5454.08</v>
      </c>
      <c r="W3214" s="7">
        <f t="shared" si="152"/>
        <v>1960</v>
      </c>
    </row>
    <row r="3215" spans="1:23" x14ac:dyDescent="0.25">
      <c r="A3215" t="s">
        <v>2642</v>
      </c>
      <c r="B3215" s="4">
        <v>45652</v>
      </c>
      <c r="C3215" t="s">
        <v>662</v>
      </c>
      <c r="D3215" t="str">
        <f>VLOOKUP(C3215,Customers!$A$1:$H$201,4,0)</f>
        <v>Ryan Flores</v>
      </c>
      <c r="E3215" t="str">
        <f>VLOOKUP(C3215,Customers!$A$1:$H$201,5,0)</f>
        <v>Male</v>
      </c>
      <c r="F3215" s="4">
        <f>VLOOKUP(C3215,Customers!$A$1:$H$201,6,0)</f>
        <v>22243</v>
      </c>
      <c r="G3215" s="4" t="str">
        <f>VLOOKUP(C3215,Customers!$A$1:$H$201,7,0)</f>
        <v>East Danielleshire</v>
      </c>
      <c r="H3215" s="4">
        <f>VLOOKUP(C3215,Customers!$A$1:$H$201,8,0)</f>
        <v>45065</v>
      </c>
      <c r="I3215" t="s">
        <v>820</v>
      </c>
      <c r="J3215" t="str">
        <f>VLOOKUP(I3215,Products!$A$1:$F$51,2,0)</f>
        <v>Possible Watches</v>
      </c>
      <c r="K3215" t="str">
        <f>VLOOKUP(I3215,Products!$A$1:$F$51,3,0)</f>
        <v>Fashion</v>
      </c>
      <c r="L3215" t="str">
        <f>VLOOKUP(I3215,Products!$A$1:$F$51,4,0)</f>
        <v>Watches</v>
      </c>
      <c r="M3215" s="7">
        <f>VLOOKUP(I3215,Products!$A$1:$F$51,5,0)</f>
        <v>388.26</v>
      </c>
      <c r="N3215" s="7">
        <f>VLOOKUP(I3215,Products!$A$1:$F$51,6,0)</f>
        <v>199.3</v>
      </c>
      <c r="O3215" t="s">
        <v>838</v>
      </c>
      <c r="P3215" t="str">
        <f>VLOOKUP(O3215,Stores!$A$1:$D$6,2,0)</f>
        <v>MegaMart Brianahaven</v>
      </c>
      <c r="Q3215" t="str">
        <f>VLOOKUP(O3215,Stores!$A$1:$D$6,4,0)</f>
        <v>North</v>
      </c>
      <c r="R3215" s="6">
        <v>2</v>
      </c>
      <c r="S3215" s="6">
        <v>0.05</v>
      </c>
      <c r="T3215" t="s">
        <v>851</v>
      </c>
      <c r="U3215">
        <f t="shared" si="150"/>
        <v>776.52</v>
      </c>
      <c r="V3215" s="7">
        <f t="shared" si="151"/>
        <v>398.6</v>
      </c>
      <c r="W3215" s="7">
        <f t="shared" si="152"/>
        <v>376.96999999999997</v>
      </c>
    </row>
    <row r="3216" spans="1:23" x14ac:dyDescent="0.25">
      <c r="A3216" t="s">
        <v>2661</v>
      </c>
      <c r="B3216" s="4">
        <v>45652</v>
      </c>
      <c r="C3216" t="s">
        <v>337</v>
      </c>
      <c r="D3216" t="str">
        <f>VLOOKUP(C3216,Customers!$A$1:$H$201,4,0)</f>
        <v>Carrie Peterson</v>
      </c>
      <c r="E3216" t="str">
        <f>VLOOKUP(C3216,Customers!$A$1:$H$201,5,0)</f>
        <v>Male</v>
      </c>
      <c r="F3216" s="4">
        <f>VLOOKUP(C3216,Customers!$A$1:$H$201,6,0)</f>
        <v>27624</v>
      </c>
      <c r="G3216" s="4" t="str">
        <f>VLOOKUP(C3216,Customers!$A$1:$H$201,7,0)</f>
        <v>Fergusonview</v>
      </c>
      <c r="H3216" s="4">
        <f>VLOOKUP(C3216,Customers!$A$1:$H$201,8,0)</f>
        <v>44577</v>
      </c>
      <c r="I3216" t="s">
        <v>768</v>
      </c>
      <c r="J3216" t="str">
        <f>VLOOKUP(I3216,Products!$A$1:$F$51,2,0)</f>
        <v>And Footwear</v>
      </c>
      <c r="K3216" t="str">
        <f>VLOOKUP(I3216,Products!$A$1:$F$51,3,0)</f>
        <v>Fashion</v>
      </c>
      <c r="L3216" t="str">
        <f>VLOOKUP(I3216,Products!$A$1:$F$51,4,0)</f>
        <v>Footwear</v>
      </c>
      <c r="M3216" s="7">
        <f>VLOOKUP(I3216,Products!$A$1:$F$51,5,0)</f>
        <v>1878.47</v>
      </c>
      <c r="N3216" s="7">
        <f>VLOOKUP(I3216,Products!$A$1:$F$51,6,0)</f>
        <v>1014.91</v>
      </c>
      <c r="O3216" t="s">
        <v>838</v>
      </c>
      <c r="P3216" t="str">
        <f>VLOOKUP(O3216,Stores!$A$1:$D$6,2,0)</f>
        <v>MegaMart Brianahaven</v>
      </c>
      <c r="Q3216" t="str">
        <f>VLOOKUP(O3216,Stores!$A$1:$D$6,4,0)</f>
        <v>North</v>
      </c>
      <c r="R3216" s="6">
        <v>4</v>
      </c>
      <c r="S3216" s="6">
        <v>0</v>
      </c>
      <c r="T3216" t="s">
        <v>854</v>
      </c>
      <c r="U3216">
        <f t="shared" si="150"/>
        <v>7513.88</v>
      </c>
      <c r="V3216" s="7">
        <f t="shared" si="151"/>
        <v>4059.64</v>
      </c>
      <c r="W3216" s="7">
        <f t="shared" si="152"/>
        <v>3453.2400000000002</v>
      </c>
    </row>
    <row r="3217" spans="1:23" x14ac:dyDescent="0.25">
      <c r="A3217" t="s">
        <v>3481</v>
      </c>
      <c r="B3217" s="4">
        <v>45652</v>
      </c>
      <c r="C3217" t="s">
        <v>360</v>
      </c>
      <c r="D3217" t="str">
        <f>VLOOKUP(C3217,Customers!$A$1:$H$201,4,0)</f>
        <v>Eric King</v>
      </c>
      <c r="E3217" t="str">
        <f>VLOOKUP(C3217,Customers!$A$1:$H$201,5,0)</f>
        <v>Male</v>
      </c>
      <c r="F3217" s="4">
        <f>VLOOKUP(C3217,Customers!$A$1:$H$201,6,0)</f>
        <v>32514</v>
      </c>
      <c r="G3217" s="4" t="str">
        <f>VLOOKUP(C3217,Customers!$A$1:$H$201,7,0)</f>
        <v>Lake Amanda</v>
      </c>
      <c r="H3217" s="4">
        <f>VLOOKUP(C3217,Customers!$A$1:$H$201,8,0)</f>
        <v>44496</v>
      </c>
      <c r="I3217" t="s">
        <v>782</v>
      </c>
      <c r="J3217" t="str">
        <f>VLOOKUP(I3217,Products!$A$1:$F$51,2,0)</f>
        <v>National Watches</v>
      </c>
      <c r="K3217" t="str">
        <f>VLOOKUP(I3217,Products!$A$1:$F$51,3,0)</f>
        <v>Fashion</v>
      </c>
      <c r="L3217" t="str">
        <f>VLOOKUP(I3217,Products!$A$1:$F$51,4,0)</f>
        <v>Watches</v>
      </c>
      <c r="M3217" s="7">
        <f>VLOOKUP(I3217,Products!$A$1:$F$51,5,0)</f>
        <v>29.24</v>
      </c>
      <c r="N3217" s="7">
        <f>VLOOKUP(I3217,Products!$A$1:$F$51,6,0)</f>
        <v>742.26521739130465</v>
      </c>
      <c r="O3217" t="s">
        <v>827</v>
      </c>
      <c r="P3217" t="str">
        <f>VLOOKUP(O3217,Stores!$A$1:$D$6,2,0)</f>
        <v>MegaMart Jimenezborough</v>
      </c>
      <c r="Q3217" t="str">
        <f>VLOOKUP(O3217,Stores!$A$1:$D$6,4,0)</f>
        <v>South</v>
      </c>
      <c r="R3217" s="6">
        <v>3</v>
      </c>
      <c r="S3217" s="6">
        <v>0.15</v>
      </c>
      <c r="T3217" t="s">
        <v>854</v>
      </c>
      <c r="U3217">
        <f t="shared" si="150"/>
        <v>87.72</v>
      </c>
      <c r="V3217" s="7">
        <f t="shared" si="151"/>
        <v>2226.7956521739138</v>
      </c>
      <c r="W3217" s="7">
        <f t="shared" si="152"/>
        <v>-2139.9256521739139</v>
      </c>
    </row>
    <row r="3218" spans="1:23" x14ac:dyDescent="0.25">
      <c r="A3218" t="s">
        <v>3837</v>
      </c>
      <c r="B3218" s="4">
        <v>45653</v>
      </c>
      <c r="C3218" t="s">
        <v>185</v>
      </c>
      <c r="D3218" t="str">
        <f>VLOOKUP(C3218,Customers!$A$1:$H$201,4,0)</f>
        <v>Alexis Crane</v>
      </c>
      <c r="E3218" t="str">
        <f>VLOOKUP(C3218,Customers!$A$1:$H$201,5,0)</f>
        <v>Male</v>
      </c>
      <c r="F3218" s="4">
        <f>VLOOKUP(C3218,Customers!$A$1:$H$201,6,0)</f>
        <v>38351</v>
      </c>
      <c r="G3218" s="4" t="str">
        <f>VLOOKUP(C3218,Customers!$A$1:$H$201,7,0)</f>
        <v>Newtonborough</v>
      </c>
      <c r="H3218" s="4">
        <f>VLOOKUP(C3218,Customers!$A$1:$H$201,8,0)</f>
        <v>44661</v>
      </c>
      <c r="I3218" t="s">
        <v>746</v>
      </c>
      <c r="J3218" t="str">
        <f>VLOOKUP(I3218,Products!$A$1:$F$51,2,0)</f>
        <v>Add Clothing</v>
      </c>
      <c r="K3218" t="str">
        <f>VLOOKUP(I3218,Products!$A$1:$F$51,3,0)</f>
        <v>Fashion</v>
      </c>
      <c r="L3218" t="str">
        <f>VLOOKUP(I3218,Products!$A$1:$F$51,4,0)</f>
        <v>Clothing</v>
      </c>
      <c r="M3218" s="7">
        <f>VLOOKUP(I3218,Products!$A$1:$F$51,5,0)</f>
        <v>1342.75</v>
      </c>
      <c r="N3218" s="7">
        <f>VLOOKUP(I3218,Products!$A$1:$F$51,6,0)</f>
        <v>797.94</v>
      </c>
      <c r="O3218" t="s">
        <v>827</v>
      </c>
      <c r="P3218" t="str">
        <f>VLOOKUP(O3218,Stores!$A$1:$D$6,2,0)</f>
        <v>MegaMart Jimenezborough</v>
      </c>
      <c r="Q3218" t="str">
        <f>VLOOKUP(O3218,Stores!$A$1:$D$6,4,0)</f>
        <v>South</v>
      </c>
      <c r="R3218" s="6">
        <v>1</v>
      </c>
      <c r="S3218" s="6">
        <v>0.15</v>
      </c>
      <c r="T3218" t="s">
        <v>861</v>
      </c>
      <c r="U3218">
        <f t="shared" si="150"/>
        <v>1342.75</v>
      </c>
      <c r="V3218" s="7">
        <f t="shared" si="151"/>
        <v>797.94</v>
      </c>
      <c r="W3218" s="7">
        <f t="shared" si="152"/>
        <v>543.95999999999992</v>
      </c>
    </row>
    <row r="3219" spans="1:23" x14ac:dyDescent="0.25">
      <c r="A3219" t="s">
        <v>878</v>
      </c>
      <c r="B3219" s="4">
        <v>45653</v>
      </c>
      <c r="C3219" t="s">
        <v>11</v>
      </c>
      <c r="D3219" t="str">
        <f>VLOOKUP(C3219,Customers!$A$1:$H$201,4,0)</f>
        <v>Michael Miller</v>
      </c>
      <c r="E3219" t="str">
        <f>VLOOKUP(C3219,Customers!$A$1:$H$201,5,0)</f>
        <v>Male</v>
      </c>
      <c r="F3219" s="4">
        <f>VLOOKUP(C3219,Customers!$A$1:$H$201,6,0)</f>
        <v>21780</v>
      </c>
      <c r="G3219" s="4" t="str">
        <f>VLOOKUP(C3219,Customers!$A$1:$H$201,7,0)</f>
        <v>New Gabrielleport</v>
      </c>
      <c r="H3219" s="4">
        <f>VLOOKUP(C3219,Customers!$A$1:$H$201,8,0)</f>
        <v>44138</v>
      </c>
      <c r="I3219" t="s">
        <v>800</v>
      </c>
      <c r="J3219" t="str">
        <f>VLOOKUP(I3219,Products!$A$1:$F$51,2,0)</f>
        <v>Church Clothing</v>
      </c>
      <c r="K3219" t="str">
        <f>VLOOKUP(I3219,Products!$A$1:$F$51,3,0)</f>
        <v>Fashion</v>
      </c>
      <c r="L3219" t="str">
        <f>VLOOKUP(I3219,Products!$A$1:$F$51,4,0)</f>
        <v>Clothing</v>
      </c>
      <c r="M3219" s="7">
        <f>VLOOKUP(I3219,Products!$A$1:$F$51,5,0)</f>
        <v>540.94000000000005</v>
      </c>
      <c r="N3219" s="7">
        <f>VLOOKUP(I3219,Products!$A$1:$F$51,6,0)</f>
        <v>398.25</v>
      </c>
      <c r="O3219" t="s">
        <v>835</v>
      </c>
      <c r="P3219" t="str">
        <f>VLOOKUP(O3219,Stores!$A$1:$D$6,2,0)</f>
        <v>MegaMart New Michele</v>
      </c>
      <c r="Q3219" t="str">
        <f>VLOOKUP(O3219,Stores!$A$1:$D$6,4,0)</f>
        <v>West</v>
      </c>
      <c r="R3219" s="6">
        <v>3</v>
      </c>
      <c r="S3219" s="6">
        <v>0.15</v>
      </c>
      <c r="T3219" t="s">
        <v>854</v>
      </c>
      <c r="U3219">
        <f t="shared" si="150"/>
        <v>1622.8200000000002</v>
      </c>
      <c r="V3219" s="7">
        <f t="shared" si="151"/>
        <v>1194.75</v>
      </c>
      <c r="W3219" s="7">
        <f t="shared" si="152"/>
        <v>427.22000000000014</v>
      </c>
    </row>
    <row r="3220" spans="1:23" x14ac:dyDescent="0.25">
      <c r="A3220" t="s">
        <v>1370</v>
      </c>
      <c r="B3220" s="4">
        <v>45653</v>
      </c>
      <c r="C3220" t="s">
        <v>139</v>
      </c>
      <c r="D3220" t="str">
        <f>VLOOKUP(C3220,Customers!$A$1:$H$201,4,0)</f>
        <v>Michael Cervantes</v>
      </c>
      <c r="E3220" t="str">
        <f>VLOOKUP(C3220,Customers!$A$1:$H$201,5,0)</f>
        <v>Male</v>
      </c>
      <c r="F3220" s="4">
        <f>VLOOKUP(C3220,Customers!$A$1:$H$201,6,0)</f>
        <v>33546</v>
      </c>
      <c r="G3220" s="4" t="str">
        <f>VLOOKUP(C3220,Customers!$A$1:$H$201,7,0)</f>
        <v>Ashleyview</v>
      </c>
      <c r="H3220" s="4">
        <f>VLOOKUP(C3220,Customers!$A$1:$H$201,8,0)</f>
        <v>44104</v>
      </c>
      <c r="I3220" t="s">
        <v>822</v>
      </c>
      <c r="J3220" t="str">
        <f>VLOOKUP(I3220,Products!$A$1:$F$51,2,0)</f>
        <v>Maybe Footwear</v>
      </c>
      <c r="K3220" t="str">
        <f>VLOOKUP(I3220,Products!$A$1:$F$51,3,0)</f>
        <v>Fashion</v>
      </c>
      <c r="L3220" t="str">
        <f>VLOOKUP(I3220,Products!$A$1:$F$51,4,0)</f>
        <v>Footwear</v>
      </c>
      <c r="M3220" s="7">
        <f>VLOOKUP(I3220,Products!$A$1:$F$51,5,0)</f>
        <v>1044.6400000000001</v>
      </c>
      <c r="N3220" s="7">
        <f>VLOOKUP(I3220,Products!$A$1:$F$51,6,0)</f>
        <v>775.07</v>
      </c>
      <c r="O3220" t="s">
        <v>827</v>
      </c>
      <c r="P3220" t="str">
        <f>VLOOKUP(O3220,Stores!$A$1:$D$6,2,0)</f>
        <v>MegaMart Jimenezborough</v>
      </c>
      <c r="Q3220" t="str">
        <f>VLOOKUP(O3220,Stores!$A$1:$D$6,4,0)</f>
        <v>South</v>
      </c>
      <c r="R3220" s="6">
        <v>5</v>
      </c>
      <c r="S3220" s="6">
        <v>0.15</v>
      </c>
      <c r="T3220" t="s">
        <v>851</v>
      </c>
      <c r="U3220">
        <f t="shared" si="150"/>
        <v>5223.2000000000007</v>
      </c>
      <c r="V3220" s="7">
        <f t="shared" si="151"/>
        <v>3875.3500000000004</v>
      </c>
      <c r="W3220" s="7">
        <f t="shared" si="152"/>
        <v>1347.0000000000005</v>
      </c>
    </row>
    <row r="3221" spans="1:23" x14ac:dyDescent="0.25">
      <c r="A3221" t="s">
        <v>2746</v>
      </c>
      <c r="B3221" s="4">
        <v>45653</v>
      </c>
      <c r="C3221" t="s">
        <v>405</v>
      </c>
      <c r="D3221" t="str">
        <f>VLOOKUP(C3221,Customers!$A$1:$H$201,4,0)</f>
        <v>Austin Hogan</v>
      </c>
      <c r="E3221" t="str">
        <f>VLOOKUP(C3221,Customers!$A$1:$H$201,5,0)</f>
        <v>Female</v>
      </c>
      <c r="F3221" s="4">
        <f>VLOOKUP(C3221,Customers!$A$1:$H$201,6,0)</f>
        <v>38779</v>
      </c>
      <c r="G3221" s="4" t="str">
        <f>VLOOKUP(C3221,Customers!$A$1:$H$201,7,0)</f>
        <v>Port Fernandohaven</v>
      </c>
      <c r="H3221" s="4">
        <f>VLOOKUP(C3221,Customers!$A$1:$H$201,8,0)</f>
        <v>44406</v>
      </c>
      <c r="I3221" t="s">
        <v>711</v>
      </c>
      <c r="J3221" t="str">
        <f>VLOOKUP(I3221,Products!$A$1:$F$51,2,0)</f>
        <v>Audience Television</v>
      </c>
      <c r="K3221" t="str">
        <f>VLOOKUP(I3221,Products!$A$1:$F$51,3,0)</f>
        <v>Electronics</v>
      </c>
      <c r="L3221" t="str">
        <f>VLOOKUP(I3221,Products!$A$1:$F$51,4,0)</f>
        <v>Television</v>
      </c>
      <c r="M3221" s="7">
        <f>VLOOKUP(I3221,Products!$A$1:$F$51,5,0)</f>
        <v>818.76</v>
      </c>
      <c r="N3221" s="7">
        <f>VLOOKUP(I3221,Products!$A$1:$F$51,6,0)</f>
        <v>527.62</v>
      </c>
      <c r="O3221" t="s">
        <v>838</v>
      </c>
      <c r="P3221" t="str">
        <f>VLOOKUP(O3221,Stores!$A$1:$D$6,2,0)</f>
        <v>MegaMart Brianahaven</v>
      </c>
      <c r="Q3221" t="str">
        <f>VLOOKUP(O3221,Stores!$A$1:$D$6,4,0)</f>
        <v>North</v>
      </c>
      <c r="R3221" s="6">
        <v>4</v>
      </c>
      <c r="S3221" s="6">
        <v>0.05</v>
      </c>
      <c r="T3221" t="s">
        <v>851</v>
      </c>
      <c r="U3221">
        <f t="shared" si="150"/>
        <v>3275.04</v>
      </c>
      <c r="V3221" s="7">
        <f t="shared" si="151"/>
        <v>2110.48</v>
      </c>
      <c r="W3221" s="7">
        <f t="shared" si="152"/>
        <v>1163.6099999999999</v>
      </c>
    </row>
    <row r="3222" spans="1:23" x14ac:dyDescent="0.25">
      <c r="A3222" t="s">
        <v>3722</v>
      </c>
      <c r="B3222" s="4">
        <v>45653</v>
      </c>
      <c r="C3222" t="s">
        <v>616</v>
      </c>
      <c r="D3222" t="str">
        <f>VLOOKUP(C3222,Customers!$A$1:$H$201,4,0)</f>
        <v>Scott Howell</v>
      </c>
      <c r="E3222" t="str">
        <f>VLOOKUP(C3222,Customers!$A$1:$H$201,5,0)</f>
        <v>Male</v>
      </c>
      <c r="F3222" s="4">
        <f>VLOOKUP(C3222,Customers!$A$1:$H$201,6,0)</f>
        <v>38540</v>
      </c>
      <c r="G3222" s="4" t="str">
        <f>VLOOKUP(C3222,Customers!$A$1:$H$201,7,0)</f>
        <v>South Jennifer</v>
      </c>
      <c r="H3222" s="4">
        <f>VLOOKUP(C3222,Customers!$A$1:$H$201,8,0)</f>
        <v>45897</v>
      </c>
      <c r="I3222" t="s">
        <v>718</v>
      </c>
      <c r="J3222" t="str">
        <f>VLOOKUP(I3222,Products!$A$1:$F$51,2,0)</f>
        <v>Four Accessories</v>
      </c>
      <c r="K3222" t="str">
        <f>VLOOKUP(I3222,Products!$A$1:$F$51,3,0)</f>
        <v>Fashion</v>
      </c>
      <c r="L3222" t="str">
        <f>VLOOKUP(I3222,Products!$A$1:$F$51,4,0)</f>
        <v>Accessories</v>
      </c>
      <c r="M3222" s="7">
        <f>VLOOKUP(I3222,Products!$A$1:$F$51,5,0)</f>
        <v>1853.77</v>
      </c>
      <c r="N3222" s="7">
        <f>VLOOKUP(I3222,Products!$A$1:$F$51,6,0)</f>
        <v>1363.52</v>
      </c>
      <c r="O3222" t="s">
        <v>827</v>
      </c>
      <c r="P3222" t="str">
        <f>VLOOKUP(O3222,Stores!$A$1:$D$6,2,0)</f>
        <v>MegaMart Jimenezborough</v>
      </c>
      <c r="Q3222" t="str">
        <f>VLOOKUP(O3222,Stores!$A$1:$D$6,4,0)</f>
        <v>South</v>
      </c>
      <c r="R3222" s="6">
        <v>1</v>
      </c>
      <c r="S3222" s="6">
        <v>0</v>
      </c>
      <c r="T3222" t="s">
        <v>861</v>
      </c>
      <c r="U3222">
        <f t="shared" si="150"/>
        <v>1853.77</v>
      </c>
      <c r="V3222" s="7">
        <f t="shared" si="151"/>
        <v>1363.52</v>
      </c>
      <c r="W3222" s="7">
        <f t="shared" si="152"/>
        <v>489.25</v>
      </c>
    </row>
    <row r="3223" spans="1:23" x14ac:dyDescent="0.25">
      <c r="A3223" t="s">
        <v>4191</v>
      </c>
      <c r="B3223" s="4">
        <v>45654</v>
      </c>
      <c r="C3223" t="s">
        <v>211</v>
      </c>
      <c r="D3223" t="str">
        <f>VLOOKUP(C3223,Customers!$A$1:$H$201,4,0)</f>
        <v>Deborah Moody</v>
      </c>
      <c r="E3223" t="str">
        <f>VLOOKUP(C3223,Customers!$A$1:$H$201,5,0)</f>
        <v>Male</v>
      </c>
      <c r="F3223" s="4">
        <f>VLOOKUP(C3223,Customers!$A$1:$H$201,6,0)</f>
        <v>27950</v>
      </c>
      <c r="G3223" s="4" t="str">
        <f>VLOOKUP(C3223,Customers!$A$1:$H$201,7,0)</f>
        <v>Andersonville</v>
      </c>
      <c r="H3223" s="4">
        <f>VLOOKUP(C3223,Customers!$A$1:$H$201,8,0)</f>
        <v>44232</v>
      </c>
      <c r="I3223" t="s">
        <v>770</v>
      </c>
      <c r="J3223" t="str">
        <f>VLOOKUP(I3223,Products!$A$1:$F$51,2,0)</f>
        <v>Him Smartphone</v>
      </c>
      <c r="K3223" t="str">
        <f>VLOOKUP(I3223,Products!$A$1:$F$51,3,0)</f>
        <v>Electronics</v>
      </c>
      <c r="L3223" t="str">
        <f>VLOOKUP(I3223,Products!$A$1:$F$51,4,0)</f>
        <v>Smartphone</v>
      </c>
      <c r="M3223" s="7">
        <f>VLOOKUP(I3223,Products!$A$1:$F$51,5,0)</f>
        <v>1487.41</v>
      </c>
      <c r="N3223" s="7">
        <f>VLOOKUP(I3223,Products!$A$1:$F$51,6,0)</f>
        <v>813.07</v>
      </c>
      <c r="O3223" t="s">
        <v>827</v>
      </c>
      <c r="P3223" t="str">
        <f>VLOOKUP(O3223,Stores!$A$1:$D$6,2,0)</f>
        <v>MegaMart Jimenezborough</v>
      </c>
      <c r="Q3223" t="str">
        <f>VLOOKUP(O3223,Stores!$A$1:$D$6,4,0)</f>
        <v>South</v>
      </c>
      <c r="R3223" s="6">
        <v>2</v>
      </c>
      <c r="S3223" s="6">
        <v>0.15</v>
      </c>
      <c r="T3223" t="s">
        <v>861</v>
      </c>
      <c r="U3223">
        <f t="shared" si="150"/>
        <v>2974.82</v>
      </c>
      <c r="V3223" s="7">
        <f t="shared" si="151"/>
        <v>1626.14</v>
      </c>
      <c r="W3223" s="7">
        <f t="shared" si="152"/>
        <v>1347.8300000000002</v>
      </c>
    </row>
    <row r="3224" spans="1:23" x14ac:dyDescent="0.25">
      <c r="A3224" t="s">
        <v>916</v>
      </c>
      <c r="B3224" s="4">
        <v>45654</v>
      </c>
      <c r="C3224" t="s">
        <v>49</v>
      </c>
      <c r="D3224" t="str">
        <f>VLOOKUP(C3224,Customers!$A$1:$H$201,4,0)</f>
        <v>Dale Perry</v>
      </c>
      <c r="E3224" t="str">
        <f>VLOOKUP(C3224,Customers!$A$1:$H$201,5,0)</f>
        <v>Male</v>
      </c>
      <c r="F3224" s="4">
        <f>VLOOKUP(C3224,Customers!$A$1:$H$201,6,0)</f>
        <v>32850</v>
      </c>
      <c r="G3224" s="4" t="str">
        <f>VLOOKUP(C3224,Customers!$A$1:$H$201,7,0)</f>
        <v>Lake Dawn</v>
      </c>
      <c r="H3224" s="4">
        <f>VLOOKUP(C3224,Customers!$A$1:$H$201,8,0)</f>
        <v>44393</v>
      </c>
      <c r="I3224" t="s">
        <v>794</v>
      </c>
      <c r="J3224" t="str">
        <f>VLOOKUP(I3224,Products!$A$1:$F$51,2,0)</f>
        <v>New Watches</v>
      </c>
      <c r="K3224" t="str">
        <f>VLOOKUP(I3224,Products!$A$1:$F$51,3,0)</f>
        <v>Fashion</v>
      </c>
      <c r="L3224" t="str">
        <f>VLOOKUP(I3224,Products!$A$1:$F$51,4,0)</f>
        <v>Watches</v>
      </c>
      <c r="M3224" s="7">
        <f>VLOOKUP(I3224,Products!$A$1:$F$51,5,0)</f>
        <v>1501.46</v>
      </c>
      <c r="N3224" s="7">
        <f>VLOOKUP(I3224,Products!$A$1:$F$51,6,0)</f>
        <v>1167.73</v>
      </c>
      <c r="O3224" t="s">
        <v>827</v>
      </c>
      <c r="P3224" t="str">
        <f>VLOOKUP(O3224,Stores!$A$1:$D$6,2,0)</f>
        <v>MegaMart Jimenezborough</v>
      </c>
      <c r="Q3224" t="str">
        <f>VLOOKUP(O3224,Stores!$A$1:$D$6,4,0)</f>
        <v>South</v>
      </c>
      <c r="R3224" s="6">
        <v>5</v>
      </c>
      <c r="S3224" s="6">
        <v>0.1</v>
      </c>
      <c r="T3224" t="s">
        <v>857</v>
      </c>
      <c r="U3224">
        <f t="shared" si="150"/>
        <v>7507.3</v>
      </c>
      <c r="V3224" s="7">
        <f t="shared" si="151"/>
        <v>5838.65</v>
      </c>
      <c r="W3224" s="7">
        <f t="shared" si="152"/>
        <v>1667.7500000000005</v>
      </c>
    </row>
    <row r="3225" spans="1:23" x14ac:dyDescent="0.25">
      <c r="A3225" t="s">
        <v>1720</v>
      </c>
      <c r="B3225" s="4">
        <v>45654</v>
      </c>
      <c r="C3225" t="s">
        <v>664</v>
      </c>
      <c r="D3225" t="str">
        <f>VLOOKUP(C3225,Customers!$A$1:$H$201,4,0)</f>
        <v>Steve Flynn</v>
      </c>
      <c r="E3225" t="str">
        <f>VLOOKUP(C3225,Customers!$A$1:$H$201,5,0)</f>
        <v>Male</v>
      </c>
      <c r="F3225" s="4">
        <f>VLOOKUP(C3225,Customers!$A$1:$H$201,6,0)</f>
        <v>24326</v>
      </c>
      <c r="G3225" s="4" t="str">
        <f>VLOOKUP(C3225,Customers!$A$1:$H$201,7,0)</f>
        <v>East Walter</v>
      </c>
      <c r="H3225" s="4">
        <f>VLOOKUP(C3225,Customers!$A$1:$H$201,8,0)</f>
        <v>44260</v>
      </c>
      <c r="I3225" t="s">
        <v>808</v>
      </c>
      <c r="J3225" t="str">
        <f>VLOOKUP(I3225,Products!$A$1:$F$51,2,0)</f>
        <v>Soon Accessories</v>
      </c>
      <c r="K3225" t="str">
        <f>VLOOKUP(I3225,Products!$A$1:$F$51,3,0)</f>
        <v>Fashion</v>
      </c>
      <c r="L3225" t="str">
        <f>VLOOKUP(I3225,Products!$A$1:$F$51,4,0)</f>
        <v>Accessories</v>
      </c>
      <c r="M3225" s="7">
        <f>VLOOKUP(I3225,Products!$A$1:$F$51,5,0)</f>
        <v>564.41999999999996</v>
      </c>
      <c r="N3225" s="7">
        <f>VLOOKUP(I3225,Products!$A$1:$F$51,6,0)</f>
        <v>293.95999999999998</v>
      </c>
      <c r="O3225" t="s">
        <v>827</v>
      </c>
      <c r="P3225" t="str">
        <f>VLOOKUP(O3225,Stores!$A$1:$D$6,2,0)</f>
        <v>MegaMart Jimenezborough</v>
      </c>
      <c r="Q3225" t="str">
        <f>VLOOKUP(O3225,Stores!$A$1:$D$6,4,0)</f>
        <v>South</v>
      </c>
      <c r="R3225" s="6">
        <v>1</v>
      </c>
      <c r="S3225" s="6">
        <v>0.1</v>
      </c>
      <c r="T3225" t="s">
        <v>851</v>
      </c>
      <c r="U3225">
        <f t="shared" si="150"/>
        <v>564.41999999999996</v>
      </c>
      <c r="V3225" s="7">
        <f t="shared" si="151"/>
        <v>293.95999999999998</v>
      </c>
      <c r="W3225" s="7">
        <f t="shared" si="152"/>
        <v>269.56</v>
      </c>
    </row>
    <row r="3226" spans="1:23" x14ac:dyDescent="0.25">
      <c r="A3226" t="s">
        <v>3585</v>
      </c>
      <c r="B3226" s="4">
        <v>45654</v>
      </c>
      <c r="C3226" t="s">
        <v>345</v>
      </c>
      <c r="D3226" t="str">
        <f>VLOOKUP(C3226,Customers!$A$1:$H$201,4,0)</f>
        <v>Lindsey Holder</v>
      </c>
      <c r="E3226" t="str">
        <f>VLOOKUP(C3226,Customers!$A$1:$H$201,5,0)</f>
        <v>Female</v>
      </c>
      <c r="F3226" s="4">
        <f>VLOOKUP(C3226,Customers!$A$1:$H$201,6,0)</f>
        <v>37223</v>
      </c>
      <c r="G3226" s="4" t="str">
        <f>VLOOKUP(C3226,Customers!$A$1:$H$201,7,0)</f>
        <v>Mendozaland</v>
      </c>
      <c r="H3226" s="4">
        <f>VLOOKUP(C3226,Customers!$A$1:$H$201,8,0)</f>
        <v>45277</v>
      </c>
      <c r="I3226" t="s">
        <v>728</v>
      </c>
      <c r="J3226" t="str">
        <f>VLOOKUP(I3226,Products!$A$1:$F$51,2,0)</f>
        <v>Understand Camera</v>
      </c>
      <c r="K3226" t="str">
        <f>VLOOKUP(I3226,Products!$A$1:$F$51,3,0)</f>
        <v>Electronics</v>
      </c>
      <c r="L3226" t="str">
        <f>VLOOKUP(I3226,Products!$A$1:$F$51,4,0)</f>
        <v>Camera</v>
      </c>
      <c r="M3226" s="7">
        <f>VLOOKUP(I3226,Products!$A$1:$F$51,5,0)</f>
        <v>1474.12</v>
      </c>
      <c r="N3226" s="7">
        <f>VLOOKUP(I3226,Products!$A$1:$F$51,6,0)</f>
        <v>764.02</v>
      </c>
      <c r="O3226" t="s">
        <v>827</v>
      </c>
      <c r="P3226" t="str">
        <f>VLOOKUP(O3226,Stores!$A$1:$D$6,2,0)</f>
        <v>MegaMart Jimenezborough</v>
      </c>
      <c r="Q3226" t="str">
        <f>VLOOKUP(O3226,Stores!$A$1:$D$6,4,0)</f>
        <v>South</v>
      </c>
      <c r="R3226" s="6">
        <v>1</v>
      </c>
      <c r="S3226" s="6">
        <v>0</v>
      </c>
      <c r="T3226" t="s">
        <v>854</v>
      </c>
      <c r="U3226">
        <f t="shared" si="150"/>
        <v>1474.12</v>
      </c>
      <c r="V3226" s="7">
        <f t="shared" si="151"/>
        <v>764.02</v>
      </c>
      <c r="W3226" s="7">
        <f t="shared" si="152"/>
        <v>709.09999999999991</v>
      </c>
    </row>
    <row r="3227" spans="1:23" x14ac:dyDescent="0.25">
      <c r="A3227" t="s">
        <v>3586</v>
      </c>
      <c r="B3227" s="4">
        <v>45654</v>
      </c>
      <c r="C3227" t="s">
        <v>239</v>
      </c>
      <c r="D3227" t="str">
        <f>VLOOKUP(C3227,Customers!$A$1:$H$201,4,0)</f>
        <v>Michael Johnson</v>
      </c>
      <c r="E3227" t="str">
        <f>VLOOKUP(C3227,Customers!$A$1:$H$201,5,0)</f>
        <v>Male</v>
      </c>
      <c r="F3227" s="4">
        <f>VLOOKUP(C3227,Customers!$A$1:$H$201,6,0)</f>
        <v>26671</v>
      </c>
      <c r="G3227" s="4" t="str">
        <f>VLOOKUP(C3227,Customers!$A$1:$H$201,7,0)</f>
        <v>West Amandashire</v>
      </c>
      <c r="H3227" s="4">
        <f>VLOOKUP(C3227,Customers!$A$1:$H$201,8,0)</f>
        <v>45075</v>
      </c>
      <c r="I3227" t="s">
        <v>741</v>
      </c>
      <c r="J3227" t="str">
        <f>VLOOKUP(I3227,Products!$A$1:$F$51,2,0)</f>
        <v>Above Camera</v>
      </c>
      <c r="K3227" t="str">
        <f>VLOOKUP(I3227,Products!$A$1:$F$51,3,0)</f>
        <v>Electronics</v>
      </c>
      <c r="L3227" t="str">
        <f>VLOOKUP(I3227,Products!$A$1:$F$51,4,0)</f>
        <v>Camera</v>
      </c>
      <c r="M3227" s="7">
        <f>VLOOKUP(I3227,Products!$A$1:$F$51,5,0)</f>
        <v>1193.0899999999999</v>
      </c>
      <c r="N3227" s="7">
        <f>VLOOKUP(I3227,Products!$A$1:$F$51,6,0)</f>
        <v>818.24</v>
      </c>
      <c r="O3227" t="s">
        <v>842</v>
      </c>
      <c r="P3227" t="str">
        <f>VLOOKUP(O3227,Stores!$A$1:$D$6,2,0)</f>
        <v>MegaMart Johnmouth</v>
      </c>
      <c r="Q3227" t="str">
        <f>VLOOKUP(O3227,Stores!$A$1:$D$6,4,0)</f>
        <v>East</v>
      </c>
      <c r="R3227" s="6">
        <v>4</v>
      </c>
      <c r="S3227" s="6">
        <v>0.05</v>
      </c>
      <c r="T3227" t="s">
        <v>854</v>
      </c>
      <c r="U3227">
        <f t="shared" si="150"/>
        <v>4772.3599999999997</v>
      </c>
      <c r="V3227" s="7">
        <f t="shared" si="151"/>
        <v>3272.96</v>
      </c>
      <c r="W3227" s="7">
        <f t="shared" si="152"/>
        <v>1498.4499999999996</v>
      </c>
    </row>
    <row r="3228" spans="1:23" x14ac:dyDescent="0.25">
      <c r="A3228" t="s">
        <v>4429</v>
      </c>
      <c r="B3228" s="4">
        <v>45654</v>
      </c>
      <c r="C3228" t="s">
        <v>641</v>
      </c>
      <c r="D3228" t="str">
        <f>VLOOKUP(C3228,Customers!$A$1:$H$201,4,0)</f>
        <v>Meghan Wright</v>
      </c>
      <c r="E3228" t="str">
        <f>VLOOKUP(C3228,Customers!$A$1:$H$201,5,0)</f>
        <v>Male</v>
      </c>
      <c r="F3228" s="4">
        <f>VLOOKUP(C3228,Customers!$A$1:$H$201,6,0)</f>
        <v>38193</v>
      </c>
      <c r="G3228" s="4" t="str">
        <f>VLOOKUP(C3228,Customers!$A$1:$H$201,7,0)</f>
        <v>East Rodney</v>
      </c>
      <c r="H3228" s="4">
        <f>VLOOKUP(C3228,Customers!$A$1:$H$201,8,0)</f>
        <v>44302</v>
      </c>
      <c r="I3228" t="s">
        <v>768</v>
      </c>
      <c r="J3228" t="str">
        <f>VLOOKUP(I3228,Products!$A$1:$F$51,2,0)</f>
        <v>And Footwear</v>
      </c>
      <c r="K3228" t="str">
        <f>VLOOKUP(I3228,Products!$A$1:$F$51,3,0)</f>
        <v>Fashion</v>
      </c>
      <c r="L3228" t="str">
        <f>VLOOKUP(I3228,Products!$A$1:$F$51,4,0)</f>
        <v>Footwear</v>
      </c>
      <c r="M3228" s="7">
        <f>VLOOKUP(I3228,Products!$A$1:$F$51,5,0)</f>
        <v>1878.47</v>
      </c>
      <c r="N3228" s="7">
        <f>VLOOKUP(I3228,Products!$A$1:$F$51,6,0)</f>
        <v>1014.91</v>
      </c>
      <c r="O3228" t="s">
        <v>842</v>
      </c>
      <c r="P3228" t="str">
        <f>VLOOKUP(O3228,Stores!$A$1:$D$6,2,0)</f>
        <v>MegaMart Johnmouth</v>
      </c>
      <c r="Q3228" t="str">
        <f>VLOOKUP(O3228,Stores!$A$1:$D$6,4,0)</f>
        <v>East</v>
      </c>
      <c r="R3228" s="6">
        <v>1</v>
      </c>
      <c r="S3228" s="6">
        <v>0.05</v>
      </c>
      <c r="T3228" t="s">
        <v>857</v>
      </c>
      <c r="U3228">
        <f t="shared" si="150"/>
        <v>1878.47</v>
      </c>
      <c r="V3228" s="7">
        <f t="shared" si="151"/>
        <v>1014.91</v>
      </c>
      <c r="W3228" s="7">
        <f t="shared" si="152"/>
        <v>862.61</v>
      </c>
    </row>
    <row r="3229" spans="1:23" x14ac:dyDescent="0.25">
      <c r="A3229" t="s">
        <v>4861</v>
      </c>
      <c r="B3229" s="4">
        <v>45654</v>
      </c>
      <c r="C3229" t="s">
        <v>525</v>
      </c>
      <c r="D3229" t="str">
        <f>VLOOKUP(C3229,Customers!$A$1:$H$201,4,0)</f>
        <v>Paige Osborne</v>
      </c>
      <c r="E3229" t="str">
        <f>VLOOKUP(C3229,Customers!$A$1:$H$201,5,0)</f>
        <v>Female</v>
      </c>
      <c r="F3229" s="4">
        <f>VLOOKUP(C3229,Customers!$A$1:$H$201,6,0)</f>
        <v>21861</v>
      </c>
      <c r="G3229" s="4" t="str">
        <f>VLOOKUP(C3229,Customers!$A$1:$H$201,7,0)</f>
        <v>Carlsonborough</v>
      </c>
      <c r="H3229" s="4">
        <f>VLOOKUP(C3229,Customers!$A$1:$H$201,8,0)</f>
        <v>44427</v>
      </c>
      <c r="I3229" t="s">
        <v>749</v>
      </c>
      <c r="J3229" t="str">
        <f>VLOOKUP(I3229,Products!$A$1:$F$51,2,0)</f>
        <v>Whether Bags</v>
      </c>
      <c r="K3229" t="str">
        <f>VLOOKUP(I3229,Products!$A$1:$F$51,3,0)</f>
        <v>Fashion</v>
      </c>
      <c r="L3229" t="str">
        <f>VLOOKUP(I3229,Products!$A$1:$F$51,4,0)</f>
        <v>Bags</v>
      </c>
      <c r="M3229" s="7">
        <f>VLOOKUP(I3229,Products!$A$1:$F$51,5,0)</f>
        <v>270.45</v>
      </c>
      <c r="N3229" s="7">
        <f>VLOOKUP(I3229,Products!$A$1:$F$51,6,0)</f>
        <v>742.26521739130465</v>
      </c>
      <c r="O3229" t="s">
        <v>838</v>
      </c>
      <c r="P3229" t="str">
        <f>VLOOKUP(O3229,Stores!$A$1:$D$6,2,0)</f>
        <v>MegaMart Brianahaven</v>
      </c>
      <c r="Q3229" t="str">
        <f>VLOOKUP(O3229,Stores!$A$1:$D$6,4,0)</f>
        <v>North</v>
      </c>
      <c r="R3229" s="6">
        <v>3</v>
      </c>
      <c r="S3229" s="6">
        <v>0.15</v>
      </c>
      <c r="T3229" t="s">
        <v>854</v>
      </c>
      <c r="U3229">
        <f t="shared" si="150"/>
        <v>811.34999999999991</v>
      </c>
      <c r="V3229" s="7">
        <f t="shared" si="151"/>
        <v>2226.7956521739138</v>
      </c>
      <c r="W3229" s="7">
        <f t="shared" si="152"/>
        <v>-1416.2956521739138</v>
      </c>
    </row>
    <row r="3230" spans="1:23" x14ac:dyDescent="0.25">
      <c r="A3230" t="s">
        <v>5173</v>
      </c>
      <c r="B3230" s="4">
        <v>45655</v>
      </c>
      <c r="C3230" t="s">
        <v>200</v>
      </c>
      <c r="D3230" t="str">
        <f>VLOOKUP(C3230,Customers!$A$1:$H$201,4,0)</f>
        <v>Billy Hernandez</v>
      </c>
      <c r="E3230" t="str">
        <f>VLOOKUP(C3230,Customers!$A$1:$H$201,5,0)</f>
        <v>Female</v>
      </c>
      <c r="F3230" s="4">
        <f>VLOOKUP(C3230,Customers!$A$1:$H$201,6,0)</f>
        <v>33492</v>
      </c>
      <c r="G3230" s="4" t="str">
        <f>VLOOKUP(C3230,Customers!$A$1:$H$201,7,0)</f>
        <v>Walkerfurt</v>
      </c>
      <c r="H3230" s="4">
        <f>VLOOKUP(C3230,Customers!$A$1:$H$201,8,0)</f>
        <v>45407</v>
      </c>
      <c r="I3230" t="s">
        <v>735</v>
      </c>
      <c r="J3230" t="str">
        <f>VLOOKUP(I3230,Products!$A$1:$F$51,2,0)</f>
        <v>Step Smartphone</v>
      </c>
      <c r="K3230" t="str">
        <f>VLOOKUP(I3230,Products!$A$1:$F$51,3,0)</f>
        <v>Electronics</v>
      </c>
      <c r="L3230" t="str">
        <f>VLOOKUP(I3230,Products!$A$1:$F$51,4,0)</f>
        <v>Smartphone</v>
      </c>
      <c r="M3230" s="7">
        <f>VLOOKUP(I3230,Products!$A$1:$F$51,5,0)</f>
        <v>1194.1199999999999</v>
      </c>
      <c r="N3230" s="7">
        <f>VLOOKUP(I3230,Products!$A$1:$F$51,6,0)</f>
        <v>838.95</v>
      </c>
      <c r="O3230" t="s">
        <v>835</v>
      </c>
      <c r="P3230" t="str">
        <f>VLOOKUP(O3230,Stores!$A$1:$D$6,2,0)</f>
        <v>MegaMart New Michele</v>
      </c>
      <c r="Q3230" t="str">
        <f>VLOOKUP(O3230,Stores!$A$1:$D$6,4,0)</f>
        <v>West</v>
      </c>
      <c r="R3230" s="6">
        <v>3</v>
      </c>
      <c r="S3230" s="6">
        <v>0.05</v>
      </c>
      <c r="T3230" t="s">
        <v>861</v>
      </c>
      <c r="U3230">
        <f t="shared" si="150"/>
        <v>3582.3599999999997</v>
      </c>
      <c r="V3230" s="7">
        <f t="shared" si="151"/>
        <v>2516.8500000000004</v>
      </c>
      <c r="W3230" s="7">
        <f t="shared" si="152"/>
        <v>1064.5599999999993</v>
      </c>
    </row>
    <row r="3231" spans="1:23" x14ac:dyDescent="0.25">
      <c r="A3231" t="s">
        <v>1639</v>
      </c>
      <c r="B3231" s="4">
        <v>45655</v>
      </c>
      <c r="C3231" t="s">
        <v>252</v>
      </c>
      <c r="D3231" t="str">
        <f>VLOOKUP(C3231,Customers!$A$1:$H$201,4,0)</f>
        <v>Daniel Maldonado</v>
      </c>
      <c r="E3231" t="str">
        <f>VLOOKUP(C3231,Customers!$A$1:$H$201,5,0)</f>
        <v>Male</v>
      </c>
      <c r="F3231" s="4">
        <f>VLOOKUP(C3231,Customers!$A$1:$H$201,6,0)</f>
        <v>26914</v>
      </c>
      <c r="G3231" s="4" t="str">
        <f>VLOOKUP(C3231,Customers!$A$1:$H$201,7,0)</f>
        <v>Davisfurt</v>
      </c>
      <c r="H3231" s="4">
        <f>VLOOKUP(C3231,Customers!$A$1:$H$201,8,0)</f>
        <v>44266</v>
      </c>
      <c r="I3231" t="s">
        <v>820</v>
      </c>
      <c r="J3231" t="str">
        <f>VLOOKUP(I3231,Products!$A$1:$F$51,2,0)</f>
        <v>Possible Watches</v>
      </c>
      <c r="K3231" t="str">
        <f>VLOOKUP(I3231,Products!$A$1:$F$51,3,0)</f>
        <v>Fashion</v>
      </c>
      <c r="L3231" t="str">
        <f>VLOOKUP(I3231,Products!$A$1:$F$51,4,0)</f>
        <v>Watches</v>
      </c>
      <c r="M3231" s="7">
        <f>VLOOKUP(I3231,Products!$A$1:$F$51,5,0)</f>
        <v>388.26</v>
      </c>
      <c r="N3231" s="7">
        <f>VLOOKUP(I3231,Products!$A$1:$F$51,6,0)</f>
        <v>199.3</v>
      </c>
      <c r="O3231" t="s">
        <v>838</v>
      </c>
      <c r="P3231" t="str">
        <f>VLOOKUP(O3231,Stores!$A$1:$D$6,2,0)</f>
        <v>MegaMart Brianahaven</v>
      </c>
      <c r="Q3231" t="str">
        <f>VLOOKUP(O3231,Stores!$A$1:$D$6,4,0)</f>
        <v>North</v>
      </c>
      <c r="R3231" s="6">
        <v>4</v>
      </c>
      <c r="S3231" s="6">
        <v>0.15</v>
      </c>
      <c r="T3231" t="s">
        <v>854</v>
      </c>
      <c r="U3231">
        <f t="shared" si="150"/>
        <v>1553.04</v>
      </c>
      <c r="V3231" s="7">
        <f t="shared" si="151"/>
        <v>797.2</v>
      </c>
      <c r="W3231" s="7">
        <f t="shared" si="152"/>
        <v>754.9899999999999</v>
      </c>
    </row>
    <row r="3232" spans="1:23" x14ac:dyDescent="0.25">
      <c r="A3232" t="s">
        <v>1916</v>
      </c>
      <c r="B3232" s="4">
        <v>45655</v>
      </c>
      <c r="C3232" t="s">
        <v>525</v>
      </c>
      <c r="D3232" t="str">
        <f>VLOOKUP(C3232,Customers!$A$1:$H$201,4,0)</f>
        <v>Paige Osborne</v>
      </c>
      <c r="E3232" t="str">
        <f>VLOOKUP(C3232,Customers!$A$1:$H$201,5,0)</f>
        <v>Female</v>
      </c>
      <c r="F3232" s="4">
        <f>VLOOKUP(C3232,Customers!$A$1:$H$201,6,0)</f>
        <v>21861</v>
      </c>
      <c r="G3232" s="4" t="str">
        <f>VLOOKUP(C3232,Customers!$A$1:$H$201,7,0)</f>
        <v>Carlsonborough</v>
      </c>
      <c r="H3232" s="4">
        <f>VLOOKUP(C3232,Customers!$A$1:$H$201,8,0)</f>
        <v>44427</v>
      </c>
      <c r="I3232" t="s">
        <v>812</v>
      </c>
      <c r="J3232" t="str">
        <f>VLOOKUP(I3232,Products!$A$1:$F$51,2,0)</f>
        <v>Set Dairy</v>
      </c>
      <c r="K3232" t="str">
        <f>VLOOKUP(I3232,Products!$A$1:$F$51,3,0)</f>
        <v>Groceries</v>
      </c>
      <c r="L3232" t="str">
        <f>VLOOKUP(I3232,Products!$A$1:$F$51,4,0)</f>
        <v>Dairy</v>
      </c>
      <c r="M3232" s="7">
        <f>VLOOKUP(I3232,Products!$A$1:$F$51,5,0)</f>
        <v>1879.08</v>
      </c>
      <c r="N3232" s="7">
        <f>VLOOKUP(I3232,Products!$A$1:$F$51,6,0)</f>
        <v>1004.56</v>
      </c>
      <c r="O3232" t="s">
        <v>831</v>
      </c>
      <c r="P3232" t="str">
        <f>VLOOKUP(O3232,Stores!$A$1:$D$6,2,0)</f>
        <v>MegaMart Peckmouth</v>
      </c>
      <c r="Q3232" t="str">
        <f>VLOOKUP(O3232,Stores!$A$1:$D$6,4,0)</f>
        <v>East</v>
      </c>
      <c r="R3232" s="6">
        <v>2</v>
      </c>
      <c r="S3232" s="6">
        <v>0.05</v>
      </c>
      <c r="T3232" t="s">
        <v>857</v>
      </c>
      <c r="U3232">
        <f t="shared" si="150"/>
        <v>3758.16</v>
      </c>
      <c r="V3232" s="7">
        <f t="shared" si="151"/>
        <v>2009.12</v>
      </c>
      <c r="W3232" s="7">
        <f t="shared" si="152"/>
        <v>1748.09</v>
      </c>
    </row>
    <row r="3233" spans="1:23" x14ac:dyDescent="0.25">
      <c r="A3233" t="s">
        <v>4979</v>
      </c>
      <c r="B3233" s="4">
        <v>45655</v>
      </c>
      <c r="C3233" t="s">
        <v>452</v>
      </c>
      <c r="D3233" t="str">
        <f>VLOOKUP(C3233,Customers!$A$1:$H$201,4,0)</f>
        <v>Peter Edwards</v>
      </c>
      <c r="E3233" t="str">
        <f>VLOOKUP(C3233,Customers!$A$1:$H$201,5,0)</f>
        <v>Female</v>
      </c>
      <c r="F3233" s="4">
        <f>VLOOKUP(C3233,Customers!$A$1:$H$201,6,0)</f>
        <v>32818</v>
      </c>
      <c r="G3233" s="4" t="str">
        <f>VLOOKUP(C3233,Customers!$A$1:$H$201,7,0)</f>
        <v>Cliffordbury</v>
      </c>
      <c r="H3233" s="4">
        <f>VLOOKUP(C3233,Customers!$A$1:$H$201,8,0)</f>
        <v>44718</v>
      </c>
      <c r="I3233" t="s">
        <v>776</v>
      </c>
      <c r="J3233" t="str">
        <f>VLOOKUP(I3233,Products!$A$1:$F$51,2,0)</f>
        <v>Hospital Smartphone</v>
      </c>
      <c r="K3233" t="str">
        <f>VLOOKUP(I3233,Products!$A$1:$F$51,3,0)</f>
        <v>Electronics</v>
      </c>
      <c r="L3233" t="str">
        <f>VLOOKUP(I3233,Products!$A$1:$F$51,4,0)</f>
        <v>Smartphone</v>
      </c>
      <c r="M3233" s="7">
        <f>VLOOKUP(I3233,Products!$A$1:$F$51,5,0)</f>
        <v>1272.23</v>
      </c>
      <c r="N3233" s="7">
        <f>VLOOKUP(I3233,Products!$A$1:$F$51,6,0)</f>
        <v>952.65</v>
      </c>
      <c r="O3233" t="s">
        <v>835</v>
      </c>
      <c r="P3233" t="str">
        <f>VLOOKUP(O3233,Stores!$A$1:$D$6,2,0)</f>
        <v>MegaMart New Michele</v>
      </c>
      <c r="Q3233" t="str">
        <f>VLOOKUP(O3233,Stores!$A$1:$D$6,4,0)</f>
        <v>West</v>
      </c>
      <c r="R3233" s="6">
        <v>3</v>
      </c>
      <c r="S3233" s="6">
        <v>0.1</v>
      </c>
      <c r="T3233" t="s">
        <v>857</v>
      </c>
      <c r="U3233">
        <f t="shared" si="150"/>
        <v>3816.69</v>
      </c>
      <c r="V3233" s="7">
        <f t="shared" si="151"/>
        <v>2857.95</v>
      </c>
      <c r="W3233" s="7">
        <f t="shared" si="152"/>
        <v>957.84000000000026</v>
      </c>
    </row>
    <row r="3234" spans="1:23" x14ac:dyDescent="0.25">
      <c r="A3234" t="s">
        <v>5040</v>
      </c>
      <c r="B3234" s="4">
        <v>45655</v>
      </c>
      <c r="C3234" t="s">
        <v>149</v>
      </c>
      <c r="D3234" t="str">
        <f>VLOOKUP(C3234,Customers!$A$1:$H$201,4,0)</f>
        <v>Nancy Savage</v>
      </c>
      <c r="E3234" t="str">
        <f>VLOOKUP(C3234,Customers!$A$1:$H$201,5,0)</f>
        <v>Female</v>
      </c>
      <c r="F3234" s="4">
        <f>VLOOKUP(C3234,Customers!$A$1:$H$201,6,0)</f>
        <v>35371</v>
      </c>
      <c r="G3234" s="4" t="str">
        <f>VLOOKUP(C3234,Customers!$A$1:$H$201,7,0)</f>
        <v>Port Sandra</v>
      </c>
      <c r="H3234" s="4">
        <f>VLOOKUP(C3234,Customers!$A$1:$H$201,8,0)</f>
        <v>44851</v>
      </c>
      <c r="I3234" t="s">
        <v>816</v>
      </c>
      <c r="J3234" t="str">
        <f>VLOOKUP(I3234,Products!$A$1:$F$51,2,0)</f>
        <v>Or Smartphone</v>
      </c>
      <c r="K3234" t="str">
        <f>VLOOKUP(I3234,Products!$A$1:$F$51,3,0)</f>
        <v>Electronics</v>
      </c>
      <c r="L3234" t="str">
        <f>VLOOKUP(I3234,Products!$A$1:$F$51,4,0)</f>
        <v>Smartphone</v>
      </c>
      <c r="M3234" s="7">
        <f>VLOOKUP(I3234,Products!$A$1:$F$51,5,0)</f>
        <v>1197.18</v>
      </c>
      <c r="N3234" s="7">
        <f>VLOOKUP(I3234,Products!$A$1:$F$51,6,0)</f>
        <v>722.74</v>
      </c>
      <c r="O3234" t="s">
        <v>831</v>
      </c>
      <c r="P3234" t="str">
        <f>VLOOKUP(O3234,Stores!$A$1:$D$6,2,0)</f>
        <v>MegaMart Peckmouth</v>
      </c>
      <c r="Q3234" t="str">
        <f>VLOOKUP(O3234,Stores!$A$1:$D$6,4,0)</f>
        <v>East</v>
      </c>
      <c r="R3234" s="6">
        <v>1</v>
      </c>
      <c r="S3234" s="6">
        <v>0.15</v>
      </c>
      <c r="T3234" t="s">
        <v>857</v>
      </c>
      <c r="U3234">
        <f t="shared" si="150"/>
        <v>1197.18</v>
      </c>
      <c r="V3234" s="7">
        <f t="shared" si="151"/>
        <v>722.74</v>
      </c>
      <c r="W3234" s="7">
        <f t="shared" si="152"/>
        <v>473.59000000000003</v>
      </c>
    </row>
    <row r="3235" spans="1:23" x14ac:dyDescent="0.25">
      <c r="A3235" t="s">
        <v>1858</v>
      </c>
      <c r="B3235" s="4">
        <v>45655</v>
      </c>
      <c r="C3235" t="s">
        <v>470</v>
      </c>
      <c r="D3235" t="str">
        <f>VLOOKUP(C3235,Customers!$A$1:$H$201,4,0)</f>
        <v>Gary Taylor</v>
      </c>
      <c r="E3235" t="str">
        <f>VLOOKUP(C3235,Customers!$A$1:$H$201,5,0)</f>
        <v>Male</v>
      </c>
      <c r="F3235" s="4">
        <f>VLOOKUP(C3235,Customers!$A$1:$H$201,6,0)</f>
        <v>21466</v>
      </c>
      <c r="G3235" s="4" t="str">
        <f>VLOOKUP(C3235,Customers!$A$1:$H$201,7,0)</f>
        <v>New Michael</v>
      </c>
      <c r="H3235" s="4">
        <f>VLOOKUP(C3235,Customers!$A$1:$H$201,8,0)</f>
        <v>45636</v>
      </c>
      <c r="I3235" t="s">
        <v>746</v>
      </c>
      <c r="J3235" t="str">
        <f>VLOOKUP(I3235,Products!$A$1:$F$51,2,0)</f>
        <v>Add Clothing</v>
      </c>
      <c r="K3235" t="str">
        <f>VLOOKUP(I3235,Products!$A$1:$F$51,3,0)</f>
        <v>Fashion</v>
      </c>
      <c r="L3235" t="str">
        <f>VLOOKUP(I3235,Products!$A$1:$F$51,4,0)</f>
        <v>Clothing</v>
      </c>
      <c r="M3235" s="7">
        <f>VLOOKUP(I3235,Products!$A$1:$F$51,5,0)</f>
        <v>1342.75</v>
      </c>
      <c r="N3235" s="7">
        <f>VLOOKUP(I3235,Products!$A$1:$F$51,6,0)</f>
        <v>797.94</v>
      </c>
      <c r="O3235" t="s">
        <v>838</v>
      </c>
      <c r="P3235" t="str">
        <f>VLOOKUP(O3235,Stores!$A$1:$D$6,2,0)</f>
        <v>MegaMart Brianahaven</v>
      </c>
      <c r="Q3235" t="str">
        <f>VLOOKUP(O3235,Stores!$A$1:$D$6,4,0)</f>
        <v>North</v>
      </c>
      <c r="R3235" s="6">
        <v>2</v>
      </c>
      <c r="S3235" s="6">
        <v>0.05</v>
      </c>
      <c r="T3235" t="s">
        <v>854</v>
      </c>
      <c r="U3235">
        <f t="shared" si="150"/>
        <v>2685.5</v>
      </c>
      <c r="V3235" s="7">
        <f t="shared" si="151"/>
        <v>1595.88</v>
      </c>
      <c r="W3235" s="7">
        <f t="shared" si="152"/>
        <v>1088.6699999999998</v>
      </c>
    </row>
    <row r="3236" spans="1:23" x14ac:dyDescent="0.25">
      <c r="A3236" t="s">
        <v>2328</v>
      </c>
      <c r="B3236" s="4">
        <v>45655</v>
      </c>
      <c r="C3236" t="s">
        <v>606</v>
      </c>
      <c r="D3236" t="str">
        <f>VLOOKUP(C3236,Customers!$A$1:$H$201,4,0)</f>
        <v>Christina Dominguez</v>
      </c>
      <c r="E3236" t="str">
        <f>VLOOKUP(C3236,Customers!$A$1:$H$201,5,0)</f>
        <v>Male</v>
      </c>
      <c r="F3236" s="4">
        <f>VLOOKUP(C3236,Customers!$A$1:$H$201,6,0)</f>
        <v>34043</v>
      </c>
      <c r="G3236" s="4" t="str">
        <f>VLOOKUP(C3236,Customers!$A$1:$H$201,7,0)</f>
        <v>Robertsborough</v>
      </c>
      <c r="H3236" s="4">
        <f>VLOOKUP(C3236,Customers!$A$1:$H$201,8,0)</f>
        <v>45866</v>
      </c>
      <c r="I3236" t="s">
        <v>762</v>
      </c>
      <c r="J3236" t="str">
        <f>VLOOKUP(I3236,Products!$A$1:$F$51,2,0)</f>
        <v>Firm Dairy</v>
      </c>
      <c r="K3236" t="str">
        <f>VLOOKUP(I3236,Products!$A$1:$F$51,3,0)</f>
        <v>Groceries</v>
      </c>
      <c r="L3236" t="str">
        <f>VLOOKUP(I3236,Products!$A$1:$F$51,4,0)</f>
        <v>Dairy</v>
      </c>
      <c r="M3236" s="7">
        <f>VLOOKUP(I3236,Products!$A$1:$F$51,5,0)</f>
        <v>1227.24</v>
      </c>
      <c r="N3236" s="7">
        <f>VLOOKUP(I3236,Products!$A$1:$F$51,6,0)</f>
        <v>977.09</v>
      </c>
      <c r="O3236" t="s">
        <v>827</v>
      </c>
      <c r="P3236" t="str">
        <f>VLOOKUP(O3236,Stores!$A$1:$D$6,2,0)</f>
        <v>MegaMart Jimenezborough</v>
      </c>
      <c r="Q3236" t="str">
        <f>VLOOKUP(O3236,Stores!$A$1:$D$6,4,0)</f>
        <v>South</v>
      </c>
      <c r="R3236" s="6">
        <v>3</v>
      </c>
      <c r="S3236" s="6">
        <v>0.05</v>
      </c>
      <c r="T3236" t="s">
        <v>854</v>
      </c>
      <c r="U3236">
        <f t="shared" si="150"/>
        <v>3681.7200000000003</v>
      </c>
      <c r="V3236" s="7">
        <f t="shared" si="151"/>
        <v>2931.27</v>
      </c>
      <c r="W3236" s="7">
        <f t="shared" si="152"/>
        <v>749.50000000000023</v>
      </c>
    </row>
    <row r="3237" spans="1:23" x14ac:dyDescent="0.25">
      <c r="A3237" t="s">
        <v>3097</v>
      </c>
      <c r="B3237" s="4">
        <v>45655</v>
      </c>
      <c r="C3237" t="s">
        <v>583</v>
      </c>
      <c r="D3237" t="str">
        <f>VLOOKUP(C3237,Customers!$A$1:$H$201,4,0)</f>
        <v>Linda Vasquez</v>
      </c>
      <c r="E3237" t="str">
        <f>VLOOKUP(C3237,Customers!$A$1:$H$201,5,0)</f>
        <v>Male</v>
      </c>
      <c r="F3237" s="4">
        <f>VLOOKUP(C3237,Customers!$A$1:$H$201,6,0)</f>
        <v>25047</v>
      </c>
      <c r="G3237" s="4" t="str">
        <f>VLOOKUP(C3237,Customers!$A$1:$H$201,7,0)</f>
        <v>North Rodney</v>
      </c>
      <c r="H3237" s="4">
        <f>VLOOKUP(C3237,Customers!$A$1:$H$201,8,0)</f>
        <v>44186</v>
      </c>
      <c r="I3237" t="s">
        <v>735</v>
      </c>
      <c r="J3237" t="str">
        <f>VLOOKUP(I3237,Products!$A$1:$F$51,2,0)</f>
        <v>Step Smartphone</v>
      </c>
      <c r="K3237" t="str">
        <f>VLOOKUP(I3237,Products!$A$1:$F$51,3,0)</f>
        <v>Electronics</v>
      </c>
      <c r="L3237" t="str">
        <f>VLOOKUP(I3237,Products!$A$1:$F$51,4,0)</f>
        <v>Smartphone</v>
      </c>
      <c r="M3237" s="7">
        <f>VLOOKUP(I3237,Products!$A$1:$F$51,5,0)</f>
        <v>1194.1199999999999</v>
      </c>
      <c r="N3237" s="7">
        <f>VLOOKUP(I3237,Products!$A$1:$F$51,6,0)</f>
        <v>838.95</v>
      </c>
      <c r="O3237" t="s">
        <v>842</v>
      </c>
      <c r="P3237" t="str">
        <f>VLOOKUP(O3237,Stores!$A$1:$D$6,2,0)</f>
        <v>MegaMart Johnmouth</v>
      </c>
      <c r="Q3237" t="str">
        <f>VLOOKUP(O3237,Stores!$A$1:$D$6,4,0)</f>
        <v>East</v>
      </c>
      <c r="R3237" s="6">
        <v>5</v>
      </c>
      <c r="S3237" s="6">
        <v>0.05</v>
      </c>
      <c r="T3237" t="s">
        <v>857</v>
      </c>
      <c r="U3237">
        <f t="shared" si="150"/>
        <v>5970.5999999999995</v>
      </c>
      <c r="V3237" s="7">
        <f t="shared" si="151"/>
        <v>4194.75</v>
      </c>
      <c r="W3237" s="7">
        <f t="shared" si="152"/>
        <v>1774.8999999999994</v>
      </c>
    </row>
    <row r="3238" spans="1:23" x14ac:dyDescent="0.25">
      <c r="A3238" t="s">
        <v>3251</v>
      </c>
      <c r="B3238" s="4">
        <v>45655</v>
      </c>
      <c r="C3238" t="s">
        <v>409</v>
      </c>
      <c r="D3238" t="str">
        <f>VLOOKUP(C3238,Customers!$A$1:$H$201,4,0)</f>
        <v>Travis Peters</v>
      </c>
      <c r="E3238" t="str">
        <f>VLOOKUP(C3238,Customers!$A$1:$H$201,5,0)</f>
        <v>Female</v>
      </c>
      <c r="F3238" s="4">
        <f>VLOOKUP(C3238,Customers!$A$1:$H$201,6,0)</f>
        <v>24112</v>
      </c>
      <c r="G3238" s="4" t="str">
        <f>VLOOKUP(C3238,Customers!$A$1:$H$201,7,0)</f>
        <v>South Ianhaven</v>
      </c>
      <c r="H3238" s="4">
        <f>VLOOKUP(C3238,Customers!$A$1:$H$201,8,0)</f>
        <v>44926</v>
      </c>
      <c r="I3238" t="s">
        <v>762</v>
      </c>
      <c r="J3238" t="str">
        <f>VLOOKUP(I3238,Products!$A$1:$F$51,2,0)</f>
        <v>Firm Dairy</v>
      </c>
      <c r="K3238" t="str">
        <f>VLOOKUP(I3238,Products!$A$1:$F$51,3,0)</f>
        <v>Groceries</v>
      </c>
      <c r="L3238" t="str">
        <f>VLOOKUP(I3238,Products!$A$1:$F$51,4,0)</f>
        <v>Dairy</v>
      </c>
      <c r="M3238" s="7">
        <f>VLOOKUP(I3238,Products!$A$1:$F$51,5,0)</f>
        <v>1227.24</v>
      </c>
      <c r="N3238" s="7">
        <f>VLOOKUP(I3238,Products!$A$1:$F$51,6,0)</f>
        <v>977.09</v>
      </c>
      <c r="O3238" t="s">
        <v>827</v>
      </c>
      <c r="P3238" t="str">
        <f>VLOOKUP(O3238,Stores!$A$1:$D$6,2,0)</f>
        <v>MegaMart Jimenezborough</v>
      </c>
      <c r="Q3238" t="str">
        <f>VLOOKUP(O3238,Stores!$A$1:$D$6,4,0)</f>
        <v>South</v>
      </c>
      <c r="R3238" s="6">
        <v>2</v>
      </c>
      <c r="S3238" s="6">
        <v>0.15</v>
      </c>
      <c r="T3238" t="s">
        <v>851</v>
      </c>
      <c r="U3238">
        <f t="shared" si="150"/>
        <v>2454.48</v>
      </c>
      <c r="V3238" s="7">
        <f t="shared" si="151"/>
        <v>1954.18</v>
      </c>
      <c r="W3238" s="7">
        <f t="shared" si="152"/>
        <v>499.44999999999993</v>
      </c>
    </row>
    <row r="3239" spans="1:23" x14ac:dyDescent="0.25">
      <c r="A3239" t="s">
        <v>3625</v>
      </c>
      <c r="B3239" s="4">
        <v>45655</v>
      </c>
      <c r="C3239" t="s">
        <v>26</v>
      </c>
      <c r="D3239" t="str">
        <f>VLOOKUP(C3239,Customers!$A$1:$H$201,4,0)</f>
        <v>Danny Moore</v>
      </c>
      <c r="E3239" t="str">
        <f>VLOOKUP(C3239,Customers!$A$1:$H$201,5,0)</f>
        <v>Male</v>
      </c>
      <c r="F3239" s="4">
        <f>VLOOKUP(C3239,Customers!$A$1:$H$201,6,0)</f>
        <v>31688</v>
      </c>
      <c r="G3239" s="4" t="str">
        <f>VLOOKUP(C3239,Customers!$A$1:$H$201,7,0)</f>
        <v>Costaberg</v>
      </c>
      <c r="H3239" s="4">
        <f>VLOOKUP(C3239,Customers!$A$1:$H$201,8,0)</f>
        <v>44751</v>
      </c>
      <c r="I3239" t="s">
        <v>782</v>
      </c>
      <c r="J3239" t="str">
        <f>VLOOKUP(I3239,Products!$A$1:$F$51,2,0)</f>
        <v>National Watches</v>
      </c>
      <c r="K3239" t="str">
        <f>VLOOKUP(I3239,Products!$A$1:$F$51,3,0)</f>
        <v>Fashion</v>
      </c>
      <c r="L3239" t="str">
        <f>VLOOKUP(I3239,Products!$A$1:$F$51,4,0)</f>
        <v>Watches</v>
      </c>
      <c r="M3239" s="7">
        <f>VLOOKUP(I3239,Products!$A$1:$F$51,5,0)</f>
        <v>29.24</v>
      </c>
      <c r="N3239" s="7">
        <f>VLOOKUP(I3239,Products!$A$1:$F$51,6,0)</f>
        <v>742.26521739130465</v>
      </c>
      <c r="O3239" t="s">
        <v>842</v>
      </c>
      <c r="P3239" t="str">
        <f>VLOOKUP(O3239,Stores!$A$1:$D$6,2,0)</f>
        <v>MegaMart Johnmouth</v>
      </c>
      <c r="Q3239" t="str">
        <f>VLOOKUP(O3239,Stores!$A$1:$D$6,4,0)</f>
        <v>East</v>
      </c>
      <c r="R3239" s="6">
        <v>4</v>
      </c>
      <c r="S3239" s="6">
        <v>0</v>
      </c>
      <c r="T3239" t="s">
        <v>851</v>
      </c>
      <c r="U3239">
        <f t="shared" si="150"/>
        <v>116.96</v>
      </c>
      <c r="V3239" s="7">
        <f t="shared" si="151"/>
        <v>2969.0608695652186</v>
      </c>
      <c r="W3239" s="7">
        <f t="shared" si="152"/>
        <v>-2853.1008695652185</v>
      </c>
    </row>
    <row r="3240" spans="1:23" x14ac:dyDescent="0.25">
      <c r="A3240" t="s">
        <v>4874</v>
      </c>
      <c r="B3240" s="4">
        <v>45656</v>
      </c>
      <c r="C3240" t="s">
        <v>300</v>
      </c>
      <c r="D3240" t="str">
        <f>VLOOKUP(C3240,Customers!$A$1:$H$201,4,0)</f>
        <v>Grace Garcia</v>
      </c>
      <c r="E3240" t="str">
        <f>VLOOKUP(C3240,Customers!$A$1:$H$201,5,0)</f>
        <v>Female</v>
      </c>
      <c r="F3240" s="4">
        <f>VLOOKUP(C3240,Customers!$A$1:$H$201,6,0)</f>
        <v>37929</v>
      </c>
      <c r="G3240" s="4" t="str">
        <f>VLOOKUP(C3240,Customers!$A$1:$H$201,7,0)</f>
        <v>Markberg</v>
      </c>
      <c r="H3240" s="4">
        <f>VLOOKUP(C3240,Customers!$A$1:$H$201,8,0)</f>
        <v>44928</v>
      </c>
      <c r="I3240" t="s">
        <v>786</v>
      </c>
      <c r="J3240" t="str">
        <f>VLOOKUP(I3240,Products!$A$1:$F$51,2,0)</f>
        <v>Difficult Vegetables</v>
      </c>
      <c r="K3240" t="str">
        <f>VLOOKUP(I3240,Products!$A$1:$F$51,3,0)</f>
        <v>Groceries</v>
      </c>
      <c r="L3240" t="str">
        <f>VLOOKUP(I3240,Products!$A$1:$F$51,4,0)</f>
        <v>Vegetables</v>
      </c>
      <c r="M3240" s="7">
        <f>VLOOKUP(I3240,Products!$A$1:$F$51,5,0)</f>
        <v>1102.791777777778</v>
      </c>
      <c r="N3240" s="7">
        <f>VLOOKUP(I3240,Products!$A$1:$F$51,6,0)</f>
        <v>164.01</v>
      </c>
      <c r="O3240" t="s">
        <v>831</v>
      </c>
      <c r="P3240" t="str">
        <f>VLOOKUP(O3240,Stores!$A$1:$D$6,2,0)</f>
        <v>MegaMart Peckmouth</v>
      </c>
      <c r="Q3240" t="str">
        <f>VLOOKUP(O3240,Stores!$A$1:$D$6,4,0)</f>
        <v>East</v>
      </c>
      <c r="R3240" s="6">
        <v>1</v>
      </c>
      <c r="S3240" s="6">
        <v>0.15</v>
      </c>
      <c r="T3240" t="s">
        <v>854</v>
      </c>
      <c r="U3240">
        <f t="shared" si="150"/>
        <v>1102.791777777778</v>
      </c>
      <c r="V3240" s="7">
        <f t="shared" si="151"/>
        <v>164.01</v>
      </c>
      <c r="W3240" s="7">
        <f t="shared" si="152"/>
        <v>937.93177777777794</v>
      </c>
    </row>
    <row r="3241" spans="1:23" x14ac:dyDescent="0.25">
      <c r="A3241" t="s">
        <v>1329</v>
      </c>
      <c r="B3241" s="4">
        <v>45656</v>
      </c>
      <c r="C3241" t="s">
        <v>549</v>
      </c>
      <c r="D3241" t="str">
        <f>VLOOKUP(C3241,Customers!$A$1:$H$201,4,0)</f>
        <v>Nancy Gordon</v>
      </c>
      <c r="E3241" t="str">
        <f>VLOOKUP(C3241,Customers!$A$1:$H$201,5,0)</f>
        <v>Female</v>
      </c>
      <c r="F3241" s="4">
        <f>VLOOKUP(C3241,Customers!$A$1:$H$201,6,0)</f>
        <v>32240</v>
      </c>
      <c r="G3241" s="4" t="str">
        <f>VLOOKUP(C3241,Customers!$A$1:$H$201,7,0)</f>
        <v>Port Alex</v>
      </c>
      <c r="H3241" s="4">
        <f>VLOOKUP(C3241,Customers!$A$1:$H$201,8,0)</f>
        <v>44962</v>
      </c>
      <c r="I3241" t="s">
        <v>751</v>
      </c>
      <c r="J3241" t="str">
        <f>VLOOKUP(I3241,Products!$A$1:$F$51,2,0)</f>
        <v>House Accessories</v>
      </c>
      <c r="K3241" t="str">
        <f>VLOOKUP(I3241,Products!$A$1:$F$51,3,0)</f>
        <v>Fashion</v>
      </c>
      <c r="L3241" t="str">
        <f>VLOOKUP(I3241,Products!$A$1:$F$51,4,0)</f>
        <v>Accessories</v>
      </c>
      <c r="M3241" s="7">
        <f>VLOOKUP(I3241,Products!$A$1:$F$51,5,0)</f>
        <v>1858.75</v>
      </c>
      <c r="N3241" s="7">
        <f>VLOOKUP(I3241,Products!$A$1:$F$51,6,0)</f>
        <v>1451.16</v>
      </c>
      <c r="O3241" t="s">
        <v>831</v>
      </c>
      <c r="P3241" t="str">
        <f>VLOOKUP(O3241,Stores!$A$1:$D$6,2,0)</f>
        <v>MegaMart Peckmouth</v>
      </c>
      <c r="Q3241" t="str">
        <f>VLOOKUP(O3241,Stores!$A$1:$D$6,4,0)</f>
        <v>East</v>
      </c>
      <c r="R3241" s="6">
        <v>5</v>
      </c>
      <c r="S3241" s="6">
        <v>0.15</v>
      </c>
      <c r="T3241" t="s">
        <v>854</v>
      </c>
      <c r="U3241">
        <f t="shared" si="150"/>
        <v>9293.75</v>
      </c>
      <c r="V3241" s="7">
        <f t="shared" si="151"/>
        <v>7255.8</v>
      </c>
      <c r="W3241" s="7">
        <f t="shared" si="152"/>
        <v>2037.1</v>
      </c>
    </row>
    <row r="3242" spans="1:23" x14ac:dyDescent="0.25">
      <c r="A3242" t="s">
        <v>1947</v>
      </c>
      <c r="B3242" s="4">
        <v>45656</v>
      </c>
      <c r="C3242" t="s">
        <v>394</v>
      </c>
      <c r="D3242" t="str">
        <f>VLOOKUP(C3242,Customers!$A$1:$H$201,4,0)</f>
        <v>Kevin Flores</v>
      </c>
      <c r="E3242" t="str">
        <f>VLOOKUP(C3242,Customers!$A$1:$H$201,5,0)</f>
        <v>Female</v>
      </c>
      <c r="F3242" s="4">
        <f>VLOOKUP(C3242,Customers!$A$1:$H$201,6,0)</f>
        <v>31890</v>
      </c>
      <c r="G3242" s="4" t="str">
        <f>VLOOKUP(C3242,Customers!$A$1:$H$201,7,0)</f>
        <v>Lake Ricardo</v>
      </c>
      <c r="H3242" s="4">
        <f>VLOOKUP(C3242,Customers!$A$1:$H$201,8,0)</f>
        <v>45694</v>
      </c>
      <c r="I3242" t="s">
        <v>760</v>
      </c>
      <c r="J3242" t="str">
        <f>VLOOKUP(I3242,Products!$A$1:$F$51,2,0)</f>
        <v>Simple Accessories</v>
      </c>
      <c r="K3242" t="str">
        <f>VLOOKUP(I3242,Products!$A$1:$F$51,3,0)</f>
        <v>Fashion</v>
      </c>
      <c r="L3242" t="str">
        <f>VLOOKUP(I3242,Products!$A$1:$F$51,4,0)</f>
        <v>Accessories</v>
      </c>
      <c r="M3242" s="7">
        <f>VLOOKUP(I3242,Products!$A$1:$F$51,5,0)</f>
        <v>1102.791777777778</v>
      </c>
      <c r="N3242" s="7">
        <f>VLOOKUP(I3242,Products!$A$1:$F$51,6,0)</f>
        <v>242.98</v>
      </c>
      <c r="O3242" t="s">
        <v>827</v>
      </c>
      <c r="P3242" t="str">
        <f>VLOOKUP(O3242,Stores!$A$1:$D$6,2,0)</f>
        <v>MegaMart Jimenezborough</v>
      </c>
      <c r="Q3242" t="str">
        <f>VLOOKUP(O3242,Stores!$A$1:$D$6,4,0)</f>
        <v>South</v>
      </c>
      <c r="R3242" s="6">
        <v>5</v>
      </c>
      <c r="S3242" s="6">
        <v>0.1</v>
      </c>
      <c r="T3242" t="s">
        <v>851</v>
      </c>
      <c r="U3242">
        <f t="shared" si="150"/>
        <v>5513.9588888888902</v>
      </c>
      <c r="V3242" s="7">
        <f t="shared" si="151"/>
        <v>1214.8999999999999</v>
      </c>
      <c r="W3242" s="7">
        <f t="shared" si="152"/>
        <v>4298.1588888888909</v>
      </c>
    </row>
    <row r="3243" spans="1:23" x14ac:dyDescent="0.25">
      <c r="A3243" t="s">
        <v>2969</v>
      </c>
      <c r="B3243" s="4">
        <v>45656</v>
      </c>
      <c r="C3243" t="s">
        <v>117</v>
      </c>
      <c r="D3243" t="str">
        <f>VLOOKUP(C3243,Customers!$A$1:$H$201,4,0)</f>
        <v>Lacey Hall</v>
      </c>
      <c r="E3243" t="str">
        <f>VLOOKUP(C3243,Customers!$A$1:$H$201,5,0)</f>
        <v>Male</v>
      </c>
      <c r="F3243" s="4">
        <f>VLOOKUP(C3243,Customers!$A$1:$H$201,6,0)</f>
        <v>37417</v>
      </c>
      <c r="G3243" s="4" t="str">
        <f>VLOOKUP(C3243,Customers!$A$1:$H$201,7,0)</f>
        <v>Thomashaven</v>
      </c>
      <c r="H3243" s="4">
        <f>VLOOKUP(C3243,Customers!$A$1:$H$201,8,0)</f>
        <v>44800</v>
      </c>
      <c r="I3243" t="s">
        <v>741</v>
      </c>
      <c r="J3243" t="str">
        <f>VLOOKUP(I3243,Products!$A$1:$F$51,2,0)</f>
        <v>Above Camera</v>
      </c>
      <c r="K3243" t="str">
        <f>VLOOKUP(I3243,Products!$A$1:$F$51,3,0)</f>
        <v>Electronics</v>
      </c>
      <c r="L3243" t="str">
        <f>VLOOKUP(I3243,Products!$A$1:$F$51,4,0)</f>
        <v>Camera</v>
      </c>
      <c r="M3243" s="7">
        <f>VLOOKUP(I3243,Products!$A$1:$F$51,5,0)</f>
        <v>1193.0899999999999</v>
      </c>
      <c r="N3243" s="7">
        <f>VLOOKUP(I3243,Products!$A$1:$F$51,6,0)</f>
        <v>818.24</v>
      </c>
      <c r="O3243" t="s">
        <v>831</v>
      </c>
      <c r="P3243" t="str">
        <f>VLOOKUP(O3243,Stores!$A$1:$D$6,2,0)</f>
        <v>MegaMart Peckmouth</v>
      </c>
      <c r="Q3243" t="str">
        <f>VLOOKUP(O3243,Stores!$A$1:$D$6,4,0)</f>
        <v>East</v>
      </c>
      <c r="R3243" s="6">
        <v>3</v>
      </c>
      <c r="S3243" s="6">
        <v>0.15</v>
      </c>
      <c r="T3243" t="s">
        <v>857</v>
      </c>
      <c r="U3243">
        <f t="shared" si="150"/>
        <v>3579.2699999999995</v>
      </c>
      <c r="V3243" s="7">
        <f t="shared" si="151"/>
        <v>2454.7200000000003</v>
      </c>
      <c r="W3243" s="7">
        <f t="shared" si="152"/>
        <v>1123.6999999999994</v>
      </c>
    </row>
    <row r="3244" spans="1:23" x14ac:dyDescent="0.25">
      <c r="A3244" t="s">
        <v>4986</v>
      </c>
      <c r="B3244" s="4">
        <v>45656</v>
      </c>
      <c r="C3244" t="s">
        <v>322</v>
      </c>
      <c r="D3244" t="str">
        <f>VLOOKUP(C3244,Customers!$A$1:$H$201,4,0)</f>
        <v>Lawrence Hunter</v>
      </c>
      <c r="E3244" t="str">
        <f>VLOOKUP(C3244,Customers!$A$1:$H$201,5,0)</f>
        <v>Female</v>
      </c>
      <c r="F3244" s="4">
        <f>VLOOKUP(C3244,Customers!$A$1:$H$201,6,0)</f>
        <v>27663</v>
      </c>
      <c r="G3244" s="4" t="str">
        <f>VLOOKUP(C3244,Customers!$A$1:$H$201,7,0)</f>
        <v>Port Stephanie</v>
      </c>
      <c r="H3244" s="4">
        <f>VLOOKUP(C3244,Customers!$A$1:$H$201,8,0)</f>
        <v>45133</v>
      </c>
      <c r="I3244" t="s">
        <v>788</v>
      </c>
      <c r="J3244" t="str">
        <f>VLOOKUP(I3244,Products!$A$1:$F$51,2,0)</f>
        <v>Beat Accessories</v>
      </c>
      <c r="K3244" t="str">
        <f>VLOOKUP(I3244,Products!$A$1:$F$51,3,0)</f>
        <v>Fashion</v>
      </c>
      <c r="L3244" t="str">
        <f>VLOOKUP(I3244,Products!$A$1:$F$51,4,0)</f>
        <v>Accessories</v>
      </c>
      <c r="M3244" s="7">
        <f>VLOOKUP(I3244,Products!$A$1:$F$51,5,0)</f>
        <v>1798.97</v>
      </c>
      <c r="N3244" s="7">
        <f>VLOOKUP(I3244,Products!$A$1:$F$51,6,0)</f>
        <v>1329.15</v>
      </c>
      <c r="O3244" t="s">
        <v>838</v>
      </c>
      <c r="P3244" t="str">
        <f>VLOOKUP(O3244,Stores!$A$1:$D$6,2,0)</f>
        <v>MegaMart Brianahaven</v>
      </c>
      <c r="Q3244" t="str">
        <f>VLOOKUP(O3244,Stores!$A$1:$D$6,4,0)</f>
        <v>North</v>
      </c>
      <c r="R3244" s="6">
        <v>3</v>
      </c>
      <c r="S3244" s="6">
        <v>0.15</v>
      </c>
      <c r="T3244" t="s">
        <v>857</v>
      </c>
      <c r="U3244">
        <f t="shared" si="150"/>
        <v>5396.91</v>
      </c>
      <c r="V3244" s="7">
        <f t="shared" si="151"/>
        <v>3987.4500000000003</v>
      </c>
      <c r="W3244" s="7">
        <f t="shared" si="152"/>
        <v>1408.6099999999997</v>
      </c>
    </row>
    <row r="3245" spans="1:23" x14ac:dyDescent="0.25">
      <c r="A3245" t="s">
        <v>5058</v>
      </c>
      <c r="B3245" s="4">
        <v>45657</v>
      </c>
      <c r="C3245" t="s">
        <v>417</v>
      </c>
      <c r="D3245" t="str">
        <f>VLOOKUP(C3245,Customers!$A$1:$H$201,4,0)</f>
        <v>Jeffrey Smith</v>
      </c>
      <c r="E3245" t="str">
        <f>VLOOKUP(C3245,Customers!$A$1:$H$201,5,0)</f>
        <v>Female</v>
      </c>
      <c r="F3245" s="4">
        <f>VLOOKUP(C3245,Customers!$A$1:$H$201,6,0)</f>
        <v>30679</v>
      </c>
      <c r="G3245" s="4" t="str">
        <f>VLOOKUP(C3245,Customers!$A$1:$H$201,7,0)</f>
        <v>Aaronmouth</v>
      </c>
      <c r="H3245" s="4">
        <f>VLOOKUP(C3245,Customers!$A$1:$H$201,8,0)</f>
        <v>45006</v>
      </c>
      <c r="I3245" t="s">
        <v>806</v>
      </c>
      <c r="J3245" t="str">
        <f>VLOOKUP(I3245,Products!$A$1:$F$51,2,0)</f>
        <v>Maybe Clothing</v>
      </c>
      <c r="K3245" t="str">
        <f>VLOOKUP(I3245,Products!$A$1:$F$51,3,0)</f>
        <v>Fashion</v>
      </c>
      <c r="L3245" t="str">
        <f>VLOOKUP(I3245,Products!$A$1:$F$51,4,0)</f>
        <v>Clothing</v>
      </c>
      <c r="M3245" s="7">
        <f>VLOOKUP(I3245,Products!$A$1:$F$51,5,0)</f>
        <v>1102.791777777778</v>
      </c>
      <c r="N3245" s="7">
        <f>VLOOKUP(I3245,Products!$A$1:$F$51,6,0)</f>
        <v>316.63</v>
      </c>
      <c r="O3245" t="s">
        <v>831</v>
      </c>
      <c r="P3245" t="str">
        <f>VLOOKUP(O3245,Stores!$A$1:$D$6,2,0)</f>
        <v>MegaMart Peckmouth</v>
      </c>
      <c r="Q3245" t="str">
        <f>VLOOKUP(O3245,Stores!$A$1:$D$6,4,0)</f>
        <v>East</v>
      </c>
      <c r="R3245" s="6">
        <v>4</v>
      </c>
      <c r="S3245" s="6">
        <v>0.05</v>
      </c>
      <c r="T3245" t="s">
        <v>854</v>
      </c>
      <c r="U3245">
        <f t="shared" si="150"/>
        <v>4411.1671111111118</v>
      </c>
      <c r="V3245" s="7">
        <f t="shared" si="151"/>
        <v>1266.52</v>
      </c>
      <c r="W3245" s="7">
        <f t="shared" si="152"/>
        <v>3143.697111111112</v>
      </c>
    </row>
    <row r="3246" spans="1:23" x14ac:dyDescent="0.25">
      <c r="A3246" t="s">
        <v>5161</v>
      </c>
      <c r="B3246" s="4">
        <v>45657</v>
      </c>
      <c r="C3246" t="s">
        <v>465</v>
      </c>
      <c r="D3246" t="str">
        <f>VLOOKUP(C3246,Customers!$A$1:$H$201,4,0)</f>
        <v>John Allen</v>
      </c>
      <c r="E3246" t="str">
        <f>VLOOKUP(C3246,Customers!$A$1:$H$201,5,0)</f>
        <v>Female</v>
      </c>
      <c r="F3246" s="4">
        <f>VLOOKUP(C3246,Customers!$A$1:$H$201,6,0)</f>
        <v>30272</v>
      </c>
      <c r="G3246" s="4" t="str">
        <f>VLOOKUP(C3246,Customers!$A$1:$H$201,7,0)</f>
        <v>Kimland</v>
      </c>
      <c r="H3246" s="4">
        <f>VLOOKUP(C3246,Customers!$A$1:$H$201,8,0)</f>
        <v>44218</v>
      </c>
      <c r="I3246" t="s">
        <v>721</v>
      </c>
      <c r="J3246" t="str">
        <f>VLOOKUP(I3246,Products!$A$1:$F$51,2,0)</f>
        <v>Knowledge Bags</v>
      </c>
      <c r="K3246" t="str">
        <f>VLOOKUP(I3246,Products!$A$1:$F$51,3,0)</f>
        <v>Fashion</v>
      </c>
      <c r="L3246" t="str">
        <f>VLOOKUP(I3246,Products!$A$1:$F$51,4,0)</f>
        <v>Bags</v>
      </c>
      <c r="M3246" s="7">
        <f>VLOOKUP(I3246,Products!$A$1:$F$51,5,0)</f>
        <v>1396.22</v>
      </c>
      <c r="N3246" s="7">
        <f>VLOOKUP(I3246,Products!$A$1:$F$51,6,0)</f>
        <v>1004.09</v>
      </c>
      <c r="O3246" t="s">
        <v>831</v>
      </c>
      <c r="P3246" t="str">
        <f>VLOOKUP(O3246,Stores!$A$1:$D$6,2,0)</f>
        <v>MegaMart Peckmouth</v>
      </c>
      <c r="Q3246" t="str">
        <f>VLOOKUP(O3246,Stores!$A$1:$D$6,4,0)</f>
        <v>East</v>
      </c>
      <c r="R3246" s="6">
        <v>4</v>
      </c>
      <c r="S3246" s="6">
        <v>0.1</v>
      </c>
      <c r="T3246" t="s">
        <v>857</v>
      </c>
      <c r="U3246">
        <f t="shared" si="150"/>
        <v>5584.88</v>
      </c>
      <c r="V3246" s="7">
        <f t="shared" si="151"/>
        <v>4016.36</v>
      </c>
      <c r="W3246" s="7">
        <f t="shared" si="152"/>
        <v>1567.62</v>
      </c>
    </row>
    <row r="3247" spans="1:23" x14ac:dyDescent="0.25">
      <c r="A3247" t="s">
        <v>5704</v>
      </c>
      <c r="B3247" s="4">
        <v>45657</v>
      </c>
      <c r="C3247" t="s">
        <v>384</v>
      </c>
      <c r="D3247" t="str">
        <f>VLOOKUP(C3247,Customers!$A$1:$H$201,4,0)</f>
        <v>David Burns</v>
      </c>
      <c r="E3247" t="str">
        <f>VLOOKUP(C3247,Customers!$A$1:$H$201,5,0)</f>
        <v>Female</v>
      </c>
      <c r="F3247" s="4">
        <f>VLOOKUP(C3247,Customers!$A$1:$H$201,6,0)</f>
        <v>23676</v>
      </c>
      <c r="G3247" s="4" t="str">
        <f>VLOOKUP(C3247,Customers!$A$1:$H$201,7,0)</f>
        <v>Joyceside</v>
      </c>
      <c r="H3247" s="4">
        <f>VLOOKUP(C3247,Customers!$A$1:$H$201,8,0)</f>
        <v>44351</v>
      </c>
      <c r="I3247" t="s">
        <v>796</v>
      </c>
      <c r="J3247" t="str">
        <f>VLOOKUP(I3247,Products!$A$1:$F$51,2,0)</f>
        <v>Book Television</v>
      </c>
      <c r="K3247" t="str">
        <f>VLOOKUP(I3247,Products!$A$1:$F$51,3,0)</f>
        <v>Electronics</v>
      </c>
      <c r="L3247" t="str">
        <f>VLOOKUP(I3247,Products!$A$1:$F$51,4,0)</f>
        <v>Television</v>
      </c>
      <c r="M3247" s="7">
        <f>VLOOKUP(I3247,Products!$A$1:$F$51,5,0)</f>
        <v>1952.65</v>
      </c>
      <c r="N3247" s="7">
        <f>VLOOKUP(I3247,Products!$A$1:$F$51,6,0)</f>
        <v>1451.27</v>
      </c>
      <c r="O3247" t="s">
        <v>842</v>
      </c>
      <c r="P3247" t="str">
        <f>VLOOKUP(O3247,Stores!$A$1:$D$6,2,0)</f>
        <v>MegaMart Johnmouth</v>
      </c>
      <c r="Q3247" t="str">
        <f>VLOOKUP(O3247,Stores!$A$1:$D$6,4,0)</f>
        <v>East</v>
      </c>
      <c r="R3247" s="6">
        <v>2</v>
      </c>
      <c r="S3247" s="6">
        <v>0</v>
      </c>
      <c r="T3247" t="s">
        <v>861</v>
      </c>
      <c r="U3247">
        <f t="shared" si="150"/>
        <v>3905.3</v>
      </c>
      <c r="V3247" s="7">
        <f t="shared" si="151"/>
        <v>2902.54</v>
      </c>
      <c r="W3247" s="7">
        <f t="shared" si="152"/>
        <v>1001.7600000000002</v>
      </c>
    </row>
    <row r="3248" spans="1:23" x14ac:dyDescent="0.25">
      <c r="A3248" t="s">
        <v>860</v>
      </c>
      <c r="B3248" s="4">
        <v>45657</v>
      </c>
      <c r="C3248" t="s">
        <v>599</v>
      </c>
      <c r="D3248" t="str">
        <f>VLOOKUP(C3248,Customers!$A$1:$H$201,4,0)</f>
        <v>Travis Watson</v>
      </c>
      <c r="E3248" t="str">
        <f>VLOOKUP(C3248,Customers!$A$1:$H$201,5,0)</f>
        <v>Male</v>
      </c>
      <c r="F3248" s="4">
        <f>VLOOKUP(C3248,Customers!$A$1:$H$201,6,0)</f>
        <v>24638</v>
      </c>
      <c r="G3248" s="4" t="str">
        <f>VLOOKUP(C3248,Customers!$A$1:$H$201,7,0)</f>
        <v>Christopherburgh</v>
      </c>
      <c r="H3248" s="4">
        <f>VLOOKUP(C3248,Customers!$A$1:$H$201,8,0)</f>
        <v>44553</v>
      </c>
      <c r="I3248" t="s">
        <v>721</v>
      </c>
      <c r="J3248" t="str">
        <f>VLOOKUP(I3248,Products!$A$1:$F$51,2,0)</f>
        <v>Knowledge Bags</v>
      </c>
      <c r="K3248" t="str">
        <f>VLOOKUP(I3248,Products!$A$1:$F$51,3,0)</f>
        <v>Fashion</v>
      </c>
      <c r="L3248" t="str">
        <f>VLOOKUP(I3248,Products!$A$1:$F$51,4,0)</f>
        <v>Bags</v>
      </c>
      <c r="M3248" s="7">
        <f>VLOOKUP(I3248,Products!$A$1:$F$51,5,0)</f>
        <v>1396.22</v>
      </c>
      <c r="N3248" s="7">
        <f>VLOOKUP(I3248,Products!$A$1:$F$51,6,0)</f>
        <v>1004.09</v>
      </c>
      <c r="O3248" t="s">
        <v>827</v>
      </c>
      <c r="P3248" t="str">
        <f>VLOOKUP(O3248,Stores!$A$1:$D$6,2,0)</f>
        <v>MegaMart Jimenezborough</v>
      </c>
      <c r="Q3248" t="str">
        <f>VLOOKUP(O3248,Stores!$A$1:$D$6,4,0)</f>
        <v>South</v>
      </c>
      <c r="R3248" s="6">
        <v>3</v>
      </c>
      <c r="S3248" s="6">
        <v>0.1</v>
      </c>
      <c r="T3248" t="s">
        <v>861</v>
      </c>
      <c r="U3248">
        <f t="shared" si="150"/>
        <v>4188.66</v>
      </c>
      <c r="V3248" s="7">
        <f t="shared" si="151"/>
        <v>3012.27</v>
      </c>
      <c r="W3248" s="7">
        <f t="shared" si="152"/>
        <v>1175.4899999999998</v>
      </c>
    </row>
    <row r="3249" spans="1:23" x14ac:dyDescent="0.25">
      <c r="A3249" t="s">
        <v>1381</v>
      </c>
      <c r="B3249" s="4">
        <v>45657</v>
      </c>
      <c r="C3249" t="s">
        <v>87</v>
      </c>
      <c r="D3249" t="str">
        <f>VLOOKUP(C3249,Customers!$A$1:$H$201,4,0)</f>
        <v>Megan Velasquez</v>
      </c>
      <c r="E3249" t="str">
        <f>VLOOKUP(C3249,Customers!$A$1:$H$201,5,0)</f>
        <v>Male</v>
      </c>
      <c r="F3249" s="4">
        <f>VLOOKUP(C3249,Customers!$A$1:$H$201,6,0)</f>
        <v>20409</v>
      </c>
      <c r="G3249" s="4" t="str">
        <f>VLOOKUP(C3249,Customers!$A$1:$H$201,7,0)</f>
        <v>East James</v>
      </c>
      <c r="H3249" s="4">
        <f>VLOOKUP(C3249,Customers!$A$1:$H$201,8,0)</f>
        <v>44106</v>
      </c>
      <c r="I3249" t="s">
        <v>816</v>
      </c>
      <c r="J3249" t="str">
        <f>VLOOKUP(I3249,Products!$A$1:$F$51,2,0)</f>
        <v>Or Smartphone</v>
      </c>
      <c r="K3249" t="str">
        <f>VLOOKUP(I3249,Products!$A$1:$F$51,3,0)</f>
        <v>Electronics</v>
      </c>
      <c r="L3249" t="str">
        <f>VLOOKUP(I3249,Products!$A$1:$F$51,4,0)</f>
        <v>Smartphone</v>
      </c>
      <c r="M3249" s="7">
        <f>VLOOKUP(I3249,Products!$A$1:$F$51,5,0)</f>
        <v>1197.18</v>
      </c>
      <c r="N3249" s="7">
        <f>VLOOKUP(I3249,Products!$A$1:$F$51,6,0)</f>
        <v>722.74</v>
      </c>
      <c r="O3249" t="s">
        <v>842</v>
      </c>
      <c r="P3249" t="str">
        <f>VLOOKUP(O3249,Stores!$A$1:$D$6,2,0)</f>
        <v>MegaMart Johnmouth</v>
      </c>
      <c r="Q3249" t="str">
        <f>VLOOKUP(O3249,Stores!$A$1:$D$6,4,0)</f>
        <v>East</v>
      </c>
      <c r="R3249" s="6">
        <v>5</v>
      </c>
      <c r="S3249" s="6">
        <v>0.05</v>
      </c>
      <c r="T3249" t="s">
        <v>851</v>
      </c>
      <c r="U3249">
        <f t="shared" si="150"/>
        <v>5985.9000000000005</v>
      </c>
      <c r="V3249" s="7">
        <f t="shared" si="151"/>
        <v>3613.7</v>
      </c>
      <c r="W3249" s="7">
        <f t="shared" si="152"/>
        <v>2371.2500000000009</v>
      </c>
    </row>
    <row r="3250" spans="1:23" x14ac:dyDescent="0.25">
      <c r="A3250" t="s">
        <v>2172</v>
      </c>
      <c r="B3250" s="4">
        <v>45657</v>
      </c>
      <c r="C3250" t="s">
        <v>308</v>
      </c>
      <c r="D3250" t="str">
        <f>VLOOKUP(C3250,Customers!$A$1:$H$201,4,0)</f>
        <v>Amy Haley</v>
      </c>
      <c r="E3250" t="str">
        <f>VLOOKUP(C3250,Customers!$A$1:$H$201,5,0)</f>
        <v>Male</v>
      </c>
      <c r="F3250" s="4">
        <f>VLOOKUP(C3250,Customers!$A$1:$H$201,6,0)</f>
        <v>37752</v>
      </c>
      <c r="G3250" s="4" t="str">
        <f>VLOOKUP(C3250,Customers!$A$1:$H$201,7,0)</f>
        <v>Vasquezmouth</v>
      </c>
      <c r="H3250" s="4">
        <f>VLOOKUP(C3250,Customers!$A$1:$H$201,8,0)</f>
        <v>45472</v>
      </c>
      <c r="I3250" t="s">
        <v>718</v>
      </c>
      <c r="J3250" t="str">
        <f>VLOOKUP(I3250,Products!$A$1:$F$51,2,0)</f>
        <v>Four Accessories</v>
      </c>
      <c r="K3250" t="str">
        <f>VLOOKUP(I3250,Products!$A$1:$F$51,3,0)</f>
        <v>Fashion</v>
      </c>
      <c r="L3250" t="str">
        <f>VLOOKUP(I3250,Products!$A$1:$F$51,4,0)</f>
        <v>Accessories</v>
      </c>
      <c r="M3250" s="7">
        <f>VLOOKUP(I3250,Products!$A$1:$F$51,5,0)</f>
        <v>1853.77</v>
      </c>
      <c r="N3250" s="7">
        <f>VLOOKUP(I3250,Products!$A$1:$F$51,6,0)</f>
        <v>1363.52</v>
      </c>
      <c r="O3250" t="s">
        <v>838</v>
      </c>
      <c r="P3250" t="str">
        <f>VLOOKUP(O3250,Stores!$A$1:$D$6,2,0)</f>
        <v>MegaMart Brianahaven</v>
      </c>
      <c r="Q3250" t="str">
        <f>VLOOKUP(O3250,Stores!$A$1:$D$6,4,0)</f>
        <v>North</v>
      </c>
      <c r="R3250" s="6">
        <v>2</v>
      </c>
      <c r="S3250" s="6">
        <v>0.1</v>
      </c>
      <c r="T3250" t="s">
        <v>857</v>
      </c>
      <c r="U3250">
        <f t="shared" si="150"/>
        <v>3707.54</v>
      </c>
      <c r="V3250" s="7">
        <f t="shared" si="151"/>
        <v>2727.04</v>
      </c>
      <c r="W3250" s="7">
        <f t="shared" si="152"/>
        <v>979.6</v>
      </c>
    </row>
    <row r="3251" spans="1:23" x14ac:dyDescent="0.25">
      <c r="A3251" t="s">
        <v>2235</v>
      </c>
      <c r="B3251" s="4">
        <v>45658</v>
      </c>
      <c r="C3251" t="s">
        <v>529</v>
      </c>
      <c r="D3251" t="str">
        <f>VLOOKUP(C3251,Customers!$A$1:$H$201,4,0)</f>
        <v>John Johnson</v>
      </c>
      <c r="E3251" t="str">
        <f>VLOOKUP(C3251,Customers!$A$1:$H$201,5,0)</f>
        <v>Female</v>
      </c>
      <c r="F3251" s="4">
        <f>VLOOKUP(C3251,Customers!$A$1:$H$201,6,0)</f>
        <v>35515</v>
      </c>
      <c r="G3251" s="4" t="str">
        <f>VLOOKUP(C3251,Customers!$A$1:$H$201,7,0)</f>
        <v>North Jamesport</v>
      </c>
      <c r="H3251" s="4">
        <f>VLOOKUP(C3251,Customers!$A$1:$H$201,8,0)</f>
        <v>44804</v>
      </c>
      <c r="I3251" t="s">
        <v>772</v>
      </c>
      <c r="J3251" t="str">
        <f>VLOOKUP(I3251,Products!$A$1:$F$51,2,0)</f>
        <v>Little Watches</v>
      </c>
      <c r="K3251" t="str">
        <f>VLOOKUP(I3251,Products!$A$1:$F$51,3,0)</f>
        <v>Fashion</v>
      </c>
      <c r="L3251" t="str">
        <f>VLOOKUP(I3251,Products!$A$1:$F$51,4,0)</f>
        <v>Watches</v>
      </c>
      <c r="M3251" s="7">
        <f>VLOOKUP(I3251,Products!$A$1:$F$51,5,0)</f>
        <v>429.15</v>
      </c>
      <c r="N3251" s="7">
        <f>VLOOKUP(I3251,Products!$A$1:$F$51,6,0)</f>
        <v>258.72000000000003</v>
      </c>
      <c r="O3251" t="s">
        <v>842</v>
      </c>
      <c r="P3251" t="str">
        <f>VLOOKUP(O3251,Stores!$A$1:$D$6,2,0)</f>
        <v>MegaMart Johnmouth</v>
      </c>
      <c r="Q3251" t="str">
        <f>VLOOKUP(O3251,Stores!$A$1:$D$6,4,0)</f>
        <v>East</v>
      </c>
      <c r="R3251" s="6">
        <v>4</v>
      </c>
      <c r="S3251" s="6">
        <v>0.1</v>
      </c>
      <c r="T3251" t="s">
        <v>861</v>
      </c>
      <c r="U3251">
        <f t="shared" si="150"/>
        <v>1716.6</v>
      </c>
      <c r="V3251" s="7">
        <f t="shared" si="151"/>
        <v>1034.8800000000001</v>
      </c>
      <c r="W3251" s="7">
        <f t="shared" si="152"/>
        <v>680.81999999999982</v>
      </c>
    </row>
    <row r="3252" spans="1:23" x14ac:dyDescent="0.25">
      <c r="A3252" t="s">
        <v>3478</v>
      </c>
      <c r="B3252" s="4">
        <v>45658</v>
      </c>
      <c r="C3252" t="s">
        <v>688</v>
      </c>
      <c r="D3252" t="str">
        <f>VLOOKUP(C3252,Customers!$A$1:$H$201,4,0)</f>
        <v>James Noble</v>
      </c>
      <c r="E3252" t="str">
        <f>VLOOKUP(C3252,Customers!$A$1:$H$201,5,0)</f>
        <v>Female</v>
      </c>
      <c r="F3252" s="4">
        <f>VLOOKUP(C3252,Customers!$A$1:$H$201,6,0)</f>
        <v>23491</v>
      </c>
      <c r="G3252" s="4" t="str">
        <f>VLOOKUP(C3252,Customers!$A$1:$H$201,7,0)</f>
        <v>Woodbury</v>
      </c>
      <c r="H3252" s="4">
        <f>VLOOKUP(C3252,Customers!$A$1:$H$201,8,0)</f>
        <v>45707</v>
      </c>
      <c r="I3252" t="s">
        <v>721</v>
      </c>
      <c r="J3252" t="str">
        <f>VLOOKUP(I3252,Products!$A$1:$F$51,2,0)</f>
        <v>Knowledge Bags</v>
      </c>
      <c r="K3252" t="str">
        <f>VLOOKUP(I3252,Products!$A$1:$F$51,3,0)</f>
        <v>Fashion</v>
      </c>
      <c r="L3252" t="str">
        <f>VLOOKUP(I3252,Products!$A$1:$F$51,4,0)</f>
        <v>Bags</v>
      </c>
      <c r="M3252" s="7">
        <f>VLOOKUP(I3252,Products!$A$1:$F$51,5,0)</f>
        <v>1396.22</v>
      </c>
      <c r="N3252" s="7">
        <f>VLOOKUP(I3252,Products!$A$1:$F$51,6,0)</f>
        <v>1004.09</v>
      </c>
      <c r="O3252" t="s">
        <v>838</v>
      </c>
      <c r="P3252" t="str">
        <f>VLOOKUP(O3252,Stores!$A$1:$D$6,2,0)</f>
        <v>MegaMart Brianahaven</v>
      </c>
      <c r="Q3252" t="str">
        <f>VLOOKUP(O3252,Stores!$A$1:$D$6,4,0)</f>
        <v>North</v>
      </c>
      <c r="R3252" s="6">
        <v>1</v>
      </c>
      <c r="S3252" s="6">
        <v>0.15</v>
      </c>
      <c r="T3252" t="s">
        <v>851</v>
      </c>
      <c r="U3252">
        <f t="shared" si="150"/>
        <v>1396.22</v>
      </c>
      <c r="V3252" s="7">
        <f t="shared" si="151"/>
        <v>1004.09</v>
      </c>
      <c r="W3252" s="7">
        <f t="shared" si="152"/>
        <v>391.28</v>
      </c>
    </row>
    <row r="3253" spans="1:23" x14ac:dyDescent="0.25">
      <c r="A3253" t="s">
        <v>3945</v>
      </c>
      <c r="B3253" s="4">
        <v>45658</v>
      </c>
      <c r="C3253" t="s">
        <v>146</v>
      </c>
      <c r="D3253" t="str">
        <f>VLOOKUP(C3253,Customers!$A$1:$H$201,4,0)</f>
        <v>Tracey Davis</v>
      </c>
      <c r="E3253" t="str">
        <f>VLOOKUP(C3253,Customers!$A$1:$H$201,5,0)</f>
        <v>Male</v>
      </c>
      <c r="F3253" s="4">
        <f>VLOOKUP(C3253,Customers!$A$1:$H$201,6,0)</f>
        <v>27138</v>
      </c>
      <c r="G3253" s="4" t="str">
        <f>VLOOKUP(C3253,Customers!$A$1:$H$201,7,0)</f>
        <v>Wilsonbury</v>
      </c>
      <c r="H3253" s="4">
        <f>VLOOKUP(C3253,Customers!$A$1:$H$201,8,0)</f>
        <v>44326</v>
      </c>
      <c r="I3253" t="s">
        <v>818</v>
      </c>
      <c r="J3253" t="str">
        <f>VLOOKUP(I3253,Products!$A$1:$F$51,2,0)</f>
        <v>Nor Bags</v>
      </c>
      <c r="K3253" t="str">
        <f>VLOOKUP(I3253,Products!$A$1:$F$51,3,0)</f>
        <v>Fashion</v>
      </c>
      <c r="L3253" t="str">
        <f>VLOOKUP(I3253,Products!$A$1:$F$51,4,0)</f>
        <v>Bags</v>
      </c>
      <c r="M3253" s="7">
        <f>VLOOKUP(I3253,Products!$A$1:$F$51,5,0)</f>
        <v>1216.3599999999999</v>
      </c>
      <c r="N3253" s="7">
        <f>VLOOKUP(I3253,Products!$A$1:$F$51,6,0)</f>
        <v>794.8</v>
      </c>
      <c r="O3253" t="s">
        <v>835</v>
      </c>
      <c r="P3253" t="str">
        <f>VLOOKUP(O3253,Stores!$A$1:$D$6,2,0)</f>
        <v>MegaMart New Michele</v>
      </c>
      <c r="Q3253" t="str">
        <f>VLOOKUP(O3253,Stores!$A$1:$D$6,4,0)</f>
        <v>West</v>
      </c>
      <c r="R3253" s="6">
        <v>5</v>
      </c>
      <c r="S3253" s="6">
        <v>0</v>
      </c>
      <c r="T3253" t="s">
        <v>851</v>
      </c>
      <c r="U3253">
        <f t="shared" si="150"/>
        <v>6081.7999999999993</v>
      </c>
      <c r="V3253" s="7">
        <f t="shared" si="151"/>
        <v>3974</v>
      </c>
      <c r="W3253" s="7">
        <f t="shared" si="152"/>
        <v>2106.7999999999993</v>
      </c>
    </row>
    <row r="3254" spans="1:23" x14ac:dyDescent="0.25">
      <c r="A3254" t="s">
        <v>4582</v>
      </c>
      <c r="B3254" s="4">
        <v>45658</v>
      </c>
      <c r="C3254" t="s">
        <v>602</v>
      </c>
      <c r="D3254" t="str">
        <f>VLOOKUP(C3254,Customers!$A$1:$H$201,4,0)</f>
        <v>Amber Graham</v>
      </c>
      <c r="E3254" t="str">
        <f>VLOOKUP(C3254,Customers!$A$1:$H$201,5,0)</f>
        <v>Female</v>
      </c>
      <c r="F3254" s="4">
        <f>VLOOKUP(C3254,Customers!$A$1:$H$201,6,0)</f>
        <v>30807</v>
      </c>
      <c r="G3254" s="4" t="str">
        <f>VLOOKUP(C3254,Customers!$A$1:$H$201,7,0)</f>
        <v>Lake Melissaborough</v>
      </c>
      <c r="H3254" s="4">
        <f>VLOOKUP(C3254,Customers!$A$1:$H$201,8,0)</f>
        <v>45889</v>
      </c>
      <c r="I3254" t="s">
        <v>796</v>
      </c>
      <c r="J3254" t="str">
        <f>VLOOKUP(I3254,Products!$A$1:$F$51,2,0)</f>
        <v>Book Television</v>
      </c>
      <c r="K3254" t="str">
        <f>VLOOKUP(I3254,Products!$A$1:$F$51,3,0)</f>
        <v>Electronics</v>
      </c>
      <c r="L3254" t="str">
        <f>VLOOKUP(I3254,Products!$A$1:$F$51,4,0)</f>
        <v>Television</v>
      </c>
      <c r="M3254" s="7">
        <f>VLOOKUP(I3254,Products!$A$1:$F$51,5,0)</f>
        <v>1952.65</v>
      </c>
      <c r="N3254" s="7">
        <f>VLOOKUP(I3254,Products!$A$1:$F$51,6,0)</f>
        <v>1451.27</v>
      </c>
      <c r="O3254" t="s">
        <v>842</v>
      </c>
      <c r="P3254" t="str">
        <f>VLOOKUP(O3254,Stores!$A$1:$D$6,2,0)</f>
        <v>MegaMart Johnmouth</v>
      </c>
      <c r="Q3254" t="str">
        <f>VLOOKUP(O3254,Stores!$A$1:$D$6,4,0)</f>
        <v>East</v>
      </c>
      <c r="R3254" s="6">
        <v>2</v>
      </c>
      <c r="S3254" s="6">
        <v>0.05</v>
      </c>
      <c r="T3254" t="s">
        <v>854</v>
      </c>
      <c r="U3254">
        <f t="shared" si="150"/>
        <v>3905.3</v>
      </c>
      <c r="V3254" s="7">
        <f t="shared" si="151"/>
        <v>2902.54</v>
      </c>
      <c r="W3254" s="7">
        <f t="shared" si="152"/>
        <v>1001.8100000000002</v>
      </c>
    </row>
    <row r="3255" spans="1:23" x14ac:dyDescent="0.25">
      <c r="A3255" t="s">
        <v>5271</v>
      </c>
      <c r="B3255" s="4">
        <v>45658</v>
      </c>
      <c r="C3255" t="s">
        <v>181</v>
      </c>
      <c r="D3255" t="str">
        <f>VLOOKUP(C3255,Customers!$A$1:$H$201,4,0)</f>
        <v>Mary Decker</v>
      </c>
      <c r="E3255" t="str">
        <f>VLOOKUP(C3255,Customers!$A$1:$H$201,5,0)</f>
        <v>Female</v>
      </c>
      <c r="F3255" s="4">
        <f>VLOOKUP(C3255,Customers!$A$1:$H$201,6,0)</f>
        <v>38901</v>
      </c>
      <c r="G3255" s="4" t="str">
        <f>VLOOKUP(C3255,Customers!$A$1:$H$201,7,0)</f>
        <v>Port Jessica</v>
      </c>
      <c r="H3255" s="4">
        <f>VLOOKUP(C3255,Customers!$A$1:$H$201,8,0)</f>
        <v>45713</v>
      </c>
      <c r="I3255" t="s">
        <v>778</v>
      </c>
      <c r="J3255" t="str">
        <f>VLOOKUP(I3255,Products!$A$1:$F$51,2,0)</f>
        <v>Deal Smartphone</v>
      </c>
      <c r="K3255" t="str">
        <f>VLOOKUP(I3255,Products!$A$1:$F$51,3,0)</f>
        <v>Electronics</v>
      </c>
      <c r="L3255" t="str">
        <f>VLOOKUP(I3255,Products!$A$1:$F$51,4,0)</f>
        <v>Smartphone</v>
      </c>
      <c r="M3255" s="7">
        <f>VLOOKUP(I3255,Products!$A$1:$F$51,5,0)</f>
        <v>673.78</v>
      </c>
      <c r="N3255" s="7">
        <f>VLOOKUP(I3255,Products!$A$1:$F$51,6,0)</f>
        <v>363.33</v>
      </c>
      <c r="O3255" t="s">
        <v>831</v>
      </c>
      <c r="P3255" t="str">
        <f>VLOOKUP(O3255,Stores!$A$1:$D$6,2,0)</f>
        <v>MegaMart Peckmouth</v>
      </c>
      <c r="Q3255" t="str">
        <f>VLOOKUP(O3255,Stores!$A$1:$D$6,4,0)</f>
        <v>East</v>
      </c>
      <c r="R3255" s="6">
        <v>3</v>
      </c>
      <c r="S3255" s="6">
        <v>0</v>
      </c>
      <c r="T3255" t="s">
        <v>854</v>
      </c>
      <c r="U3255">
        <f t="shared" si="150"/>
        <v>2021.34</v>
      </c>
      <c r="V3255" s="7">
        <f t="shared" si="151"/>
        <v>1089.99</v>
      </c>
      <c r="W3255" s="7">
        <f t="shared" si="152"/>
        <v>930.34999999999991</v>
      </c>
    </row>
    <row r="3256" spans="1:23" x14ac:dyDescent="0.25">
      <c r="A3256" t="s">
        <v>5494</v>
      </c>
      <c r="B3256" s="4">
        <v>45658</v>
      </c>
      <c r="C3256" t="s">
        <v>337</v>
      </c>
      <c r="D3256" t="str">
        <f>VLOOKUP(C3256,Customers!$A$1:$H$201,4,0)</f>
        <v>Carrie Peterson</v>
      </c>
      <c r="E3256" t="str">
        <f>VLOOKUP(C3256,Customers!$A$1:$H$201,5,0)</f>
        <v>Male</v>
      </c>
      <c r="F3256" s="4">
        <f>VLOOKUP(C3256,Customers!$A$1:$H$201,6,0)</f>
        <v>27624</v>
      </c>
      <c r="G3256" s="4" t="str">
        <f>VLOOKUP(C3256,Customers!$A$1:$H$201,7,0)</f>
        <v>Fergusonview</v>
      </c>
      <c r="H3256" s="4">
        <f>VLOOKUP(C3256,Customers!$A$1:$H$201,8,0)</f>
        <v>44577</v>
      </c>
      <c r="I3256" t="s">
        <v>800</v>
      </c>
      <c r="J3256" t="str">
        <f>VLOOKUP(I3256,Products!$A$1:$F$51,2,0)</f>
        <v>Church Clothing</v>
      </c>
      <c r="K3256" t="str">
        <f>VLOOKUP(I3256,Products!$A$1:$F$51,3,0)</f>
        <v>Fashion</v>
      </c>
      <c r="L3256" t="str">
        <f>VLOOKUP(I3256,Products!$A$1:$F$51,4,0)</f>
        <v>Clothing</v>
      </c>
      <c r="M3256" s="7">
        <f>VLOOKUP(I3256,Products!$A$1:$F$51,5,0)</f>
        <v>540.94000000000005</v>
      </c>
      <c r="N3256" s="7">
        <f>VLOOKUP(I3256,Products!$A$1:$F$51,6,0)</f>
        <v>398.25</v>
      </c>
      <c r="O3256" t="s">
        <v>827</v>
      </c>
      <c r="P3256" t="str">
        <f>VLOOKUP(O3256,Stores!$A$1:$D$6,2,0)</f>
        <v>MegaMart Jimenezborough</v>
      </c>
      <c r="Q3256" t="str">
        <f>VLOOKUP(O3256,Stores!$A$1:$D$6,4,0)</f>
        <v>South</v>
      </c>
      <c r="R3256" s="6">
        <v>3</v>
      </c>
      <c r="S3256" s="6">
        <v>0.15</v>
      </c>
      <c r="T3256" t="s">
        <v>861</v>
      </c>
      <c r="U3256">
        <f t="shared" si="150"/>
        <v>1622.8200000000002</v>
      </c>
      <c r="V3256" s="7">
        <f t="shared" si="151"/>
        <v>1194.75</v>
      </c>
      <c r="W3256" s="7">
        <f t="shared" si="152"/>
        <v>427.22000000000014</v>
      </c>
    </row>
    <row r="3257" spans="1:23" x14ac:dyDescent="0.25">
      <c r="A3257" t="s">
        <v>5578</v>
      </c>
      <c r="B3257" s="4">
        <v>45659</v>
      </c>
      <c r="C3257" t="s">
        <v>440</v>
      </c>
      <c r="D3257" t="str">
        <f>VLOOKUP(C3257,Customers!$A$1:$H$201,4,0)</f>
        <v>Jason Lloyd</v>
      </c>
      <c r="E3257" t="str">
        <f>VLOOKUP(C3257,Customers!$A$1:$H$201,5,0)</f>
        <v>Male</v>
      </c>
      <c r="F3257" s="4">
        <f>VLOOKUP(C3257,Customers!$A$1:$H$201,6,0)</f>
        <v>33450</v>
      </c>
      <c r="G3257" s="4" t="str">
        <f>VLOOKUP(C3257,Customers!$A$1:$H$201,7,0)</f>
        <v>West Ralph</v>
      </c>
      <c r="H3257" s="4">
        <f>VLOOKUP(C3257,Customers!$A$1:$H$201,8,0)</f>
        <v>45747</v>
      </c>
      <c r="I3257" t="s">
        <v>816</v>
      </c>
      <c r="J3257" t="str">
        <f>VLOOKUP(I3257,Products!$A$1:$F$51,2,0)</f>
        <v>Or Smartphone</v>
      </c>
      <c r="K3257" t="str">
        <f>VLOOKUP(I3257,Products!$A$1:$F$51,3,0)</f>
        <v>Electronics</v>
      </c>
      <c r="L3257" t="str">
        <f>VLOOKUP(I3257,Products!$A$1:$F$51,4,0)</f>
        <v>Smartphone</v>
      </c>
      <c r="M3257" s="7">
        <f>VLOOKUP(I3257,Products!$A$1:$F$51,5,0)</f>
        <v>1197.18</v>
      </c>
      <c r="N3257" s="7">
        <f>VLOOKUP(I3257,Products!$A$1:$F$51,6,0)</f>
        <v>722.74</v>
      </c>
      <c r="O3257" t="s">
        <v>838</v>
      </c>
      <c r="P3257" t="str">
        <f>VLOOKUP(O3257,Stores!$A$1:$D$6,2,0)</f>
        <v>MegaMart Brianahaven</v>
      </c>
      <c r="Q3257" t="str">
        <f>VLOOKUP(O3257,Stores!$A$1:$D$6,4,0)</f>
        <v>North</v>
      </c>
      <c r="R3257" s="6">
        <v>4</v>
      </c>
      <c r="S3257" s="6">
        <v>0.1</v>
      </c>
      <c r="T3257" t="s">
        <v>854</v>
      </c>
      <c r="U3257">
        <f t="shared" si="150"/>
        <v>4788.72</v>
      </c>
      <c r="V3257" s="7">
        <f t="shared" si="151"/>
        <v>2890.96</v>
      </c>
      <c r="W3257" s="7">
        <f t="shared" si="152"/>
        <v>1896.8600000000001</v>
      </c>
    </row>
    <row r="3258" spans="1:23" x14ac:dyDescent="0.25">
      <c r="A3258" t="s">
        <v>5634</v>
      </c>
      <c r="B3258" s="4">
        <v>45659</v>
      </c>
      <c r="C3258" t="s">
        <v>113</v>
      </c>
      <c r="D3258" t="str">
        <f>VLOOKUP(C3258,Customers!$A$1:$H$201,4,0)</f>
        <v>Tyler Levine</v>
      </c>
      <c r="E3258" t="str">
        <f>VLOOKUP(C3258,Customers!$A$1:$H$201,5,0)</f>
        <v>Male</v>
      </c>
      <c r="F3258" s="4">
        <f>VLOOKUP(C3258,Customers!$A$1:$H$201,6,0)</f>
        <v>28630</v>
      </c>
      <c r="G3258" s="4" t="str">
        <f>VLOOKUP(C3258,Customers!$A$1:$H$201,7,0)</f>
        <v>West Charles</v>
      </c>
      <c r="H3258" s="4">
        <f>VLOOKUP(C3258,Customers!$A$1:$H$201,8,0)</f>
        <v>44438</v>
      </c>
      <c r="I3258" t="s">
        <v>770</v>
      </c>
      <c r="J3258" t="str">
        <f>VLOOKUP(I3258,Products!$A$1:$F$51,2,0)</f>
        <v>Him Smartphone</v>
      </c>
      <c r="K3258" t="str">
        <f>VLOOKUP(I3258,Products!$A$1:$F$51,3,0)</f>
        <v>Electronics</v>
      </c>
      <c r="L3258" t="str">
        <f>VLOOKUP(I3258,Products!$A$1:$F$51,4,0)</f>
        <v>Smartphone</v>
      </c>
      <c r="M3258" s="7">
        <f>VLOOKUP(I3258,Products!$A$1:$F$51,5,0)</f>
        <v>1487.41</v>
      </c>
      <c r="N3258" s="7">
        <f>VLOOKUP(I3258,Products!$A$1:$F$51,6,0)</f>
        <v>813.07</v>
      </c>
      <c r="O3258" t="s">
        <v>835</v>
      </c>
      <c r="P3258" t="str">
        <f>VLOOKUP(O3258,Stores!$A$1:$D$6,2,0)</f>
        <v>MegaMart New Michele</v>
      </c>
      <c r="Q3258" t="str">
        <f>VLOOKUP(O3258,Stores!$A$1:$D$6,4,0)</f>
        <v>West</v>
      </c>
      <c r="R3258" s="6">
        <v>3</v>
      </c>
      <c r="S3258" s="6">
        <v>0.15</v>
      </c>
      <c r="T3258" t="s">
        <v>854</v>
      </c>
      <c r="U3258">
        <f t="shared" si="150"/>
        <v>4462.2300000000005</v>
      </c>
      <c r="V3258" s="7">
        <f t="shared" si="151"/>
        <v>2439.21</v>
      </c>
      <c r="W3258" s="7">
        <f t="shared" si="152"/>
        <v>2022.1700000000005</v>
      </c>
    </row>
    <row r="3259" spans="1:23" x14ac:dyDescent="0.25">
      <c r="A3259" t="s">
        <v>5669</v>
      </c>
      <c r="B3259" s="4">
        <v>45659</v>
      </c>
      <c r="C3259" t="s">
        <v>341</v>
      </c>
      <c r="D3259" t="str">
        <f>VLOOKUP(C3259,Customers!$A$1:$H$201,4,0)</f>
        <v>Brian Fowler</v>
      </c>
      <c r="E3259" t="str">
        <f>VLOOKUP(C3259,Customers!$A$1:$H$201,5,0)</f>
        <v>Male</v>
      </c>
      <c r="F3259" s="4">
        <f>VLOOKUP(C3259,Customers!$A$1:$H$201,6,0)</f>
        <v>23046</v>
      </c>
      <c r="G3259" s="4" t="str">
        <f>VLOOKUP(C3259,Customers!$A$1:$H$201,7,0)</f>
        <v>Port Williamhaven</v>
      </c>
      <c r="H3259" s="4">
        <f>VLOOKUP(C3259,Customers!$A$1:$H$201,8,0)</f>
        <v>44431</v>
      </c>
      <c r="I3259" t="s">
        <v>812</v>
      </c>
      <c r="J3259" t="str">
        <f>VLOOKUP(I3259,Products!$A$1:$F$51,2,0)</f>
        <v>Set Dairy</v>
      </c>
      <c r="K3259" t="str">
        <f>VLOOKUP(I3259,Products!$A$1:$F$51,3,0)</f>
        <v>Groceries</v>
      </c>
      <c r="L3259" t="str">
        <f>VLOOKUP(I3259,Products!$A$1:$F$51,4,0)</f>
        <v>Dairy</v>
      </c>
      <c r="M3259" s="7">
        <f>VLOOKUP(I3259,Products!$A$1:$F$51,5,0)</f>
        <v>1879.08</v>
      </c>
      <c r="N3259" s="7">
        <f>VLOOKUP(I3259,Products!$A$1:$F$51,6,0)</f>
        <v>1004.56</v>
      </c>
      <c r="O3259" t="s">
        <v>831</v>
      </c>
      <c r="P3259" t="str">
        <f>VLOOKUP(O3259,Stores!$A$1:$D$6,2,0)</f>
        <v>MegaMart Peckmouth</v>
      </c>
      <c r="Q3259" t="str">
        <f>VLOOKUP(O3259,Stores!$A$1:$D$6,4,0)</f>
        <v>East</v>
      </c>
      <c r="R3259" s="6">
        <v>4</v>
      </c>
      <c r="S3259" s="6">
        <v>0.1</v>
      </c>
      <c r="T3259" t="s">
        <v>861</v>
      </c>
      <c r="U3259">
        <f t="shared" si="150"/>
        <v>7516.32</v>
      </c>
      <c r="V3259" s="7">
        <f t="shared" si="151"/>
        <v>4018.24</v>
      </c>
      <c r="W3259" s="7">
        <f t="shared" si="152"/>
        <v>3497.18</v>
      </c>
    </row>
    <row r="3260" spans="1:23" x14ac:dyDescent="0.25">
      <c r="A3260" t="s">
        <v>5738</v>
      </c>
      <c r="B3260" s="4">
        <v>45659</v>
      </c>
      <c r="C3260" t="s">
        <v>377</v>
      </c>
      <c r="D3260" t="str">
        <f>VLOOKUP(C3260,Customers!$A$1:$H$201,4,0)</f>
        <v>William Pope</v>
      </c>
      <c r="E3260" t="str">
        <f>VLOOKUP(C3260,Customers!$A$1:$H$201,5,0)</f>
        <v>Female</v>
      </c>
      <c r="F3260" s="4">
        <f>VLOOKUP(C3260,Customers!$A$1:$H$201,6,0)</f>
        <v>20604</v>
      </c>
      <c r="G3260" s="4" t="str">
        <f>VLOOKUP(C3260,Customers!$A$1:$H$201,7,0)</f>
        <v>North Gary</v>
      </c>
      <c r="H3260" s="4">
        <f>VLOOKUP(C3260,Customers!$A$1:$H$201,8,0)</f>
        <v>45543</v>
      </c>
      <c r="I3260" t="s">
        <v>786</v>
      </c>
      <c r="J3260" t="str">
        <f>VLOOKUP(I3260,Products!$A$1:$F$51,2,0)</f>
        <v>Difficult Vegetables</v>
      </c>
      <c r="K3260" t="str">
        <f>VLOOKUP(I3260,Products!$A$1:$F$51,3,0)</f>
        <v>Groceries</v>
      </c>
      <c r="L3260" t="str">
        <f>VLOOKUP(I3260,Products!$A$1:$F$51,4,0)</f>
        <v>Vegetables</v>
      </c>
      <c r="M3260" s="7">
        <f>VLOOKUP(I3260,Products!$A$1:$F$51,5,0)</f>
        <v>1102.791777777778</v>
      </c>
      <c r="N3260" s="7">
        <f>VLOOKUP(I3260,Products!$A$1:$F$51,6,0)</f>
        <v>164.01</v>
      </c>
      <c r="O3260" t="s">
        <v>835</v>
      </c>
      <c r="P3260" t="str">
        <f>VLOOKUP(O3260,Stores!$A$1:$D$6,2,0)</f>
        <v>MegaMart New Michele</v>
      </c>
      <c r="Q3260" t="str">
        <f>VLOOKUP(O3260,Stores!$A$1:$D$6,4,0)</f>
        <v>West</v>
      </c>
      <c r="R3260" s="6">
        <v>2</v>
      </c>
      <c r="S3260" s="6">
        <v>0.1</v>
      </c>
      <c r="T3260" t="s">
        <v>861</v>
      </c>
      <c r="U3260">
        <f t="shared" si="150"/>
        <v>2205.5835555555559</v>
      </c>
      <c r="V3260" s="7">
        <f t="shared" si="151"/>
        <v>328.02</v>
      </c>
      <c r="W3260" s="7">
        <f t="shared" si="152"/>
        <v>1876.6635555555558</v>
      </c>
    </row>
    <row r="3261" spans="1:23" x14ac:dyDescent="0.25">
      <c r="A3261" t="s">
        <v>2119</v>
      </c>
      <c r="B3261" s="4">
        <v>45659</v>
      </c>
      <c r="C3261" t="s">
        <v>353</v>
      </c>
      <c r="D3261" t="str">
        <f>VLOOKUP(C3261,Customers!$A$1:$H$201,4,0)</f>
        <v>Kimberly Stokes</v>
      </c>
      <c r="E3261" t="str">
        <f>VLOOKUP(C3261,Customers!$A$1:$H$201,5,0)</f>
        <v>Male</v>
      </c>
      <c r="F3261" s="4">
        <f>VLOOKUP(C3261,Customers!$A$1:$H$201,6,0)</f>
        <v>22937</v>
      </c>
      <c r="G3261" s="4" t="str">
        <f>VLOOKUP(C3261,Customers!$A$1:$H$201,7,0)</f>
        <v>Seanland</v>
      </c>
      <c r="H3261" s="4">
        <f>VLOOKUP(C3261,Customers!$A$1:$H$201,8,0)</f>
        <v>45876</v>
      </c>
      <c r="I3261" t="s">
        <v>814</v>
      </c>
      <c r="J3261" t="str">
        <f>VLOOKUP(I3261,Products!$A$1:$F$51,2,0)</f>
        <v>Nature Clothing</v>
      </c>
      <c r="K3261" t="str">
        <f>VLOOKUP(I3261,Products!$A$1:$F$51,3,0)</f>
        <v>Fashion</v>
      </c>
      <c r="L3261" t="str">
        <f>VLOOKUP(I3261,Products!$A$1:$F$51,4,0)</f>
        <v>Clothing</v>
      </c>
      <c r="M3261" s="7">
        <f>VLOOKUP(I3261,Products!$A$1:$F$51,5,0)</f>
        <v>1165.3699999999999</v>
      </c>
      <c r="N3261" s="7">
        <f>VLOOKUP(I3261,Products!$A$1:$F$51,6,0)</f>
        <v>926.55</v>
      </c>
      <c r="O3261" t="s">
        <v>835</v>
      </c>
      <c r="P3261" t="str">
        <f>VLOOKUP(O3261,Stores!$A$1:$D$6,2,0)</f>
        <v>MegaMart New Michele</v>
      </c>
      <c r="Q3261" t="str">
        <f>VLOOKUP(O3261,Stores!$A$1:$D$6,4,0)</f>
        <v>West</v>
      </c>
      <c r="R3261" s="6">
        <v>2</v>
      </c>
      <c r="S3261" s="6">
        <v>0</v>
      </c>
      <c r="T3261" t="s">
        <v>857</v>
      </c>
      <c r="U3261">
        <f t="shared" si="150"/>
        <v>2330.7399999999998</v>
      </c>
      <c r="V3261" s="7">
        <f t="shared" si="151"/>
        <v>1853.1</v>
      </c>
      <c r="W3261" s="7">
        <f t="shared" si="152"/>
        <v>476.63999999999987</v>
      </c>
    </row>
    <row r="3262" spans="1:23" x14ac:dyDescent="0.25">
      <c r="A3262" t="s">
        <v>2358</v>
      </c>
      <c r="B3262" s="4">
        <v>45659</v>
      </c>
      <c r="C3262" t="s">
        <v>534</v>
      </c>
      <c r="D3262" t="str">
        <f>VLOOKUP(C3262,Customers!$A$1:$H$201,4,0)</f>
        <v>John Foster</v>
      </c>
      <c r="E3262" t="str">
        <f>VLOOKUP(C3262,Customers!$A$1:$H$201,5,0)</f>
        <v>Female</v>
      </c>
      <c r="F3262" s="4">
        <f>VLOOKUP(C3262,Customers!$A$1:$H$201,6,0)</f>
        <v>38541</v>
      </c>
      <c r="G3262" s="4" t="str">
        <f>VLOOKUP(C3262,Customers!$A$1:$H$201,7,0)</f>
        <v>Charlesmouth</v>
      </c>
      <c r="H3262" s="4">
        <f>VLOOKUP(C3262,Customers!$A$1:$H$201,8,0)</f>
        <v>45601</v>
      </c>
      <c r="I3262" t="s">
        <v>735</v>
      </c>
      <c r="J3262" t="str">
        <f>VLOOKUP(I3262,Products!$A$1:$F$51,2,0)</f>
        <v>Step Smartphone</v>
      </c>
      <c r="K3262" t="str">
        <f>VLOOKUP(I3262,Products!$A$1:$F$51,3,0)</f>
        <v>Electronics</v>
      </c>
      <c r="L3262" t="str">
        <f>VLOOKUP(I3262,Products!$A$1:$F$51,4,0)</f>
        <v>Smartphone</v>
      </c>
      <c r="M3262" s="7">
        <f>VLOOKUP(I3262,Products!$A$1:$F$51,5,0)</f>
        <v>1194.1199999999999</v>
      </c>
      <c r="N3262" s="7">
        <f>VLOOKUP(I3262,Products!$A$1:$F$51,6,0)</f>
        <v>838.95</v>
      </c>
      <c r="O3262" t="s">
        <v>835</v>
      </c>
      <c r="P3262" t="str">
        <f>VLOOKUP(O3262,Stores!$A$1:$D$6,2,0)</f>
        <v>MegaMart New Michele</v>
      </c>
      <c r="Q3262" t="str">
        <f>VLOOKUP(O3262,Stores!$A$1:$D$6,4,0)</f>
        <v>West</v>
      </c>
      <c r="R3262" s="6">
        <v>5</v>
      </c>
      <c r="S3262" s="6">
        <v>0</v>
      </c>
      <c r="T3262" t="s">
        <v>851</v>
      </c>
      <c r="U3262">
        <f t="shared" si="150"/>
        <v>5970.5999999999995</v>
      </c>
      <c r="V3262" s="7">
        <f t="shared" si="151"/>
        <v>4194.75</v>
      </c>
      <c r="W3262" s="7">
        <f t="shared" si="152"/>
        <v>1774.8499999999995</v>
      </c>
    </row>
    <row r="3263" spans="1:23" x14ac:dyDescent="0.25">
      <c r="A3263" t="s">
        <v>4311</v>
      </c>
      <c r="B3263" s="4">
        <v>45660</v>
      </c>
      <c r="C3263" t="s">
        <v>691</v>
      </c>
      <c r="D3263" t="str">
        <f>VLOOKUP(C3263,Customers!$A$1:$H$201,4,0)</f>
        <v>Matthew Dixon</v>
      </c>
      <c r="E3263" t="str">
        <f>VLOOKUP(C3263,Customers!$A$1:$H$201,5,0)</f>
        <v>Male</v>
      </c>
      <c r="F3263" s="4">
        <f>VLOOKUP(C3263,Customers!$A$1:$H$201,6,0)</f>
        <v>21086</v>
      </c>
      <c r="G3263" s="4" t="str">
        <f>VLOOKUP(C3263,Customers!$A$1:$H$201,7,0)</f>
        <v>Lake Emily</v>
      </c>
      <c r="H3263" s="4">
        <f>VLOOKUP(C3263,Customers!$A$1:$H$201,8,0)</f>
        <v>44153</v>
      </c>
      <c r="I3263" t="s">
        <v>743</v>
      </c>
      <c r="J3263" t="str">
        <f>VLOOKUP(I3263,Products!$A$1:$F$51,2,0)</f>
        <v>World Watches</v>
      </c>
      <c r="K3263" t="str">
        <f>VLOOKUP(I3263,Products!$A$1:$F$51,3,0)</f>
        <v>Fashion</v>
      </c>
      <c r="L3263" t="str">
        <f>VLOOKUP(I3263,Products!$A$1:$F$51,4,0)</f>
        <v>Watches</v>
      </c>
      <c r="M3263" s="7">
        <f>VLOOKUP(I3263,Products!$A$1:$F$51,5,0)</f>
        <v>1134.8</v>
      </c>
      <c r="N3263" s="7">
        <f>VLOOKUP(I3263,Products!$A$1:$F$51,6,0)</f>
        <v>675.1</v>
      </c>
      <c r="O3263" t="s">
        <v>831</v>
      </c>
      <c r="P3263" t="str">
        <f>VLOOKUP(O3263,Stores!$A$1:$D$6,2,0)</f>
        <v>MegaMart Peckmouth</v>
      </c>
      <c r="Q3263" t="str">
        <f>VLOOKUP(O3263,Stores!$A$1:$D$6,4,0)</f>
        <v>East</v>
      </c>
      <c r="R3263" s="6">
        <v>5</v>
      </c>
      <c r="S3263" s="6">
        <v>0.1</v>
      </c>
      <c r="T3263" t="s">
        <v>851</v>
      </c>
      <c r="U3263">
        <f t="shared" si="150"/>
        <v>5674</v>
      </c>
      <c r="V3263" s="7">
        <f t="shared" si="151"/>
        <v>3375.5</v>
      </c>
      <c r="W3263" s="7">
        <f t="shared" si="152"/>
        <v>2297.6</v>
      </c>
    </row>
    <row r="3264" spans="1:23" x14ac:dyDescent="0.25">
      <c r="A3264" t="s">
        <v>4683</v>
      </c>
      <c r="B3264" s="4">
        <v>45660</v>
      </c>
      <c r="C3264" t="s">
        <v>678</v>
      </c>
      <c r="D3264" t="str">
        <f>VLOOKUP(C3264,Customers!$A$1:$H$201,4,0)</f>
        <v>Donald Meza</v>
      </c>
      <c r="E3264" t="str">
        <f>VLOOKUP(C3264,Customers!$A$1:$H$201,5,0)</f>
        <v>Female</v>
      </c>
      <c r="F3264" s="4">
        <f>VLOOKUP(C3264,Customers!$A$1:$H$201,6,0)</f>
        <v>25513</v>
      </c>
      <c r="G3264" s="4" t="str">
        <f>VLOOKUP(C3264,Customers!$A$1:$H$201,7,0)</f>
        <v>North Kelly</v>
      </c>
      <c r="H3264" s="4">
        <f>VLOOKUP(C3264,Customers!$A$1:$H$201,8,0)</f>
        <v>44173</v>
      </c>
      <c r="I3264" t="s">
        <v>749</v>
      </c>
      <c r="J3264" t="str">
        <f>VLOOKUP(I3264,Products!$A$1:$F$51,2,0)</f>
        <v>Whether Bags</v>
      </c>
      <c r="K3264" t="str">
        <f>VLOOKUP(I3264,Products!$A$1:$F$51,3,0)</f>
        <v>Fashion</v>
      </c>
      <c r="L3264" t="str">
        <f>VLOOKUP(I3264,Products!$A$1:$F$51,4,0)</f>
        <v>Bags</v>
      </c>
      <c r="M3264" s="7">
        <f>VLOOKUP(I3264,Products!$A$1:$F$51,5,0)</f>
        <v>270.45</v>
      </c>
      <c r="N3264" s="7">
        <f>VLOOKUP(I3264,Products!$A$1:$F$51,6,0)</f>
        <v>742.26521739130465</v>
      </c>
      <c r="O3264" t="s">
        <v>838</v>
      </c>
      <c r="P3264" t="str">
        <f>VLOOKUP(O3264,Stores!$A$1:$D$6,2,0)</f>
        <v>MegaMart Brianahaven</v>
      </c>
      <c r="Q3264" t="str">
        <f>VLOOKUP(O3264,Stores!$A$1:$D$6,4,0)</f>
        <v>North</v>
      </c>
      <c r="R3264" s="6">
        <v>2</v>
      </c>
      <c r="S3264" s="6">
        <v>0</v>
      </c>
      <c r="T3264" t="s">
        <v>851</v>
      </c>
      <c r="U3264">
        <f t="shared" si="150"/>
        <v>540.9</v>
      </c>
      <c r="V3264" s="7">
        <f t="shared" si="151"/>
        <v>1484.5304347826093</v>
      </c>
      <c r="W3264" s="7">
        <f t="shared" si="152"/>
        <v>-944.63043478260931</v>
      </c>
    </row>
    <row r="3265" spans="1:23" x14ac:dyDescent="0.25">
      <c r="A3265" t="s">
        <v>5402</v>
      </c>
      <c r="B3265" s="4">
        <v>45660</v>
      </c>
      <c r="C3265" t="s">
        <v>14</v>
      </c>
      <c r="D3265" t="str">
        <f>VLOOKUP(C3265,Customers!$A$1:$H$201,4,0)</f>
        <v>Carol Hays</v>
      </c>
      <c r="E3265" t="str">
        <f>VLOOKUP(C3265,Customers!$A$1:$H$201,5,0)</f>
        <v>Female</v>
      </c>
      <c r="F3265" s="4">
        <f>VLOOKUP(C3265,Customers!$A$1:$H$201,6,0)</f>
        <v>38461</v>
      </c>
      <c r="G3265" s="4" t="str">
        <f>VLOOKUP(C3265,Customers!$A$1:$H$201,7,0)</f>
        <v>Port Allen</v>
      </c>
      <c r="H3265" s="4">
        <f>VLOOKUP(C3265,Customers!$A$1:$H$201,8,0)</f>
        <v>45334</v>
      </c>
      <c r="I3265" t="s">
        <v>790</v>
      </c>
      <c r="J3265" t="str">
        <f>VLOOKUP(I3265,Products!$A$1:$F$51,2,0)</f>
        <v>Everything Laptop</v>
      </c>
      <c r="K3265" t="str">
        <f>VLOOKUP(I3265,Products!$A$1:$F$51,3,0)</f>
        <v>Electronics</v>
      </c>
      <c r="L3265" t="str">
        <f>VLOOKUP(I3265,Products!$A$1:$F$51,4,0)</f>
        <v>Laptop</v>
      </c>
      <c r="M3265" s="7">
        <f>VLOOKUP(I3265,Products!$A$1:$F$51,5,0)</f>
        <v>428.05</v>
      </c>
      <c r="N3265" s="7">
        <f>VLOOKUP(I3265,Products!$A$1:$F$51,6,0)</f>
        <v>246.07</v>
      </c>
      <c r="O3265" t="s">
        <v>827</v>
      </c>
      <c r="P3265" t="str">
        <f>VLOOKUP(O3265,Stores!$A$1:$D$6,2,0)</f>
        <v>MegaMart Jimenezborough</v>
      </c>
      <c r="Q3265" t="str">
        <f>VLOOKUP(O3265,Stores!$A$1:$D$6,4,0)</f>
        <v>South</v>
      </c>
      <c r="R3265" s="6">
        <v>1</v>
      </c>
      <c r="S3265" s="6">
        <v>0.05</v>
      </c>
      <c r="T3265" t="s">
        <v>854</v>
      </c>
      <c r="U3265">
        <f t="shared" si="150"/>
        <v>428.05</v>
      </c>
      <c r="V3265" s="7">
        <f t="shared" si="151"/>
        <v>246.07</v>
      </c>
      <c r="W3265" s="7">
        <f t="shared" si="152"/>
        <v>181.03000000000003</v>
      </c>
    </row>
    <row r="3266" spans="1:23" x14ac:dyDescent="0.25">
      <c r="A3266" t="s">
        <v>918</v>
      </c>
      <c r="B3266" s="4">
        <v>45660</v>
      </c>
      <c r="C3266" t="s">
        <v>447</v>
      </c>
      <c r="D3266" t="str">
        <f>VLOOKUP(C3266,Customers!$A$1:$H$201,4,0)</f>
        <v>John Bell</v>
      </c>
      <c r="E3266" t="str">
        <f>VLOOKUP(C3266,Customers!$A$1:$H$201,5,0)</f>
        <v>Male</v>
      </c>
      <c r="F3266" s="4">
        <f>VLOOKUP(C3266,Customers!$A$1:$H$201,6,0)</f>
        <v>24531</v>
      </c>
      <c r="G3266" s="4" t="str">
        <f>VLOOKUP(C3266,Customers!$A$1:$H$201,7,0)</f>
        <v>Sarahhaven</v>
      </c>
      <c r="H3266" s="4">
        <f>VLOOKUP(C3266,Customers!$A$1:$H$201,8,0)</f>
        <v>44480</v>
      </c>
      <c r="I3266" t="s">
        <v>778</v>
      </c>
      <c r="J3266" t="str">
        <f>VLOOKUP(I3266,Products!$A$1:$F$51,2,0)</f>
        <v>Deal Smartphone</v>
      </c>
      <c r="K3266" t="str">
        <f>VLOOKUP(I3266,Products!$A$1:$F$51,3,0)</f>
        <v>Electronics</v>
      </c>
      <c r="L3266" t="str">
        <f>VLOOKUP(I3266,Products!$A$1:$F$51,4,0)</f>
        <v>Smartphone</v>
      </c>
      <c r="M3266" s="7">
        <f>VLOOKUP(I3266,Products!$A$1:$F$51,5,0)</f>
        <v>673.78</v>
      </c>
      <c r="N3266" s="7">
        <f>VLOOKUP(I3266,Products!$A$1:$F$51,6,0)</f>
        <v>363.33</v>
      </c>
      <c r="O3266" t="s">
        <v>838</v>
      </c>
      <c r="P3266" t="str">
        <f>VLOOKUP(O3266,Stores!$A$1:$D$6,2,0)</f>
        <v>MegaMart Brianahaven</v>
      </c>
      <c r="Q3266" t="str">
        <f>VLOOKUP(O3266,Stores!$A$1:$D$6,4,0)</f>
        <v>North</v>
      </c>
      <c r="R3266" s="6">
        <v>4</v>
      </c>
      <c r="S3266" s="6">
        <v>0.1</v>
      </c>
      <c r="T3266" t="s">
        <v>857</v>
      </c>
      <c r="U3266">
        <f t="shared" si="150"/>
        <v>2695.12</v>
      </c>
      <c r="V3266" s="7">
        <f t="shared" si="151"/>
        <v>1453.32</v>
      </c>
      <c r="W3266" s="7">
        <f t="shared" si="152"/>
        <v>1240.8999999999999</v>
      </c>
    </row>
    <row r="3267" spans="1:23" x14ac:dyDescent="0.25">
      <c r="A3267" t="s">
        <v>987</v>
      </c>
      <c r="B3267" s="4">
        <v>45660</v>
      </c>
      <c r="C3267" t="s">
        <v>443</v>
      </c>
      <c r="D3267" t="str">
        <f>VLOOKUP(C3267,Customers!$A$1:$H$201,4,0)</f>
        <v>Curtis Faulkner</v>
      </c>
      <c r="E3267" t="str">
        <f>VLOOKUP(C3267,Customers!$A$1:$H$201,5,0)</f>
        <v>Female</v>
      </c>
      <c r="F3267" s="4">
        <f>VLOOKUP(C3267,Customers!$A$1:$H$201,6,0)</f>
        <v>23386</v>
      </c>
      <c r="G3267" s="4" t="str">
        <f>VLOOKUP(C3267,Customers!$A$1:$H$201,7,0)</f>
        <v>Annaborough</v>
      </c>
      <c r="H3267" s="4">
        <f>VLOOKUP(C3267,Customers!$A$1:$H$201,8,0)</f>
        <v>44122</v>
      </c>
      <c r="I3267" t="s">
        <v>812</v>
      </c>
      <c r="J3267" t="str">
        <f>VLOOKUP(I3267,Products!$A$1:$F$51,2,0)</f>
        <v>Set Dairy</v>
      </c>
      <c r="K3267" t="str">
        <f>VLOOKUP(I3267,Products!$A$1:$F$51,3,0)</f>
        <v>Groceries</v>
      </c>
      <c r="L3267" t="str">
        <f>VLOOKUP(I3267,Products!$A$1:$F$51,4,0)</f>
        <v>Dairy</v>
      </c>
      <c r="M3267" s="7">
        <f>VLOOKUP(I3267,Products!$A$1:$F$51,5,0)</f>
        <v>1879.08</v>
      </c>
      <c r="N3267" s="7">
        <f>VLOOKUP(I3267,Products!$A$1:$F$51,6,0)</f>
        <v>1004.56</v>
      </c>
      <c r="O3267" t="s">
        <v>827</v>
      </c>
      <c r="P3267" t="str">
        <f>VLOOKUP(O3267,Stores!$A$1:$D$6,2,0)</f>
        <v>MegaMart Jimenezborough</v>
      </c>
      <c r="Q3267" t="str">
        <f>VLOOKUP(O3267,Stores!$A$1:$D$6,4,0)</f>
        <v>South</v>
      </c>
      <c r="R3267" s="6">
        <v>2</v>
      </c>
      <c r="S3267" s="6">
        <v>0.05</v>
      </c>
      <c r="T3267" t="s">
        <v>854</v>
      </c>
      <c r="U3267">
        <f t="shared" ref="U3267:U3330" si="153">M3267*R3267</f>
        <v>3758.16</v>
      </c>
      <c r="V3267" s="7">
        <f t="shared" ref="V3267:V3330" si="154">N3267*R3267</f>
        <v>2009.12</v>
      </c>
      <c r="W3267" s="7">
        <f t="shared" ref="W3267:W3330" si="155">U3267-V3267-(1-S3267)</f>
        <v>1748.09</v>
      </c>
    </row>
    <row r="3268" spans="1:23" x14ac:dyDescent="0.25">
      <c r="A3268" t="s">
        <v>990</v>
      </c>
      <c r="B3268" s="4">
        <v>45661</v>
      </c>
      <c r="C3268" t="s">
        <v>613</v>
      </c>
      <c r="D3268" t="str">
        <f>VLOOKUP(C3268,Customers!$A$1:$H$201,4,0)</f>
        <v>Lisa Ruiz</v>
      </c>
      <c r="E3268" t="str">
        <f>VLOOKUP(C3268,Customers!$A$1:$H$201,5,0)</f>
        <v>Female</v>
      </c>
      <c r="F3268" s="4">
        <f>VLOOKUP(C3268,Customers!$A$1:$H$201,6,0)</f>
        <v>21425</v>
      </c>
      <c r="G3268" s="4" t="str">
        <f>VLOOKUP(C3268,Customers!$A$1:$H$201,7,0)</f>
        <v>South Marcusberg</v>
      </c>
      <c r="H3268" s="4">
        <f>VLOOKUP(C3268,Customers!$A$1:$H$201,8,0)</f>
        <v>45891</v>
      </c>
      <c r="I3268" t="s">
        <v>770</v>
      </c>
      <c r="J3268" t="str">
        <f>VLOOKUP(I3268,Products!$A$1:$F$51,2,0)</f>
        <v>Him Smartphone</v>
      </c>
      <c r="K3268" t="str">
        <f>VLOOKUP(I3268,Products!$A$1:$F$51,3,0)</f>
        <v>Electronics</v>
      </c>
      <c r="L3268" t="str">
        <f>VLOOKUP(I3268,Products!$A$1:$F$51,4,0)</f>
        <v>Smartphone</v>
      </c>
      <c r="M3268" s="7">
        <f>VLOOKUP(I3268,Products!$A$1:$F$51,5,0)</f>
        <v>1487.41</v>
      </c>
      <c r="N3268" s="7">
        <f>VLOOKUP(I3268,Products!$A$1:$F$51,6,0)</f>
        <v>813.07</v>
      </c>
      <c r="O3268" t="s">
        <v>835</v>
      </c>
      <c r="P3268" t="str">
        <f>VLOOKUP(O3268,Stores!$A$1:$D$6,2,0)</f>
        <v>MegaMart New Michele</v>
      </c>
      <c r="Q3268" t="str">
        <f>VLOOKUP(O3268,Stores!$A$1:$D$6,4,0)</f>
        <v>West</v>
      </c>
      <c r="R3268" s="6">
        <v>5</v>
      </c>
      <c r="S3268" s="6">
        <v>0.15</v>
      </c>
      <c r="T3268" t="s">
        <v>851</v>
      </c>
      <c r="U3268">
        <f t="shared" si="153"/>
        <v>7437.05</v>
      </c>
      <c r="V3268" s="7">
        <f t="shared" si="154"/>
        <v>4065.3500000000004</v>
      </c>
      <c r="W3268" s="7">
        <f t="shared" si="155"/>
        <v>3370.85</v>
      </c>
    </row>
    <row r="3269" spans="1:23" x14ac:dyDescent="0.25">
      <c r="A3269" t="s">
        <v>1579</v>
      </c>
      <c r="B3269" s="4">
        <v>45661</v>
      </c>
      <c r="C3269" t="s">
        <v>602</v>
      </c>
      <c r="D3269" t="str">
        <f>VLOOKUP(C3269,Customers!$A$1:$H$201,4,0)</f>
        <v>Amber Graham</v>
      </c>
      <c r="E3269" t="str">
        <f>VLOOKUP(C3269,Customers!$A$1:$H$201,5,0)</f>
        <v>Female</v>
      </c>
      <c r="F3269" s="4">
        <f>VLOOKUP(C3269,Customers!$A$1:$H$201,6,0)</f>
        <v>30807</v>
      </c>
      <c r="G3269" s="4" t="str">
        <f>VLOOKUP(C3269,Customers!$A$1:$H$201,7,0)</f>
        <v>Lake Melissaborough</v>
      </c>
      <c r="H3269" s="4">
        <f>VLOOKUP(C3269,Customers!$A$1:$H$201,8,0)</f>
        <v>45889</v>
      </c>
      <c r="I3269" t="s">
        <v>796</v>
      </c>
      <c r="J3269" t="str">
        <f>VLOOKUP(I3269,Products!$A$1:$F$51,2,0)</f>
        <v>Book Television</v>
      </c>
      <c r="K3269" t="str">
        <f>VLOOKUP(I3269,Products!$A$1:$F$51,3,0)</f>
        <v>Electronics</v>
      </c>
      <c r="L3269" t="str">
        <f>VLOOKUP(I3269,Products!$A$1:$F$51,4,0)</f>
        <v>Television</v>
      </c>
      <c r="M3269" s="7">
        <f>VLOOKUP(I3269,Products!$A$1:$F$51,5,0)</f>
        <v>1952.65</v>
      </c>
      <c r="N3269" s="7">
        <f>VLOOKUP(I3269,Products!$A$1:$F$51,6,0)</f>
        <v>1451.27</v>
      </c>
      <c r="O3269" t="s">
        <v>831</v>
      </c>
      <c r="P3269" t="str">
        <f>VLOOKUP(O3269,Stores!$A$1:$D$6,2,0)</f>
        <v>MegaMart Peckmouth</v>
      </c>
      <c r="Q3269" t="str">
        <f>VLOOKUP(O3269,Stores!$A$1:$D$6,4,0)</f>
        <v>East</v>
      </c>
      <c r="R3269" s="6">
        <v>4</v>
      </c>
      <c r="S3269" s="6">
        <v>0.1</v>
      </c>
      <c r="T3269" t="s">
        <v>854</v>
      </c>
      <c r="U3269">
        <f t="shared" si="153"/>
        <v>7810.6</v>
      </c>
      <c r="V3269" s="7">
        <f t="shared" si="154"/>
        <v>5805.08</v>
      </c>
      <c r="W3269" s="7">
        <f t="shared" si="155"/>
        <v>2004.6200000000003</v>
      </c>
    </row>
    <row r="3270" spans="1:23" x14ac:dyDescent="0.25">
      <c r="A3270" t="s">
        <v>2227</v>
      </c>
      <c r="B3270" s="4">
        <v>45661</v>
      </c>
      <c r="C3270" t="s">
        <v>691</v>
      </c>
      <c r="D3270" t="str">
        <f>VLOOKUP(C3270,Customers!$A$1:$H$201,4,0)</f>
        <v>Matthew Dixon</v>
      </c>
      <c r="E3270" t="str">
        <f>VLOOKUP(C3270,Customers!$A$1:$H$201,5,0)</f>
        <v>Male</v>
      </c>
      <c r="F3270" s="4">
        <f>VLOOKUP(C3270,Customers!$A$1:$H$201,6,0)</f>
        <v>21086</v>
      </c>
      <c r="G3270" s="4" t="str">
        <f>VLOOKUP(C3270,Customers!$A$1:$H$201,7,0)</f>
        <v>Lake Emily</v>
      </c>
      <c r="H3270" s="4">
        <f>VLOOKUP(C3270,Customers!$A$1:$H$201,8,0)</f>
        <v>44153</v>
      </c>
      <c r="I3270" t="s">
        <v>762</v>
      </c>
      <c r="J3270" t="str">
        <f>VLOOKUP(I3270,Products!$A$1:$F$51,2,0)</f>
        <v>Firm Dairy</v>
      </c>
      <c r="K3270" t="str">
        <f>VLOOKUP(I3270,Products!$A$1:$F$51,3,0)</f>
        <v>Groceries</v>
      </c>
      <c r="L3270" t="str">
        <f>VLOOKUP(I3270,Products!$A$1:$F$51,4,0)</f>
        <v>Dairy</v>
      </c>
      <c r="M3270" s="7">
        <f>VLOOKUP(I3270,Products!$A$1:$F$51,5,0)</f>
        <v>1227.24</v>
      </c>
      <c r="N3270" s="7">
        <f>VLOOKUP(I3270,Products!$A$1:$F$51,6,0)</f>
        <v>977.09</v>
      </c>
      <c r="O3270" t="s">
        <v>835</v>
      </c>
      <c r="P3270" t="str">
        <f>VLOOKUP(O3270,Stores!$A$1:$D$6,2,0)</f>
        <v>MegaMart New Michele</v>
      </c>
      <c r="Q3270" t="str">
        <f>VLOOKUP(O3270,Stores!$A$1:$D$6,4,0)</f>
        <v>West</v>
      </c>
      <c r="R3270" s="6">
        <v>3</v>
      </c>
      <c r="S3270" s="6">
        <v>0</v>
      </c>
      <c r="T3270" t="s">
        <v>861</v>
      </c>
      <c r="U3270">
        <f t="shared" si="153"/>
        <v>3681.7200000000003</v>
      </c>
      <c r="V3270" s="7">
        <f t="shared" si="154"/>
        <v>2931.27</v>
      </c>
      <c r="W3270" s="7">
        <f t="shared" si="155"/>
        <v>749.45000000000027</v>
      </c>
    </row>
    <row r="3271" spans="1:23" x14ac:dyDescent="0.25">
      <c r="A3271" t="s">
        <v>2490</v>
      </c>
      <c r="B3271" s="4">
        <v>45661</v>
      </c>
      <c r="C3271" t="s">
        <v>110</v>
      </c>
      <c r="D3271" t="str">
        <f>VLOOKUP(C3271,Customers!$A$1:$H$201,4,0)</f>
        <v>John Carr</v>
      </c>
      <c r="E3271" t="str">
        <f>VLOOKUP(C3271,Customers!$A$1:$H$201,5,0)</f>
        <v>Female</v>
      </c>
      <c r="F3271" s="4">
        <f>VLOOKUP(C3271,Customers!$A$1:$H$201,6,0)</f>
        <v>21956</v>
      </c>
      <c r="G3271" s="4" t="str">
        <f>VLOOKUP(C3271,Customers!$A$1:$H$201,7,0)</f>
        <v>New David</v>
      </c>
      <c r="H3271" s="4">
        <f>VLOOKUP(C3271,Customers!$A$1:$H$201,8,0)</f>
        <v>44911</v>
      </c>
      <c r="I3271" t="s">
        <v>751</v>
      </c>
      <c r="J3271" t="str">
        <f>VLOOKUP(I3271,Products!$A$1:$F$51,2,0)</f>
        <v>House Accessories</v>
      </c>
      <c r="K3271" t="str">
        <f>VLOOKUP(I3271,Products!$A$1:$F$51,3,0)</f>
        <v>Fashion</v>
      </c>
      <c r="L3271" t="str">
        <f>VLOOKUP(I3271,Products!$A$1:$F$51,4,0)</f>
        <v>Accessories</v>
      </c>
      <c r="M3271" s="7">
        <f>VLOOKUP(I3271,Products!$A$1:$F$51,5,0)</f>
        <v>1858.75</v>
      </c>
      <c r="N3271" s="7">
        <f>VLOOKUP(I3271,Products!$A$1:$F$51,6,0)</f>
        <v>1451.16</v>
      </c>
      <c r="O3271" t="s">
        <v>827</v>
      </c>
      <c r="P3271" t="str">
        <f>VLOOKUP(O3271,Stores!$A$1:$D$6,2,0)</f>
        <v>MegaMart Jimenezborough</v>
      </c>
      <c r="Q3271" t="str">
        <f>VLOOKUP(O3271,Stores!$A$1:$D$6,4,0)</f>
        <v>South</v>
      </c>
      <c r="R3271" s="6">
        <v>1</v>
      </c>
      <c r="S3271" s="6">
        <v>0</v>
      </c>
      <c r="T3271" t="s">
        <v>857</v>
      </c>
      <c r="U3271">
        <f t="shared" si="153"/>
        <v>1858.75</v>
      </c>
      <c r="V3271" s="7">
        <f t="shared" si="154"/>
        <v>1451.16</v>
      </c>
      <c r="W3271" s="7">
        <f t="shared" si="155"/>
        <v>406.58999999999992</v>
      </c>
    </row>
    <row r="3272" spans="1:23" x14ac:dyDescent="0.25">
      <c r="A3272" t="s">
        <v>2576</v>
      </c>
      <c r="B3272" s="4">
        <v>45661</v>
      </c>
      <c r="C3272" t="s">
        <v>610</v>
      </c>
      <c r="D3272" t="str">
        <f>VLOOKUP(C3272,Customers!$A$1:$H$201,4,0)</f>
        <v>Michelle Smith</v>
      </c>
      <c r="E3272" t="str">
        <f>VLOOKUP(C3272,Customers!$A$1:$H$201,5,0)</f>
        <v>Female</v>
      </c>
      <c r="F3272" s="4">
        <f>VLOOKUP(C3272,Customers!$A$1:$H$201,6,0)</f>
        <v>28198</v>
      </c>
      <c r="G3272" s="4" t="str">
        <f>VLOOKUP(C3272,Customers!$A$1:$H$201,7,0)</f>
        <v>New Fred</v>
      </c>
      <c r="H3272" s="4">
        <f>VLOOKUP(C3272,Customers!$A$1:$H$201,8,0)</f>
        <v>45829</v>
      </c>
      <c r="I3272" t="s">
        <v>772</v>
      </c>
      <c r="J3272" t="str">
        <f>VLOOKUP(I3272,Products!$A$1:$F$51,2,0)</f>
        <v>Little Watches</v>
      </c>
      <c r="K3272" t="str">
        <f>VLOOKUP(I3272,Products!$A$1:$F$51,3,0)</f>
        <v>Fashion</v>
      </c>
      <c r="L3272" t="str">
        <f>VLOOKUP(I3272,Products!$A$1:$F$51,4,0)</f>
        <v>Watches</v>
      </c>
      <c r="M3272" s="7">
        <f>VLOOKUP(I3272,Products!$A$1:$F$51,5,0)</f>
        <v>429.15</v>
      </c>
      <c r="N3272" s="7">
        <f>VLOOKUP(I3272,Products!$A$1:$F$51,6,0)</f>
        <v>258.72000000000003</v>
      </c>
      <c r="O3272" t="s">
        <v>838</v>
      </c>
      <c r="P3272" t="str">
        <f>VLOOKUP(O3272,Stores!$A$1:$D$6,2,0)</f>
        <v>MegaMart Brianahaven</v>
      </c>
      <c r="Q3272" t="str">
        <f>VLOOKUP(O3272,Stores!$A$1:$D$6,4,0)</f>
        <v>North</v>
      </c>
      <c r="R3272" s="6">
        <v>4</v>
      </c>
      <c r="S3272" s="6">
        <v>0.15</v>
      </c>
      <c r="T3272" t="s">
        <v>861</v>
      </c>
      <c r="U3272">
        <f t="shared" si="153"/>
        <v>1716.6</v>
      </c>
      <c r="V3272" s="7">
        <f t="shared" si="154"/>
        <v>1034.8800000000001</v>
      </c>
      <c r="W3272" s="7">
        <f t="shared" si="155"/>
        <v>680.86999999999978</v>
      </c>
    </row>
    <row r="3273" spans="1:23" x14ac:dyDescent="0.25">
      <c r="A3273" t="s">
        <v>3447</v>
      </c>
      <c r="B3273" s="4">
        <v>45661</v>
      </c>
      <c r="C3273" t="s">
        <v>529</v>
      </c>
      <c r="D3273" t="str">
        <f>VLOOKUP(C3273,Customers!$A$1:$H$201,4,0)</f>
        <v>John Johnson</v>
      </c>
      <c r="E3273" t="str">
        <f>VLOOKUP(C3273,Customers!$A$1:$H$201,5,0)</f>
        <v>Female</v>
      </c>
      <c r="F3273" s="4">
        <f>VLOOKUP(C3273,Customers!$A$1:$H$201,6,0)</f>
        <v>35515</v>
      </c>
      <c r="G3273" s="4" t="str">
        <f>VLOOKUP(C3273,Customers!$A$1:$H$201,7,0)</f>
        <v>North Jamesport</v>
      </c>
      <c r="H3273" s="4">
        <f>VLOOKUP(C3273,Customers!$A$1:$H$201,8,0)</f>
        <v>44804</v>
      </c>
      <c r="I3273" t="s">
        <v>741</v>
      </c>
      <c r="J3273" t="str">
        <f>VLOOKUP(I3273,Products!$A$1:$F$51,2,0)</f>
        <v>Above Camera</v>
      </c>
      <c r="K3273" t="str">
        <f>VLOOKUP(I3273,Products!$A$1:$F$51,3,0)</f>
        <v>Electronics</v>
      </c>
      <c r="L3273" t="str">
        <f>VLOOKUP(I3273,Products!$A$1:$F$51,4,0)</f>
        <v>Camera</v>
      </c>
      <c r="M3273" s="7">
        <f>VLOOKUP(I3273,Products!$A$1:$F$51,5,0)</f>
        <v>1193.0899999999999</v>
      </c>
      <c r="N3273" s="7">
        <f>VLOOKUP(I3273,Products!$A$1:$F$51,6,0)</f>
        <v>818.24</v>
      </c>
      <c r="O3273" t="s">
        <v>827</v>
      </c>
      <c r="P3273" t="str">
        <f>VLOOKUP(O3273,Stores!$A$1:$D$6,2,0)</f>
        <v>MegaMart Jimenezborough</v>
      </c>
      <c r="Q3273" t="str">
        <f>VLOOKUP(O3273,Stores!$A$1:$D$6,4,0)</f>
        <v>South</v>
      </c>
      <c r="R3273" s="6">
        <v>5</v>
      </c>
      <c r="S3273" s="6">
        <v>0.05</v>
      </c>
      <c r="T3273" t="s">
        <v>857</v>
      </c>
      <c r="U3273">
        <f t="shared" si="153"/>
        <v>5965.45</v>
      </c>
      <c r="V3273" s="7">
        <f t="shared" si="154"/>
        <v>4091.2</v>
      </c>
      <c r="W3273" s="7">
        <f t="shared" si="155"/>
        <v>1873.3</v>
      </c>
    </row>
    <row r="3274" spans="1:23" x14ac:dyDescent="0.25">
      <c r="A3274" t="s">
        <v>3781</v>
      </c>
      <c r="B3274" s="4">
        <v>45661</v>
      </c>
      <c r="C3274" t="s">
        <v>264</v>
      </c>
      <c r="D3274" t="str">
        <f>VLOOKUP(C3274,Customers!$A$1:$H$201,4,0)</f>
        <v>Eric Bryan</v>
      </c>
      <c r="E3274" t="str">
        <f>VLOOKUP(C3274,Customers!$A$1:$H$201,5,0)</f>
        <v>Male</v>
      </c>
      <c r="F3274" s="4">
        <f>VLOOKUP(C3274,Customers!$A$1:$H$201,6,0)</f>
        <v>26230</v>
      </c>
      <c r="G3274" s="4" t="str">
        <f>VLOOKUP(C3274,Customers!$A$1:$H$201,7,0)</f>
        <v>Taylorhaven</v>
      </c>
      <c r="H3274" s="4">
        <f>VLOOKUP(C3274,Customers!$A$1:$H$201,8,0)</f>
        <v>44259</v>
      </c>
      <c r="I3274" t="s">
        <v>760</v>
      </c>
      <c r="J3274" t="str">
        <f>VLOOKUP(I3274,Products!$A$1:$F$51,2,0)</f>
        <v>Simple Accessories</v>
      </c>
      <c r="K3274" t="str">
        <f>VLOOKUP(I3274,Products!$A$1:$F$51,3,0)</f>
        <v>Fashion</v>
      </c>
      <c r="L3274" t="str">
        <f>VLOOKUP(I3274,Products!$A$1:$F$51,4,0)</f>
        <v>Accessories</v>
      </c>
      <c r="M3274" s="7">
        <f>VLOOKUP(I3274,Products!$A$1:$F$51,5,0)</f>
        <v>1102.791777777778</v>
      </c>
      <c r="N3274" s="7">
        <f>VLOOKUP(I3274,Products!$A$1:$F$51,6,0)</f>
        <v>242.98</v>
      </c>
      <c r="O3274" t="s">
        <v>835</v>
      </c>
      <c r="P3274" t="str">
        <f>VLOOKUP(O3274,Stores!$A$1:$D$6,2,0)</f>
        <v>MegaMart New Michele</v>
      </c>
      <c r="Q3274" t="str">
        <f>VLOOKUP(O3274,Stores!$A$1:$D$6,4,0)</f>
        <v>West</v>
      </c>
      <c r="R3274" s="6">
        <v>2</v>
      </c>
      <c r="S3274" s="6">
        <v>0</v>
      </c>
      <c r="T3274" t="s">
        <v>854</v>
      </c>
      <c r="U3274">
        <f t="shared" si="153"/>
        <v>2205.5835555555559</v>
      </c>
      <c r="V3274" s="7">
        <f t="shared" si="154"/>
        <v>485.96</v>
      </c>
      <c r="W3274" s="7">
        <f t="shared" si="155"/>
        <v>1718.6235555555559</v>
      </c>
    </row>
    <row r="3275" spans="1:23" x14ac:dyDescent="0.25">
      <c r="A3275" t="s">
        <v>4477</v>
      </c>
      <c r="B3275" s="4">
        <v>45662</v>
      </c>
      <c r="C3275" t="s">
        <v>388</v>
      </c>
      <c r="D3275" t="str">
        <f>VLOOKUP(C3275,Customers!$A$1:$H$201,4,0)</f>
        <v>Brenda Dean</v>
      </c>
      <c r="E3275" t="str">
        <f>VLOOKUP(C3275,Customers!$A$1:$H$201,5,0)</f>
        <v>Male</v>
      </c>
      <c r="F3275" s="4">
        <f>VLOOKUP(C3275,Customers!$A$1:$H$201,6,0)</f>
        <v>23821</v>
      </c>
      <c r="G3275" s="4" t="str">
        <f>VLOOKUP(C3275,Customers!$A$1:$H$201,7,0)</f>
        <v>West Ann</v>
      </c>
      <c r="H3275" s="4">
        <f>VLOOKUP(C3275,Customers!$A$1:$H$201,8,0)</f>
        <v>45308</v>
      </c>
      <c r="I3275" t="s">
        <v>774</v>
      </c>
      <c r="J3275" t="str">
        <f>VLOOKUP(I3275,Products!$A$1:$F$51,2,0)</f>
        <v>Behavior Dairy</v>
      </c>
      <c r="K3275" t="str">
        <f>VLOOKUP(I3275,Products!$A$1:$F$51,3,0)</f>
        <v>Groceries</v>
      </c>
      <c r="L3275" t="str">
        <f>VLOOKUP(I3275,Products!$A$1:$F$51,4,0)</f>
        <v>Dairy</v>
      </c>
      <c r="M3275" s="7">
        <f>VLOOKUP(I3275,Products!$A$1:$F$51,5,0)</f>
        <v>1015.76</v>
      </c>
      <c r="N3275" s="7">
        <f>VLOOKUP(I3275,Products!$A$1:$F$51,6,0)</f>
        <v>584.4</v>
      </c>
      <c r="O3275" t="s">
        <v>827</v>
      </c>
      <c r="P3275" t="str">
        <f>VLOOKUP(O3275,Stores!$A$1:$D$6,2,0)</f>
        <v>MegaMart Jimenezborough</v>
      </c>
      <c r="Q3275" t="str">
        <f>VLOOKUP(O3275,Stores!$A$1:$D$6,4,0)</f>
        <v>South</v>
      </c>
      <c r="R3275" s="6">
        <v>2</v>
      </c>
      <c r="S3275" s="6">
        <v>0.05</v>
      </c>
      <c r="T3275" t="s">
        <v>861</v>
      </c>
      <c r="U3275">
        <f t="shared" si="153"/>
        <v>2031.52</v>
      </c>
      <c r="V3275" s="7">
        <f t="shared" si="154"/>
        <v>1168.8</v>
      </c>
      <c r="W3275" s="7">
        <f t="shared" si="155"/>
        <v>861.77</v>
      </c>
    </row>
    <row r="3276" spans="1:23" x14ac:dyDescent="0.25">
      <c r="A3276" t="s">
        <v>4478</v>
      </c>
      <c r="B3276" s="4">
        <v>45662</v>
      </c>
      <c r="C3276" t="s">
        <v>121</v>
      </c>
      <c r="D3276" t="str">
        <f>VLOOKUP(C3276,Customers!$A$1:$H$201,4,0)</f>
        <v>Ashley Gibson</v>
      </c>
      <c r="E3276" t="str">
        <f>VLOOKUP(C3276,Customers!$A$1:$H$201,5,0)</f>
        <v>Female</v>
      </c>
      <c r="F3276" s="4">
        <f>VLOOKUP(C3276,Customers!$A$1:$H$201,6,0)</f>
        <v>37694</v>
      </c>
      <c r="G3276" s="4" t="str">
        <f>VLOOKUP(C3276,Customers!$A$1:$H$201,7,0)</f>
        <v>East Carrieberg</v>
      </c>
      <c r="H3276" s="4">
        <f>VLOOKUP(C3276,Customers!$A$1:$H$201,8,0)</f>
        <v>45895</v>
      </c>
      <c r="I3276" t="s">
        <v>749</v>
      </c>
      <c r="J3276" t="str">
        <f>VLOOKUP(I3276,Products!$A$1:$F$51,2,0)</f>
        <v>Whether Bags</v>
      </c>
      <c r="K3276" t="str">
        <f>VLOOKUP(I3276,Products!$A$1:$F$51,3,0)</f>
        <v>Fashion</v>
      </c>
      <c r="L3276" t="str">
        <f>VLOOKUP(I3276,Products!$A$1:$F$51,4,0)</f>
        <v>Bags</v>
      </c>
      <c r="M3276" s="7">
        <f>VLOOKUP(I3276,Products!$A$1:$F$51,5,0)</f>
        <v>270.45</v>
      </c>
      <c r="N3276" s="7">
        <f>VLOOKUP(I3276,Products!$A$1:$F$51,6,0)</f>
        <v>742.26521739130465</v>
      </c>
      <c r="O3276" t="s">
        <v>842</v>
      </c>
      <c r="P3276" t="str">
        <f>VLOOKUP(O3276,Stores!$A$1:$D$6,2,0)</f>
        <v>MegaMart Johnmouth</v>
      </c>
      <c r="Q3276" t="str">
        <f>VLOOKUP(O3276,Stores!$A$1:$D$6,4,0)</f>
        <v>East</v>
      </c>
      <c r="R3276" s="6">
        <v>1</v>
      </c>
      <c r="S3276" s="6">
        <v>0.15</v>
      </c>
      <c r="T3276" t="s">
        <v>857</v>
      </c>
      <c r="U3276">
        <f t="shared" si="153"/>
        <v>270.45</v>
      </c>
      <c r="V3276" s="7">
        <f t="shared" si="154"/>
        <v>742.26521739130465</v>
      </c>
      <c r="W3276" s="7">
        <f t="shared" si="155"/>
        <v>-472.66521739130468</v>
      </c>
    </row>
    <row r="3277" spans="1:23" x14ac:dyDescent="0.25">
      <c r="A3277" t="s">
        <v>4830</v>
      </c>
      <c r="B3277" s="4">
        <v>45662</v>
      </c>
      <c r="C3277" t="s">
        <v>132</v>
      </c>
      <c r="D3277" t="str">
        <f>VLOOKUP(C3277,Customers!$A$1:$H$201,4,0)</f>
        <v>Kari Miller</v>
      </c>
      <c r="E3277" t="str">
        <f>VLOOKUP(C3277,Customers!$A$1:$H$201,5,0)</f>
        <v>Female</v>
      </c>
      <c r="F3277" s="4">
        <f>VLOOKUP(C3277,Customers!$A$1:$H$201,6,0)</f>
        <v>23730</v>
      </c>
      <c r="G3277" s="4" t="str">
        <f>VLOOKUP(C3277,Customers!$A$1:$H$201,7,0)</f>
        <v>East Mary</v>
      </c>
      <c r="H3277" s="4">
        <f>VLOOKUP(C3277,Customers!$A$1:$H$201,8,0)</f>
        <v>45670</v>
      </c>
      <c r="I3277" t="s">
        <v>802</v>
      </c>
      <c r="J3277" t="str">
        <f>VLOOKUP(I3277,Products!$A$1:$F$51,2,0)</f>
        <v>Piece Headphones</v>
      </c>
      <c r="K3277" t="str">
        <f>VLOOKUP(I3277,Products!$A$1:$F$51,3,0)</f>
        <v>Electronics</v>
      </c>
      <c r="L3277" t="str">
        <f>VLOOKUP(I3277,Products!$A$1:$F$51,4,0)</f>
        <v>Headphones</v>
      </c>
      <c r="M3277" s="7">
        <f>VLOOKUP(I3277,Products!$A$1:$F$51,5,0)</f>
        <v>1745.61</v>
      </c>
      <c r="N3277" s="7">
        <f>VLOOKUP(I3277,Products!$A$1:$F$51,6,0)</f>
        <v>1322.44</v>
      </c>
      <c r="O3277" t="s">
        <v>827</v>
      </c>
      <c r="P3277" t="str">
        <f>VLOOKUP(O3277,Stores!$A$1:$D$6,2,0)</f>
        <v>MegaMart Jimenezborough</v>
      </c>
      <c r="Q3277" t="str">
        <f>VLOOKUP(O3277,Stores!$A$1:$D$6,4,0)</f>
        <v>South</v>
      </c>
      <c r="R3277" s="6">
        <v>1</v>
      </c>
      <c r="S3277" s="6">
        <v>0.05</v>
      </c>
      <c r="T3277" t="s">
        <v>861</v>
      </c>
      <c r="U3277">
        <f t="shared" si="153"/>
        <v>1745.61</v>
      </c>
      <c r="V3277" s="7">
        <f t="shared" si="154"/>
        <v>1322.44</v>
      </c>
      <c r="W3277" s="7">
        <f t="shared" si="155"/>
        <v>422.21999999999986</v>
      </c>
    </row>
    <row r="3278" spans="1:23" x14ac:dyDescent="0.25">
      <c r="A3278" t="s">
        <v>1142</v>
      </c>
      <c r="B3278" s="4">
        <v>45662</v>
      </c>
      <c r="C3278" t="s">
        <v>691</v>
      </c>
      <c r="D3278" t="str">
        <f>VLOOKUP(C3278,Customers!$A$1:$H$201,4,0)</f>
        <v>Matthew Dixon</v>
      </c>
      <c r="E3278" t="str">
        <f>VLOOKUP(C3278,Customers!$A$1:$H$201,5,0)</f>
        <v>Male</v>
      </c>
      <c r="F3278" s="4">
        <f>VLOOKUP(C3278,Customers!$A$1:$H$201,6,0)</f>
        <v>21086</v>
      </c>
      <c r="G3278" s="4" t="str">
        <f>VLOOKUP(C3278,Customers!$A$1:$H$201,7,0)</f>
        <v>Lake Emily</v>
      </c>
      <c r="H3278" s="4">
        <f>VLOOKUP(C3278,Customers!$A$1:$H$201,8,0)</f>
        <v>44153</v>
      </c>
      <c r="I3278" t="s">
        <v>707</v>
      </c>
      <c r="J3278" t="str">
        <f>VLOOKUP(I3278,Products!$A$1:$F$51,2,0)</f>
        <v>Like Camera</v>
      </c>
      <c r="K3278" t="str">
        <f>VLOOKUP(I3278,Products!$A$1:$F$51,3,0)</f>
        <v>Electronics</v>
      </c>
      <c r="L3278" t="str">
        <f>VLOOKUP(I3278,Products!$A$1:$F$51,4,0)</f>
        <v>Camera</v>
      </c>
      <c r="M3278" s="7">
        <f>VLOOKUP(I3278,Products!$A$1:$F$51,5,0)</f>
        <v>1673.69</v>
      </c>
      <c r="N3278" s="7">
        <f>VLOOKUP(I3278,Products!$A$1:$F$51,6,0)</f>
        <v>1323.38</v>
      </c>
      <c r="O3278" t="s">
        <v>842</v>
      </c>
      <c r="P3278" t="str">
        <f>VLOOKUP(O3278,Stores!$A$1:$D$6,2,0)</f>
        <v>MegaMart Johnmouth</v>
      </c>
      <c r="Q3278" t="str">
        <f>VLOOKUP(O3278,Stores!$A$1:$D$6,4,0)</f>
        <v>East</v>
      </c>
      <c r="R3278" s="6">
        <v>4</v>
      </c>
      <c r="S3278" s="6">
        <v>0</v>
      </c>
      <c r="T3278" t="s">
        <v>854</v>
      </c>
      <c r="U3278">
        <f t="shared" si="153"/>
        <v>6694.76</v>
      </c>
      <c r="V3278" s="7">
        <f t="shared" si="154"/>
        <v>5293.52</v>
      </c>
      <c r="W3278" s="7">
        <f t="shared" si="155"/>
        <v>1400.2399999999998</v>
      </c>
    </row>
    <row r="3279" spans="1:23" x14ac:dyDescent="0.25">
      <c r="A3279" t="s">
        <v>2182</v>
      </c>
      <c r="B3279" s="4">
        <v>45662</v>
      </c>
      <c r="C3279" t="s">
        <v>22</v>
      </c>
      <c r="D3279" t="str">
        <f>VLOOKUP(C3279,Customers!$A$1:$H$201,4,0)</f>
        <v>Jamie Salinas</v>
      </c>
      <c r="E3279" t="str">
        <f>VLOOKUP(C3279,Customers!$A$1:$H$201,5,0)</f>
        <v>Male</v>
      </c>
      <c r="F3279" s="4">
        <f>VLOOKUP(C3279,Customers!$A$1:$H$201,6,0)</f>
        <v>33773</v>
      </c>
      <c r="G3279" s="4" t="str">
        <f>VLOOKUP(C3279,Customers!$A$1:$H$201,7,0)</f>
        <v>Port Kimberly</v>
      </c>
      <c r="H3279" s="4">
        <f>VLOOKUP(C3279,Customers!$A$1:$H$201,8,0)</f>
        <v>44616</v>
      </c>
      <c r="I3279" t="s">
        <v>746</v>
      </c>
      <c r="J3279" t="str">
        <f>VLOOKUP(I3279,Products!$A$1:$F$51,2,0)</f>
        <v>Add Clothing</v>
      </c>
      <c r="K3279" t="str">
        <f>VLOOKUP(I3279,Products!$A$1:$F$51,3,0)</f>
        <v>Fashion</v>
      </c>
      <c r="L3279" t="str">
        <f>VLOOKUP(I3279,Products!$A$1:$F$51,4,0)</f>
        <v>Clothing</v>
      </c>
      <c r="M3279" s="7">
        <f>VLOOKUP(I3279,Products!$A$1:$F$51,5,0)</f>
        <v>1342.75</v>
      </c>
      <c r="N3279" s="7">
        <f>VLOOKUP(I3279,Products!$A$1:$F$51,6,0)</f>
        <v>797.94</v>
      </c>
      <c r="O3279" t="s">
        <v>838</v>
      </c>
      <c r="P3279" t="str">
        <f>VLOOKUP(O3279,Stores!$A$1:$D$6,2,0)</f>
        <v>MegaMart Brianahaven</v>
      </c>
      <c r="Q3279" t="str">
        <f>VLOOKUP(O3279,Stores!$A$1:$D$6,4,0)</f>
        <v>North</v>
      </c>
      <c r="R3279" s="6">
        <v>3</v>
      </c>
      <c r="S3279" s="6">
        <v>0.1</v>
      </c>
      <c r="T3279" t="s">
        <v>851</v>
      </c>
      <c r="U3279">
        <f t="shared" si="153"/>
        <v>4028.25</v>
      </c>
      <c r="V3279" s="7">
        <f t="shared" si="154"/>
        <v>2393.8200000000002</v>
      </c>
      <c r="W3279" s="7">
        <f t="shared" si="155"/>
        <v>1633.5299999999997</v>
      </c>
    </row>
    <row r="3280" spans="1:23" x14ac:dyDescent="0.25">
      <c r="A3280" t="s">
        <v>2347</v>
      </c>
      <c r="B3280" s="4">
        <v>45662</v>
      </c>
      <c r="C3280" t="s">
        <v>91</v>
      </c>
      <c r="D3280" t="str">
        <f>VLOOKUP(C3280,Customers!$A$1:$H$201,4,0)</f>
        <v>Mark Martinez</v>
      </c>
      <c r="E3280" t="str">
        <f>VLOOKUP(C3280,Customers!$A$1:$H$201,5,0)</f>
        <v>Female</v>
      </c>
      <c r="F3280" s="4">
        <f>VLOOKUP(C3280,Customers!$A$1:$H$201,6,0)</f>
        <v>26428</v>
      </c>
      <c r="G3280" s="4" t="str">
        <f>VLOOKUP(C3280,Customers!$A$1:$H$201,7,0)</f>
        <v>New Christophermouth</v>
      </c>
      <c r="H3280" s="4">
        <f>VLOOKUP(C3280,Customers!$A$1:$H$201,8,0)</f>
        <v>44123</v>
      </c>
      <c r="I3280" t="s">
        <v>820</v>
      </c>
      <c r="J3280" t="str">
        <f>VLOOKUP(I3280,Products!$A$1:$F$51,2,0)</f>
        <v>Possible Watches</v>
      </c>
      <c r="K3280" t="str">
        <f>VLOOKUP(I3280,Products!$A$1:$F$51,3,0)</f>
        <v>Fashion</v>
      </c>
      <c r="L3280" t="str">
        <f>VLOOKUP(I3280,Products!$A$1:$F$51,4,0)</f>
        <v>Watches</v>
      </c>
      <c r="M3280" s="7">
        <f>VLOOKUP(I3280,Products!$A$1:$F$51,5,0)</f>
        <v>388.26</v>
      </c>
      <c r="N3280" s="7">
        <f>VLOOKUP(I3280,Products!$A$1:$F$51,6,0)</f>
        <v>199.3</v>
      </c>
      <c r="O3280" t="s">
        <v>831</v>
      </c>
      <c r="P3280" t="str">
        <f>VLOOKUP(O3280,Stores!$A$1:$D$6,2,0)</f>
        <v>MegaMart Peckmouth</v>
      </c>
      <c r="Q3280" t="str">
        <f>VLOOKUP(O3280,Stores!$A$1:$D$6,4,0)</f>
        <v>East</v>
      </c>
      <c r="R3280" s="6">
        <v>2</v>
      </c>
      <c r="S3280" s="6">
        <v>0</v>
      </c>
      <c r="T3280" t="s">
        <v>857</v>
      </c>
      <c r="U3280">
        <f t="shared" si="153"/>
        <v>776.52</v>
      </c>
      <c r="V3280" s="7">
        <f t="shared" si="154"/>
        <v>398.6</v>
      </c>
      <c r="W3280" s="7">
        <f t="shared" si="155"/>
        <v>376.91999999999996</v>
      </c>
    </row>
    <row r="3281" spans="1:23" x14ac:dyDescent="0.25">
      <c r="A3281" t="s">
        <v>3025</v>
      </c>
      <c r="B3281" s="4">
        <v>45662</v>
      </c>
      <c r="C3281" t="s">
        <v>177</v>
      </c>
      <c r="D3281" t="str">
        <f>VLOOKUP(C3281,Customers!$A$1:$H$201,4,0)</f>
        <v>Dennis Poole</v>
      </c>
      <c r="E3281" t="str">
        <f>VLOOKUP(C3281,Customers!$A$1:$H$201,5,0)</f>
        <v>Male</v>
      </c>
      <c r="F3281" s="4">
        <f>VLOOKUP(C3281,Customers!$A$1:$H$201,6,0)</f>
        <v>23397</v>
      </c>
      <c r="G3281" s="4" t="str">
        <f>VLOOKUP(C3281,Customers!$A$1:$H$201,7,0)</f>
        <v>New Jontown</v>
      </c>
      <c r="H3281" s="4">
        <f>VLOOKUP(C3281,Customers!$A$1:$H$201,8,0)</f>
        <v>44737</v>
      </c>
      <c r="I3281" t="s">
        <v>757</v>
      </c>
      <c r="J3281" t="str">
        <f>VLOOKUP(I3281,Products!$A$1:$F$51,2,0)</f>
        <v>Traditional Laptop</v>
      </c>
      <c r="K3281" t="str">
        <f>VLOOKUP(I3281,Products!$A$1:$F$51,3,0)</f>
        <v>Electronics</v>
      </c>
      <c r="L3281" t="str">
        <f>VLOOKUP(I3281,Products!$A$1:$F$51,4,0)</f>
        <v>Laptop</v>
      </c>
      <c r="M3281" s="7">
        <f>VLOOKUP(I3281,Products!$A$1:$F$51,5,0)</f>
        <v>1762.92</v>
      </c>
      <c r="N3281" s="7">
        <f>VLOOKUP(I3281,Products!$A$1:$F$51,6,0)</f>
        <v>1346.48</v>
      </c>
      <c r="O3281" t="s">
        <v>835</v>
      </c>
      <c r="P3281" t="str">
        <f>VLOOKUP(O3281,Stores!$A$1:$D$6,2,0)</f>
        <v>MegaMart New Michele</v>
      </c>
      <c r="Q3281" t="str">
        <f>VLOOKUP(O3281,Stores!$A$1:$D$6,4,0)</f>
        <v>West</v>
      </c>
      <c r="R3281" s="6">
        <v>1</v>
      </c>
      <c r="S3281" s="6">
        <v>0.05</v>
      </c>
      <c r="T3281" t="s">
        <v>861</v>
      </c>
      <c r="U3281">
        <f t="shared" si="153"/>
        <v>1762.92</v>
      </c>
      <c r="V3281" s="7">
        <f t="shared" si="154"/>
        <v>1346.48</v>
      </c>
      <c r="W3281" s="7">
        <f t="shared" si="155"/>
        <v>415.49000000000007</v>
      </c>
    </row>
    <row r="3282" spans="1:23" x14ac:dyDescent="0.25">
      <c r="A3282" t="s">
        <v>3124</v>
      </c>
      <c r="B3282" s="4">
        <v>45662</v>
      </c>
      <c r="C3282" t="s">
        <v>193</v>
      </c>
      <c r="D3282" t="str">
        <f>VLOOKUP(C3282,Customers!$A$1:$H$201,4,0)</f>
        <v>Kelly Mcmillan</v>
      </c>
      <c r="E3282" t="str">
        <f>VLOOKUP(C3282,Customers!$A$1:$H$201,5,0)</f>
        <v>Male</v>
      </c>
      <c r="F3282" s="4">
        <f>VLOOKUP(C3282,Customers!$A$1:$H$201,6,0)</f>
        <v>25009</v>
      </c>
      <c r="G3282" s="4" t="str">
        <f>VLOOKUP(C3282,Customers!$A$1:$H$201,7,0)</f>
        <v>Erinland</v>
      </c>
      <c r="H3282" s="4">
        <f>VLOOKUP(C3282,Customers!$A$1:$H$201,8,0)</f>
        <v>44798</v>
      </c>
      <c r="I3282" t="s">
        <v>753</v>
      </c>
      <c r="J3282" t="str">
        <f>VLOOKUP(I3282,Products!$A$1:$F$51,2,0)</f>
        <v>Find Headphones</v>
      </c>
      <c r="K3282" t="str">
        <f>VLOOKUP(I3282,Products!$A$1:$F$51,3,0)</f>
        <v>Electronics</v>
      </c>
      <c r="L3282" t="str">
        <f>VLOOKUP(I3282,Products!$A$1:$F$51,4,0)</f>
        <v>Headphones</v>
      </c>
      <c r="M3282" s="7">
        <f>VLOOKUP(I3282,Products!$A$1:$F$51,5,0)</f>
        <v>1246.1099999999999</v>
      </c>
      <c r="N3282" s="7">
        <f>VLOOKUP(I3282,Products!$A$1:$F$51,6,0)</f>
        <v>833.52</v>
      </c>
      <c r="O3282" t="s">
        <v>835</v>
      </c>
      <c r="P3282" t="str">
        <f>VLOOKUP(O3282,Stores!$A$1:$D$6,2,0)</f>
        <v>MegaMart New Michele</v>
      </c>
      <c r="Q3282" t="str">
        <f>VLOOKUP(O3282,Stores!$A$1:$D$6,4,0)</f>
        <v>West</v>
      </c>
      <c r="R3282" s="6">
        <v>4</v>
      </c>
      <c r="S3282" s="6">
        <v>0</v>
      </c>
      <c r="T3282" t="s">
        <v>857</v>
      </c>
      <c r="U3282">
        <f t="shared" si="153"/>
        <v>4984.4399999999996</v>
      </c>
      <c r="V3282" s="7">
        <f t="shared" si="154"/>
        <v>3334.08</v>
      </c>
      <c r="W3282" s="7">
        <f t="shared" si="155"/>
        <v>1649.3599999999997</v>
      </c>
    </row>
    <row r="3283" spans="1:23" x14ac:dyDescent="0.25">
      <c r="A3283" t="s">
        <v>3164</v>
      </c>
      <c r="B3283" s="4">
        <v>45662</v>
      </c>
      <c r="C3283" t="s">
        <v>110</v>
      </c>
      <c r="D3283" t="str">
        <f>VLOOKUP(C3283,Customers!$A$1:$H$201,4,0)</f>
        <v>John Carr</v>
      </c>
      <c r="E3283" t="str">
        <f>VLOOKUP(C3283,Customers!$A$1:$H$201,5,0)</f>
        <v>Female</v>
      </c>
      <c r="F3283" s="4">
        <f>VLOOKUP(C3283,Customers!$A$1:$H$201,6,0)</f>
        <v>21956</v>
      </c>
      <c r="G3283" s="4" t="str">
        <f>VLOOKUP(C3283,Customers!$A$1:$H$201,7,0)</f>
        <v>New David</v>
      </c>
      <c r="H3283" s="4">
        <f>VLOOKUP(C3283,Customers!$A$1:$H$201,8,0)</f>
        <v>44911</v>
      </c>
      <c r="I3283" t="s">
        <v>762</v>
      </c>
      <c r="J3283" t="str">
        <f>VLOOKUP(I3283,Products!$A$1:$F$51,2,0)</f>
        <v>Firm Dairy</v>
      </c>
      <c r="K3283" t="str">
        <f>VLOOKUP(I3283,Products!$A$1:$F$51,3,0)</f>
        <v>Groceries</v>
      </c>
      <c r="L3283" t="str">
        <f>VLOOKUP(I3283,Products!$A$1:$F$51,4,0)</f>
        <v>Dairy</v>
      </c>
      <c r="M3283" s="7">
        <f>VLOOKUP(I3283,Products!$A$1:$F$51,5,0)</f>
        <v>1227.24</v>
      </c>
      <c r="N3283" s="7">
        <f>VLOOKUP(I3283,Products!$A$1:$F$51,6,0)</f>
        <v>977.09</v>
      </c>
      <c r="O3283" t="s">
        <v>827</v>
      </c>
      <c r="P3283" t="str">
        <f>VLOOKUP(O3283,Stores!$A$1:$D$6,2,0)</f>
        <v>MegaMart Jimenezborough</v>
      </c>
      <c r="Q3283" t="str">
        <f>VLOOKUP(O3283,Stores!$A$1:$D$6,4,0)</f>
        <v>South</v>
      </c>
      <c r="R3283" s="6">
        <v>5</v>
      </c>
      <c r="S3283" s="6">
        <v>0.15</v>
      </c>
      <c r="T3283" t="s">
        <v>861</v>
      </c>
      <c r="U3283">
        <f t="shared" si="153"/>
        <v>6136.2</v>
      </c>
      <c r="V3283" s="7">
        <f t="shared" si="154"/>
        <v>4885.45</v>
      </c>
      <c r="W3283" s="7">
        <f t="shared" si="155"/>
        <v>1249.9000000000001</v>
      </c>
    </row>
    <row r="3284" spans="1:23" x14ac:dyDescent="0.25">
      <c r="A3284" t="s">
        <v>3996</v>
      </c>
      <c r="B3284" s="4">
        <v>45663</v>
      </c>
      <c r="C3284" t="s">
        <v>496</v>
      </c>
      <c r="D3284" t="str">
        <f>VLOOKUP(C3284,Customers!$A$1:$H$201,4,0)</f>
        <v>Amanda Garcia</v>
      </c>
      <c r="E3284" t="str">
        <f>VLOOKUP(C3284,Customers!$A$1:$H$201,5,0)</f>
        <v>Male</v>
      </c>
      <c r="F3284" s="4">
        <f>VLOOKUP(C3284,Customers!$A$1:$H$201,6,0)</f>
        <v>39260</v>
      </c>
      <c r="G3284" s="4" t="str">
        <f>VLOOKUP(C3284,Customers!$A$1:$H$201,7,0)</f>
        <v>Watsonview</v>
      </c>
      <c r="H3284" s="4">
        <f>VLOOKUP(C3284,Customers!$A$1:$H$201,8,0)</f>
        <v>45038</v>
      </c>
      <c r="I3284" t="s">
        <v>788</v>
      </c>
      <c r="J3284" t="str">
        <f>VLOOKUP(I3284,Products!$A$1:$F$51,2,0)</f>
        <v>Beat Accessories</v>
      </c>
      <c r="K3284" t="str">
        <f>VLOOKUP(I3284,Products!$A$1:$F$51,3,0)</f>
        <v>Fashion</v>
      </c>
      <c r="L3284" t="str">
        <f>VLOOKUP(I3284,Products!$A$1:$F$51,4,0)</f>
        <v>Accessories</v>
      </c>
      <c r="M3284" s="7">
        <f>VLOOKUP(I3284,Products!$A$1:$F$51,5,0)</f>
        <v>1798.97</v>
      </c>
      <c r="N3284" s="7">
        <f>VLOOKUP(I3284,Products!$A$1:$F$51,6,0)</f>
        <v>1329.15</v>
      </c>
      <c r="O3284" t="s">
        <v>838</v>
      </c>
      <c r="P3284" t="str">
        <f>VLOOKUP(O3284,Stores!$A$1:$D$6,2,0)</f>
        <v>MegaMart Brianahaven</v>
      </c>
      <c r="Q3284" t="str">
        <f>VLOOKUP(O3284,Stores!$A$1:$D$6,4,0)</f>
        <v>North</v>
      </c>
      <c r="R3284" s="6">
        <v>4</v>
      </c>
      <c r="S3284" s="6">
        <v>0.15</v>
      </c>
      <c r="T3284" t="s">
        <v>854</v>
      </c>
      <c r="U3284">
        <f t="shared" si="153"/>
        <v>7195.88</v>
      </c>
      <c r="V3284" s="7">
        <f t="shared" si="154"/>
        <v>5316.6</v>
      </c>
      <c r="W3284" s="7">
        <f t="shared" si="155"/>
        <v>1878.4299999999998</v>
      </c>
    </row>
    <row r="3285" spans="1:23" x14ac:dyDescent="0.25">
      <c r="A3285" t="s">
        <v>4341</v>
      </c>
      <c r="B3285" s="4">
        <v>45663</v>
      </c>
      <c r="C3285" t="s">
        <v>537</v>
      </c>
      <c r="D3285" t="str">
        <f>VLOOKUP(C3285,Customers!$A$1:$H$201,4,0)</f>
        <v>Melissa Torres</v>
      </c>
      <c r="E3285" t="str">
        <f>VLOOKUP(C3285,Customers!$A$1:$H$201,5,0)</f>
        <v>Male</v>
      </c>
      <c r="F3285" s="4">
        <f>VLOOKUP(C3285,Customers!$A$1:$H$201,6,0)</f>
        <v>28514</v>
      </c>
      <c r="G3285" s="4" t="str">
        <f>VLOOKUP(C3285,Customers!$A$1:$H$201,7,0)</f>
        <v>North Kathryn</v>
      </c>
      <c r="H3285" s="4">
        <f>VLOOKUP(C3285,Customers!$A$1:$H$201,8,0)</f>
        <v>45779</v>
      </c>
      <c r="I3285" t="s">
        <v>732</v>
      </c>
      <c r="J3285" t="str">
        <f>VLOOKUP(I3285,Products!$A$1:$F$51,2,0)</f>
        <v>Us Snacks</v>
      </c>
      <c r="K3285" t="str">
        <f>VLOOKUP(I3285,Products!$A$1:$F$51,3,0)</f>
        <v>Groceries</v>
      </c>
      <c r="L3285" t="str">
        <f>VLOOKUP(I3285,Products!$A$1:$F$51,4,0)</f>
        <v>Snacks</v>
      </c>
      <c r="M3285" s="7">
        <f>VLOOKUP(I3285,Products!$A$1:$F$51,5,0)</f>
        <v>123.19</v>
      </c>
      <c r="N3285" s="7">
        <f>VLOOKUP(I3285,Products!$A$1:$F$51,6,0)</f>
        <v>80.36</v>
      </c>
      <c r="O3285" t="s">
        <v>835</v>
      </c>
      <c r="P3285" t="str">
        <f>VLOOKUP(O3285,Stores!$A$1:$D$6,2,0)</f>
        <v>MegaMart New Michele</v>
      </c>
      <c r="Q3285" t="str">
        <f>VLOOKUP(O3285,Stores!$A$1:$D$6,4,0)</f>
        <v>West</v>
      </c>
      <c r="R3285" s="6">
        <v>1</v>
      </c>
      <c r="S3285" s="6">
        <v>0.05</v>
      </c>
      <c r="T3285" t="s">
        <v>854</v>
      </c>
      <c r="U3285">
        <f t="shared" si="153"/>
        <v>123.19</v>
      </c>
      <c r="V3285" s="7">
        <f t="shared" si="154"/>
        <v>80.36</v>
      </c>
      <c r="W3285" s="7">
        <f t="shared" si="155"/>
        <v>41.879999999999995</v>
      </c>
    </row>
    <row r="3286" spans="1:23" x14ac:dyDescent="0.25">
      <c r="A3286" t="s">
        <v>5191</v>
      </c>
      <c r="B3286" s="4">
        <v>45663</v>
      </c>
      <c r="C3286" t="s">
        <v>113</v>
      </c>
      <c r="D3286" t="str">
        <f>VLOOKUP(C3286,Customers!$A$1:$H$201,4,0)</f>
        <v>Tyler Levine</v>
      </c>
      <c r="E3286" t="str">
        <f>VLOOKUP(C3286,Customers!$A$1:$H$201,5,0)</f>
        <v>Male</v>
      </c>
      <c r="F3286" s="4">
        <f>VLOOKUP(C3286,Customers!$A$1:$H$201,6,0)</f>
        <v>28630</v>
      </c>
      <c r="G3286" s="4" t="str">
        <f>VLOOKUP(C3286,Customers!$A$1:$H$201,7,0)</f>
        <v>West Charles</v>
      </c>
      <c r="H3286" s="4">
        <f>VLOOKUP(C3286,Customers!$A$1:$H$201,8,0)</f>
        <v>44438</v>
      </c>
      <c r="I3286" t="s">
        <v>730</v>
      </c>
      <c r="J3286" t="str">
        <f>VLOOKUP(I3286,Products!$A$1:$F$51,2,0)</f>
        <v>Recognize Footwear</v>
      </c>
      <c r="K3286" t="str">
        <f>VLOOKUP(I3286,Products!$A$1:$F$51,3,0)</f>
        <v>Fashion</v>
      </c>
      <c r="L3286" t="str">
        <f>VLOOKUP(I3286,Products!$A$1:$F$51,4,0)</f>
        <v>Footwear</v>
      </c>
      <c r="M3286" s="7">
        <f>VLOOKUP(I3286,Products!$A$1:$F$51,5,0)</f>
        <v>109.78</v>
      </c>
      <c r="N3286" s="7">
        <f>VLOOKUP(I3286,Products!$A$1:$F$51,6,0)</f>
        <v>70.59</v>
      </c>
      <c r="O3286" t="s">
        <v>827</v>
      </c>
      <c r="P3286" t="str">
        <f>VLOOKUP(O3286,Stores!$A$1:$D$6,2,0)</f>
        <v>MegaMart Jimenezborough</v>
      </c>
      <c r="Q3286" t="str">
        <f>VLOOKUP(O3286,Stores!$A$1:$D$6,4,0)</f>
        <v>South</v>
      </c>
      <c r="R3286" s="6">
        <v>5</v>
      </c>
      <c r="S3286" s="6">
        <v>0.1</v>
      </c>
      <c r="T3286" t="s">
        <v>854</v>
      </c>
      <c r="U3286">
        <f t="shared" si="153"/>
        <v>548.9</v>
      </c>
      <c r="V3286" s="7">
        <f t="shared" si="154"/>
        <v>352.95000000000005</v>
      </c>
      <c r="W3286" s="7">
        <f t="shared" si="155"/>
        <v>195.04999999999993</v>
      </c>
    </row>
    <row r="3287" spans="1:23" x14ac:dyDescent="0.25">
      <c r="A3287" t="s">
        <v>1850</v>
      </c>
      <c r="B3287" s="4">
        <v>45663</v>
      </c>
      <c r="C3287" t="s">
        <v>694</v>
      </c>
      <c r="D3287" t="str">
        <f>VLOOKUP(C3287,Customers!$A$1:$H$201,4,0)</f>
        <v>Jessica Mullins</v>
      </c>
      <c r="E3287" t="str">
        <f>VLOOKUP(C3287,Customers!$A$1:$H$201,5,0)</f>
        <v>Male</v>
      </c>
      <c r="F3287" s="4">
        <f>VLOOKUP(C3287,Customers!$A$1:$H$201,6,0)</f>
        <v>31435</v>
      </c>
      <c r="G3287" s="4" t="str">
        <f>VLOOKUP(C3287,Customers!$A$1:$H$201,7,0)</f>
        <v>Jessicaside</v>
      </c>
      <c r="H3287" s="4">
        <f>VLOOKUP(C3287,Customers!$A$1:$H$201,8,0)</f>
        <v>44905</v>
      </c>
      <c r="I3287" t="s">
        <v>822</v>
      </c>
      <c r="J3287" t="str">
        <f>VLOOKUP(I3287,Products!$A$1:$F$51,2,0)</f>
        <v>Maybe Footwear</v>
      </c>
      <c r="K3287" t="str">
        <f>VLOOKUP(I3287,Products!$A$1:$F$51,3,0)</f>
        <v>Fashion</v>
      </c>
      <c r="L3287" t="str">
        <f>VLOOKUP(I3287,Products!$A$1:$F$51,4,0)</f>
        <v>Footwear</v>
      </c>
      <c r="M3287" s="7">
        <f>VLOOKUP(I3287,Products!$A$1:$F$51,5,0)</f>
        <v>1044.6400000000001</v>
      </c>
      <c r="N3287" s="7">
        <f>VLOOKUP(I3287,Products!$A$1:$F$51,6,0)</f>
        <v>775.07</v>
      </c>
      <c r="O3287" t="s">
        <v>835</v>
      </c>
      <c r="P3287" t="str">
        <f>VLOOKUP(O3287,Stores!$A$1:$D$6,2,0)</f>
        <v>MegaMart New Michele</v>
      </c>
      <c r="Q3287" t="str">
        <f>VLOOKUP(O3287,Stores!$A$1:$D$6,4,0)</f>
        <v>West</v>
      </c>
      <c r="R3287" s="6">
        <v>3</v>
      </c>
      <c r="S3287" s="6">
        <v>0.15</v>
      </c>
      <c r="T3287" t="s">
        <v>854</v>
      </c>
      <c r="U3287">
        <f t="shared" si="153"/>
        <v>3133.92</v>
      </c>
      <c r="V3287" s="7">
        <f t="shared" si="154"/>
        <v>2325.21</v>
      </c>
      <c r="W3287" s="7">
        <f t="shared" si="155"/>
        <v>807.86</v>
      </c>
    </row>
    <row r="3288" spans="1:23" x14ac:dyDescent="0.25">
      <c r="A3288" t="s">
        <v>3881</v>
      </c>
      <c r="B3288" s="4">
        <v>45663</v>
      </c>
      <c r="C3288" t="s">
        <v>30</v>
      </c>
      <c r="D3288" t="str">
        <f>VLOOKUP(C3288,Customers!$A$1:$H$201,4,0)</f>
        <v>Erin Walker</v>
      </c>
      <c r="E3288" t="str">
        <f>VLOOKUP(C3288,Customers!$A$1:$H$201,5,0)</f>
        <v>Male</v>
      </c>
      <c r="F3288" s="4">
        <f>VLOOKUP(C3288,Customers!$A$1:$H$201,6,0)</f>
        <v>31058</v>
      </c>
      <c r="G3288" s="4" t="str">
        <f>VLOOKUP(C3288,Customers!$A$1:$H$201,7,0)</f>
        <v>West Jasmine</v>
      </c>
      <c r="H3288" s="4">
        <f>VLOOKUP(C3288,Customers!$A$1:$H$201,8,0)</f>
        <v>44482</v>
      </c>
      <c r="I3288" t="s">
        <v>820</v>
      </c>
      <c r="J3288" t="str">
        <f>VLOOKUP(I3288,Products!$A$1:$F$51,2,0)</f>
        <v>Possible Watches</v>
      </c>
      <c r="K3288" t="str">
        <f>VLOOKUP(I3288,Products!$A$1:$F$51,3,0)</f>
        <v>Fashion</v>
      </c>
      <c r="L3288" t="str">
        <f>VLOOKUP(I3288,Products!$A$1:$F$51,4,0)</f>
        <v>Watches</v>
      </c>
      <c r="M3288" s="7">
        <f>VLOOKUP(I3288,Products!$A$1:$F$51,5,0)</f>
        <v>388.26</v>
      </c>
      <c r="N3288" s="7">
        <f>VLOOKUP(I3288,Products!$A$1:$F$51,6,0)</f>
        <v>199.3</v>
      </c>
      <c r="O3288" t="s">
        <v>827</v>
      </c>
      <c r="P3288" t="str">
        <f>VLOOKUP(O3288,Stores!$A$1:$D$6,2,0)</f>
        <v>MegaMart Jimenezborough</v>
      </c>
      <c r="Q3288" t="str">
        <f>VLOOKUP(O3288,Stores!$A$1:$D$6,4,0)</f>
        <v>South</v>
      </c>
      <c r="R3288" s="6">
        <v>1</v>
      </c>
      <c r="S3288" s="6">
        <v>0.1</v>
      </c>
      <c r="T3288" t="s">
        <v>861</v>
      </c>
      <c r="U3288">
        <f t="shared" si="153"/>
        <v>388.26</v>
      </c>
      <c r="V3288" s="7">
        <f t="shared" si="154"/>
        <v>199.3</v>
      </c>
      <c r="W3288" s="7">
        <f t="shared" si="155"/>
        <v>188.05999999999997</v>
      </c>
    </row>
    <row r="3289" spans="1:23" x14ac:dyDescent="0.25">
      <c r="A3289" t="s">
        <v>3897</v>
      </c>
      <c r="B3289" s="4">
        <v>45663</v>
      </c>
      <c r="C3289" t="s">
        <v>631</v>
      </c>
      <c r="D3289" t="str">
        <f>VLOOKUP(C3289,Customers!$A$1:$H$201,4,0)</f>
        <v>Dennis Wallace</v>
      </c>
      <c r="E3289" t="str">
        <f>VLOOKUP(C3289,Customers!$A$1:$H$201,5,0)</f>
        <v>Female</v>
      </c>
      <c r="F3289" s="4">
        <f>VLOOKUP(C3289,Customers!$A$1:$H$201,6,0)</f>
        <v>31092</v>
      </c>
      <c r="G3289" s="4" t="str">
        <f>VLOOKUP(C3289,Customers!$A$1:$H$201,7,0)</f>
        <v>Bennettburgh</v>
      </c>
      <c r="H3289" s="4">
        <f>VLOOKUP(C3289,Customers!$A$1:$H$201,8,0)</f>
        <v>45888</v>
      </c>
      <c r="I3289" t="s">
        <v>714</v>
      </c>
      <c r="J3289" t="str">
        <f>VLOOKUP(I3289,Products!$A$1:$F$51,2,0)</f>
        <v>Here Footwear</v>
      </c>
      <c r="K3289" t="str">
        <f>VLOOKUP(I3289,Products!$A$1:$F$51,3,0)</f>
        <v>Fashion</v>
      </c>
      <c r="L3289" t="str">
        <f>VLOOKUP(I3289,Products!$A$1:$F$51,4,0)</f>
        <v>Footwear</v>
      </c>
      <c r="M3289" s="7">
        <f>VLOOKUP(I3289,Products!$A$1:$F$51,5,0)</f>
        <v>1102.791777777778</v>
      </c>
      <c r="N3289" s="7">
        <f>VLOOKUP(I3289,Products!$A$1:$F$51,6,0)</f>
        <v>169.03</v>
      </c>
      <c r="O3289" t="s">
        <v>842</v>
      </c>
      <c r="P3289" t="str">
        <f>VLOOKUP(O3289,Stores!$A$1:$D$6,2,0)</f>
        <v>MegaMart Johnmouth</v>
      </c>
      <c r="Q3289" t="str">
        <f>VLOOKUP(O3289,Stores!$A$1:$D$6,4,0)</f>
        <v>East</v>
      </c>
      <c r="R3289" s="6">
        <v>4</v>
      </c>
      <c r="S3289" s="6">
        <v>0</v>
      </c>
      <c r="T3289" t="s">
        <v>851</v>
      </c>
      <c r="U3289">
        <f t="shared" si="153"/>
        <v>4411.1671111111118</v>
      </c>
      <c r="V3289" s="7">
        <f t="shared" si="154"/>
        <v>676.12</v>
      </c>
      <c r="W3289" s="7">
        <f t="shared" si="155"/>
        <v>3734.0471111111119</v>
      </c>
    </row>
    <row r="3290" spans="1:23" x14ac:dyDescent="0.25">
      <c r="A3290" t="s">
        <v>1050</v>
      </c>
      <c r="B3290" s="4">
        <v>45663</v>
      </c>
      <c r="C3290" t="s">
        <v>79</v>
      </c>
      <c r="D3290" t="str">
        <f>VLOOKUP(C3290,Customers!$A$1:$H$201,4,0)</f>
        <v>Ryan Cole</v>
      </c>
      <c r="E3290" t="str">
        <f>VLOOKUP(C3290,Customers!$A$1:$H$201,5,0)</f>
        <v>Female</v>
      </c>
      <c r="F3290" s="4">
        <f>VLOOKUP(C3290,Customers!$A$1:$H$201,6,0)</f>
        <v>30128</v>
      </c>
      <c r="G3290" s="4" t="str">
        <f>VLOOKUP(C3290,Customers!$A$1:$H$201,7,0)</f>
        <v>Travisstad</v>
      </c>
      <c r="H3290" s="4">
        <f>VLOOKUP(C3290,Customers!$A$1:$H$201,8,0)</f>
        <v>45401</v>
      </c>
      <c r="I3290" t="s">
        <v>772</v>
      </c>
      <c r="J3290" t="str">
        <f>VLOOKUP(I3290,Products!$A$1:$F$51,2,0)</f>
        <v>Little Watches</v>
      </c>
      <c r="K3290" t="str">
        <f>VLOOKUP(I3290,Products!$A$1:$F$51,3,0)</f>
        <v>Fashion</v>
      </c>
      <c r="L3290" t="str">
        <f>VLOOKUP(I3290,Products!$A$1:$F$51,4,0)</f>
        <v>Watches</v>
      </c>
      <c r="M3290" s="7">
        <f>VLOOKUP(I3290,Products!$A$1:$F$51,5,0)</f>
        <v>429.15</v>
      </c>
      <c r="N3290" s="7">
        <f>VLOOKUP(I3290,Products!$A$1:$F$51,6,0)</f>
        <v>258.72000000000003</v>
      </c>
      <c r="O3290" t="s">
        <v>842</v>
      </c>
      <c r="P3290" t="str">
        <f>VLOOKUP(O3290,Stores!$A$1:$D$6,2,0)</f>
        <v>MegaMart Johnmouth</v>
      </c>
      <c r="Q3290" t="str">
        <f>VLOOKUP(O3290,Stores!$A$1:$D$6,4,0)</f>
        <v>East</v>
      </c>
      <c r="R3290" s="6">
        <v>1</v>
      </c>
      <c r="S3290" s="6">
        <v>0.05</v>
      </c>
      <c r="T3290" t="s">
        <v>851</v>
      </c>
      <c r="U3290">
        <f t="shared" si="153"/>
        <v>429.15</v>
      </c>
      <c r="V3290" s="7">
        <f t="shared" si="154"/>
        <v>258.72000000000003</v>
      </c>
      <c r="W3290" s="7">
        <f t="shared" si="155"/>
        <v>169.47999999999996</v>
      </c>
    </row>
    <row r="3291" spans="1:23" x14ac:dyDescent="0.25">
      <c r="A3291" t="s">
        <v>1119</v>
      </c>
      <c r="B3291" s="4">
        <v>45663</v>
      </c>
      <c r="C3291" t="s">
        <v>616</v>
      </c>
      <c r="D3291" t="str">
        <f>VLOOKUP(C3291,Customers!$A$1:$H$201,4,0)</f>
        <v>Scott Howell</v>
      </c>
      <c r="E3291" t="str">
        <f>VLOOKUP(C3291,Customers!$A$1:$H$201,5,0)</f>
        <v>Male</v>
      </c>
      <c r="F3291" s="4">
        <f>VLOOKUP(C3291,Customers!$A$1:$H$201,6,0)</f>
        <v>38540</v>
      </c>
      <c r="G3291" s="4" t="str">
        <f>VLOOKUP(C3291,Customers!$A$1:$H$201,7,0)</f>
        <v>South Jennifer</v>
      </c>
      <c r="H3291" s="4">
        <f>VLOOKUP(C3291,Customers!$A$1:$H$201,8,0)</f>
        <v>45897</v>
      </c>
      <c r="I3291" t="s">
        <v>746</v>
      </c>
      <c r="J3291" t="str">
        <f>VLOOKUP(I3291,Products!$A$1:$F$51,2,0)</f>
        <v>Add Clothing</v>
      </c>
      <c r="K3291" t="str">
        <f>VLOOKUP(I3291,Products!$A$1:$F$51,3,0)</f>
        <v>Fashion</v>
      </c>
      <c r="L3291" t="str">
        <f>VLOOKUP(I3291,Products!$A$1:$F$51,4,0)</f>
        <v>Clothing</v>
      </c>
      <c r="M3291" s="7">
        <f>VLOOKUP(I3291,Products!$A$1:$F$51,5,0)</f>
        <v>1342.75</v>
      </c>
      <c r="N3291" s="7">
        <f>VLOOKUP(I3291,Products!$A$1:$F$51,6,0)</f>
        <v>797.94</v>
      </c>
      <c r="O3291" t="s">
        <v>838</v>
      </c>
      <c r="P3291" t="str">
        <f>VLOOKUP(O3291,Stores!$A$1:$D$6,2,0)</f>
        <v>MegaMart Brianahaven</v>
      </c>
      <c r="Q3291" t="str">
        <f>VLOOKUP(O3291,Stores!$A$1:$D$6,4,0)</f>
        <v>North</v>
      </c>
      <c r="R3291" s="6">
        <v>3</v>
      </c>
      <c r="S3291" s="6">
        <v>0.1</v>
      </c>
      <c r="T3291" t="s">
        <v>854</v>
      </c>
      <c r="U3291">
        <f t="shared" si="153"/>
        <v>4028.25</v>
      </c>
      <c r="V3291" s="7">
        <f t="shared" si="154"/>
        <v>2393.8200000000002</v>
      </c>
      <c r="W3291" s="7">
        <f t="shared" si="155"/>
        <v>1633.5299999999997</v>
      </c>
    </row>
    <row r="3292" spans="1:23" x14ac:dyDescent="0.25">
      <c r="A3292" t="s">
        <v>1122</v>
      </c>
      <c r="B3292" s="4">
        <v>45663</v>
      </c>
      <c r="C3292" t="s">
        <v>30</v>
      </c>
      <c r="D3292" t="str">
        <f>VLOOKUP(C3292,Customers!$A$1:$H$201,4,0)</f>
        <v>Erin Walker</v>
      </c>
      <c r="E3292" t="str">
        <f>VLOOKUP(C3292,Customers!$A$1:$H$201,5,0)</f>
        <v>Male</v>
      </c>
      <c r="F3292" s="4">
        <f>VLOOKUP(C3292,Customers!$A$1:$H$201,6,0)</f>
        <v>31058</v>
      </c>
      <c r="G3292" s="4" t="str">
        <f>VLOOKUP(C3292,Customers!$A$1:$H$201,7,0)</f>
        <v>West Jasmine</v>
      </c>
      <c r="H3292" s="4">
        <f>VLOOKUP(C3292,Customers!$A$1:$H$201,8,0)</f>
        <v>44482</v>
      </c>
      <c r="I3292" t="s">
        <v>814</v>
      </c>
      <c r="J3292" t="str">
        <f>VLOOKUP(I3292,Products!$A$1:$F$51,2,0)</f>
        <v>Nature Clothing</v>
      </c>
      <c r="K3292" t="str">
        <f>VLOOKUP(I3292,Products!$A$1:$F$51,3,0)</f>
        <v>Fashion</v>
      </c>
      <c r="L3292" t="str">
        <f>VLOOKUP(I3292,Products!$A$1:$F$51,4,0)</f>
        <v>Clothing</v>
      </c>
      <c r="M3292" s="7">
        <f>VLOOKUP(I3292,Products!$A$1:$F$51,5,0)</f>
        <v>1165.3699999999999</v>
      </c>
      <c r="N3292" s="7">
        <f>VLOOKUP(I3292,Products!$A$1:$F$51,6,0)</f>
        <v>926.55</v>
      </c>
      <c r="O3292" t="s">
        <v>831</v>
      </c>
      <c r="P3292" t="str">
        <f>VLOOKUP(O3292,Stores!$A$1:$D$6,2,0)</f>
        <v>MegaMart Peckmouth</v>
      </c>
      <c r="Q3292" t="str">
        <f>VLOOKUP(O3292,Stores!$A$1:$D$6,4,0)</f>
        <v>East</v>
      </c>
      <c r="R3292" s="6">
        <v>4</v>
      </c>
      <c r="S3292" s="6">
        <v>0.15</v>
      </c>
      <c r="T3292" t="s">
        <v>861</v>
      </c>
      <c r="U3292">
        <f t="shared" si="153"/>
        <v>4661.4799999999996</v>
      </c>
      <c r="V3292" s="7">
        <f t="shared" si="154"/>
        <v>3706.2</v>
      </c>
      <c r="W3292" s="7">
        <f t="shared" si="155"/>
        <v>954.42999999999972</v>
      </c>
    </row>
    <row r="3293" spans="1:23" x14ac:dyDescent="0.25">
      <c r="A3293" t="s">
        <v>1230</v>
      </c>
      <c r="B3293" s="4">
        <v>45663</v>
      </c>
      <c r="C3293" t="s">
        <v>228</v>
      </c>
      <c r="D3293" t="str">
        <f>VLOOKUP(C3293,Customers!$A$1:$H$201,4,0)</f>
        <v>Anthony Conway</v>
      </c>
      <c r="E3293" t="str">
        <f>VLOOKUP(C3293,Customers!$A$1:$H$201,5,0)</f>
        <v>Male</v>
      </c>
      <c r="F3293" s="4">
        <f>VLOOKUP(C3293,Customers!$A$1:$H$201,6,0)</f>
        <v>35712</v>
      </c>
      <c r="G3293" s="4" t="str">
        <f>VLOOKUP(C3293,Customers!$A$1:$H$201,7,0)</f>
        <v>Carlyberg</v>
      </c>
      <c r="H3293" s="4">
        <f>VLOOKUP(C3293,Customers!$A$1:$H$201,8,0)</f>
        <v>45823</v>
      </c>
      <c r="I3293" t="s">
        <v>782</v>
      </c>
      <c r="J3293" t="str">
        <f>VLOOKUP(I3293,Products!$A$1:$F$51,2,0)</f>
        <v>National Watches</v>
      </c>
      <c r="K3293" t="str">
        <f>VLOOKUP(I3293,Products!$A$1:$F$51,3,0)</f>
        <v>Fashion</v>
      </c>
      <c r="L3293" t="str">
        <f>VLOOKUP(I3293,Products!$A$1:$F$51,4,0)</f>
        <v>Watches</v>
      </c>
      <c r="M3293" s="7">
        <f>VLOOKUP(I3293,Products!$A$1:$F$51,5,0)</f>
        <v>29.24</v>
      </c>
      <c r="N3293" s="7">
        <f>VLOOKUP(I3293,Products!$A$1:$F$51,6,0)</f>
        <v>742.26521739130465</v>
      </c>
      <c r="O3293" t="s">
        <v>842</v>
      </c>
      <c r="P3293" t="str">
        <f>VLOOKUP(O3293,Stores!$A$1:$D$6,2,0)</f>
        <v>MegaMart Johnmouth</v>
      </c>
      <c r="Q3293" t="str">
        <f>VLOOKUP(O3293,Stores!$A$1:$D$6,4,0)</f>
        <v>East</v>
      </c>
      <c r="R3293" s="6">
        <v>3</v>
      </c>
      <c r="S3293" s="6">
        <v>0.1</v>
      </c>
      <c r="T3293" t="s">
        <v>857</v>
      </c>
      <c r="U3293">
        <f t="shared" si="153"/>
        <v>87.72</v>
      </c>
      <c r="V3293" s="7">
        <f t="shared" si="154"/>
        <v>2226.7956521739138</v>
      </c>
      <c r="W3293" s="7">
        <f t="shared" si="155"/>
        <v>-2139.9756521739141</v>
      </c>
    </row>
    <row r="3294" spans="1:23" x14ac:dyDescent="0.25">
      <c r="A3294" t="s">
        <v>1558</v>
      </c>
      <c r="B3294" s="4">
        <v>45663</v>
      </c>
      <c r="C3294" t="s">
        <v>117</v>
      </c>
      <c r="D3294" t="str">
        <f>VLOOKUP(C3294,Customers!$A$1:$H$201,4,0)</f>
        <v>Lacey Hall</v>
      </c>
      <c r="E3294" t="str">
        <f>VLOOKUP(C3294,Customers!$A$1:$H$201,5,0)</f>
        <v>Male</v>
      </c>
      <c r="F3294" s="4">
        <f>VLOOKUP(C3294,Customers!$A$1:$H$201,6,0)</f>
        <v>37417</v>
      </c>
      <c r="G3294" s="4" t="str">
        <f>VLOOKUP(C3294,Customers!$A$1:$H$201,7,0)</f>
        <v>Thomashaven</v>
      </c>
      <c r="H3294" s="4">
        <f>VLOOKUP(C3294,Customers!$A$1:$H$201,8,0)</f>
        <v>44800</v>
      </c>
      <c r="I3294" t="s">
        <v>728</v>
      </c>
      <c r="J3294" t="str">
        <f>VLOOKUP(I3294,Products!$A$1:$F$51,2,0)</f>
        <v>Understand Camera</v>
      </c>
      <c r="K3294" t="str">
        <f>VLOOKUP(I3294,Products!$A$1:$F$51,3,0)</f>
        <v>Electronics</v>
      </c>
      <c r="L3294" t="str">
        <f>VLOOKUP(I3294,Products!$A$1:$F$51,4,0)</f>
        <v>Camera</v>
      </c>
      <c r="M3294" s="7">
        <f>VLOOKUP(I3294,Products!$A$1:$F$51,5,0)</f>
        <v>1474.12</v>
      </c>
      <c r="N3294" s="7">
        <f>VLOOKUP(I3294,Products!$A$1:$F$51,6,0)</f>
        <v>764.02</v>
      </c>
      <c r="O3294" t="s">
        <v>827</v>
      </c>
      <c r="P3294" t="str">
        <f>VLOOKUP(O3294,Stores!$A$1:$D$6,2,0)</f>
        <v>MegaMart Jimenezborough</v>
      </c>
      <c r="Q3294" t="str">
        <f>VLOOKUP(O3294,Stores!$A$1:$D$6,4,0)</f>
        <v>South</v>
      </c>
      <c r="R3294" s="6">
        <v>4</v>
      </c>
      <c r="S3294" s="6">
        <v>0.05</v>
      </c>
      <c r="T3294" t="s">
        <v>857</v>
      </c>
      <c r="U3294">
        <f t="shared" si="153"/>
        <v>5896.48</v>
      </c>
      <c r="V3294" s="7">
        <f t="shared" si="154"/>
        <v>3056.08</v>
      </c>
      <c r="W3294" s="7">
        <f t="shared" si="155"/>
        <v>2839.45</v>
      </c>
    </row>
    <row r="3295" spans="1:23" x14ac:dyDescent="0.25">
      <c r="A3295" t="s">
        <v>1729</v>
      </c>
      <c r="B3295" s="4">
        <v>45664</v>
      </c>
      <c r="C3295" t="s">
        <v>341</v>
      </c>
      <c r="D3295" t="str">
        <f>VLOOKUP(C3295,Customers!$A$1:$H$201,4,0)</f>
        <v>Brian Fowler</v>
      </c>
      <c r="E3295" t="str">
        <f>VLOOKUP(C3295,Customers!$A$1:$H$201,5,0)</f>
        <v>Male</v>
      </c>
      <c r="F3295" s="4">
        <f>VLOOKUP(C3295,Customers!$A$1:$H$201,6,0)</f>
        <v>23046</v>
      </c>
      <c r="G3295" s="4" t="str">
        <f>VLOOKUP(C3295,Customers!$A$1:$H$201,7,0)</f>
        <v>Port Williamhaven</v>
      </c>
      <c r="H3295" s="4">
        <f>VLOOKUP(C3295,Customers!$A$1:$H$201,8,0)</f>
        <v>44431</v>
      </c>
      <c r="I3295" t="s">
        <v>818</v>
      </c>
      <c r="J3295" t="str">
        <f>VLOOKUP(I3295,Products!$A$1:$F$51,2,0)</f>
        <v>Nor Bags</v>
      </c>
      <c r="K3295" t="str">
        <f>VLOOKUP(I3295,Products!$A$1:$F$51,3,0)</f>
        <v>Fashion</v>
      </c>
      <c r="L3295" t="str">
        <f>VLOOKUP(I3295,Products!$A$1:$F$51,4,0)</f>
        <v>Bags</v>
      </c>
      <c r="M3295" s="7">
        <f>VLOOKUP(I3295,Products!$A$1:$F$51,5,0)</f>
        <v>1216.3599999999999</v>
      </c>
      <c r="N3295" s="7">
        <f>VLOOKUP(I3295,Products!$A$1:$F$51,6,0)</f>
        <v>794.8</v>
      </c>
      <c r="O3295" t="s">
        <v>842</v>
      </c>
      <c r="P3295" t="str">
        <f>VLOOKUP(O3295,Stores!$A$1:$D$6,2,0)</f>
        <v>MegaMart Johnmouth</v>
      </c>
      <c r="Q3295" t="str">
        <f>VLOOKUP(O3295,Stores!$A$1:$D$6,4,0)</f>
        <v>East</v>
      </c>
      <c r="R3295" s="6">
        <v>5</v>
      </c>
      <c r="S3295" s="6">
        <v>0</v>
      </c>
      <c r="T3295" t="s">
        <v>851</v>
      </c>
      <c r="U3295">
        <f t="shared" si="153"/>
        <v>6081.7999999999993</v>
      </c>
      <c r="V3295" s="7">
        <f t="shared" si="154"/>
        <v>3974</v>
      </c>
      <c r="W3295" s="7">
        <f t="shared" si="155"/>
        <v>2106.7999999999993</v>
      </c>
    </row>
    <row r="3296" spans="1:23" x14ac:dyDescent="0.25">
      <c r="A3296" t="s">
        <v>2084</v>
      </c>
      <c r="B3296" s="4">
        <v>45664</v>
      </c>
      <c r="C3296" t="s">
        <v>11</v>
      </c>
      <c r="D3296" t="str">
        <f>VLOOKUP(C3296,Customers!$A$1:$H$201,4,0)</f>
        <v>Michael Miller</v>
      </c>
      <c r="E3296" t="str">
        <f>VLOOKUP(C3296,Customers!$A$1:$H$201,5,0)</f>
        <v>Male</v>
      </c>
      <c r="F3296" s="4">
        <f>VLOOKUP(C3296,Customers!$A$1:$H$201,6,0)</f>
        <v>21780</v>
      </c>
      <c r="G3296" s="4" t="str">
        <f>VLOOKUP(C3296,Customers!$A$1:$H$201,7,0)</f>
        <v>New Gabrielleport</v>
      </c>
      <c r="H3296" s="4">
        <f>VLOOKUP(C3296,Customers!$A$1:$H$201,8,0)</f>
        <v>44138</v>
      </c>
      <c r="I3296" t="s">
        <v>796</v>
      </c>
      <c r="J3296" t="str">
        <f>VLOOKUP(I3296,Products!$A$1:$F$51,2,0)</f>
        <v>Book Television</v>
      </c>
      <c r="K3296" t="str">
        <f>VLOOKUP(I3296,Products!$A$1:$F$51,3,0)</f>
        <v>Electronics</v>
      </c>
      <c r="L3296" t="str">
        <f>VLOOKUP(I3296,Products!$A$1:$F$51,4,0)</f>
        <v>Television</v>
      </c>
      <c r="M3296" s="7">
        <f>VLOOKUP(I3296,Products!$A$1:$F$51,5,0)</f>
        <v>1952.65</v>
      </c>
      <c r="N3296" s="7">
        <f>VLOOKUP(I3296,Products!$A$1:$F$51,6,0)</f>
        <v>1451.27</v>
      </c>
      <c r="O3296" t="s">
        <v>842</v>
      </c>
      <c r="P3296" t="str">
        <f>VLOOKUP(O3296,Stores!$A$1:$D$6,2,0)</f>
        <v>MegaMart Johnmouth</v>
      </c>
      <c r="Q3296" t="str">
        <f>VLOOKUP(O3296,Stores!$A$1:$D$6,4,0)</f>
        <v>East</v>
      </c>
      <c r="R3296" s="6">
        <v>2</v>
      </c>
      <c r="S3296" s="6">
        <v>0.05</v>
      </c>
      <c r="T3296" t="s">
        <v>861</v>
      </c>
      <c r="U3296">
        <f t="shared" si="153"/>
        <v>3905.3</v>
      </c>
      <c r="V3296" s="7">
        <f t="shared" si="154"/>
        <v>2902.54</v>
      </c>
      <c r="W3296" s="7">
        <f t="shared" si="155"/>
        <v>1001.8100000000002</v>
      </c>
    </row>
    <row r="3297" spans="1:23" x14ac:dyDescent="0.25">
      <c r="A3297" t="s">
        <v>2555</v>
      </c>
      <c r="B3297" s="4">
        <v>45664</v>
      </c>
      <c r="C3297" t="s">
        <v>228</v>
      </c>
      <c r="D3297" t="str">
        <f>VLOOKUP(C3297,Customers!$A$1:$H$201,4,0)</f>
        <v>Anthony Conway</v>
      </c>
      <c r="E3297" t="str">
        <f>VLOOKUP(C3297,Customers!$A$1:$H$201,5,0)</f>
        <v>Male</v>
      </c>
      <c r="F3297" s="4">
        <f>VLOOKUP(C3297,Customers!$A$1:$H$201,6,0)</f>
        <v>35712</v>
      </c>
      <c r="G3297" s="4" t="str">
        <f>VLOOKUP(C3297,Customers!$A$1:$H$201,7,0)</f>
        <v>Carlyberg</v>
      </c>
      <c r="H3297" s="4">
        <f>VLOOKUP(C3297,Customers!$A$1:$H$201,8,0)</f>
        <v>45823</v>
      </c>
      <c r="I3297" t="s">
        <v>804</v>
      </c>
      <c r="J3297" t="str">
        <f>VLOOKUP(I3297,Products!$A$1:$F$51,2,0)</f>
        <v>Present Television</v>
      </c>
      <c r="K3297" t="str">
        <f>VLOOKUP(I3297,Products!$A$1:$F$51,3,0)</f>
        <v>Electronics</v>
      </c>
      <c r="L3297" t="str">
        <f>VLOOKUP(I3297,Products!$A$1:$F$51,4,0)</f>
        <v>Television</v>
      </c>
      <c r="M3297" s="7">
        <f>VLOOKUP(I3297,Products!$A$1:$F$51,5,0)</f>
        <v>1635.01</v>
      </c>
      <c r="N3297" s="7">
        <f>VLOOKUP(I3297,Products!$A$1:$F$51,6,0)</f>
        <v>1043.29</v>
      </c>
      <c r="O3297" t="s">
        <v>835</v>
      </c>
      <c r="P3297" t="str">
        <f>VLOOKUP(O3297,Stores!$A$1:$D$6,2,0)</f>
        <v>MegaMart New Michele</v>
      </c>
      <c r="Q3297" t="str">
        <f>VLOOKUP(O3297,Stores!$A$1:$D$6,4,0)</f>
        <v>West</v>
      </c>
      <c r="R3297" s="6">
        <v>5</v>
      </c>
      <c r="S3297" s="6">
        <v>0</v>
      </c>
      <c r="T3297" t="s">
        <v>854</v>
      </c>
      <c r="U3297">
        <f t="shared" si="153"/>
        <v>8175.05</v>
      </c>
      <c r="V3297" s="7">
        <f t="shared" si="154"/>
        <v>5216.45</v>
      </c>
      <c r="W3297" s="7">
        <f t="shared" si="155"/>
        <v>2957.6000000000004</v>
      </c>
    </row>
    <row r="3298" spans="1:23" x14ac:dyDescent="0.25">
      <c r="A3298" t="s">
        <v>3350</v>
      </c>
      <c r="B3298" s="4">
        <v>45664</v>
      </c>
      <c r="C3298" t="s">
        <v>440</v>
      </c>
      <c r="D3298" t="str">
        <f>VLOOKUP(C3298,Customers!$A$1:$H$201,4,0)</f>
        <v>Jason Lloyd</v>
      </c>
      <c r="E3298" t="str">
        <f>VLOOKUP(C3298,Customers!$A$1:$H$201,5,0)</f>
        <v>Male</v>
      </c>
      <c r="F3298" s="4">
        <f>VLOOKUP(C3298,Customers!$A$1:$H$201,6,0)</f>
        <v>33450</v>
      </c>
      <c r="G3298" s="4" t="str">
        <f>VLOOKUP(C3298,Customers!$A$1:$H$201,7,0)</f>
        <v>West Ralph</v>
      </c>
      <c r="H3298" s="4">
        <f>VLOOKUP(C3298,Customers!$A$1:$H$201,8,0)</f>
        <v>45747</v>
      </c>
      <c r="I3298" t="s">
        <v>755</v>
      </c>
      <c r="J3298" t="str">
        <f>VLOOKUP(I3298,Products!$A$1:$F$51,2,0)</f>
        <v>Democratic Smartphone</v>
      </c>
      <c r="K3298" t="str">
        <f>VLOOKUP(I3298,Products!$A$1:$F$51,3,0)</f>
        <v>Electronics</v>
      </c>
      <c r="L3298" t="str">
        <f>VLOOKUP(I3298,Products!$A$1:$F$51,4,0)</f>
        <v>Smartphone</v>
      </c>
      <c r="M3298" s="7">
        <f>VLOOKUP(I3298,Products!$A$1:$F$51,5,0)</f>
        <v>1079.8900000000001</v>
      </c>
      <c r="N3298" s="7">
        <f>VLOOKUP(I3298,Products!$A$1:$F$51,6,0)</f>
        <v>703.83</v>
      </c>
      <c r="O3298" t="s">
        <v>831</v>
      </c>
      <c r="P3298" t="str">
        <f>VLOOKUP(O3298,Stores!$A$1:$D$6,2,0)</f>
        <v>MegaMart Peckmouth</v>
      </c>
      <c r="Q3298" t="str">
        <f>VLOOKUP(O3298,Stores!$A$1:$D$6,4,0)</f>
        <v>East</v>
      </c>
      <c r="R3298" s="6">
        <v>1</v>
      </c>
      <c r="S3298" s="6">
        <v>0.15</v>
      </c>
      <c r="T3298" t="s">
        <v>857</v>
      </c>
      <c r="U3298">
        <f t="shared" si="153"/>
        <v>1079.8900000000001</v>
      </c>
      <c r="V3298" s="7">
        <f t="shared" si="154"/>
        <v>703.83</v>
      </c>
      <c r="W3298" s="7">
        <f t="shared" si="155"/>
        <v>375.21000000000004</v>
      </c>
    </row>
    <row r="3299" spans="1:23" x14ac:dyDescent="0.25">
      <c r="A3299" t="s">
        <v>4746</v>
      </c>
      <c r="B3299" s="4">
        <v>45664</v>
      </c>
      <c r="C3299" t="s">
        <v>388</v>
      </c>
      <c r="D3299" t="str">
        <f>VLOOKUP(C3299,Customers!$A$1:$H$201,4,0)</f>
        <v>Brenda Dean</v>
      </c>
      <c r="E3299" t="str">
        <f>VLOOKUP(C3299,Customers!$A$1:$H$201,5,0)</f>
        <v>Male</v>
      </c>
      <c r="F3299" s="4">
        <f>VLOOKUP(C3299,Customers!$A$1:$H$201,6,0)</f>
        <v>23821</v>
      </c>
      <c r="G3299" s="4" t="str">
        <f>VLOOKUP(C3299,Customers!$A$1:$H$201,7,0)</f>
        <v>West Ann</v>
      </c>
      <c r="H3299" s="4">
        <f>VLOOKUP(C3299,Customers!$A$1:$H$201,8,0)</f>
        <v>45308</v>
      </c>
      <c r="I3299" t="s">
        <v>772</v>
      </c>
      <c r="J3299" t="str">
        <f>VLOOKUP(I3299,Products!$A$1:$F$51,2,0)</f>
        <v>Little Watches</v>
      </c>
      <c r="K3299" t="str">
        <f>VLOOKUP(I3299,Products!$A$1:$F$51,3,0)</f>
        <v>Fashion</v>
      </c>
      <c r="L3299" t="str">
        <f>VLOOKUP(I3299,Products!$A$1:$F$51,4,0)</f>
        <v>Watches</v>
      </c>
      <c r="M3299" s="7">
        <f>VLOOKUP(I3299,Products!$A$1:$F$51,5,0)</f>
        <v>429.15</v>
      </c>
      <c r="N3299" s="7">
        <f>VLOOKUP(I3299,Products!$A$1:$F$51,6,0)</f>
        <v>258.72000000000003</v>
      </c>
      <c r="O3299" t="s">
        <v>831</v>
      </c>
      <c r="P3299" t="str">
        <f>VLOOKUP(O3299,Stores!$A$1:$D$6,2,0)</f>
        <v>MegaMart Peckmouth</v>
      </c>
      <c r="Q3299" t="str">
        <f>VLOOKUP(O3299,Stores!$A$1:$D$6,4,0)</f>
        <v>East</v>
      </c>
      <c r="R3299" s="6">
        <v>5</v>
      </c>
      <c r="S3299" s="6">
        <v>0</v>
      </c>
      <c r="T3299" t="s">
        <v>851</v>
      </c>
      <c r="U3299">
        <f t="shared" si="153"/>
        <v>2145.75</v>
      </c>
      <c r="V3299" s="7">
        <f t="shared" si="154"/>
        <v>1293.6000000000001</v>
      </c>
      <c r="W3299" s="7">
        <f t="shared" si="155"/>
        <v>851.14999999999986</v>
      </c>
    </row>
    <row r="3300" spans="1:23" x14ac:dyDescent="0.25">
      <c r="A3300" t="s">
        <v>5019</v>
      </c>
      <c r="B3300" s="4">
        <v>45665</v>
      </c>
      <c r="C3300" t="s">
        <v>433</v>
      </c>
      <c r="D3300" t="str">
        <f>VLOOKUP(C3300,Customers!$A$1:$H$201,4,0)</f>
        <v>Timothy Beck</v>
      </c>
      <c r="E3300" t="str">
        <f>VLOOKUP(C3300,Customers!$A$1:$H$201,5,0)</f>
        <v>Female</v>
      </c>
      <c r="F3300" s="4">
        <f>VLOOKUP(C3300,Customers!$A$1:$H$201,6,0)</f>
        <v>32027</v>
      </c>
      <c r="G3300" s="4" t="str">
        <f>VLOOKUP(C3300,Customers!$A$1:$H$201,7,0)</f>
        <v>Lauraborough</v>
      </c>
      <c r="H3300" s="4">
        <f>VLOOKUP(C3300,Customers!$A$1:$H$201,8,0)</f>
        <v>44913</v>
      </c>
      <c r="I3300" t="s">
        <v>735</v>
      </c>
      <c r="J3300" t="str">
        <f>VLOOKUP(I3300,Products!$A$1:$F$51,2,0)</f>
        <v>Step Smartphone</v>
      </c>
      <c r="K3300" t="str">
        <f>VLOOKUP(I3300,Products!$A$1:$F$51,3,0)</f>
        <v>Electronics</v>
      </c>
      <c r="L3300" t="str">
        <f>VLOOKUP(I3300,Products!$A$1:$F$51,4,0)</f>
        <v>Smartphone</v>
      </c>
      <c r="M3300" s="7">
        <f>VLOOKUP(I3300,Products!$A$1:$F$51,5,0)</f>
        <v>1194.1199999999999</v>
      </c>
      <c r="N3300" s="7">
        <f>VLOOKUP(I3300,Products!$A$1:$F$51,6,0)</f>
        <v>838.95</v>
      </c>
      <c r="O3300" t="s">
        <v>831</v>
      </c>
      <c r="P3300" t="str">
        <f>VLOOKUP(O3300,Stores!$A$1:$D$6,2,0)</f>
        <v>MegaMart Peckmouth</v>
      </c>
      <c r="Q3300" t="str">
        <f>VLOOKUP(O3300,Stores!$A$1:$D$6,4,0)</f>
        <v>East</v>
      </c>
      <c r="R3300" s="6">
        <v>2</v>
      </c>
      <c r="S3300" s="6">
        <v>0.05</v>
      </c>
      <c r="T3300" t="s">
        <v>851</v>
      </c>
      <c r="U3300">
        <f t="shared" si="153"/>
        <v>2388.2399999999998</v>
      </c>
      <c r="V3300" s="7">
        <f t="shared" si="154"/>
        <v>1677.9</v>
      </c>
      <c r="W3300" s="7">
        <f t="shared" si="155"/>
        <v>709.38999999999965</v>
      </c>
    </row>
    <row r="3301" spans="1:23" x14ac:dyDescent="0.25">
      <c r="A3301" t="s">
        <v>5123</v>
      </c>
      <c r="B3301" s="4">
        <v>45665</v>
      </c>
      <c r="C3301" t="s">
        <v>282</v>
      </c>
      <c r="D3301" t="str">
        <f>VLOOKUP(C3301,Customers!$A$1:$H$201,4,0)</f>
        <v>Seth Moore</v>
      </c>
      <c r="E3301" t="str">
        <f>VLOOKUP(C3301,Customers!$A$1:$H$201,5,0)</f>
        <v>Male</v>
      </c>
      <c r="F3301" s="4">
        <f>VLOOKUP(C3301,Customers!$A$1:$H$201,6,0)</f>
        <v>19984</v>
      </c>
      <c r="G3301" s="4" t="str">
        <f>VLOOKUP(C3301,Customers!$A$1:$H$201,7,0)</f>
        <v>New John</v>
      </c>
      <c r="H3301" s="4">
        <f>VLOOKUP(C3301,Customers!$A$1:$H$201,8,0)</f>
        <v>44328</v>
      </c>
      <c r="I3301" t="s">
        <v>798</v>
      </c>
      <c r="J3301" t="str">
        <f>VLOOKUP(I3301,Products!$A$1:$F$51,2,0)</f>
        <v>Stage Footwear</v>
      </c>
      <c r="K3301" t="str">
        <f>VLOOKUP(I3301,Products!$A$1:$F$51,3,0)</f>
        <v>Fashion</v>
      </c>
      <c r="L3301" t="str">
        <f>VLOOKUP(I3301,Products!$A$1:$F$51,4,0)</f>
        <v>Footwear</v>
      </c>
      <c r="M3301" s="7">
        <f>VLOOKUP(I3301,Products!$A$1:$F$51,5,0)</f>
        <v>1102.791777777778</v>
      </c>
      <c r="N3301" s="7">
        <f>VLOOKUP(I3301,Products!$A$1:$F$51,6,0)</f>
        <v>742.26521739130465</v>
      </c>
      <c r="O3301" t="s">
        <v>842</v>
      </c>
      <c r="P3301" t="str">
        <f>VLOOKUP(O3301,Stores!$A$1:$D$6,2,0)</f>
        <v>MegaMart Johnmouth</v>
      </c>
      <c r="Q3301" t="str">
        <f>VLOOKUP(O3301,Stores!$A$1:$D$6,4,0)</f>
        <v>East</v>
      </c>
      <c r="R3301" s="6">
        <v>5</v>
      </c>
      <c r="S3301" s="6">
        <v>0</v>
      </c>
      <c r="T3301" t="s">
        <v>851</v>
      </c>
      <c r="U3301">
        <f t="shared" si="153"/>
        <v>5513.9588888888902</v>
      </c>
      <c r="V3301" s="7">
        <f t="shared" si="154"/>
        <v>3711.3260869565233</v>
      </c>
      <c r="W3301" s="7">
        <f t="shared" si="155"/>
        <v>1801.6328019323669</v>
      </c>
    </row>
    <row r="3302" spans="1:23" x14ac:dyDescent="0.25">
      <c r="A3302" t="s">
        <v>5661</v>
      </c>
      <c r="B3302" s="4">
        <v>45665</v>
      </c>
      <c r="C3302" t="s">
        <v>11</v>
      </c>
      <c r="D3302" t="str">
        <f>VLOOKUP(C3302,Customers!$A$1:$H$201,4,0)</f>
        <v>Michael Miller</v>
      </c>
      <c r="E3302" t="str">
        <f>VLOOKUP(C3302,Customers!$A$1:$H$201,5,0)</f>
        <v>Male</v>
      </c>
      <c r="F3302" s="4">
        <f>VLOOKUP(C3302,Customers!$A$1:$H$201,6,0)</f>
        <v>21780</v>
      </c>
      <c r="G3302" s="4" t="str">
        <f>VLOOKUP(C3302,Customers!$A$1:$H$201,7,0)</f>
        <v>New Gabrielleport</v>
      </c>
      <c r="H3302" s="4">
        <f>VLOOKUP(C3302,Customers!$A$1:$H$201,8,0)</f>
        <v>44138</v>
      </c>
      <c r="I3302" t="s">
        <v>743</v>
      </c>
      <c r="J3302" t="str">
        <f>VLOOKUP(I3302,Products!$A$1:$F$51,2,0)</f>
        <v>World Watches</v>
      </c>
      <c r="K3302" t="str">
        <f>VLOOKUP(I3302,Products!$A$1:$F$51,3,0)</f>
        <v>Fashion</v>
      </c>
      <c r="L3302" t="str">
        <f>VLOOKUP(I3302,Products!$A$1:$F$51,4,0)</f>
        <v>Watches</v>
      </c>
      <c r="M3302" s="7">
        <f>VLOOKUP(I3302,Products!$A$1:$F$51,5,0)</f>
        <v>1134.8</v>
      </c>
      <c r="N3302" s="7">
        <f>VLOOKUP(I3302,Products!$A$1:$F$51,6,0)</f>
        <v>675.1</v>
      </c>
      <c r="O3302" t="s">
        <v>827</v>
      </c>
      <c r="P3302" t="str">
        <f>VLOOKUP(O3302,Stores!$A$1:$D$6,2,0)</f>
        <v>MegaMart Jimenezborough</v>
      </c>
      <c r="Q3302" t="str">
        <f>VLOOKUP(O3302,Stores!$A$1:$D$6,4,0)</f>
        <v>South</v>
      </c>
      <c r="R3302" s="6">
        <v>2</v>
      </c>
      <c r="S3302" s="6">
        <v>0</v>
      </c>
      <c r="T3302" t="s">
        <v>851</v>
      </c>
      <c r="U3302">
        <f t="shared" si="153"/>
        <v>2269.6</v>
      </c>
      <c r="V3302" s="7">
        <f t="shared" si="154"/>
        <v>1350.2</v>
      </c>
      <c r="W3302" s="7">
        <f t="shared" si="155"/>
        <v>918.39999999999986</v>
      </c>
    </row>
    <row r="3303" spans="1:23" x14ac:dyDescent="0.25">
      <c r="A3303" t="s">
        <v>3219</v>
      </c>
      <c r="B3303" s="4">
        <v>45665</v>
      </c>
      <c r="C3303" t="s">
        <v>7</v>
      </c>
      <c r="D3303" t="str">
        <f>VLOOKUP(C3303,Customers!$A$1:$H$201,4,0)</f>
        <v>Michael Davis</v>
      </c>
      <c r="E3303" t="str">
        <f>VLOOKUP(C3303,Customers!$A$1:$H$201,5,0)</f>
        <v>Male</v>
      </c>
      <c r="F3303" s="4">
        <f>VLOOKUP(C3303,Customers!$A$1:$H$201,6,0)</f>
        <v>35319</v>
      </c>
      <c r="G3303" s="4" t="str">
        <f>VLOOKUP(C3303,Customers!$A$1:$H$201,7,0)</f>
        <v>Osborneport</v>
      </c>
      <c r="H3303" s="4">
        <f>VLOOKUP(C3303,Customers!$A$1:$H$201,8,0)</f>
        <v>44829</v>
      </c>
      <c r="I3303" t="s">
        <v>757</v>
      </c>
      <c r="J3303" t="str">
        <f>VLOOKUP(I3303,Products!$A$1:$F$51,2,0)</f>
        <v>Traditional Laptop</v>
      </c>
      <c r="K3303" t="str">
        <f>VLOOKUP(I3303,Products!$A$1:$F$51,3,0)</f>
        <v>Electronics</v>
      </c>
      <c r="L3303" t="str">
        <f>VLOOKUP(I3303,Products!$A$1:$F$51,4,0)</f>
        <v>Laptop</v>
      </c>
      <c r="M3303" s="7">
        <f>VLOOKUP(I3303,Products!$A$1:$F$51,5,0)</f>
        <v>1762.92</v>
      </c>
      <c r="N3303" s="7">
        <f>VLOOKUP(I3303,Products!$A$1:$F$51,6,0)</f>
        <v>1346.48</v>
      </c>
      <c r="O3303" t="s">
        <v>838</v>
      </c>
      <c r="P3303" t="str">
        <f>VLOOKUP(O3303,Stores!$A$1:$D$6,2,0)</f>
        <v>MegaMart Brianahaven</v>
      </c>
      <c r="Q3303" t="str">
        <f>VLOOKUP(O3303,Stores!$A$1:$D$6,4,0)</f>
        <v>North</v>
      </c>
      <c r="R3303" s="6">
        <v>1</v>
      </c>
      <c r="S3303" s="6">
        <v>0.15</v>
      </c>
      <c r="T3303" t="s">
        <v>857</v>
      </c>
      <c r="U3303">
        <f t="shared" si="153"/>
        <v>1762.92</v>
      </c>
      <c r="V3303" s="7">
        <f t="shared" si="154"/>
        <v>1346.48</v>
      </c>
      <c r="W3303" s="7">
        <f t="shared" si="155"/>
        <v>415.59000000000003</v>
      </c>
    </row>
    <row r="3304" spans="1:23" x14ac:dyDescent="0.25">
      <c r="A3304" t="s">
        <v>3507</v>
      </c>
      <c r="B3304" s="4">
        <v>45665</v>
      </c>
      <c r="C3304" t="s">
        <v>572</v>
      </c>
      <c r="D3304" t="str">
        <f>VLOOKUP(C3304,Customers!$A$1:$H$201,4,0)</f>
        <v>Meagan Macdonald</v>
      </c>
      <c r="E3304" t="str">
        <f>VLOOKUP(C3304,Customers!$A$1:$H$201,5,0)</f>
        <v>Male</v>
      </c>
      <c r="F3304" s="4">
        <f>VLOOKUP(C3304,Customers!$A$1:$H$201,6,0)</f>
        <v>33491</v>
      </c>
      <c r="G3304" s="4" t="str">
        <f>VLOOKUP(C3304,Customers!$A$1:$H$201,7,0)</f>
        <v>Port Jacob</v>
      </c>
      <c r="H3304" s="4">
        <f>VLOOKUP(C3304,Customers!$A$1:$H$201,8,0)</f>
        <v>44496</v>
      </c>
      <c r="I3304" t="s">
        <v>804</v>
      </c>
      <c r="J3304" t="str">
        <f>VLOOKUP(I3304,Products!$A$1:$F$51,2,0)</f>
        <v>Present Television</v>
      </c>
      <c r="K3304" t="str">
        <f>VLOOKUP(I3304,Products!$A$1:$F$51,3,0)</f>
        <v>Electronics</v>
      </c>
      <c r="L3304" t="str">
        <f>VLOOKUP(I3304,Products!$A$1:$F$51,4,0)</f>
        <v>Television</v>
      </c>
      <c r="M3304" s="7">
        <f>VLOOKUP(I3304,Products!$A$1:$F$51,5,0)</f>
        <v>1635.01</v>
      </c>
      <c r="N3304" s="7">
        <f>VLOOKUP(I3304,Products!$A$1:$F$51,6,0)</f>
        <v>1043.29</v>
      </c>
      <c r="O3304" t="s">
        <v>838</v>
      </c>
      <c r="P3304" t="str">
        <f>VLOOKUP(O3304,Stores!$A$1:$D$6,2,0)</f>
        <v>MegaMart Brianahaven</v>
      </c>
      <c r="Q3304" t="str">
        <f>VLOOKUP(O3304,Stores!$A$1:$D$6,4,0)</f>
        <v>North</v>
      </c>
      <c r="R3304" s="6">
        <v>1</v>
      </c>
      <c r="S3304" s="6">
        <v>0</v>
      </c>
      <c r="T3304" t="s">
        <v>857</v>
      </c>
      <c r="U3304">
        <f t="shared" si="153"/>
        <v>1635.01</v>
      </c>
      <c r="V3304" s="7">
        <f t="shared" si="154"/>
        <v>1043.29</v>
      </c>
      <c r="W3304" s="7">
        <f t="shared" si="155"/>
        <v>590.72</v>
      </c>
    </row>
    <row r="3305" spans="1:23" x14ac:dyDescent="0.25">
      <c r="A3305" t="s">
        <v>4595</v>
      </c>
      <c r="B3305" s="4">
        <v>45665</v>
      </c>
      <c r="C3305" t="s">
        <v>485</v>
      </c>
      <c r="D3305" t="str">
        <f>VLOOKUP(C3305,Customers!$A$1:$H$201,4,0)</f>
        <v>Yvette Roth</v>
      </c>
      <c r="E3305" t="str">
        <f>VLOOKUP(C3305,Customers!$A$1:$H$201,5,0)</f>
        <v>Male</v>
      </c>
      <c r="F3305" s="4">
        <f>VLOOKUP(C3305,Customers!$A$1:$H$201,6,0)</f>
        <v>22750</v>
      </c>
      <c r="G3305" s="4" t="str">
        <f>VLOOKUP(C3305,Customers!$A$1:$H$201,7,0)</f>
        <v>East Melissashire</v>
      </c>
      <c r="H3305" s="4">
        <f>VLOOKUP(C3305,Customers!$A$1:$H$201,8,0)</f>
        <v>45831</v>
      </c>
      <c r="I3305" t="s">
        <v>776</v>
      </c>
      <c r="J3305" t="str">
        <f>VLOOKUP(I3305,Products!$A$1:$F$51,2,0)</f>
        <v>Hospital Smartphone</v>
      </c>
      <c r="K3305" t="str">
        <f>VLOOKUP(I3305,Products!$A$1:$F$51,3,0)</f>
        <v>Electronics</v>
      </c>
      <c r="L3305" t="str">
        <f>VLOOKUP(I3305,Products!$A$1:$F$51,4,0)</f>
        <v>Smartphone</v>
      </c>
      <c r="M3305" s="7">
        <f>VLOOKUP(I3305,Products!$A$1:$F$51,5,0)</f>
        <v>1272.23</v>
      </c>
      <c r="N3305" s="7">
        <f>VLOOKUP(I3305,Products!$A$1:$F$51,6,0)</f>
        <v>952.65</v>
      </c>
      <c r="O3305" t="s">
        <v>827</v>
      </c>
      <c r="P3305" t="str">
        <f>VLOOKUP(O3305,Stores!$A$1:$D$6,2,0)</f>
        <v>MegaMart Jimenezborough</v>
      </c>
      <c r="Q3305" t="str">
        <f>VLOOKUP(O3305,Stores!$A$1:$D$6,4,0)</f>
        <v>South</v>
      </c>
      <c r="R3305" s="6">
        <v>2</v>
      </c>
      <c r="S3305" s="6">
        <v>0.1</v>
      </c>
      <c r="T3305" t="s">
        <v>857</v>
      </c>
      <c r="U3305">
        <f t="shared" si="153"/>
        <v>2544.46</v>
      </c>
      <c r="V3305" s="7">
        <f t="shared" si="154"/>
        <v>1905.3</v>
      </c>
      <c r="W3305" s="7">
        <f t="shared" si="155"/>
        <v>638.2600000000001</v>
      </c>
    </row>
    <row r="3306" spans="1:23" x14ac:dyDescent="0.25">
      <c r="A3306" t="s">
        <v>4850</v>
      </c>
      <c r="B3306" s="4">
        <v>45665</v>
      </c>
      <c r="C3306" t="s">
        <v>549</v>
      </c>
      <c r="D3306" t="str">
        <f>VLOOKUP(C3306,Customers!$A$1:$H$201,4,0)</f>
        <v>Nancy Gordon</v>
      </c>
      <c r="E3306" t="str">
        <f>VLOOKUP(C3306,Customers!$A$1:$H$201,5,0)</f>
        <v>Female</v>
      </c>
      <c r="F3306" s="4">
        <f>VLOOKUP(C3306,Customers!$A$1:$H$201,6,0)</f>
        <v>32240</v>
      </c>
      <c r="G3306" s="4" t="str">
        <f>VLOOKUP(C3306,Customers!$A$1:$H$201,7,0)</f>
        <v>Port Alex</v>
      </c>
      <c r="H3306" s="4">
        <f>VLOOKUP(C3306,Customers!$A$1:$H$201,8,0)</f>
        <v>44962</v>
      </c>
      <c r="I3306" t="s">
        <v>784</v>
      </c>
      <c r="J3306" t="str">
        <f>VLOOKUP(I3306,Products!$A$1:$F$51,2,0)</f>
        <v>Foot Snacks</v>
      </c>
      <c r="K3306" t="str">
        <f>VLOOKUP(I3306,Products!$A$1:$F$51,3,0)</f>
        <v>Groceries</v>
      </c>
      <c r="L3306" t="str">
        <f>VLOOKUP(I3306,Products!$A$1:$F$51,4,0)</f>
        <v>Snacks</v>
      </c>
      <c r="M3306" s="7">
        <f>VLOOKUP(I3306,Products!$A$1:$F$51,5,0)</f>
        <v>1095.72</v>
      </c>
      <c r="N3306" s="7">
        <f>VLOOKUP(I3306,Products!$A$1:$F$51,6,0)</f>
        <v>822.2</v>
      </c>
      <c r="O3306" t="s">
        <v>842</v>
      </c>
      <c r="P3306" t="str">
        <f>VLOOKUP(O3306,Stores!$A$1:$D$6,2,0)</f>
        <v>MegaMart Johnmouth</v>
      </c>
      <c r="Q3306" t="str">
        <f>VLOOKUP(O3306,Stores!$A$1:$D$6,4,0)</f>
        <v>East</v>
      </c>
      <c r="R3306" s="6">
        <v>1</v>
      </c>
      <c r="S3306" s="6">
        <v>0.15</v>
      </c>
      <c r="T3306" t="s">
        <v>857</v>
      </c>
      <c r="U3306">
        <f t="shared" si="153"/>
        <v>1095.72</v>
      </c>
      <c r="V3306" s="7">
        <f t="shared" si="154"/>
        <v>822.2</v>
      </c>
      <c r="W3306" s="7">
        <f t="shared" si="155"/>
        <v>272.66999999999996</v>
      </c>
    </row>
    <row r="3307" spans="1:23" x14ac:dyDescent="0.25">
      <c r="A3307" t="s">
        <v>5302</v>
      </c>
      <c r="B3307" s="4">
        <v>45665</v>
      </c>
      <c r="C3307" t="s">
        <v>554</v>
      </c>
      <c r="D3307" t="str">
        <f>VLOOKUP(C3307,Customers!$A$1:$H$201,4,0)</f>
        <v>Jill Mcconnell</v>
      </c>
      <c r="E3307" t="str">
        <f>VLOOKUP(C3307,Customers!$A$1:$H$201,5,0)</f>
        <v>Male</v>
      </c>
      <c r="F3307" s="4">
        <f>VLOOKUP(C3307,Customers!$A$1:$H$201,6,0)</f>
        <v>24005</v>
      </c>
      <c r="G3307" s="4" t="str">
        <f>VLOOKUP(C3307,Customers!$A$1:$H$201,7,0)</f>
        <v>Kevinshire</v>
      </c>
      <c r="H3307" s="4">
        <f>VLOOKUP(C3307,Customers!$A$1:$H$201,8,0)</f>
        <v>45374</v>
      </c>
      <c r="I3307" t="s">
        <v>786</v>
      </c>
      <c r="J3307" t="str">
        <f>VLOOKUP(I3307,Products!$A$1:$F$51,2,0)</f>
        <v>Difficult Vegetables</v>
      </c>
      <c r="K3307" t="str">
        <f>VLOOKUP(I3307,Products!$A$1:$F$51,3,0)</f>
        <v>Groceries</v>
      </c>
      <c r="L3307" t="str">
        <f>VLOOKUP(I3307,Products!$A$1:$F$51,4,0)</f>
        <v>Vegetables</v>
      </c>
      <c r="M3307" s="7">
        <f>VLOOKUP(I3307,Products!$A$1:$F$51,5,0)</f>
        <v>1102.791777777778</v>
      </c>
      <c r="N3307" s="7">
        <f>VLOOKUP(I3307,Products!$A$1:$F$51,6,0)</f>
        <v>164.01</v>
      </c>
      <c r="O3307" t="s">
        <v>835</v>
      </c>
      <c r="P3307" t="str">
        <f>VLOOKUP(O3307,Stores!$A$1:$D$6,2,0)</f>
        <v>MegaMart New Michele</v>
      </c>
      <c r="Q3307" t="str">
        <f>VLOOKUP(O3307,Stores!$A$1:$D$6,4,0)</f>
        <v>West</v>
      </c>
      <c r="R3307" s="6">
        <v>5</v>
      </c>
      <c r="S3307" s="6">
        <v>0</v>
      </c>
      <c r="T3307" t="s">
        <v>857</v>
      </c>
      <c r="U3307">
        <f t="shared" si="153"/>
        <v>5513.9588888888902</v>
      </c>
      <c r="V3307" s="7">
        <f t="shared" si="154"/>
        <v>820.05</v>
      </c>
      <c r="W3307" s="7">
        <f t="shared" si="155"/>
        <v>4692.90888888889</v>
      </c>
    </row>
    <row r="3308" spans="1:23" x14ac:dyDescent="0.25">
      <c r="A3308" t="s">
        <v>2798</v>
      </c>
      <c r="B3308" s="4">
        <v>45666</v>
      </c>
      <c r="C3308" t="s">
        <v>420</v>
      </c>
      <c r="D3308" t="str">
        <f>VLOOKUP(C3308,Customers!$A$1:$H$201,4,0)</f>
        <v>Heidi Wilson</v>
      </c>
      <c r="E3308" t="str">
        <f>VLOOKUP(C3308,Customers!$A$1:$H$201,5,0)</f>
        <v>Male</v>
      </c>
      <c r="F3308" s="4">
        <f>VLOOKUP(C3308,Customers!$A$1:$H$201,6,0)</f>
        <v>28268</v>
      </c>
      <c r="G3308" s="4" t="str">
        <f>VLOOKUP(C3308,Customers!$A$1:$H$201,7,0)</f>
        <v>Ramosbury</v>
      </c>
      <c r="H3308" s="4">
        <f>VLOOKUP(C3308,Customers!$A$1:$H$201,8,0)</f>
        <v>44926</v>
      </c>
      <c r="I3308" t="s">
        <v>772</v>
      </c>
      <c r="J3308" t="str">
        <f>VLOOKUP(I3308,Products!$A$1:$F$51,2,0)</f>
        <v>Little Watches</v>
      </c>
      <c r="K3308" t="str">
        <f>VLOOKUP(I3308,Products!$A$1:$F$51,3,0)</f>
        <v>Fashion</v>
      </c>
      <c r="L3308" t="str">
        <f>VLOOKUP(I3308,Products!$A$1:$F$51,4,0)</f>
        <v>Watches</v>
      </c>
      <c r="M3308" s="7">
        <f>VLOOKUP(I3308,Products!$A$1:$F$51,5,0)</f>
        <v>429.15</v>
      </c>
      <c r="N3308" s="7">
        <f>VLOOKUP(I3308,Products!$A$1:$F$51,6,0)</f>
        <v>258.72000000000003</v>
      </c>
      <c r="O3308" t="s">
        <v>842</v>
      </c>
      <c r="P3308" t="str">
        <f>VLOOKUP(O3308,Stores!$A$1:$D$6,2,0)</f>
        <v>MegaMart Johnmouth</v>
      </c>
      <c r="Q3308" t="str">
        <f>VLOOKUP(O3308,Stores!$A$1:$D$6,4,0)</f>
        <v>East</v>
      </c>
      <c r="R3308" s="6">
        <v>4</v>
      </c>
      <c r="S3308" s="6">
        <v>0.15</v>
      </c>
      <c r="T3308" t="s">
        <v>854</v>
      </c>
      <c r="U3308">
        <f t="shared" si="153"/>
        <v>1716.6</v>
      </c>
      <c r="V3308" s="7">
        <f t="shared" si="154"/>
        <v>1034.8800000000001</v>
      </c>
      <c r="W3308" s="7">
        <f t="shared" si="155"/>
        <v>680.86999999999978</v>
      </c>
    </row>
    <row r="3309" spans="1:23" x14ac:dyDescent="0.25">
      <c r="A3309" t="s">
        <v>4227</v>
      </c>
      <c r="B3309" s="4">
        <v>45666</v>
      </c>
      <c r="C3309" t="s">
        <v>22</v>
      </c>
      <c r="D3309" t="str">
        <f>VLOOKUP(C3309,Customers!$A$1:$H$201,4,0)</f>
        <v>Jamie Salinas</v>
      </c>
      <c r="E3309" t="str">
        <f>VLOOKUP(C3309,Customers!$A$1:$H$201,5,0)</f>
        <v>Male</v>
      </c>
      <c r="F3309" s="4">
        <f>VLOOKUP(C3309,Customers!$A$1:$H$201,6,0)</f>
        <v>33773</v>
      </c>
      <c r="G3309" s="4" t="str">
        <f>VLOOKUP(C3309,Customers!$A$1:$H$201,7,0)</f>
        <v>Port Kimberly</v>
      </c>
      <c r="H3309" s="4">
        <f>VLOOKUP(C3309,Customers!$A$1:$H$201,8,0)</f>
        <v>44616</v>
      </c>
      <c r="I3309" t="s">
        <v>776</v>
      </c>
      <c r="J3309" t="str">
        <f>VLOOKUP(I3309,Products!$A$1:$F$51,2,0)</f>
        <v>Hospital Smartphone</v>
      </c>
      <c r="K3309" t="str">
        <f>VLOOKUP(I3309,Products!$A$1:$F$51,3,0)</f>
        <v>Electronics</v>
      </c>
      <c r="L3309" t="str">
        <f>VLOOKUP(I3309,Products!$A$1:$F$51,4,0)</f>
        <v>Smartphone</v>
      </c>
      <c r="M3309" s="7">
        <f>VLOOKUP(I3309,Products!$A$1:$F$51,5,0)</f>
        <v>1272.23</v>
      </c>
      <c r="N3309" s="7">
        <f>VLOOKUP(I3309,Products!$A$1:$F$51,6,0)</f>
        <v>952.65</v>
      </c>
      <c r="O3309" t="s">
        <v>842</v>
      </c>
      <c r="P3309" t="str">
        <f>VLOOKUP(O3309,Stores!$A$1:$D$6,2,0)</f>
        <v>MegaMart Johnmouth</v>
      </c>
      <c r="Q3309" t="str">
        <f>VLOOKUP(O3309,Stores!$A$1:$D$6,4,0)</f>
        <v>East</v>
      </c>
      <c r="R3309" s="6">
        <v>5</v>
      </c>
      <c r="S3309" s="6">
        <v>0.05</v>
      </c>
      <c r="T3309" t="s">
        <v>857</v>
      </c>
      <c r="U3309">
        <f t="shared" si="153"/>
        <v>6361.15</v>
      </c>
      <c r="V3309" s="7">
        <f t="shared" si="154"/>
        <v>4763.25</v>
      </c>
      <c r="W3309" s="7">
        <f t="shared" si="155"/>
        <v>1596.9499999999996</v>
      </c>
    </row>
    <row r="3310" spans="1:23" x14ac:dyDescent="0.25">
      <c r="A3310" t="s">
        <v>4593</v>
      </c>
      <c r="B3310" s="4">
        <v>45666</v>
      </c>
      <c r="C3310" t="s">
        <v>384</v>
      </c>
      <c r="D3310" t="str">
        <f>VLOOKUP(C3310,Customers!$A$1:$H$201,4,0)</f>
        <v>David Burns</v>
      </c>
      <c r="E3310" t="str">
        <f>VLOOKUP(C3310,Customers!$A$1:$H$201,5,0)</f>
        <v>Female</v>
      </c>
      <c r="F3310" s="4">
        <f>VLOOKUP(C3310,Customers!$A$1:$H$201,6,0)</f>
        <v>23676</v>
      </c>
      <c r="G3310" s="4" t="str">
        <f>VLOOKUP(C3310,Customers!$A$1:$H$201,7,0)</f>
        <v>Joyceside</v>
      </c>
      <c r="H3310" s="4">
        <f>VLOOKUP(C3310,Customers!$A$1:$H$201,8,0)</f>
        <v>44351</v>
      </c>
      <c r="I3310" t="s">
        <v>780</v>
      </c>
      <c r="J3310" t="str">
        <f>VLOOKUP(I3310,Products!$A$1:$F$51,2,0)</f>
        <v>Road Clothing</v>
      </c>
      <c r="K3310" t="str">
        <f>VLOOKUP(I3310,Products!$A$1:$F$51,3,0)</f>
        <v>Fashion</v>
      </c>
      <c r="L3310" t="str">
        <f>VLOOKUP(I3310,Products!$A$1:$F$51,4,0)</f>
        <v>Clothing</v>
      </c>
      <c r="M3310" s="7">
        <f>VLOOKUP(I3310,Products!$A$1:$F$51,5,0)</f>
        <v>1485.05</v>
      </c>
      <c r="N3310" s="7">
        <f>VLOOKUP(I3310,Products!$A$1:$F$51,6,0)</f>
        <v>988.31</v>
      </c>
      <c r="O3310" t="s">
        <v>838</v>
      </c>
      <c r="P3310" t="str">
        <f>VLOOKUP(O3310,Stores!$A$1:$D$6,2,0)</f>
        <v>MegaMart Brianahaven</v>
      </c>
      <c r="Q3310" t="str">
        <f>VLOOKUP(O3310,Stores!$A$1:$D$6,4,0)</f>
        <v>North</v>
      </c>
      <c r="R3310" s="6">
        <v>5</v>
      </c>
      <c r="S3310" s="6">
        <v>0.05</v>
      </c>
      <c r="T3310" t="s">
        <v>861</v>
      </c>
      <c r="U3310">
        <f t="shared" si="153"/>
        <v>7425.25</v>
      </c>
      <c r="V3310" s="7">
        <f t="shared" si="154"/>
        <v>4941.5499999999993</v>
      </c>
      <c r="W3310" s="7">
        <f t="shared" si="155"/>
        <v>2482.7500000000009</v>
      </c>
    </row>
    <row r="3311" spans="1:23" x14ac:dyDescent="0.25">
      <c r="A3311" t="s">
        <v>4745</v>
      </c>
      <c r="B3311" s="4">
        <v>45666</v>
      </c>
      <c r="C3311" t="s">
        <v>177</v>
      </c>
      <c r="D3311" t="str">
        <f>VLOOKUP(C3311,Customers!$A$1:$H$201,4,0)</f>
        <v>Dennis Poole</v>
      </c>
      <c r="E3311" t="str">
        <f>VLOOKUP(C3311,Customers!$A$1:$H$201,5,0)</f>
        <v>Male</v>
      </c>
      <c r="F3311" s="4">
        <f>VLOOKUP(C3311,Customers!$A$1:$H$201,6,0)</f>
        <v>23397</v>
      </c>
      <c r="G3311" s="4" t="str">
        <f>VLOOKUP(C3311,Customers!$A$1:$H$201,7,0)</f>
        <v>New Jontown</v>
      </c>
      <c r="H3311" s="4">
        <f>VLOOKUP(C3311,Customers!$A$1:$H$201,8,0)</f>
        <v>44737</v>
      </c>
      <c r="I3311" t="s">
        <v>800</v>
      </c>
      <c r="J3311" t="str">
        <f>VLOOKUP(I3311,Products!$A$1:$F$51,2,0)</f>
        <v>Church Clothing</v>
      </c>
      <c r="K3311" t="str">
        <f>VLOOKUP(I3311,Products!$A$1:$F$51,3,0)</f>
        <v>Fashion</v>
      </c>
      <c r="L3311" t="str">
        <f>VLOOKUP(I3311,Products!$A$1:$F$51,4,0)</f>
        <v>Clothing</v>
      </c>
      <c r="M3311" s="7">
        <f>VLOOKUP(I3311,Products!$A$1:$F$51,5,0)</f>
        <v>540.94000000000005</v>
      </c>
      <c r="N3311" s="7">
        <f>VLOOKUP(I3311,Products!$A$1:$F$51,6,0)</f>
        <v>398.25</v>
      </c>
      <c r="O3311" t="s">
        <v>835</v>
      </c>
      <c r="P3311" t="str">
        <f>VLOOKUP(O3311,Stores!$A$1:$D$6,2,0)</f>
        <v>MegaMart New Michele</v>
      </c>
      <c r="Q3311" t="str">
        <f>VLOOKUP(O3311,Stores!$A$1:$D$6,4,0)</f>
        <v>West</v>
      </c>
      <c r="R3311" s="6">
        <v>2</v>
      </c>
      <c r="S3311" s="6">
        <v>0.15</v>
      </c>
      <c r="T3311" t="s">
        <v>851</v>
      </c>
      <c r="U3311">
        <f t="shared" si="153"/>
        <v>1081.8800000000001</v>
      </c>
      <c r="V3311" s="7">
        <f t="shared" si="154"/>
        <v>796.5</v>
      </c>
      <c r="W3311" s="7">
        <f t="shared" si="155"/>
        <v>284.53000000000009</v>
      </c>
    </row>
    <row r="3312" spans="1:23" x14ac:dyDescent="0.25">
      <c r="A3312" t="s">
        <v>5557</v>
      </c>
      <c r="B3312" s="4">
        <v>45666</v>
      </c>
      <c r="C3312" t="s">
        <v>169</v>
      </c>
      <c r="D3312" t="str">
        <f>VLOOKUP(C3312,Customers!$A$1:$H$201,4,0)</f>
        <v>Parker Sparks</v>
      </c>
      <c r="E3312" t="str">
        <f>VLOOKUP(C3312,Customers!$A$1:$H$201,5,0)</f>
        <v>Male</v>
      </c>
      <c r="F3312" s="4">
        <f>VLOOKUP(C3312,Customers!$A$1:$H$201,6,0)</f>
        <v>22326</v>
      </c>
      <c r="G3312" s="4" t="str">
        <f>VLOOKUP(C3312,Customers!$A$1:$H$201,7,0)</f>
        <v>Bryanside</v>
      </c>
      <c r="H3312" s="4">
        <f>VLOOKUP(C3312,Customers!$A$1:$H$201,8,0)</f>
        <v>45653</v>
      </c>
      <c r="I3312" t="s">
        <v>804</v>
      </c>
      <c r="J3312" t="str">
        <f>VLOOKUP(I3312,Products!$A$1:$F$51,2,0)</f>
        <v>Present Television</v>
      </c>
      <c r="K3312" t="str">
        <f>VLOOKUP(I3312,Products!$A$1:$F$51,3,0)</f>
        <v>Electronics</v>
      </c>
      <c r="L3312" t="str">
        <f>VLOOKUP(I3312,Products!$A$1:$F$51,4,0)</f>
        <v>Television</v>
      </c>
      <c r="M3312" s="7">
        <f>VLOOKUP(I3312,Products!$A$1:$F$51,5,0)</f>
        <v>1635.01</v>
      </c>
      <c r="N3312" s="7">
        <f>VLOOKUP(I3312,Products!$A$1:$F$51,6,0)</f>
        <v>1043.29</v>
      </c>
      <c r="O3312" t="s">
        <v>838</v>
      </c>
      <c r="P3312" t="str">
        <f>VLOOKUP(O3312,Stores!$A$1:$D$6,2,0)</f>
        <v>MegaMart Brianahaven</v>
      </c>
      <c r="Q3312" t="str">
        <f>VLOOKUP(O3312,Stores!$A$1:$D$6,4,0)</f>
        <v>North</v>
      </c>
      <c r="R3312" s="6">
        <v>1</v>
      </c>
      <c r="S3312" s="6">
        <v>0.05</v>
      </c>
      <c r="T3312" t="s">
        <v>854</v>
      </c>
      <c r="U3312">
        <f t="shared" si="153"/>
        <v>1635.01</v>
      </c>
      <c r="V3312" s="7">
        <f t="shared" si="154"/>
        <v>1043.29</v>
      </c>
      <c r="W3312" s="7">
        <f t="shared" si="155"/>
        <v>590.77</v>
      </c>
    </row>
    <row r="3313" spans="1:23" x14ac:dyDescent="0.25">
      <c r="A3313" t="s">
        <v>3257</v>
      </c>
      <c r="B3313" s="4">
        <v>45666</v>
      </c>
      <c r="C3313" t="s">
        <v>577</v>
      </c>
      <c r="D3313" t="str">
        <f>VLOOKUP(C3313,Customers!$A$1:$H$201,4,0)</f>
        <v>Jill Roach</v>
      </c>
      <c r="E3313" t="str">
        <f>VLOOKUP(C3313,Customers!$A$1:$H$201,5,0)</f>
        <v>Male</v>
      </c>
      <c r="F3313" s="4">
        <f>VLOOKUP(C3313,Customers!$A$1:$H$201,6,0)</f>
        <v>36768</v>
      </c>
      <c r="G3313" s="4" t="str">
        <f>VLOOKUP(C3313,Customers!$A$1:$H$201,7,0)</f>
        <v>Ellisside</v>
      </c>
      <c r="H3313" s="4">
        <f>VLOOKUP(C3313,Customers!$A$1:$H$201,8,0)</f>
        <v>44715</v>
      </c>
      <c r="I3313" t="s">
        <v>746</v>
      </c>
      <c r="J3313" t="str">
        <f>VLOOKUP(I3313,Products!$A$1:$F$51,2,0)</f>
        <v>Add Clothing</v>
      </c>
      <c r="K3313" t="str">
        <f>VLOOKUP(I3313,Products!$A$1:$F$51,3,0)</f>
        <v>Fashion</v>
      </c>
      <c r="L3313" t="str">
        <f>VLOOKUP(I3313,Products!$A$1:$F$51,4,0)</f>
        <v>Clothing</v>
      </c>
      <c r="M3313" s="7">
        <f>VLOOKUP(I3313,Products!$A$1:$F$51,5,0)</f>
        <v>1342.75</v>
      </c>
      <c r="N3313" s="7">
        <f>VLOOKUP(I3313,Products!$A$1:$F$51,6,0)</f>
        <v>797.94</v>
      </c>
      <c r="O3313" t="s">
        <v>827</v>
      </c>
      <c r="P3313" t="str">
        <f>VLOOKUP(O3313,Stores!$A$1:$D$6,2,0)</f>
        <v>MegaMart Jimenezborough</v>
      </c>
      <c r="Q3313" t="str">
        <f>VLOOKUP(O3313,Stores!$A$1:$D$6,4,0)</f>
        <v>South</v>
      </c>
      <c r="R3313" s="6">
        <v>1</v>
      </c>
      <c r="S3313" s="6">
        <v>0.05</v>
      </c>
      <c r="T3313" t="s">
        <v>857</v>
      </c>
      <c r="U3313">
        <f t="shared" si="153"/>
        <v>1342.75</v>
      </c>
      <c r="V3313" s="7">
        <f t="shared" si="154"/>
        <v>797.94</v>
      </c>
      <c r="W3313" s="7">
        <f t="shared" si="155"/>
        <v>543.8599999999999</v>
      </c>
    </row>
    <row r="3314" spans="1:23" x14ac:dyDescent="0.25">
      <c r="A3314" t="s">
        <v>3521</v>
      </c>
      <c r="B3314" s="4">
        <v>45666</v>
      </c>
      <c r="C3314" t="s">
        <v>681</v>
      </c>
      <c r="D3314" t="str">
        <f>VLOOKUP(C3314,Customers!$A$1:$H$201,4,0)</f>
        <v>Ann West</v>
      </c>
      <c r="E3314" t="str">
        <f>VLOOKUP(C3314,Customers!$A$1:$H$201,5,0)</f>
        <v>Male</v>
      </c>
      <c r="F3314" s="4">
        <f>VLOOKUP(C3314,Customers!$A$1:$H$201,6,0)</f>
        <v>36771</v>
      </c>
      <c r="G3314" s="4" t="str">
        <f>VLOOKUP(C3314,Customers!$A$1:$H$201,7,0)</f>
        <v>Craigshire</v>
      </c>
      <c r="H3314" s="4">
        <f>VLOOKUP(C3314,Customers!$A$1:$H$201,8,0)</f>
        <v>44778</v>
      </c>
      <c r="I3314" t="s">
        <v>749</v>
      </c>
      <c r="J3314" t="str">
        <f>VLOOKUP(I3314,Products!$A$1:$F$51,2,0)</f>
        <v>Whether Bags</v>
      </c>
      <c r="K3314" t="str">
        <f>VLOOKUP(I3314,Products!$A$1:$F$51,3,0)</f>
        <v>Fashion</v>
      </c>
      <c r="L3314" t="str">
        <f>VLOOKUP(I3314,Products!$A$1:$F$51,4,0)</f>
        <v>Bags</v>
      </c>
      <c r="M3314" s="7">
        <f>VLOOKUP(I3314,Products!$A$1:$F$51,5,0)</f>
        <v>270.45</v>
      </c>
      <c r="N3314" s="7">
        <f>VLOOKUP(I3314,Products!$A$1:$F$51,6,0)</f>
        <v>742.26521739130465</v>
      </c>
      <c r="O3314" t="s">
        <v>831</v>
      </c>
      <c r="P3314" t="str">
        <f>VLOOKUP(O3314,Stores!$A$1:$D$6,2,0)</f>
        <v>MegaMart Peckmouth</v>
      </c>
      <c r="Q3314" t="str">
        <f>VLOOKUP(O3314,Stores!$A$1:$D$6,4,0)</f>
        <v>East</v>
      </c>
      <c r="R3314" s="6">
        <v>1</v>
      </c>
      <c r="S3314" s="6">
        <v>0.15</v>
      </c>
      <c r="T3314" t="s">
        <v>851</v>
      </c>
      <c r="U3314">
        <f t="shared" si="153"/>
        <v>270.45</v>
      </c>
      <c r="V3314" s="7">
        <f t="shared" si="154"/>
        <v>742.26521739130465</v>
      </c>
      <c r="W3314" s="7">
        <f t="shared" si="155"/>
        <v>-472.66521739130468</v>
      </c>
    </row>
    <row r="3315" spans="1:23" x14ac:dyDescent="0.25">
      <c r="A3315" t="s">
        <v>4903</v>
      </c>
      <c r="B3315" s="4">
        <v>45666</v>
      </c>
      <c r="C3315" t="s">
        <v>409</v>
      </c>
      <c r="D3315" t="str">
        <f>VLOOKUP(C3315,Customers!$A$1:$H$201,4,0)</f>
        <v>Travis Peters</v>
      </c>
      <c r="E3315" t="str">
        <f>VLOOKUP(C3315,Customers!$A$1:$H$201,5,0)</f>
        <v>Female</v>
      </c>
      <c r="F3315" s="4">
        <f>VLOOKUP(C3315,Customers!$A$1:$H$201,6,0)</f>
        <v>24112</v>
      </c>
      <c r="G3315" s="4" t="str">
        <f>VLOOKUP(C3315,Customers!$A$1:$H$201,7,0)</f>
        <v>South Ianhaven</v>
      </c>
      <c r="H3315" s="4">
        <f>VLOOKUP(C3315,Customers!$A$1:$H$201,8,0)</f>
        <v>44926</v>
      </c>
      <c r="I3315" t="s">
        <v>820</v>
      </c>
      <c r="J3315" t="str">
        <f>VLOOKUP(I3315,Products!$A$1:$F$51,2,0)</f>
        <v>Possible Watches</v>
      </c>
      <c r="K3315" t="str">
        <f>VLOOKUP(I3315,Products!$A$1:$F$51,3,0)</f>
        <v>Fashion</v>
      </c>
      <c r="L3315" t="str">
        <f>VLOOKUP(I3315,Products!$A$1:$F$51,4,0)</f>
        <v>Watches</v>
      </c>
      <c r="M3315" s="7">
        <f>VLOOKUP(I3315,Products!$A$1:$F$51,5,0)</f>
        <v>388.26</v>
      </c>
      <c r="N3315" s="7">
        <f>VLOOKUP(I3315,Products!$A$1:$F$51,6,0)</f>
        <v>199.3</v>
      </c>
      <c r="O3315" t="s">
        <v>827</v>
      </c>
      <c r="P3315" t="str">
        <f>VLOOKUP(O3315,Stores!$A$1:$D$6,2,0)</f>
        <v>MegaMart Jimenezborough</v>
      </c>
      <c r="Q3315" t="str">
        <f>VLOOKUP(O3315,Stores!$A$1:$D$6,4,0)</f>
        <v>South</v>
      </c>
      <c r="R3315" s="6">
        <v>5</v>
      </c>
      <c r="S3315" s="6">
        <v>0.1</v>
      </c>
      <c r="T3315" t="s">
        <v>861</v>
      </c>
      <c r="U3315">
        <f t="shared" si="153"/>
        <v>1941.3</v>
      </c>
      <c r="V3315" s="7">
        <f t="shared" si="154"/>
        <v>996.5</v>
      </c>
      <c r="W3315" s="7">
        <f t="shared" si="155"/>
        <v>943.9</v>
      </c>
    </row>
    <row r="3316" spans="1:23" x14ac:dyDescent="0.25">
      <c r="A3316" t="s">
        <v>5649</v>
      </c>
      <c r="B3316" s="4">
        <v>45666</v>
      </c>
      <c r="C3316" t="s">
        <v>552</v>
      </c>
      <c r="D3316" t="str">
        <f>VLOOKUP(C3316,Customers!$A$1:$H$201,4,0)</f>
        <v>Lisa Martinez</v>
      </c>
      <c r="E3316" t="str">
        <f>VLOOKUP(C3316,Customers!$A$1:$H$201,5,0)</f>
        <v>Male</v>
      </c>
      <c r="F3316" s="4">
        <f>VLOOKUP(C3316,Customers!$A$1:$H$201,6,0)</f>
        <v>26178</v>
      </c>
      <c r="G3316" s="4" t="str">
        <f>VLOOKUP(C3316,Customers!$A$1:$H$201,7,0)</f>
        <v>East Codyton</v>
      </c>
      <c r="H3316" s="4">
        <f>VLOOKUP(C3316,Customers!$A$1:$H$201,8,0)</f>
        <v>45251</v>
      </c>
      <c r="I3316" t="s">
        <v>804</v>
      </c>
      <c r="J3316" t="str">
        <f>VLOOKUP(I3316,Products!$A$1:$F$51,2,0)</f>
        <v>Present Television</v>
      </c>
      <c r="K3316" t="str">
        <f>VLOOKUP(I3316,Products!$A$1:$F$51,3,0)</f>
        <v>Electronics</v>
      </c>
      <c r="L3316" t="str">
        <f>VLOOKUP(I3316,Products!$A$1:$F$51,4,0)</f>
        <v>Television</v>
      </c>
      <c r="M3316" s="7">
        <f>VLOOKUP(I3316,Products!$A$1:$F$51,5,0)</f>
        <v>1635.01</v>
      </c>
      <c r="N3316" s="7">
        <f>VLOOKUP(I3316,Products!$A$1:$F$51,6,0)</f>
        <v>1043.29</v>
      </c>
      <c r="O3316" t="s">
        <v>838</v>
      </c>
      <c r="P3316" t="str">
        <f>VLOOKUP(O3316,Stores!$A$1:$D$6,2,0)</f>
        <v>MegaMart Brianahaven</v>
      </c>
      <c r="Q3316" t="str">
        <f>VLOOKUP(O3316,Stores!$A$1:$D$6,4,0)</f>
        <v>North</v>
      </c>
      <c r="R3316" s="6">
        <v>5</v>
      </c>
      <c r="S3316" s="6">
        <v>0.05</v>
      </c>
      <c r="T3316" t="s">
        <v>851</v>
      </c>
      <c r="U3316">
        <f t="shared" si="153"/>
        <v>8175.05</v>
      </c>
      <c r="V3316" s="7">
        <f t="shared" si="154"/>
        <v>5216.45</v>
      </c>
      <c r="W3316" s="7">
        <f t="shared" si="155"/>
        <v>2957.6500000000005</v>
      </c>
    </row>
    <row r="3317" spans="1:23" x14ac:dyDescent="0.25">
      <c r="A3317" t="s">
        <v>1638</v>
      </c>
      <c r="B3317" s="4">
        <v>45666</v>
      </c>
      <c r="C3317" t="s">
        <v>57</v>
      </c>
      <c r="D3317" t="str">
        <f>VLOOKUP(C3317,Customers!$A$1:$H$201,4,0)</f>
        <v>Brittany Green</v>
      </c>
      <c r="E3317" t="str">
        <f>VLOOKUP(C3317,Customers!$A$1:$H$201,5,0)</f>
        <v>Male</v>
      </c>
      <c r="F3317" s="4">
        <f>VLOOKUP(C3317,Customers!$A$1:$H$201,6,0)</f>
        <v>27205</v>
      </c>
      <c r="G3317" s="4" t="str">
        <f>VLOOKUP(C3317,Customers!$A$1:$H$201,7,0)</f>
        <v>East Samantha</v>
      </c>
      <c r="H3317" s="4">
        <f>VLOOKUP(C3317,Customers!$A$1:$H$201,8,0)</f>
        <v>44509</v>
      </c>
      <c r="I3317" t="s">
        <v>730</v>
      </c>
      <c r="J3317" t="str">
        <f>VLOOKUP(I3317,Products!$A$1:$F$51,2,0)</f>
        <v>Recognize Footwear</v>
      </c>
      <c r="K3317" t="str">
        <f>VLOOKUP(I3317,Products!$A$1:$F$51,3,0)</f>
        <v>Fashion</v>
      </c>
      <c r="L3317" t="str">
        <f>VLOOKUP(I3317,Products!$A$1:$F$51,4,0)</f>
        <v>Footwear</v>
      </c>
      <c r="M3317" s="7">
        <f>VLOOKUP(I3317,Products!$A$1:$F$51,5,0)</f>
        <v>109.78</v>
      </c>
      <c r="N3317" s="7">
        <f>VLOOKUP(I3317,Products!$A$1:$F$51,6,0)</f>
        <v>70.59</v>
      </c>
      <c r="O3317" t="s">
        <v>831</v>
      </c>
      <c r="P3317" t="str">
        <f>VLOOKUP(O3317,Stores!$A$1:$D$6,2,0)</f>
        <v>MegaMart Peckmouth</v>
      </c>
      <c r="Q3317" t="str">
        <f>VLOOKUP(O3317,Stores!$A$1:$D$6,4,0)</f>
        <v>East</v>
      </c>
      <c r="R3317" s="6">
        <v>3</v>
      </c>
      <c r="S3317" s="6">
        <v>0</v>
      </c>
      <c r="T3317" t="s">
        <v>857</v>
      </c>
      <c r="U3317">
        <f t="shared" si="153"/>
        <v>329.34000000000003</v>
      </c>
      <c r="V3317" s="7">
        <f t="shared" si="154"/>
        <v>211.77</v>
      </c>
      <c r="W3317" s="7">
        <f t="shared" si="155"/>
        <v>116.57000000000002</v>
      </c>
    </row>
    <row r="3318" spans="1:23" x14ac:dyDescent="0.25">
      <c r="A3318" t="s">
        <v>2528</v>
      </c>
      <c r="B3318" s="4">
        <v>45666</v>
      </c>
      <c r="C3318" t="s">
        <v>678</v>
      </c>
      <c r="D3318" t="str">
        <f>VLOOKUP(C3318,Customers!$A$1:$H$201,4,0)</f>
        <v>Donald Meza</v>
      </c>
      <c r="E3318" t="str">
        <f>VLOOKUP(C3318,Customers!$A$1:$H$201,5,0)</f>
        <v>Female</v>
      </c>
      <c r="F3318" s="4">
        <f>VLOOKUP(C3318,Customers!$A$1:$H$201,6,0)</f>
        <v>25513</v>
      </c>
      <c r="G3318" s="4" t="str">
        <f>VLOOKUP(C3318,Customers!$A$1:$H$201,7,0)</f>
        <v>North Kelly</v>
      </c>
      <c r="H3318" s="4">
        <f>VLOOKUP(C3318,Customers!$A$1:$H$201,8,0)</f>
        <v>44173</v>
      </c>
      <c r="I3318" t="s">
        <v>762</v>
      </c>
      <c r="J3318" t="str">
        <f>VLOOKUP(I3318,Products!$A$1:$F$51,2,0)</f>
        <v>Firm Dairy</v>
      </c>
      <c r="K3318" t="str">
        <f>VLOOKUP(I3318,Products!$A$1:$F$51,3,0)</f>
        <v>Groceries</v>
      </c>
      <c r="L3318" t="str">
        <f>VLOOKUP(I3318,Products!$A$1:$F$51,4,0)</f>
        <v>Dairy</v>
      </c>
      <c r="M3318" s="7">
        <f>VLOOKUP(I3318,Products!$A$1:$F$51,5,0)</f>
        <v>1227.24</v>
      </c>
      <c r="N3318" s="7">
        <f>VLOOKUP(I3318,Products!$A$1:$F$51,6,0)</f>
        <v>977.09</v>
      </c>
      <c r="O3318" t="s">
        <v>827</v>
      </c>
      <c r="P3318" t="str">
        <f>VLOOKUP(O3318,Stores!$A$1:$D$6,2,0)</f>
        <v>MegaMart Jimenezborough</v>
      </c>
      <c r="Q3318" t="str">
        <f>VLOOKUP(O3318,Stores!$A$1:$D$6,4,0)</f>
        <v>South</v>
      </c>
      <c r="R3318" s="6">
        <v>3</v>
      </c>
      <c r="S3318" s="6">
        <v>0.15</v>
      </c>
      <c r="T3318" t="s">
        <v>851</v>
      </c>
      <c r="U3318">
        <f t="shared" si="153"/>
        <v>3681.7200000000003</v>
      </c>
      <c r="V3318" s="7">
        <f t="shared" si="154"/>
        <v>2931.27</v>
      </c>
      <c r="W3318" s="7">
        <f t="shared" si="155"/>
        <v>749.60000000000025</v>
      </c>
    </row>
    <row r="3319" spans="1:23" x14ac:dyDescent="0.25">
      <c r="A3319" t="s">
        <v>2581</v>
      </c>
      <c r="B3319" s="4">
        <v>45666</v>
      </c>
      <c r="C3319" t="s">
        <v>616</v>
      </c>
      <c r="D3319" t="str">
        <f>VLOOKUP(C3319,Customers!$A$1:$H$201,4,0)</f>
        <v>Scott Howell</v>
      </c>
      <c r="E3319" t="str">
        <f>VLOOKUP(C3319,Customers!$A$1:$H$201,5,0)</f>
        <v>Male</v>
      </c>
      <c r="F3319" s="4">
        <f>VLOOKUP(C3319,Customers!$A$1:$H$201,6,0)</f>
        <v>38540</v>
      </c>
      <c r="G3319" s="4" t="str">
        <f>VLOOKUP(C3319,Customers!$A$1:$H$201,7,0)</f>
        <v>South Jennifer</v>
      </c>
      <c r="H3319" s="4">
        <f>VLOOKUP(C3319,Customers!$A$1:$H$201,8,0)</f>
        <v>45897</v>
      </c>
      <c r="I3319" t="s">
        <v>755</v>
      </c>
      <c r="J3319" t="str">
        <f>VLOOKUP(I3319,Products!$A$1:$F$51,2,0)</f>
        <v>Democratic Smartphone</v>
      </c>
      <c r="K3319" t="str">
        <f>VLOOKUP(I3319,Products!$A$1:$F$51,3,0)</f>
        <v>Electronics</v>
      </c>
      <c r="L3319" t="str">
        <f>VLOOKUP(I3319,Products!$A$1:$F$51,4,0)</f>
        <v>Smartphone</v>
      </c>
      <c r="M3319" s="7">
        <f>VLOOKUP(I3319,Products!$A$1:$F$51,5,0)</f>
        <v>1079.8900000000001</v>
      </c>
      <c r="N3319" s="7">
        <f>VLOOKUP(I3319,Products!$A$1:$F$51,6,0)</f>
        <v>703.83</v>
      </c>
      <c r="O3319" t="s">
        <v>835</v>
      </c>
      <c r="P3319" t="str">
        <f>VLOOKUP(O3319,Stores!$A$1:$D$6,2,0)</f>
        <v>MegaMart New Michele</v>
      </c>
      <c r="Q3319" t="str">
        <f>VLOOKUP(O3319,Stores!$A$1:$D$6,4,0)</f>
        <v>West</v>
      </c>
      <c r="R3319" s="6">
        <v>2</v>
      </c>
      <c r="S3319" s="6">
        <v>0.15</v>
      </c>
      <c r="T3319" t="s">
        <v>851</v>
      </c>
      <c r="U3319">
        <f t="shared" si="153"/>
        <v>2159.7800000000002</v>
      </c>
      <c r="V3319" s="7">
        <f t="shared" si="154"/>
        <v>1407.66</v>
      </c>
      <c r="W3319" s="7">
        <f t="shared" si="155"/>
        <v>751.2700000000001</v>
      </c>
    </row>
    <row r="3320" spans="1:23" x14ac:dyDescent="0.25">
      <c r="A3320" t="s">
        <v>4656</v>
      </c>
      <c r="B3320" s="4">
        <v>45666</v>
      </c>
      <c r="C3320" t="s">
        <v>248</v>
      </c>
      <c r="D3320" t="str">
        <f>VLOOKUP(C3320,Customers!$A$1:$H$201,4,0)</f>
        <v>Jason Jenkins</v>
      </c>
      <c r="E3320" t="str">
        <f>VLOOKUP(C3320,Customers!$A$1:$H$201,5,0)</f>
        <v>Female</v>
      </c>
      <c r="F3320" s="4">
        <f>VLOOKUP(C3320,Customers!$A$1:$H$201,6,0)</f>
        <v>31304</v>
      </c>
      <c r="G3320" s="4" t="str">
        <f>VLOOKUP(C3320,Customers!$A$1:$H$201,7,0)</f>
        <v>New Randychester</v>
      </c>
      <c r="H3320" s="4">
        <f>VLOOKUP(C3320,Customers!$A$1:$H$201,8,0)</f>
        <v>44186</v>
      </c>
      <c r="I3320" t="s">
        <v>751</v>
      </c>
      <c r="J3320" t="str">
        <f>VLOOKUP(I3320,Products!$A$1:$F$51,2,0)</f>
        <v>House Accessories</v>
      </c>
      <c r="K3320" t="str">
        <f>VLOOKUP(I3320,Products!$A$1:$F$51,3,0)</f>
        <v>Fashion</v>
      </c>
      <c r="L3320" t="str">
        <f>VLOOKUP(I3320,Products!$A$1:$F$51,4,0)</f>
        <v>Accessories</v>
      </c>
      <c r="M3320" s="7">
        <f>VLOOKUP(I3320,Products!$A$1:$F$51,5,0)</f>
        <v>1858.75</v>
      </c>
      <c r="N3320" s="7">
        <f>VLOOKUP(I3320,Products!$A$1:$F$51,6,0)</f>
        <v>1451.16</v>
      </c>
      <c r="O3320" t="s">
        <v>835</v>
      </c>
      <c r="P3320" t="str">
        <f>VLOOKUP(O3320,Stores!$A$1:$D$6,2,0)</f>
        <v>MegaMart New Michele</v>
      </c>
      <c r="Q3320" t="str">
        <f>VLOOKUP(O3320,Stores!$A$1:$D$6,4,0)</f>
        <v>West</v>
      </c>
      <c r="R3320" s="6">
        <v>3</v>
      </c>
      <c r="S3320" s="6">
        <v>0.1</v>
      </c>
      <c r="T3320" t="s">
        <v>854</v>
      </c>
      <c r="U3320">
        <f t="shared" si="153"/>
        <v>5576.25</v>
      </c>
      <c r="V3320" s="7">
        <f t="shared" si="154"/>
        <v>4353.4800000000005</v>
      </c>
      <c r="W3320" s="7">
        <f t="shared" si="155"/>
        <v>1221.8699999999994</v>
      </c>
    </row>
    <row r="3321" spans="1:23" x14ac:dyDescent="0.25">
      <c r="A3321" t="s">
        <v>5596</v>
      </c>
      <c r="B3321" s="4">
        <v>45666</v>
      </c>
      <c r="C3321" t="s">
        <v>655</v>
      </c>
      <c r="D3321" t="str">
        <f>VLOOKUP(C3321,Customers!$A$1:$H$201,4,0)</f>
        <v>Vicki Guzman</v>
      </c>
      <c r="E3321" t="str">
        <f>VLOOKUP(C3321,Customers!$A$1:$H$201,5,0)</f>
        <v>Female</v>
      </c>
      <c r="F3321" s="4">
        <f>VLOOKUP(C3321,Customers!$A$1:$H$201,6,0)</f>
        <v>22041</v>
      </c>
      <c r="G3321" s="4" t="str">
        <f>VLOOKUP(C3321,Customers!$A$1:$H$201,7,0)</f>
        <v>West Wandaland</v>
      </c>
      <c r="H3321" s="4">
        <f>VLOOKUP(C3321,Customers!$A$1:$H$201,8,0)</f>
        <v>45329</v>
      </c>
      <c r="I3321" t="s">
        <v>778</v>
      </c>
      <c r="J3321" t="str">
        <f>VLOOKUP(I3321,Products!$A$1:$F$51,2,0)</f>
        <v>Deal Smartphone</v>
      </c>
      <c r="K3321" t="str">
        <f>VLOOKUP(I3321,Products!$A$1:$F$51,3,0)</f>
        <v>Electronics</v>
      </c>
      <c r="L3321" t="str">
        <f>VLOOKUP(I3321,Products!$A$1:$F$51,4,0)</f>
        <v>Smartphone</v>
      </c>
      <c r="M3321" s="7">
        <f>VLOOKUP(I3321,Products!$A$1:$F$51,5,0)</f>
        <v>673.78</v>
      </c>
      <c r="N3321" s="7">
        <f>VLOOKUP(I3321,Products!$A$1:$F$51,6,0)</f>
        <v>363.33</v>
      </c>
      <c r="O3321" t="s">
        <v>835</v>
      </c>
      <c r="P3321" t="str">
        <f>VLOOKUP(O3321,Stores!$A$1:$D$6,2,0)</f>
        <v>MegaMart New Michele</v>
      </c>
      <c r="Q3321" t="str">
        <f>VLOOKUP(O3321,Stores!$A$1:$D$6,4,0)</f>
        <v>West</v>
      </c>
      <c r="R3321" s="6">
        <v>2</v>
      </c>
      <c r="S3321" s="6">
        <v>0.1</v>
      </c>
      <c r="T3321" t="s">
        <v>861</v>
      </c>
      <c r="U3321">
        <f t="shared" si="153"/>
        <v>1347.56</v>
      </c>
      <c r="V3321" s="7">
        <f t="shared" si="154"/>
        <v>726.66</v>
      </c>
      <c r="W3321" s="7">
        <f t="shared" si="155"/>
        <v>620</v>
      </c>
    </row>
    <row r="3322" spans="1:23" x14ac:dyDescent="0.25">
      <c r="A3322" t="s">
        <v>5773</v>
      </c>
      <c r="B3322" s="4">
        <v>45666</v>
      </c>
      <c r="C3322" t="s">
        <v>572</v>
      </c>
      <c r="D3322" t="str">
        <f>VLOOKUP(C3322,Customers!$A$1:$H$201,4,0)</f>
        <v>Meagan Macdonald</v>
      </c>
      <c r="E3322" t="str">
        <f>VLOOKUP(C3322,Customers!$A$1:$H$201,5,0)</f>
        <v>Male</v>
      </c>
      <c r="F3322" s="4">
        <f>VLOOKUP(C3322,Customers!$A$1:$H$201,6,0)</f>
        <v>33491</v>
      </c>
      <c r="G3322" s="4" t="str">
        <f>VLOOKUP(C3322,Customers!$A$1:$H$201,7,0)</f>
        <v>Port Jacob</v>
      </c>
      <c r="H3322" s="4">
        <f>VLOOKUP(C3322,Customers!$A$1:$H$201,8,0)</f>
        <v>44496</v>
      </c>
      <c r="I3322" t="s">
        <v>746</v>
      </c>
      <c r="J3322" t="str">
        <f>VLOOKUP(I3322,Products!$A$1:$F$51,2,0)</f>
        <v>Add Clothing</v>
      </c>
      <c r="K3322" t="str">
        <f>VLOOKUP(I3322,Products!$A$1:$F$51,3,0)</f>
        <v>Fashion</v>
      </c>
      <c r="L3322" t="str">
        <f>VLOOKUP(I3322,Products!$A$1:$F$51,4,0)</f>
        <v>Clothing</v>
      </c>
      <c r="M3322" s="7">
        <f>VLOOKUP(I3322,Products!$A$1:$F$51,5,0)</f>
        <v>1342.75</v>
      </c>
      <c r="N3322" s="7">
        <f>VLOOKUP(I3322,Products!$A$1:$F$51,6,0)</f>
        <v>797.94</v>
      </c>
      <c r="O3322" t="s">
        <v>842</v>
      </c>
      <c r="P3322" t="str">
        <f>VLOOKUP(O3322,Stores!$A$1:$D$6,2,0)</f>
        <v>MegaMart Johnmouth</v>
      </c>
      <c r="Q3322" t="str">
        <f>VLOOKUP(O3322,Stores!$A$1:$D$6,4,0)</f>
        <v>East</v>
      </c>
      <c r="R3322" s="6">
        <v>4</v>
      </c>
      <c r="S3322" s="6">
        <v>0</v>
      </c>
      <c r="T3322" t="s">
        <v>857</v>
      </c>
      <c r="U3322">
        <f t="shared" si="153"/>
        <v>5371</v>
      </c>
      <c r="V3322" s="7">
        <f t="shared" si="154"/>
        <v>3191.76</v>
      </c>
      <c r="W3322" s="7">
        <f t="shared" si="155"/>
        <v>2178.2399999999998</v>
      </c>
    </row>
    <row r="3323" spans="1:23" x14ac:dyDescent="0.25">
      <c r="A3323" t="s">
        <v>1079</v>
      </c>
      <c r="B3323" s="4">
        <v>45667</v>
      </c>
      <c r="C3323" t="s">
        <v>440</v>
      </c>
      <c r="D3323" t="str">
        <f>VLOOKUP(C3323,Customers!$A$1:$H$201,4,0)</f>
        <v>Jason Lloyd</v>
      </c>
      <c r="E3323" t="str">
        <f>VLOOKUP(C3323,Customers!$A$1:$H$201,5,0)</f>
        <v>Male</v>
      </c>
      <c r="F3323" s="4">
        <f>VLOOKUP(C3323,Customers!$A$1:$H$201,6,0)</f>
        <v>33450</v>
      </c>
      <c r="G3323" s="4" t="str">
        <f>VLOOKUP(C3323,Customers!$A$1:$H$201,7,0)</f>
        <v>West Ralph</v>
      </c>
      <c r="H3323" s="4">
        <f>VLOOKUP(C3323,Customers!$A$1:$H$201,8,0)</f>
        <v>45747</v>
      </c>
      <c r="I3323" t="s">
        <v>760</v>
      </c>
      <c r="J3323" t="str">
        <f>VLOOKUP(I3323,Products!$A$1:$F$51,2,0)</f>
        <v>Simple Accessories</v>
      </c>
      <c r="K3323" t="str">
        <f>VLOOKUP(I3323,Products!$A$1:$F$51,3,0)</f>
        <v>Fashion</v>
      </c>
      <c r="L3323" t="str">
        <f>VLOOKUP(I3323,Products!$A$1:$F$51,4,0)</f>
        <v>Accessories</v>
      </c>
      <c r="M3323" s="7">
        <f>VLOOKUP(I3323,Products!$A$1:$F$51,5,0)</f>
        <v>1102.791777777778</v>
      </c>
      <c r="N3323" s="7">
        <f>VLOOKUP(I3323,Products!$A$1:$F$51,6,0)</f>
        <v>242.98</v>
      </c>
      <c r="O3323" t="s">
        <v>835</v>
      </c>
      <c r="P3323" t="str">
        <f>VLOOKUP(O3323,Stores!$A$1:$D$6,2,0)</f>
        <v>MegaMart New Michele</v>
      </c>
      <c r="Q3323" t="str">
        <f>VLOOKUP(O3323,Stores!$A$1:$D$6,4,0)</f>
        <v>West</v>
      </c>
      <c r="R3323" s="6">
        <v>4</v>
      </c>
      <c r="S3323" s="6">
        <v>0.15</v>
      </c>
      <c r="T3323" t="s">
        <v>857</v>
      </c>
      <c r="U3323">
        <f t="shared" si="153"/>
        <v>4411.1671111111118</v>
      </c>
      <c r="V3323" s="7">
        <f t="shared" si="154"/>
        <v>971.92</v>
      </c>
      <c r="W3323" s="7">
        <f t="shared" si="155"/>
        <v>3438.3971111111118</v>
      </c>
    </row>
    <row r="3324" spans="1:23" x14ac:dyDescent="0.25">
      <c r="A3324" t="s">
        <v>1263</v>
      </c>
      <c r="B3324" s="4">
        <v>45667</v>
      </c>
      <c r="C3324" t="s">
        <v>341</v>
      </c>
      <c r="D3324" t="str">
        <f>VLOOKUP(C3324,Customers!$A$1:$H$201,4,0)</f>
        <v>Brian Fowler</v>
      </c>
      <c r="E3324" t="str">
        <f>VLOOKUP(C3324,Customers!$A$1:$H$201,5,0)</f>
        <v>Male</v>
      </c>
      <c r="F3324" s="4">
        <f>VLOOKUP(C3324,Customers!$A$1:$H$201,6,0)</f>
        <v>23046</v>
      </c>
      <c r="G3324" s="4" t="str">
        <f>VLOOKUP(C3324,Customers!$A$1:$H$201,7,0)</f>
        <v>Port Williamhaven</v>
      </c>
      <c r="H3324" s="4">
        <f>VLOOKUP(C3324,Customers!$A$1:$H$201,8,0)</f>
        <v>44431</v>
      </c>
      <c r="I3324" t="s">
        <v>818</v>
      </c>
      <c r="J3324" t="str">
        <f>VLOOKUP(I3324,Products!$A$1:$F$51,2,0)</f>
        <v>Nor Bags</v>
      </c>
      <c r="K3324" t="str">
        <f>VLOOKUP(I3324,Products!$A$1:$F$51,3,0)</f>
        <v>Fashion</v>
      </c>
      <c r="L3324" t="str">
        <f>VLOOKUP(I3324,Products!$A$1:$F$51,4,0)</f>
        <v>Bags</v>
      </c>
      <c r="M3324" s="7">
        <f>VLOOKUP(I3324,Products!$A$1:$F$51,5,0)</f>
        <v>1216.3599999999999</v>
      </c>
      <c r="N3324" s="7">
        <f>VLOOKUP(I3324,Products!$A$1:$F$51,6,0)</f>
        <v>794.8</v>
      </c>
      <c r="O3324" t="s">
        <v>835</v>
      </c>
      <c r="P3324" t="str">
        <f>VLOOKUP(O3324,Stores!$A$1:$D$6,2,0)</f>
        <v>MegaMart New Michele</v>
      </c>
      <c r="Q3324" t="str">
        <f>VLOOKUP(O3324,Stores!$A$1:$D$6,4,0)</f>
        <v>West</v>
      </c>
      <c r="R3324" s="6">
        <v>4</v>
      </c>
      <c r="S3324" s="6">
        <v>0</v>
      </c>
      <c r="T3324" t="s">
        <v>851</v>
      </c>
      <c r="U3324">
        <f t="shared" si="153"/>
        <v>4865.4399999999996</v>
      </c>
      <c r="V3324" s="7">
        <f t="shared" si="154"/>
        <v>3179.2</v>
      </c>
      <c r="W3324" s="7">
        <f t="shared" si="155"/>
        <v>1685.2399999999998</v>
      </c>
    </row>
    <row r="3325" spans="1:23" x14ac:dyDescent="0.25">
      <c r="A3325" t="s">
        <v>2827</v>
      </c>
      <c r="B3325" s="4">
        <v>45667</v>
      </c>
      <c r="C3325" t="s">
        <v>49</v>
      </c>
      <c r="D3325" t="str">
        <f>VLOOKUP(C3325,Customers!$A$1:$H$201,4,0)</f>
        <v>Dale Perry</v>
      </c>
      <c r="E3325" t="str">
        <f>VLOOKUP(C3325,Customers!$A$1:$H$201,5,0)</f>
        <v>Male</v>
      </c>
      <c r="F3325" s="4">
        <f>VLOOKUP(C3325,Customers!$A$1:$H$201,6,0)</f>
        <v>32850</v>
      </c>
      <c r="G3325" s="4" t="str">
        <f>VLOOKUP(C3325,Customers!$A$1:$H$201,7,0)</f>
        <v>Lake Dawn</v>
      </c>
      <c r="H3325" s="4">
        <f>VLOOKUP(C3325,Customers!$A$1:$H$201,8,0)</f>
        <v>44393</v>
      </c>
      <c r="I3325" t="s">
        <v>770</v>
      </c>
      <c r="J3325" t="str">
        <f>VLOOKUP(I3325,Products!$A$1:$F$51,2,0)</f>
        <v>Him Smartphone</v>
      </c>
      <c r="K3325" t="str">
        <f>VLOOKUP(I3325,Products!$A$1:$F$51,3,0)</f>
        <v>Electronics</v>
      </c>
      <c r="L3325" t="str">
        <f>VLOOKUP(I3325,Products!$A$1:$F$51,4,0)</f>
        <v>Smartphone</v>
      </c>
      <c r="M3325" s="7">
        <f>VLOOKUP(I3325,Products!$A$1:$F$51,5,0)</f>
        <v>1487.41</v>
      </c>
      <c r="N3325" s="7">
        <f>VLOOKUP(I3325,Products!$A$1:$F$51,6,0)</f>
        <v>813.07</v>
      </c>
      <c r="O3325" t="s">
        <v>827</v>
      </c>
      <c r="P3325" t="str">
        <f>VLOOKUP(O3325,Stores!$A$1:$D$6,2,0)</f>
        <v>MegaMart Jimenezborough</v>
      </c>
      <c r="Q3325" t="str">
        <f>VLOOKUP(O3325,Stores!$A$1:$D$6,4,0)</f>
        <v>South</v>
      </c>
      <c r="R3325" s="6">
        <v>5</v>
      </c>
      <c r="S3325" s="6">
        <v>0.1</v>
      </c>
      <c r="T3325" t="s">
        <v>861</v>
      </c>
      <c r="U3325">
        <f t="shared" si="153"/>
        <v>7437.05</v>
      </c>
      <c r="V3325" s="7">
        <f t="shared" si="154"/>
        <v>4065.3500000000004</v>
      </c>
      <c r="W3325" s="7">
        <f t="shared" si="155"/>
        <v>3370.7999999999997</v>
      </c>
    </row>
    <row r="3326" spans="1:23" x14ac:dyDescent="0.25">
      <c r="A3326" t="s">
        <v>3484</v>
      </c>
      <c r="B3326" s="4">
        <v>45667</v>
      </c>
      <c r="C3326" t="s">
        <v>79</v>
      </c>
      <c r="D3326" t="str">
        <f>VLOOKUP(C3326,Customers!$A$1:$H$201,4,0)</f>
        <v>Ryan Cole</v>
      </c>
      <c r="E3326" t="str">
        <f>VLOOKUP(C3326,Customers!$A$1:$H$201,5,0)</f>
        <v>Female</v>
      </c>
      <c r="F3326" s="4">
        <f>VLOOKUP(C3326,Customers!$A$1:$H$201,6,0)</f>
        <v>30128</v>
      </c>
      <c r="G3326" s="4" t="str">
        <f>VLOOKUP(C3326,Customers!$A$1:$H$201,7,0)</f>
        <v>Travisstad</v>
      </c>
      <c r="H3326" s="4">
        <f>VLOOKUP(C3326,Customers!$A$1:$H$201,8,0)</f>
        <v>45401</v>
      </c>
      <c r="I3326" t="s">
        <v>724</v>
      </c>
      <c r="J3326" t="str">
        <f>VLOOKUP(I3326,Products!$A$1:$F$51,2,0)</f>
        <v>Company Fruits</v>
      </c>
      <c r="K3326" t="str">
        <f>VLOOKUP(I3326,Products!$A$1:$F$51,3,0)</f>
        <v>Groceries</v>
      </c>
      <c r="L3326" t="str">
        <f>VLOOKUP(I3326,Products!$A$1:$F$51,4,0)</f>
        <v>Fruits</v>
      </c>
      <c r="M3326" s="7">
        <f>VLOOKUP(I3326,Products!$A$1:$F$51,5,0)</f>
        <v>318.05</v>
      </c>
      <c r="N3326" s="7">
        <f>VLOOKUP(I3326,Products!$A$1:$F$51,6,0)</f>
        <v>742.26521739130465</v>
      </c>
      <c r="O3326" t="s">
        <v>831</v>
      </c>
      <c r="P3326" t="str">
        <f>VLOOKUP(O3326,Stores!$A$1:$D$6,2,0)</f>
        <v>MegaMart Peckmouth</v>
      </c>
      <c r="Q3326" t="str">
        <f>VLOOKUP(O3326,Stores!$A$1:$D$6,4,0)</f>
        <v>East</v>
      </c>
      <c r="R3326" s="6">
        <v>2</v>
      </c>
      <c r="S3326" s="6">
        <v>0.1</v>
      </c>
      <c r="T3326" t="s">
        <v>854</v>
      </c>
      <c r="U3326">
        <f t="shared" si="153"/>
        <v>636.1</v>
      </c>
      <c r="V3326" s="7">
        <f t="shared" si="154"/>
        <v>1484.5304347826093</v>
      </c>
      <c r="W3326" s="7">
        <f t="shared" si="155"/>
        <v>-849.33043478260925</v>
      </c>
    </row>
    <row r="3327" spans="1:23" x14ac:dyDescent="0.25">
      <c r="A3327" t="s">
        <v>3752</v>
      </c>
      <c r="B3327" s="4">
        <v>45667</v>
      </c>
      <c r="C3327" t="s">
        <v>360</v>
      </c>
      <c r="D3327" t="str">
        <f>VLOOKUP(C3327,Customers!$A$1:$H$201,4,0)</f>
        <v>Eric King</v>
      </c>
      <c r="E3327" t="str">
        <f>VLOOKUP(C3327,Customers!$A$1:$H$201,5,0)</f>
        <v>Male</v>
      </c>
      <c r="F3327" s="4">
        <f>VLOOKUP(C3327,Customers!$A$1:$H$201,6,0)</f>
        <v>32514</v>
      </c>
      <c r="G3327" s="4" t="str">
        <f>VLOOKUP(C3327,Customers!$A$1:$H$201,7,0)</f>
        <v>Lake Amanda</v>
      </c>
      <c r="H3327" s="4">
        <f>VLOOKUP(C3327,Customers!$A$1:$H$201,8,0)</f>
        <v>44496</v>
      </c>
      <c r="I3327" t="s">
        <v>788</v>
      </c>
      <c r="J3327" t="str">
        <f>VLOOKUP(I3327,Products!$A$1:$F$51,2,0)</f>
        <v>Beat Accessories</v>
      </c>
      <c r="K3327" t="str">
        <f>VLOOKUP(I3327,Products!$A$1:$F$51,3,0)</f>
        <v>Fashion</v>
      </c>
      <c r="L3327" t="str">
        <f>VLOOKUP(I3327,Products!$A$1:$F$51,4,0)</f>
        <v>Accessories</v>
      </c>
      <c r="M3327" s="7">
        <f>VLOOKUP(I3327,Products!$A$1:$F$51,5,0)</f>
        <v>1798.97</v>
      </c>
      <c r="N3327" s="7">
        <f>VLOOKUP(I3327,Products!$A$1:$F$51,6,0)</f>
        <v>1329.15</v>
      </c>
      <c r="O3327" t="s">
        <v>827</v>
      </c>
      <c r="P3327" t="str">
        <f>VLOOKUP(O3327,Stores!$A$1:$D$6,2,0)</f>
        <v>MegaMart Jimenezborough</v>
      </c>
      <c r="Q3327" t="str">
        <f>VLOOKUP(O3327,Stores!$A$1:$D$6,4,0)</f>
        <v>South</v>
      </c>
      <c r="R3327" s="6">
        <v>2</v>
      </c>
      <c r="S3327" s="6">
        <v>0.05</v>
      </c>
      <c r="T3327" t="s">
        <v>861</v>
      </c>
      <c r="U3327">
        <f t="shared" si="153"/>
        <v>3597.94</v>
      </c>
      <c r="V3327" s="7">
        <f t="shared" si="154"/>
        <v>2658.3</v>
      </c>
      <c r="W3327" s="7">
        <f t="shared" si="155"/>
        <v>938.68999999999983</v>
      </c>
    </row>
    <row r="3328" spans="1:23" x14ac:dyDescent="0.25">
      <c r="A3328" t="s">
        <v>4049</v>
      </c>
      <c r="B3328" s="4">
        <v>45667</v>
      </c>
      <c r="C3328" t="s">
        <v>540</v>
      </c>
      <c r="D3328" t="str">
        <f>VLOOKUP(C3328,Customers!$A$1:$H$201,4,0)</f>
        <v>Francis Hernandez</v>
      </c>
      <c r="E3328" t="str">
        <f>VLOOKUP(C3328,Customers!$A$1:$H$201,5,0)</f>
        <v>Male</v>
      </c>
      <c r="F3328" s="4">
        <f>VLOOKUP(C3328,Customers!$A$1:$H$201,6,0)</f>
        <v>26101</v>
      </c>
      <c r="G3328" s="4" t="str">
        <f>VLOOKUP(C3328,Customers!$A$1:$H$201,7,0)</f>
        <v>Juliefurt</v>
      </c>
      <c r="H3328" s="4">
        <f>VLOOKUP(C3328,Customers!$A$1:$H$201,8,0)</f>
        <v>44841</v>
      </c>
      <c r="I3328" t="s">
        <v>770</v>
      </c>
      <c r="J3328" t="str">
        <f>VLOOKUP(I3328,Products!$A$1:$F$51,2,0)</f>
        <v>Him Smartphone</v>
      </c>
      <c r="K3328" t="str">
        <f>VLOOKUP(I3328,Products!$A$1:$F$51,3,0)</f>
        <v>Electronics</v>
      </c>
      <c r="L3328" t="str">
        <f>VLOOKUP(I3328,Products!$A$1:$F$51,4,0)</f>
        <v>Smartphone</v>
      </c>
      <c r="M3328" s="7">
        <f>VLOOKUP(I3328,Products!$A$1:$F$51,5,0)</f>
        <v>1487.41</v>
      </c>
      <c r="N3328" s="7">
        <f>VLOOKUP(I3328,Products!$A$1:$F$51,6,0)</f>
        <v>813.07</v>
      </c>
      <c r="O3328" t="s">
        <v>827</v>
      </c>
      <c r="P3328" t="str">
        <f>VLOOKUP(O3328,Stores!$A$1:$D$6,2,0)</f>
        <v>MegaMart Jimenezborough</v>
      </c>
      <c r="Q3328" t="str">
        <f>VLOOKUP(O3328,Stores!$A$1:$D$6,4,0)</f>
        <v>South</v>
      </c>
      <c r="R3328" s="6">
        <v>1</v>
      </c>
      <c r="S3328" s="6">
        <v>0</v>
      </c>
      <c r="T3328" t="s">
        <v>857</v>
      </c>
      <c r="U3328">
        <f t="shared" si="153"/>
        <v>1487.41</v>
      </c>
      <c r="V3328" s="7">
        <f t="shared" si="154"/>
        <v>813.07</v>
      </c>
      <c r="W3328" s="7">
        <f t="shared" si="155"/>
        <v>673.34</v>
      </c>
    </row>
    <row r="3329" spans="1:23" x14ac:dyDescent="0.25">
      <c r="A3329" t="s">
        <v>4220</v>
      </c>
      <c r="B3329" s="4">
        <v>45667</v>
      </c>
      <c r="C3329" t="s">
        <v>580</v>
      </c>
      <c r="D3329" t="str">
        <f>VLOOKUP(C3329,Customers!$A$1:$H$201,4,0)</f>
        <v>Erin Rogers</v>
      </c>
      <c r="E3329" t="str">
        <f>VLOOKUP(C3329,Customers!$A$1:$H$201,5,0)</f>
        <v>Female</v>
      </c>
      <c r="F3329" s="4">
        <f>VLOOKUP(C3329,Customers!$A$1:$H$201,6,0)</f>
        <v>31328</v>
      </c>
      <c r="G3329" s="4" t="str">
        <f>VLOOKUP(C3329,Customers!$A$1:$H$201,7,0)</f>
        <v>Lake Lindsay</v>
      </c>
      <c r="H3329" s="4">
        <f>VLOOKUP(C3329,Customers!$A$1:$H$201,8,0)</f>
        <v>45889</v>
      </c>
      <c r="I3329" t="s">
        <v>751</v>
      </c>
      <c r="J3329" t="str">
        <f>VLOOKUP(I3329,Products!$A$1:$F$51,2,0)</f>
        <v>House Accessories</v>
      </c>
      <c r="K3329" t="str">
        <f>VLOOKUP(I3329,Products!$A$1:$F$51,3,0)</f>
        <v>Fashion</v>
      </c>
      <c r="L3329" t="str">
        <f>VLOOKUP(I3329,Products!$A$1:$F$51,4,0)</f>
        <v>Accessories</v>
      </c>
      <c r="M3329" s="7">
        <f>VLOOKUP(I3329,Products!$A$1:$F$51,5,0)</f>
        <v>1858.75</v>
      </c>
      <c r="N3329" s="7">
        <f>VLOOKUP(I3329,Products!$A$1:$F$51,6,0)</f>
        <v>1451.16</v>
      </c>
      <c r="O3329" t="s">
        <v>835</v>
      </c>
      <c r="P3329" t="str">
        <f>VLOOKUP(O3329,Stores!$A$1:$D$6,2,0)</f>
        <v>MegaMart New Michele</v>
      </c>
      <c r="Q3329" t="str">
        <f>VLOOKUP(O3329,Stores!$A$1:$D$6,4,0)</f>
        <v>West</v>
      </c>
      <c r="R3329" s="6">
        <v>1</v>
      </c>
      <c r="S3329" s="6">
        <v>0.1</v>
      </c>
      <c r="T3329" t="s">
        <v>851</v>
      </c>
      <c r="U3329">
        <f t="shared" si="153"/>
        <v>1858.75</v>
      </c>
      <c r="V3329" s="7">
        <f t="shared" si="154"/>
        <v>1451.16</v>
      </c>
      <c r="W3329" s="7">
        <f t="shared" si="155"/>
        <v>406.68999999999994</v>
      </c>
    </row>
    <row r="3330" spans="1:23" x14ac:dyDescent="0.25">
      <c r="A3330" t="s">
        <v>4867</v>
      </c>
      <c r="B3330" s="4">
        <v>45668</v>
      </c>
      <c r="C3330" t="s">
        <v>549</v>
      </c>
      <c r="D3330" t="str">
        <f>VLOOKUP(C3330,Customers!$A$1:$H$201,4,0)</f>
        <v>Nancy Gordon</v>
      </c>
      <c r="E3330" t="str">
        <f>VLOOKUP(C3330,Customers!$A$1:$H$201,5,0)</f>
        <v>Female</v>
      </c>
      <c r="F3330" s="4">
        <f>VLOOKUP(C3330,Customers!$A$1:$H$201,6,0)</f>
        <v>32240</v>
      </c>
      <c r="G3330" s="4" t="str">
        <f>VLOOKUP(C3330,Customers!$A$1:$H$201,7,0)</f>
        <v>Port Alex</v>
      </c>
      <c r="H3330" s="4">
        <f>VLOOKUP(C3330,Customers!$A$1:$H$201,8,0)</f>
        <v>44962</v>
      </c>
      <c r="I3330" t="s">
        <v>820</v>
      </c>
      <c r="J3330" t="str">
        <f>VLOOKUP(I3330,Products!$A$1:$F$51,2,0)</f>
        <v>Possible Watches</v>
      </c>
      <c r="K3330" t="str">
        <f>VLOOKUP(I3330,Products!$A$1:$F$51,3,0)</f>
        <v>Fashion</v>
      </c>
      <c r="L3330" t="str">
        <f>VLOOKUP(I3330,Products!$A$1:$F$51,4,0)</f>
        <v>Watches</v>
      </c>
      <c r="M3330" s="7">
        <f>VLOOKUP(I3330,Products!$A$1:$F$51,5,0)</f>
        <v>388.26</v>
      </c>
      <c r="N3330" s="7">
        <f>VLOOKUP(I3330,Products!$A$1:$F$51,6,0)</f>
        <v>199.3</v>
      </c>
      <c r="O3330" t="s">
        <v>831</v>
      </c>
      <c r="P3330" t="str">
        <f>VLOOKUP(O3330,Stores!$A$1:$D$6,2,0)</f>
        <v>MegaMart Peckmouth</v>
      </c>
      <c r="Q3330" t="str">
        <f>VLOOKUP(O3330,Stores!$A$1:$D$6,4,0)</f>
        <v>East</v>
      </c>
      <c r="R3330" s="6">
        <v>3</v>
      </c>
      <c r="S3330" s="6">
        <v>0.1</v>
      </c>
      <c r="T3330" t="s">
        <v>854</v>
      </c>
      <c r="U3330">
        <f t="shared" si="153"/>
        <v>1164.78</v>
      </c>
      <c r="V3330" s="7">
        <f t="shared" si="154"/>
        <v>597.90000000000009</v>
      </c>
      <c r="W3330" s="7">
        <f t="shared" si="155"/>
        <v>565.9799999999999</v>
      </c>
    </row>
    <row r="3331" spans="1:23" x14ac:dyDescent="0.25">
      <c r="A3331" t="s">
        <v>5041</v>
      </c>
      <c r="B3331" s="4">
        <v>45668</v>
      </c>
      <c r="C3331" t="s">
        <v>362</v>
      </c>
      <c r="D3331" t="str">
        <f>VLOOKUP(C3331,Customers!$A$1:$H$201,4,0)</f>
        <v>Evelyn Gray</v>
      </c>
      <c r="E3331" t="str">
        <f>VLOOKUP(C3331,Customers!$A$1:$H$201,5,0)</f>
        <v>Male</v>
      </c>
      <c r="F3331" s="4">
        <f>VLOOKUP(C3331,Customers!$A$1:$H$201,6,0)</f>
        <v>34560</v>
      </c>
      <c r="G3331" s="4" t="str">
        <f>VLOOKUP(C3331,Customers!$A$1:$H$201,7,0)</f>
        <v>Wardfort</v>
      </c>
      <c r="H3331" s="4">
        <f>VLOOKUP(C3331,Customers!$A$1:$H$201,8,0)</f>
        <v>45822</v>
      </c>
      <c r="I3331" t="s">
        <v>770</v>
      </c>
      <c r="J3331" t="str">
        <f>VLOOKUP(I3331,Products!$A$1:$F$51,2,0)</f>
        <v>Him Smartphone</v>
      </c>
      <c r="K3331" t="str">
        <f>VLOOKUP(I3331,Products!$A$1:$F$51,3,0)</f>
        <v>Electronics</v>
      </c>
      <c r="L3331" t="str">
        <f>VLOOKUP(I3331,Products!$A$1:$F$51,4,0)</f>
        <v>Smartphone</v>
      </c>
      <c r="M3331" s="7">
        <f>VLOOKUP(I3331,Products!$A$1:$F$51,5,0)</f>
        <v>1487.41</v>
      </c>
      <c r="N3331" s="7">
        <f>VLOOKUP(I3331,Products!$A$1:$F$51,6,0)</f>
        <v>813.07</v>
      </c>
      <c r="O3331" t="s">
        <v>835</v>
      </c>
      <c r="P3331" t="str">
        <f>VLOOKUP(O3331,Stores!$A$1:$D$6,2,0)</f>
        <v>MegaMart New Michele</v>
      </c>
      <c r="Q3331" t="str">
        <f>VLOOKUP(O3331,Stores!$A$1:$D$6,4,0)</f>
        <v>West</v>
      </c>
      <c r="R3331" s="6">
        <v>3</v>
      </c>
      <c r="S3331" s="6">
        <v>0.15</v>
      </c>
      <c r="T3331" t="s">
        <v>857</v>
      </c>
      <c r="U3331">
        <f t="shared" ref="U3331:U3394" si="156">M3331*R3331</f>
        <v>4462.2300000000005</v>
      </c>
      <c r="V3331" s="7">
        <f t="shared" ref="V3331:V3394" si="157">N3331*R3331</f>
        <v>2439.21</v>
      </c>
      <c r="W3331" s="7">
        <f t="shared" ref="W3331:W3394" si="158">U3331-V3331-(1-S3331)</f>
        <v>2022.1700000000005</v>
      </c>
    </row>
    <row r="3332" spans="1:23" x14ac:dyDescent="0.25">
      <c r="A3332" t="s">
        <v>5370</v>
      </c>
      <c r="B3332" s="4">
        <v>45668</v>
      </c>
      <c r="C3332" t="s">
        <v>638</v>
      </c>
      <c r="D3332" t="str">
        <f>VLOOKUP(C3332,Customers!$A$1:$H$201,4,0)</f>
        <v>Brittany Oneal</v>
      </c>
      <c r="E3332" t="str">
        <f>VLOOKUP(C3332,Customers!$A$1:$H$201,5,0)</f>
        <v>Female</v>
      </c>
      <c r="F3332" s="4">
        <f>VLOOKUP(C3332,Customers!$A$1:$H$201,6,0)</f>
        <v>26631</v>
      </c>
      <c r="G3332" s="4" t="str">
        <f>VLOOKUP(C3332,Customers!$A$1:$H$201,7,0)</f>
        <v>Port Bryce</v>
      </c>
      <c r="H3332" s="4">
        <f>VLOOKUP(C3332,Customers!$A$1:$H$201,8,0)</f>
        <v>45638</v>
      </c>
      <c r="I3332" t="s">
        <v>780</v>
      </c>
      <c r="J3332" t="str">
        <f>VLOOKUP(I3332,Products!$A$1:$F$51,2,0)</f>
        <v>Road Clothing</v>
      </c>
      <c r="K3332" t="str">
        <f>VLOOKUP(I3332,Products!$A$1:$F$51,3,0)</f>
        <v>Fashion</v>
      </c>
      <c r="L3332" t="str">
        <f>VLOOKUP(I3332,Products!$A$1:$F$51,4,0)</f>
        <v>Clothing</v>
      </c>
      <c r="M3332" s="7">
        <f>VLOOKUP(I3332,Products!$A$1:$F$51,5,0)</f>
        <v>1485.05</v>
      </c>
      <c r="N3332" s="7">
        <f>VLOOKUP(I3332,Products!$A$1:$F$51,6,0)</f>
        <v>988.31</v>
      </c>
      <c r="O3332" t="s">
        <v>838</v>
      </c>
      <c r="P3332" t="str">
        <f>VLOOKUP(O3332,Stores!$A$1:$D$6,2,0)</f>
        <v>MegaMart Brianahaven</v>
      </c>
      <c r="Q3332" t="str">
        <f>VLOOKUP(O3332,Stores!$A$1:$D$6,4,0)</f>
        <v>North</v>
      </c>
      <c r="R3332" s="6">
        <v>3</v>
      </c>
      <c r="S3332" s="6">
        <v>0.15</v>
      </c>
      <c r="T3332" t="s">
        <v>857</v>
      </c>
      <c r="U3332">
        <f t="shared" si="156"/>
        <v>4455.1499999999996</v>
      </c>
      <c r="V3332" s="7">
        <f t="shared" si="157"/>
        <v>2964.93</v>
      </c>
      <c r="W3332" s="7">
        <f t="shared" si="158"/>
        <v>1489.37</v>
      </c>
    </row>
    <row r="3333" spans="1:23" x14ac:dyDescent="0.25">
      <c r="A3333" t="s">
        <v>5664</v>
      </c>
      <c r="B3333" s="4">
        <v>45668</v>
      </c>
      <c r="C3333" t="s">
        <v>153</v>
      </c>
      <c r="D3333" t="str">
        <f>VLOOKUP(C3333,Customers!$A$1:$H$201,4,0)</f>
        <v>Scott Powell</v>
      </c>
      <c r="E3333" t="str">
        <f>VLOOKUP(C3333,Customers!$A$1:$H$201,5,0)</f>
        <v>Male</v>
      </c>
      <c r="F3333" s="4">
        <f>VLOOKUP(C3333,Customers!$A$1:$H$201,6,0)</f>
        <v>27339</v>
      </c>
      <c r="G3333" s="4" t="str">
        <f>VLOOKUP(C3333,Customers!$A$1:$H$201,7,0)</f>
        <v>Port Miguel</v>
      </c>
      <c r="H3333" s="4">
        <f>VLOOKUP(C3333,Customers!$A$1:$H$201,8,0)</f>
        <v>44754</v>
      </c>
      <c r="I3333" t="s">
        <v>802</v>
      </c>
      <c r="J3333" t="str">
        <f>VLOOKUP(I3333,Products!$A$1:$F$51,2,0)</f>
        <v>Piece Headphones</v>
      </c>
      <c r="K3333" t="str">
        <f>VLOOKUP(I3333,Products!$A$1:$F$51,3,0)</f>
        <v>Electronics</v>
      </c>
      <c r="L3333" t="str">
        <f>VLOOKUP(I3333,Products!$A$1:$F$51,4,0)</f>
        <v>Headphones</v>
      </c>
      <c r="M3333" s="7">
        <f>VLOOKUP(I3333,Products!$A$1:$F$51,5,0)</f>
        <v>1745.61</v>
      </c>
      <c r="N3333" s="7">
        <f>VLOOKUP(I3333,Products!$A$1:$F$51,6,0)</f>
        <v>1322.44</v>
      </c>
      <c r="O3333" t="s">
        <v>831</v>
      </c>
      <c r="P3333" t="str">
        <f>VLOOKUP(O3333,Stores!$A$1:$D$6,2,0)</f>
        <v>MegaMart Peckmouth</v>
      </c>
      <c r="Q3333" t="str">
        <f>VLOOKUP(O3333,Stores!$A$1:$D$6,4,0)</f>
        <v>East</v>
      </c>
      <c r="R3333" s="6">
        <v>4</v>
      </c>
      <c r="S3333" s="6">
        <v>0.1</v>
      </c>
      <c r="T3333" t="s">
        <v>857</v>
      </c>
      <c r="U3333">
        <f t="shared" si="156"/>
        <v>6982.44</v>
      </c>
      <c r="V3333" s="7">
        <f t="shared" si="157"/>
        <v>5289.76</v>
      </c>
      <c r="W3333" s="7">
        <f t="shared" si="158"/>
        <v>1691.7799999999993</v>
      </c>
    </row>
    <row r="3334" spans="1:23" x14ac:dyDescent="0.25">
      <c r="A3334" t="s">
        <v>2282</v>
      </c>
      <c r="B3334" s="4">
        <v>45669</v>
      </c>
      <c r="C3334" t="s">
        <v>173</v>
      </c>
      <c r="D3334" t="str">
        <f>VLOOKUP(C3334,Customers!$A$1:$H$201,4,0)</f>
        <v>Kelly Shaw</v>
      </c>
      <c r="E3334" t="str">
        <f>VLOOKUP(C3334,Customers!$A$1:$H$201,5,0)</f>
        <v>Male</v>
      </c>
      <c r="F3334" s="4">
        <f>VLOOKUP(C3334,Customers!$A$1:$H$201,6,0)</f>
        <v>27756</v>
      </c>
      <c r="G3334" s="4" t="str">
        <f>VLOOKUP(C3334,Customers!$A$1:$H$201,7,0)</f>
        <v>Zacharyfort</v>
      </c>
      <c r="H3334" s="4">
        <f>VLOOKUP(C3334,Customers!$A$1:$H$201,8,0)</f>
        <v>45208</v>
      </c>
      <c r="I3334" t="s">
        <v>782</v>
      </c>
      <c r="J3334" t="str">
        <f>VLOOKUP(I3334,Products!$A$1:$F$51,2,0)</f>
        <v>National Watches</v>
      </c>
      <c r="K3334" t="str">
        <f>VLOOKUP(I3334,Products!$A$1:$F$51,3,0)</f>
        <v>Fashion</v>
      </c>
      <c r="L3334" t="str">
        <f>VLOOKUP(I3334,Products!$A$1:$F$51,4,0)</f>
        <v>Watches</v>
      </c>
      <c r="M3334" s="7">
        <f>VLOOKUP(I3334,Products!$A$1:$F$51,5,0)</f>
        <v>29.24</v>
      </c>
      <c r="N3334" s="7">
        <f>VLOOKUP(I3334,Products!$A$1:$F$51,6,0)</f>
        <v>742.26521739130465</v>
      </c>
      <c r="O3334" t="s">
        <v>842</v>
      </c>
      <c r="P3334" t="str">
        <f>VLOOKUP(O3334,Stores!$A$1:$D$6,2,0)</f>
        <v>MegaMart Johnmouth</v>
      </c>
      <c r="Q3334" t="str">
        <f>VLOOKUP(O3334,Stores!$A$1:$D$6,4,0)</f>
        <v>East</v>
      </c>
      <c r="R3334" s="6">
        <v>3</v>
      </c>
      <c r="S3334" s="6">
        <v>0.1</v>
      </c>
      <c r="T3334" t="s">
        <v>857</v>
      </c>
      <c r="U3334">
        <f t="shared" si="156"/>
        <v>87.72</v>
      </c>
      <c r="V3334" s="7">
        <f t="shared" si="157"/>
        <v>2226.7956521739138</v>
      </c>
      <c r="W3334" s="7">
        <f t="shared" si="158"/>
        <v>-2139.9756521739141</v>
      </c>
    </row>
    <row r="3335" spans="1:23" x14ac:dyDescent="0.25">
      <c r="A3335" t="s">
        <v>2844</v>
      </c>
      <c r="B3335" s="4">
        <v>45669</v>
      </c>
      <c r="C3335" t="s">
        <v>501</v>
      </c>
      <c r="D3335" t="str">
        <f>VLOOKUP(C3335,Customers!$A$1:$H$201,4,0)</f>
        <v>Breanna Moore</v>
      </c>
      <c r="E3335" t="str">
        <f>VLOOKUP(C3335,Customers!$A$1:$H$201,5,0)</f>
        <v>Female</v>
      </c>
      <c r="F3335" s="4">
        <f>VLOOKUP(C3335,Customers!$A$1:$H$201,6,0)</f>
        <v>22552</v>
      </c>
      <c r="G3335" s="4" t="str">
        <f>VLOOKUP(C3335,Customers!$A$1:$H$201,7,0)</f>
        <v>Melissaberg</v>
      </c>
      <c r="H3335" s="4">
        <f>VLOOKUP(C3335,Customers!$A$1:$H$201,8,0)</f>
        <v>44326</v>
      </c>
      <c r="I3335" t="s">
        <v>735</v>
      </c>
      <c r="J3335" t="str">
        <f>VLOOKUP(I3335,Products!$A$1:$F$51,2,0)</f>
        <v>Step Smartphone</v>
      </c>
      <c r="K3335" t="str">
        <f>VLOOKUP(I3335,Products!$A$1:$F$51,3,0)</f>
        <v>Electronics</v>
      </c>
      <c r="L3335" t="str">
        <f>VLOOKUP(I3335,Products!$A$1:$F$51,4,0)</f>
        <v>Smartphone</v>
      </c>
      <c r="M3335" s="7">
        <f>VLOOKUP(I3335,Products!$A$1:$F$51,5,0)</f>
        <v>1194.1199999999999</v>
      </c>
      <c r="N3335" s="7">
        <f>VLOOKUP(I3335,Products!$A$1:$F$51,6,0)</f>
        <v>838.95</v>
      </c>
      <c r="O3335" t="s">
        <v>842</v>
      </c>
      <c r="P3335" t="str">
        <f>VLOOKUP(O3335,Stores!$A$1:$D$6,2,0)</f>
        <v>MegaMart Johnmouth</v>
      </c>
      <c r="Q3335" t="str">
        <f>VLOOKUP(O3335,Stores!$A$1:$D$6,4,0)</f>
        <v>East</v>
      </c>
      <c r="R3335" s="6">
        <v>4</v>
      </c>
      <c r="S3335" s="6">
        <v>0.05</v>
      </c>
      <c r="T3335" t="s">
        <v>854</v>
      </c>
      <c r="U3335">
        <f t="shared" si="156"/>
        <v>4776.4799999999996</v>
      </c>
      <c r="V3335" s="7">
        <f t="shared" si="157"/>
        <v>3355.8</v>
      </c>
      <c r="W3335" s="7">
        <f t="shared" si="158"/>
        <v>1419.7299999999993</v>
      </c>
    </row>
    <row r="3336" spans="1:23" x14ac:dyDescent="0.25">
      <c r="A3336" t="s">
        <v>2959</v>
      </c>
      <c r="B3336" s="4">
        <v>45669</v>
      </c>
      <c r="C3336" t="s">
        <v>641</v>
      </c>
      <c r="D3336" t="str">
        <f>VLOOKUP(C3336,Customers!$A$1:$H$201,4,0)</f>
        <v>Meghan Wright</v>
      </c>
      <c r="E3336" t="str">
        <f>VLOOKUP(C3336,Customers!$A$1:$H$201,5,0)</f>
        <v>Male</v>
      </c>
      <c r="F3336" s="4">
        <f>VLOOKUP(C3336,Customers!$A$1:$H$201,6,0)</f>
        <v>38193</v>
      </c>
      <c r="G3336" s="4" t="str">
        <f>VLOOKUP(C3336,Customers!$A$1:$H$201,7,0)</f>
        <v>East Rodney</v>
      </c>
      <c r="H3336" s="4">
        <f>VLOOKUP(C3336,Customers!$A$1:$H$201,8,0)</f>
        <v>44302</v>
      </c>
      <c r="I3336" t="s">
        <v>812</v>
      </c>
      <c r="J3336" t="str">
        <f>VLOOKUP(I3336,Products!$A$1:$F$51,2,0)</f>
        <v>Set Dairy</v>
      </c>
      <c r="K3336" t="str">
        <f>VLOOKUP(I3336,Products!$A$1:$F$51,3,0)</f>
        <v>Groceries</v>
      </c>
      <c r="L3336" t="str">
        <f>VLOOKUP(I3336,Products!$A$1:$F$51,4,0)</f>
        <v>Dairy</v>
      </c>
      <c r="M3336" s="7">
        <f>VLOOKUP(I3336,Products!$A$1:$F$51,5,0)</f>
        <v>1879.08</v>
      </c>
      <c r="N3336" s="7">
        <f>VLOOKUP(I3336,Products!$A$1:$F$51,6,0)</f>
        <v>1004.56</v>
      </c>
      <c r="O3336" t="s">
        <v>842</v>
      </c>
      <c r="P3336" t="str">
        <f>VLOOKUP(O3336,Stores!$A$1:$D$6,2,0)</f>
        <v>MegaMart Johnmouth</v>
      </c>
      <c r="Q3336" t="str">
        <f>VLOOKUP(O3336,Stores!$A$1:$D$6,4,0)</f>
        <v>East</v>
      </c>
      <c r="R3336" s="6">
        <v>3</v>
      </c>
      <c r="S3336" s="6">
        <v>0.15</v>
      </c>
      <c r="T3336" t="s">
        <v>854</v>
      </c>
      <c r="U3336">
        <f t="shared" si="156"/>
        <v>5637.24</v>
      </c>
      <c r="V3336" s="7">
        <f t="shared" si="157"/>
        <v>3013.68</v>
      </c>
      <c r="W3336" s="7">
        <f t="shared" si="158"/>
        <v>2622.71</v>
      </c>
    </row>
    <row r="3337" spans="1:23" x14ac:dyDescent="0.25">
      <c r="A3337" t="s">
        <v>4084</v>
      </c>
      <c r="B3337" s="4">
        <v>45670</v>
      </c>
      <c r="C3337" t="s">
        <v>53</v>
      </c>
      <c r="D3337" t="str">
        <f>VLOOKUP(C3337,Customers!$A$1:$H$201,4,0)</f>
        <v>Robert Anderson</v>
      </c>
      <c r="E3337" t="str">
        <f>VLOOKUP(C3337,Customers!$A$1:$H$201,5,0)</f>
        <v>Male</v>
      </c>
      <c r="F3337" s="4">
        <f>VLOOKUP(C3337,Customers!$A$1:$H$201,6,0)</f>
        <v>20117</v>
      </c>
      <c r="G3337" s="4" t="str">
        <f>VLOOKUP(C3337,Customers!$A$1:$H$201,7,0)</f>
        <v>Jillianhaven</v>
      </c>
      <c r="H3337" s="4">
        <f>VLOOKUP(C3337,Customers!$A$1:$H$201,8,0)</f>
        <v>45007</v>
      </c>
      <c r="I3337" t="s">
        <v>772</v>
      </c>
      <c r="J3337" t="str">
        <f>VLOOKUP(I3337,Products!$A$1:$F$51,2,0)</f>
        <v>Little Watches</v>
      </c>
      <c r="K3337" t="str">
        <f>VLOOKUP(I3337,Products!$A$1:$F$51,3,0)</f>
        <v>Fashion</v>
      </c>
      <c r="L3337" t="str">
        <f>VLOOKUP(I3337,Products!$A$1:$F$51,4,0)</f>
        <v>Watches</v>
      </c>
      <c r="M3337" s="7">
        <f>VLOOKUP(I3337,Products!$A$1:$F$51,5,0)</f>
        <v>429.15</v>
      </c>
      <c r="N3337" s="7">
        <f>VLOOKUP(I3337,Products!$A$1:$F$51,6,0)</f>
        <v>258.72000000000003</v>
      </c>
      <c r="O3337" t="s">
        <v>827</v>
      </c>
      <c r="P3337" t="str">
        <f>VLOOKUP(O3337,Stores!$A$1:$D$6,2,0)</f>
        <v>MegaMart Jimenezborough</v>
      </c>
      <c r="Q3337" t="str">
        <f>VLOOKUP(O3337,Stores!$A$1:$D$6,4,0)</f>
        <v>South</v>
      </c>
      <c r="R3337" s="6">
        <v>3</v>
      </c>
      <c r="S3337" s="6">
        <v>0.15</v>
      </c>
      <c r="T3337" t="s">
        <v>861</v>
      </c>
      <c r="U3337">
        <f t="shared" si="156"/>
        <v>1287.4499999999998</v>
      </c>
      <c r="V3337" s="7">
        <f t="shared" si="157"/>
        <v>776.16000000000008</v>
      </c>
      <c r="W3337" s="7">
        <f t="shared" si="158"/>
        <v>510.43999999999971</v>
      </c>
    </row>
    <row r="3338" spans="1:23" x14ac:dyDescent="0.25">
      <c r="A3338" t="s">
        <v>4671</v>
      </c>
      <c r="B3338" s="4">
        <v>45670</v>
      </c>
      <c r="C3338" t="s">
        <v>645</v>
      </c>
      <c r="D3338" t="str">
        <f>VLOOKUP(C3338,Customers!$A$1:$H$201,4,0)</f>
        <v>Mary Dawson</v>
      </c>
      <c r="E3338" t="str">
        <f>VLOOKUP(C3338,Customers!$A$1:$H$201,5,0)</f>
        <v>Male</v>
      </c>
      <c r="F3338" s="4">
        <f>VLOOKUP(C3338,Customers!$A$1:$H$201,6,0)</f>
        <v>33196</v>
      </c>
      <c r="G3338" s="4" t="str">
        <f>VLOOKUP(C3338,Customers!$A$1:$H$201,7,0)</f>
        <v>New Tiffanyberg</v>
      </c>
      <c r="H3338" s="4">
        <f>VLOOKUP(C3338,Customers!$A$1:$H$201,8,0)</f>
        <v>44435</v>
      </c>
      <c r="I3338" t="s">
        <v>820</v>
      </c>
      <c r="J3338" t="str">
        <f>VLOOKUP(I3338,Products!$A$1:$F$51,2,0)</f>
        <v>Possible Watches</v>
      </c>
      <c r="K3338" t="str">
        <f>VLOOKUP(I3338,Products!$A$1:$F$51,3,0)</f>
        <v>Fashion</v>
      </c>
      <c r="L3338" t="str">
        <f>VLOOKUP(I3338,Products!$A$1:$F$51,4,0)</f>
        <v>Watches</v>
      </c>
      <c r="M3338" s="7">
        <f>VLOOKUP(I3338,Products!$A$1:$F$51,5,0)</f>
        <v>388.26</v>
      </c>
      <c r="N3338" s="7">
        <f>VLOOKUP(I3338,Products!$A$1:$F$51,6,0)</f>
        <v>199.3</v>
      </c>
      <c r="O3338" t="s">
        <v>842</v>
      </c>
      <c r="P3338" t="str">
        <f>VLOOKUP(O3338,Stores!$A$1:$D$6,2,0)</f>
        <v>MegaMart Johnmouth</v>
      </c>
      <c r="Q3338" t="str">
        <f>VLOOKUP(O3338,Stores!$A$1:$D$6,4,0)</f>
        <v>East</v>
      </c>
      <c r="R3338" s="6">
        <v>5</v>
      </c>
      <c r="S3338" s="6">
        <v>0.05</v>
      </c>
      <c r="T3338" t="s">
        <v>857</v>
      </c>
      <c r="U3338">
        <f t="shared" si="156"/>
        <v>1941.3</v>
      </c>
      <c r="V3338" s="7">
        <f t="shared" si="157"/>
        <v>996.5</v>
      </c>
      <c r="W3338" s="7">
        <f t="shared" si="158"/>
        <v>943.84999999999991</v>
      </c>
    </row>
    <row r="3339" spans="1:23" x14ac:dyDescent="0.25">
      <c r="A3339" t="s">
        <v>5222</v>
      </c>
      <c r="B3339" s="4">
        <v>45670</v>
      </c>
      <c r="C3339" t="s">
        <v>329</v>
      </c>
      <c r="D3339" t="str">
        <f>VLOOKUP(C3339,Customers!$A$1:$H$201,4,0)</f>
        <v>Brenda Costa</v>
      </c>
      <c r="E3339" t="str">
        <f>VLOOKUP(C3339,Customers!$A$1:$H$201,5,0)</f>
        <v>Female</v>
      </c>
      <c r="F3339" s="4">
        <f>VLOOKUP(C3339,Customers!$A$1:$H$201,6,0)</f>
        <v>35714</v>
      </c>
      <c r="G3339" s="4" t="str">
        <f>VLOOKUP(C3339,Customers!$A$1:$H$201,7,0)</f>
        <v>North Christian</v>
      </c>
      <c r="H3339" s="4">
        <f>VLOOKUP(C3339,Customers!$A$1:$H$201,8,0)</f>
        <v>44816</v>
      </c>
      <c r="I3339" t="s">
        <v>816</v>
      </c>
      <c r="J3339" t="str">
        <f>VLOOKUP(I3339,Products!$A$1:$F$51,2,0)</f>
        <v>Or Smartphone</v>
      </c>
      <c r="K3339" t="str">
        <f>VLOOKUP(I3339,Products!$A$1:$F$51,3,0)</f>
        <v>Electronics</v>
      </c>
      <c r="L3339" t="str">
        <f>VLOOKUP(I3339,Products!$A$1:$F$51,4,0)</f>
        <v>Smartphone</v>
      </c>
      <c r="M3339" s="7">
        <f>VLOOKUP(I3339,Products!$A$1:$F$51,5,0)</f>
        <v>1197.18</v>
      </c>
      <c r="N3339" s="7">
        <f>VLOOKUP(I3339,Products!$A$1:$F$51,6,0)</f>
        <v>722.74</v>
      </c>
      <c r="O3339" t="s">
        <v>842</v>
      </c>
      <c r="P3339" t="str">
        <f>VLOOKUP(O3339,Stores!$A$1:$D$6,2,0)</f>
        <v>MegaMart Johnmouth</v>
      </c>
      <c r="Q3339" t="str">
        <f>VLOOKUP(O3339,Stores!$A$1:$D$6,4,0)</f>
        <v>East</v>
      </c>
      <c r="R3339" s="6">
        <v>4</v>
      </c>
      <c r="S3339" s="6">
        <v>0.05</v>
      </c>
      <c r="T3339" t="s">
        <v>854</v>
      </c>
      <c r="U3339">
        <f t="shared" si="156"/>
        <v>4788.72</v>
      </c>
      <c r="V3339" s="7">
        <f t="shared" si="157"/>
        <v>2890.96</v>
      </c>
      <c r="W3339" s="7">
        <f t="shared" si="158"/>
        <v>1896.8100000000002</v>
      </c>
    </row>
    <row r="3340" spans="1:23" x14ac:dyDescent="0.25">
      <c r="A3340" t="s">
        <v>3532</v>
      </c>
      <c r="B3340" s="4">
        <v>45670</v>
      </c>
      <c r="C3340" t="s">
        <v>401</v>
      </c>
      <c r="D3340" t="str">
        <f>VLOOKUP(C3340,Customers!$A$1:$H$201,4,0)</f>
        <v>Samantha Hill</v>
      </c>
      <c r="E3340" t="str">
        <f>VLOOKUP(C3340,Customers!$A$1:$H$201,5,0)</f>
        <v>Male</v>
      </c>
      <c r="F3340" s="4">
        <f>VLOOKUP(C3340,Customers!$A$1:$H$201,6,0)</f>
        <v>22241</v>
      </c>
      <c r="G3340" s="4" t="str">
        <f>VLOOKUP(C3340,Customers!$A$1:$H$201,7,0)</f>
        <v>Georgetown</v>
      </c>
      <c r="H3340" s="4">
        <f>VLOOKUP(C3340,Customers!$A$1:$H$201,8,0)</f>
        <v>44720</v>
      </c>
      <c r="I3340" t="s">
        <v>796</v>
      </c>
      <c r="J3340" t="str">
        <f>VLOOKUP(I3340,Products!$A$1:$F$51,2,0)</f>
        <v>Book Television</v>
      </c>
      <c r="K3340" t="str">
        <f>VLOOKUP(I3340,Products!$A$1:$F$51,3,0)</f>
        <v>Electronics</v>
      </c>
      <c r="L3340" t="str">
        <f>VLOOKUP(I3340,Products!$A$1:$F$51,4,0)</f>
        <v>Television</v>
      </c>
      <c r="M3340" s="7">
        <f>VLOOKUP(I3340,Products!$A$1:$F$51,5,0)</f>
        <v>1952.65</v>
      </c>
      <c r="N3340" s="7">
        <f>VLOOKUP(I3340,Products!$A$1:$F$51,6,0)</f>
        <v>1451.27</v>
      </c>
      <c r="O3340" t="s">
        <v>831</v>
      </c>
      <c r="P3340" t="str">
        <f>VLOOKUP(O3340,Stores!$A$1:$D$6,2,0)</f>
        <v>MegaMart Peckmouth</v>
      </c>
      <c r="Q3340" t="str">
        <f>VLOOKUP(O3340,Stores!$A$1:$D$6,4,0)</f>
        <v>East</v>
      </c>
      <c r="R3340" s="6">
        <v>2</v>
      </c>
      <c r="S3340" s="6">
        <v>0.05</v>
      </c>
      <c r="T3340" t="s">
        <v>857</v>
      </c>
      <c r="U3340">
        <f t="shared" si="156"/>
        <v>3905.3</v>
      </c>
      <c r="V3340" s="7">
        <f t="shared" si="157"/>
        <v>2902.54</v>
      </c>
      <c r="W3340" s="7">
        <f t="shared" si="158"/>
        <v>1001.8100000000002</v>
      </c>
    </row>
    <row r="3341" spans="1:23" x14ac:dyDescent="0.25">
      <c r="A3341" t="s">
        <v>4105</v>
      </c>
      <c r="B3341" s="4">
        <v>45670</v>
      </c>
      <c r="C3341" t="s">
        <v>430</v>
      </c>
      <c r="D3341" t="str">
        <f>VLOOKUP(C3341,Customers!$A$1:$H$201,4,0)</f>
        <v>Jamie Webb</v>
      </c>
      <c r="E3341" t="str">
        <f>VLOOKUP(C3341,Customers!$A$1:$H$201,5,0)</f>
        <v>Male</v>
      </c>
      <c r="F3341" s="4">
        <f>VLOOKUP(C3341,Customers!$A$1:$H$201,6,0)</f>
        <v>20358</v>
      </c>
      <c r="G3341" s="4" t="str">
        <f>VLOOKUP(C3341,Customers!$A$1:$H$201,7,0)</f>
        <v>Zacharyberg</v>
      </c>
      <c r="H3341" s="4">
        <f>VLOOKUP(C3341,Customers!$A$1:$H$201,8,0)</f>
        <v>45869</v>
      </c>
      <c r="I3341" t="s">
        <v>786</v>
      </c>
      <c r="J3341" t="str">
        <f>VLOOKUP(I3341,Products!$A$1:$F$51,2,0)</f>
        <v>Difficult Vegetables</v>
      </c>
      <c r="K3341" t="str">
        <f>VLOOKUP(I3341,Products!$A$1:$F$51,3,0)</f>
        <v>Groceries</v>
      </c>
      <c r="L3341" t="str">
        <f>VLOOKUP(I3341,Products!$A$1:$F$51,4,0)</f>
        <v>Vegetables</v>
      </c>
      <c r="M3341" s="7">
        <f>VLOOKUP(I3341,Products!$A$1:$F$51,5,0)</f>
        <v>1102.791777777778</v>
      </c>
      <c r="N3341" s="7">
        <f>VLOOKUP(I3341,Products!$A$1:$F$51,6,0)</f>
        <v>164.01</v>
      </c>
      <c r="O3341" t="s">
        <v>831</v>
      </c>
      <c r="P3341" t="str">
        <f>VLOOKUP(O3341,Stores!$A$1:$D$6,2,0)</f>
        <v>MegaMart Peckmouth</v>
      </c>
      <c r="Q3341" t="str">
        <f>VLOOKUP(O3341,Stores!$A$1:$D$6,4,0)</f>
        <v>East</v>
      </c>
      <c r="R3341" s="6">
        <v>1</v>
      </c>
      <c r="S3341" s="6">
        <v>0.1</v>
      </c>
      <c r="T3341" t="s">
        <v>861</v>
      </c>
      <c r="U3341">
        <f t="shared" si="156"/>
        <v>1102.791777777778</v>
      </c>
      <c r="V3341" s="7">
        <f t="shared" si="157"/>
        <v>164.01</v>
      </c>
      <c r="W3341" s="7">
        <f t="shared" si="158"/>
        <v>937.88177777777798</v>
      </c>
    </row>
    <row r="3342" spans="1:23" x14ac:dyDescent="0.25">
      <c r="A3342" t="s">
        <v>5371</v>
      </c>
      <c r="B3342" s="4">
        <v>45670</v>
      </c>
      <c r="C3342" t="s">
        <v>132</v>
      </c>
      <c r="D3342" t="str">
        <f>VLOOKUP(C3342,Customers!$A$1:$H$201,4,0)</f>
        <v>Kari Miller</v>
      </c>
      <c r="E3342" t="str">
        <f>VLOOKUP(C3342,Customers!$A$1:$H$201,5,0)</f>
        <v>Female</v>
      </c>
      <c r="F3342" s="4">
        <f>VLOOKUP(C3342,Customers!$A$1:$H$201,6,0)</f>
        <v>23730</v>
      </c>
      <c r="G3342" s="4" t="str">
        <f>VLOOKUP(C3342,Customers!$A$1:$H$201,7,0)</f>
        <v>East Mary</v>
      </c>
      <c r="H3342" s="4">
        <f>VLOOKUP(C3342,Customers!$A$1:$H$201,8,0)</f>
        <v>45670</v>
      </c>
      <c r="I3342" t="s">
        <v>794</v>
      </c>
      <c r="J3342" t="str">
        <f>VLOOKUP(I3342,Products!$A$1:$F$51,2,0)</f>
        <v>New Watches</v>
      </c>
      <c r="K3342" t="str">
        <f>VLOOKUP(I3342,Products!$A$1:$F$51,3,0)</f>
        <v>Fashion</v>
      </c>
      <c r="L3342" t="str">
        <f>VLOOKUP(I3342,Products!$A$1:$F$51,4,0)</f>
        <v>Watches</v>
      </c>
      <c r="M3342" s="7">
        <f>VLOOKUP(I3342,Products!$A$1:$F$51,5,0)</f>
        <v>1501.46</v>
      </c>
      <c r="N3342" s="7">
        <f>VLOOKUP(I3342,Products!$A$1:$F$51,6,0)</f>
        <v>1167.73</v>
      </c>
      <c r="O3342" t="s">
        <v>835</v>
      </c>
      <c r="P3342" t="str">
        <f>VLOOKUP(O3342,Stores!$A$1:$D$6,2,0)</f>
        <v>MegaMart New Michele</v>
      </c>
      <c r="Q3342" t="str">
        <f>VLOOKUP(O3342,Stores!$A$1:$D$6,4,0)</f>
        <v>West</v>
      </c>
      <c r="R3342" s="6">
        <v>1</v>
      </c>
      <c r="S3342" s="6">
        <v>0.15</v>
      </c>
      <c r="T3342" t="s">
        <v>854</v>
      </c>
      <c r="U3342">
        <f t="shared" si="156"/>
        <v>1501.46</v>
      </c>
      <c r="V3342" s="7">
        <f t="shared" si="157"/>
        <v>1167.73</v>
      </c>
      <c r="W3342" s="7">
        <f t="shared" si="158"/>
        <v>332.88</v>
      </c>
    </row>
    <row r="3343" spans="1:23" x14ac:dyDescent="0.25">
      <c r="A3343" t="s">
        <v>1292</v>
      </c>
      <c r="B3343" s="4">
        <v>45670</v>
      </c>
      <c r="C3343" t="s">
        <v>651</v>
      </c>
      <c r="D3343" t="str">
        <f>VLOOKUP(C3343,Customers!$A$1:$H$201,4,0)</f>
        <v>Joe Vincent</v>
      </c>
      <c r="E3343" t="str">
        <f>VLOOKUP(C3343,Customers!$A$1:$H$201,5,0)</f>
        <v>Female</v>
      </c>
      <c r="F3343" s="4">
        <f>VLOOKUP(C3343,Customers!$A$1:$H$201,6,0)</f>
        <v>27579</v>
      </c>
      <c r="G3343" s="4" t="str">
        <f>VLOOKUP(C3343,Customers!$A$1:$H$201,7,0)</f>
        <v>North Chaseborough</v>
      </c>
      <c r="H3343" s="4">
        <f>VLOOKUP(C3343,Customers!$A$1:$H$201,8,0)</f>
        <v>45571</v>
      </c>
      <c r="I3343" t="s">
        <v>814</v>
      </c>
      <c r="J3343" t="str">
        <f>VLOOKUP(I3343,Products!$A$1:$F$51,2,0)</f>
        <v>Nature Clothing</v>
      </c>
      <c r="K3343" t="str">
        <f>VLOOKUP(I3343,Products!$A$1:$F$51,3,0)</f>
        <v>Fashion</v>
      </c>
      <c r="L3343" t="str">
        <f>VLOOKUP(I3343,Products!$A$1:$F$51,4,0)</f>
        <v>Clothing</v>
      </c>
      <c r="M3343" s="7">
        <f>VLOOKUP(I3343,Products!$A$1:$F$51,5,0)</f>
        <v>1165.3699999999999</v>
      </c>
      <c r="N3343" s="7">
        <f>VLOOKUP(I3343,Products!$A$1:$F$51,6,0)</f>
        <v>926.55</v>
      </c>
      <c r="O3343" t="s">
        <v>838</v>
      </c>
      <c r="P3343" t="str">
        <f>VLOOKUP(O3343,Stores!$A$1:$D$6,2,0)</f>
        <v>MegaMart Brianahaven</v>
      </c>
      <c r="Q3343" t="str">
        <f>VLOOKUP(O3343,Stores!$A$1:$D$6,4,0)</f>
        <v>North</v>
      </c>
      <c r="R3343" s="6">
        <v>5</v>
      </c>
      <c r="S3343" s="6">
        <v>0.05</v>
      </c>
      <c r="T3343" t="s">
        <v>854</v>
      </c>
      <c r="U3343">
        <f t="shared" si="156"/>
        <v>5826.8499999999995</v>
      </c>
      <c r="V3343" s="7">
        <f t="shared" si="157"/>
        <v>4632.75</v>
      </c>
      <c r="W3343" s="7">
        <f t="shared" si="158"/>
        <v>1193.1499999999994</v>
      </c>
    </row>
    <row r="3344" spans="1:23" x14ac:dyDescent="0.25">
      <c r="A3344" t="s">
        <v>1543</v>
      </c>
      <c r="B3344" s="4">
        <v>45670</v>
      </c>
      <c r="C3344" t="s">
        <v>575</v>
      </c>
      <c r="D3344" t="str">
        <f>VLOOKUP(C3344,Customers!$A$1:$H$201,4,0)</f>
        <v>Michael Perez</v>
      </c>
      <c r="E3344" t="str">
        <f>VLOOKUP(C3344,Customers!$A$1:$H$201,5,0)</f>
        <v>Male</v>
      </c>
      <c r="F3344" s="4">
        <f>VLOOKUP(C3344,Customers!$A$1:$H$201,6,0)</f>
        <v>23030</v>
      </c>
      <c r="G3344" s="4" t="str">
        <f>VLOOKUP(C3344,Customers!$A$1:$H$201,7,0)</f>
        <v>Shannontown</v>
      </c>
      <c r="H3344" s="4">
        <f>VLOOKUP(C3344,Customers!$A$1:$H$201,8,0)</f>
        <v>44957</v>
      </c>
      <c r="I3344" t="s">
        <v>784</v>
      </c>
      <c r="J3344" t="str">
        <f>VLOOKUP(I3344,Products!$A$1:$F$51,2,0)</f>
        <v>Foot Snacks</v>
      </c>
      <c r="K3344" t="str">
        <f>VLOOKUP(I3344,Products!$A$1:$F$51,3,0)</f>
        <v>Groceries</v>
      </c>
      <c r="L3344" t="str">
        <f>VLOOKUP(I3344,Products!$A$1:$F$51,4,0)</f>
        <v>Snacks</v>
      </c>
      <c r="M3344" s="7">
        <f>VLOOKUP(I3344,Products!$A$1:$F$51,5,0)</f>
        <v>1095.72</v>
      </c>
      <c r="N3344" s="7">
        <f>VLOOKUP(I3344,Products!$A$1:$F$51,6,0)</f>
        <v>822.2</v>
      </c>
      <c r="O3344" t="s">
        <v>831</v>
      </c>
      <c r="P3344" t="str">
        <f>VLOOKUP(O3344,Stores!$A$1:$D$6,2,0)</f>
        <v>MegaMart Peckmouth</v>
      </c>
      <c r="Q3344" t="str">
        <f>VLOOKUP(O3344,Stores!$A$1:$D$6,4,0)</f>
        <v>East</v>
      </c>
      <c r="R3344" s="6">
        <v>2</v>
      </c>
      <c r="S3344" s="6">
        <v>0.1</v>
      </c>
      <c r="T3344" t="s">
        <v>851</v>
      </c>
      <c r="U3344">
        <f t="shared" si="156"/>
        <v>2191.44</v>
      </c>
      <c r="V3344" s="7">
        <f t="shared" si="157"/>
        <v>1644.4</v>
      </c>
      <c r="W3344" s="7">
        <f t="shared" si="158"/>
        <v>546.14</v>
      </c>
    </row>
    <row r="3345" spans="1:23" x14ac:dyDescent="0.25">
      <c r="A3345" t="s">
        <v>3505</v>
      </c>
      <c r="B3345" s="4">
        <v>45670</v>
      </c>
      <c r="C3345" t="s">
        <v>591</v>
      </c>
      <c r="D3345" t="str">
        <f>VLOOKUP(C3345,Customers!$A$1:$H$201,4,0)</f>
        <v>Meagan Ali</v>
      </c>
      <c r="E3345" t="str">
        <f>VLOOKUP(C3345,Customers!$A$1:$H$201,5,0)</f>
        <v>Female</v>
      </c>
      <c r="F3345" s="4">
        <f>VLOOKUP(C3345,Customers!$A$1:$H$201,6,0)</f>
        <v>37024</v>
      </c>
      <c r="G3345" s="4" t="str">
        <f>VLOOKUP(C3345,Customers!$A$1:$H$201,7,0)</f>
        <v>South Markbury</v>
      </c>
      <c r="H3345" s="4">
        <f>VLOOKUP(C3345,Customers!$A$1:$H$201,8,0)</f>
        <v>45117</v>
      </c>
      <c r="I3345" t="s">
        <v>812</v>
      </c>
      <c r="J3345" t="str">
        <f>VLOOKUP(I3345,Products!$A$1:$F$51,2,0)</f>
        <v>Set Dairy</v>
      </c>
      <c r="K3345" t="str">
        <f>VLOOKUP(I3345,Products!$A$1:$F$51,3,0)</f>
        <v>Groceries</v>
      </c>
      <c r="L3345" t="str">
        <f>VLOOKUP(I3345,Products!$A$1:$F$51,4,0)</f>
        <v>Dairy</v>
      </c>
      <c r="M3345" s="7">
        <f>VLOOKUP(I3345,Products!$A$1:$F$51,5,0)</f>
        <v>1879.08</v>
      </c>
      <c r="N3345" s="7">
        <f>VLOOKUP(I3345,Products!$A$1:$F$51,6,0)</f>
        <v>1004.56</v>
      </c>
      <c r="O3345" t="s">
        <v>842</v>
      </c>
      <c r="P3345" t="str">
        <f>VLOOKUP(O3345,Stores!$A$1:$D$6,2,0)</f>
        <v>MegaMart Johnmouth</v>
      </c>
      <c r="Q3345" t="str">
        <f>VLOOKUP(O3345,Stores!$A$1:$D$6,4,0)</f>
        <v>East</v>
      </c>
      <c r="R3345" s="6">
        <v>3</v>
      </c>
      <c r="S3345" s="6">
        <v>0.15</v>
      </c>
      <c r="T3345" t="s">
        <v>854</v>
      </c>
      <c r="U3345">
        <f t="shared" si="156"/>
        <v>5637.24</v>
      </c>
      <c r="V3345" s="7">
        <f t="shared" si="157"/>
        <v>3013.68</v>
      </c>
      <c r="W3345" s="7">
        <f t="shared" si="158"/>
        <v>2622.71</v>
      </c>
    </row>
    <row r="3346" spans="1:23" x14ac:dyDescent="0.25">
      <c r="A3346" t="s">
        <v>4278</v>
      </c>
      <c r="B3346" s="4">
        <v>45670</v>
      </c>
      <c r="C3346" t="s">
        <v>671</v>
      </c>
      <c r="D3346" t="str">
        <f>VLOOKUP(C3346,Customers!$A$1:$H$201,4,0)</f>
        <v>Karen Quinn</v>
      </c>
      <c r="E3346" t="str">
        <f>VLOOKUP(C3346,Customers!$A$1:$H$201,5,0)</f>
        <v>Female</v>
      </c>
      <c r="F3346" s="4">
        <f>VLOOKUP(C3346,Customers!$A$1:$H$201,6,0)</f>
        <v>21380</v>
      </c>
      <c r="G3346" s="4" t="str">
        <f>VLOOKUP(C3346,Customers!$A$1:$H$201,7,0)</f>
        <v>Kristinemouth</v>
      </c>
      <c r="H3346" s="4">
        <f>VLOOKUP(C3346,Customers!$A$1:$H$201,8,0)</f>
        <v>44723</v>
      </c>
      <c r="I3346" t="s">
        <v>749</v>
      </c>
      <c r="J3346" t="str">
        <f>VLOOKUP(I3346,Products!$A$1:$F$51,2,0)</f>
        <v>Whether Bags</v>
      </c>
      <c r="K3346" t="str">
        <f>VLOOKUP(I3346,Products!$A$1:$F$51,3,0)</f>
        <v>Fashion</v>
      </c>
      <c r="L3346" t="str">
        <f>VLOOKUP(I3346,Products!$A$1:$F$51,4,0)</f>
        <v>Bags</v>
      </c>
      <c r="M3346" s="7">
        <f>VLOOKUP(I3346,Products!$A$1:$F$51,5,0)</f>
        <v>270.45</v>
      </c>
      <c r="N3346" s="7">
        <f>VLOOKUP(I3346,Products!$A$1:$F$51,6,0)</f>
        <v>742.26521739130465</v>
      </c>
      <c r="O3346" t="s">
        <v>831</v>
      </c>
      <c r="P3346" t="str">
        <f>VLOOKUP(O3346,Stores!$A$1:$D$6,2,0)</f>
        <v>MegaMart Peckmouth</v>
      </c>
      <c r="Q3346" t="str">
        <f>VLOOKUP(O3346,Stores!$A$1:$D$6,4,0)</f>
        <v>East</v>
      </c>
      <c r="R3346" s="6">
        <v>1</v>
      </c>
      <c r="S3346" s="6">
        <v>0.05</v>
      </c>
      <c r="T3346" t="s">
        <v>857</v>
      </c>
      <c r="U3346">
        <f t="shared" si="156"/>
        <v>270.45</v>
      </c>
      <c r="V3346" s="7">
        <f t="shared" si="157"/>
        <v>742.26521739130465</v>
      </c>
      <c r="W3346" s="7">
        <f t="shared" si="158"/>
        <v>-472.76521739130465</v>
      </c>
    </row>
    <row r="3347" spans="1:23" x14ac:dyDescent="0.25">
      <c r="A3347" t="s">
        <v>4334</v>
      </c>
      <c r="B3347" s="4">
        <v>45670</v>
      </c>
      <c r="C3347" t="s">
        <v>507</v>
      </c>
      <c r="D3347" t="str">
        <f>VLOOKUP(C3347,Customers!$A$1:$H$201,4,0)</f>
        <v>Stacy Williams</v>
      </c>
      <c r="E3347" t="str">
        <f>VLOOKUP(C3347,Customers!$A$1:$H$201,5,0)</f>
        <v>Female</v>
      </c>
      <c r="F3347" s="4">
        <f>VLOOKUP(C3347,Customers!$A$1:$H$201,6,0)</f>
        <v>26827</v>
      </c>
      <c r="G3347" s="4" t="str">
        <f>VLOOKUP(C3347,Customers!$A$1:$H$201,7,0)</f>
        <v>Port Gail</v>
      </c>
      <c r="H3347" s="4">
        <f>VLOOKUP(C3347,Customers!$A$1:$H$201,8,0)</f>
        <v>45532</v>
      </c>
      <c r="I3347" t="s">
        <v>822</v>
      </c>
      <c r="J3347" t="str">
        <f>VLOOKUP(I3347,Products!$A$1:$F$51,2,0)</f>
        <v>Maybe Footwear</v>
      </c>
      <c r="K3347" t="str">
        <f>VLOOKUP(I3347,Products!$A$1:$F$51,3,0)</f>
        <v>Fashion</v>
      </c>
      <c r="L3347" t="str">
        <f>VLOOKUP(I3347,Products!$A$1:$F$51,4,0)</f>
        <v>Footwear</v>
      </c>
      <c r="M3347" s="7">
        <f>VLOOKUP(I3347,Products!$A$1:$F$51,5,0)</f>
        <v>1044.6400000000001</v>
      </c>
      <c r="N3347" s="7">
        <f>VLOOKUP(I3347,Products!$A$1:$F$51,6,0)</f>
        <v>775.07</v>
      </c>
      <c r="O3347" t="s">
        <v>827</v>
      </c>
      <c r="P3347" t="str">
        <f>VLOOKUP(O3347,Stores!$A$1:$D$6,2,0)</f>
        <v>MegaMart Jimenezborough</v>
      </c>
      <c r="Q3347" t="str">
        <f>VLOOKUP(O3347,Stores!$A$1:$D$6,4,0)</f>
        <v>South</v>
      </c>
      <c r="R3347" s="6">
        <v>4</v>
      </c>
      <c r="S3347" s="6">
        <v>0</v>
      </c>
      <c r="T3347" t="s">
        <v>857</v>
      </c>
      <c r="U3347">
        <f t="shared" si="156"/>
        <v>4178.5600000000004</v>
      </c>
      <c r="V3347" s="7">
        <f t="shared" si="157"/>
        <v>3100.28</v>
      </c>
      <c r="W3347" s="7">
        <f t="shared" si="158"/>
        <v>1077.2800000000002</v>
      </c>
    </row>
    <row r="3348" spans="1:23" x14ac:dyDescent="0.25">
      <c r="A3348" t="s">
        <v>5721</v>
      </c>
      <c r="B3348" s="4">
        <v>45671</v>
      </c>
      <c r="C3348" t="s">
        <v>304</v>
      </c>
      <c r="D3348" t="str">
        <f>VLOOKUP(C3348,Customers!$A$1:$H$201,4,0)</f>
        <v>Sarah Reynolds</v>
      </c>
      <c r="E3348" t="str">
        <f>VLOOKUP(C3348,Customers!$A$1:$H$201,5,0)</f>
        <v>Female</v>
      </c>
      <c r="F3348" s="4">
        <f>VLOOKUP(C3348,Customers!$A$1:$H$201,6,0)</f>
        <v>32344</v>
      </c>
      <c r="G3348" s="4" t="str">
        <f>VLOOKUP(C3348,Customers!$A$1:$H$201,7,0)</f>
        <v>South Christinabury</v>
      </c>
      <c r="H3348" s="4">
        <f>VLOOKUP(C3348,Customers!$A$1:$H$201,8,0)</f>
        <v>44826</v>
      </c>
      <c r="I3348" t="s">
        <v>711</v>
      </c>
      <c r="J3348" t="str">
        <f>VLOOKUP(I3348,Products!$A$1:$F$51,2,0)</f>
        <v>Audience Television</v>
      </c>
      <c r="K3348" t="str">
        <f>VLOOKUP(I3348,Products!$A$1:$F$51,3,0)</f>
        <v>Electronics</v>
      </c>
      <c r="L3348" t="str">
        <f>VLOOKUP(I3348,Products!$A$1:$F$51,4,0)</f>
        <v>Television</v>
      </c>
      <c r="M3348" s="7">
        <f>VLOOKUP(I3348,Products!$A$1:$F$51,5,0)</f>
        <v>818.76</v>
      </c>
      <c r="N3348" s="7">
        <f>VLOOKUP(I3348,Products!$A$1:$F$51,6,0)</f>
        <v>527.62</v>
      </c>
      <c r="O3348" t="s">
        <v>827</v>
      </c>
      <c r="P3348" t="str">
        <f>VLOOKUP(O3348,Stores!$A$1:$D$6,2,0)</f>
        <v>MegaMart Jimenezborough</v>
      </c>
      <c r="Q3348" t="str">
        <f>VLOOKUP(O3348,Stores!$A$1:$D$6,4,0)</f>
        <v>South</v>
      </c>
      <c r="R3348" s="6">
        <v>1</v>
      </c>
      <c r="S3348" s="6">
        <v>0.15</v>
      </c>
      <c r="T3348" t="s">
        <v>854</v>
      </c>
      <c r="U3348">
        <f t="shared" si="156"/>
        <v>818.76</v>
      </c>
      <c r="V3348" s="7">
        <f t="shared" si="157"/>
        <v>527.62</v>
      </c>
      <c r="W3348" s="7">
        <f t="shared" si="158"/>
        <v>290.28999999999996</v>
      </c>
    </row>
    <row r="3349" spans="1:23" x14ac:dyDescent="0.25">
      <c r="A3349" t="s">
        <v>1440</v>
      </c>
      <c r="B3349" s="4">
        <v>45671</v>
      </c>
      <c r="C3349" t="s">
        <v>241</v>
      </c>
      <c r="D3349" t="str">
        <f>VLOOKUP(C3349,Customers!$A$1:$H$201,4,0)</f>
        <v>Amanda Hoover</v>
      </c>
      <c r="E3349" t="str">
        <f>VLOOKUP(C3349,Customers!$A$1:$H$201,5,0)</f>
        <v>Female</v>
      </c>
      <c r="F3349" s="4">
        <f>VLOOKUP(C3349,Customers!$A$1:$H$201,6,0)</f>
        <v>26908</v>
      </c>
      <c r="G3349" s="4" t="str">
        <f>VLOOKUP(C3349,Customers!$A$1:$H$201,7,0)</f>
        <v>Brittanyburgh</v>
      </c>
      <c r="H3349" s="4">
        <f>VLOOKUP(C3349,Customers!$A$1:$H$201,8,0)</f>
        <v>45561</v>
      </c>
      <c r="I3349" t="s">
        <v>753</v>
      </c>
      <c r="J3349" t="str">
        <f>VLOOKUP(I3349,Products!$A$1:$F$51,2,0)</f>
        <v>Find Headphones</v>
      </c>
      <c r="K3349" t="str">
        <f>VLOOKUP(I3349,Products!$A$1:$F$51,3,0)</f>
        <v>Electronics</v>
      </c>
      <c r="L3349" t="str">
        <f>VLOOKUP(I3349,Products!$A$1:$F$51,4,0)</f>
        <v>Headphones</v>
      </c>
      <c r="M3349" s="7">
        <f>VLOOKUP(I3349,Products!$A$1:$F$51,5,0)</f>
        <v>1246.1099999999999</v>
      </c>
      <c r="N3349" s="7">
        <f>VLOOKUP(I3349,Products!$A$1:$F$51,6,0)</f>
        <v>833.52</v>
      </c>
      <c r="O3349" t="s">
        <v>831</v>
      </c>
      <c r="P3349" t="str">
        <f>VLOOKUP(O3349,Stores!$A$1:$D$6,2,0)</f>
        <v>MegaMart Peckmouth</v>
      </c>
      <c r="Q3349" t="str">
        <f>VLOOKUP(O3349,Stores!$A$1:$D$6,4,0)</f>
        <v>East</v>
      </c>
      <c r="R3349" s="6">
        <v>3</v>
      </c>
      <c r="S3349" s="6">
        <v>0</v>
      </c>
      <c r="T3349" t="s">
        <v>857</v>
      </c>
      <c r="U3349">
        <f t="shared" si="156"/>
        <v>3738.33</v>
      </c>
      <c r="V3349" s="7">
        <f t="shared" si="157"/>
        <v>2500.56</v>
      </c>
      <c r="W3349" s="7">
        <f t="shared" si="158"/>
        <v>1236.77</v>
      </c>
    </row>
    <row r="3350" spans="1:23" x14ac:dyDescent="0.25">
      <c r="A3350" t="s">
        <v>3218</v>
      </c>
      <c r="B3350" s="4">
        <v>45671</v>
      </c>
      <c r="C3350" t="s">
        <v>275</v>
      </c>
      <c r="D3350" t="str">
        <f>VLOOKUP(C3350,Customers!$A$1:$H$201,4,0)</f>
        <v>Carl Armstrong</v>
      </c>
      <c r="E3350" t="str">
        <f>VLOOKUP(C3350,Customers!$A$1:$H$201,5,0)</f>
        <v>Female</v>
      </c>
      <c r="F3350" s="4">
        <f>VLOOKUP(C3350,Customers!$A$1:$H$201,6,0)</f>
        <v>23715</v>
      </c>
      <c r="G3350" s="4" t="str">
        <f>VLOOKUP(C3350,Customers!$A$1:$H$201,7,0)</f>
        <v>Port Angelabury</v>
      </c>
      <c r="H3350" s="4">
        <f>VLOOKUP(C3350,Customers!$A$1:$H$201,8,0)</f>
        <v>44601</v>
      </c>
      <c r="I3350" t="s">
        <v>796</v>
      </c>
      <c r="J3350" t="str">
        <f>VLOOKUP(I3350,Products!$A$1:$F$51,2,0)</f>
        <v>Book Television</v>
      </c>
      <c r="K3350" t="str">
        <f>VLOOKUP(I3350,Products!$A$1:$F$51,3,0)</f>
        <v>Electronics</v>
      </c>
      <c r="L3350" t="str">
        <f>VLOOKUP(I3350,Products!$A$1:$F$51,4,0)</f>
        <v>Television</v>
      </c>
      <c r="M3350" s="7">
        <f>VLOOKUP(I3350,Products!$A$1:$F$51,5,0)</f>
        <v>1952.65</v>
      </c>
      <c r="N3350" s="7">
        <f>VLOOKUP(I3350,Products!$A$1:$F$51,6,0)</f>
        <v>1451.27</v>
      </c>
      <c r="O3350" t="s">
        <v>831</v>
      </c>
      <c r="P3350" t="str">
        <f>VLOOKUP(O3350,Stores!$A$1:$D$6,2,0)</f>
        <v>MegaMart Peckmouth</v>
      </c>
      <c r="Q3350" t="str">
        <f>VLOOKUP(O3350,Stores!$A$1:$D$6,4,0)</f>
        <v>East</v>
      </c>
      <c r="R3350" s="6">
        <v>2</v>
      </c>
      <c r="S3350" s="6">
        <v>0</v>
      </c>
      <c r="T3350" t="s">
        <v>857</v>
      </c>
      <c r="U3350">
        <f t="shared" si="156"/>
        <v>3905.3</v>
      </c>
      <c r="V3350" s="7">
        <f t="shared" si="157"/>
        <v>2902.54</v>
      </c>
      <c r="W3350" s="7">
        <f t="shared" si="158"/>
        <v>1001.7600000000002</v>
      </c>
    </row>
    <row r="3351" spans="1:23" x14ac:dyDescent="0.25">
      <c r="A3351" t="s">
        <v>4505</v>
      </c>
      <c r="B3351" s="4">
        <v>45671</v>
      </c>
      <c r="C3351" t="s">
        <v>405</v>
      </c>
      <c r="D3351" t="str">
        <f>VLOOKUP(C3351,Customers!$A$1:$H$201,4,0)</f>
        <v>Austin Hogan</v>
      </c>
      <c r="E3351" t="str">
        <f>VLOOKUP(C3351,Customers!$A$1:$H$201,5,0)</f>
        <v>Female</v>
      </c>
      <c r="F3351" s="4">
        <f>VLOOKUP(C3351,Customers!$A$1:$H$201,6,0)</f>
        <v>38779</v>
      </c>
      <c r="G3351" s="4" t="str">
        <f>VLOOKUP(C3351,Customers!$A$1:$H$201,7,0)</f>
        <v>Port Fernandohaven</v>
      </c>
      <c r="H3351" s="4">
        <f>VLOOKUP(C3351,Customers!$A$1:$H$201,8,0)</f>
        <v>44406</v>
      </c>
      <c r="I3351" t="s">
        <v>730</v>
      </c>
      <c r="J3351" t="str">
        <f>VLOOKUP(I3351,Products!$A$1:$F$51,2,0)</f>
        <v>Recognize Footwear</v>
      </c>
      <c r="K3351" t="str">
        <f>VLOOKUP(I3351,Products!$A$1:$F$51,3,0)</f>
        <v>Fashion</v>
      </c>
      <c r="L3351" t="str">
        <f>VLOOKUP(I3351,Products!$A$1:$F$51,4,0)</f>
        <v>Footwear</v>
      </c>
      <c r="M3351" s="7">
        <f>VLOOKUP(I3351,Products!$A$1:$F$51,5,0)</f>
        <v>109.78</v>
      </c>
      <c r="N3351" s="7">
        <f>VLOOKUP(I3351,Products!$A$1:$F$51,6,0)</f>
        <v>70.59</v>
      </c>
      <c r="O3351" t="s">
        <v>835</v>
      </c>
      <c r="P3351" t="str">
        <f>VLOOKUP(O3351,Stores!$A$1:$D$6,2,0)</f>
        <v>MegaMart New Michele</v>
      </c>
      <c r="Q3351" t="str">
        <f>VLOOKUP(O3351,Stores!$A$1:$D$6,4,0)</f>
        <v>West</v>
      </c>
      <c r="R3351" s="6">
        <v>5</v>
      </c>
      <c r="S3351" s="6">
        <v>0</v>
      </c>
      <c r="T3351" t="s">
        <v>851</v>
      </c>
      <c r="U3351">
        <f t="shared" si="156"/>
        <v>548.9</v>
      </c>
      <c r="V3351" s="7">
        <f t="shared" si="157"/>
        <v>352.95000000000005</v>
      </c>
      <c r="W3351" s="7">
        <f t="shared" si="158"/>
        <v>194.94999999999993</v>
      </c>
    </row>
    <row r="3352" spans="1:23" x14ac:dyDescent="0.25">
      <c r="A3352" t="s">
        <v>2088</v>
      </c>
      <c r="B3352" s="4">
        <v>45671</v>
      </c>
      <c r="C3352" t="s">
        <v>157</v>
      </c>
      <c r="D3352" t="str">
        <f>VLOOKUP(C3352,Customers!$A$1:$H$201,4,0)</f>
        <v>Melissa Rodgers</v>
      </c>
      <c r="E3352" t="str">
        <f>VLOOKUP(C3352,Customers!$A$1:$H$201,5,0)</f>
        <v>Female</v>
      </c>
      <c r="F3352" s="4">
        <f>VLOOKUP(C3352,Customers!$A$1:$H$201,6,0)</f>
        <v>29405</v>
      </c>
      <c r="G3352" s="4" t="str">
        <f>VLOOKUP(C3352,Customers!$A$1:$H$201,7,0)</f>
        <v>North Sharontown</v>
      </c>
      <c r="H3352" s="4">
        <f>VLOOKUP(C3352,Customers!$A$1:$H$201,8,0)</f>
        <v>44950</v>
      </c>
      <c r="I3352" t="s">
        <v>780</v>
      </c>
      <c r="J3352" t="str">
        <f>VLOOKUP(I3352,Products!$A$1:$F$51,2,0)</f>
        <v>Road Clothing</v>
      </c>
      <c r="K3352" t="str">
        <f>VLOOKUP(I3352,Products!$A$1:$F$51,3,0)</f>
        <v>Fashion</v>
      </c>
      <c r="L3352" t="str">
        <f>VLOOKUP(I3352,Products!$A$1:$F$51,4,0)</f>
        <v>Clothing</v>
      </c>
      <c r="M3352" s="7">
        <f>VLOOKUP(I3352,Products!$A$1:$F$51,5,0)</f>
        <v>1485.05</v>
      </c>
      <c r="N3352" s="7">
        <f>VLOOKUP(I3352,Products!$A$1:$F$51,6,0)</f>
        <v>988.31</v>
      </c>
      <c r="O3352" t="s">
        <v>827</v>
      </c>
      <c r="P3352" t="str">
        <f>VLOOKUP(O3352,Stores!$A$1:$D$6,2,0)</f>
        <v>MegaMart Jimenezborough</v>
      </c>
      <c r="Q3352" t="str">
        <f>VLOOKUP(O3352,Stores!$A$1:$D$6,4,0)</f>
        <v>South</v>
      </c>
      <c r="R3352" s="6">
        <v>1</v>
      </c>
      <c r="S3352" s="6">
        <v>0.1</v>
      </c>
      <c r="T3352" t="s">
        <v>851</v>
      </c>
      <c r="U3352">
        <f t="shared" si="156"/>
        <v>1485.05</v>
      </c>
      <c r="V3352" s="7">
        <f t="shared" si="157"/>
        <v>988.31</v>
      </c>
      <c r="W3352" s="7">
        <f t="shared" si="158"/>
        <v>495.84000000000003</v>
      </c>
    </row>
    <row r="3353" spans="1:23" x14ac:dyDescent="0.25">
      <c r="A3353" t="s">
        <v>2271</v>
      </c>
      <c r="B3353" s="4">
        <v>45671</v>
      </c>
      <c r="C3353" t="s">
        <v>373</v>
      </c>
      <c r="D3353" t="str">
        <f>VLOOKUP(C3353,Customers!$A$1:$H$201,4,0)</f>
        <v>Sean Hart</v>
      </c>
      <c r="E3353" t="str">
        <f>VLOOKUP(C3353,Customers!$A$1:$H$201,5,0)</f>
        <v>Female</v>
      </c>
      <c r="F3353" s="4">
        <f>VLOOKUP(C3353,Customers!$A$1:$H$201,6,0)</f>
        <v>19995</v>
      </c>
      <c r="G3353" s="4" t="str">
        <f>VLOOKUP(C3353,Customers!$A$1:$H$201,7,0)</f>
        <v>North Jason</v>
      </c>
      <c r="H3353" s="4">
        <f>VLOOKUP(C3353,Customers!$A$1:$H$201,8,0)</f>
        <v>45602</v>
      </c>
      <c r="I3353" t="s">
        <v>721</v>
      </c>
      <c r="J3353" t="str">
        <f>VLOOKUP(I3353,Products!$A$1:$F$51,2,0)</f>
        <v>Knowledge Bags</v>
      </c>
      <c r="K3353" t="str">
        <f>VLOOKUP(I3353,Products!$A$1:$F$51,3,0)</f>
        <v>Fashion</v>
      </c>
      <c r="L3353" t="str">
        <f>VLOOKUP(I3353,Products!$A$1:$F$51,4,0)</f>
        <v>Bags</v>
      </c>
      <c r="M3353" s="7">
        <f>VLOOKUP(I3353,Products!$A$1:$F$51,5,0)</f>
        <v>1396.22</v>
      </c>
      <c r="N3353" s="7">
        <f>VLOOKUP(I3353,Products!$A$1:$F$51,6,0)</f>
        <v>1004.09</v>
      </c>
      <c r="O3353" t="s">
        <v>827</v>
      </c>
      <c r="P3353" t="str">
        <f>VLOOKUP(O3353,Stores!$A$1:$D$6,2,0)</f>
        <v>MegaMart Jimenezborough</v>
      </c>
      <c r="Q3353" t="str">
        <f>VLOOKUP(O3353,Stores!$A$1:$D$6,4,0)</f>
        <v>South</v>
      </c>
      <c r="R3353" s="6">
        <v>4</v>
      </c>
      <c r="S3353" s="6">
        <v>0.1</v>
      </c>
      <c r="T3353" t="s">
        <v>851</v>
      </c>
      <c r="U3353">
        <f t="shared" si="156"/>
        <v>5584.88</v>
      </c>
      <c r="V3353" s="7">
        <f t="shared" si="157"/>
        <v>4016.36</v>
      </c>
      <c r="W3353" s="7">
        <f t="shared" si="158"/>
        <v>1567.62</v>
      </c>
    </row>
    <row r="3354" spans="1:23" x14ac:dyDescent="0.25">
      <c r="A3354" t="s">
        <v>3389</v>
      </c>
      <c r="B3354" s="4">
        <v>45671</v>
      </c>
      <c r="C3354" t="s">
        <v>260</v>
      </c>
      <c r="D3354" t="str">
        <f>VLOOKUP(C3354,Customers!$A$1:$H$201,4,0)</f>
        <v>Gabriel Daugherty</v>
      </c>
      <c r="E3354" t="str">
        <f>VLOOKUP(C3354,Customers!$A$1:$H$201,5,0)</f>
        <v>Male</v>
      </c>
      <c r="F3354" s="4">
        <f>VLOOKUP(C3354,Customers!$A$1:$H$201,6,0)</f>
        <v>24029</v>
      </c>
      <c r="G3354" s="4" t="str">
        <f>VLOOKUP(C3354,Customers!$A$1:$H$201,7,0)</f>
        <v>New Reginald</v>
      </c>
      <c r="H3354" s="4">
        <f>VLOOKUP(C3354,Customers!$A$1:$H$201,8,0)</f>
        <v>44937</v>
      </c>
      <c r="I3354" t="s">
        <v>798</v>
      </c>
      <c r="J3354" t="str">
        <f>VLOOKUP(I3354,Products!$A$1:$F$51,2,0)</f>
        <v>Stage Footwear</v>
      </c>
      <c r="K3354" t="str">
        <f>VLOOKUP(I3354,Products!$A$1:$F$51,3,0)</f>
        <v>Fashion</v>
      </c>
      <c r="L3354" t="str">
        <f>VLOOKUP(I3354,Products!$A$1:$F$51,4,0)</f>
        <v>Footwear</v>
      </c>
      <c r="M3354" s="7">
        <f>VLOOKUP(I3354,Products!$A$1:$F$51,5,0)</f>
        <v>1102.791777777778</v>
      </c>
      <c r="N3354" s="7">
        <f>VLOOKUP(I3354,Products!$A$1:$F$51,6,0)</f>
        <v>742.26521739130465</v>
      </c>
      <c r="O3354" t="s">
        <v>838</v>
      </c>
      <c r="P3354" t="str">
        <f>VLOOKUP(O3354,Stores!$A$1:$D$6,2,0)</f>
        <v>MegaMart Brianahaven</v>
      </c>
      <c r="Q3354" t="str">
        <f>VLOOKUP(O3354,Stores!$A$1:$D$6,4,0)</f>
        <v>North</v>
      </c>
      <c r="R3354" s="6">
        <v>5</v>
      </c>
      <c r="S3354" s="6">
        <v>0.1</v>
      </c>
      <c r="T3354" t="s">
        <v>861</v>
      </c>
      <c r="U3354">
        <f t="shared" si="156"/>
        <v>5513.9588888888902</v>
      </c>
      <c r="V3354" s="7">
        <f t="shared" si="157"/>
        <v>3711.3260869565233</v>
      </c>
      <c r="W3354" s="7">
        <f t="shared" si="158"/>
        <v>1801.7328019323668</v>
      </c>
    </row>
    <row r="3355" spans="1:23" x14ac:dyDescent="0.25">
      <c r="A3355" t="s">
        <v>4412</v>
      </c>
      <c r="B3355" s="4">
        <v>45672</v>
      </c>
      <c r="C3355" t="s">
        <v>139</v>
      </c>
      <c r="D3355" t="str">
        <f>VLOOKUP(C3355,Customers!$A$1:$H$201,4,0)</f>
        <v>Michael Cervantes</v>
      </c>
      <c r="E3355" t="str">
        <f>VLOOKUP(C3355,Customers!$A$1:$H$201,5,0)</f>
        <v>Male</v>
      </c>
      <c r="F3355" s="4">
        <f>VLOOKUP(C3355,Customers!$A$1:$H$201,6,0)</f>
        <v>33546</v>
      </c>
      <c r="G3355" s="4" t="str">
        <f>VLOOKUP(C3355,Customers!$A$1:$H$201,7,0)</f>
        <v>Ashleyview</v>
      </c>
      <c r="H3355" s="4">
        <f>VLOOKUP(C3355,Customers!$A$1:$H$201,8,0)</f>
        <v>44104</v>
      </c>
      <c r="I3355" t="s">
        <v>714</v>
      </c>
      <c r="J3355" t="str">
        <f>VLOOKUP(I3355,Products!$A$1:$F$51,2,0)</f>
        <v>Here Footwear</v>
      </c>
      <c r="K3355" t="str">
        <f>VLOOKUP(I3355,Products!$A$1:$F$51,3,0)</f>
        <v>Fashion</v>
      </c>
      <c r="L3355" t="str">
        <f>VLOOKUP(I3355,Products!$A$1:$F$51,4,0)</f>
        <v>Footwear</v>
      </c>
      <c r="M3355" s="7">
        <f>VLOOKUP(I3355,Products!$A$1:$F$51,5,0)</f>
        <v>1102.791777777778</v>
      </c>
      <c r="N3355" s="7">
        <f>VLOOKUP(I3355,Products!$A$1:$F$51,6,0)</f>
        <v>169.03</v>
      </c>
      <c r="O3355" t="s">
        <v>838</v>
      </c>
      <c r="P3355" t="str">
        <f>VLOOKUP(O3355,Stores!$A$1:$D$6,2,0)</f>
        <v>MegaMart Brianahaven</v>
      </c>
      <c r="Q3355" t="str">
        <f>VLOOKUP(O3355,Stores!$A$1:$D$6,4,0)</f>
        <v>North</v>
      </c>
      <c r="R3355" s="6">
        <v>3</v>
      </c>
      <c r="S3355" s="6">
        <v>0.1</v>
      </c>
      <c r="T3355" t="s">
        <v>851</v>
      </c>
      <c r="U3355">
        <f t="shared" si="156"/>
        <v>3308.3753333333339</v>
      </c>
      <c r="V3355" s="7">
        <f t="shared" si="157"/>
        <v>507.09000000000003</v>
      </c>
      <c r="W3355" s="7">
        <f t="shared" si="158"/>
        <v>2800.3853333333336</v>
      </c>
    </row>
    <row r="3356" spans="1:23" x14ac:dyDescent="0.25">
      <c r="A3356" t="s">
        <v>4695</v>
      </c>
      <c r="B3356" s="4">
        <v>45672</v>
      </c>
      <c r="C3356" t="s">
        <v>503</v>
      </c>
      <c r="D3356" t="str">
        <f>VLOOKUP(C3356,Customers!$A$1:$H$201,4,0)</f>
        <v>Alexander Mcfarland</v>
      </c>
      <c r="E3356" t="str">
        <f>VLOOKUP(C3356,Customers!$A$1:$H$201,5,0)</f>
        <v>Male</v>
      </c>
      <c r="F3356" s="4">
        <f>VLOOKUP(C3356,Customers!$A$1:$H$201,6,0)</f>
        <v>21996</v>
      </c>
      <c r="G3356" s="4" t="str">
        <f>VLOOKUP(C3356,Customers!$A$1:$H$201,7,0)</f>
        <v>Whiteside</v>
      </c>
      <c r="H3356" s="4">
        <f>VLOOKUP(C3356,Customers!$A$1:$H$201,8,0)</f>
        <v>44455</v>
      </c>
      <c r="I3356" t="s">
        <v>798</v>
      </c>
      <c r="J3356" t="str">
        <f>VLOOKUP(I3356,Products!$A$1:$F$51,2,0)</f>
        <v>Stage Footwear</v>
      </c>
      <c r="K3356" t="str">
        <f>VLOOKUP(I3356,Products!$A$1:$F$51,3,0)</f>
        <v>Fashion</v>
      </c>
      <c r="L3356" t="str">
        <f>VLOOKUP(I3356,Products!$A$1:$F$51,4,0)</f>
        <v>Footwear</v>
      </c>
      <c r="M3356" s="7">
        <f>VLOOKUP(I3356,Products!$A$1:$F$51,5,0)</f>
        <v>1102.791777777778</v>
      </c>
      <c r="N3356" s="7">
        <f>VLOOKUP(I3356,Products!$A$1:$F$51,6,0)</f>
        <v>742.26521739130465</v>
      </c>
      <c r="O3356" t="s">
        <v>838</v>
      </c>
      <c r="P3356" t="str">
        <f>VLOOKUP(O3356,Stores!$A$1:$D$6,2,0)</f>
        <v>MegaMart Brianahaven</v>
      </c>
      <c r="Q3356" t="str">
        <f>VLOOKUP(O3356,Stores!$A$1:$D$6,4,0)</f>
        <v>North</v>
      </c>
      <c r="R3356" s="6">
        <v>5</v>
      </c>
      <c r="S3356" s="6">
        <v>0</v>
      </c>
      <c r="T3356" t="s">
        <v>854</v>
      </c>
      <c r="U3356">
        <f t="shared" si="156"/>
        <v>5513.9588888888902</v>
      </c>
      <c r="V3356" s="7">
        <f t="shared" si="157"/>
        <v>3711.3260869565233</v>
      </c>
      <c r="W3356" s="7">
        <f t="shared" si="158"/>
        <v>1801.6328019323669</v>
      </c>
    </row>
    <row r="3357" spans="1:23" x14ac:dyDescent="0.25">
      <c r="A3357" t="s">
        <v>5768</v>
      </c>
      <c r="B3357" s="4">
        <v>45672</v>
      </c>
      <c r="C3357" t="s">
        <v>65</v>
      </c>
      <c r="D3357" t="str">
        <f>VLOOKUP(C3357,Customers!$A$1:$H$201,4,0)</f>
        <v>Miguel Johnson</v>
      </c>
      <c r="E3357" t="str">
        <f>VLOOKUP(C3357,Customers!$A$1:$H$201,5,0)</f>
        <v>Male</v>
      </c>
      <c r="F3357" s="4">
        <f>VLOOKUP(C3357,Customers!$A$1:$H$201,6,0)</f>
        <v>27877</v>
      </c>
      <c r="G3357" s="4" t="str">
        <f>VLOOKUP(C3357,Customers!$A$1:$H$201,7,0)</f>
        <v>Murrayborough</v>
      </c>
      <c r="H3357" s="4">
        <f>VLOOKUP(C3357,Customers!$A$1:$H$201,8,0)</f>
        <v>44613</v>
      </c>
      <c r="I3357" t="s">
        <v>749</v>
      </c>
      <c r="J3357" t="str">
        <f>VLOOKUP(I3357,Products!$A$1:$F$51,2,0)</f>
        <v>Whether Bags</v>
      </c>
      <c r="K3357" t="str">
        <f>VLOOKUP(I3357,Products!$A$1:$F$51,3,0)</f>
        <v>Fashion</v>
      </c>
      <c r="L3357" t="str">
        <f>VLOOKUP(I3357,Products!$A$1:$F$51,4,0)</f>
        <v>Bags</v>
      </c>
      <c r="M3357" s="7">
        <f>VLOOKUP(I3357,Products!$A$1:$F$51,5,0)</f>
        <v>270.45</v>
      </c>
      <c r="N3357" s="7">
        <f>VLOOKUP(I3357,Products!$A$1:$F$51,6,0)</f>
        <v>742.26521739130465</v>
      </c>
      <c r="O3357" t="s">
        <v>831</v>
      </c>
      <c r="P3357" t="str">
        <f>VLOOKUP(O3357,Stores!$A$1:$D$6,2,0)</f>
        <v>MegaMart Peckmouth</v>
      </c>
      <c r="Q3357" t="str">
        <f>VLOOKUP(O3357,Stores!$A$1:$D$6,4,0)</f>
        <v>East</v>
      </c>
      <c r="R3357" s="6">
        <v>1</v>
      </c>
      <c r="S3357" s="6">
        <v>0.05</v>
      </c>
      <c r="T3357" t="s">
        <v>851</v>
      </c>
      <c r="U3357">
        <f t="shared" si="156"/>
        <v>270.45</v>
      </c>
      <c r="V3357" s="7">
        <f t="shared" si="157"/>
        <v>742.26521739130465</v>
      </c>
      <c r="W3357" s="7">
        <f t="shared" si="158"/>
        <v>-472.76521739130465</v>
      </c>
    </row>
    <row r="3358" spans="1:23" x14ac:dyDescent="0.25">
      <c r="A3358" t="s">
        <v>999</v>
      </c>
      <c r="B3358" s="4">
        <v>45672</v>
      </c>
      <c r="C3358" t="s">
        <v>232</v>
      </c>
      <c r="D3358" t="str">
        <f>VLOOKUP(C3358,Customers!$A$1:$H$201,4,0)</f>
        <v>Heather Russell</v>
      </c>
      <c r="E3358" t="str">
        <f>VLOOKUP(C3358,Customers!$A$1:$H$201,5,0)</f>
        <v>Male</v>
      </c>
      <c r="F3358" s="4">
        <f>VLOOKUP(C3358,Customers!$A$1:$H$201,6,0)</f>
        <v>25132</v>
      </c>
      <c r="G3358" s="4" t="str">
        <f>VLOOKUP(C3358,Customers!$A$1:$H$201,7,0)</f>
        <v>North Michellemouth</v>
      </c>
      <c r="H3358" s="4">
        <f>VLOOKUP(C3358,Customers!$A$1:$H$201,8,0)</f>
        <v>44228</v>
      </c>
      <c r="I3358" t="s">
        <v>800</v>
      </c>
      <c r="J3358" t="str">
        <f>VLOOKUP(I3358,Products!$A$1:$F$51,2,0)</f>
        <v>Church Clothing</v>
      </c>
      <c r="K3358" t="str">
        <f>VLOOKUP(I3358,Products!$A$1:$F$51,3,0)</f>
        <v>Fashion</v>
      </c>
      <c r="L3358" t="str">
        <f>VLOOKUP(I3358,Products!$A$1:$F$51,4,0)</f>
        <v>Clothing</v>
      </c>
      <c r="M3358" s="7">
        <f>VLOOKUP(I3358,Products!$A$1:$F$51,5,0)</f>
        <v>540.94000000000005</v>
      </c>
      <c r="N3358" s="7">
        <f>VLOOKUP(I3358,Products!$A$1:$F$51,6,0)</f>
        <v>398.25</v>
      </c>
      <c r="O3358" t="s">
        <v>835</v>
      </c>
      <c r="P3358" t="str">
        <f>VLOOKUP(O3358,Stores!$A$1:$D$6,2,0)</f>
        <v>MegaMart New Michele</v>
      </c>
      <c r="Q3358" t="str">
        <f>VLOOKUP(O3358,Stores!$A$1:$D$6,4,0)</f>
        <v>West</v>
      </c>
      <c r="R3358" s="6">
        <v>1</v>
      </c>
      <c r="S3358" s="6">
        <v>0.1</v>
      </c>
      <c r="T3358" t="s">
        <v>851</v>
      </c>
      <c r="U3358">
        <f t="shared" si="156"/>
        <v>540.94000000000005</v>
      </c>
      <c r="V3358" s="7">
        <f t="shared" si="157"/>
        <v>398.25</v>
      </c>
      <c r="W3358" s="7">
        <f t="shared" si="158"/>
        <v>141.79000000000005</v>
      </c>
    </row>
    <row r="3359" spans="1:23" x14ac:dyDescent="0.25">
      <c r="A3359" t="s">
        <v>1791</v>
      </c>
      <c r="B3359" s="4">
        <v>45672</v>
      </c>
      <c r="C3359" t="s">
        <v>107</v>
      </c>
      <c r="D3359" t="str">
        <f>VLOOKUP(C3359,Customers!$A$1:$H$201,4,0)</f>
        <v>Jacqueline Martin</v>
      </c>
      <c r="E3359" t="str">
        <f>VLOOKUP(C3359,Customers!$A$1:$H$201,5,0)</f>
        <v>Male</v>
      </c>
      <c r="F3359" s="4">
        <f>VLOOKUP(C3359,Customers!$A$1:$H$201,6,0)</f>
        <v>21586</v>
      </c>
      <c r="G3359" s="4" t="str">
        <f>VLOOKUP(C3359,Customers!$A$1:$H$201,7,0)</f>
        <v>Robertmouth</v>
      </c>
      <c r="H3359" s="4">
        <f>VLOOKUP(C3359,Customers!$A$1:$H$201,8,0)</f>
        <v>45168</v>
      </c>
      <c r="I3359" t="s">
        <v>765</v>
      </c>
      <c r="J3359" t="str">
        <f>VLOOKUP(I3359,Products!$A$1:$F$51,2,0)</f>
        <v>How Vegetables</v>
      </c>
      <c r="K3359" t="str">
        <f>VLOOKUP(I3359,Products!$A$1:$F$51,3,0)</f>
        <v>Groceries</v>
      </c>
      <c r="L3359" t="str">
        <f>VLOOKUP(I3359,Products!$A$1:$F$51,4,0)</f>
        <v>Vegetables</v>
      </c>
      <c r="M3359" s="7">
        <f>VLOOKUP(I3359,Products!$A$1:$F$51,5,0)</f>
        <v>25.57</v>
      </c>
      <c r="N3359" s="7">
        <f>VLOOKUP(I3359,Products!$A$1:$F$51,6,0)</f>
        <v>19.05</v>
      </c>
      <c r="O3359" t="s">
        <v>835</v>
      </c>
      <c r="P3359" t="str">
        <f>VLOOKUP(O3359,Stores!$A$1:$D$6,2,0)</f>
        <v>MegaMart New Michele</v>
      </c>
      <c r="Q3359" t="str">
        <f>VLOOKUP(O3359,Stores!$A$1:$D$6,4,0)</f>
        <v>West</v>
      </c>
      <c r="R3359" s="6">
        <v>3</v>
      </c>
      <c r="S3359" s="6">
        <v>0.05</v>
      </c>
      <c r="T3359" t="s">
        <v>854</v>
      </c>
      <c r="U3359">
        <f t="shared" si="156"/>
        <v>76.710000000000008</v>
      </c>
      <c r="V3359" s="7">
        <f t="shared" si="157"/>
        <v>57.150000000000006</v>
      </c>
      <c r="W3359" s="7">
        <f t="shared" si="158"/>
        <v>18.610000000000003</v>
      </c>
    </row>
    <row r="3360" spans="1:23" x14ac:dyDescent="0.25">
      <c r="A3360" t="s">
        <v>3237</v>
      </c>
      <c r="B3360" s="4">
        <v>45673</v>
      </c>
      <c r="C3360" t="s">
        <v>341</v>
      </c>
      <c r="D3360" t="str">
        <f>VLOOKUP(C3360,Customers!$A$1:$H$201,4,0)</f>
        <v>Brian Fowler</v>
      </c>
      <c r="E3360" t="str">
        <f>VLOOKUP(C3360,Customers!$A$1:$H$201,5,0)</f>
        <v>Male</v>
      </c>
      <c r="F3360" s="4">
        <f>VLOOKUP(C3360,Customers!$A$1:$H$201,6,0)</f>
        <v>23046</v>
      </c>
      <c r="G3360" s="4" t="str">
        <f>VLOOKUP(C3360,Customers!$A$1:$H$201,7,0)</f>
        <v>Port Williamhaven</v>
      </c>
      <c r="H3360" s="4">
        <f>VLOOKUP(C3360,Customers!$A$1:$H$201,8,0)</f>
        <v>44431</v>
      </c>
      <c r="I3360" t="s">
        <v>820</v>
      </c>
      <c r="J3360" t="str">
        <f>VLOOKUP(I3360,Products!$A$1:$F$51,2,0)</f>
        <v>Possible Watches</v>
      </c>
      <c r="K3360" t="str">
        <f>VLOOKUP(I3360,Products!$A$1:$F$51,3,0)</f>
        <v>Fashion</v>
      </c>
      <c r="L3360" t="str">
        <f>VLOOKUP(I3360,Products!$A$1:$F$51,4,0)</f>
        <v>Watches</v>
      </c>
      <c r="M3360" s="7">
        <f>VLOOKUP(I3360,Products!$A$1:$F$51,5,0)</f>
        <v>388.26</v>
      </c>
      <c r="N3360" s="7">
        <f>VLOOKUP(I3360,Products!$A$1:$F$51,6,0)</f>
        <v>199.3</v>
      </c>
      <c r="O3360" t="s">
        <v>842</v>
      </c>
      <c r="P3360" t="str">
        <f>VLOOKUP(O3360,Stores!$A$1:$D$6,2,0)</f>
        <v>MegaMart Johnmouth</v>
      </c>
      <c r="Q3360" t="str">
        <f>VLOOKUP(O3360,Stores!$A$1:$D$6,4,0)</f>
        <v>East</v>
      </c>
      <c r="R3360" s="6">
        <v>1</v>
      </c>
      <c r="S3360" s="6">
        <v>0</v>
      </c>
      <c r="T3360" t="s">
        <v>857</v>
      </c>
      <c r="U3360">
        <f t="shared" si="156"/>
        <v>388.26</v>
      </c>
      <c r="V3360" s="7">
        <f t="shared" si="157"/>
        <v>199.3</v>
      </c>
      <c r="W3360" s="7">
        <f t="shared" si="158"/>
        <v>187.95999999999998</v>
      </c>
    </row>
    <row r="3361" spans="1:23" x14ac:dyDescent="0.25">
      <c r="A3361" t="s">
        <v>4238</v>
      </c>
      <c r="B3361" s="4">
        <v>45673</v>
      </c>
      <c r="C3361" t="s">
        <v>46</v>
      </c>
      <c r="D3361" t="str">
        <f>VLOOKUP(C3361,Customers!$A$1:$H$201,4,0)</f>
        <v>Haley Williams</v>
      </c>
      <c r="E3361" t="str">
        <f>VLOOKUP(C3361,Customers!$A$1:$H$201,5,0)</f>
        <v>Male</v>
      </c>
      <c r="F3361" s="4">
        <f>VLOOKUP(C3361,Customers!$A$1:$H$201,6,0)</f>
        <v>35492</v>
      </c>
      <c r="G3361" s="4" t="str">
        <f>VLOOKUP(C3361,Customers!$A$1:$H$201,7,0)</f>
        <v>Leburgh</v>
      </c>
      <c r="H3361" s="4">
        <f>VLOOKUP(C3361,Customers!$A$1:$H$201,8,0)</f>
        <v>45058</v>
      </c>
      <c r="I3361" t="s">
        <v>738</v>
      </c>
      <c r="J3361" t="str">
        <f>VLOOKUP(I3361,Products!$A$1:$F$51,2,0)</f>
        <v>Either Headphones</v>
      </c>
      <c r="K3361" t="str">
        <f>VLOOKUP(I3361,Products!$A$1:$F$51,3,0)</f>
        <v>Electronics</v>
      </c>
      <c r="L3361" t="str">
        <f>VLOOKUP(I3361,Products!$A$1:$F$51,4,0)</f>
        <v>Headphones</v>
      </c>
      <c r="M3361" s="7">
        <f>VLOOKUP(I3361,Products!$A$1:$F$51,5,0)</f>
        <v>248.57</v>
      </c>
      <c r="N3361" s="7">
        <f>VLOOKUP(I3361,Products!$A$1:$F$51,6,0)</f>
        <v>190.67</v>
      </c>
      <c r="O3361" t="s">
        <v>838</v>
      </c>
      <c r="P3361" t="str">
        <f>VLOOKUP(O3361,Stores!$A$1:$D$6,2,0)</f>
        <v>MegaMart Brianahaven</v>
      </c>
      <c r="Q3361" t="str">
        <f>VLOOKUP(O3361,Stores!$A$1:$D$6,4,0)</f>
        <v>North</v>
      </c>
      <c r="R3361" s="6">
        <v>3</v>
      </c>
      <c r="S3361" s="6">
        <v>0.15</v>
      </c>
      <c r="T3361" t="s">
        <v>857</v>
      </c>
      <c r="U3361">
        <f t="shared" si="156"/>
        <v>745.71</v>
      </c>
      <c r="V3361" s="7">
        <f t="shared" si="157"/>
        <v>572.01</v>
      </c>
      <c r="W3361" s="7">
        <f t="shared" si="158"/>
        <v>172.85000000000005</v>
      </c>
    </row>
    <row r="3362" spans="1:23" x14ac:dyDescent="0.25">
      <c r="A3362" t="s">
        <v>4929</v>
      </c>
      <c r="B3362" s="4">
        <v>45673</v>
      </c>
      <c r="C3362" t="s">
        <v>651</v>
      </c>
      <c r="D3362" t="str">
        <f>VLOOKUP(C3362,Customers!$A$1:$H$201,4,0)</f>
        <v>Joe Vincent</v>
      </c>
      <c r="E3362" t="str">
        <f>VLOOKUP(C3362,Customers!$A$1:$H$201,5,0)</f>
        <v>Female</v>
      </c>
      <c r="F3362" s="4">
        <f>VLOOKUP(C3362,Customers!$A$1:$H$201,6,0)</f>
        <v>27579</v>
      </c>
      <c r="G3362" s="4" t="str">
        <f>VLOOKUP(C3362,Customers!$A$1:$H$201,7,0)</f>
        <v>North Chaseborough</v>
      </c>
      <c r="H3362" s="4">
        <f>VLOOKUP(C3362,Customers!$A$1:$H$201,8,0)</f>
        <v>45571</v>
      </c>
      <c r="I3362" t="s">
        <v>768</v>
      </c>
      <c r="J3362" t="str">
        <f>VLOOKUP(I3362,Products!$A$1:$F$51,2,0)</f>
        <v>And Footwear</v>
      </c>
      <c r="K3362" t="str">
        <f>VLOOKUP(I3362,Products!$A$1:$F$51,3,0)</f>
        <v>Fashion</v>
      </c>
      <c r="L3362" t="str">
        <f>VLOOKUP(I3362,Products!$A$1:$F$51,4,0)</f>
        <v>Footwear</v>
      </c>
      <c r="M3362" s="7">
        <f>VLOOKUP(I3362,Products!$A$1:$F$51,5,0)</f>
        <v>1878.47</v>
      </c>
      <c r="N3362" s="7">
        <f>VLOOKUP(I3362,Products!$A$1:$F$51,6,0)</f>
        <v>1014.91</v>
      </c>
      <c r="O3362" t="s">
        <v>835</v>
      </c>
      <c r="P3362" t="str">
        <f>VLOOKUP(O3362,Stores!$A$1:$D$6,2,0)</f>
        <v>MegaMart New Michele</v>
      </c>
      <c r="Q3362" t="str">
        <f>VLOOKUP(O3362,Stores!$A$1:$D$6,4,0)</f>
        <v>West</v>
      </c>
      <c r="R3362" s="6">
        <v>1</v>
      </c>
      <c r="S3362" s="6">
        <v>0</v>
      </c>
      <c r="T3362" t="s">
        <v>851</v>
      </c>
      <c r="U3362">
        <f t="shared" si="156"/>
        <v>1878.47</v>
      </c>
      <c r="V3362" s="7">
        <f t="shared" si="157"/>
        <v>1014.91</v>
      </c>
      <c r="W3362" s="7">
        <f t="shared" si="158"/>
        <v>862.56000000000006</v>
      </c>
    </row>
    <row r="3363" spans="1:23" x14ac:dyDescent="0.25">
      <c r="A3363" t="s">
        <v>5147</v>
      </c>
      <c r="B3363" s="4">
        <v>45673</v>
      </c>
      <c r="C3363" t="s">
        <v>700</v>
      </c>
      <c r="D3363" t="str">
        <f>VLOOKUP(C3363,Customers!$A$1:$H$201,4,0)</f>
        <v>Ronald Haley</v>
      </c>
      <c r="E3363" t="str">
        <f>VLOOKUP(C3363,Customers!$A$1:$H$201,5,0)</f>
        <v>Male</v>
      </c>
      <c r="F3363" s="4">
        <f>VLOOKUP(C3363,Customers!$A$1:$H$201,6,0)</f>
        <v>37249</v>
      </c>
      <c r="G3363" s="4" t="str">
        <f>VLOOKUP(C3363,Customers!$A$1:$H$201,7,0)</f>
        <v>Jenniferbury</v>
      </c>
      <c r="H3363" s="4">
        <f>VLOOKUP(C3363,Customers!$A$1:$H$201,8,0)</f>
        <v>45832</v>
      </c>
      <c r="I3363" t="s">
        <v>804</v>
      </c>
      <c r="J3363" t="str">
        <f>VLOOKUP(I3363,Products!$A$1:$F$51,2,0)</f>
        <v>Present Television</v>
      </c>
      <c r="K3363" t="str">
        <f>VLOOKUP(I3363,Products!$A$1:$F$51,3,0)</f>
        <v>Electronics</v>
      </c>
      <c r="L3363" t="str">
        <f>VLOOKUP(I3363,Products!$A$1:$F$51,4,0)</f>
        <v>Television</v>
      </c>
      <c r="M3363" s="7">
        <f>VLOOKUP(I3363,Products!$A$1:$F$51,5,0)</f>
        <v>1635.01</v>
      </c>
      <c r="N3363" s="7">
        <f>VLOOKUP(I3363,Products!$A$1:$F$51,6,0)</f>
        <v>1043.29</v>
      </c>
      <c r="O3363" t="s">
        <v>831</v>
      </c>
      <c r="P3363" t="str">
        <f>VLOOKUP(O3363,Stores!$A$1:$D$6,2,0)</f>
        <v>MegaMart Peckmouth</v>
      </c>
      <c r="Q3363" t="str">
        <f>VLOOKUP(O3363,Stores!$A$1:$D$6,4,0)</f>
        <v>East</v>
      </c>
      <c r="R3363" s="6">
        <v>1</v>
      </c>
      <c r="S3363" s="6">
        <v>0.1</v>
      </c>
      <c r="T3363" t="s">
        <v>851</v>
      </c>
      <c r="U3363">
        <f t="shared" si="156"/>
        <v>1635.01</v>
      </c>
      <c r="V3363" s="7">
        <f t="shared" si="157"/>
        <v>1043.29</v>
      </c>
      <c r="W3363" s="7">
        <f t="shared" si="158"/>
        <v>590.82000000000005</v>
      </c>
    </row>
    <row r="3364" spans="1:23" x14ac:dyDescent="0.25">
      <c r="A3364" t="s">
        <v>5198</v>
      </c>
      <c r="B3364" s="4">
        <v>45673</v>
      </c>
      <c r="C3364" t="s">
        <v>485</v>
      </c>
      <c r="D3364" t="str">
        <f>VLOOKUP(C3364,Customers!$A$1:$H$201,4,0)</f>
        <v>Yvette Roth</v>
      </c>
      <c r="E3364" t="str">
        <f>VLOOKUP(C3364,Customers!$A$1:$H$201,5,0)</f>
        <v>Male</v>
      </c>
      <c r="F3364" s="4">
        <f>VLOOKUP(C3364,Customers!$A$1:$H$201,6,0)</f>
        <v>22750</v>
      </c>
      <c r="G3364" s="4" t="str">
        <f>VLOOKUP(C3364,Customers!$A$1:$H$201,7,0)</f>
        <v>East Melissashire</v>
      </c>
      <c r="H3364" s="4">
        <f>VLOOKUP(C3364,Customers!$A$1:$H$201,8,0)</f>
        <v>45831</v>
      </c>
      <c r="I3364" t="s">
        <v>812</v>
      </c>
      <c r="J3364" t="str">
        <f>VLOOKUP(I3364,Products!$A$1:$F$51,2,0)</f>
        <v>Set Dairy</v>
      </c>
      <c r="K3364" t="str">
        <f>VLOOKUP(I3364,Products!$A$1:$F$51,3,0)</f>
        <v>Groceries</v>
      </c>
      <c r="L3364" t="str">
        <f>VLOOKUP(I3364,Products!$A$1:$F$51,4,0)</f>
        <v>Dairy</v>
      </c>
      <c r="M3364" s="7">
        <f>VLOOKUP(I3364,Products!$A$1:$F$51,5,0)</f>
        <v>1879.08</v>
      </c>
      <c r="N3364" s="7">
        <f>VLOOKUP(I3364,Products!$A$1:$F$51,6,0)</f>
        <v>1004.56</v>
      </c>
      <c r="O3364" t="s">
        <v>827</v>
      </c>
      <c r="P3364" t="str">
        <f>VLOOKUP(O3364,Stores!$A$1:$D$6,2,0)</f>
        <v>MegaMart Jimenezborough</v>
      </c>
      <c r="Q3364" t="str">
        <f>VLOOKUP(O3364,Stores!$A$1:$D$6,4,0)</f>
        <v>South</v>
      </c>
      <c r="R3364" s="6">
        <v>5</v>
      </c>
      <c r="S3364" s="6">
        <v>0</v>
      </c>
      <c r="T3364" t="s">
        <v>857</v>
      </c>
      <c r="U3364">
        <f t="shared" si="156"/>
        <v>9395.4</v>
      </c>
      <c r="V3364" s="7">
        <f t="shared" si="157"/>
        <v>5022.7999999999993</v>
      </c>
      <c r="W3364" s="7">
        <f t="shared" si="158"/>
        <v>4371.6000000000004</v>
      </c>
    </row>
    <row r="3365" spans="1:23" x14ac:dyDescent="0.25">
      <c r="A3365" t="s">
        <v>1788</v>
      </c>
      <c r="B3365" s="4">
        <v>45673</v>
      </c>
      <c r="C3365" t="s">
        <v>583</v>
      </c>
      <c r="D3365" t="str">
        <f>VLOOKUP(C3365,Customers!$A$1:$H$201,4,0)</f>
        <v>Linda Vasquez</v>
      </c>
      <c r="E3365" t="str">
        <f>VLOOKUP(C3365,Customers!$A$1:$H$201,5,0)</f>
        <v>Male</v>
      </c>
      <c r="F3365" s="4">
        <f>VLOOKUP(C3365,Customers!$A$1:$H$201,6,0)</f>
        <v>25047</v>
      </c>
      <c r="G3365" s="4" t="str">
        <f>VLOOKUP(C3365,Customers!$A$1:$H$201,7,0)</f>
        <v>North Rodney</v>
      </c>
      <c r="H3365" s="4">
        <f>VLOOKUP(C3365,Customers!$A$1:$H$201,8,0)</f>
        <v>44186</v>
      </c>
      <c r="I3365" t="s">
        <v>818</v>
      </c>
      <c r="J3365" t="str">
        <f>VLOOKUP(I3365,Products!$A$1:$F$51,2,0)</f>
        <v>Nor Bags</v>
      </c>
      <c r="K3365" t="str">
        <f>VLOOKUP(I3365,Products!$A$1:$F$51,3,0)</f>
        <v>Fashion</v>
      </c>
      <c r="L3365" t="str">
        <f>VLOOKUP(I3365,Products!$A$1:$F$51,4,0)</f>
        <v>Bags</v>
      </c>
      <c r="M3365" s="7">
        <f>VLOOKUP(I3365,Products!$A$1:$F$51,5,0)</f>
        <v>1216.3599999999999</v>
      </c>
      <c r="N3365" s="7">
        <f>VLOOKUP(I3365,Products!$A$1:$F$51,6,0)</f>
        <v>794.8</v>
      </c>
      <c r="O3365" t="s">
        <v>838</v>
      </c>
      <c r="P3365" t="str">
        <f>VLOOKUP(O3365,Stores!$A$1:$D$6,2,0)</f>
        <v>MegaMart Brianahaven</v>
      </c>
      <c r="Q3365" t="str">
        <f>VLOOKUP(O3365,Stores!$A$1:$D$6,4,0)</f>
        <v>North</v>
      </c>
      <c r="R3365" s="6">
        <v>5</v>
      </c>
      <c r="S3365" s="6">
        <v>0.15</v>
      </c>
      <c r="T3365" t="s">
        <v>851</v>
      </c>
      <c r="U3365">
        <f t="shared" si="156"/>
        <v>6081.7999999999993</v>
      </c>
      <c r="V3365" s="7">
        <f t="shared" si="157"/>
        <v>3974</v>
      </c>
      <c r="W3365" s="7">
        <f t="shared" si="158"/>
        <v>2106.9499999999994</v>
      </c>
    </row>
    <row r="3366" spans="1:23" x14ac:dyDescent="0.25">
      <c r="A3366" t="s">
        <v>2170</v>
      </c>
      <c r="B3366" s="4">
        <v>45673</v>
      </c>
      <c r="C3366" t="s">
        <v>575</v>
      </c>
      <c r="D3366" t="str">
        <f>VLOOKUP(C3366,Customers!$A$1:$H$201,4,0)</f>
        <v>Michael Perez</v>
      </c>
      <c r="E3366" t="str">
        <f>VLOOKUP(C3366,Customers!$A$1:$H$201,5,0)</f>
        <v>Male</v>
      </c>
      <c r="F3366" s="4">
        <f>VLOOKUP(C3366,Customers!$A$1:$H$201,6,0)</f>
        <v>23030</v>
      </c>
      <c r="G3366" s="4" t="str">
        <f>VLOOKUP(C3366,Customers!$A$1:$H$201,7,0)</f>
        <v>Shannontown</v>
      </c>
      <c r="H3366" s="4">
        <f>VLOOKUP(C3366,Customers!$A$1:$H$201,8,0)</f>
        <v>44957</v>
      </c>
      <c r="I3366" t="s">
        <v>707</v>
      </c>
      <c r="J3366" t="str">
        <f>VLOOKUP(I3366,Products!$A$1:$F$51,2,0)</f>
        <v>Like Camera</v>
      </c>
      <c r="K3366" t="str">
        <f>VLOOKUP(I3366,Products!$A$1:$F$51,3,0)</f>
        <v>Electronics</v>
      </c>
      <c r="L3366" t="str">
        <f>VLOOKUP(I3366,Products!$A$1:$F$51,4,0)</f>
        <v>Camera</v>
      </c>
      <c r="M3366" s="7">
        <f>VLOOKUP(I3366,Products!$A$1:$F$51,5,0)</f>
        <v>1673.69</v>
      </c>
      <c r="N3366" s="7">
        <f>VLOOKUP(I3366,Products!$A$1:$F$51,6,0)</f>
        <v>1323.38</v>
      </c>
      <c r="O3366" t="s">
        <v>838</v>
      </c>
      <c r="P3366" t="str">
        <f>VLOOKUP(O3366,Stores!$A$1:$D$6,2,0)</f>
        <v>MegaMart Brianahaven</v>
      </c>
      <c r="Q3366" t="str">
        <f>VLOOKUP(O3366,Stores!$A$1:$D$6,4,0)</f>
        <v>North</v>
      </c>
      <c r="R3366" s="6">
        <v>1</v>
      </c>
      <c r="S3366" s="6">
        <v>0.1</v>
      </c>
      <c r="T3366" t="s">
        <v>861</v>
      </c>
      <c r="U3366">
        <f t="shared" si="156"/>
        <v>1673.69</v>
      </c>
      <c r="V3366" s="7">
        <f t="shared" si="157"/>
        <v>1323.38</v>
      </c>
      <c r="W3366" s="7">
        <f t="shared" si="158"/>
        <v>349.40999999999997</v>
      </c>
    </row>
    <row r="3367" spans="1:23" x14ac:dyDescent="0.25">
      <c r="A3367" t="s">
        <v>3676</v>
      </c>
      <c r="B3367" s="4">
        <v>45673</v>
      </c>
      <c r="C3367" t="s">
        <v>272</v>
      </c>
      <c r="D3367" t="str">
        <f>VLOOKUP(C3367,Customers!$A$1:$H$201,4,0)</f>
        <v>Eric Watkins</v>
      </c>
      <c r="E3367" t="str">
        <f>VLOOKUP(C3367,Customers!$A$1:$H$201,5,0)</f>
        <v>Female</v>
      </c>
      <c r="F3367" s="4">
        <f>VLOOKUP(C3367,Customers!$A$1:$H$201,6,0)</f>
        <v>34856</v>
      </c>
      <c r="G3367" s="4" t="str">
        <f>VLOOKUP(C3367,Customers!$A$1:$H$201,7,0)</f>
        <v>Melissashire</v>
      </c>
      <c r="H3367" s="4">
        <f>VLOOKUP(C3367,Customers!$A$1:$H$201,8,0)</f>
        <v>44744</v>
      </c>
      <c r="I3367" t="s">
        <v>760</v>
      </c>
      <c r="J3367" t="str">
        <f>VLOOKUP(I3367,Products!$A$1:$F$51,2,0)</f>
        <v>Simple Accessories</v>
      </c>
      <c r="K3367" t="str">
        <f>VLOOKUP(I3367,Products!$A$1:$F$51,3,0)</f>
        <v>Fashion</v>
      </c>
      <c r="L3367" t="str">
        <f>VLOOKUP(I3367,Products!$A$1:$F$51,4,0)</f>
        <v>Accessories</v>
      </c>
      <c r="M3367" s="7">
        <f>VLOOKUP(I3367,Products!$A$1:$F$51,5,0)</f>
        <v>1102.791777777778</v>
      </c>
      <c r="N3367" s="7">
        <f>VLOOKUP(I3367,Products!$A$1:$F$51,6,0)</f>
        <v>242.98</v>
      </c>
      <c r="O3367" t="s">
        <v>831</v>
      </c>
      <c r="P3367" t="str">
        <f>VLOOKUP(O3367,Stores!$A$1:$D$6,2,0)</f>
        <v>MegaMart Peckmouth</v>
      </c>
      <c r="Q3367" t="str">
        <f>VLOOKUP(O3367,Stores!$A$1:$D$6,4,0)</f>
        <v>East</v>
      </c>
      <c r="R3367" s="6">
        <v>4</v>
      </c>
      <c r="S3367" s="6">
        <v>0.1</v>
      </c>
      <c r="T3367" t="s">
        <v>861</v>
      </c>
      <c r="U3367">
        <f t="shared" si="156"/>
        <v>4411.1671111111118</v>
      </c>
      <c r="V3367" s="7">
        <f t="shared" si="157"/>
        <v>971.92</v>
      </c>
      <c r="W3367" s="7">
        <f t="shared" si="158"/>
        <v>3438.3471111111116</v>
      </c>
    </row>
    <row r="3368" spans="1:23" x14ac:dyDescent="0.25">
      <c r="A3368" t="s">
        <v>5663</v>
      </c>
      <c r="B3368" s="4">
        <v>45674</v>
      </c>
      <c r="C3368" t="s">
        <v>215</v>
      </c>
      <c r="D3368" t="str">
        <f>VLOOKUP(C3368,Customers!$A$1:$H$201,4,0)</f>
        <v>Carl Wyatt</v>
      </c>
      <c r="E3368" t="str">
        <f>VLOOKUP(C3368,Customers!$A$1:$H$201,5,0)</f>
        <v>Female</v>
      </c>
      <c r="F3368" s="4">
        <f>VLOOKUP(C3368,Customers!$A$1:$H$201,6,0)</f>
        <v>38253</v>
      </c>
      <c r="G3368" s="4" t="str">
        <f>VLOOKUP(C3368,Customers!$A$1:$H$201,7,0)</f>
        <v>North Tracey</v>
      </c>
      <c r="H3368" s="4">
        <f>VLOOKUP(C3368,Customers!$A$1:$H$201,8,0)</f>
        <v>44366</v>
      </c>
      <c r="I3368" t="s">
        <v>790</v>
      </c>
      <c r="J3368" t="str">
        <f>VLOOKUP(I3368,Products!$A$1:$F$51,2,0)</f>
        <v>Everything Laptop</v>
      </c>
      <c r="K3368" t="str">
        <f>VLOOKUP(I3368,Products!$A$1:$F$51,3,0)</f>
        <v>Electronics</v>
      </c>
      <c r="L3368" t="str">
        <f>VLOOKUP(I3368,Products!$A$1:$F$51,4,0)</f>
        <v>Laptop</v>
      </c>
      <c r="M3368" s="7">
        <f>VLOOKUP(I3368,Products!$A$1:$F$51,5,0)</f>
        <v>428.05</v>
      </c>
      <c r="N3368" s="7">
        <f>VLOOKUP(I3368,Products!$A$1:$F$51,6,0)</f>
        <v>246.07</v>
      </c>
      <c r="O3368" t="s">
        <v>838</v>
      </c>
      <c r="P3368" t="str">
        <f>VLOOKUP(O3368,Stores!$A$1:$D$6,2,0)</f>
        <v>MegaMart Brianahaven</v>
      </c>
      <c r="Q3368" t="str">
        <f>VLOOKUP(O3368,Stores!$A$1:$D$6,4,0)</f>
        <v>North</v>
      </c>
      <c r="R3368" s="6">
        <v>5</v>
      </c>
      <c r="S3368" s="6">
        <v>0</v>
      </c>
      <c r="T3368" t="s">
        <v>861</v>
      </c>
      <c r="U3368">
        <f t="shared" si="156"/>
        <v>2140.25</v>
      </c>
      <c r="V3368" s="7">
        <f t="shared" si="157"/>
        <v>1230.3499999999999</v>
      </c>
      <c r="W3368" s="7">
        <f t="shared" si="158"/>
        <v>908.90000000000009</v>
      </c>
    </row>
    <row r="3369" spans="1:23" x14ac:dyDescent="0.25">
      <c r="A3369" t="s">
        <v>5743</v>
      </c>
      <c r="B3369" s="4">
        <v>45674</v>
      </c>
      <c r="C3369" t="s">
        <v>460</v>
      </c>
      <c r="D3369" t="str">
        <f>VLOOKUP(C3369,Customers!$A$1:$H$201,4,0)</f>
        <v>Kimberly Parker</v>
      </c>
      <c r="E3369" t="str">
        <f>VLOOKUP(C3369,Customers!$A$1:$H$201,5,0)</f>
        <v>Male</v>
      </c>
      <c r="F3369" s="4">
        <f>VLOOKUP(C3369,Customers!$A$1:$H$201,6,0)</f>
        <v>32966</v>
      </c>
      <c r="G3369" s="4" t="str">
        <f>VLOOKUP(C3369,Customers!$A$1:$H$201,7,0)</f>
        <v>Lake Christopher</v>
      </c>
      <c r="H3369" s="4">
        <f>VLOOKUP(C3369,Customers!$A$1:$H$201,8,0)</f>
        <v>44269</v>
      </c>
      <c r="I3369" t="s">
        <v>707</v>
      </c>
      <c r="J3369" t="str">
        <f>VLOOKUP(I3369,Products!$A$1:$F$51,2,0)</f>
        <v>Like Camera</v>
      </c>
      <c r="K3369" t="str">
        <f>VLOOKUP(I3369,Products!$A$1:$F$51,3,0)</f>
        <v>Electronics</v>
      </c>
      <c r="L3369" t="str">
        <f>VLOOKUP(I3369,Products!$A$1:$F$51,4,0)</f>
        <v>Camera</v>
      </c>
      <c r="M3369" s="7">
        <f>VLOOKUP(I3369,Products!$A$1:$F$51,5,0)</f>
        <v>1673.69</v>
      </c>
      <c r="N3369" s="7">
        <f>VLOOKUP(I3369,Products!$A$1:$F$51,6,0)</f>
        <v>1323.38</v>
      </c>
      <c r="O3369" t="s">
        <v>827</v>
      </c>
      <c r="P3369" t="str">
        <f>VLOOKUP(O3369,Stores!$A$1:$D$6,2,0)</f>
        <v>MegaMart Jimenezborough</v>
      </c>
      <c r="Q3369" t="str">
        <f>VLOOKUP(O3369,Stores!$A$1:$D$6,4,0)</f>
        <v>South</v>
      </c>
      <c r="R3369" s="6">
        <v>5</v>
      </c>
      <c r="S3369" s="6">
        <v>0.15</v>
      </c>
      <c r="T3369" t="s">
        <v>861</v>
      </c>
      <c r="U3369">
        <f t="shared" si="156"/>
        <v>8368.4500000000007</v>
      </c>
      <c r="V3369" s="7">
        <f t="shared" si="157"/>
        <v>6616.9000000000005</v>
      </c>
      <c r="W3369" s="7">
        <f t="shared" si="158"/>
        <v>1750.7000000000003</v>
      </c>
    </row>
    <row r="3370" spans="1:23" x14ac:dyDescent="0.25">
      <c r="A3370" t="s">
        <v>2115</v>
      </c>
      <c r="B3370" s="4">
        <v>45674</v>
      </c>
      <c r="C3370" t="s">
        <v>625</v>
      </c>
      <c r="D3370" t="str">
        <f>VLOOKUP(C3370,Customers!$A$1:$H$201,4,0)</f>
        <v>Anthony Gould</v>
      </c>
      <c r="E3370" t="str">
        <f>VLOOKUP(C3370,Customers!$A$1:$H$201,5,0)</f>
        <v>Female</v>
      </c>
      <c r="F3370" s="4">
        <f>VLOOKUP(C3370,Customers!$A$1:$H$201,6,0)</f>
        <v>31052</v>
      </c>
      <c r="G3370" s="4" t="str">
        <f>VLOOKUP(C3370,Customers!$A$1:$H$201,7,0)</f>
        <v>South James</v>
      </c>
      <c r="H3370" s="4">
        <f>VLOOKUP(C3370,Customers!$A$1:$H$201,8,0)</f>
        <v>44584</v>
      </c>
      <c r="I3370" t="s">
        <v>782</v>
      </c>
      <c r="J3370" t="str">
        <f>VLOOKUP(I3370,Products!$A$1:$F$51,2,0)</f>
        <v>National Watches</v>
      </c>
      <c r="K3370" t="str">
        <f>VLOOKUP(I3370,Products!$A$1:$F$51,3,0)</f>
        <v>Fashion</v>
      </c>
      <c r="L3370" t="str">
        <f>VLOOKUP(I3370,Products!$A$1:$F$51,4,0)</f>
        <v>Watches</v>
      </c>
      <c r="M3370" s="7">
        <f>VLOOKUP(I3370,Products!$A$1:$F$51,5,0)</f>
        <v>29.24</v>
      </c>
      <c r="N3370" s="7">
        <f>VLOOKUP(I3370,Products!$A$1:$F$51,6,0)</f>
        <v>742.26521739130465</v>
      </c>
      <c r="O3370" t="s">
        <v>835</v>
      </c>
      <c r="P3370" t="str">
        <f>VLOOKUP(O3370,Stores!$A$1:$D$6,2,0)</f>
        <v>MegaMart New Michele</v>
      </c>
      <c r="Q3370" t="str">
        <f>VLOOKUP(O3370,Stores!$A$1:$D$6,4,0)</f>
        <v>West</v>
      </c>
      <c r="R3370" s="6">
        <v>5</v>
      </c>
      <c r="S3370" s="6">
        <v>0</v>
      </c>
      <c r="T3370" t="s">
        <v>851</v>
      </c>
      <c r="U3370">
        <f t="shared" si="156"/>
        <v>146.19999999999999</v>
      </c>
      <c r="V3370" s="7">
        <f t="shared" si="157"/>
        <v>3711.3260869565233</v>
      </c>
      <c r="W3370" s="7">
        <f t="shared" si="158"/>
        <v>-3566.1260869565235</v>
      </c>
    </row>
    <row r="3371" spans="1:23" x14ac:dyDescent="0.25">
      <c r="A3371" t="s">
        <v>3671</v>
      </c>
      <c r="B3371" s="4">
        <v>45674</v>
      </c>
      <c r="C3371" t="s">
        <v>236</v>
      </c>
      <c r="D3371" t="str">
        <f>VLOOKUP(C3371,Customers!$A$1:$H$201,4,0)</f>
        <v>Susan Salinas</v>
      </c>
      <c r="E3371" t="str">
        <f>VLOOKUP(C3371,Customers!$A$1:$H$201,5,0)</f>
        <v>Male</v>
      </c>
      <c r="F3371" s="4">
        <f>VLOOKUP(C3371,Customers!$A$1:$H$201,6,0)</f>
        <v>36698</v>
      </c>
      <c r="G3371" s="4" t="str">
        <f>VLOOKUP(C3371,Customers!$A$1:$H$201,7,0)</f>
        <v>Turnerberg</v>
      </c>
      <c r="H3371" s="4">
        <f>VLOOKUP(C3371,Customers!$A$1:$H$201,8,0)</f>
        <v>44462</v>
      </c>
      <c r="I3371" t="s">
        <v>711</v>
      </c>
      <c r="J3371" t="str">
        <f>VLOOKUP(I3371,Products!$A$1:$F$51,2,0)</f>
        <v>Audience Television</v>
      </c>
      <c r="K3371" t="str">
        <f>VLOOKUP(I3371,Products!$A$1:$F$51,3,0)</f>
        <v>Electronics</v>
      </c>
      <c r="L3371" t="str">
        <f>VLOOKUP(I3371,Products!$A$1:$F$51,4,0)</f>
        <v>Television</v>
      </c>
      <c r="M3371" s="7">
        <f>VLOOKUP(I3371,Products!$A$1:$F$51,5,0)</f>
        <v>818.76</v>
      </c>
      <c r="N3371" s="7">
        <f>VLOOKUP(I3371,Products!$A$1:$F$51,6,0)</f>
        <v>527.62</v>
      </c>
      <c r="O3371" t="s">
        <v>835</v>
      </c>
      <c r="P3371" t="str">
        <f>VLOOKUP(O3371,Stores!$A$1:$D$6,2,0)</f>
        <v>MegaMart New Michele</v>
      </c>
      <c r="Q3371" t="str">
        <f>VLOOKUP(O3371,Stores!$A$1:$D$6,4,0)</f>
        <v>West</v>
      </c>
      <c r="R3371" s="6">
        <v>2</v>
      </c>
      <c r="S3371" s="6">
        <v>0.15</v>
      </c>
      <c r="T3371" t="s">
        <v>857</v>
      </c>
      <c r="U3371">
        <f t="shared" si="156"/>
        <v>1637.52</v>
      </c>
      <c r="V3371" s="7">
        <f t="shared" si="157"/>
        <v>1055.24</v>
      </c>
      <c r="W3371" s="7">
        <f t="shared" si="158"/>
        <v>581.42999999999995</v>
      </c>
    </row>
    <row r="3372" spans="1:23" x14ac:dyDescent="0.25">
      <c r="A3372" t="s">
        <v>4103</v>
      </c>
      <c r="B3372" s="4">
        <v>45674</v>
      </c>
      <c r="C3372" t="s">
        <v>671</v>
      </c>
      <c r="D3372" t="str">
        <f>VLOOKUP(C3372,Customers!$A$1:$H$201,4,0)</f>
        <v>Karen Quinn</v>
      </c>
      <c r="E3372" t="str">
        <f>VLOOKUP(C3372,Customers!$A$1:$H$201,5,0)</f>
        <v>Female</v>
      </c>
      <c r="F3372" s="4">
        <f>VLOOKUP(C3372,Customers!$A$1:$H$201,6,0)</f>
        <v>21380</v>
      </c>
      <c r="G3372" s="4" t="str">
        <f>VLOOKUP(C3372,Customers!$A$1:$H$201,7,0)</f>
        <v>Kristinemouth</v>
      </c>
      <c r="H3372" s="4">
        <f>VLOOKUP(C3372,Customers!$A$1:$H$201,8,0)</f>
        <v>44723</v>
      </c>
      <c r="I3372" t="s">
        <v>784</v>
      </c>
      <c r="J3372" t="str">
        <f>VLOOKUP(I3372,Products!$A$1:$F$51,2,0)</f>
        <v>Foot Snacks</v>
      </c>
      <c r="K3372" t="str">
        <f>VLOOKUP(I3372,Products!$A$1:$F$51,3,0)</f>
        <v>Groceries</v>
      </c>
      <c r="L3372" t="str">
        <f>VLOOKUP(I3372,Products!$A$1:$F$51,4,0)</f>
        <v>Snacks</v>
      </c>
      <c r="M3372" s="7">
        <f>VLOOKUP(I3372,Products!$A$1:$F$51,5,0)</f>
        <v>1095.72</v>
      </c>
      <c r="N3372" s="7">
        <f>VLOOKUP(I3372,Products!$A$1:$F$51,6,0)</f>
        <v>822.2</v>
      </c>
      <c r="O3372" t="s">
        <v>831</v>
      </c>
      <c r="P3372" t="str">
        <f>VLOOKUP(O3372,Stores!$A$1:$D$6,2,0)</f>
        <v>MegaMart Peckmouth</v>
      </c>
      <c r="Q3372" t="str">
        <f>VLOOKUP(O3372,Stores!$A$1:$D$6,4,0)</f>
        <v>East</v>
      </c>
      <c r="R3372" s="6">
        <v>4</v>
      </c>
      <c r="S3372" s="6">
        <v>0.15</v>
      </c>
      <c r="T3372" t="s">
        <v>854</v>
      </c>
      <c r="U3372">
        <f t="shared" si="156"/>
        <v>4382.88</v>
      </c>
      <c r="V3372" s="7">
        <f t="shared" si="157"/>
        <v>3288.8</v>
      </c>
      <c r="W3372" s="7">
        <f t="shared" si="158"/>
        <v>1093.23</v>
      </c>
    </row>
    <row r="3373" spans="1:23" x14ac:dyDescent="0.25">
      <c r="A3373" t="s">
        <v>5802</v>
      </c>
      <c r="B3373" s="4">
        <v>45674</v>
      </c>
      <c r="C3373" t="s">
        <v>53</v>
      </c>
      <c r="D3373" t="str">
        <f>VLOOKUP(C3373,Customers!$A$1:$H$201,4,0)</f>
        <v>Robert Anderson</v>
      </c>
      <c r="E3373" t="str">
        <f>VLOOKUP(C3373,Customers!$A$1:$H$201,5,0)</f>
        <v>Male</v>
      </c>
      <c r="F3373" s="4">
        <f>VLOOKUP(C3373,Customers!$A$1:$H$201,6,0)</f>
        <v>20117</v>
      </c>
      <c r="G3373" s="4" t="str">
        <f>VLOOKUP(C3373,Customers!$A$1:$H$201,7,0)</f>
        <v>Jillianhaven</v>
      </c>
      <c r="H3373" s="4">
        <f>VLOOKUP(C3373,Customers!$A$1:$H$201,8,0)</f>
        <v>45007</v>
      </c>
      <c r="I3373" t="s">
        <v>707</v>
      </c>
      <c r="J3373" t="str">
        <f>VLOOKUP(I3373,Products!$A$1:$F$51,2,0)</f>
        <v>Like Camera</v>
      </c>
      <c r="K3373" t="str">
        <f>VLOOKUP(I3373,Products!$A$1:$F$51,3,0)</f>
        <v>Electronics</v>
      </c>
      <c r="L3373" t="str">
        <f>VLOOKUP(I3373,Products!$A$1:$F$51,4,0)</f>
        <v>Camera</v>
      </c>
      <c r="M3373" s="7">
        <f>VLOOKUP(I3373,Products!$A$1:$F$51,5,0)</f>
        <v>1673.69</v>
      </c>
      <c r="N3373" s="7">
        <f>VLOOKUP(I3373,Products!$A$1:$F$51,6,0)</f>
        <v>1323.38</v>
      </c>
      <c r="O3373" t="s">
        <v>831</v>
      </c>
      <c r="P3373" t="str">
        <f>VLOOKUP(O3373,Stores!$A$1:$D$6,2,0)</f>
        <v>MegaMart Peckmouth</v>
      </c>
      <c r="Q3373" t="str">
        <f>VLOOKUP(O3373,Stores!$A$1:$D$6,4,0)</f>
        <v>East</v>
      </c>
      <c r="R3373" s="6">
        <v>2</v>
      </c>
      <c r="S3373" s="6">
        <v>0.15</v>
      </c>
      <c r="T3373" t="s">
        <v>854</v>
      </c>
      <c r="U3373">
        <f t="shared" si="156"/>
        <v>3347.38</v>
      </c>
      <c r="V3373" s="7">
        <f t="shared" si="157"/>
        <v>2646.76</v>
      </c>
      <c r="W3373" s="7">
        <f t="shared" si="158"/>
        <v>699.76999999999987</v>
      </c>
    </row>
    <row r="3374" spans="1:23" x14ac:dyDescent="0.25">
      <c r="A3374" t="s">
        <v>1595</v>
      </c>
      <c r="B3374" s="4">
        <v>45675</v>
      </c>
      <c r="C3374" t="s">
        <v>189</v>
      </c>
      <c r="D3374" t="str">
        <f>VLOOKUP(C3374,Customers!$A$1:$H$201,4,0)</f>
        <v>Antonio Hamilton</v>
      </c>
      <c r="E3374" t="str">
        <f>VLOOKUP(C3374,Customers!$A$1:$H$201,5,0)</f>
        <v>Male</v>
      </c>
      <c r="F3374" s="4">
        <f>VLOOKUP(C3374,Customers!$A$1:$H$201,6,0)</f>
        <v>35433</v>
      </c>
      <c r="G3374" s="4" t="str">
        <f>VLOOKUP(C3374,Customers!$A$1:$H$201,7,0)</f>
        <v>Chambersview</v>
      </c>
      <c r="H3374" s="4">
        <f>VLOOKUP(C3374,Customers!$A$1:$H$201,8,0)</f>
        <v>44735</v>
      </c>
      <c r="I3374" t="s">
        <v>753</v>
      </c>
      <c r="J3374" t="str">
        <f>VLOOKUP(I3374,Products!$A$1:$F$51,2,0)</f>
        <v>Find Headphones</v>
      </c>
      <c r="K3374" t="str">
        <f>VLOOKUP(I3374,Products!$A$1:$F$51,3,0)</f>
        <v>Electronics</v>
      </c>
      <c r="L3374" t="str">
        <f>VLOOKUP(I3374,Products!$A$1:$F$51,4,0)</f>
        <v>Headphones</v>
      </c>
      <c r="M3374" s="7">
        <f>VLOOKUP(I3374,Products!$A$1:$F$51,5,0)</f>
        <v>1246.1099999999999</v>
      </c>
      <c r="N3374" s="7">
        <f>VLOOKUP(I3374,Products!$A$1:$F$51,6,0)</f>
        <v>833.52</v>
      </c>
      <c r="O3374" t="s">
        <v>827</v>
      </c>
      <c r="P3374" t="str">
        <f>VLOOKUP(O3374,Stores!$A$1:$D$6,2,0)</f>
        <v>MegaMart Jimenezborough</v>
      </c>
      <c r="Q3374" t="str">
        <f>VLOOKUP(O3374,Stores!$A$1:$D$6,4,0)</f>
        <v>South</v>
      </c>
      <c r="R3374" s="6">
        <v>4</v>
      </c>
      <c r="S3374" s="6">
        <v>0.05</v>
      </c>
      <c r="T3374" t="s">
        <v>854</v>
      </c>
      <c r="U3374">
        <f t="shared" si="156"/>
        <v>4984.4399999999996</v>
      </c>
      <c r="V3374" s="7">
        <f t="shared" si="157"/>
        <v>3334.08</v>
      </c>
      <c r="W3374" s="7">
        <f t="shared" si="158"/>
        <v>1649.4099999999996</v>
      </c>
    </row>
    <row r="3375" spans="1:23" x14ac:dyDescent="0.25">
      <c r="A3375" t="s">
        <v>1863</v>
      </c>
      <c r="B3375" s="4">
        <v>45675</v>
      </c>
      <c r="C3375" t="s">
        <v>189</v>
      </c>
      <c r="D3375" t="str">
        <f>VLOOKUP(C3375,Customers!$A$1:$H$201,4,0)</f>
        <v>Antonio Hamilton</v>
      </c>
      <c r="E3375" t="str">
        <f>VLOOKUP(C3375,Customers!$A$1:$H$201,5,0)</f>
        <v>Male</v>
      </c>
      <c r="F3375" s="4">
        <f>VLOOKUP(C3375,Customers!$A$1:$H$201,6,0)</f>
        <v>35433</v>
      </c>
      <c r="G3375" s="4" t="str">
        <f>VLOOKUP(C3375,Customers!$A$1:$H$201,7,0)</f>
        <v>Chambersview</v>
      </c>
      <c r="H3375" s="4">
        <f>VLOOKUP(C3375,Customers!$A$1:$H$201,8,0)</f>
        <v>44735</v>
      </c>
      <c r="I3375" t="s">
        <v>794</v>
      </c>
      <c r="J3375" t="str">
        <f>VLOOKUP(I3375,Products!$A$1:$F$51,2,0)</f>
        <v>New Watches</v>
      </c>
      <c r="K3375" t="str">
        <f>VLOOKUP(I3375,Products!$A$1:$F$51,3,0)</f>
        <v>Fashion</v>
      </c>
      <c r="L3375" t="str">
        <f>VLOOKUP(I3375,Products!$A$1:$F$51,4,0)</f>
        <v>Watches</v>
      </c>
      <c r="M3375" s="7">
        <f>VLOOKUP(I3375,Products!$A$1:$F$51,5,0)</f>
        <v>1501.46</v>
      </c>
      <c r="N3375" s="7">
        <f>VLOOKUP(I3375,Products!$A$1:$F$51,6,0)</f>
        <v>1167.73</v>
      </c>
      <c r="O3375" t="s">
        <v>835</v>
      </c>
      <c r="P3375" t="str">
        <f>VLOOKUP(O3375,Stores!$A$1:$D$6,2,0)</f>
        <v>MegaMart New Michele</v>
      </c>
      <c r="Q3375" t="str">
        <f>VLOOKUP(O3375,Stores!$A$1:$D$6,4,0)</f>
        <v>West</v>
      </c>
      <c r="R3375" s="6">
        <v>3</v>
      </c>
      <c r="S3375" s="6">
        <v>0</v>
      </c>
      <c r="T3375" t="s">
        <v>851</v>
      </c>
      <c r="U3375">
        <f t="shared" si="156"/>
        <v>4504.38</v>
      </c>
      <c r="V3375" s="7">
        <f t="shared" si="157"/>
        <v>3503.19</v>
      </c>
      <c r="W3375" s="7">
        <f t="shared" si="158"/>
        <v>1000.19</v>
      </c>
    </row>
    <row r="3376" spans="1:23" x14ac:dyDescent="0.25">
      <c r="A3376" t="s">
        <v>2553</v>
      </c>
      <c r="B3376" s="4">
        <v>45675</v>
      </c>
      <c r="C3376" t="s">
        <v>625</v>
      </c>
      <c r="D3376" t="str">
        <f>VLOOKUP(C3376,Customers!$A$1:$H$201,4,0)</f>
        <v>Anthony Gould</v>
      </c>
      <c r="E3376" t="str">
        <f>VLOOKUP(C3376,Customers!$A$1:$H$201,5,0)</f>
        <v>Female</v>
      </c>
      <c r="F3376" s="4">
        <f>VLOOKUP(C3376,Customers!$A$1:$H$201,6,0)</f>
        <v>31052</v>
      </c>
      <c r="G3376" s="4" t="str">
        <f>VLOOKUP(C3376,Customers!$A$1:$H$201,7,0)</f>
        <v>South James</v>
      </c>
      <c r="H3376" s="4">
        <f>VLOOKUP(C3376,Customers!$A$1:$H$201,8,0)</f>
        <v>44584</v>
      </c>
      <c r="I3376" t="s">
        <v>816</v>
      </c>
      <c r="J3376" t="str">
        <f>VLOOKUP(I3376,Products!$A$1:$F$51,2,0)</f>
        <v>Or Smartphone</v>
      </c>
      <c r="K3376" t="str">
        <f>VLOOKUP(I3376,Products!$A$1:$F$51,3,0)</f>
        <v>Electronics</v>
      </c>
      <c r="L3376" t="str">
        <f>VLOOKUP(I3376,Products!$A$1:$F$51,4,0)</f>
        <v>Smartphone</v>
      </c>
      <c r="M3376" s="7">
        <f>VLOOKUP(I3376,Products!$A$1:$F$51,5,0)</f>
        <v>1197.18</v>
      </c>
      <c r="N3376" s="7">
        <f>VLOOKUP(I3376,Products!$A$1:$F$51,6,0)</f>
        <v>722.74</v>
      </c>
      <c r="O3376" t="s">
        <v>842</v>
      </c>
      <c r="P3376" t="str">
        <f>VLOOKUP(O3376,Stores!$A$1:$D$6,2,0)</f>
        <v>MegaMart Johnmouth</v>
      </c>
      <c r="Q3376" t="str">
        <f>VLOOKUP(O3376,Stores!$A$1:$D$6,4,0)</f>
        <v>East</v>
      </c>
      <c r="R3376" s="6">
        <v>4</v>
      </c>
      <c r="S3376" s="6">
        <v>0</v>
      </c>
      <c r="T3376" t="s">
        <v>857</v>
      </c>
      <c r="U3376">
        <f t="shared" si="156"/>
        <v>4788.72</v>
      </c>
      <c r="V3376" s="7">
        <f t="shared" si="157"/>
        <v>2890.96</v>
      </c>
      <c r="W3376" s="7">
        <f t="shared" si="158"/>
        <v>1896.7600000000002</v>
      </c>
    </row>
    <row r="3377" spans="1:23" x14ac:dyDescent="0.25">
      <c r="A3377" t="s">
        <v>3971</v>
      </c>
      <c r="B3377" s="4">
        <v>45675</v>
      </c>
      <c r="C3377" t="s">
        <v>215</v>
      </c>
      <c r="D3377" t="str">
        <f>VLOOKUP(C3377,Customers!$A$1:$H$201,4,0)</f>
        <v>Carl Wyatt</v>
      </c>
      <c r="E3377" t="str">
        <f>VLOOKUP(C3377,Customers!$A$1:$H$201,5,0)</f>
        <v>Female</v>
      </c>
      <c r="F3377" s="4">
        <f>VLOOKUP(C3377,Customers!$A$1:$H$201,6,0)</f>
        <v>38253</v>
      </c>
      <c r="G3377" s="4" t="str">
        <f>VLOOKUP(C3377,Customers!$A$1:$H$201,7,0)</f>
        <v>North Tracey</v>
      </c>
      <c r="H3377" s="4">
        <f>VLOOKUP(C3377,Customers!$A$1:$H$201,8,0)</f>
        <v>44366</v>
      </c>
      <c r="I3377" t="s">
        <v>780</v>
      </c>
      <c r="J3377" t="str">
        <f>VLOOKUP(I3377,Products!$A$1:$F$51,2,0)</f>
        <v>Road Clothing</v>
      </c>
      <c r="K3377" t="str">
        <f>VLOOKUP(I3377,Products!$A$1:$F$51,3,0)</f>
        <v>Fashion</v>
      </c>
      <c r="L3377" t="str">
        <f>VLOOKUP(I3377,Products!$A$1:$F$51,4,0)</f>
        <v>Clothing</v>
      </c>
      <c r="M3377" s="7">
        <f>VLOOKUP(I3377,Products!$A$1:$F$51,5,0)</f>
        <v>1485.05</v>
      </c>
      <c r="N3377" s="7">
        <f>VLOOKUP(I3377,Products!$A$1:$F$51,6,0)</f>
        <v>988.31</v>
      </c>
      <c r="O3377" t="s">
        <v>835</v>
      </c>
      <c r="P3377" t="str">
        <f>VLOOKUP(O3377,Stores!$A$1:$D$6,2,0)</f>
        <v>MegaMart New Michele</v>
      </c>
      <c r="Q3377" t="str">
        <f>VLOOKUP(O3377,Stores!$A$1:$D$6,4,0)</f>
        <v>West</v>
      </c>
      <c r="R3377" s="6">
        <v>3</v>
      </c>
      <c r="S3377" s="6">
        <v>0.15</v>
      </c>
      <c r="T3377" t="s">
        <v>851</v>
      </c>
      <c r="U3377">
        <f t="shared" si="156"/>
        <v>4455.1499999999996</v>
      </c>
      <c r="V3377" s="7">
        <f t="shared" si="157"/>
        <v>2964.93</v>
      </c>
      <c r="W3377" s="7">
        <f t="shared" si="158"/>
        <v>1489.37</v>
      </c>
    </row>
    <row r="3378" spans="1:23" x14ac:dyDescent="0.25">
      <c r="A3378" t="s">
        <v>4630</v>
      </c>
      <c r="B3378" s="4">
        <v>45675</v>
      </c>
      <c r="C3378" t="s">
        <v>522</v>
      </c>
      <c r="D3378" t="str">
        <f>VLOOKUP(C3378,Customers!$A$1:$H$201,4,0)</f>
        <v>Betty Johnson</v>
      </c>
      <c r="E3378" t="str">
        <f>VLOOKUP(C3378,Customers!$A$1:$H$201,5,0)</f>
        <v>Female</v>
      </c>
      <c r="F3378" s="4">
        <f>VLOOKUP(C3378,Customers!$A$1:$H$201,6,0)</f>
        <v>23256</v>
      </c>
      <c r="G3378" s="4" t="str">
        <f>VLOOKUP(C3378,Customers!$A$1:$H$201,7,0)</f>
        <v>North Lisa</v>
      </c>
      <c r="H3378" s="4">
        <f>VLOOKUP(C3378,Customers!$A$1:$H$201,8,0)</f>
        <v>44258</v>
      </c>
      <c r="I3378" t="s">
        <v>762</v>
      </c>
      <c r="J3378" t="str">
        <f>VLOOKUP(I3378,Products!$A$1:$F$51,2,0)</f>
        <v>Firm Dairy</v>
      </c>
      <c r="K3378" t="str">
        <f>VLOOKUP(I3378,Products!$A$1:$F$51,3,0)</f>
        <v>Groceries</v>
      </c>
      <c r="L3378" t="str">
        <f>VLOOKUP(I3378,Products!$A$1:$F$51,4,0)</f>
        <v>Dairy</v>
      </c>
      <c r="M3378" s="7">
        <f>VLOOKUP(I3378,Products!$A$1:$F$51,5,0)</f>
        <v>1227.24</v>
      </c>
      <c r="N3378" s="7">
        <f>VLOOKUP(I3378,Products!$A$1:$F$51,6,0)</f>
        <v>977.09</v>
      </c>
      <c r="O3378" t="s">
        <v>831</v>
      </c>
      <c r="P3378" t="str">
        <f>VLOOKUP(O3378,Stores!$A$1:$D$6,2,0)</f>
        <v>MegaMart Peckmouth</v>
      </c>
      <c r="Q3378" t="str">
        <f>VLOOKUP(O3378,Stores!$A$1:$D$6,4,0)</f>
        <v>East</v>
      </c>
      <c r="R3378" s="6">
        <v>2</v>
      </c>
      <c r="S3378" s="6">
        <v>0</v>
      </c>
      <c r="T3378" t="s">
        <v>857</v>
      </c>
      <c r="U3378">
        <f t="shared" si="156"/>
        <v>2454.48</v>
      </c>
      <c r="V3378" s="7">
        <f t="shared" si="157"/>
        <v>1954.18</v>
      </c>
      <c r="W3378" s="7">
        <f t="shared" si="158"/>
        <v>499.29999999999995</v>
      </c>
    </row>
    <row r="3379" spans="1:23" x14ac:dyDescent="0.25">
      <c r="A3379" t="s">
        <v>5305</v>
      </c>
      <c r="B3379" s="4">
        <v>45675</v>
      </c>
      <c r="C3379" t="s">
        <v>534</v>
      </c>
      <c r="D3379" t="str">
        <f>VLOOKUP(C3379,Customers!$A$1:$H$201,4,0)</f>
        <v>John Foster</v>
      </c>
      <c r="E3379" t="str">
        <f>VLOOKUP(C3379,Customers!$A$1:$H$201,5,0)</f>
        <v>Female</v>
      </c>
      <c r="F3379" s="4">
        <f>VLOOKUP(C3379,Customers!$A$1:$H$201,6,0)</f>
        <v>38541</v>
      </c>
      <c r="G3379" s="4" t="str">
        <f>VLOOKUP(C3379,Customers!$A$1:$H$201,7,0)</f>
        <v>Charlesmouth</v>
      </c>
      <c r="H3379" s="4">
        <f>VLOOKUP(C3379,Customers!$A$1:$H$201,8,0)</f>
        <v>45601</v>
      </c>
      <c r="I3379" t="s">
        <v>788</v>
      </c>
      <c r="J3379" t="str">
        <f>VLOOKUP(I3379,Products!$A$1:$F$51,2,0)</f>
        <v>Beat Accessories</v>
      </c>
      <c r="K3379" t="str">
        <f>VLOOKUP(I3379,Products!$A$1:$F$51,3,0)</f>
        <v>Fashion</v>
      </c>
      <c r="L3379" t="str">
        <f>VLOOKUP(I3379,Products!$A$1:$F$51,4,0)</f>
        <v>Accessories</v>
      </c>
      <c r="M3379" s="7">
        <f>VLOOKUP(I3379,Products!$A$1:$F$51,5,0)</f>
        <v>1798.97</v>
      </c>
      <c r="N3379" s="7">
        <f>VLOOKUP(I3379,Products!$A$1:$F$51,6,0)</f>
        <v>1329.15</v>
      </c>
      <c r="O3379" t="s">
        <v>827</v>
      </c>
      <c r="P3379" t="str">
        <f>VLOOKUP(O3379,Stores!$A$1:$D$6,2,0)</f>
        <v>MegaMart Jimenezborough</v>
      </c>
      <c r="Q3379" t="str">
        <f>VLOOKUP(O3379,Stores!$A$1:$D$6,4,0)</f>
        <v>South</v>
      </c>
      <c r="R3379" s="6">
        <v>3</v>
      </c>
      <c r="S3379" s="6">
        <v>0</v>
      </c>
      <c r="T3379" t="s">
        <v>857</v>
      </c>
      <c r="U3379">
        <f t="shared" si="156"/>
        <v>5396.91</v>
      </c>
      <c r="V3379" s="7">
        <f t="shared" si="157"/>
        <v>3987.4500000000003</v>
      </c>
      <c r="W3379" s="7">
        <f t="shared" si="158"/>
        <v>1408.4599999999996</v>
      </c>
    </row>
    <row r="3380" spans="1:23" x14ac:dyDescent="0.25">
      <c r="A3380" t="s">
        <v>5677</v>
      </c>
      <c r="B3380" s="4">
        <v>45675</v>
      </c>
      <c r="C3380" t="s">
        <v>275</v>
      </c>
      <c r="D3380" t="str">
        <f>VLOOKUP(C3380,Customers!$A$1:$H$201,4,0)</f>
        <v>Carl Armstrong</v>
      </c>
      <c r="E3380" t="str">
        <f>VLOOKUP(C3380,Customers!$A$1:$H$201,5,0)</f>
        <v>Female</v>
      </c>
      <c r="F3380" s="4">
        <f>VLOOKUP(C3380,Customers!$A$1:$H$201,6,0)</f>
        <v>23715</v>
      </c>
      <c r="G3380" s="4" t="str">
        <f>VLOOKUP(C3380,Customers!$A$1:$H$201,7,0)</f>
        <v>Port Angelabury</v>
      </c>
      <c r="H3380" s="4">
        <f>VLOOKUP(C3380,Customers!$A$1:$H$201,8,0)</f>
        <v>44601</v>
      </c>
      <c r="I3380" t="s">
        <v>728</v>
      </c>
      <c r="J3380" t="str">
        <f>VLOOKUP(I3380,Products!$A$1:$F$51,2,0)</f>
        <v>Understand Camera</v>
      </c>
      <c r="K3380" t="str">
        <f>VLOOKUP(I3380,Products!$A$1:$F$51,3,0)</f>
        <v>Electronics</v>
      </c>
      <c r="L3380" t="str">
        <f>VLOOKUP(I3380,Products!$A$1:$F$51,4,0)</f>
        <v>Camera</v>
      </c>
      <c r="M3380" s="7">
        <f>VLOOKUP(I3380,Products!$A$1:$F$51,5,0)</f>
        <v>1474.12</v>
      </c>
      <c r="N3380" s="7">
        <f>VLOOKUP(I3380,Products!$A$1:$F$51,6,0)</f>
        <v>764.02</v>
      </c>
      <c r="O3380" t="s">
        <v>842</v>
      </c>
      <c r="P3380" t="str">
        <f>VLOOKUP(O3380,Stores!$A$1:$D$6,2,0)</f>
        <v>MegaMart Johnmouth</v>
      </c>
      <c r="Q3380" t="str">
        <f>VLOOKUP(O3380,Stores!$A$1:$D$6,4,0)</f>
        <v>East</v>
      </c>
      <c r="R3380" s="6">
        <v>1</v>
      </c>
      <c r="S3380" s="6">
        <v>0.05</v>
      </c>
      <c r="T3380" t="s">
        <v>851</v>
      </c>
      <c r="U3380">
        <f t="shared" si="156"/>
        <v>1474.12</v>
      </c>
      <c r="V3380" s="7">
        <f t="shared" si="157"/>
        <v>764.02</v>
      </c>
      <c r="W3380" s="7">
        <f t="shared" si="158"/>
        <v>709.14999999999986</v>
      </c>
    </row>
    <row r="3381" spans="1:23" x14ac:dyDescent="0.25">
      <c r="A3381" t="s">
        <v>1090</v>
      </c>
      <c r="B3381" s="4">
        <v>45675</v>
      </c>
      <c r="C3381" t="s">
        <v>215</v>
      </c>
      <c r="D3381" t="str">
        <f>VLOOKUP(C3381,Customers!$A$1:$H$201,4,0)</f>
        <v>Carl Wyatt</v>
      </c>
      <c r="E3381" t="str">
        <f>VLOOKUP(C3381,Customers!$A$1:$H$201,5,0)</f>
        <v>Female</v>
      </c>
      <c r="F3381" s="4">
        <f>VLOOKUP(C3381,Customers!$A$1:$H$201,6,0)</f>
        <v>38253</v>
      </c>
      <c r="G3381" s="4" t="str">
        <f>VLOOKUP(C3381,Customers!$A$1:$H$201,7,0)</f>
        <v>North Tracey</v>
      </c>
      <c r="H3381" s="4">
        <f>VLOOKUP(C3381,Customers!$A$1:$H$201,8,0)</f>
        <v>44366</v>
      </c>
      <c r="I3381" t="s">
        <v>800</v>
      </c>
      <c r="J3381" t="str">
        <f>VLOOKUP(I3381,Products!$A$1:$F$51,2,0)</f>
        <v>Church Clothing</v>
      </c>
      <c r="K3381" t="str">
        <f>VLOOKUP(I3381,Products!$A$1:$F$51,3,0)</f>
        <v>Fashion</v>
      </c>
      <c r="L3381" t="str">
        <f>VLOOKUP(I3381,Products!$A$1:$F$51,4,0)</f>
        <v>Clothing</v>
      </c>
      <c r="M3381" s="7">
        <f>VLOOKUP(I3381,Products!$A$1:$F$51,5,0)</f>
        <v>540.94000000000005</v>
      </c>
      <c r="N3381" s="7">
        <f>VLOOKUP(I3381,Products!$A$1:$F$51,6,0)</f>
        <v>398.25</v>
      </c>
      <c r="O3381" t="s">
        <v>831</v>
      </c>
      <c r="P3381" t="str">
        <f>VLOOKUP(O3381,Stores!$A$1:$D$6,2,0)</f>
        <v>MegaMart Peckmouth</v>
      </c>
      <c r="Q3381" t="str">
        <f>VLOOKUP(O3381,Stores!$A$1:$D$6,4,0)</f>
        <v>East</v>
      </c>
      <c r="R3381" s="6">
        <v>5</v>
      </c>
      <c r="S3381" s="6">
        <v>0.15</v>
      </c>
      <c r="T3381" t="s">
        <v>861</v>
      </c>
      <c r="U3381">
        <f t="shared" si="156"/>
        <v>2704.7000000000003</v>
      </c>
      <c r="V3381" s="7">
        <f t="shared" si="157"/>
        <v>1991.25</v>
      </c>
      <c r="W3381" s="7">
        <f t="shared" si="158"/>
        <v>712.60000000000025</v>
      </c>
    </row>
    <row r="3382" spans="1:23" x14ac:dyDescent="0.25">
      <c r="A3382" t="s">
        <v>1193</v>
      </c>
      <c r="B3382" s="4">
        <v>45675</v>
      </c>
      <c r="C3382" t="s">
        <v>42</v>
      </c>
      <c r="D3382" t="str">
        <f>VLOOKUP(C3382,Customers!$A$1:$H$201,4,0)</f>
        <v>Catherine Rice</v>
      </c>
      <c r="E3382" t="str">
        <f>VLOOKUP(C3382,Customers!$A$1:$H$201,5,0)</f>
        <v>Male</v>
      </c>
      <c r="F3382" s="4">
        <f>VLOOKUP(C3382,Customers!$A$1:$H$201,6,0)</f>
        <v>28106</v>
      </c>
      <c r="G3382" s="4" t="str">
        <f>VLOOKUP(C3382,Customers!$A$1:$H$201,7,0)</f>
        <v>West Carol</v>
      </c>
      <c r="H3382" s="4">
        <f>VLOOKUP(C3382,Customers!$A$1:$H$201,8,0)</f>
        <v>45861</v>
      </c>
      <c r="I3382" t="s">
        <v>735</v>
      </c>
      <c r="J3382" t="str">
        <f>VLOOKUP(I3382,Products!$A$1:$F$51,2,0)</f>
        <v>Step Smartphone</v>
      </c>
      <c r="K3382" t="str">
        <f>VLOOKUP(I3382,Products!$A$1:$F$51,3,0)</f>
        <v>Electronics</v>
      </c>
      <c r="L3382" t="str">
        <f>VLOOKUP(I3382,Products!$A$1:$F$51,4,0)</f>
        <v>Smartphone</v>
      </c>
      <c r="M3382" s="7">
        <f>VLOOKUP(I3382,Products!$A$1:$F$51,5,0)</f>
        <v>1194.1199999999999</v>
      </c>
      <c r="N3382" s="7">
        <f>VLOOKUP(I3382,Products!$A$1:$F$51,6,0)</f>
        <v>838.95</v>
      </c>
      <c r="O3382" t="s">
        <v>838</v>
      </c>
      <c r="P3382" t="str">
        <f>VLOOKUP(O3382,Stores!$A$1:$D$6,2,0)</f>
        <v>MegaMart Brianahaven</v>
      </c>
      <c r="Q3382" t="str">
        <f>VLOOKUP(O3382,Stores!$A$1:$D$6,4,0)</f>
        <v>North</v>
      </c>
      <c r="R3382" s="6">
        <v>4</v>
      </c>
      <c r="S3382" s="6">
        <v>0.05</v>
      </c>
      <c r="T3382" t="s">
        <v>851</v>
      </c>
      <c r="U3382">
        <f t="shared" si="156"/>
        <v>4776.4799999999996</v>
      </c>
      <c r="V3382" s="7">
        <f t="shared" si="157"/>
        <v>3355.8</v>
      </c>
      <c r="W3382" s="7">
        <f t="shared" si="158"/>
        <v>1419.7299999999993</v>
      </c>
    </row>
    <row r="3383" spans="1:23" x14ac:dyDescent="0.25">
      <c r="A3383" t="s">
        <v>1570</v>
      </c>
      <c r="B3383" s="4">
        <v>45675</v>
      </c>
      <c r="C3383" t="s">
        <v>181</v>
      </c>
      <c r="D3383" t="str">
        <f>VLOOKUP(C3383,Customers!$A$1:$H$201,4,0)</f>
        <v>Mary Decker</v>
      </c>
      <c r="E3383" t="str">
        <f>VLOOKUP(C3383,Customers!$A$1:$H$201,5,0)</f>
        <v>Female</v>
      </c>
      <c r="F3383" s="4">
        <f>VLOOKUP(C3383,Customers!$A$1:$H$201,6,0)</f>
        <v>38901</v>
      </c>
      <c r="G3383" s="4" t="str">
        <f>VLOOKUP(C3383,Customers!$A$1:$H$201,7,0)</f>
        <v>Port Jessica</v>
      </c>
      <c r="H3383" s="4">
        <f>VLOOKUP(C3383,Customers!$A$1:$H$201,8,0)</f>
        <v>45713</v>
      </c>
      <c r="I3383" t="s">
        <v>820</v>
      </c>
      <c r="J3383" t="str">
        <f>VLOOKUP(I3383,Products!$A$1:$F$51,2,0)</f>
        <v>Possible Watches</v>
      </c>
      <c r="K3383" t="str">
        <f>VLOOKUP(I3383,Products!$A$1:$F$51,3,0)</f>
        <v>Fashion</v>
      </c>
      <c r="L3383" t="str">
        <f>VLOOKUP(I3383,Products!$A$1:$F$51,4,0)</f>
        <v>Watches</v>
      </c>
      <c r="M3383" s="7">
        <f>VLOOKUP(I3383,Products!$A$1:$F$51,5,0)</f>
        <v>388.26</v>
      </c>
      <c r="N3383" s="7">
        <f>VLOOKUP(I3383,Products!$A$1:$F$51,6,0)</f>
        <v>199.3</v>
      </c>
      <c r="O3383" t="s">
        <v>827</v>
      </c>
      <c r="P3383" t="str">
        <f>VLOOKUP(O3383,Stores!$A$1:$D$6,2,0)</f>
        <v>MegaMart Jimenezborough</v>
      </c>
      <c r="Q3383" t="str">
        <f>VLOOKUP(O3383,Stores!$A$1:$D$6,4,0)</f>
        <v>South</v>
      </c>
      <c r="R3383" s="6">
        <v>4</v>
      </c>
      <c r="S3383" s="6">
        <v>0.15</v>
      </c>
      <c r="T3383" t="s">
        <v>854</v>
      </c>
      <c r="U3383">
        <f t="shared" si="156"/>
        <v>1553.04</v>
      </c>
      <c r="V3383" s="7">
        <f t="shared" si="157"/>
        <v>797.2</v>
      </c>
      <c r="W3383" s="7">
        <f t="shared" si="158"/>
        <v>754.9899999999999</v>
      </c>
    </row>
    <row r="3384" spans="1:23" x14ac:dyDescent="0.25">
      <c r="A3384" t="s">
        <v>1808</v>
      </c>
      <c r="B3384" s="4">
        <v>45675</v>
      </c>
      <c r="C3384" t="s">
        <v>685</v>
      </c>
      <c r="D3384" t="str">
        <f>VLOOKUP(C3384,Customers!$A$1:$H$201,4,0)</f>
        <v>James Mitchell</v>
      </c>
      <c r="E3384" t="str">
        <f>VLOOKUP(C3384,Customers!$A$1:$H$201,5,0)</f>
        <v>Female</v>
      </c>
      <c r="F3384" s="4">
        <f>VLOOKUP(C3384,Customers!$A$1:$H$201,6,0)</f>
        <v>27995</v>
      </c>
      <c r="G3384" s="4" t="str">
        <f>VLOOKUP(C3384,Customers!$A$1:$H$201,7,0)</f>
        <v>East Raymond</v>
      </c>
      <c r="H3384" s="4">
        <f>VLOOKUP(C3384,Customers!$A$1:$H$201,8,0)</f>
        <v>45827</v>
      </c>
      <c r="I3384" t="s">
        <v>798</v>
      </c>
      <c r="J3384" t="str">
        <f>VLOOKUP(I3384,Products!$A$1:$F$51,2,0)</f>
        <v>Stage Footwear</v>
      </c>
      <c r="K3384" t="str">
        <f>VLOOKUP(I3384,Products!$A$1:$F$51,3,0)</f>
        <v>Fashion</v>
      </c>
      <c r="L3384" t="str">
        <f>VLOOKUP(I3384,Products!$A$1:$F$51,4,0)</f>
        <v>Footwear</v>
      </c>
      <c r="M3384" s="7">
        <f>VLOOKUP(I3384,Products!$A$1:$F$51,5,0)</f>
        <v>1102.791777777778</v>
      </c>
      <c r="N3384" s="7">
        <f>VLOOKUP(I3384,Products!$A$1:$F$51,6,0)</f>
        <v>742.26521739130465</v>
      </c>
      <c r="O3384" t="s">
        <v>827</v>
      </c>
      <c r="P3384" t="str">
        <f>VLOOKUP(O3384,Stores!$A$1:$D$6,2,0)</f>
        <v>MegaMart Jimenezborough</v>
      </c>
      <c r="Q3384" t="str">
        <f>VLOOKUP(O3384,Stores!$A$1:$D$6,4,0)</f>
        <v>South</v>
      </c>
      <c r="R3384" s="6">
        <v>1</v>
      </c>
      <c r="S3384" s="6">
        <v>0.1</v>
      </c>
      <c r="T3384" t="s">
        <v>857</v>
      </c>
      <c r="U3384">
        <f t="shared" si="156"/>
        <v>1102.791777777778</v>
      </c>
      <c r="V3384" s="7">
        <f t="shared" si="157"/>
        <v>742.26521739130465</v>
      </c>
      <c r="W3384" s="7">
        <f t="shared" si="158"/>
        <v>359.62656038647333</v>
      </c>
    </row>
    <row r="3385" spans="1:23" x14ac:dyDescent="0.25">
      <c r="A3385" t="s">
        <v>2326</v>
      </c>
      <c r="B3385" s="4">
        <v>45675</v>
      </c>
      <c r="C3385" t="s">
        <v>275</v>
      </c>
      <c r="D3385" t="str">
        <f>VLOOKUP(C3385,Customers!$A$1:$H$201,4,0)</f>
        <v>Carl Armstrong</v>
      </c>
      <c r="E3385" t="str">
        <f>VLOOKUP(C3385,Customers!$A$1:$H$201,5,0)</f>
        <v>Female</v>
      </c>
      <c r="F3385" s="4">
        <f>VLOOKUP(C3385,Customers!$A$1:$H$201,6,0)</f>
        <v>23715</v>
      </c>
      <c r="G3385" s="4" t="str">
        <f>VLOOKUP(C3385,Customers!$A$1:$H$201,7,0)</f>
        <v>Port Angelabury</v>
      </c>
      <c r="H3385" s="4">
        <f>VLOOKUP(C3385,Customers!$A$1:$H$201,8,0)</f>
        <v>44601</v>
      </c>
      <c r="I3385" t="s">
        <v>738</v>
      </c>
      <c r="J3385" t="str">
        <f>VLOOKUP(I3385,Products!$A$1:$F$51,2,0)</f>
        <v>Either Headphones</v>
      </c>
      <c r="K3385" t="str">
        <f>VLOOKUP(I3385,Products!$A$1:$F$51,3,0)</f>
        <v>Electronics</v>
      </c>
      <c r="L3385" t="str">
        <f>VLOOKUP(I3385,Products!$A$1:$F$51,4,0)</f>
        <v>Headphones</v>
      </c>
      <c r="M3385" s="7">
        <f>VLOOKUP(I3385,Products!$A$1:$F$51,5,0)</f>
        <v>248.57</v>
      </c>
      <c r="N3385" s="7">
        <f>VLOOKUP(I3385,Products!$A$1:$F$51,6,0)</f>
        <v>190.67</v>
      </c>
      <c r="O3385" t="s">
        <v>831</v>
      </c>
      <c r="P3385" t="str">
        <f>VLOOKUP(O3385,Stores!$A$1:$D$6,2,0)</f>
        <v>MegaMart Peckmouth</v>
      </c>
      <c r="Q3385" t="str">
        <f>VLOOKUP(O3385,Stores!$A$1:$D$6,4,0)</f>
        <v>East</v>
      </c>
      <c r="R3385" s="6">
        <v>1</v>
      </c>
      <c r="S3385" s="6">
        <v>0.1</v>
      </c>
      <c r="T3385" t="s">
        <v>854</v>
      </c>
      <c r="U3385">
        <f t="shared" si="156"/>
        <v>248.57</v>
      </c>
      <c r="V3385" s="7">
        <f t="shared" si="157"/>
        <v>190.67</v>
      </c>
      <c r="W3385" s="7">
        <f t="shared" si="158"/>
        <v>57.000000000000007</v>
      </c>
    </row>
    <row r="3386" spans="1:23" x14ac:dyDescent="0.25">
      <c r="A3386" t="s">
        <v>4088</v>
      </c>
      <c r="B3386" s="4">
        <v>45675</v>
      </c>
      <c r="C3386" t="s">
        <v>507</v>
      </c>
      <c r="D3386" t="str">
        <f>VLOOKUP(C3386,Customers!$A$1:$H$201,4,0)</f>
        <v>Stacy Williams</v>
      </c>
      <c r="E3386" t="str">
        <f>VLOOKUP(C3386,Customers!$A$1:$H$201,5,0)</f>
        <v>Female</v>
      </c>
      <c r="F3386" s="4">
        <f>VLOOKUP(C3386,Customers!$A$1:$H$201,6,0)</f>
        <v>26827</v>
      </c>
      <c r="G3386" s="4" t="str">
        <f>VLOOKUP(C3386,Customers!$A$1:$H$201,7,0)</f>
        <v>Port Gail</v>
      </c>
      <c r="H3386" s="4">
        <f>VLOOKUP(C3386,Customers!$A$1:$H$201,8,0)</f>
        <v>45532</v>
      </c>
      <c r="I3386" t="s">
        <v>732</v>
      </c>
      <c r="J3386" t="str">
        <f>VLOOKUP(I3386,Products!$A$1:$F$51,2,0)</f>
        <v>Us Snacks</v>
      </c>
      <c r="K3386" t="str">
        <f>VLOOKUP(I3386,Products!$A$1:$F$51,3,0)</f>
        <v>Groceries</v>
      </c>
      <c r="L3386" t="str">
        <f>VLOOKUP(I3386,Products!$A$1:$F$51,4,0)</f>
        <v>Snacks</v>
      </c>
      <c r="M3386" s="7">
        <f>VLOOKUP(I3386,Products!$A$1:$F$51,5,0)</f>
        <v>123.19</v>
      </c>
      <c r="N3386" s="7">
        <f>VLOOKUP(I3386,Products!$A$1:$F$51,6,0)</f>
        <v>80.36</v>
      </c>
      <c r="O3386" t="s">
        <v>831</v>
      </c>
      <c r="P3386" t="str">
        <f>VLOOKUP(O3386,Stores!$A$1:$D$6,2,0)</f>
        <v>MegaMart Peckmouth</v>
      </c>
      <c r="Q3386" t="str">
        <f>VLOOKUP(O3386,Stores!$A$1:$D$6,4,0)</f>
        <v>East</v>
      </c>
      <c r="R3386" s="6">
        <v>1</v>
      </c>
      <c r="S3386" s="6">
        <v>0.15</v>
      </c>
      <c r="T3386" t="s">
        <v>861</v>
      </c>
      <c r="U3386">
        <f t="shared" si="156"/>
        <v>123.19</v>
      </c>
      <c r="V3386" s="7">
        <f t="shared" si="157"/>
        <v>80.36</v>
      </c>
      <c r="W3386" s="7">
        <f t="shared" si="158"/>
        <v>41.98</v>
      </c>
    </row>
    <row r="3387" spans="1:23" x14ac:dyDescent="0.25">
      <c r="A3387" t="s">
        <v>5087</v>
      </c>
      <c r="B3387" s="4">
        <v>45676</v>
      </c>
      <c r="C3387" t="s">
        <v>507</v>
      </c>
      <c r="D3387" t="str">
        <f>VLOOKUP(C3387,Customers!$A$1:$H$201,4,0)</f>
        <v>Stacy Williams</v>
      </c>
      <c r="E3387" t="str">
        <f>VLOOKUP(C3387,Customers!$A$1:$H$201,5,0)</f>
        <v>Female</v>
      </c>
      <c r="F3387" s="4">
        <f>VLOOKUP(C3387,Customers!$A$1:$H$201,6,0)</f>
        <v>26827</v>
      </c>
      <c r="G3387" s="4" t="str">
        <f>VLOOKUP(C3387,Customers!$A$1:$H$201,7,0)</f>
        <v>Port Gail</v>
      </c>
      <c r="H3387" s="4">
        <f>VLOOKUP(C3387,Customers!$A$1:$H$201,8,0)</f>
        <v>45532</v>
      </c>
      <c r="I3387" t="s">
        <v>810</v>
      </c>
      <c r="J3387" t="str">
        <f>VLOOKUP(I3387,Products!$A$1:$F$51,2,0)</f>
        <v>Least Accessories</v>
      </c>
      <c r="K3387" t="str">
        <f>VLOOKUP(I3387,Products!$A$1:$F$51,3,0)</f>
        <v>Fashion</v>
      </c>
      <c r="L3387" t="str">
        <f>VLOOKUP(I3387,Products!$A$1:$F$51,4,0)</f>
        <v>Accessories</v>
      </c>
      <c r="M3387" s="7">
        <f>VLOOKUP(I3387,Products!$A$1:$F$51,5,0)</f>
        <v>1286.55</v>
      </c>
      <c r="N3387" s="7">
        <f>VLOOKUP(I3387,Products!$A$1:$F$51,6,0)</f>
        <v>797.54</v>
      </c>
      <c r="O3387" t="s">
        <v>838</v>
      </c>
      <c r="P3387" t="str">
        <f>VLOOKUP(O3387,Stores!$A$1:$D$6,2,0)</f>
        <v>MegaMart Brianahaven</v>
      </c>
      <c r="Q3387" t="str">
        <f>VLOOKUP(O3387,Stores!$A$1:$D$6,4,0)</f>
        <v>North</v>
      </c>
      <c r="R3387" s="6">
        <v>2</v>
      </c>
      <c r="S3387" s="6">
        <v>0</v>
      </c>
      <c r="T3387" t="s">
        <v>861</v>
      </c>
      <c r="U3387">
        <f t="shared" si="156"/>
        <v>2573.1</v>
      </c>
      <c r="V3387" s="7">
        <f t="shared" si="157"/>
        <v>1595.08</v>
      </c>
      <c r="W3387" s="7">
        <f t="shared" si="158"/>
        <v>977.02</v>
      </c>
    </row>
    <row r="3388" spans="1:23" x14ac:dyDescent="0.25">
      <c r="A3388" t="s">
        <v>5775</v>
      </c>
      <c r="B3388" s="4">
        <v>45676</v>
      </c>
      <c r="C3388" t="s">
        <v>248</v>
      </c>
      <c r="D3388" t="str">
        <f>VLOOKUP(C3388,Customers!$A$1:$H$201,4,0)</f>
        <v>Jason Jenkins</v>
      </c>
      <c r="E3388" t="str">
        <f>VLOOKUP(C3388,Customers!$A$1:$H$201,5,0)</f>
        <v>Female</v>
      </c>
      <c r="F3388" s="4">
        <f>VLOOKUP(C3388,Customers!$A$1:$H$201,6,0)</f>
        <v>31304</v>
      </c>
      <c r="G3388" s="4" t="str">
        <f>VLOOKUP(C3388,Customers!$A$1:$H$201,7,0)</f>
        <v>New Randychester</v>
      </c>
      <c r="H3388" s="4">
        <f>VLOOKUP(C3388,Customers!$A$1:$H$201,8,0)</f>
        <v>44186</v>
      </c>
      <c r="I3388" t="s">
        <v>784</v>
      </c>
      <c r="J3388" t="str">
        <f>VLOOKUP(I3388,Products!$A$1:$F$51,2,0)</f>
        <v>Foot Snacks</v>
      </c>
      <c r="K3388" t="str">
        <f>VLOOKUP(I3388,Products!$A$1:$F$51,3,0)</f>
        <v>Groceries</v>
      </c>
      <c r="L3388" t="str">
        <f>VLOOKUP(I3388,Products!$A$1:$F$51,4,0)</f>
        <v>Snacks</v>
      </c>
      <c r="M3388" s="7">
        <f>VLOOKUP(I3388,Products!$A$1:$F$51,5,0)</f>
        <v>1095.72</v>
      </c>
      <c r="N3388" s="7">
        <f>VLOOKUP(I3388,Products!$A$1:$F$51,6,0)</f>
        <v>822.2</v>
      </c>
      <c r="O3388" t="s">
        <v>835</v>
      </c>
      <c r="P3388" t="str">
        <f>VLOOKUP(O3388,Stores!$A$1:$D$6,2,0)</f>
        <v>MegaMart New Michele</v>
      </c>
      <c r="Q3388" t="str">
        <f>VLOOKUP(O3388,Stores!$A$1:$D$6,4,0)</f>
        <v>West</v>
      </c>
      <c r="R3388" s="6">
        <v>5</v>
      </c>
      <c r="S3388" s="6">
        <v>0.05</v>
      </c>
      <c r="T3388" t="s">
        <v>861</v>
      </c>
      <c r="U3388">
        <f t="shared" si="156"/>
        <v>5478.6</v>
      </c>
      <c r="V3388" s="7">
        <f t="shared" si="157"/>
        <v>4111</v>
      </c>
      <c r="W3388" s="7">
        <f t="shared" si="158"/>
        <v>1366.6500000000003</v>
      </c>
    </row>
    <row r="3389" spans="1:23" x14ac:dyDescent="0.25">
      <c r="A3389" t="s">
        <v>1247</v>
      </c>
      <c r="B3389" s="4">
        <v>45676</v>
      </c>
      <c r="C3389" t="s">
        <v>103</v>
      </c>
      <c r="D3389" t="str">
        <f>VLOOKUP(C3389,Customers!$A$1:$H$201,4,0)</f>
        <v>Justin Macdonald</v>
      </c>
      <c r="E3389" t="str">
        <f>VLOOKUP(C3389,Customers!$A$1:$H$201,5,0)</f>
        <v>Male</v>
      </c>
      <c r="F3389" s="4">
        <f>VLOOKUP(C3389,Customers!$A$1:$H$201,6,0)</f>
        <v>37990</v>
      </c>
      <c r="G3389" s="4" t="str">
        <f>VLOOKUP(C3389,Customers!$A$1:$H$201,7,0)</f>
        <v>Shepherdburgh</v>
      </c>
      <c r="H3389" s="4">
        <f>VLOOKUP(C3389,Customers!$A$1:$H$201,8,0)</f>
        <v>45538</v>
      </c>
      <c r="I3389" t="s">
        <v>707</v>
      </c>
      <c r="J3389" t="str">
        <f>VLOOKUP(I3389,Products!$A$1:$F$51,2,0)</f>
        <v>Like Camera</v>
      </c>
      <c r="K3389" t="str">
        <f>VLOOKUP(I3389,Products!$A$1:$F$51,3,0)</f>
        <v>Electronics</v>
      </c>
      <c r="L3389" t="str">
        <f>VLOOKUP(I3389,Products!$A$1:$F$51,4,0)</f>
        <v>Camera</v>
      </c>
      <c r="M3389" s="7">
        <f>VLOOKUP(I3389,Products!$A$1:$F$51,5,0)</f>
        <v>1673.69</v>
      </c>
      <c r="N3389" s="7">
        <f>VLOOKUP(I3389,Products!$A$1:$F$51,6,0)</f>
        <v>1323.38</v>
      </c>
      <c r="O3389" t="s">
        <v>838</v>
      </c>
      <c r="P3389" t="str">
        <f>VLOOKUP(O3389,Stores!$A$1:$D$6,2,0)</f>
        <v>MegaMart Brianahaven</v>
      </c>
      <c r="Q3389" t="str">
        <f>VLOOKUP(O3389,Stores!$A$1:$D$6,4,0)</f>
        <v>North</v>
      </c>
      <c r="R3389" s="6">
        <v>3</v>
      </c>
      <c r="S3389" s="6">
        <v>0.05</v>
      </c>
      <c r="T3389" t="s">
        <v>851</v>
      </c>
      <c r="U3389">
        <f t="shared" si="156"/>
        <v>5021.07</v>
      </c>
      <c r="V3389" s="7">
        <f t="shared" si="157"/>
        <v>3970.1400000000003</v>
      </c>
      <c r="W3389" s="7">
        <f t="shared" si="158"/>
        <v>1049.9799999999993</v>
      </c>
    </row>
    <row r="3390" spans="1:23" x14ac:dyDescent="0.25">
      <c r="A3390" t="s">
        <v>1416</v>
      </c>
      <c r="B3390" s="4">
        <v>45676</v>
      </c>
      <c r="C3390" t="s">
        <v>165</v>
      </c>
      <c r="D3390" t="str">
        <f>VLOOKUP(C3390,Customers!$A$1:$H$201,4,0)</f>
        <v>Kenneth Allen</v>
      </c>
      <c r="E3390" t="str">
        <f>VLOOKUP(C3390,Customers!$A$1:$H$201,5,0)</f>
        <v>Male</v>
      </c>
      <c r="F3390" s="4">
        <f>VLOOKUP(C3390,Customers!$A$1:$H$201,6,0)</f>
        <v>32400</v>
      </c>
      <c r="G3390" s="4" t="str">
        <f>VLOOKUP(C3390,Customers!$A$1:$H$201,7,0)</f>
        <v>North Jonathonhaven</v>
      </c>
      <c r="H3390" s="4">
        <f>VLOOKUP(C3390,Customers!$A$1:$H$201,8,0)</f>
        <v>45213</v>
      </c>
      <c r="I3390" t="s">
        <v>800</v>
      </c>
      <c r="J3390" t="str">
        <f>VLOOKUP(I3390,Products!$A$1:$F$51,2,0)</f>
        <v>Church Clothing</v>
      </c>
      <c r="K3390" t="str">
        <f>VLOOKUP(I3390,Products!$A$1:$F$51,3,0)</f>
        <v>Fashion</v>
      </c>
      <c r="L3390" t="str">
        <f>VLOOKUP(I3390,Products!$A$1:$F$51,4,0)</f>
        <v>Clothing</v>
      </c>
      <c r="M3390" s="7">
        <f>VLOOKUP(I3390,Products!$A$1:$F$51,5,0)</f>
        <v>540.94000000000005</v>
      </c>
      <c r="N3390" s="7">
        <f>VLOOKUP(I3390,Products!$A$1:$F$51,6,0)</f>
        <v>398.25</v>
      </c>
      <c r="O3390" t="s">
        <v>838</v>
      </c>
      <c r="P3390" t="str">
        <f>VLOOKUP(O3390,Stores!$A$1:$D$6,2,0)</f>
        <v>MegaMart Brianahaven</v>
      </c>
      <c r="Q3390" t="str">
        <f>VLOOKUP(O3390,Stores!$A$1:$D$6,4,0)</f>
        <v>North</v>
      </c>
      <c r="R3390" s="6">
        <v>4</v>
      </c>
      <c r="S3390" s="6">
        <v>0.1</v>
      </c>
      <c r="T3390" t="s">
        <v>854</v>
      </c>
      <c r="U3390">
        <f t="shared" si="156"/>
        <v>2163.7600000000002</v>
      </c>
      <c r="V3390" s="7">
        <f t="shared" si="157"/>
        <v>1593</v>
      </c>
      <c r="W3390" s="7">
        <f t="shared" si="158"/>
        <v>569.86000000000024</v>
      </c>
    </row>
    <row r="3391" spans="1:23" x14ac:dyDescent="0.25">
      <c r="A3391" t="s">
        <v>2620</v>
      </c>
      <c r="B3391" s="4">
        <v>45676</v>
      </c>
      <c r="C3391" t="s">
        <v>456</v>
      </c>
      <c r="D3391" t="str">
        <f>VLOOKUP(C3391,Customers!$A$1:$H$201,4,0)</f>
        <v>Chad Roberts</v>
      </c>
      <c r="E3391" t="str">
        <f>VLOOKUP(C3391,Customers!$A$1:$H$201,5,0)</f>
        <v>Female</v>
      </c>
      <c r="F3391" s="4">
        <f>VLOOKUP(C3391,Customers!$A$1:$H$201,6,0)</f>
        <v>22804</v>
      </c>
      <c r="G3391" s="4" t="str">
        <f>VLOOKUP(C3391,Customers!$A$1:$H$201,7,0)</f>
        <v>North Michelle</v>
      </c>
      <c r="H3391" s="4">
        <f>VLOOKUP(C3391,Customers!$A$1:$H$201,8,0)</f>
        <v>44237</v>
      </c>
      <c r="I3391" t="s">
        <v>790</v>
      </c>
      <c r="J3391" t="str">
        <f>VLOOKUP(I3391,Products!$A$1:$F$51,2,0)</f>
        <v>Everything Laptop</v>
      </c>
      <c r="K3391" t="str">
        <f>VLOOKUP(I3391,Products!$A$1:$F$51,3,0)</f>
        <v>Electronics</v>
      </c>
      <c r="L3391" t="str">
        <f>VLOOKUP(I3391,Products!$A$1:$F$51,4,0)</f>
        <v>Laptop</v>
      </c>
      <c r="M3391" s="7">
        <f>VLOOKUP(I3391,Products!$A$1:$F$51,5,0)</f>
        <v>428.05</v>
      </c>
      <c r="N3391" s="7">
        <f>VLOOKUP(I3391,Products!$A$1:$F$51,6,0)</f>
        <v>246.07</v>
      </c>
      <c r="O3391" t="s">
        <v>827</v>
      </c>
      <c r="P3391" t="str">
        <f>VLOOKUP(O3391,Stores!$A$1:$D$6,2,0)</f>
        <v>MegaMart Jimenezborough</v>
      </c>
      <c r="Q3391" t="str">
        <f>VLOOKUP(O3391,Stores!$A$1:$D$6,4,0)</f>
        <v>South</v>
      </c>
      <c r="R3391" s="6">
        <v>4</v>
      </c>
      <c r="S3391" s="6">
        <v>0.15</v>
      </c>
      <c r="T3391" t="s">
        <v>861</v>
      </c>
      <c r="U3391">
        <f t="shared" si="156"/>
        <v>1712.2</v>
      </c>
      <c r="V3391" s="7">
        <f t="shared" si="157"/>
        <v>984.28</v>
      </c>
      <c r="W3391" s="7">
        <f t="shared" si="158"/>
        <v>727.07</v>
      </c>
    </row>
    <row r="3392" spans="1:23" x14ac:dyDescent="0.25">
      <c r="A3392" t="s">
        <v>2987</v>
      </c>
      <c r="B3392" s="4">
        <v>45677</v>
      </c>
      <c r="C3392" t="s">
        <v>568</v>
      </c>
      <c r="D3392" t="str">
        <f>VLOOKUP(C3392,Customers!$A$1:$H$201,4,0)</f>
        <v>Thomas Chung</v>
      </c>
      <c r="E3392" t="str">
        <f>VLOOKUP(C3392,Customers!$A$1:$H$201,5,0)</f>
        <v>Male</v>
      </c>
      <c r="F3392" s="4">
        <f>VLOOKUP(C3392,Customers!$A$1:$H$201,6,0)</f>
        <v>33160</v>
      </c>
      <c r="G3392" s="4" t="str">
        <f>VLOOKUP(C3392,Customers!$A$1:$H$201,7,0)</f>
        <v>Joshuamouth</v>
      </c>
      <c r="H3392" s="4">
        <f>VLOOKUP(C3392,Customers!$A$1:$H$201,8,0)</f>
        <v>44587</v>
      </c>
      <c r="I3392" t="s">
        <v>820</v>
      </c>
      <c r="J3392" t="str">
        <f>VLOOKUP(I3392,Products!$A$1:$F$51,2,0)</f>
        <v>Possible Watches</v>
      </c>
      <c r="K3392" t="str">
        <f>VLOOKUP(I3392,Products!$A$1:$F$51,3,0)</f>
        <v>Fashion</v>
      </c>
      <c r="L3392" t="str">
        <f>VLOOKUP(I3392,Products!$A$1:$F$51,4,0)</f>
        <v>Watches</v>
      </c>
      <c r="M3392" s="7">
        <f>VLOOKUP(I3392,Products!$A$1:$F$51,5,0)</f>
        <v>388.26</v>
      </c>
      <c r="N3392" s="7">
        <f>VLOOKUP(I3392,Products!$A$1:$F$51,6,0)</f>
        <v>199.3</v>
      </c>
      <c r="O3392" t="s">
        <v>827</v>
      </c>
      <c r="P3392" t="str">
        <f>VLOOKUP(O3392,Stores!$A$1:$D$6,2,0)</f>
        <v>MegaMart Jimenezborough</v>
      </c>
      <c r="Q3392" t="str">
        <f>VLOOKUP(O3392,Stores!$A$1:$D$6,4,0)</f>
        <v>South</v>
      </c>
      <c r="R3392" s="6">
        <v>1</v>
      </c>
      <c r="S3392" s="6">
        <v>0.05</v>
      </c>
      <c r="T3392" t="s">
        <v>861</v>
      </c>
      <c r="U3392">
        <f t="shared" si="156"/>
        <v>388.26</v>
      </c>
      <c r="V3392" s="7">
        <f t="shared" si="157"/>
        <v>199.3</v>
      </c>
      <c r="W3392" s="7">
        <f t="shared" si="158"/>
        <v>188.01</v>
      </c>
    </row>
    <row r="3393" spans="1:23" x14ac:dyDescent="0.25">
      <c r="A3393" t="s">
        <v>3334</v>
      </c>
      <c r="B3393" s="4">
        <v>45677</v>
      </c>
      <c r="C3393" t="s">
        <v>185</v>
      </c>
      <c r="D3393" t="str">
        <f>VLOOKUP(C3393,Customers!$A$1:$H$201,4,0)</f>
        <v>Alexis Crane</v>
      </c>
      <c r="E3393" t="str">
        <f>VLOOKUP(C3393,Customers!$A$1:$H$201,5,0)</f>
        <v>Male</v>
      </c>
      <c r="F3393" s="4">
        <f>VLOOKUP(C3393,Customers!$A$1:$H$201,6,0)</f>
        <v>38351</v>
      </c>
      <c r="G3393" s="4" t="str">
        <f>VLOOKUP(C3393,Customers!$A$1:$H$201,7,0)</f>
        <v>Newtonborough</v>
      </c>
      <c r="H3393" s="4">
        <f>VLOOKUP(C3393,Customers!$A$1:$H$201,8,0)</f>
        <v>44661</v>
      </c>
      <c r="I3393" t="s">
        <v>802</v>
      </c>
      <c r="J3393" t="str">
        <f>VLOOKUP(I3393,Products!$A$1:$F$51,2,0)</f>
        <v>Piece Headphones</v>
      </c>
      <c r="K3393" t="str">
        <f>VLOOKUP(I3393,Products!$A$1:$F$51,3,0)</f>
        <v>Electronics</v>
      </c>
      <c r="L3393" t="str">
        <f>VLOOKUP(I3393,Products!$A$1:$F$51,4,0)</f>
        <v>Headphones</v>
      </c>
      <c r="M3393" s="7">
        <f>VLOOKUP(I3393,Products!$A$1:$F$51,5,0)</f>
        <v>1745.61</v>
      </c>
      <c r="N3393" s="7">
        <f>VLOOKUP(I3393,Products!$A$1:$F$51,6,0)</f>
        <v>1322.44</v>
      </c>
      <c r="O3393" t="s">
        <v>835</v>
      </c>
      <c r="P3393" t="str">
        <f>VLOOKUP(O3393,Stores!$A$1:$D$6,2,0)</f>
        <v>MegaMart New Michele</v>
      </c>
      <c r="Q3393" t="str">
        <f>VLOOKUP(O3393,Stores!$A$1:$D$6,4,0)</f>
        <v>West</v>
      </c>
      <c r="R3393" s="6">
        <v>3</v>
      </c>
      <c r="S3393" s="6">
        <v>0.05</v>
      </c>
      <c r="T3393" t="s">
        <v>854</v>
      </c>
      <c r="U3393">
        <f t="shared" si="156"/>
        <v>5236.83</v>
      </c>
      <c r="V3393" s="7">
        <f t="shared" si="157"/>
        <v>3967.32</v>
      </c>
      <c r="W3393" s="7">
        <f t="shared" si="158"/>
        <v>1268.5599999999997</v>
      </c>
    </row>
    <row r="3394" spans="1:23" x14ac:dyDescent="0.25">
      <c r="A3394" t="s">
        <v>3467</v>
      </c>
      <c r="B3394" s="4">
        <v>45677</v>
      </c>
      <c r="C3394" t="s">
        <v>69</v>
      </c>
      <c r="D3394" t="str">
        <f>VLOOKUP(C3394,Customers!$A$1:$H$201,4,0)</f>
        <v>Vanessa Anderson</v>
      </c>
      <c r="E3394" t="str">
        <f>VLOOKUP(C3394,Customers!$A$1:$H$201,5,0)</f>
        <v>Female</v>
      </c>
      <c r="F3394" s="4">
        <f>VLOOKUP(C3394,Customers!$A$1:$H$201,6,0)</f>
        <v>30021</v>
      </c>
      <c r="G3394" s="4" t="str">
        <f>VLOOKUP(C3394,Customers!$A$1:$H$201,7,0)</f>
        <v>Peterside</v>
      </c>
      <c r="H3394" s="4">
        <f>VLOOKUP(C3394,Customers!$A$1:$H$201,8,0)</f>
        <v>45560</v>
      </c>
      <c r="I3394" t="s">
        <v>808</v>
      </c>
      <c r="J3394" t="str">
        <f>VLOOKUP(I3394,Products!$A$1:$F$51,2,0)</f>
        <v>Soon Accessories</v>
      </c>
      <c r="K3394" t="str">
        <f>VLOOKUP(I3394,Products!$A$1:$F$51,3,0)</f>
        <v>Fashion</v>
      </c>
      <c r="L3394" t="str">
        <f>VLOOKUP(I3394,Products!$A$1:$F$51,4,0)</f>
        <v>Accessories</v>
      </c>
      <c r="M3394" s="7">
        <f>VLOOKUP(I3394,Products!$A$1:$F$51,5,0)</f>
        <v>564.41999999999996</v>
      </c>
      <c r="N3394" s="7">
        <f>VLOOKUP(I3394,Products!$A$1:$F$51,6,0)</f>
        <v>293.95999999999998</v>
      </c>
      <c r="O3394" t="s">
        <v>838</v>
      </c>
      <c r="P3394" t="str">
        <f>VLOOKUP(O3394,Stores!$A$1:$D$6,2,0)</f>
        <v>MegaMart Brianahaven</v>
      </c>
      <c r="Q3394" t="str">
        <f>VLOOKUP(O3394,Stores!$A$1:$D$6,4,0)</f>
        <v>North</v>
      </c>
      <c r="R3394" s="6">
        <v>3</v>
      </c>
      <c r="S3394" s="6">
        <v>0</v>
      </c>
      <c r="T3394" t="s">
        <v>854</v>
      </c>
      <c r="U3394">
        <f t="shared" si="156"/>
        <v>1693.2599999999998</v>
      </c>
      <c r="V3394" s="7">
        <f t="shared" si="157"/>
        <v>881.87999999999988</v>
      </c>
      <c r="W3394" s="7">
        <f t="shared" si="158"/>
        <v>810.37999999999988</v>
      </c>
    </row>
    <row r="3395" spans="1:23" x14ac:dyDescent="0.25">
      <c r="A3395" t="s">
        <v>3965</v>
      </c>
      <c r="B3395" s="4">
        <v>45677</v>
      </c>
      <c r="C3395" t="s">
        <v>645</v>
      </c>
      <c r="D3395" t="str">
        <f>VLOOKUP(C3395,Customers!$A$1:$H$201,4,0)</f>
        <v>Mary Dawson</v>
      </c>
      <c r="E3395" t="str">
        <f>VLOOKUP(C3395,Customers!$A$1:$H$201,5,0)</f>
        <v>Male</v>
      </c>
      <c r="F3395" s="4">
        <f>VLOOKUP(C3395,Customers!$A$1:$H$201,6,0)</f>
        <v>33196</v>
      </c>
      <c r="G3395" s="4" t="str">
        <f>VLOOKUP(C3395,Customers!$A$1:$H$201,7,0)</f>
        <v>New Tiffanyberg</v>
      </c>
      <c r="H3395" s="4">
        <f>VLOOKUP(C3395,Customers!$A$1:$H$201,8,0)</f>
        <v>44435</v>
      </c>
      <c r="I3395" t="s">
        <v>790</v>
      </c>
      <c r="J3395" t="str">
        <f>VLOOKUP(I3395,Products!$A$1:$F$51,2,0)</f>
        <v>Everything Laptop</v>
      </c>
      <c r="K3395" t="str">
        <f>VLOOKUP(I3395,Products!$A$1:$F$51,3,0)</f>
        <v>Electronics</v>
      </c>
      <c r="L3395" t="str">
        <f>VLOOKUP(I3395,Products!$A$1:$F$51,4,0)</f>
        <v>Laptop</v>
      </c>
      <c r="M3395" s="7">
        <f>VLOOKUP(I3395,Products!$A$1:$F$51,5,0)</f>
        <v>428.05</v>
      </c>
      <c r="N3395" s="7">
        <f>VLOOKUP(I3395,Products!$A$1:$F$51,6,0)</f>
        <v>246.07</v>
      </c>
      <c r="O3395" t="s">
        <v>838</v>
      </c>
      <c r="P3395" t="str">
        <f>VLOOKUP(O3395,Stores!$A$1:$D$6,2,0)</f>
        <v>MegaMart Brianahaven</v>
      </c>
      <c r="Q3395" t="str">
        <f>VLOOKUP(O3395,Stores!$A$1:$D$6,4,0)</f>
        <v>North</v>
      </c>
      <c r="R3395" s="6">
        <v>4</v>
      </c>
      <c r="S3395" s="6">
        <v>0.05</v>
      </c>
      <c r="T3395" t="s">
        <v>854</v>
      </c>
      <c r="U3395">
        <f t="shared" ref="U3395:U3458" si="159">M3395*R3395</f>
        <v>1712.2</v>
      </c>
      <c r="V3395" s="7">
        <f t="shared" ref="V3395:V3458" si="160">N3395*R3395</f>
        <v>984.28</v>
      </c>
      <c r="W3395" s="7">
        <f t="shared" ref="W3395:W3458" si="161">U3395-V3395-(1-S3395)</f>
        <v>726.97</v>
      </c>
    </row>
    <row r="3396" spans="1:23" x14ac:dyDescent="0.25">
      <c r="A3396" t="s">
        <v>4737</v>
      </c>
      <c r="B3396" s="4">
        <v>45677</v>
      </c>
      <c r="C3396" t="s">
        <v>694</v>
      </c>
      <c r="D3396" t="str">
        <f>VLOOKUP(C3396,Customers!$A$1:$H$201,4,0)</f>
        <v>Jessica Mullins</v>
      </c>
      <c r="E3396" t="str">
        <f>VLOOKUP(C3396,Customers!$A$1:$H$201,5,0)</f>
        <v>Male</v>
      </c>
      <c r="F3396" s="4">
        <f>VLOOKUP(C3396,Customers!$A$1:$H$201,6,0)</f>
        <v>31435</v>
      </c>
      <c r="G3396" s="4" t="str">
        <f>VLOOKUP(C3396,Customers!$A$1:$H$201,7,0)</f>
        <v>Jessicaside</v>
      </c>
      <c r="H3396" s="4">
        <f>VLOOKUP(C3396,Customers!$A$1:$H$201,8,0)</f>
        <v>44905</v>
      </c>
      <c r="I3396" t="s">
        <v>808</v>
      </c>
      <c r="J3396" t="str">
        <f>VLOOKUP(I3396,Products!$A$1:$F$51,2,0)</f>
        <v>Soon Accessories</v>
      </c>
      <c r="K3396" t="str">
        <f>VLOOKUP(I3396,Products!$A$1:$F$51,3,0)</f>
        <v>Fashion</v>
      </c>
      <c r="L3396" t="str">
        <f>VLOOKUP(I3396,Products!$A$1:$F$51,4,0)</f>
        <v>Accessories</v>
      </c>
      <c r="M3396" s="7">
        <f>VLOOKUP(I3396,Products!$A$1:$F$51,5,0)</f>
        <v>564.41999999999996</v>
      </c>
      <c r="N3396" s="7">
        <f>VLOOKUP(I3396,Products!$A$1:$F$51,6,0)</f>
        <v>293.95999999999998</v>
      </c>
      <c r="O3396" t="s">
        <v>827</v>
      </c>
      <c r="P3396" t="str">
        <f>VLOOKUP(O3396,Stores!$A$1:$D$6,2,0)</f>
        <v>MegaMart Jimenezborough</v>
      </c>
      <c r="Q3396" t="str">
        <f>VLOOKUP(O3396,Stores!$A$1:$D$6,4,0)</f>
        <v>South</v>
      </c>
      <c r="R3396" s="6">
        <v>1</v>
      </c>
      <c r="S3396" s="6">
        <v>0.1</v>
      </c>
      <c r="T3396" t="s">
        <v>851</v>
      </c>
      <c r="U3396">
        <f t="shared" si="159"/>
        <v>564.41999999999996</v>
      </c>
      <c r="V3396" s="7">
        <f t="shared" si="160"/>
        <v>293.95999999999998</v>
      </c>
      <c r="W3396" s="7">
        <f t="shared" si="161"/>
        <v>269.56</v>
      </c>
    </row>
    <row r="3397" spans="1:23" x14ac:dyDescent="0.25">
      <c r="A3397" t="s">
        <v>3149</v>
      </c>
      <c r="B3397" s="4">
        <v>45677</v>
      </c>
      <c r="C3397" t="s">
        <v>366</v>
      </c>
      <c r="D3397" t="str">
        <f>VLOOKUP(C3397,Customers!$A$1:$H$201,4,0)</f>
        <v>Lisa Vega</v>
      </c>
      <c r="E3397" t="str">
        <f>VLOOKUP(C3397,Customers!$A$1:$H$201,5,0)</f>
        <v>Female</v>
      </c>
      <c r="F3397" s="4">
        <f>VLOOKUP(C3397,Customers!$A$1:$H$201,6,0)</f>
        <v>38361</v>
      </c>
      <c r="G3397" s="4" t="str">
        <f>VLOOKUP(C3397,Customers!$A$1:$H$201,7,0)</f>
        <v>East Colinmouth</v>
      </c>
      <c r="H3397" s="4">
        <f>VLOOKUP(C3397,Customers!$A$1:$H$201,8,0)</f>
        <v>45068</v>
      </c>
      <c r="I3397" t="s">
        <v>762</v>
      </c>
      <c r="J3397" t="str">
        <f>VLOOKUP(I3397,Products!$A$1:$F$51,2,0)</f>
        <v>Firm Dairy</v>
      </c>
      <c r="K3397" t="str">
        <f>VLOOKUP(I3397,Products!$A$1:$F$51,3,0)</f>
        <v>Groceries</v>
      </c>
      <c r="L3397" t="str">
        <f>VLOOKUP(I3397,Products!$A$1:$F$51,4,0)</f>
        <v>Dairy</v>
      </c>
      <c r="M3397" s="7">
        <f>VLOOKUP(I3397,Products!$A$1:$F$51,5,0)</f>
        <v>1227.24</v>
      </c>
      <c r="N3397" s="7">
        <f>VLOOKUP(I3397,Products!$A$1:$F$51,6,0)</f>
        <v>977.09</v>
      </c>
      <c r="O3397" t="s">
        <v>838</v>
      </c>
      <c r="P3397" t="str">
        <f>VLOOKUP(O3397,Stores!$A$1:$D$6,2,0)</f>
        <v>MegaMart Brianahaven</v>
      </c>
      <c r="Q3397" t="str">
        <f>VLOOKUP(O3397,Stores!$A$1:$D$6,4,0)</f>
        <v>North</v>
      </c>
      <c r="R3397" s="6">
        <v>2</v>
      </c>
      <c r="S3397" s="6">
        <v>0.05</v>
      </c>
      <c r="T3397" t="s">
        <v>861</v>
      </c>
      <c r="U3397">
        <f t="shared" si="159"/>
        <v>2454.48</v>
      </c>
      <c r="V3397" s="7">
        <f t="shared" si="160"/>
        <v>1954.18</v>
      </c>
      <c r="W3397" s="7">
        <f t="shared" si="161"/>
        <v>499.34999999999997</v>
      </c>
    </row>
    <row r="3398" spans="1:23" x14ac:dyDescent="0.25">
      <c r="A3398" t="s">
        <v>3346</v>
      </c>
      <c r="B3398" s="4">
        <v>45677</v>
      </c>
      <c r="C3398" t="s">
        <v>185</v>
      </c>
      <c r="D3398" t="str">
        <f>VLOOKUP(C3398,Customers!$A$1:$H$201,4,0)</f>
        <v>Alexis Crane</v>
      </c>
      <c r="E3398" t="str">
        <f>VLOOKUP(C3398,Customers!$A$1:$H$201,5,0)</f>
        <v>Male</v>
      </c>
      <c r="F3398" s="4">
        <f>VLOOKUP(C3398,Customers!$A$1:$H$201,6,0)</f>
        <v>38351</v>
      </c>
      <c r="G3398" s="4" t="str">
        <f>VLOOKUP(C3398,Customers!$A$1:$H$201,7,0)</f>
        <v>Newtonborough</v>
      </c>
      <c r="H3398" s="4">
        <f>VLOOKUP(C3398,Customers!$A$1:$H$201,8,0)</f>
        <v>44661</v>
      </c>
      <c r="I3398" t="s">
        <v>765</v>
      </c>
      <c r="J3398" t="str">
        <f>VLOOKUP(I3398,Products!$A$1:$F$51,2,0)</f>
        <v>How Vegetables</v>
      </c>
      <c r="K3398" t="str">
        <f>VLOOKUP(I3398,Products!$A$1:$F$51,3,0)</f>
        <v>Groceries</v>
      </c>
      <c r="L3398" t="str">
        <f>VLOOKUP(I3398,Products!$A$1:$F$51,4,0)</f>
        <v>Vegetables</v>
      </c>
      <c r="M3398" s="7">
        <f>VLOOKUP(I3398,Products!$A$1:$F$51,5,0)</f>
        <v>25.57</v>
      </c>
      <c r="N3398" s="7">
        <f>VLOOKUP(I3398,Products!$A$1:$F$51,6,0)</f>
        <v>19.05</v>
      </c>
      <c r="O3398" t="s">
        <v>831</v>
      </c>
      <c r="P3398" t="str">
        <f>VLOOKUP(O3398,Stores!$A$1:$D$6,2,0)</f>
        <v>MegaMart Peckmouth</v>
      </c>
      <c r="Q3398" t="str">
        <f>VLOOKUP(O3398,Stores!$A$1:$D$6,4,0)</f>
        <v>East</v>
      </c>
      <c r="R3398" s="6">
        <v>2</v>
      </c>
      <c r="S3398" s="6">
        <v>0.15</v>
      </c>
      <c r="T3398" t="s">
        <v>861</v>
      </c>
      <c r="U3398">
        <f t="shared" si="159"/>
        <v>51.14</v>
      </c>
      <c r="V3398" s="7">
        <f t="shared" si="160"/>
        <v>38.1</v>
      </c>
      <c r="W3398" s="7">
        <f t="shared" si="161"/>
        <v>12.19</v>
      </c>
    </row>
    <row r="3399" spans="1:23" x14ac:dyDescent="0.25">
      <c r="A3399" t="s">
        <v>3786</v>
      </c>
      <c r="B3399" s="4">
        <v>45677</v>
      </c>
      <c r="C3399" t="s">
        <v>142</v>
      </c>
      <c r="D3399" t="str">
        <f>VLOOKUP(C3399,Customers!$A$1:$H$201,4,0)</f>
        <v>Miranda Nelson</v>
      </c>
      <c r="E3399" t="str">
        <f>VLOOKUP(C3399,Customers!$A$1:$H$201,5,0)</f>
        <v>Female</v>
      </c>
      <c r="F3399" s="4">
        <f>VLOOKUP(C3399,Customers!$A$1:$H$201,6,0)</f>
        <v>30193</v>
      </c>
      <c r="G3399" s="4" t="str">
        <f>VLOOKUP(C3399,Customers!$A$1:$H$201,7,0)</f>
        <v>West Melissahaven</v>
      </c>
      <c r="H3399" s="4">
        <f>VLOOKUP(C3399,Customers!$A$1:$H$201,8,0)</f>
        <v>45322</v>
      </c>
      <c r="I3399" t="s">
        <v>782</v>
      </c>
      <c r="J3399" t="str">
        <f>VLOOKUP(I3399,Products!$A$1:$F$51,2,0)</f>
        <v>National Watches</v>
      </c>
      <c r="K3399" t="str">
        <f>VLOOKUP(I3399,Products!$A$1:$F$51,3,0)</f>
        <v>Fashion</v>
      </c>
      <c r="L3399" t="str">
        <f>VLOOKUP(I3399,Products!$A$1:$F$51,4,0)</f>
        <v>Watches</v>
      </c>
      <c r="M3399" s="7">
        <f>VLOOKUP(I3399,Products!$A$1:$F$51,5,0)</f>
        <v>29.24</v>
      </c>
      <c r="N3399" s="7">
        <f>VLOOKUP(I3399,Products!$A$1:$F$51,6,0)</f>
        <v>742.26521739130465</v>
      </c>
      <c r="O3399" t="s">
        <v>831</v>
      </c>
      <c r="P3399" t="str">
        <f>VLOOKUP(O3399,Stores!$A$1:$D$6,2,0)</f>
        <v>MegaMart Peckmouth</v>
      </c>
      <c r="Q3399" t="str">
        <f>VLOOKUP(O3399,Stores!$A$1:$D$6,4,0)</f>
        <v>East</v>
      </c>
      <c r="R3399" s="6">
        <v>5</v>
      </c>
      <c r="S3399" s="6">
        <v>0.15</v>
      </c>
      <c r="T3399" t="s">
        <v>857</v>
      </c>
      <c r="U3399">
        <f t="shared" si="159"/>
        <v>146.19999999999999</v>
      </c>
      <c r="V3399" s="7">
        <f t="shared" si="160"/>
        <v>3711.3260869565233</v>
      </c>
      <c r="W3399" s="7">
        <f t="shared" si="161"/>
        <v>-3565.9760869565234</v>
      </c>
    </row>
    <row r="3400" spans="1:23" x14ac:dyDescent="0.25">
      <c r="A3400" t="s">
        <v>5048</v>
      </c>
      <c r="B3400" s="4">
        <v>45678</v>
      </c>
      <c r="C3400" t="s">
        <v>467</v>
      </c>
      <c r="D3400" t="str">
        <f>VLOOKUP(C3400,Customers!$A$1:$H$201,4,0)</f>
        <v>Robert Collins</v>
      </c>
      <c r="E3400" t="str">
        <f>VLOOKUP(C3400,Customers!$A$1:$H$201,5,0)</f>
        <v>Female</v>
      </c>
      <c r="F3400" s="4">
        <f>VLOOKUP(C3400,Customers!$A$1:$H$201,6,0)</f>
        <v>27978</v>
      </c>
      <c r="G3400" s="4" t="str">
        <f>VLOOKUP(C3400,Customers!$A$1:$H$201,7,0)</f>
        <v>Anthonystad</v>
      </c>
      <c r="H3400" s="4">
        <f>VLOOKUP(C3400,Customers!$A$1:$H$201,8,0)</f>
        <v>45697</v>
      </c>
      <c r="I3400" t="s">
        <v>804</v>
      </c>
      <c r="J3400" t="str">
        <f>VLOOKUP(I3400,Products!$A$1:$F$51,2,0)</f>
        <v>Present Television</v>
      </c>
      <c r="K3400" t="str">
        <f>VLOOKUP(I3400,Products!$A$1:$F$51,3,0)</f>
        <v>Electronics</v>
      </c>
      <c r="L3400" t="str">
        <f>VLOOKUP(I3400,Products!$A$1:$F$51,4,0)</f>
        <v>Television</v>
      </c>
      <c r="M3400" s="7">
        <f>VLOOKUP(I3400,Products!$A$1:$F$51,5,0)</f>
        <v>1635.01</v>
      </c>
      <c r="N3400" s="7">
        <f>VLOOKUP(I3400,Products!$A$1:$F$51,6,0)</f>
        <v>1043.29</v>
      </c>
      <c r="O3400" t="s">
        <v>835</v>
      </c>
      <c r="P3400" t="str">
        <f>VLOOKUP(O3400,Stores!$A$1:$D$6,2,0)</f>
        <v>MegaMart New Michele</v>
      </c>
      <c r="Q3400" t="str">
        <f>VLOOKUP(O3400,Stores!$A$1:$D$6,4,0)</f>
        <v>West</v>
      </c>
      <c r="R3400" s="6">
        <v>5</v>
      </c>
      <c r="S3400" s="6">
        <v>0.05</v>
      </c>
      <c r="T3400" t="s">
        <v>854</v>
      </c>
      <c r="U3400">
        <f t="shared" si="159"/>
        <v>8175.05</v>
      </c>
      <c r="V3400" s="7">
        <f t="shared" si="160"/>
        <v>5216.45</v>
      </c>
      <c r="W3400" s="7">
        <f t="shared" si="161"/>
        <v>2957.6500000000005</v>
      </c>
    </row>
    <row r="3401" spans="1:23" x14ac:dyDescent="0.25">
      <c r="A3401" t="s">
        <v>5069</v>
      </c>
      <c r="B3401" s="4">
        <v>45678</v>
      </c>
      <c r="C3401" t="s">
        <v>256</v>
      </c>
      <c r="D3401" t="str">
        <f>VLOOKUP(C3401,Customers!$A$1:$H$201,4,0)</f>
        <v>Alexandra Montoya</v>
      </c>
      <c r="E3401" t="str">
        <f>VLOOKUP(C3401,Customers!$A$1:$H$201,5,0)</f>
        <v>Female</v>
      </c>
      <c r="F3401" s="4">
        <f>VLOOKUP(C3401,Customers!$A$1:$H$201,6,0)</f>
        <v>29746</v>
      </c>
      <c r="G3401" s="4" t="str">
        <f>VLOOKUP(C3401,Customers!$A$1:$H$201,7,0)</f>
        <v>New Julia</v>
      </c>
      <c r="H3401" s="4">
        <f>VLOOKUP(C3401,Customers!$A$1:$H$201,8,0)</f>
        <v>45456</v>
      </c>
      <c r="I3401" t="s">
        <v>711</v>
      </c>
      <c r="J3401" t="str">
        <f>VLOOKUP(I3401,Products!$A$1:$F$51,2,0)</f>
        <v>Audience Television</v>
      </c>
      <c r="K3401" t="str">
        <f>VLOOKUP(I3401,Products!$A$1:$F$51,3,0)</f>
        <v>Electronics</v>
      </c>
      <c r="L3401" t="str">
        <f>VLOOKUP(I3401,Products!$A$1:$F$51,4,0)</f>
        <v>Television</v>
      </c>
      <c r="M3401" s="7">
        <f>VLOOKUP(I3401,Products!$A$1:$F$51,5,0)</f>
        <v>818.76</v>
      </c>
      <c r="N3401" s="7">
        <f>VLOOKUP(I3401,Products!$A$1:$F$51,6,0)</f>
        <v>527.62</v>
      </c>
      <c r="O3401" t="s">
        <v>842</v>
      </c>
      <c r="P3401" t="str">
        <f>VLOOKUP(O3401,Stores!$A$1:$D$6,2,0)</f>
        <v>MegaMart Johnmouth</v>
      </c>
      <c r="Q3401" t="str">
        <f>VLOOKUP(O3401,Stores!$A$1:$D$6,4,0)</f>
        <v>East</v>
      </c>
      <c r="R3401" s="6">
        <v>5</v>
      </c>
      <c r="S3401" s="6">
        <v>0</v>
      </c>
      <c r="T3401" t="s">
        <v>854</v>
      </c>
      <c r="U3401">
        <f t="shared" si="159"/>
        <v>4093.8</v>
      </c>
      <c r="V3401" s="7">
        <f t="shared" si="160"/>
        <v>2638.1</v>
      </c>
      <c r="W3401" s="7">
        <f t="shared" si="161"/>
        <v>1454.7000000000003</v>
      </c>
    </row>
    <row r="3402" spans="1:23" x14ac:dyDescent="0.25">
      <c r="A3402" t="s">
        <v>5567</v>
      </c>
      <c r="B3402" s="4">
        <v>45678</v>
      </c>
      <c r="C3402" t="s">
        <v>460</v>
      </c>
      <c r="D3402" t="str">
        <f>VLOOKUP(C3402,Customers!$A$1:$H$201,4,0)</f>
        <v>Kimberly Parker</v>
      </c>
      <c r="E3402" t="str">
        <f>VLOOKUP(C3402,Customers!$A$1:$H$201,5,0)</f>
        <v>Male</v>
      </c>
      <c r="F3402" s="4">
        <f>VLOOKUP(C3402,Customers!$A$1:$H$201,6,0)</f>
        <v>32966</v>
      </c>
      <c r="G3402" s="4" t="str">
        <f>VLOOKUP(C3402,Customers!$A$1:$H$201,7,0)</f>
        <v>Lake Christopher</v>
      </c>
      <c r="H3402" s="4">
        <f>VLOOKUP(C3402,Customers!$A$1:$H$201,8,0)</f>
        <v>44269</v>
      </c>
      <c r="I3402" t="s">
        <v>770</v>
      </c>
      <c r="J3402" t="str">
        <f>VLOOKUP(I3402,Products!$A$1:$F$51,2,0)</f>
        <v>Him Smartphone</v>
      </c>
      <c r="K3402" t="str">
        <f>VLOOKUP(I3402,Products!$A$1:$F$51,3,0)</f>
        <v>Electronics</v>
      </c>
      <c r="L3402" t="str">
        <f>VLOOKUP(I3402,Products!$A$1:$F$51,4,0)</f>
        <v>Smartphone</v>
      </c>
      <c r="M3402" s="7">
        <f>VLOOKUP(I3402,Products!$A$1:$F$51,5,0)</f>
        <v>1487.41</v>
      </c>
      <c r="N3402" s="7">
        <f>VLOOKUP(I3402,Products!$A$1:$F$51,6,0)</f>
        <v>813.07</v>
      </c>
      <c r="O3402" t="s">
        <v>827</v>
      </c>
      <c r="P3402" t="str">
        <f>VLOOKUP(O3402,Stores!$A$1:$D$6,2,0)</f>
        <v>MegaMart Jimenezborough</v>
      </c>
      <c r="Q3402" t="str">
        <f>VLOOKUP(O3402,Stores!$A$1:$D$6,4,0)</f>
        <v>South</v>
      </c>
      <c r="R3402" s="6">
        <v>3</v>
      </c>
      <c r="S3402" s="6">
        <v>0.15</v>
      </c>
      <c r="T3402" t="s">
        <v>851</v>
      </c>
      <c r="U3402">
        <f t="shared" si="159"/>
        <v>4462.2300000000005</v>
      </c>
      <c r="V3402" s="7">
        <f t="shared" si="160"/>
        <v>2439.21</v>
      </c>
      <c r="W3402" s="7">
        <f t="shared" si="161"/>
        <v>2022.1700000000005</v>
      </c>
    </row>
    <row r="3403" spans="1:23" x14ac:dyDescent="0.25">
      <c r="A3403" t="s">
        <v>3183</v>
      </c>
      <c r="B3403" s="4">
        <v>45678</v>
      </c>
      <c r="C3403" t="s">
        <v>278</v>
      </c>
      <c r="D3403" t="str">
        <f>VLOOKUP(C3403,Customers!$A$1:$H$201,4,0)</f>
        <v>Jesus Singh</v>
      </c>
      <c r="E3403" t="str">
        <f>VLOOKUP(C3403,Customers!$A$1:$H$201,5,0)</f>
        <v>Female</v>
      </c>
      <c r="F3403" s="4">
        <f>VLOOKUP(C3403,Customers!$A$1:$H$201,6,0)</f>
        <v>21701</v>
      </c>
      <c r="G3403" s="4" t="str">
        <f>VLOOKUP(C3403,Customers!$A$1:$H$201,7,0)</f>
        <v>Port Michaelstad</v>
      </c>
      <c r="H3403" s="4">
        <f>VLOOKUP(C3403,Customers!$A$1:$H$201,8,0)</f>
        <v>44966</v>
      </c>
      <c r="I3403" t="s">
        <v>814</v>
      </c>
      <c r="J3403" t="str">
        <f>VLOOKUP(I3403,Products!$A$1:$F$51,2,0)</f>
        <v>Nature Clothing</v>
      </c>
      <c r="K3403" t="str">
        <f>VLOOKUP(I3403,Products!$A$1:$F$51,3,0)</f>
        <v>Fashion</v>
      </c>
      <c r="L3403" t="str">
        <f>VLOOKUP(I3403,Products!$A$1:$F$51,4,0)</f>
        <v>Clothing</v>
      </c>
      <c r="M3403" s="7">
        <f>VLOOKUP(I3403,Products!$A$1:$F$51,5,0)</f>
        <v>1165.3699999999999</v>
      </c>
      <c r="N3403" s="7">
        <f>VLOOKUP(I3403,Products!$A$1:$F$51,6,0)</f>
        <v>926.55</v>
      </c>
      <c r="O3403" t="s">
        <v>835</v>
      </c>
      <c r="P3403" t="str">
        <f>VLOOKUP(O3403,Stores!$A$1:$D$6,2,0)</f>
        <v>MegaMart New Michele</v>
      </c>
      <c r="Q3403" t="str">
        <f>VLOOKUP(O3403,Stores!$A$1:$D$6,4,0)</f>
        <v>West</v>
      </c>
      <c r="R3403" s="6">
        <v>3</v>
      </c>
      <c r="S3403" s="6">
        <v>0</v>
      </c>
      <c r="T3403" t="s">
        <v>861</v>
      </c>
      <c r="U3403">
        <f t="shared" si="159"/>
        <v>3496.1099999999997</v>
      </c>
      <c r="V3403" s="7">
        <f t="shared" si="160"/>
        <v>2779.6499999999996</v>
      </c>
      <c r="W3403" s="7">
        <f t="shared" si="161"/>
        <v>715.46</v>
      </c>
    </row>
    <row r="3404" spans="1:23" x14ac:dyDescent="0.25">
      <c r="A3404" t="s">
        <v>3466</v>
      </c>
      <c r="B3404" s="4">
        <v>45678</v>
      </c>
      <c r="C3404" t="s">
        <v>478</v>
      </c>
      <c r="D3404" t="str">
        <f>VLOOKUP(C3404,Customers!$A$1:$H$201,4,0)</f>
        <v>Denise Jackson</v>
      </c>
      <c r="E3404" t="str">
        <f>VLOOKUP(C3404,Customers!$A$1:$H$201,5,0)</f>
        <v>Male</v>
      </c>
      <c r="F3404" s="4">
        <f>VLOOKUP(C3404,Customers!$A$1:$H$201,6,0)</f>
        <v>35356</v>
      </c>
      <c r="G3404" s="4" t="str">
        <f>VLOOKUP(C3404,Customers!$A$1:$H$201,7,0)</f>
        <v>Williamsport</v>
      </c>
      <c r="H3404" s="4">
        <f>VLOOKUP(C3404,Customers!$A$1:$H$201,8,0)</f>
        <v>44915</v>
      </c>
      <c r="I3404" t="s">
        <v>711</v>
      </c>
      <c r="J3404" t="str">
        <f>VLOOKUP(I3404,Products!$A$1:$F$51,2,0)</f>
        <v>Audience Television</v>
      </c>
      <c r="K3404" t="str">
        <f>VLOOKUP(I3404,Products!$A$1:$F$51,3,0)</f>
        <v>Electronics</v>
      </c>
      <c r="L3404" t="str">
        <f>VLOOKUP(I3404,Products!$A$1:$F$51,4,0)</f>
        <v>Television</v>
      </c>
      <c r="M3404" s="7">
        <f>VLOOKUP(I3404,Products!$A$1:$F$51,5,0)</f>
        <v>818.76</v>
      </c>
      <c r="N3404" s="7">
        <f>VLOOKUP(I3404,Products!$A$1:$F$51,6,0)</f>
        <v>527.62</v>
      </c>
      <c r="O3404" t="s">
        <v>838</v>
      </c>
      <c r="P3404" t="str">
        <f>VLOOKUP(O3404,Stores!$A$1:$D$6,2,0)</f>
        <v>MegaMart Brianahaven</v>
      </c>
      <c r="Q3404" t="str">
        <f>VLOOKUP(O3404,Stores!$A$1:$D$6,4,0)</f>
        <v>North</v>
      </c>
      <c r="R3404" s="6">
        <v>4</v>
      </c>
      <c r="S3404" s="6">
        <v>0.05</v>
      </c>
      <c r="T3404" t="s">
        <v>857</v>
      </c>
      <c r="U3404">
        <f t="shared" si="159"/>
        <v>3275.04</v>
      </c>
      <c r="V3404" s="7">
        <f t="shared" si="160"/>
        <v>2110.48</v>
      </c>
      <c r="W3404" s="7">
        <f t="shared" si="161"/>
        <v>1163.6099999999999</v>
      </c>
    </row>
    <row r="3405" spans="1:23" x14ac:dyDescent="0.25">
      <c r="A3405" t="s">
        <v>3785</v>
      </c>
      <c r="B3405" s="4">
        <v>45679</v>
      </c>
      <c r="C3405" t="s">
        <v>110</v>
      </c>
      <c r="D3405" t="str">
        <f>VLOOKUP(C3405,Customers!$A$1:$H$201,4,0)</f>
        <v>John Carr</v>
      </c>
      <c r="E3405" t="str">
        <f>VLOOKUP(C3405,Customers!$A$1:$H$201,5,0)</f>
        <v>Female</v>
      </c>
      <c r="F3405" s="4">
        <f>VLOOKUP(C3405,Customers!$A$1:$H$201,6,0)</f>
        <v>21956</v>
      </c>
      <c r="G3405" s="4" t="str">
        <f>VLOOKUP(C3405,Customers!$A$1:$H$201,7,0)</f>
        <v>New David</v>
      </c>
      <c r="H3405" s="4">
        <f>VLOOKUP(C3405,Customers!$A$1:$H$201,8,0)</f>
        <v>44911</v>
      </c>
      <c r="I3405" t="s">
        <v>730</v>
      </c>
      <c r="J3405" t="str">
        <f>VLOOKUP(I3405,Products!$A$1:$F$51,2,0)</f>
        <v>Recognize Footwear</v>
      </c>
      <c r="K3405" t="str">
        <f>VLOOKUP(I3405,Products!$A$1:$F$51,3,0)</f>
        <v>Fashion</v>
      </c>
      <c r="L3405" t="str">
        <f>VLOOKUP(I3405,Products!$A$1:$F$51,4,0)</f>
        <v>Footwear</v>
      </c>
      <c r="M3405" s="7">
        <f>VLOOKUP(I3405,Products!$A$1:$F$51,5,0)</f>
        <v>109.78</v>
      </c>
      <c r="N3405" s="7">
        <f>VLOOKUP(I3405,Products!$A$1:$F$51,6,0)</f>
        <v>70.59</v>
      </c>
      <c r="O3405" t="s">
        <v>827</v>
      </c>
      <c r="P3405" t="str">
        <f>VLOOKUP(O3405,Stores!$A$1:$D$6,2,0)</f>
        <v>MegaMart Jimenezborough</v>
      </c>
      <c r="Q3405" t="str">
        <f>VLOOKUP(O3405,Stores!$A$1:$D$6,4,0)</f>
        <v>South</v>
      </c>
      <c r="R3405" s="6">
        <v>3</v>
      </c>
      <c r="S3405" s="6">
        <v>0.15</v>
      </c>
      <c r="T3405" t="s">
        <v>851</v>
      </c>
      <c r="U3405">
        <f t="shared" si="159"/>
        <v>329.34000000000003</v>
      </c>
      <c r="V3405" s="7">
        <f t="shared" si="160"/>
        <v>211.77</v>
      </c>
      <c r="W3405" s="7">
        <f t="shared" si="161"/>
        <v>116.72000000000003</v>
      </c>
    </row>
    <row r="3406" spans="1:23" x14ac:dyDescent="0.25">
      <c r="A3406" t="s">
        <v>5182</v>
      </c>
      <c r="B3406" s="4">
        <v>45679</v>
      </c>
      <c r="C3406" t="s">
        <v>391</v>
      </c>
      <c r="D3406" t="str">
        <f>VLOOKUP(C3406,Customers!$A$1:$H$201,4,0)</f>
        <v>Kenneth Berg</v>
      </c>
      <c r="E3406" t="str">
        <f>VLOOKUP(C3406,Customers!$A$1:$H$201,5,0)</f>
        <v>Male</v>
      </c>
      <c r="F3406" s="4">
        <f>VLOOKUP(C3406,Customers!$A$1:$H$201,6,0)</f>
        <v>25566</v>
      </c>
      <c r="G3406" s="4" t="str">
        <f>VLOOKUP(C3406,Customers!$A$1:$H$201,7,0)</f>
        <v>Morrisborough</v>
      </c>
      <c r="H3406" s="4">
        <f>VLOOKUP(C3406,Customers!$A$1:$H$201,8,0)</f>
        <v>45113</v>
      </c>
      <c r="I3406" t="s">
        <v>718</v>
      </c>
      <c r="J3406" t="str">
        <f>VLOOKUP(I3406,Products!$A$1:$F$51,2,0)</f>
        <v>Four Accessories</v>
      </c>
      <c r="K3406" t="str">
        <f>VLOOKUP(I3406,Products!$A$1:$F$51,3,0)</f>
        <v>Fashion</v>
      </c>
      <c r="L3406" t="str">
        <f>VLOOKUP(I3406,Products!$A$1:$F$51,4,0)</f>
        <v>Accessories</v>
      </c>
      <c r="M3406" s="7">
        <f>VLOOKUP(I3406,Products!$A$1:$F$51,5,0)</f>
        <v>1853.77</v>
      </c>
      <c r="N3406" s="7">
        <f>VLOOKUP(I3406,Products!$A$1:$F$51,6,0)</f>
        <v>1363.52</v>
      </c>
      <c r="O3406" t="s">
        <v>835</v>
      </c>
      <c r="P3406" t="str">
        <f>VLOOKUP(O3406,Stores!$A$1:$D$6,2,0)</f>
        <v>MegaMart New Michele</v>
      </c>
      <c r="Q3406" t="str">
        <f>VLOOKUP(O3406,Stores!$A$1:$D$6,4,0)</f>
        <v>West</v>
      </c>
      <c r="R3406" s="6">
        <v>2</v>
      </c>
      <c r="S3406" s="6">
        <v>0.1</v>
      </c>
      <c r="T3406" t="s">
        <v>857</v>
      </c>
      <c r="U3406">
        <f t="shared" si="159"/>
        <v>3707.54</v>
      </c>
      <c r="V3406" s="7">
        <f t="shared" si="160"/>
        <v>2727.04</v>
      </c>
      <c r="W3406" s="7">
        <f t="shared" si="161"/>
        <v>979.6</v>
      </c>
    </row>
    <row r="3407" spans="1:23" x14ac:dyDescent="0.25">
      <c r="A3407" t="s">
        <v>5205</v>
      </c>
      <c r="B3407" s="4">
        <v>45679</v>
      </c>
      <c r="C3407" t="s">
        <v>496</v>
      </c>
      <c r="D3407" t="str">
        <f>VLOOKUP(C3407,Customers!$A$1:$H$201,4,0)</f>
        <v>Amanda Garcia</v>
      </c>
      <c r="E3407" t="str">
        <f>VLOOKUP(C3407,Customers!$A$1:$H$201,5,0)</f>
        <v>Male</v>
      </c>
      <c r="F3407" s="4">
        <f>VLOOKUP(C3407,Customers!$A$1:$H$201,6,0)</f>
        <v>39260</v>
      </c>
      <c r="G3407" s="4" t="str">
        <f>VLOOKUP(C3407,Customers!$A$1:$H$201,7,0)</f>
        <v>Watsonview</v>
      </c>
      <c r="H3407" s="4">
        <f>VLOOKUP(C3407,Customers!$A$1:$H$201,8,0)</f>
        <v>45038</v>
      </c>
      <c r="I3407" t="s">
        <v>714</v>
      </c>
      <c r="J3407" t="str">
        <f>VLOOKUP(I3407,Products!$A$1:$F$51,2,0)</f>
        <v>Here Footwear</v>
      </c>
      <c r="K3407" t="str">
        <f>VLOOKUP(I3407,Products!$A$1:$F$51,3,0)</f>
        <v>Fashion</v>
      </c>
      <c r="L3407" t="str">
        <f>VLOOKUP(I3407,Products!$A$1:$F$51,4,0)</f>
        <v>Footwear</v>
      </c>
      <c r="M3407" s="7">
        <f>VLOOKUP(I3407,Products!$A$1:$F$51,5,0)</f>
        <v>1102.791777777778</v>
      </c>
      <c r="N3407" s="7">
        <f>VLOOKUP(I3407,Products!$A$1:$F$51,6,0)</f>
        <v>169.03</v>
      </c>
      <c r="O3407" t="s">
        <v>842</v>
      </c>
      <c r="P3407" t="str">
        <f>VLOOKUP(O3407,Stores!$A$1:$D$6,2,0)</f>
        <v>MegaMart Johnmouth</v>
      </c>
      <c r="Q3407" t="str">
        <f>VLOOKUP(O3407,Stores!$A$1:$D$6,4,0)</f>
        <v>East</v>
      </c>
      <c r="R3407" s="6">
        <v>3</v>
      </c>
      <c r="S3407" s="6">
        <v>0.15</v>
      </c>
      <c r="T3407" t="s">
        <v>861</v>
      </c>
      <c r="U3407">
        <f t="shared" si="159"/>
        <v>3308.3753333333339</v>
      </c>
      <c r="V3407" s="7">
        <f t="shared" si="160"/>
        <v>507.09000000000003</v>
      </c>
      <c r="W3407" s="7">
        <f t="shared" si="161"/>
        <v>2800.4353333333338</v>
      </c>
    </row>
    <row r="3408" spans="1:23" x14ac:dyDescent="0.25">
      <c r="A3408" t="s">
        <v>1256</v>
      </c>
      <c r="B3408" s="4">
        <v>45679</v>
      </c>
      <c r="C3408" t="s">
        <v>577</v>
      </c>
      <c r="D3408" t="str">
        <f>VLOOKUP(C3408,Customers!$A$1:$H$201,4,0)</f>
        <v>Jill Roach</v>
      </c>
      <c r="E3408" t="str">
        <f>VLOOKUP(C3408,Customers!$A$1:$H$201,5,0)</f>
        <v>Male</v>
      </c>
      <c r="F3408" s="4">
        <f>VLOOKUP(C3408,Customers!$A$1:$H$201,6,0)</f>
        <v>36768</v>
      </c>
      <c r="G3408" s="4" t="str">
        <f>VLOOKUP(C3408,Customers!$A$1:$H$201,7,0)</f>
        <v>Ellisside</v>
      </c>
      <c r="H3408" s="4">
        <f>VLOOKUP(C3408,Customers!$A$1:$H$201,8,0)</f>
        <v>44715</v>
      </c>
      <c r="I3408" t="s">
        <v>780</v>
      </c>
      <c r="J3408" t="str">
        <f>VLOOKUP(I3408,Products!$A$1:$F$51,2,0)</f>
        <v>Road Clothing</v>
      </c>
      <c r="K3408" t="str">
        <f>VLOOKUP(I3408,Products!$A$1:$F$51,3,0)</f>
        <v>Fashion</v>
      </c>
      <c r="L3408" t="str">
        <f>VLOOKUP(I3408,Products!$A$1:$F$51,4,0)</f>
        <v>Clothing</v>
      </c>
      <c r="M3408" s="7">
        <f>VLOOKUP(I3408,Products!$A$1:$F$51,5,0)</f>
        <v>1485.05</v>
      </c>
      <c r="N3408" s="7">
        <f>VLOOKUP(I3408,Products!$A$1:$F$51,6,0)</f>
        <v>988.31</v>
      </c>
      <c r="O3408" t="s">
        <v>831</v>
      </c>
      <c r="P3408" t="str">
        <f>VLOOKUP(O3408,Stores!$A$1:$D$6,2,0)</f>
        <v>MegaMart Peckmouth</v>
      </c>
      <c r="Q3408" t="str">
        <f>VLOOKUP(O3408,Stores!$A$1:$D$6,4,0)</f>
        <v>East</v>
      </c>
      <c r="R3408" s="6">
        <v>1</v>
      </c>
      <c r="S3408" s="6">
        <v>0.05</v>
      </c>
      <c r="T3408" t="s">
        <v>861</v>
      </c>
      <c r="U3408">
        <f t="shared" si="159"/>
        <v>1485.05</v>
      </c>
      <c r="V3408" s="7">
        <f t="shared" si="160"/>
        <v>988.31</v>
      </c>
      <c r="W3408" s="7">
        <f t="shared" si="161"/>
        <v>495.79</v>
      </c>
    </row>
    <row r="3409" spans="1:23" x14ac:dyDescent="0.25">
      <c r="A3409" t="s">
        <v>1444</v>
      </c>
      <c r="B3409" s="4">
        <v>45679</v>
      </c>
      <c r="C3409" t="s">
        <v>465</v>
      </c>
      <c r="D3409" t="str">
        <f>VLOOKUP(C3409,Customers!$A$1:$H$201,4,0)</f>
        <v>John Allen</v>
      </c>
      <c r="E3409" t="str">
        <f>VLOOKUP(C3409,Customers!$A$1:$H$201,5,0)</f>
        <v>Female</v>
      </c>
      <c r="F3409" s="4">
        <f>VLOOKUP(C3409,Customers!$A$1:$H$201,6,0)</f>
        <v>30272</v>
      </c>
      <c r="G3409" s="4" t="str">
        <f>VLOOKUP(C3409,Customers!$A$1:$H$201,7,0)</f>
        <v>Kimland</v>
      </c>
      <c r="H3409" s="4">
        <f>VLOOKUP(C3409,Customers!$A$1:$H$201,8,0)</f>
        <v>44218</v>
      </c>
      <c r="I3409" t="s">
        <v>738</v>
      </c>
      <c r="J3409" t="str">
        <f>VLOOKUP(I3409,Products!$A$1:$F$51,2,0)</f>
        <v>Either Headphones</v>
      </c>
      <c r="K3409" t="str">
        <f>VLOOKUP(I3409,Products!$A$1:$F$51,3,0)</f>
        <v>Electronics</v>
      </c>
      <c r="L3409" t="str">
        <f>VLOOKUP(I3409,Products!$A$1:$F$51,4,0)</f>
        <v>Headphones</v>
      </c>
      <c r="M3409" s="7">
        <f>VLOOKUP(I3409,Products!$A$1:$F$51,5,0)</f>
        <v>248.57</v>
      </c>
      <c r="N3409" s="7">
        <f>VLOOKUP(I3409,Products!$A$1:$F$51,6,0)</f>
        <v>190.67</v>
      </c>
      <c r="O3409" t="s">
        <v>842</v>
      </c>
      <c r="P3409" t="str">
        <f>VLOOKUP(O3409,Stores!$A$1:$D$6,2,0)</f>
        <v>MegaMart Johnmouth</v>
      </c>
      <c r="Q3409" t="str">
        <f>VLOOKUP(O3409,Stores!$A$1:$D$6,4,0)</f>
        <v>East</v>
      </c>
      <c r="R3409" s="6">
        <v>3</v>
      </c>
      <c r="S3409" s="6">
        <v>0.05</v>
      </c>
      <c r="T3409" t="s">
        <v>854</v>
      </c>
      <c r="U3409">
        <f t="shared" si="159"/>
        <v>745.71</v>
      </c>
      <c r="V3409" s="7">
        <f t="shared" si="160"/>
        <v>572.01</v>
      </c>
      <c r="W3409" s="7">
        <f t="shared" si="161"/>
        <v>172.75000000000006</v>
      </c>
    </row>
    <row r="3410" spans="1:23" x14ac:dyDescent="0.25">
      <c r="A3410" t="s">
        <v>2526</v>
      </c>
      <c r="B3410" s="4">
        <v>45679</v>
      </c>
      <c r="C3410" t="s">
        <v>215</v>
      </c>
      <c r="D3410" t="str">
        <f>VLOOKUP(C3410,Customers!$A$1:$H$201,4,0)</f>
        <v>Carl Wyatt</v>
      </c>
      <c r="E3410" t="str">
        <f>VLOOKUP(C3410,Customers!$A$1:$H$201,5,0)</f>
        <v>Female</v>
      </c>
      <c r="F3410" s="4">
        <f>VLOOKUP(C3410,Customers!$A$1:$H$201,6,0)</f>
        <v>38253</v>
      </c>
      <c r="G3410" s="4" t="str">
        <f>VLOOKUP(C3410,Customers!$A$1:$H$201,7,0)</f>
        <v>North Tracey</v>
      </c>
      <c r="H3410" s="4">
        <f>VLOOKUP(C3410,Customers!$A$1:$H$201,8,0)</f>
        <v>44366</v>
      </c>
      <c r="I3410" t="s">
        <v>732</v>
      </c>
      <c r="J3410" t="str">
        <f>VLOOKUP(I3410,Products!$A$1:$F$51,2,0)</f>
        <v>Us Snacks</v>
      </c>
      <c r="K3410" t="str">
        <f>VLOOKUP(I3410,Products!$A$1:$F$51,3,0)</f>
        <v>Groceries</v>
      </c>
      <c r="L3410" t="str">
        <f>VLOOKUP(I3410,Products!$A$1:$F$51,4,0)</f>
        <v>Snacks</v>
      </c>
      <c r="M3410" s="7">
        <f>VLOOKUP(I3410,Products!$A$1:$F$51,5,0)</f>
        <v>123.19</v>
      </c>
      <c r="N3410" s="7">
        <f>VLOOKUP(I3410,Products!$A$1:$F$51,6,0)</f>
        <v>80.36</v>
      </c>
      <c r="O3410" t="s">
        <v>835</v>
      </c>
      <c r="P3410" t="str">
        <f>VLOOKUP(O3410,Stores!$A$1:$D$6,2,0)</f>
        <v>MegaMart New Michele</v>
      </c>
      <c r="Q3410" t="str">
        <f>VLOOKUP(O3410,Stores!$A$1:$D$6,4,0)</f>
        <v>West</v>
      </c>
      <c r="R3410" s="6">
        <v>4</v>
      </c>
      <c r="S3410" s="6">
        <v>0.15</v>
      </c>
      <c r="T3410" t="s">
        <v>857</v>
      </c>
      <c r="U3410">
        <f t="shared" si="159"/>
        <v>492.76</v>
      </c>
      <c r="V3410" s="7">
        <f t="shared" si="160"/>
        <v>321.44</v>
      </c>
      <c r="W3410" s="7">
        <f t="shared" si="161"/>
        <v>170.47</v>
      </c>
    </row>
    <row r="3411" spans="1:23" x14ac:dyDescent="0.25">
      <c r="A3411" t="s">
        <v>3003</v>
      </c>
      <c r="B3411" s="4">
        <v>45679</v>
      </c>
      <c r="C3411" t="s">
        <v>132</v>
      </c>
      <c r="D3411" t="str">
        <f>VLOOKUP(C3411,Customers!$A$1:$H$201,4,0)</f>
        <v>Kari Miller</v>
      </c>
      <c r="E3411" t="str">
        <f>VLOOKUP(C3411,Customers!$A$1:$H$201,5,0)</f>
        <v>Female</v>
      </c>
      <c r="F3411" s="4">
        <f>VLOOKUP(C3411,Customers!$A$1:$H$201,6,0)</f>
        <v>23730</v>
      </c>
      <c r="G3411" s="4" t="str">
        <f>VLOOKUP(C3411,Customers!$A$1:$H$201,7,0)</f>
        <v>East Mary</v>
      </c>
      <c r="H3411" s="4">
        <f>VLOOKUP(C3411,Customers!$A$1:$H$201,8,0)</f>
        <v>45670</v>
      </c>
      <c r="I3411" t="s">
        <v>794</v>
      </c>
      <c r="J3411" t="str">
        <f>VLOOKUP(I3411,Products!$A$1:$F$51,2,0)</f>
        <v>New Watches</v>
      </c>
      <c r="K3411" t="str">
        <f>VLOOKUP(I3411,Products!$A$1:$F$51,3,0)</f>
        <v>Fashion</v>
      </c>
      <c r="L3411" t="str">
        <f>VLOOKUP(I3411,Products!$A$1:$F$51,4,0)</f>
        <v>Watches</v>
      </c>
      <c r="M3411" s="7">
        <f>VLOOKUP(I3411,Products!$A$1:$F$51,5,0)</f>
        <v>1501.46</v>
      </c>
      <c r="N3411" s="7">
        <f>VLOOKUP(I3411,Products!$A$1:$F$51,6,0)</f>
        <v>1167.73</v>
      </c>
      <c r="O3411" t="s">
        <v>831</v>
      </c>
      <c r="P3411" t="str">
        <f>VLOOKUP(O3411,Stores!$A$1:$D$6,2,0)</f>
        <v>MegaMart Peckmouth</v>
      </c>
      <c r="Q3411" t="str">
        <f>VLOOKUP(O3411,Stores!$A$1:$D$6,4,0)</f>
        <v>East</v>
      </c>
      <c r="R3411" s="6">
        <v>3</v>
      </c>
      <c r="S3411" s="6">
        <v>0.15</v>
      </c>
      <c r="T3411" t="s">
        <v>854</v>
      </c>
      <c r="U3411">
        <f t="shared" si="159"/>
        <v>4504.38</v>
      </c>
      <c r="V3411" s="7">
        <f t="shared" si="160"/>
        <v>3503.19</v>
      </c>
      <c r="W3411" s="7">
        <f t="shared" si="161"/>
        <v>1000.34</v>
      </c>
    </row>
    <row r="3412" spans="1:23" x14ac:dyDescent="0.25">
      <c r="A3412" t="s">
        <v>4960</v>
      </c>
      <c r="B3412" s="4">
        <v>45679</v>
      </c>
      <c r="C3412" t="s">
        <v>440</v>
      </c>
      <c r="D3412" t="str">
        <f>VLOOKUP(C3412,Customers!$A$1:$H$201,4,0)</f>
        <v>Jason Lloyd</v>
      </c>
      <c r="E3412" t="str">
        <f>VLOOKUP(C3412,Customers!$A$1:$H$201,5,0)</f>
        <v>Male</v>
      </c>
      <c r="F3412" s="4">
        <f>VLOOKUP(C3412,Customers!$A$1:$H$201,6,0)</f>
        <v>33450</v>
      </c>
      <c r="G3412" s="4" t="str">
        <f>VLOOKUP(C3412,Customers!$A$1:$H$201,7,0)</f>
        <v>West Ralph</v>
      </c>
      <c r="H3412" s="4">
        <f>VLOOKUP(C3412,Customers!$A$1:$H$201,8,0)</f>
        <v>45747</v>
      </c>
      <c r="I3412" t="s">
        <v>765</v>
      </c>
      <c r="J3412" t="str">
        <f>VLOOKUP(I3412,Products!$A$1:$F$51,2,0)</f>
        <v>How Vegetables</v>
      </c>
      <c r="K3412" t="str">
        <f>VLOOKUP(I3412,Products!$A$1:$F$51,3,0)</f>
        <v>Groceries</v>
      </c>
      <c r="L3412" t="str">
        <f>VLOOKUP(I3412,Products!$A$1:$F$51,4,0)</f>
        <v>Vegetables</v>
      </c>
      <c r="M3412" s="7">
        <f>VLOOKUP(I3412,Products!$A$1:$F$51,5,0)</f>
        <v>25.57</v>
      </c>
      <c r="N3412" s="7">
        <f>VLOOKUP(I3412,Products!$A$1:$F$51,6,0)</f>
        <v>19.05</v>
      </c>
      <c r="O3412" t="s">
        <v>838</v>
      </c>
      <c r="P3412" t="str">
        <f>VLOOKUP(O3412,Stores!$A$1:$D$6,2,0)</f>
        <v>MegaMart Brianahaven</v>
      </c>
      <c r="Q3412" t="str">
        <f>VLOOKUP(O3412,Stores!$A$1:$D$6,4,0)</f>
        <v>North</v>
      </c>
      <c r="R3412" s="6">
        <v>1</v>
      </c>
      <c r="S3412" s="6">
        <v>0</v>
      </c>
      <c r="T3412" t="s">
        <v>851</v>
      </c>
      <c r="U3412">
        <f t="shared" si="159"/>
        <v>25.57</v>
      </c>
      <c r="V3412" s="7">
        <f t="shared" si="160"/>
        <v>19.05</v>
      </c>
      <c r="W3412" s="7">
        <f t="shared" si="161"/>
        <v>5.52</v>
      </c>
    </row>
    <row r="3413" spans="1:23" x14ac:dyDescent="0.25">
      <c r="A3413" t="s">
        <v>5666</v>
      </c>
      <c r="B3413" s="4">
        <v>45680</v>
      </c>
      <c r="C3413" t="s">
        <v>388</v>
      </c>
      <c r="D3413" t="str">
        <f>VLOOKUP(C3413,Customers!$A$1:$H$201,4,0)</f>
        <v>Brenda Dean</v>
      </c>
      <c r="E3413" t="str">
        <f>VLOOKUP(C3413,Customers!$A$1:$H$201,5,0)</f>
        <v>Male</v>
      </c>
      <c r="F3413" s="4">
        <f>VLOOKUP(C3413,Customers!$A$1:$H$201,6,0)</f>
        <v>23821</v>
      </c>
      <c r="G3413" s="4" t="str">
        <f>VLOOKUP(C3413,Customers!$A$1:$H$201,7,0)</f>
        <v>West Ann</v>
      </c>
      <c r="H3413" s="4">
        <f>VLOOKUP(C3413,Customers!$A$1:$H$201,8,0)</f>
        <v>45308</v>
      </c>
      <c r="I3413" t="s">
        <v>751</v>
      </c>
      <c r="J3413" t="str">
        <f>VLOOKUP(I3413,Products!$A$1:$F$51,2,0)</f>
        <v>House Accessories</v>
      </c>
      <c r="K3413" t="str">
        <f>VLOOKUP(I3413,Products!$A$1:$F$51,3,0)</f>
        <v>Fashion</v>
      </c>
      <c r="L3413" t="str">
        <f>VLOOKUP(I3413,Products!$A$1:$F$51,4,0)</f>
        <v>Accessories</v>
      </c>
      <c r="M3413" s="7">
        <f>VLOOKUP(I3413,Products!$A$1:$F$51,5,0)</f>
        <v>1858.75</v>
      </c>
      <c r="N3413" s="7">
        <f>VLOOKUP(I3413,Products!$A$1:$F$51,6,0)</f>
        <v>1451.16</v>
      </c>
      <c r="O3413" t="s">
        <v>827</v>
      </c>
      <c r="P3413" t="str">
        <f>VLOOKUP(O3413,Stores!$A$1:$D$6,2,0)</f>
        <v>MegaMart Jimenezborough</v>
      </c>
      <c r="Q3413" t="str">
        <f>VLOOKUP(O3413,Stores!$A$1:$D$6,4,0)</f>
        <v>South</v>
      </c>
      <c r="R3413" s="6">
        <v>2</v>
      </c>
      <c r="S3413" s="6">
        <v>0.15</v>
      </c>
      <c r="T3413" t="s">
        <v>854</v>
      </c>
      <c r="U3413">
        <f t="shared" si="159"/>
        <v>3717.5</v>
      </c>
      <c r="V3413" s="7">
        <f t="shared" si="160"/>
        <v>2902.32</v>
      </c>
      <c r="W3413" s="7">
        <f t="shared" si="161"/>
        <v>814.32999999999981</v>
      </c>
    </row>
    <row r="3414" spans="1:23" x14ac:dyDescent="0.25">
      <c r="A3414" t="s">
        <v>5783</v>
      </c>
      <c r="B3414" s="4">
        <v>45680</v>
      </c>
      <c r="C3414" t="s">
        <v>634</v>
      </c>
      <c r="D3414" t="str">
        <f>VLOOKUP(C3414,Customers!$A$1:$H$201,4,0)</f>
        <v>Nichole Calhoun</v>
      </c>
      <c r="E3414" t="str">
        <f>VLOOKUP(C3414,Customers!$A$1:$H$201,5,0)</f>
        <v>Female</v>
      </c>
      <c r="F3414" s="4">
        <f>VLOOKUP(C3414,Customers!$A$1:$H$201,6,0)</f>
        <v>21899</v>
      </c>
      <c r="G3414" s="4" t="str">
        <f>VLOOKUP(C3414,Customers!$A$1:$H$201,7,0)</f>
        <v>West Dakotaside</v>
      </c>
      <c r="H3414" s="4">
        <f>VLOOKUP(C3414,Customers!$A$1:$H$201,8,0)</f>
        <v>44853</v>
      </c>
      <c r="I3414" t="s">
        <v>714</v>
      </c>
      <c r="J3414" t="str">
        <f>VLOOKUP(I3414,Products!$A$1:$F$51,2,0)</f>
        <v>Here Footwear</v>
      </c>
      <c r="K3414" t="str">
        <f>VLOOKUP(I3414,Products!$A$1:$F$51,3,0)</f>
        <v>Fashion</v>
      </c>
      <c r="L3414" t="str">
        <f>VLOOKUP(I3414,Products!$A$1:$F$51,4,0)</f>
        <v>Footwear</v>
      </c>
      <c r="M3414" s="7">
        <f>VLOOKUP(I3414,Products!$A$1:$F$51,5,0)</f>
        <v>1102.791777777778</v>
      </c>
      <c r="N3414" s="7">
        <f>VLOOKUP(I3414,Products!$A$1:$F$51,6,0)</f>
        <v>169.03</v>
      </c>
      <c r="O3414" t="s">
        <v>838</v>
      </c>
      <c r="P3414" t="str">
        <f>VLOOKUP(O3414,Stores!$A$1:$D$6,2,0)</f>
        <v>MegaMart Brianahaven</v>
      </c>
      <c r="Q3414" t="str">
        <f>VLOOKUP(O3414,Stores!$A$1:$D$6,4,0)</f>
        <v>North</v>
      </c>
      <c r="R3414" s="6">
        <v>4</v>
      </c>
      <c r="S3414" s="6">
        <v>0</v>
      </c>
      <c r="T3414" t="s">
        <v>857</v>
      </c>
      <c r="U3414">
        <f t="shared" si="159"/>
        <v>4411.1671111111118</v>
      </c>
      <c r="V3414" s="7">
        <f t="shared" si="160"/>
        <v>676.12</v>
      </c>
      <c r="W3414" s="7">
        <f t="shared" si="161"/>
        <v>3734.0471111111119</v>
      </c>
    </row>
    <row r="3415" spans="1:23" x14ac:dyDescent="0.25">
      <c r="A3415" t="s">
        <v>1015</v>
      </c>
      <c r="B3415" s="4">
        <v>45680</v>
      </c>
      <c r="C3415" t="s">
        <v>128</v>
      </c>
      <c r="D3415" t="str">
        <f>VLOOKUP(C3415,Customers!$A$1:$H$201,4,0)</f>
        <v>Jenny Beck</v>
      </c>
      <c r="E3415" t="str">
        <f>VLOOKUP(C3415,Customers!$A$1:$H$201,5,0)</f>
        <v>Female</v>
      </c>
      <c r="F3415" s="4">
        <f>VLOOKUP(C3415,Customers!$A$1:$H$201,6,0)</f>
        <v>28698</v>
      </c>
      <c r="G3415" s="4" t="str">
        <f>VLOOKUP(C3415,Customers!$A$1:$H$201,7,0)</f>
        <v>Lake Cody</v>
      </c>
      <c r="H3415" s="4">
        <f>VLOOKUP(C3415,Customers!$A$1:$H$201,8,0)</f>
        <v>45733</v>
      </c>
      <c r="I3415" t="s">
        <v>780</v>
      </c>
      <c r="J3415" t="str">
        <f>VLOOKUP(I3415,Products!$A$1:$F$51,2,0)</f>
        <v>Road Clothing</v>
      </c>
      <c r="K3415" t="str">
        <f>VLOOKUP(I3415,Products!$A$1:$F$51,3,0)</f>
        <v>Fashion</v>
      </c>
      <c r="L3415" t="str">
        <f>VLOOKUP(I3415,Products!$A$1:$F$51,4,0)</f>
        <v>Clothing</v>
      </c>
      <c r="M3415" s="7">
        <f>VLOOKUP(I3415,Products!$A$1:$F$51,5,0)</f>
        <v>1485.05</v>
      </c>
      <c r="N3415" s="7">
        <f>VLOOKUP(I3415,Products!$A$1:$F$51,6,0)</f>
        <v>988.31</v>
      </c>
      <c r="O3415" t="s">
        <v>835</v>
      </c>
      <c r="P3415" t="str">
        <f>VLOOKUP(O3415,Stores!$A$1:$D$6,2,0)</f>
        <v>MegaMart New Michele</v>
      </c>
      <c r="Q3415" t="str">
        <f>VLOOKUP(O3415,Stores!$A$1:$D$6,4,0)</f>
        <v>West</v>
      </c>
      <c r="R3415" s="6">
        <v>5</v>
      </c>
      <c r="S3415" s="6">
        <v>0.1</v>
      </c>
      <c r="T3415" t="s">
        <v>854</v>
      </c>
      <c r="U3415">
        <f t="shared" si="159"/>
        <v>7425.25</v>
      </c>
      <c r="V3415" s="7">
        <f t="shared" si="160"/>
        <v>4941.5499999999993</v>
      </c>
      <c r="W3415" s="7">
        <f t="shared" si="161"/>
        <v>2482.8000000000006</v>
      </c>
    </row>
    <row r="3416" spans="1:23" x14ac:dyDescent="0.25">
      <c r="A3416" t="s">
        <v>3208</v>
      </c>
      <c r="B3416" s="4">
        <v>45680</v>
      </c>
      <c r="C3416" t="s">
        <v>662</v>
      </c>
      <c r="D3416" t="str">
        <f>VLOOKUP(C3416,Customers!$A$1:$H$201,4,0)</f>
        <v>Ryan Flores</v>
      </c>
      <c r="E3416" t="str">
        <f>VLOOKUP(C3416,Customers!$A$1:$H$201,5,0)</f>
        <v>Male</v>
      </c>
      <c r="F3416" s="4">
        <f>VLOOKUP(C3416,Customers!$A$1:$H$201,6,0)</f>
        <v>22243</v>
      </c>
      <c r="G3416" s="4" t="str">
        <f>VLOOKUP(C3416,Customers!$A$1:$H$201,7,0)</f>
        <v>East Danielleshire</v>
      </c>
      <c r="H3416" s="4">
        <f>VLOOKUP(C3416,Customers!$A$1:$H$201,8,0)</f>
        <v>45065</v>
      </c>
      <c r="I3416" t="s">
        <v>738</v>
      </c>
      <c r="J3416" t="str">
        <f>VLOOKUP(I3416,Products!$A$1:$F$51,2,0)</f>
        <v>Either Headphones</v>
      </c>
      <c r="K3416" t="str">
        <f>VLOOKUP(I3416,Products!$A$1:$F$51,3,0)</f>
        <v>Electronics</v>
      </c>
      <c r="L3416" t="str">
        <f>VLOOKUP(I3416,Products!$A$1:$F$51,4,0)</f>
        <v>Headphones</v>
      </c>
      <c r="M3416" s="7">
        <f>VLOOKUP(I3416,Products!$A$1:$F$51,5,0)</f>
        <v>248.57</v>
      </c>
      <c r="N3416" s="7">
        <f>VLOOKUP(I3416,Products!$A$1:$F$51,6,0)</f>
        <v>190.67</v>
      </c>
      <c r="O3416" t="s">
        <v>838</v>
      </c>
      <c r="P3416" t="str">
        <f>VLOOKUP(O3416,Stores!$A$1:$D$6,2,0)</f>
        <v>MegaMart Brianahaven</v>
      </c>
      <c r="Q3416" t="str">
        <f>VLOOKUP(O3416,Stores!$A$1:$D$6,4,0)</f>
        <v>North</v>
      </c>
      <c r="R3416" s="6">
        <v>5</v>
      </c>
      <c r="S3416" s="6">
        <v>0.05</v>
      </c>
      <c r="T3416" t="s">
        <v>854</v>
      </c>
      <c r="U3416">
        <f t="shared" si="159"/>
        <v>1242.8499999999999</v>
      </c>
      <c r="V3416" s="7">
        <f t="shared" si="160"/>
        <v>953.34999999999991</v>
      </c>
      <c r="W3416" s="7">
        <f t="shared" si="161"/>
        <v>288.55</v>
      </c>
    </row>
    <row r="3417" spans="1:23" x14ac:dyDescent="0.25">
      <c r="A3417" t="s">
        <v>3721</v>
      </c>
      <c r="B3417" s="4">
        <v>45680</v>
      </c>
      <c r="C3417" t="s">
        <v>668</v>
      </c>
      <c r="D3417" t="str">
        <f>VLOOKUP(C3417,Customers!$A$1:$H$201,4,0)</f>
        <v>Daniel Lawson</v>
      </c>
      <c r="E3417" t="str">
        <f>VLOOKUP(C3417,Customers!$A$1:$H$201,5,0)</f>
        <v>Male</v>
      </c>
      <c r="F3417" s="4">
        <f>VLOOKUP(C3417,Customers!$A$1:$H$201,6,0)</f>
        <v>24703</v>
      </c>
      <c r="G3417" s="4" t="str">
        <f>VLOOKUP(C3417,Customers!$A$1:$H$201,7,0)</f>
        <v>Conwayside</v>
      </c>
      <c r="H3417" s="4">
        <f>VLOOKUP(C3417,Customers!$A$1:$H$201,8,0)</f>
        <v>45026</v>
      </c>
      <c r="I3417" t="s">
        <v>762</v>
      </c>
      <c r="J3417" t="str">
        <f>VLOOKUP(I3417,Products!$A$1:$F$51,2,0)</f>
        <v>Firm Dairy</v>
      </c>
      <c r="K3417" t="str">
        <f>VLOOKUP(I3417,Products!$A$1:$F$51,3,0)</f>
        <v>Groceries</v>
      </c>
      <c r="L3417" t="str">
        <f>VLOOKUP(I3417,Products!$A$1:$F$51,4,0)</f>
        <v>Dairy</v>
      </c>
      <c r="M3417" s="7">
        <f>VLOOKUP(I3417,Products!$A$1:$F$51,5,0)</f>
        <v>1227.24</v>
      </c>
      <c r="N3417" s="7">
        <f>VLOOKUP(I3417,Products!$A$1:$F$51,6,0)</f>
        <v>977.09</v>
      </c>
      <c r="O3417" t="s">
        <v>831</v>
      </c>
      <c r="P3417" t="str">
        <f>VLOOKUP(O3417,Stores!$A$1:$D$6,2,0)</f>
        <v>MegaMart Peckmouth</v>
      </c>
      <c r="Q3417" t="str">
        <f>VLOOKUP(O3417,Stores!$A$1:$D$6,4,0)</f>
        <v>East</v>
      </c>
      <c r="R3417" s="6">
        <v>4</v>
      </c>
      <c r="S3417" s="6">
        <v>0.1</v>
      </c>
      <c r="T3417" t="s">
        <v>861</v>
      </c>
      <c r="U3417">
        <f t="shared" si="159"/>
        <v>4908.96</v>
      </c>
      <c r="V3417" s="7">
        <f t="shared" si="160"/>
        <v>3908.36</v>
      </c>
      <c r="W3417" s="7">
        <f t="shared" si="161"/>
        <v>999.69999999999993</v>
      </c>
    </row>
    <row r="3418" spans="1:23" x14ac:dyDescent="0.25">
      <c r="A3418" t="s">
        <v>3918</v>
      </c>
      <c r="B3418" s="4">
        <v>45680</v>
      </c>
      <c r="C3418" t="s">
        <v>308</v>
      </c>
      <c r="D3418" t="str">
        <f>VLOOKUP(C3418,Customers!$A$1:$H$201,4,0)</f>
        <v>Amy Haley</v>
      </c>
      <c r="E3418" t="str">
        <f>VLOOKUP(C3418,Customers!$A$1:$H$201,5,0)</f>
        <v>Male</v>
      </c>
      <c r="F3418" s="4">
        <f>VLOOKUP(C3418,Customers!$A$1:$H$201,6,0)</f>
        <v>37752</v>
      </c>
      <c r="G3418" s="4" t="str">
        <f>VLOOKUP(C3418,Customers!$A$1:$H$201,7,0)</f>
        <v>Vasquezmouth</v>
      </c>
      <c r="H3418" s="4">
        <f>VLOOKUP(C3418,Customers!$A$1:$H$201,8,0)</f>
        <v>45472</v>
      </c>
      <c r="I3418" t="s">
        <v>762</v>
      </c>
      <c r="J3418" t="str">
        <f>VLOOKUP(I3418,Products!$A$1:$F$51,2,0)</f>
        <v>Firm Dairy</v>
      </c>
      <c r="K3418" t="str">
        <f>VLOOKUP(I3418,Products!$A$1:$F$51,3,0)</f>
        <v>Groceries</v>
      </c>
      <c r="L3418" t="str">
        <f>VLOOKUP(I3418,Products!$A$1:$F$51,4,0)</f>
        <v>Dairy</v>
      </c>
      <c r="M3418" s="7">
        <f>VLOOKUP(I3418,Products!$A$1:$F$51,5,0)</f>
        <v>1227.24</v>
      </c>
      <c r="N3418" s="7">
        <f>VLOOKUP(I3418,Products!$A$1:$F$51,6,0)</f>
        <v>977.09</v>
      </c>
      <c r="O3418" t="s">
        <v>831</v>
      </c>
      <c r="P3418" t="str">
        <f>VLOOKUP(O3418,Stores!$A$1:$D$6,2,0)</f>
        <v>MegaMart Peckmouth</v>
      </c>
      <c r="Q3418" t="str">
        <f>VLOOKUP(O3418,Stores!$A$1:$D$6,4,0)</f>
        <v>East</v>
      </c>
      <c r="R3418" s="6">
        <v>4</v>
      </c>
      <c r="S3418" s="6">
        <v>0.05</v>
      </c>
      <c r="T3418" t="s">
        <v>857</v>
      </c>
      <c r="U3418">
        <f t="shared" si="159"/>
        <v>4908.96</v>
      </c>
      <c r="V3418" s="7">
        <f t="shared" si="160"/>
        <v>3908.36</v>
      </c>
      <c r="W3418" s="7">
        <f t="shared" si="161"/>
        <v>999.64999999999986</v>
      </c>
    </row>
    <row r="3419" spans="1:23" x14ac:dyDescent="0.25">
      <c r="A3419" t="s">
        <v>4258</v>
      </c>
      <c r="B3419" s="4">
        <v>45680</v>
      </c>
      <c r="C3419" t="s">
        <v>543</v>
      </c>
      <c r="D3419" t="str">
        <f>VLOOKUP(C3419,Customers!$A$1:$H$201,4,0)</f>
        <v>Dawn Fletcher</v>
      </c>
      <c r="E3419" t="str">
        <f>VLOOKUP(C3419,Customers!$A$1:$H$201,5,0)</f>
        <v>Male</v>
      </c>
      <c r="F3419" s="4">
        <f>VLOOKUP(C3419,Customers!$A$1:$H$201,6,0)</f>
        <v>38959</v>
      </c>
      <c r="G3419" s="4" t="str">
        <f>VLOOKUP(C3419,Customers!$A$1:$H$201,7,0)</f>
        <v>South Audrey</v>
      </c>
      <c r="H3419" s="4">
        <f>VLOOKUP(C3419,Customers!$A$1:$H$201,8,0)</f>
        <v>44587</v>
      </c>
      <c r="I3419" t="s">
        <v>786</v>
      </c>
      <c r="J3419" t="str">
        <f>VLOOKUP(I3419,Products!$A$1:$F$51,2,0)</f>
        <v>Difficult Vegetables</v>
      </c>
      <c r="K3419" t="str">
        <f>VLOOKUP(I3419,Products!$A$1:$F$51,3,0)</f>
        <v>Groceries</v>
      </c>
      <c r="L3419" t="str">
        <f>VLOOKUP(I3419,Products!$A$1:$F$51,4,0)</f>
        <v>Vegetables</v>
      </c>
      <c r="M3419" s="7">
        <f>VLOOKUP(I3419,Products!$A$1:$F$51,5,0)</f>
        <v>1102.791777777778</v>
      </c>
      <c r="N3419" s="7">
        <f>VLOOKUP(I3419,Products!$A$1:$F$51,6,0)</f>
        <v>164.01</v>
      </c>
      <c r="O3419" t="s">
        <v>827</v>
      </c>
      <c r="P3419" t="str">
        <f>VLOOKUP(O3419,Stores!$A$1:$D$6,2,0)</f>
        <v>MegaMart Jimenezborough</v>
      </c>
      <c r="Q3419" t="str">
        <f>VLOOKUP(O3419,Stores!$A$1:$D$6,4,0)</f>
        <v>South</v>
      </c>
      <c r="R3419" s="6">
        <v>3</v>
      </c>
      <c r="S3419" s="6">
        <v>0.15</v>
      </c>
      <c r="T3419" t="s">
        <v>861</v>
      </c>
      <c r="U3419">
        <f t="shared" si="159"/>
        <v>3308.3753333333339</v>
      </c>
      <c r="V3419" s="7">
        <f t="shared" si="160"/>
        <v>492.03</v>
      </c>
      <c r="W3419" s="7">
        <f t="shared" si="161"/>
        <v>2815.4953333333337</v>
      </c>
    </row>
    <row r="3420" spans="1:23" x14ac:dyDescent="0.25">
      <c r="A3420" t="s">
        <v>4441</v>
      </c>
      <c r="B3420" s="4">
        <v>45680</v>
      </c>
      <c r="C3420" t="s">
        <v>57</v>
      </c>
      <c r="D3420" t="str">
        <f>VLOOKUP(C3420,Customers!$A$1:$H$201,4,0)</f>
        <v>Brittany Green</v>
      </c>
      <c r="E3420" t="str">
        <f>VLOOKUP(C3420,Customers!$A$1:$H$201,5,0)</f>
        <v>Male</v>
      </c>
      <c r="F3420" s="4">
        <f>VLOOKUP(C3420,Customers!$A$1:$H$201,6,0)</f>
        <v>27205</v>
      </c>
      <c r="G3420" s="4" t="str">
        <f>VLOOKUP(C3420,Customers!$A$1:$H$201,7,0)</f>
        <v>East Samantha</v>
      </c>
      <c r="H3420" s="4">
        <f>VLOOKUP(C3420,Customers!$A$1:$H$201,8,0)</f>
        <v>44509</v>
      </c>
      <c r="I3420" t="s">
        <v>760</v>
      </c>
      <c r="J3420" t="str">
        <f>VLOOKUP(I3420,Products!$A$1:$F$51,2,0)</f>
        <v>Simple Accessories</v>
      </c>
      <c r="K3420" t="str">
        <f>VLOOKUP(I3420,Products!$A$1:$F$51,3,0)</f>
        <v>Fashion</v>
      </c>
      <c r="L3420" t="str">
        <f>VLOOKUP(I3420,Products!$A$1:$F$51,4,0)</f>
        <v>Accessories</v>
      </c>
      <c r="M3420" s="7">
        <f>VLOOKUP(I3420,Products!$A$1:$F$51,5,0)</f>
        <v>1102.791777777778</v>
      </c>
      <c r="N3420" s="7">
        <f>VLOOKUP(I3420,Products!$A$1:$F$51,6,0)</f>
        <v>242.98</v>
      </c>
      <c r="O3420" t="s">
        <v>842</v>
      </c>
      <c r="P3420" t="str">
        <f>VLOOKUP(O3420,Stores!$A$1:$D$6,2,0)</f>
        <v>MegaMart Johnmouth</v>
      </c>
      <c r="Q3420" t="str">
        <f>VLOOKUP(O3420,Stores!$A$1:$D$6,4,0)</f>
        <v>East</v>
      </c>
      <c r="R3420" s="6">
        <v>2</v>
      </c>
      <c r="S3420" s="6">
        <v>0.15</v>
      </c>
      <c r="T3420" t="s">
        <v>861</v>
      </c>
      <c r="U3420">
        <f t="shared" si="159"/>
        <v>2205.5835555555559</v>
      </c>
      <c r="V3420" s="7">
        <f t="shared" si="160"/>
        <v>485.96</v>
      </c>
      <c r="W3420" s="7">
        <f t="shared" si="161"/>
        <v>1718.773555555556</v>
      </c>
    </row>
    <row r="3421" spans="1:23" x14ac:dyDescent="0.25">
      <c r="A3421" t="s">
        <v>5497</v>
      </c>
      <c r="B3421" s="4">
        <v>45681</v>
      </c>
      <c r="C3421" t="s">
        <v>514</v>
      </c>
      <c r="D3421" t="str">
        <f>VLOOKUP(C3421,Customers!$A$1:$H$201,4,0)</f>
        <v>Suzanne Fox</v>
      </c>
      <c r="E3421" t="str">
        <f>VLOOKUP(C3421,Customers!$A$1:$H$201,5,0)</f>
        <v>Male</v>
      </c>
      <c r="F3421" s="4">
        <f>VLOOKUP(C3421,Customers!$A$1:$H$201,6,0)</f>
        <v>38558</v>
      </c>
      <c r="G3421" s="4" t="str">
        <f>VLOOKUP(C3421,Customers!$A$1:$H$201,7,0)</f>
        <v>Joelborough</v>
      </c>
      <c r="H3421" s="4">
        <f>VLOOKUP(C3421,Customers!$A$1:$H$201,8,0)</f>
        <v>44192</v>
      </c>
      <c r="I3421" t="s">
        <v>721</v>
      </c>
      <c r="J3421" t="str">
        <f>VLOOKUP(I3421,Products!$A$1:$F$51,2,0)</f>
        <v>Knowledge Bags</v>
      </c>
      <c r="K3421" t="str">
        <f>VLOOKUP(I3421,Products!$A$1:$F$51,3,0)</f>
        <v>Fashion</v>
      </c>
      <c r="L3421" t="str">
        <f>VLOOKUP(I3421,Products!$A$1:$F$51,4,0)</f>
        <v>Bags</v>
      </c>
      <c r="M3421" s="7">
        <f>VLOOKUP(I3421,Products!$A$1:$F$51,5,0)</f>
        <v>1396.22</v>
      </c>
      <c r="N3421" s="7">
        <f>VLOOKUP(I3421,Products!$A$1:$F$51,6,0)</f>
        <v>1004.09</v>
      </c>
      <c r="O3421" t="s">
        <v>835</v>
      </c>
      <c r="P3421" t="str">
        <f>VLOOKUP(O3421,Stores!$A$1:$D$6,2,0)</f>
        <v>MegaMart New Michele</v>
      </c>
      <c r="Q3421" t="str">
        <f>VLOOKUP(O3421,Stores!$A$1:$D$6,4,0)</f>
        <v>West</v>
      </c>
      <c r="R3421" s="6">
        <v>3</v>
      </c>
      <c r="S3421" s="6">
        <v>0.05</v>
      </c>
      <c r="T3421" t="s">
        <v>854</v>
      </c>
      <c r="U3421">
        <f t="shared" si="159"/>
        <v>4188.66</v>
      </c>
      <c r="V3421" s="7">
        <f t="shared" si="160"/>
        <v>3012.27</v>
      </c>
      <c r="W3421" s="7">
        <f t="shared" si="161"/>
        <v>1175.4399999999998</v>
      </c>
    </row>
    <row r="3422" spans="1:23" x14ac:dyDescent="0.25">
      <c r="A3422" t="s">
        <v>3570</v>
      </c>
      <c r="B3422" s="4">
        <v>45681</v>
      </c>
      <c r="C3422" t="s">
        <v>65</v>
      </c>
      <c r="D3422" t="str">
        <f>VLOOKUP(C3422,Customers!$A$1:$H$201,4,0)</f>
        <v>Miguel Johnson</v>
      </c>
      <c r="E3422" t="str">
        <f>VLOOKUP(C3422,Customers!$A$1:$H$201,5,0)</f>
        <v>Male</v>
      </c>
      <c r="F3422" s="4">
        <f>VLOOKUP(C3422,Customers!$A$1:$H$201,6,0)</f>
        <v>27877</v>
      </c>
      <c r="G3422" s="4" t="str">
        <f>VLOOKUP(C3422,Customers!$A$1:$H$201,7,0)</f>
        <v>Murrayborough</v>
      </c>
      <c r="H3422" s="4">
        <f>VLOOKUP(C3422,Customers!$A$1:$H$201,8,0)</f>
        <v>44613</v>
      </c>
      <c r="I3422" t="s">
        <v>812</v>
      </c>
      <c r="J3422" t="str">
        <f>VLOOKUP(I3422,Products!$A$1:$F$51,2,0)</f>
        <v>Set Dairy</v>
      </c>
      <c r="K3422" t="str">
        <f>VLOOKUP(I3422,Products!$A$1:$F$51,3,0)</f>
        <v>Groceries</v>
      </c>
      <c r="L3422" t="str">
        <f>VLOOKUP(I3422,Products!$A$1:$F$51,4,0)</f>
        <v>Dairy</v>
      </c>
      <c r="M3422" s="7">
        <f>VLOOKUP(I3422,Products!$A$1:$F$51,5,0)</f>
        <v>1879.08</v>
      </c>
      <c r="N3422" s="7">
        <f>VLOOKUP(I3422,Products!$A$1:$F$51,6,0)</f>
        <v>1004.56</v>
      </c>
      <c r="O3422" t="s">
        <v>838</v>
      </c>
      <c r="P3422" t="str">
        <f>VLOOKUP(O3422,Stores!$A$1:$D$6,2,0)</f>
        <v>MegaMart Brianahaven</v>
      </c>
      <c r="Q3422" t="str">
        <f>VLOOKUP(O3422,Stores!$A$1:$D$6,4,0)</f>
        <v>North</v>
      </c>
      <c r="R3422" s="6">
        <v>2</v>
      </c>
      <c r="S3422" s="6">
        <v>0.05</v>
      </c>
      <c r="T3422" t="s">
        <v>854</v>
      </c>
      <c r="U3422">
        <f t="shared" si="159"/>
        <v>3758.16</v>
      </c>
      <c r="V3422" s="7">
        <f t="shared" si="160"/>
        <v>2009.12</v>
      </c>
      <c r="W3422" s="7">
        <f t="shared" si="161"/>
        <v>1748.09</v>
      </c>
    </row>
    <row r="3423" spans="1:23" x14ac:dyDescent="0.25">
      <c r="A3423" t="s">
        <v>4000</v>
      </c>
      <c r="B3423" s="4">
        <v>45681</v>
      </c>
      <c r="C3423" t="s">
        <v>117</v>
      </c>
      <c r="D3423" t="str">
        <f>VLOOKUP(C3423,Customers!$A$1:$H$201,4,0)</f>
        <v>Lacey Hall</v>
      </c>
      <c r="E3423" t="str">
        <f>VLOOKUP(C3423,Customers!$A$1:$H$201,5,0)</f>
        <v>Male</v>
      </c>
      <c r="F3423" s="4">
        <f>VLOOKUP(C3423,Customers!$A$1:$H$201,6,0)</f>
        <v>37417</v>
      </c>
      <c r="G3423" s="4" t="str">
        <f>VLOOKUP(C3423,Customers!$A$1:$H$201,7,0)</f>
        <v>Thomashaven</v>
      </c>
      <c r="H3423" s="4">
        <f>VLOOKUP(C3423,Customers!$A$1:$H$201,8,0)</f>
        <v>44800</v>
      </c>
      <c r="I3423" t="s">
        <v>798</v>
      </c>
      <c r="J3423" t="str">
        <f>VLOOKUP(I3423,Products!$A$1:$F$51,2,0)</f>
        <v>Stage Footwear</v>
      </c>
      <c r="K3423" t="str">
        <f>VLOOKUP(I3423,Products!$A$1:$F$51,3,0)</f>
        <v>Fashion</v>
      </c>
      <c r="L3423" t="str">
        <f>VLOOKUP(I3423,Products!$A$1:$F$51,4,0)</f>
        <v>Footwear</v>
      </c>
      <c r="M3423" s="7">
        <f>VLOOKUP(I3423,Products!$A$1:$F$51,5,0)</f>
        <v>1102.791777777778</v>
      </c>
      <c r="N3423" s="7">
        <f>VLOOKUP(I3423,Products!$A$1:$F$51,6,0)</f>
        <v>742.26521739130465</v>
      </c>
      <c r="O3423" t="s">
        <v>842</v>
      </c>
      <c r="P3423" t="str">
        <f>VLOOKUP(O3423,Stores!$A$1:$D$6,2,0)</f>
        <v>MegaMart Johnmouth</v>
      </c>
      <c r="Q3423" t="str">
        <f>VLOOKUP(O3423,Stores!$A$1:$D$6,4,0)</f>
        <v>East</v>
      </c>
      <c r="R3423" s="6">
        <v>4</v>
      </c>
      <c r="S3423" s="6">
        <v>0.15</v>
      </c>
      <c r="T3423" t="s">
        <v>854</v>
      </c>
      <c r="U3423">
        <f t="shared" si="159"/>
        <v>4411.1671111111118</v>
      </c>
      <c r="V3423" s="7">
        <f t="shared" si="160"/>
        <v>2969.0608695652186</v>
      </c>
      <c r="W3423" s="7">
        <f t="shared" si="161"/>
        <v>1441.2562415458933</v>
      </c>
    </row>
    <row r="3424" spans="1:23" x14ac:dyDescent="0.25">
      <c r="A3424" t="s">
        <v>5403</v>
      </c>
      <c r="B3424" s="4">
        <v>45681</v>
      </c>
      <c r="C3424" t="s">
        <v>329</v>
      </c>
      <c r="D3424" t="str">
        <f>VLOOKUP(C3424,Customers!$A$1:$H$201,4,0)</f>
        <v>Brenda Costa</v>
      </c>
      <c r="E3424" t="str">
        <f>VLOOKUP(C3424,Customers!$A$1:$H$201,5,0)</f>
        <v>Female</v>
      </c>
      <c r="F3424" s="4">
        <f>VLOOKUP(C3424,Customers!$A$1:$H$201,6,0)</f>
        <v>35714</v>
      </c>
      <c r="G3424" s="4" t="str">
        <f>VLOOKUP(C3424,Customers!$A$1:$H$201,7,0)</f>
        <v>North Christian</v>
      </c>
      <c r="H3424" s="4">
        <f>VLOOKUP(C3424,Customers!$A$1:$H$201,8,0)</f>
        <v>44816</v>
      </c>
      <c r="I3424" t="s">
        <v>757</v>
      </c>
      <c r="J3424" t="str">
        <f>VLOOKUP(I3424,Products!$A$1:$F$51,2,0)</f>
        <v>Traditional Laptop</v>
      </c>
      <c r="K3424" t="str">
        <f>VLOOKUP(I3424,Products!$A$1:$F$51,3,0)</f>
        <v>Electronics</v>
      </c>
      <c r="L3424" t="str">
        <f>VLOOKUP(I3424,Products!$A$1:$F$51,4,0)</f>
        <v>Laptop</v>
      </c>
      <c r="M3424" s="7">
        <f>VLOOKUP(I3424,Products!$A$1:$F$51,5,0)</f>
        <v>1762.92</v>
      </c>
      <c r="N3424" s="7">
        <f>VLOOKUP(I3424,Products!$A$1:$F$51,6,0)</f>
        <v>1346.48</v>
      </c>
      <c r="O3424" t="s">
        <v>831</v>
      </c>
      <c r="P3424" t="str">
        <f>VLOOKUP(O3424,Stores!$A$1:$D$6,2,0)</f>
        <v>MegaMart Peckmouth</v>
      </c>
      <c r="Q3424" t="str">
        <f>VLOOKUP(O3424,Stores!$A$1:$D$6,4,0)</f>
        <v>East</v>
      </c>
      <c r="R3424" s="6">
        <v>3</v>
      </c>
      <c r="S3424" s="6">
        <v>0.05</v>
      </c>
      <c r="T3424" t="s">
        <v>861</v>
      </c>
      <c r="U3424">
        <f t="shared" si="159"/>
        <v>5288.76</v>
      </c>
      <c r="V3424" s="7">
        <f t="shared" si="160"/>
        <v>4039.44</v>
      </c>
      <c r="W3424" s="7">
        <f t="shared" si="161"/>
        <v>1248.3700000000001</v>
      </c>
    </row>
    <row r="3425" spans="1:23" x14ac:dyDescent="0.25">
      <c r="A3425" t="s">
        <v>5712</v>
      </c>
      <c r="B3425" s="4">
        <v>45681</v>
      </c>
      <c r="C3425" t="s">
        <v>465</v>
      </c>
      <c r="D3425" t="str">
        <f>VLOOKUP(C3425,Customers!$A$1:$H$201,4,0)</f>
        <v>John Allen</v>
      </c>
      <c r="E3425" t="str">
        <f>VLOOKUP(C3425,Customers!$A$1:$H$201,5,0)</f>
        <v>Female</v>
      </c>
      <c r="F3425" s="4">
        <f>VLOOKUP(C3425,Customers!$A$1:$H$201,6,0)</f>
        <v>30272</v>
      </c>
      <c r="G3425" s="4" t="str">
        <f>VLOOKUP(C3425,Customers!$A$1:$H$201,7,0)</f>
        <v>Kimland</v>
      </c>
      <c r="H3425" s="4">
        <f>VLOOKUP(C3425,Customers!$A$1:$H$201,8,0)</f>
        <v>44218</v>
      </c>
      <c r="I3425" t="s">
        <v>753</v>
      </c>
      <c r="J3425" t="str">
        <f>VLOOKUP(I3425,Products!$A$1:$F$51,2,0)</f>
        <v>Find Headphones</v>
      </c>
      <c r="K3425" t="str">
        <f>VLOOKUP(I3425,Products!$A$1:$F$51,3,0)</f>
        <v>Electronics</v>
      </c>
      <c r="L3425" t="str">
        <f>VLOOKUP(I3425,Products!$A$1:$F$51,4,0)</f>
        <v>Headphones</v>
      </c>
      <c r="M3425" s="7">
        <f>VLOOKUP(I3425,Products!$A$1:$F$51,5,0)</f>
        <v>1246.1099999999999</v>
      </c>
      <c r="N3425" s="7">
        <f>VLOOKUP(I3425,Products!$A$1:$F$51,6,0)</f>
        <v>833.52</v>
      </c>
      <c r="O3425" t="s">
        <v>831</v>
      </c>
      <c r="P3425" t="str">
        <f>VLOOKUP(O3425,Stores!$A$1:$D$6,2,0)</f>
        <v>MegaMart Peckmouth</v>
      </c>
      <c r="Q3425" t="str">
        <f>VLOOKUP(O3425,Stores!$A$1:$D$6,4,0)</f>
        <v>East</v>
      </c>
      <c r="R3425" s="6">
        <v>2</v>
      </c>
      <c r="S3425" s="6">
        <v>0</v>
      </c>
      <c r="T3425" t="s">
        <v>854</v>
      </c>
      <c r="U3425">
        <f t="shared" si="159"/>
        <v>2492.2199999999998</v>
      </c>
      <c r="V3425" s="7">
        <f t="shared" si="160"/>
        <v>1667.04</v>
      </c>
      <c r="W3425" s="7">
        <f t="shared" si="161"/>
        <v>824.17999999999984</v>
      </c>
    </row>
    <row r="3426" spans="1:23" x14ac:dyDescent="0.25">
      <c r="A3426" t="s">
        <v>5823</v>
      </c>
      <c r="B3426" s="4">
        <v>45681</v>
      </c>
      <c r="C3426" t="s">
        <v>613</v>
      </c>
      <c r="D3426" t="str">
        <f>VLOOKUP(C3426,Customers!$A$1:$H$201,4,0)</f>
        <v>Lisa Ruiz</v>
      </c>
      <c r="E3426" t="str">
        <f>VLOOKUP(C3426,Customers!$A$1:$H$201,5,0)</f>
        <v>Female</v>
      </c>
      <c r="F3426" s="4">
        <f>VLOOKUP(C3426,Customers!$A$1:$H$201,6,0)</f>
        <v>21425</v>
      </c>
      <c r="G3426" s="4" t="str">
        <f>VLOOKUP(C3426,Customers!$A$1:$H$201,7,0)</f>
        <v>South Marcusberg</v>
      </c>
      <c r="H3426" s="4">
        <f>VLOOKUP(C3426,Customers!$A$1:$H$201,8,0)</f>
        <v>45891</v>
      </c>
      <c r="I3426" t="s">
        <v>757</v>
      </c>
      <c r="J3426" t="str">
        <f>VLOOKUP(I3426,Products!$A$1:$F$51,2,0)</f>
        <v>Traditional Laptop</v>
      </c>
      <c r="K3426" t="str">
        <f>VLOOKUP(I3426,Products!$A$1:$F$51,3,0)</f>
        <v>Electronics</v>
      </c>
      <c r="L3426" t="str">
        <f>VLOOKUP(I3426,Products!$A$1:$F$51,4,0)</f>
        <v>Laptop</v>
      </c>
      <c r="M3426" s="7">
        <f>VLOOKUP(I3426,Products!$A$1:$F$51,5,0)</f>
        <v>1762.92</v>
      </c>
      <c r="N3426" s="7">
        <f>VLOOKUP(I3426,Products!$A$1:$F$51,6,0)</f>
        <v>1346.48</v>
      </c>
      <c r="O3426" t="s">
        <v>831</v>
      </c>
      <c r="P3426" t="str">
        <f>VLOOKUP(O3426,Stores!$A$1:$D$6,2,0)</f>
        <v>MegaMart Peckmouth</v>
      </c>
      <c r="Q3426" t="str">
        <f>VLOOKUP(O3426,Stores!$A$1:$D$6,4,0)</f>
        <v>East</v>
      </c>
      <c r="R3426" s="6">
        <v>2</v>
      </c>
      <c r="S3426" s="6">
        <v>0.15</v>
      </c>
      <c r="T3426" t="s">
        <v>857</v>
      </c>
      <c r="U3426">
        <f t="shared" si="159"/>
        <v>3525.84</v>
      </c>
      <c r="V3426" s="7">
        <f t="shared" si="160"/>
        <v>2692.96</v>
      </c>
      <c r="W3426" s="7">
        <f t="shared" si="161"/>
        <v>832.03000000000009</v>
      </c>
    </row>
    <row r="3427" spans="1:23" x14ac:dyDescent="0.25">
      <c r="A3427" t="s">
        <v>1665</v>
      </c>
      <c r="B3427" s="4">
        <v>45681</v>
      </c>
      <c r="C3427" t="s">
        <v>42</v>
      </c>
      <c r="D3427" t="str">
        <f>VLOOKUP(C3427,Customers!$A$1:$H$201,4,0)</f>
        <v>Catherine Rice</v>
      </c>
      <c r="E3427" t="str">
        <f>VLOOKUP(C3427,Customers!$A$1:$H$201,5,0)</f>
        <v>Male</v>
      </c>
      <c r="F3427" s="4">
        <f>VLOOKUP(C3427,Customers!$A$1:$H$201,6,0)</f>
        <v>28106</v>
      </c>
      <c r="G3427" s="4" t="str">
        <f>VLOOKUP(C3427,Customers!$A$1:$H$201,7,0)</f>
        <v>West Carol</v>
      </c>
      <c r="H3427" s="4">
        <f>VLOOKUP(C3427,Customers!$A$1:$H$201,8,0)</f>
        <v>45861</v>
      </c>
      <c r="I3427" t="s">
        <v>760</v>
      </c>
      <c r="J3427" t="str">
        <f>VLOOKUP(I3427,Products!$A$1:$F$51,2,0)</f>
        <v>Simple Accessories</v>
      </c>
      <c r="K3427" t="str">
        <f>VLOOKUP(I3427,Products!$A$1:$F$51,3,0)</f>
        <v>Fashion</v>
      </c>
      <c r="L3427" t="str">
        <f>VLOOKUP(I3427,Products!$A$1:$F$51,4,0)</f>
        <v>Accessories</v>
      </c>
      <c r="M3427" s="7">
        <f>VLOOKUP(I3427,Products!$A$1:$F$51,5,0)</f>
        <v>1102.791777777778</v>
      </c>
      <c r="N3427" s="7">
        <f>VLOOKUP(I3427,Products!$A$1:$F$51,6,0)</f>
        <v>242.98</v>
      </c>
      <c r="O3427" t="s">
        <v>842</v>
      </c>
      <c r="P3427" t="str">
        <f>VLOOKUP(O3427,Stores!$A$1:$D$6,2,0)</f>
        <v>MegaMart Johnmouth</v>
      </c>
      <c r="Q3427" t="str">
        <f>VLOOKUP(O3427,Stores!$A$1:$D$6,4,0)</f>
        <v>East</v>
      </c>
      <c r="R3427" s="6">
        <v>3</v>
      </c>
      <c r="S3427" s="6">
        <v>0.15</v>
      </c>
      <c r="T3427" t="s">
        <v>857</v>
      </c>
      <c r="U3427">
        <f t="shared" si="159"/>
        <v>3308.3753333333339</v>
      </c>
      <c r="V3427" s="7">
        <f t="shared" si="160"/>
        <v>728.93999999999994</v>
      </c>
      <c r="W3427" s="7">
        <f t="shared" si="161"/>
        <v>2578.5853333333339</v>
      </c>
    </row>
    <row r="3428" spans="1:23" x14ac:dyDescent="0.25">
      <c r="A3428" t="s">
        <v>1701</v>
      </c>
      <c r="B3428" s="4">
        <v>45681</v>
      </c>
      <c r="C3428" t="s">
        <v>362</v>
      </c>
      <c r="D3428" t="str">
        <f>VLOOKUP(C3428,Customers!$A$1:$H$201,4,0)</f>
        <v>Evelyn Gray</v>
      </c>
      <c r="E3428" t="str">
        <f>VLOOKUP(C3428,Customers!$A$1:$H$201,5,0)</f>
        <v>Male</v>
      </c>
      <c r="F3428" s="4">
        <f>VLOOKUP(C3428,Customers!$A$1:$H$201,6,0)</f>
        <v>34560</v>
      </c>
      <c r="G3428" s="4" t="str">
        <f>VLOOKUP(C3428,Customers!$A$1:$H$201,7,0)</f>
        <v>Wardfort</v>
      </c>
      <c r="H3428" s="4">
        <f>VLOOKUP(C3428,Customers!$A$1:$H$201,8,0)</f>
        <v>45822</v>
      </c>
      <c r="I3428" t="s">
        <v>711</v>
      </c>
      <c r="J3428" t="str">
        <f>VLOOKUP(I3428,Products!$A$1:$F$51,2,0)</f>
        <v>Audience Television</v>
      </c>
      <c r="K3428" t="str">
        <f>VLOOKUP(I3428,Products!$A$1:$F$51,3,0)</f>
        <v>Electronics</v>
      </c>
      <c r="L3428" t="str">
        <f>VLOOKUP(I3428,Products!$A$1:$F$51,4,0)</f>
        <v>Television</v>
      </c>
      <c r="M3428" s="7">
        <f>VLOOKUP(I3428,Products!$A$1:$F$51,5,0)</f>
        <v>818.76</v>
      </c>
      <c r="N3428" s="7">
        <f>VLOOKUP(I3428,Products!$A$1:$F$51,6,0)</f>
        <v>527.62</v>
      </c>
      <c r="O3428" t="s">
        <v>831</v>
      </c>
      <c r="P3428" t="str">
        <f>VLOOKUP(O3428,Stores!$A$1:$D$6,2,0)</f>
        <v>MegaMart Peckmouth</v>
      </c>
      <c r="Q3428" t="str">
        <f>VLOOKUP(O3428,Stores!$A$1:$D$6,4,0)</f>
        <v>East</v>
      </c>
      <c r="R3428" s="6">
        <v>3</v>
      </c>
      <c r="S3428" s="6">
        <v>0.15</v>
      </c>
      <c r="T3428" t="s">
        <v>851</v>
      </c>
      <c r="U3428">
        <f t="shared" si="159"/>
        <v>2456.2799999999997</v>
      </c>
      <c r="V3428" s="7">
        <f t="shared" si="160"/>
        <v>1582.8600000000001</v>
      </c>
      <c r="W3428" s="7">
        <f t="shared" si="161"/>
        <v>872.5699999999996</v>
      </c>
    </row>
    <row r="3429" spans="1:23" x14ac:dyDescent="0.25">
      <c r="A3429" t="s">
        <v>1896</v>
      </c>
      <c r="B3429" s="4">
        <v>45681</v>
      </c>
      <c r="C3429" t="s">
        <v>185</v>
      </c>
      <c r="D3429" t="str">
        <f>VLOOKUP(C3429,Customers!$A$1:$H$201,4,0)</f>
        <v>Alexis Crane</v>
      </c>
      <c r="E3429" t="str">
        <f>VLOOKUP(C3429,Customers!$A$1:$H$201,5,0)</f>
        <v>Male</v>
      </c>
      <c r="F3429" s="4">
        <f>VLOOKUP(C3429,Customers!$A$1:$H$201,6,0)</f>
        <v>38351</v>
      </c>
      <c r="G3429" s="4" t="str">
        <f>VLOOKUP(C3429,Customers!$A$1:$H$201,7,0)</f>
        <v>Newtonborough</v>
      </c>
      <c r="H3429" s="4">
        <f>VLOOKUP(C3429,Customers!$A$1:$H$201,8,0)</f>
        <v>44661</v>
      </c>
      <c r="I3429" t="s">
        <v>707</v>
      </c>
      <c r="J3429" t="str">
        <f>VLOOKUP(I3429,Products!$A$1:$F$51,2,0)</f>
        <v>Like Camera</v>
      </c>
      <c r="K3429" t="str">
        <f>VLOOKUP(I3429,Products!$A$1:$F$51,3,0)</f>
        <v>Electronics</v>
      </c>
      <c r="L3429" t="str">
        <f>VLOOKUP(I3429,Products!$A$1:$F$51,4,0)</f>
        <v>Camera</v>
      </c>
      <c r="M3429" s="7">
        <f>VLOOKUP(I3429,Products!$A$1:$F$51,5,0)</f>
        <v>1673.69</v>
      </c>
      <c r="N3429" s="7">
        <f>VLOOKUP(I3429,Products!$A$1:$F$51,6,0)</f>
        <v>1323.38</v>
      </c>
      <c r="O3429" t="s">
        <v>838</v>
      </c>
      <c r="P3429" t="str">
        <f>VLOOKUP(O3429,Stores!$A$1:$D$6,2,0)</f>
        <v>MegaMart Brianahaven</v>
      </c>
      <c r="Q3429" t="str">
        <f>VLOOKUP(O3429,Stores!$A$1:$D$6,4,0)</f>
        <v>North</v>
      </c>
      <c r="R3429" s="6">
        <v>4</v>
      </c>
      <c r="S3429" s="6">
        <v>0.15</v>
      </c>
      <c r="T3429" t="s">
        <v>857</v>
      </c>
      <c r="U3429">
        <f t="shared" si="159"/>
        <v>6694.76</v>
      </c>
      <c r="V3429" s="7">
        <f t="shared" si="160"/>
        <v>5293.52</v>
      </c>
      <c r="W3429" s="7">
        <f t="shared" si="161"/>
        <v>1400.3899999999999</v>
      </c>
    </row>
    <row r="3430" spans="1:23" x14ac:dyDescent="0.25">
      <c r="A3430" t="s">
        <v>2600</v>
      </c>
      <c r="B3430" s="4">
        <v>45681</v>
      </c>
      <c r="C3430" t="s">
        <v>558</v>
      </c>
      <c r="D3430" t="str">
        <f>VLOOKUP(C3430,Customers!$A$1:$H$201,4,0)</f>
        <v>George Young</v>
      </c>
      <c r="E3430" t="str">
        <f>VLOOKUP(C3430,Customers!$A$1:$H$201,5,0)</f>
        <v>Male</v>
      </c>
      <c r="F3430" s="4">
        <f>VLOOKUP(C3430,Customers!$A$1:$H$201,6,0)</f>
        <v>20787</v>
      </c>
      <c r="G3430" s="4" t="str">
        <f>VLOOKUP(C3430,Customers!$A$1:$H$201,7,0)</f>
        <v>Lisatown</v>
      </c>
      <c r="H3430" s="4">
        <f>VLOOKUP(C3430,Customers!$A$1:$H$201,8,0)</f>
        <v>45295</v>
      </c>
      <c r="I3430" t="s">
        <v>728</v>
      </c>
      <c r="J3430" t="str">
        <f>VLOOKUP(I3430,Products!$A$1:$F$51,2,0)</f>
        <v>Understand Camera</v>
      </c>
      <c r="K3430" t="str">
        <f>VLOOKUP(I3430,Products!$A$1:$F$51,3,0)</f>
        <v>Electronics</v>
      </c>
      <c r="L3430" t="str">
        <f>VLOOKUP(I3430,Products!$A$1:$F$51,4,0)</f>
        <v>Camera</v>
      </c>
      <c r="M3430" s="7">
        <f>VLOOKUP(I3430,Products!$A$1:$F$51,5,0)</f>
        <v>1474.12</v>
      </c>
      <c r="N3430" s="7">
        <f>VLOOKUP(I3430,Products!$A$1:$F$51,6,0)</f>
        <v>764.02</v>
      </c>
      <c r="O3430" t="s">
        <v>842</v>
      </c>
      <c r="P3430" t="str">
        <f>VLOOKUP(O3430,Stores!$A$1:$D$6,2,0)</f>
        <v>MegaMart Johnmouth</v>
      </c>
      <c r="Q3430" t="str">
        <f>VLOOKUP(O3430,Stores!$A$1:$D$6,4,0)</f>
        <v>East</v>
      </c>
      <c r="R3430" s="6">
        <v>4</v>
      </c>
      <c r="S3430" s="6">
        <v>0.15</v>
      </c>
      <c r="T3430" t="s">
        <v>857</v>
      </c>
      <c r="U3430">
        <f t="shared" si="159"/>
        <v>5896.48</v>
      </c>
      <c r="V3430" s="7">
        <f t="shared" si="160"/>
        <v>3056.08</v>
      </c>
      <c r="W3430" s="7">
        <f t="shared" si="161"/>
        <v>2839.5499999999997</v>
      </c>
    </row>
    <row r="3431" spans="1:23" x14ac:dyDescent="0.25">
      <c r="A3431" t="s">
        <v>2760</v>
      </c>
      <c r="B3431" s="4">
        <v>45681</v>
      </c>
      <c r="C3431" t="s">
        <v>675</v>
      </c>
      <c r="D3431" t="str">
        <f>VLOOKUP(C3431,Customers!$A$1:$H$201,4,0)</f>
        <v>James Wilson</v>
      </c>
      <c r="E3431" t="str">
        <f>VLOOKUP(C3431,Customers!$A$1:$H$201,5,0)</f>
        <v>Male</v>
      </c>
      <c r="F3431" s="4">
        <f>VLOOKUP(C3431,Customers!$A$1:$H$201,6,0)</f>
        <v>38926</v>
      </c>
      <c r="G3431" s="4" t="str">
        <f>VLOOKUP(C3431,Customers!$A$1:$H$201,7,0)</f>
        <v>Franklinview</v>
      </c>
      <c r="H3431" s="4">
        <f>VLOOKUP(C3431,Customers!$A$1:$H$201,8,0)</f>
        <v>45195</v>
      </c>
      <c r="I3431" t="s">
        <v>776</v>
      </c>
      <c r="J3431" t="str">
        <f>VLOOKUP(I3431,Products!$A$1:$F$51,2,0)</f>
        <v>Hospital Smartphone</v>
      </c>
      <c r="K3431" t="str">
        <f>VLOOKUP(I3431,Products!$A$1:$F$51,3,0)</f>
        <v>Electronics</v>
      </c>
      <c r="L3431" t="str">
        <f>VLOOKUP(I3431,Products!$A$1:$F$51,4,0)</f>
        <v>Smartphone</v>
      </c>
      <c r="M3431" s="7">
        <f>VLOOKUP(I3431,Products!$A$1:$F$51,5,0)</f>
        <v>1272.23</v>
      </c>
      <c r="N3431" s="7">
        <f>VLOOKUP(I3431,Products!$A$1:$F$51,6,0)</f>
        <v>952.65</v>
      </c>
      <c r="O3431" t="s">
        <v>838</v>
      </c>
      <c r="P3431" t="str">
        <f>VLOOKUP(O3431,Stores!$A$1:$D$6,2,0)</f>
        <v>MegaMart Brianahaven</v>
      </c>
      <c r="Q3431" t="str">
        <f>VLOOKUP(O3431,Stores!$A$1:$D$6,4,0)</f>
        <v>North</v>
      </c>
      <c r="R3431" s="6">
        <v>1</v>
      </c>
      <c r="S3431" s="6">
        <v>0.1</v>
      </c>
      <c r="T3431" t="s">
        <v>857</v>
      </c>
      <c r="U3431">
        <f t="shared" si="159"/>
        <v>1272.23</v>
      </c>
      <c r="V3431" s="7">
        <f t="shared" si="160"/>
        <v>952.65</v>
      </c>
      <c r="W3431" s="7">
        <f t="shared" si="161"/>
        <v>318.68000000000006</v>
      </c>
    </row>
    <row r="3432" spans="1:23" x14ac:dyDescent="0.25">
      <c r="A3432" t="s">
        <v>4364</v>
      </c>
      <c r="B3432" s="4">
        <v>45682</v>
      </c>
      <c r="C3432" t="s">
        <v>157</v>
      </c>
      <c r="D3432" t="str">
        <f>VLOOKUP(C3432,Customers!$A$1:$H$201,4,0)</f>
        <v>Melissa Rodgers</v>
      </c>
      <c r="E3432" t="str">
        <f>VLOOKUP(C3432,Customers!$A$1:$H$201,5,0)</f>
        <v>Female</v>
      </c>
      <c r="F3432" s="4">
        <f>VLOOKUP(C3432,Customers!$A$1:$H$201,6,0)</f>
        <v>29405</v>
      </c>
      <c r="G3432" s="4" t="str">
        <f>VLOOKUP(C3432,Customers!$A$1:$H$201,7,0)</f>
        <v>North Sharontown</v>
      </c>
      <c r="H3432" s="4">
        <f>VLOOKUP(C3432,Customers!$A$1:$H$201,8,0)</f>
        <v>44950</v>
      </c>
      <c r="I3432" t="s">
        <v>724</v>
      </c>
      <c r="J3432" t="str">
        <f>VLOOKUP(I3432,Products!$A$1:$F$51,2,0)</f>
        <v>Company Fruits</v>
      </c>
      <c r="K3432" t="str">
        <f>VLOOKUP(I3432,Products!$A$1:$F$51,3,0)</f>
        <v>Groceries</v>
      </c>
      <c r="L3432" t="str">
        <f>VLOOKUP(I3432,Products!$A$1:$F$51,4,0)</f>
        <v>Fruits</v>
      </c>
      <c r="M3432" s="7">
        <f>VLOOKUP(I3432,Products!$A$1:$F$51,5,0)</f>
        <v>318.05</v>
      </c>
      <c r="N3432" s="7">
        <f>VLOOKUP(I3432,Products!$A$1:$F$51,6,0)</f>
        <v>742.26521739130465</v>
      </c>
      <c r="O3432" t="s">
        <v>831</v>
      </c>
      <c r="P3432" t="str">
        <f>VLOOKUP(O3432,Stores!$A$1:$D$6,2,0)</f>
        <v>MegaMart Peckmouth</v>
      </c>
      <c r="Q3432" t="str">
        <f>VLOOKUP(O3432,Stores!$A$1:$D$6,4,0)</f>
        <v>East</v>
      </c>
      <c r="R3432" s="6">
        <v>1</v>
      </c>
      <c r="S3432" s="6">
        <v>0.1</v>
      </c>
      <c r="T3432" t="s">
        <v>861</v>
      </c>
      <c r="U3432">
        <f t="shared" si="159"/>
        <v>318.05</v>
      </c>
      <c r="V3432" s="7">
        <f t="shared" si="160"/>
        <v>742.26521739130465</v>
      </c>
      <c r="W3432" s="7">
        <f t="shared" si="161"/>
        <v>-425.11521739130461</v>
      </c>
    </row>
    <row r="3433" spans="1:23" x14ac:dyDescent="0.25">
      <c r="A3433" t="s">
        <v>4882</v>
      </c>
      <c r="B3433" s="4">
        <v>45682</v>
      </c>
      <c r="C3433" t="s">
        <v>193</v>
      </c>
      <c r="D3433" t="str">
        <f>VLOOKUP(C3433,Customers!$A$1:$H$201,4,0)</f>
        <v>Kelly Mcmillan</v>
      </c>
      <c r="E3433" t="str">
        <f>VLOOKUP(C3433,Customers!$A$1:$H$201,5,0)</f>
        <v>Male</v>
      </c>
      <c r="F3433" s="4">
        <f>VLOOKUP(C3433,Customers!$A$1:$H$201,6,0)</f>
        <v>25009</v>
      </c>
      <c r="G3433" s="4" t="str">
        <f>VLOOKUP(C3433,Customers!$A$1:$H$201,7,0)</f>
        <v>Erinland</v>
      </c>
      <c r="H3433" s="4">
        <f>VLOOKUP(C3433,Customers!$A$1:$H$201,8,0)</f>
        <v>44798</v>
      </c>
      <c r="I3433" t="s">
        <v>794</v>
      </c>
      <c r="J3433" t="str">
        <f>VLOOKUP(I3433,Products!$A$1:$F$51,2,0)</f>
        <v>New Watches</v>
      </c>
      <c r="K3433" t="str">
        <f>VLOOKUP(I3433,Products!$A$1:$F$51,3,0)</f>
        <v>Fashion</v>
      </c>
      <c r="L3433" t="str">
        <f>VLOOKUP(I3433,Products!$A$1:$F$51,4,0)</f>
        <v>Watches</v>
      </c>
      <c r="M3433" s="7">
        <f>VLOOKUP(I3433,Products!$A$1:$F$51,5,0)</f>
        <v>1501.46</v>
      </c>
      <c r="N3433" s="7">
        <f>VLOOKUP(I3433,Products!$A$1:$F$51,6,0)</f>
        <v>1167.73</v>
      </c>
      <c r="O3433" t="s">
        <v>831</v>
      </c>
      <c r="P3433" t="str">
        <f>VLOOKUP(O3433,Stores!$A$1:$D$6,2,0)</f>
        <v>MegaMart Peckmouth</v>
      </c>
      <c r="Q3433" t="str">
        <f>VLOOKUP(O3433,Stores!$A$1:$D$6,4,0)</f>
        <v>East</v>
      </c>
      <c r="R3433" s="6">
        <v>1</v>
      </c>
      <c r="S3433" s="6">
        <v>0.15</v>
      </c>
      <c r="T3433" t="s">
        <v>851</v>
      </c>
      <c r="U3433">
        <f t="shared" si="159"/>
        <v>1501.46</v>
      </c>
      <c r="V3433" s="7">
        <f t="shared" si="160"/>
        <v>1167.73</v>
      </c>
      <c r="W3433" s="7">
        <f t="shared" si="161"/>
        <v>332.88</v>
      </c>
    </row>
    <row r="3434" spans="1:23" x14ac:dyDescent="0.25">
      <c r="A3434" t="s">
        <v>5194</v>
      </c>
      <c r="B3434" s="4">
        <v>45682</v>
      </c>
      <c r="C3434" t="s">
        <v>278</v>
      </c>
      <c r="D3434" t="str">
        <f>VLOOKUP(C3434,Customers!$A$1:$H$201,4,0)</f>
        <v>Jesus Singh</v>
      </c>
      <c r="E3434" t="str">
        <f>VLOOKUP(C3434,Customers!$A$1:$H$201,5,0)</f>
        <v>Female</v>
      </c>
      <c r="F3434" s="4">
        <f>VLOOKUP(C3434,Customers!$A$1:$H$201,6,0)</f>
        <v>21701</v>
      </c>
      <c r="G3434" s="4" t="str">
        <f>VLOOKUP(C3434,Customers!$A$1:$H$201,7,0)</f>
        <v>Port Michaelstad</v>
      </c>
      <c r="H3434" s="4">
        <f>VLOOKUP(C3434,Customers!$A$1:$H$201,8,0)</f>
        <v>44966</v>
      </c>
      <c r="I3434" t="s">
        <v>728</v>
      </c>
      <c r="J3434" t="str">
        <f>VLOOKUP(I3434,Products!$A$1:$F$51,2,0)</f>
        <v>Understand Camera</v>
      </c>
      <c r="K3434" t="str">
        <f>VLOOKUP(I3434,Products!$A$1:$F$51,3,0)</f>
        <v>Electronics</v>
      </c>
      <c r="L3434" t="str">
        <f>VLOOKUP(I3434,Products!$A$1:$F$51,4,0)</f>
        <v>Camera</v>
      </c>
      <c r="M3434" s="7">
        <f>VLOOKUP(I3434,Products!$A$1:$F$51,5,0)</f>
        <v>1474.12</v>
      </c>
      <c r="N3434" s="7">
        <f>VLOOKUP(I3434,Products!$A$1:$F$51,6,0)</f>
        <v>764.02</v>
      </c>
      <c r="O3434" t="s">
        <v>831</v>
      </c>
      <c r="P3434" t="str">
        <f>VLOOKUP(O3434,Stores!$A$1:$D$6,2,0)</f>
        <v>MegaMart Peckmouth</v>
      </c>
      <c r="Q3434" t="str">
        <f>VLOOKUP(O3434,Stores!$A$1:$D$6,4,0)</f>
        <v>East</v>
      </c>
      <c r="R3434" s="6">
        <v>3</v>
      </c>
      <c r="S3434" s="6">
        <v>0.15</v>
      </c>
      <c r="T3434" t="s">
        <v>851</v>
      </c>
      <c r="U3434">
        <f t="shared" si="159"/>
        <v>4422.3599999999997</v>
      </c>
      <c r="V3434" s="7">
        <f t="shared" si="160"/>
        <v>2292.06</v>
      </c>
      <c r="W3434" s="7">
        <f t="shared" si="161"/>
        <v>2129.4499999999998</v>
      </c>
    </row>
    <row r="3435" spans="1:23" x14ac:dyDescent="0.25">
      <c r="A3435" t="s">
        <v>4495</v>
      </c>
      <c r="B3435" s="4">
        <v>45682</v>
      </c>
      <c r="C3435" t="s">
        <v>252</v>
      </c>
      <c r="D3435" t="str">
        <f>VLOOKUP(C3435,Customers!$A$1:$H$201,4,0)</f>
        <v>Daniel Maldonado</v>
      </c>
      <c r="E3435" t="str">
        <f>VLOOKUP(C3435,Customers!$A$1:$H$201,5,0)</f>
        <v>Male</v>
      </c>
      <c r="F3435" s="4">
        <f>VLOOKUP(C3435,Customers!$A$1:$H$201,6,0)</f>
        <v>26914</v>
      </c>
      <c r="G3435" s="4" t="str">
        <f>VLOOKUP(C3435,Customers!$A$1:$H$201,7,0)</f>
        <v>Davisfurt</v>
      </c>
      <c r="H3435" s="4">
        <f>VLOOKUP(C3435,Customers!$A$1:$H$201,8,0)</f>
        <v>44266</v>
      </c>
      <c r="I3435" t="s">
        <v>772</v>
      </c>
      <c r="J3435" t="str">
        <f>VLOOKUP(I3435,Products!$A$1:$F$51,2,0)</f>
        <v>Little Watches</v>
      </c>
      <c r="K3435" t="str">
        <f>VLOOKUP(I3435,Products!$A$1:$F$51,3,0)</f>
        <v>Fashion</v>
      </c>
      <c r="L3435" t="str">
        <f>VLOOKUP(I3435,Products!$A$1:$F$51,4,0)</f>
        <v>Watches</v>
      </c>
      <c r="M3435" s="7">
        <f>VLOOKUP(I3435,Products!$A$1:$F$51,5,0)</f>
        <v>429.15</v>
      </c>
      <c r="N3435" s="7">
        <f>VLOOKUP(I3435,Products!$A$1:$F$51,6,0)</f>
        <v>258.72000000000003</v>
      </c>
      <c r="O3435" t="s">
        <v>827</v>
      </c>
      <c r="P3435" t="str">
        <f>VLOOKUP(O3435,Stores!$A$1:$D$6,2,0)</f>
        <v>MegaMart Jimenezborough</v>
      </c>
      <c r="Q3435" t="str">
        <f>VLOOKUP(O3435,Stores!$A$1:$D$6,4,0)</f>
        <v>South</v>
      </c>
      <c r="R3435" s="6">
        <v>2</v>
      </c>
      <c r="S3435" s="6">
        <v>0</v>
      </c>
      <c r="T3435" t="s">
        <v>857</v>
      </c>
      <c r="U3435">
        <f t="shared" si="159"/>
        <v>858.3</v>
      </c>
      <c r="V3435" s="7">
        <f t="shared" si="160"/>
        <v>517.44000000000005</v>
      </c>
      <c r="W3435" s="7">
        <f t="shared" si="161"/>
        <v>339.8599999999999</v>
      </c>
    </row>
    <row r="3436" spans="1:23" x14ac:dyDescent="0.25">
      <c r="A3436" t="s">
        <v>5238</v>
      </c>
      <c r="B3436" s="4">
        <v>45682</v>
      </c>
      <c r="C3436" t="s">
        <v>322</v>
      </c>
      <c r="D3436" t="str">
        <f>VLOOKUP(C3436,Customers!$A$1:$H$201,4,0)</f>
        <v>Lawrence Hunter</v>
      </c>
      <c r="E3436" t="str">
        <f>VLOOKUP(C3436,Customers!$A$1:$H$201,5,0)</f>
        <v>Female</v>
      </c>
      <c r="F3436" s="4">
        <f>VLOOKUP(C3436,Customers!$A$1:$H$201,6,0)</f>
        <v>27663</v>
      </c>
      <c r="G3436" s="4" t="str">
        <f>VLOOKUP(C3436,Customers!$A$1:$H$201,7,0)</f>
        <v>Port Stephanie</v>
      </c>
      <c r="H3436" s="4">
        <f>VLOOKUP(C3436,Customers!$A$1:$H$201,8,0)</f>
        <v>45133</v>
      </c>
      <c r="I3436" t="s">
        <v>802</v>
      </c>
      <c r="J3436" t="str">
        <f>VLOOKUP(I3436,Products!$A$1:$F$51,2,0)</f>
        <v>Piece Headphones</v>
      </c>
      <c r="K3436" t="str">
        <f>VLOOKUP(I3436,Products!$A$1:$F$51,3,0)</f>
        <v>Electronics</v>
      </c>
      <c r="L3436" t="str">
        <f>VLOOKUP(I3436,Products!$A$1:$F$51,4,0)</f>
        <v>Headphones</v>
      </c>
      <c r="M3436" s="7">
        <f>VLOOKUP(I3436,Products!$A$1:$F$51,5,0)</f>
        <v>1745.61</v>
      </c>
      <c r="N3436" s="7">
        <f>VLOOKUP(I3436,Products!$A$1:$F$51,6,0)</f>
        <v>1322.44</v>
      </c>
      <c r="O3436" t="s">
        <v>842</v>
      </c>
      <c r="P3436" t="str">
        <f>VLOOKUP(O3436,Stores!$A$1:$D$6,2,0)</f>
        <v>MegaMart Johnmouth</v>
      </c>
      <c r="Q3436" t="str">
        <f>VLOOKUP(O3436,Stores!$A$1:$D$6,4,0)</f>
        <v>East</v>
      </c>
      <c r="R3436" s="6">
        <v>3</v>
      </c>
      <c r="S3436" s="6">
        <v>0.15</v>
      </c>
      <c r="T3436" t="s">
        <v>851</v>
      </c>
      <c r="U3436">
        <f t="shared" si="159"/>
        <v>5236.83</v>
      </c>
      <c r="V3436" s="7">
        <f t="shared" si="160"/>
        <v>3967.32</v>
      </c>
      <c r="W3436" s="7">
        <f t="shared" si="161"/>
        <v>1268.6599999999999</v>
      </c>
    </row>
    <row r="3437" spans="1:23" x14ac:dyDescent="0.25">
      <c r="A3437" t="s">
        <v>3138</v>
      </c>
      <c r="B3437" s="4">
        <v>45683</v>
      </c>
      <c r="C3437" t="s">
        <v>655</v>
      </c>
      <c r="D3437" t="str">
        <f>VLOOKUP(C3437,Customers!$A$1:$H$201,4,0)</f>
        <v>Vicki Guzman</v>
      </c>
      <c r="E3437" t="str">
        <f>VLOOKUP(C3437,Customers!$A$1:$H$201,5,0)</f>
        <v>Female</v>
      </c>
      <c r="F3437" s="4">
        <f>VLOOKUP(C3437,Customers!$A$1:$H$201,6,0)</f>
        <v>22041</v>
      </c>
      <c r="G3437" s="4" t="str">
        <f>VLOOKUP(C3437,Customers!$A$1:$H$201,7,0)</f>
        <v>West Wandaland</v>
      </c>
      <c r="H3437" s="4">
        <f>VLOOKUP(C3437,Customers!$A$1:$H$201,8,0)</f>
        <v>45329</v>
      </c>
      <c r="I3437" t="s">
        <v>776</v>
      </c>
      <c r="J3437" t="str">
        <f>VLOOKUP(I3437,Products!$A$1:$F$51,2,0)</f>
        <v>Hospital Smartphone</v>
      </c>
      <c r="K3437" t="str">
        <f>VLOOKUP(I3437,Products!$A$1:$F$51,3,0)</f>
        <v>Electronics</v>
      </c>
      <c r="L3437" t="str">
        <f>VLOOKUP(I3437,Products!$A$1:$F$51,4,0)</f>
        <v>Smartphone</v>
      </c>
      <c r="M3437" s="7">
        <f>VLOOKUP(I3437,Products!$A$1:$F$51,5,0)</f>
        <v>1272.23</v>
      </c>
      <c r="N3437" s="7">
        <f>VLOOKUP(I3437,Products!$A$1:$F$51,6,0)</f>
        <v>952.65</v>
      </c>
      <c r="O3437" t="s">
        <v>831</v>
      </c>
      <c r="P3437" t="str">
        <f>VLOOKUP(O3437,Stores!$A$1:$D$6,2,0)</f>
        <v>MegaMart Peckmouth</v>
      </c>
      <c r="Q3437" t="str">
        <f>VLOOKUP(O3437,Stores!$A$1:$D$6,4,0)</f>
        <v>East</v>
      </c>
      <c r="R3437" s="6">
        <v>1</v>
      </c>
      <c r="S3437" s="6">
        <v>0.05</v>
      </c>
      <c r="T3437" t="s">
        <v>854</v>
      </c>
      <c r="U3437">
        <f t="shared" si="159"/>
        <v>1272.23</v>
      </c>
      <c r="V3437" s="7">
        <f t="shared" si="160"/>
        <v>952.65</v>
      </c>
      <c r="W3437" s="7">
        <f t="shared" si="161"/>
        <v>318.63000000000005</v>
      </c>
    </row>
    <row r="3438" spans="1:23" x14ac:dyDescent="0.25">
      <c r="A3438" t="s">
        <v>4471</v>
      </c>
      <c r="B3438" s="4">
        <v>45683</v>
      </c>
      <c r="C3438" t="s">
        <v>11</v>
      </c>
      <c r="D3438" t="str">
        <f>VLOOKUP(C3438,Customers!$A$1:$H$201,4,0)</f>
        <v>Michael Miller</v>
      </c>
      <c r="E3438" t="str">
        <f>VLOOKUP(C3438,Customers!$A$1:$H$201,5,0)</f>
        <v>Male</v>
      </c>
      <c r="F3438" s="4">
        <f>VLOOKUP(C3438,Customers!$A$1:$H$201,6,0)</f>
        <v>21780</v>
      </c>
      <c r="G3438" s="4" t="str">
        <f>VLOOKUP(C3438,Customers!$A$1:$H$201,7,0)</f>
        <v>New Gabrielleport</v>
      </c>
      <c r="H3438" s="4">
        <f>VLOOKUP(C3438,Customers!$A$1:$H$201,8,0)</f>
        <v>44138</v>
      </c>
      <c r="I3438" t="s">
        <v>751</v>
      </c>
      <c r="J3438" t="str">
        <f>VLOOKUP(I3438,Products!$A$1:$F$51,2,0)</f>
        <v>House Accessories</v>
      </c>
      <c r="K3438" t="str">
        <f>VLOOKUP(I3438,Products!$A$1:$F$51,3,0)</f>
        <v>Fashion</v>
      </c>
      <c r="L3438" t="str">
        <f>VLOOKUP(I3438,Products!$A$1:$F$51,4,0)</f>
        <v>Accessories</v>
      </c>
      <c r="M3438" s="7">
        <f>VLOOKUP(I3438,Products!$A$1:$F$51,5,0)</f>
        <v>1858.75</v>
      </c>
      <c r="N3438" s="7">
        <f>VLOOKUP(I3438,Products!$A$1:$F$51,6,0)</f>
        <v>1451.16</v>
      </c>
      <c r="O3438" t="s">
        <v>842</v>
      </c>
      <c r="P3438" t="str">
        <f>VLOOKUP(O3438,Stores!$A$1:$D$6,2,0)</f>
        <v>MegaMart Johnmouth</v>
      </c>
      <c r="Q3438" t="str">
        <f>VLOOKUP(O3438,Stores!$A$1:$D$6,4,0)</f>
        <v>East</v>
      </c>
      <c r="R3438" s="6">
        <v>4</v>
      </c>
      <c r="S3438" s="6">
        <v>0.15</v>
      </c>
      <c r="T3438" t="s">
        <v>861</v>
      </c>
      <c r="U3438">
        <f t="shared" si="159"/>
        <v>7435</v>
      </c>
      <c r="V3438" s="7">
        <f t="shared" si="160"/>
        <v>5804.64</v>
      </c>
      <c r="W3438" s="7">
        <f t="shared" si="161"/>
        <v>1629.5099999999998</v>
      </c>
    </row>
    <row r="3439" spans="1:23" x14ac:dyDescent="0.25">
      <c r="A3439" t="s">
        <v>5696</v>
      </c>
      <c r="B3439" s="4">
        <v>45683</v>
      </c>
      <c r="C3439" t="s">
        <v>580</v>
      </c>
      <c r="D3439" t="str">
        <f>VLOOKUP(C3439,Customers!$A$1:$H$201,4,0)</f>
        <v>Erin Rogers</v>
      </c>
      <c r="E3439" t="str">
        <f>VLOOKUP(C3439,Customers!$A$1:$H$201,5,0)</f>
        <v>Female</v>
      </c>
      <c r="F3439" s="4">
        <f>VLOOKUP(C3439,Customers!$A$1:$H$201,6,0)</f>
        <v>31328</v>
      </c>
      <c r="G3439" s="4" t="str">
        <f>VLOOKUP(C3439,Customers!$A$1:$H$201,7,0)</f>
        <v>Lake Lindsay</v>
      </c>
      <c r="H3439" s="4">
        <f>VLOOKUP(C3439,Customers!$A$1:$H$201,8,0)</f>
        <v>45889</v>
      </c>
      <c r="I3439" t="s">
        <v>784</v>
      </c>
      <c r="J3439" t="str">
        <f>VLOOKUP(I3439,Products!$A$1:$F$51,2,0)</f>
        <v>Foot Snacks</v>
      </c>
      <c r="K3439" t="str">
        <f>VLOOKUP(I3439,Products!$A$1:$F$51,3,0)</f>
        <v>Groceries</v>
      </c>
      <c r="L3439" t="str">
        <f>VLOOKUP(I3439,Products!$A$1:$F$51,4,0)</f>
        <v>Snacks</v>
      </c>
      <c r="M3439" s="7">
        <f>VLOOKUP(I3439,Products!$A$1:$F$51,5,0)</f>
        <v>1095.72</v>
      </c>
      <c r="N3439" s="7">
        <f>VLOOKUP(I3439,Products!$A$1:$F$51,6,0)</f>
        <v>822.2</v>
      </c>
      <c r="O3439" t="s">
        <v>842</v>
      </c>
      <c r="P3439" t="str">
        <f>VLOOKUP(O3439,Stores!$A$1:$D$6,2,0)</f>
        <v>MegaMart Johnmouth</v>
      </c>
      <c r="Q3439" t="str">
        <f>VLOOKUP(O3439,Stores!$A$1:$D$6,4,0)</f>
        <v>East</v>
      </c>
      <c r="R3439" s="6">
        <v>4</v>
      </c>
      <c r="S3439" s="6">
        <v>0.05</v>
      </c>
      <c r="T3439" t="s">
        <v>861</v>
      </c>
      <c r="U3439">
        <f t="shared" si="159"/>
        <v>4382.88</v>
      </c>
      <c r="V3439" s="7">
        <f t="shared" si="160"/>
        <v>3288.8</v>
      </c>
      <c r="W3439" s="7">
        <f t="shared" si="161"/>
        <v>1093.1299999999999</v>
      </c>
    </row>
    <row r="3440" spans="1:23" x14ac:dyDescent="0.25">
      <c r="A3440" t="s">
        <v>2382</v>
      </c>
      <c r="B3440" s="4">
        <v>45683</v>
      </c>
      <c r="C3440" t="s">
        <v>149</v>
      </c>
      <c r="D3440" t="str">
        <f>VLOOKUP(C3440,Customers!$A$1:$H$201,4,0)</f>
        <v>Nancy Savage</v>
      </c>
      <c r="E3440" t="str">
        <f>VLOOKUP(C3440,Customers!$A$1:$H$201,5,0)</f>
        <v>Female</v>
      </c>
      <c r="F3440" s="4">
        <f>VLOOKUP(C3440,Customers!$A$1:$H$201,6,0)</f>
        <v>35371</v>
      </c>
      <c r="G3440" s="4" t="str">
        <f>VLOOKUP(C3440,Customers!$A$1:$H$201,7,0)</f>
        <v>Port Sandra</v>
      </c>
      <c r="H3440" s="4">
        <f>VLOOKUP(C3440,Customers!$A$1:$H$201,8,0)</f>
        <v>44851</v>
      </c>
      <c r="I3440" t="s">
        <v>749</v>
      </c>
      <c r="J3440" t="str">
        <f>VLOOKUP(I3440,Products!$A$1:$F$51,2,0)</f>
        <v>Whether Bags</v>
      </c>
      <c r="K3440" t="str">
        <f>VLOOKUP(I3440,Products!$A$1:$F$51,3,0)</f>
        <v>Fashion</v>
      </c>
      <c r="L3440" t="str">
        <f>VLOOKUP(I3440,Products!$A$1:$F$51,4,0)</f>
        <v>Bags</v>
      </c>
      <c r="M3440" s="7">
        <f>VLOOKUP(I3440,Products!$A$1:$F$51,5,0)</f>
        <v>270.45</v>
      </c>
      <c r="N3440" s="7">
        <f>VLOOKUP(I3440,Products!$A$1:$F$51,6,0)</f>
        <v>742.26521739130465</v>
      </c>
      <c r="O3440" t="s">
        <v>842</v>
      </c>
      <c r="P3440" t="str">
        <f>VLOOKUP(O3440,Stores!$A$1:$D$6,2,0)</f>
        <v>MegaMart Johnmouth</v>
      </c>
      <c r="Q3440" t="str">
        <f>VLOOKUP(O3440,Stores!$A$1:$D$6,4,0)</f>
        <v>East</v>
      </c>
      <c r="R3440" s="6">
        <v>4</v>
      </c>
      <c r="S3440" s="6">
        <v>0.05</v>
      </c>
      <c r="T3440" t="s">
        <v>857</v>
      </c>
      <c r="U3440">
        <f t="shared" si="159"/>
        <v>1081.8</v>
      </c>
      <c r="V3440" s="7">
        <f t="shared" si="160"/>
        <v>2969.0608695652186</v>
      </c>
      <c r="W3440" s="7">
        <f t="shared" si="161"/>
        <v>-1888.2108695652187</v>
      </c>
    </row>
    <row r="3441" spans="1:23" x14ac:dyDescent="0.25">
      <c r="A3441" t="s">
        <v>3514</v>
      </c>
      <c r="B3441" s="4">
        <v>45683</v>
      </c>
      <c r="C3441" t="s">
        <v>226</v>
      </c>
      <c r="D3441" t="str">
        <f>VLOOKUP(C3441,Customers!$A$1:$H$201,4,0)</f>
        <v>Scott Wyatt</v>
      </c>
      <c r="E3441" t="str">
        <f>VLOOKUP(C3441,Customers!$A$1:$H$201,5,0)</f>
        <v>Female</v>
      </c>
      <c r="F3441" s="4">
        <f>VLOOKUP(C3441,Customers!$A$1:$H$201,6,0)</f>
        <v>23142</v>
      </c>
      <c r="G3441" s="4" t="str">
        <f>VLOOKUP(C3441,Customers!$A$1:$H$201,7,0)</f>
        <v>New Meagan</v>
      </c>
      <c r="H3441" s="4">
        <f>VLOOKUP(C3441,Customers!$A$1:$H$201,8,0)</f>
        <v>45562</v>
      </c>
      <c r="I3441" t="s">
        <v>738</v>
      </c>
      <c r="J3441" t="str">
        <f>VLOOKUP(I3441,Products!$A$1:$F$51,2,0)</f>
        <v>Either Headphones</v>
      </c>
      <c r="K3441" t="str">
        <f>VLOOKUP(I3441,Products!$A$1:$F$51,3,0)</f>
        <v>Electronics</v>
      </c>
      <c r="L3441" t="str">
        <f>VLOOKUP(I3441,Products!$A$1:$F$51,4,0)</f>
        <v>Headphones</v>
      </c>
      <c r="M3441" s="7">
        <f>VLOOKUP(I3441,Products!$A$1:$F$51,5,0)</f>
        <v>248.57</v>
      </c>
      <c r="N3441" s="7">
        <f>VLOOKUP(I3441,Products!$A$1:$F$51,6,0)</f>
        <v>190.67</v>
      </c>
      <c r="O3441" t="s">
        <v>831</v>
      </c>
      <c r="P3441" t="str">
        <f>VLOOKUP(O3441,Stores!$A$1:$D$6,2,0)</f>
        <v>MegaMart Peckmouth</v>
      </c>
      <c r="Q3441" t="str">
        <f>VLOOKUP(O3441,Stores!$A$1:$D$6,4,0)</f>
        <v>East</v>
      </c>
      <c r="R3441" s="6">
        <v>2</v>
      </c>
      <c r="S3441" s="6">
        <v>0.1</v>
      </c>
      <c r="T3441" t="s">
        <v>857</v>
      </c>
      <c r="U3441">
        <f t="shared" si="159"/>
        <v>497.14</v>
      </c>
      <c r="V3441" s="7">
        <f t="shared" si="160"/>
        <v>381.34</v>
      </c>
      <c r="W3441" s="7">
        <f t="shared" si="161"/>
        <v>114.9</v>
      </c>
    </row>
    <row r="3442" spans="1:23" x14ac:dyDescent="0.25">
      <c r="A3442" t="s">
        <v>4337</v>
      </c>
      <c r="B3442" s="4">
        <v>45683</v>
      </c>
      <c r="C3442" t="s">
        <v>481</v>
      </c>
      <c r="D3442" t="str">
        <f>VLOOKUP(C3442,Customers!$A$1:$H$201,4,0)</f>
        <v>Jared Ochoa</v>
      </c>
      <c r="E3442" t="str">
        <f>VLOOKUP(C3442,Customers!$A$1:$H$201,5,0)</f>
        <v>Male</v>
      </c>
      <c r="F3442" s="4">
        <f>VLOOKUP(C3442,Customers!$A$1:$H$201,6,0)</f>
        <v>21543</v>
      </c>
      <c r="G3442" s="4" t="str">
        <f>VLOOKUP(C3442,Customers!$A$1:$H$201,7,0)</f>
        <v>Cisnerosville</v>
      </c>
      <c r="H3442" s="4">
        <f>VLOOKUP(C3442,Customers!$A$1:$H$201,8,0)</f>
        <v>45035</v>
      </c>
      <c r="I3442" t="s">
        <v>724</v>
      </c>
      <c r="J3442" t="str">
        <f>VLOOKUP(I3442,Products!$A$1:$F$51,2,0)</f>
        <v>Company Fruits</v>
      </c>
      <c r="K3442" t="str">
        <f>VLOOKUP(I3442,Products!$A$1:$F$51,3,0)</f>
        <v>Groceries</v>
      </c>
      <c r="L3442" t="str">
        <f>VLOOKUP(I3442,Products!$A$1:$F$51,4,0)</f>
        <v>Fruits</v>
      </c>
      <c r="M3442" s="7">
        <f>VLOOKUP(I3442,Products!$A$1:$F$51,5,0)</f>
        <v>318.05</v>
      </c>
      <c r="N3442" s="7">
        <f>VLOOKUP(I3442,Products!$A$1:$F$51,6,0)</f>
        <v>742.26521739130465</v>
      </c>
      <c r="O3442" t="s">
        <v>835</v>
      </c>
      <c r="P3442" t="str">
        <f>VLOOKUP(O3442,Stores!$A$1:$D$6,2,0)</f>
        <v>MegaMart New Michele</v>
      </c>
      <c r="Q3442" t="str">
        <f>VLOOKUP(O3442,Stores!$A$1:$D$6,4,0)</f>
        <v>West</v>
      </c>
      <c r="R3442" s="6">
        <v>2</v>
      </c>
      <c r="S3442" s="6">
        <v>0.15</v>
      </c>
      <c r="T3442" t="s">
        <v>854</v>
      </c>
      <c r="U3442">
        <f t="shared" si="159"/>
        <v>636.1</v>
      </c>
      <c r="V3442" s="7">
        <f t="shared" si="160"/>
        <v>1484.5304347826093</v>
      </c>
      <c r="W3442" s="7">
        <f t="shared" si="161"/>
        <v>-849.28043478260929</v>
      </c>
    </row>
    <row r="3443" spans="1:23" x14ac:dyDescent="0.25">
      <c r="A3443" t="s">
        <v>1092</v>
      </c>
      <c r="B3443" s="4">
        <v>45683</v>
      </c>
      <c r="C3443" t="s">
        <v>53</v>
      </c>
      <c r="D3443" t="str">
        <f>VLOOKUP(C3443,Customers!$A$1:$H$201,4,0)</f>
        <v>Robert Anderson</v>
      </c>
      <c r="E3443" t="str">
        <f>VLOOKUP(C3443,Customers!$A$1:$H$201,5,0)</f>
        <v>Male</v>
      </c>
      <c r="F3443" s="4">
        <f>VLOOKUP(C3443,Customers!$A$1:$H$201,6,0)</f>
        <v>20117</v>
      </c>
      <c r="G3443" s="4" t="str">
        <f>VLOOKUP(C3443,Customers!$A$1:$H$201,7,0)</f>
        <v>Jillianhaven</v>
      </c>
      <c r="H3443" s="4">
        <f>VLOOKUP(C3443,Customers!$A$1:$H$201,8,0)</f>
        <v>45007</v>
      </c>
      <c r="I3443" t="s">
        <v>746</v>
      </c>
      <c r="J3443" t="str">
        <f>VLOOKUP(I3443,Products!$A$1:$F$51,2,0)</f>
        <v>Add Clothing</v>
      </c>
      <c r="K3443" t="str">
        <f>VLOOKUP(I3443,Products!$A$1:$F$51,3,0)</f>
        <v>Fashion</v>
      </c>
      <c r="L3443" t="str">
        <f>VLOOKUP(I3443,Products!$A$1:$F$51,4,0)</f>
        <v>Clothing</v>
      </c>
      <c r="M3443" s="7">
        <f>VLOOKUP(I3443,Products!$A$1:$F$51,5,0)</f>
        <v>1342.75</v>
      </c>
      <c r="N3443" s="7">
        <f>VLOOKUP(I3443,Products!$A$1:$F$51,6,0)</f>
        <v>797.94</v>
      </c>
      <c r="O3443" t="s">
        <v>831</v>
      </c>
      <c r="P3443" t="str">
        <f>VLOOKUP(O3443,Stores!$A$1:$D$6,2,0)</f>
        <v>MegaMart Peckmouth</v>
      </c>
      <c r="Q3443" t="str">
        <f>VLOOKUP(O3443,Stores!$A$1:$D$6,4,0)</f>
        <v>East</v>
      </c>
      <c r="R3443" s="6">
        <v>4</v>
      </c>
      <c r="S3443" s="6">
        <v>0.15</v>
      </c>
      <c r="T3443" t="s">
        <v>861</v>
      </c>
      <c r="U3443">
        <f t="shared" si="159"/>
        <v>5371</v>
      </c>
      <c r="V3443" s="7">
        <f t="shared" si="160"/>
        <v>3191.76</v>
      </c>
      <c r="W3443" s="7">
        <f t="shared" si="161"/>
        <v>2178.39</v>
      </c>
    </row>
    <row r="3444" spans="1:23" x14ac:dyDescent="0.25">
      <c r="A3444" t="s">
        <v>3193</v>
      </c>
      <c r="B3444" s="4">
        <v>45684</v>
      </c>
      <c r="C3444" t="s">
        <v>668</v>
      </c>
      <c r="D3444" t="str">
        <f>VLOOKUP(C3444,Customers!$A$1:$H$201,4,0)</f>
        <v>Daniel Lawson</v>
      </c>
      <c r="E3444" t="str">
        <f>VLOOKUP(C3444,Customers!$A$1:$H$201,5,0)</f>
        <v>Male</v>
      </c>
      <c r="F3444" s="4">
        <f>VLOOKUP(C3444,Customers!$A$1:$H$201,6,0)</f>
        <v>24703</v>
      </c>
      <c r="G3444" s="4" t="str">
        <f>VLOOKUP(C3444,Customers!$A$1:$H$201,7,0)</f>
        <v>Conwayside</v>
      </c>
      <c r="H3444" s="4">
        <f>VLOOKUP(C3444,Customers!$A$1:$H$201,8,0)</f>
        <v>45026</v>
      </c>
      <c r="I3444" t="s">
        <v>721</v>
      </c>
      <c r="J3444" t="str">
        <f>VLOOKUP(I3444,Products!$A$1:$F$51,2,0)</f>
        <v>Knowledge Bags</v>
      </c>
      <c r="K3444" t="str">
        <f>VLOOKUP(I3444,Products!$A$1:$F$51,3,0)</f>
        <v>Fashion</v>
      </c>
      <c r="L3444" t="str">
        <f>VLOOKUP(I3444,Products!$A$1:$F$51,4,0)</f>
        <v>Bags</v>
      </c>
      <c r="M3444" s="7">
        <f>VLOOKUP(I3444,Products!$A$1:$F$51,5,0)</f>
        <v>1396.22</v>
      </c>
      <c r="N3444" s="7">
        <f>VLOOKUP(I3444,Products!$A$1:$F$51,6,0)</f>
        <v>1004.09</v>
      </c>
      <c r="O3444" t="s">
        <v>838</v>
      </c>
      <c r="P3444" t="str">
        <f>VLOOKUP(O3444,Stores!$A$1:$D$6,2,0)</f>
        <v>MegaMart Brianahaven</v>
      </c>
      <c r="Q3444" t="str">
        <f>VLOOKUP(O3444,Stores!$A$1:$D$6,4,0)</f>
        <v>North</v>
      </c>
      <c r="R3444" s="6">
        <v>3</v>
      </c>
      <c r="S3444" s="6">
        <v>0.15</v>
      </c>
      <c r="T3444" t="s">
        <v>857</v>
      </c>
      <c r="U3444">
        <f t="shared" si="159"/>
        <v>4188.66</v>
      </c>
      <c r="V3444" s="7">
        <f t="shared" si="160"/>
        <v>3012.27</v>
      </c>
      <c r="W3444" s="7">
        <f t="shared" si="161"/>
        <v>1175.54</v>
      </c>
    </row>
    <row r="3445" spans="1:23" x14ac:dyDescent="0.25">
      <c r="A3445" t="s">
        <v>1465</v>
      </c>
      <c r="B3445" s="4">
        <v>45684</v>
      </c>
      <c r="C3445" t="s">
        <v>75</v>
      </c>
      <c r="D3445" t="str">
        <f>VLOOKUP(C3445,Customers!$A$1:$H$201,4,0)</f>
        <v>John Smith</v>
      </c>
      <c r="E3445" t="str">
        <f>VLOOKUP(C3445,Customers!$A$1:$H$201,5,0)</f>
        <v>Female</v>
      </c>
      <c r="F3445" s="4">
        <f>VLOOKUP(C3445,Customers!$A$1:$H$201,6,0)</f>
        <v>35931</v>
      </c>
      <c r="G3445" s="4" t="str">
        <f>VLOOKUP(C3445,Customers!$A$1:$H$201,7,0)</f>
        <v>Stephaniechester</v>
      </c>
      <c r="H3445" s="4">
        <f>VLOOKUP(C3445,Customers!$A$1:$H$201,8,0)</f>
        <v>45063</v>
      </c>
      <c r="I3445" t="s">
        <v>782</v>
      </c>
      <c r="J3445" t="str">
        <f>VLOOKUP(I3445,Products!$A$1:$F$51,2,0)</f>
        <v>National Watches</v>
      </c>
      <c r="K3445" t="str">
        <f>VLOOKUP(I3445,Products!$A$1:$F$51,3,0)</f>
        <v>Fashion</v>
      </c>
      <c r="L3445" t="str">
        <f>VLOOKUP(I3445,Products!$A$1:$F$51,4,0)</f>
        <v>Watches</v>
      </c>
      <c r="M3445" s="7">
        <f>VLOOKUP(I3445,Products!$A$1:$F$51,5,0)</f>
        <v>29.24</v>
      </c>
      <c r="N3445" s="7">
        <f>VLOOKUP(I3445,Products!$A$1:$F$51,6,0)</f>
        <v>742.26521739130465</v>
      </c>
      <c r="O3445" t="s">
        <v>827</v>
      </c>
      <c r="P3445" t="str">
        <f>VLOOKUP(O3445,Stores!$A$1:$D$6,2,0)</f>
        <v>MegaMart Jimenezborough</v>
      </c>
      <c r="Q3445" t="str">
        <f>VLOOKUP(O3445,Stores!$A$1:$D$6,4,0)</f>
        <v>South</v>
      </c>
      <c r="R3445" s="6">
        <v>3</v>
      </c>
      <c r="S3445" s="6">
        <v>0</v>
      </c>
      <c r="T3445" t="s">
        <v>851</v>
      </c>
      <c r="U3445">
        <f t="shared" si="159"/>
        <v>87.72</v>
      </c>
      <c r="V3445" s="7">
        <f t="shared" si="160"/>
        <v>2226.7956521739138</v>
      </c>
      <c r="W3445" s="7">
        <f t="shared" si="161"/>
        <v>-2140.075652173914</v>
      </c>
    </row>
    <row r="3446" spans="1:23" x14ac:dyDescent="0.25">
      <c r="A3446" t="s">
        <v>1497</v>
      </c>
      <c r="B3446" s="4">
        <v>45684</v>
      </c>
      <c r="C3446" t="s">
        <v>42</v>
      </c>
      <c r="D3446" t="str">
        <f>VLOOKUP(C3446,Customers!$A$1:$H$201,4,0)</f>
        <v>Catherine Rice</v>
      </c>
      <c r="E3446" t="str">
        <f>VLOOKUP(C3446,Customers!$A$1:$H$201,5,0)</f>
        <v>Male</v>
      </c>
      <c r="F3446" s="4">
        <f>VLOOKUP(C3446,Customers!$A$1:$H$201,6,0)</f>
        <v>28106</v>
      </c>
      <c r="G3446" s="4" t="str">
        <f>VLOOKUP(C3446,Customers!$A$1:$H$201,7,0)</f>
        <v>West Carol</v>
      </c>
      <c r="H3446" s="4">
        <f>VLOOKUP(C3446,Customers!$A$1:$H$201,8,0)</f>
        <v>45861</v>
      </c>
      <c r="I3446" t="s">
        <v>746</v>
      </c>
      <c r="J3446" t="str">
        <f>VLOOKUP(I3446,Products!$A$1:$F$51,2,0)</f>
        <v>Add Clothing</v>
      </c>
      <c r="K3446" t="str">
        <f>VLOOKUP(I3446,Products!$A$1:$F$51,3,0)</f>
        <v>Fashion</v>
      </c>
      <c r="L3446" t="str">
        <f>VLOOKUP(I3446,Products!$A$1:$F$51,4,0)</f>
        <v>Clothing</v>
      </c>
      <c r="M3446" s="7">
        <f>VLOOKUP(I3446,Products!$A$1:$F$51,5,0)</f>
        <v>1342.75</v>
      </c>
      <c r="N3446" s="7">
        <f>VLOOKUP(I3446,Products!$A$1:$F$51,6,0)</f>
        <v>797.94</v>
      </c>
      <c r="O3446" t="s">
        <v>838</v>
      </c>
      <c r="P3446" t="str">
        <f>VLOOKUP(O3446,Stores!$A$1:$D$6,2,0)</f>
        <v>MegaMart Brianahaven</v>
      </c>
      <c r="Q3446" t="str">
        <f>VLOOKUP(O3446,Stores!$A$1:$D$6,4,0)</f>
        <v>North</v>
      </c>
      <c r="R3446" s="6">
        <v>3</v>
      </c>
      <c r="S3446" s="6">
        <v>0.05</v>
      </c>
      <c r="T3446" t="s">
        <v>861</v>
      </c>
      <c r="U3446">
        <f t="shared" si="159"/>
        <v>4028.25</v>
      </c>
      <c r="V3446" s="7">
        <f t="shared" si="160"/>
        <v>2393.8200000000002</v>
      </c>
      <c r="W3446" s="7">
        <f t="shared" si="161"/>
        <v>1633.4799999999998</v>
      </c>
    </row>
    <row r="3447" spans="1:23" x14ac:dyDescent="0.25">
      <c r="A3447" t="s">
        <v>1972</v>
      </c>
      <c r="B3447" s="4">
        <v>45684</v>
      </c>
      <c r="C3447" t="s">
        <v>300</v>
      </c>
      <c r="D3447" t="str">
        <f>VLOOKUP(C3447,Customers!$A$1:$H$201,4,0)</f>
        <v>Grace Garcia</v>
      </c>
      <c r="E3447" t="str">
        <f>VLOOKUP(C3447,Customers!$A$1:$H$201,5,0)</f>
        <v>Female</v>
      </c>
      <c r="F3447" s="4">
        <f>VLOOKUP(C3447,Customers!$A$1:$H$201,6,0)</f>
        <v>37929</v>
      </c>
      <c r="G3447" s="4" t="str">
        <f>VLOOKUP(C3447,Customers!$A$1:$H$201,7,0)</f>
        <v>Markberg</v>
      </c>
      <c r="H3447" s="4">
        <f>VLOOKUP(C3447,Customers!$A$1:$H$201,8,0)</f>
        <v>44928</v>
      </c>
      <c r="I3447" t="s">
        <v>765</v>
      </c>
      <c r="J3447" t="str">
        <f>VLOOKUP(I3447,Products!$A$1:$F$51,2,0)</f>
        <v>How Vegetables</v>
      </c>
      <c r="K3447" t="str">
        <f>VLOOKUP(I3447,Products!$A$1:$F$51,3,0)</f>
        <v>Groceries</v>
      </c>
      <c r="L3447" t="str">
        <f>VLOOKUP(I3447,Products!$A$1:$F$51,4,0)</f>
        <v>Vegetables</v>
      </c>
      <c r="M3447" s="7">
        <f>VLOOKUP(I3447,Products!$A$1:$F$51,5,0)</f>
        <v>25.57</v>
      </c>
      <c r="N3447" s="7">
        <f>VLOOKUP(I3447,Products!$A$1:$F$51,6,0)</f>
        <v>19.05</v>
      </c>
      <c r="O3447" t="s">
        <v>835</v>
      </c>
      <c r="P3447" t="str">
        <f>VLOOKUP(O3447,Stores!$A$1:$D$6,2,0)</f>
        <v>MegaMart New Michele</v>
      </c>
      <c r="Q3447" t="str">
        <f>VLOOKUP(O3447,Stores!$A$1:$D$6,4,0)</f>
        <v>West</v>
      </c>
      <c r="R3447" s="6">
        <v>2</v>
      </c>
      <c r="S3447" s="6">
        <v>0</v>
      </c>
      <c r="T3447" t="s">
        <v>854</v>
      </c>
      <c r="U3447">
        <f t="shared" si="159"/>
        <v>51.14</v>
      </c>
      <c r="V3447" s="7">
        <f t="shared" si="160"/>
        <v>38.1</v>
      </c>
      <c r="W3447" s="7">
        <f t="shared" si="161"/>
        <v>12.04</v>
      </c>
    </row>
    <row r="3448" spans="1:23" x14ac:dyDescent="0.25">
      <c r="A3448" t="s">
        <v>2231</v>
      </c>
      <c r="B3448" s="4">
        <v>45685</v>
      </c>
      <c r="C3448" t="s">
        <v>337</v>
      </c>
      <c r="D3448" t="str">
        <f>VLOOKUP(C3448,Customers!$A$1:$H$201,4,0)</f>
        <v>Carrie Peterson</v>
      </c>
      <c r="E3448" t="str">
        <f>VLOOKUP(C3448,Customers!$A$1:$H$201,5,0)</f>
        <v>Male</v>
      </c>
      <c r="F3448" s="4">
        <f>VLOOKUP(C3448,Customers!$A$1:$H$201,6,0)</f>
        <v>27624</v>
      </c>
      <c r="G3448" s="4" t="str">
        <f>VLOOKUP(C3448,Customers!$A$1:$H$201,7,0)</f>
        <v>Fergusonview</v>
      </c>
      <c r="H3448" s="4">
        <f>VLOOKUP(C3448,Customers!$A$1:$H$201,8,0)</f>
        <v>44577</v>
      </c>
      <c r="I3448" t="s">
        <v>820</v>
      </c>
      <c r="J3448" t="str">
        <f>VLOOKUP(I3448,Products!$A$1:$F$51,2,0)</f>
        <v>Possible Watches</v>
      </c>
      <c r="K3448" t="str">
        <f>VLOOKUP(I3448,Products!$A$1:$F$51,3,0)</f>
        <v>Fashion</v>
      </c>
      <c r="L3448" t="str">
        <f>VLOOKUP(I3448,Products!$A$1:$F$51,4,0)</f>
        <v>Watches</v>
      </c>
      <c r="M3448" s="7">
        <f>VLOOKUP(I3448,Products!$A$1:$F$51,5,0)</f>
        <v>388.26</v>
      </c>
      <c r="N3448" s="7">
        <f>VLOOKUP(I3448,Products!$A$1:$F$51,6,0)</f>
        <v>199.3</v>
      </c>
      <c r="O3448" t="s">
        <v>827</v>
      </c>
      <c r="P3448" t="str">
        <f>VLOOKUP(O3448,Stores!$A$1:$D$6,2,0)</f>
        <v>MegaMart Jimenezborough</v>
      </c>
      <c r="Q3448" t="str">
        <f>VLOOKUP(O3448,Stores!$A$1:$D$6,4,0)</f>
        <v>South</v>
      </c>
      <c r="R3448" s="6">
        <v>2</v>
      </c>
      <c r="S3448" s="6">
        <v>0.05</v>
      </c>
      <c r="T3448" t="s">
        <v>857</v>
      </c>
      <c r="U3448">
        <f t="shared" si="159"/>
        <v>776.52</v>
      </c>
      <c r="V3448" s="7">
        <f t="shared" si="160"/>
        <v>398.6</v>
      </c>
      <c r="W3448" s="7">
        <f t="shared" si="161"/>
        <v>376.96999999999997</v>
      </c>
    </row>
    <row r="3449" spans="1:23" x14ac:dyDescent="0.25">
      <c r="A3449" t="s">
        <v>2544</v>
      </c>
      <c r="B3449" s="4">
        <v>45685</v>
      </c>
      <c r="C3449" t="s">
        <v>694</v>
      </c>
      <c r="D3449" t="str">
        <f>VLOOKUP(C3449,Customers!$A$1:$H$201,4,0)</f>
        <v>Jessica Mullins</v>
      </c>
      <c r="E3449" t="str">
        <f>VLOOKUP(C3449,Customers!$A$1:$H$201,5,0)</f>
        <v>Male</v>
      </c>
      <c r="F3449" s="4">
        <f>VLOOKUP(C3449,Customers!$A$1:$H$201,6,0)</f>
        <v>31435</v>
      </c>
      <c r="G3449" s="4" t="str">
        <f>VLOOKUP(C3449,Customers!$A$1:$H$201,7,0)</f>
        <v>Jessicaside</v>
      </c>
      <c r="H3449" s="4">
        <f>VLOOKUP(C3449,Customers!$A$1:$H$201,8,0)</f>
        <v>44905</v>
      </c>
      <c r="I3449" t="s">
        <v>765</v>
      </c>
      <c r="J3449" t="str">
        <f>VLOOKUP(I3449,Products!$A$1:$F$51,2,0)</f>
        <v>How Vegetables</v>
      </c>
      <c r="K3449" t="str">
        <f>VLOOKUP(I3449,Products!$A$1:$F$51,3,0)</f>
        <v>Groceries</v>
      </c>
      <c r="L3449" t="str">
        <f>VLOOKUP(I3449,Products!$A$1:$F$51,4,0)</f>
        <v>Vegetables</v>
      </c>
      <c r="M3449" s="7">
        <f>VLOOKUP(I3449,Products!$A$1:$F$51,5,0)</f>
        <v>25.57</v>
      </c>
      <c r="N3449" s="7">
        <f>VLOOKUP(I3449,Products!$A$1:$F$51,6,0)</f>
        <v>19.05</v>
      </c>
      <c r="O3449" t="s">
        <v>838</v>
      </c>
      <c r="P3449" t="str">
        <f>VLOOKUP(O3449,Stores!$A$1:$D$6,2,0)</f>
        <v>MegaMart Brianahaven</v>
      </c>
      <c r="Q3449" t="str">
        <f>VLOOKUP(O3449,Stores!$A$1:$D$6,4,0)</f>
        <v>North</v>
      </c>
      <c r="R3449" s="6">
        <v>2</v>
      </c>
      <c r="S3449" s="6">
        <v>0.15</v>
      </c>
      <c r="T3449" t="s">
        <v>854</v>
      </c>
      <c r="U3449">
        <f t="shared" si="159"/>
        <v>51.14</v>
      </c>
      <c r="V3449" s="7">
        <f t="shared" si="160"/>
        <v>38.1</v>
      </c>
      <c r="W3449" s="7">
        <f t="shared" si="161"/>
        <v>12.19</v>
      </c>
    </row>
    <row r="3450" spans="1:23" x14ac:dyDescent="0.25">
      <c r="A3450" t="s">
        <v>3497</v>
      </c>
      <c r="B3450" s="4">
        <v>45685</v>
      </c>
      <c r="C3450" t="s">
        <v>121</v>
      </c>
      <c r="D3450" t="str">
        <f>VLOOKUP(C3450,Customers!$A$1:$H$201,4,0)</f>
        <v>Ashley Gibson</v>
      </c>
      <c r="E3450" t="str">
        <f>VLOOKUP(C3450,Customers!$A$1:$H$201,5,0)</f>
        <v>Female</v>
      </c>
      <c r="F3450" s="4">
        <f>VLOOKUP(C3450,Customers!$A$1:$H$201,6,0)</f>
        <v>37694</v>
      </c>
      <c r="G3450" s="4" t="str">
        <f>VLOOKUP(C3450,Customers!$A$1:$H$201,7,0)</f>
        <v>East Carrieberg</v>
      </c>
      <c r="H3450" s="4">
        <f>VLOOKUP(C3450,Customers!$A$1:$H$201,8,0)</f>
        <v>45895</v>
      </c>
      <c r="I3450" t="s">
        <v>816</v>
      </c>
      <c r="J3450" t="str">
        <f>VLOOKUP(I3450,Products!$A$1:$F$51,2,0)</f>
        <v>Or Smartphone</v>
      </c>
      <c r="K3450" t="str">
        <f>VLOOKUP(I3450,Products!$A$1:$F$51,3,0)</f>
        <v>Electronics</v>
      </c>
      <c r="L3450" t="str">
        <f>VLOOKUP(I3450,Products!$A$1:$F$51,4,0)</f>
        <v>Smartphone</v>
      </c>
      <c r="M3450" s="7">
        <f>VLOOKUP(I3450,Products!$A$1:$F$51,5,0)</f>
        <v>1197.18</v>
      </c>
      <c r="N3450" s="7">
        <f>VLOOKUP(I3450,Products!$A$1:$F$51,6,0)</f>
        <v>722.74</v>
      </c>
      <c r="O3450" t="s">
        <v>838</v>
      </c>
      <c r="P3450" t="str">
        <f>VLOOKUP(O3450,Stores!$A$1:$D$6,2,0)</f>
        <v>MegaMart Brianahaven</v>
      </c>
      <c r="Q3450" t="str">
        <f>VLOOKUP(O3450,Stores!$A$1:$D$6,4,0)</f>
        <v>North</v>
      </c>
      <c r="R3450" s="6">
        <v>4</v>
      </c>
      <c r="S3450" s="6">
        <v>0.15</v>
      </c>
      <c r="T3450" t="s">
        <v>854</v>
      </c>
      <c r="U3450">
        <f t="shared" si="159"/>
        <v>4788.72</v>
      </c>
      <c r="V3450" s="7">
        <f t="shared" si="160"/>
        <v>2890.96</v>
      </c>
      <c r="W3450" s="7">
        <f t="shared" si="161"/>
        <v>1896.9100000000003</v>
      </c>
    </row>
    <row r="3451" spans="1:23" x14ac:dyDescent="0.25">
      <c r="A3451" t="s">
        <v>4940</v>
      </c>
      <c r="B3451" s="4">
        <v>45685</v>
      </c>
      <c r="C3451" t="s">
        <v>75</v>
      </c>
      <c r="D3451" t="str">
        <f>VLOOKUP(C3451,Customers!$A$1:$H$201,4,0)</f>
        <v>John Smith</v>
      </c>
      <c r="E3451" t="str">
        <f>VLOOKUP(C3451,Customers!$A$1:$H$201,5,0)</f>
        <v>Female</v>
      </c>
      <c r="F3451" s="4">
        <f>VLOOKUP(C3451,Customers!$A$1:$H$201,6,0)</f>
        <v>35931</v>
      </c>
      <c r="G3451" s="4" t="str">
        <f>VLOOKUP(C3451,Customers!$A$1:$H$201,7,0)</f>
        <v>Stephaniechester</v>
      </c>
      <c r="H3451" s="4">
        <f>VLOOKUP(C3451,Customers!$A$1:$H$201,8,0)</f>
        <v>45063</v>
      </c>
      <c r="I3451" t="s">
        <v>816</v>
      </c>
      <c r="J3451" t="str">
        <f>VLOOKUP(I3451,Products!$A$1:$F$51,2,0)</f>
        <v>Or Smartphone</v>
      </c>
      <c r="K3451" t="str">
        <f>VLOOKUP(I3451,Products!$A$1:$F$51,3,0)</f>
        <v>Electronics</v>
      </c>
      <c r="L3451" t="str">
        <f>VLOOKUP(I3451,Products!$A$1:$F$51,4,0)</f>
        <v>Smartphone</v>
      </c>
      <c r="M3451" s="7">
        <f>VLOOKUP(I3451,Products!$A$1:$F$51,5,0)</f>
        <v>1197.18</v>
      </c>
      <c r="N3451" s="7">
        <f>VLOOKUP(I3451,Products!$A$1:$F$51,6,0)</f>
        <v>722.74</v>
      </c>
      <c r="O3451" t="s">
        <v>831</v>
      </c>
      <c r="P3451" t="str">
        <f>VLOOKUP(O3451,Stores!$A$1:$D$6,2,0)</f>
        <v>MegaMart Peckmouth</v>
      </c>
      <c r="Q3451" t="str">
        <f>VLOOKUP(O3451,Stores!$A$1:$D$6,4,0)</f>
        <v>East</v>
      </c>
      <c r="R3451" s="6">
        <v>4</v>
      </c>
      <c r="S3451" s="6">
        <v>0.15</v>
      </c>
      <c r="T3451" t="s">
        <v>854</v>
      </c>
      <c r="U3451">
        <f t="shared" si="159"/>
        <v>4788.72</v>
      </c>
      <c r="V3451" s="7">
        <f t="shared" si="160"/>
        <v>2890.96</v>
      </c>
      <c r="W3451" s="7">
        <f t="shared" si="161"/>
        <v>1896.9100000000003</v>
      </c>
    </row>
    <row r="3452" spans="1:23" x14ac:dyDescent="0.25">
      <c r="A3452" t="s">
        <v>5166</v>
      </c>
      <c r="B3452" s="4">
        <v>45685</v>
      </c>
      <c r="C3452" t="s">
        <v>356</v>
      </c>
      <c r="D3452" t="str">
        <f>VLOOKUP(C3452,Customers!$A$1:$H$201,4,0)</f>
        <v>Kevin Snyder</v>
      </c>
      <c r="E3452" t="str">
        <f>VLOOKUP(C3452,Customers!$A$1:$H$201,5,0)</f>
        <v>Male</v>
      </c>
      <c r="F3452" s="4">
        <f>VLOOKUP(C3452,Customers!$A$1:$H$201,6,0)</f>
        <v>30183</v>
      </c>
      <c r="G3452" s="4" t="str">
        <f>VLOOKUP(C3452,Customers!$A$1:$H$201,7,0)</f>
        <v>Seanville</v>
      </c>
      <c r="H3452" s="4">
        <f>VLOOKUP(C3452,Customers!$A$1:$H$201,8,0)</f>
        <v>44184</v>
      </c>
      <c r="I3452" t="s">
        <v>774</v>
      </c>
      <c r="J3452" t="str">
        <f>VLOOKUP(I3452,Products!$A$1:$F$51,2,0)</f>
        <v>Behavior Dairy</v>
      </c>
      <c r="K3452" t="str">
        <f>VLOOKUP(I3452,Products!$A$1:$F$51,3,0)</f>
        <v>Groceries</v>
      </c>
      <c r="L3452" t="str">
        <f>VLOOKUP(I3452,Products!$A$1:$F$51,4,0)</f>
        <v>Dairy</v>
      </c>
      <c r="M3452" s="7">
        <f>VLOOKUP(I3452,Products!$A$1:$F$51,5,0)</f>
        <v>1015.76</v>
      </c>
      <c r="N3452" s="7">
        <f>VLOOKUP(I3452,Products!$A$1:$F$51,6,0)</f>
        <v>584.4</v>
      </c>
      <c r="O3452" t="s">
        <v>842</v>
      </c>
      <c r="P3452" t="str">
        <f>VLOOKUP(O3452,Stores!$A$1:$D$6,2,0)</f>
        <v>MegaMart Johnmouth</v>
      </c>
      <c r="Q3452" t="str">
        <f>VLOOKUP(O3452,Stores!$A$1:$D$6,4,0)</f>
        <v>East</v>
      </c>
      <c r="R3452" s="6">
        <v>1</v>
      </c>
      <c r="S3452" s="6">
        <v>0.15</v>
      </c>
      <c r="T3452" t="s">
        <v>861</v>
      </c>
      <c r="U3452">
        <f t="shared" si="159"/>
        <v>1015.76</v>
      </c>
      <c r="V3452" s="7">
        <f t="shared" si="160"/>
        <v>584.4</v>
      </c>
      <c r="W3452" s="7">
        <f t="shared" si="161"/>
        <v>430.51</v>
      </c>
    </row>
    <row r="3453" spans="1:23" x14ac:dyDescent="0.25">
      <c r="A3453" t="s">
        <v>1353</v>
      </c>
      <c r="B3453" s="4">
        <v>45685</v>
      </c>
      <c r="C3453" t="s">
        <v>215</v>
      </c>
      <c r="D3453" t="str">
        <f>VLOOKUP(C3453,Customers!$A$1:$H$201,4,0)</f>
        <v>Carl Wyatt</v>
      </c>
      <c r="E3453" t="str">
        <f>VLOOKUP(C3453,Customers!$A$1:$H$201,5,0)</f>
        <v>Female</v>
      </c>
      <c r="F3453" s="4">
        <f>VLOOKUP(C3453,Customers!$A$1:$H$201,6,0)</f>
        <v>38253</v>
      </c>
      <c r="G3453" s="4" t="str">
        <f>VLOOKUP(C3453,Customers!$A$1:$H$201,7,0)</f>
        <v>North Tracey</v>
      </c>
      <c r="H3453" s="4">
        <f>VLOOKUP(C3453,Customers!$A$1:$H$201,8,0)</f>
        <v>44366</v>
      </c>
      <c r="I3453" t="s">
        <v>822</v>
      </c>
      <c r="J3453" t="str">
        <f>VLOOKUP(I3453,Products!$A$1:$F$51,2,0)</f>
        <v>Maybe Footwear</v>
      </c>
      <c r="K3453" t="str">
        <f>VLOOKUP(I3453,Products!$A$1:$F$51,3,0)</f>
        <v>Fashion</v>
      </c>
      <c r="L3453" t="str">
        <f>VLOOKUP(I3453,Products!$A$1:$F$51,4,0)</f>
        <v>Footwear</v>
      </c>
      <c r="M3453" s="7">
        <f>VLOOKUP(I3453,Products!$A$1:$F$51,5,0)</f>
        <v>1044.6400000000001</v>
      </c>
      <c r="N3453" s="7">
        <f>VLOOKUP(I3453,Products!$A$1:$F$51,6,0)</f>
        <v>775.07</v>
      </c>
      <c r="O3453" t="s">
        <v>838</v>
      </c>
      <c r="P3453" t="str">
        <f>VLOOKUP(O3453,Stores!$A$1:$D$6,2,0)</f>
        <v>MegaMart Brianahaven</v>
      </c>
      <c r="Q3453" t="str">
        <f>VLOOKUP(O3453,Stores!$A$1:$D$6,4,0)</f>
        <v>North</v>
      </c>
      <c r="R3453" s="6">
        <v>2</v>
      </c>
      <c r="S3453" s="6">
        <v>0.15</v>
      </c>
      <c r="T3453" t="s">
        <v>851</v>
      </c>
      <c r="U3453">
        <f t="shared" si="159"/>
        <v>2089.2800000000002</v>
      </c>
      <c r="V3453" s="7">
        <f t="shared" si="160"/>
        <v>1550.14</v>
      </c>
      <c r="W3453" s="7">
        <f t="shared" si="161"/>
        <v>538.29000000000008</v>
      </c>
    </row>
    <row r="3454" spans="1:23" x14ac:dyDescent="0.25">
      <c r="A3454" t="s">
        <v>1505</v>
      </c>
      <c r="B3454" s="4">
        <v>45685</v>
      </c>
      <c r="C3454" t="s">
        <v>135</v>
      </c>
      <c r="D3454" t="str">
        <f>VLOOKUP(C3454,Customers!$A$1:$H$201,4,0)</f>
        <v>Kimberly King</v>
      </c>
      <c r="E3454" t="str">
        <f>VLOOKUP(C3454,Customers!$A$1:$H$201,5,0)</f>
        <v>Female</v>
      </c>
      <c r="F3454" s="4">
        <f>VLOOKUP(C3454,Customers!$A$1:$H$201,6,0)</f>
        <v>33347</v>
      </c>
      <c r="G3454" s="4" t="str">
        <f>VLOOKUP(C3454,Customers!$A$1:$H$201,7,0)</f>
        <v>North George</v>
      </c>
      <c r="H3454" s="4">
        <f>VLOOKUP(C3454,Customers!$A$1:$H$201,8,0)</f>
        <v>45007</v>
      </c>
      <c r="I3454" t="s">
        <v>772</v>
      </c>
      <c r="J3454" t="str">
        <f>VLOOKUP(I3454,Products!$A$1:$F$51,2,0)</f>
        <v>Little Watches</v>
      </c>
      <c r="K3454" t="str">
        <f>VLOOKUP(I3454,Products!$A$1:$F$51,3,0)</f>
        <v>Fashion</v>
      </c>
      <c r="L3454" t="str">
        <f>VLOOKUP(I3454,Products!$A$1:$F$51,4,0)</f>
        <v>Watches</v>
      </c>
      <c r="M3454" s="7">
        <f>VLOOKUP(I3454,Products!$A$1:$F$51,5,0)</f>
        <v>429.15</v>
      </c>
      <c r="N3454" s="7">
        <f>VLOOKUP(I3454,Products!$A$1:$F$51,6,0)</f>
        <v>258.72000000000003</v>
      </c>
      <c r="O3454" t="s">
        <v>842</v>
      </c>
      <c r="P3454" t="str">
        <f>VLOOKUP(O3454,Stores!$A$1:$D$6,2,0)</f>
        <v>MegaMart Johnmouth</v>
      </c>
      <c r="Q3454" t="str">
        <f>VLOOKUP(O3454,Stores!$A$1:$D$6,4,0)</f>
        <v>East</v>
      </c>
      <c r="R3454" s="6">
        <v>5</v>
      </c>
      <c r="S3454" s="6">
        <v>0</v>
      </c>
      <c r="T3454" t="s">
        <v>857</v>
      </c>
      <c r="U3454">
        <f t="shared" si="159"/>
        <v>2145.75</v>
      </c>
      <c r="V3454" s="7">
        <f t="shared" si="160"/>
        <v>1293.6000000000001</v>
      </c>
      <c r="W3454" s="7">
        <f t="shared" si="161"/>
        <v>851.14999999999986</v>
      </c>
    </row>
    <row r="3455" spans="1:23" x14ac:dyDescent="0.25">
      <c r="A3455" t="s">
        <v>2773</v>
      </c>
      <c r="B3455" s="4">
        <v>45685</v>
      </c>
      <c r="C3455" t="s">
        <v>634</v>
      </c>
      <c r="D3455" t="str">
        <f>VLOOKUP(C3455,Customers!$A$1:$H$201,4,0)</f>
        <v>Nichole Calhoun</v>
      </c>
      <c r="E3455" t="str">
        <f>VLOOKUP(C3455,Customers!$A$1:$H$201,5,0)</f>
        <v>Female</v>
      </c>
      <c r="F3455" s="4">
        <f>VLOOKUP(C3455,Customers!$A$1:$H$201,6,0)</f>
        <v>21899</v>
      </c>
      <c r="G3455" s="4" t="str">
        <f>VLOOKUP(C3455,Customers!$A$1:$H$201,7,0)</f>
        <v>West Dakotaside</v>
      </c>
      <c r="H3455" s="4">
        <f>VLOOKUP(C3455,Customers!$A$1:$H$201,8,0)</f>
        <v>44853</v>
      </c>
      <c r="I3455" t="s">
        <v>818</v>
      </c>
      <c r="J3455" t="str">
        <f>VLOOKUP(I3455,Products!$A$1:$F$51,2,0)</f>
        <v>Nor Bags</v>
      </c>
      <c r="K3455" t="str">
        <f>VLOOKUP(I3455,Products!$A$1:$F$51,3,0)</f>
        <v>Fashion</v>
      </c>
      <c r="L3455" t="str">
        <f>VLOOKUP(I3455,Products!$A$1:$F$51,4,0)</f>
        <v>Bags</v>
      </c>
      <c r="M3455" s="7">
        <f>VLOOKUP(I3455,Products!$A$1:$F$51,5,0)</f>
        <v>1216.3599999999999</v>
      </c>
      <c r="N3455" s="7">
        <f>VLOOKUP(I3455,Products!$A$1:$F$51,6,0)</f>
        <v>794.8</v>
      </c>
      <c r="O3455" t="s">
        <v>842</v>
      </c>
      <c r="P3455" t="str">
        <f>VLOOKUP(O3455,Stores!$A$1:$D$6,2,0)</f>
        <v>MegaMart Johnmouth</v>
      </c>
      <c r="Q3455" t="str">
        <f>VLOOKUP(O3455,Stores!$A$1:$D$6,4,0)</f>
        <v>East</v>
      </c>
      <c r="R3455" s="6">
        <v>5</v>
      </c>
      <c r="S3455" s="6">
        <v>0.05</v>
      </c>
      <c r="T3455" t="s">
        <v>857</v>
      </c>
      <c r="U3455">
        <f t="shared" si="159"/>
        <v>6081.7999999999993</v>
      </c>
      <c r="V3455" s="7">
        <f t="shared" si="160"/>
        <v>3974</v>
      </c>
      <c r="W3455" s="7">
        <f t="shared" si="161"/>
        <v>2106.8499999999995</v>
      </c>
    </row>
    <row r="3456" spans="1:23" x14ac:dyDescent="0.25">
      <c r="A3456" t="s">
        <v>4155</v>
      </c>
      <c r="B3456" s="4">
        <v>45686</v>
      </c>
      <c r="C3456" t="s">
        <v>22</v>
      </c>
      <c r="D3456" t="str">
        <f>VLOOKUP(C3456,Customers!$A$1:$H$201,4,0)</f>
        <v>Jamie Salinas</v>
      </c>
      <c r="E3456" t="str">
        <f>VLOOKUP(C3456,Customers!$A$1:$H$201,5,0)</f>
        <v>Male</v>
      </c>
      <c r="F3456" s="4">
        <f>VLOOKUP(C3456,Customers!$A$1:$H$201,6,0)</f>
        <v>33773</v>
      </c>
      <c r="G3456" s="4" t="str">
        <f>VLOOKUP(C3456,Customers!$A$1:$H$201,7,0)</f>
        <v>Port Kimberly</v>
      </c>
      <c r="H3456" s="4">
        <f>VLOOKUP(C3456,Customers!$A$1:$H$201,8,0)</f>
        <v>44616</v>
      </c>
      <c r="I3456" t="s">
        <v>788</v>
      </c>
      <c r="J3456" t="str">
        <f>VLOOKUP(I3456,Products!$A$1:$F$51,2,0)</f>
        <v>Beat Accessories</v>
      </c>
      <c r="K3456" t="str">
        <f>VLOOKUP(I3456,Products!$A$1:$F$51,3,0)</f>
        <v>Fashion</v>
      </c>
      <c r="L3456" t="str">
        <f>VLOOKUP(I3456,Products!$A$1:$F$51,4,0)</f>
        <v>Accessories</v>
      </c>
      <c r="M3456" s="7">
        <f>VLOOKUP(I3456,Products!$A$1:$F$51,5,0)</f>
        <v>1798.97</v>
      </c>
      <c r="N3456" s="7">
        <f>VLOOKUP(I3456,Products!$A$1:$F$51,6,0)</f>
        <v>1329.15</v>
      </c>
      <c r="O3456" t="s">
        <v>831</v>
      </c>
      <c r="P3456" t="str">
        <f>VLOOKUP(O3456,Stores!$A$1:$D$6,2,0)</f>
        <v>MegaMart Peckmouth</v>
      </c>
      <c r="Q3456" t="str">
        <f>VLOOKUP(O3456,Stores!$A$1:$D$6,4,0)</f>
        <v>East</v>
      </c>
      <c r="R3456" s="6">
        <v>4</v>
      </c>
      <c r="S3456" s="6">
        <v>0.15</v>
      </c>
      <c r="T3456" t="s">
        <v>857</v>
      </c>
      <c r="U3456">
        <f t="shared" si="159"/>
        <v>7195.88</v>
      </c>
      <c r="V3456" s="7">
        <f t="shared" si="160"/>
        <v>5316.6</v>
      </c>
      <c r="W3456" s="7">
        <f t="shared" si="161"/>
        <v>1878.4299999999998</v>
      </c>
    </row>
    <row r="3457" spans="1:23" x14ac:dyDescent="0.25">
      <c r="A3457" t="s">
        <v>5420</v>
      </c>
      <c r="B3457" s="4">
        <v>45686</v>
      </c>
      <c r="C3457" t="s">
        <v>239</v>
      </c>
      <c r="D3457" t="str">
        <f>VLOOKUP(C3457,Customers!$A$1:$H$201,4,0)</f>
        <v>Michael Johnson</v>
      </c>
      <c r="E3457" t="str">
        <f>VLOOKUP(C3457,Customers!$A$1:$H$201,5,0)</f>
        <v>Male</v>
      </c>
      <c r="F3457" s="4">
        <f>VLOOKUP(C3457,Customers!$A$1:$H$201,6,0)</f>
        <v>26671</v>
      </c>
      <c r="G3457" s="4" t="str">
        <f>VLOOKUP(C3457,Customers!$A$1:$H$201,7,0)</f>
        <v>West Amandashire</v>
      </c>
      <c r="H3457" s="4">
        <f>VLOOKUP(C3457,Customers!$A$1:$H$201,8,0)</f>
        <v>45075</v>
      </c>
      <c r="I3457" t="s">
        <v>782</v>
      </c>
      <c r="J3457" t="str">
        <f>VLOOKUP(I3457,Products!$A$1:$F$51,2,0)</f>
        <v>National Watches</v>
      </c>
      <c r="K3457" t="str">
        <f>VLOOKUP(I3457,Products!$A$1:$F$51,3,0)</f>
        <v>Fashion</v>
      </c>
      <c r="L3457" t="str">
        <f>VLOOKUP(I3457,Products!$A$1:$F$51,4,0)</f>
        <v>Watches</v>
      </c>
      <c r="M3457" s="7">
        <f>VLOOKUP(I3457,Products!$A$1:$F$51,5,0)</f>
        <v>29.24</v>
      </c>
      <c r="N3457" s="7">
        <f>VLOOKUP(I3457,Products!$A$1:$F$51,6,0)</f>
        <v>742.26521739130465</v>
      </c>
      <c r="O3457" t="s">
        <v>842</v>
      </c>
      <c r="P3457" t="str">
        <f>VLOOKUP(O3457,Stores!$A$1:$D$6,2,0)</f>
        <v>MegaMart Johnmouth</v>
      </c>
      <c r="Q3457" t="str">
        <f>VLOOKUP(O3457,Stores!$A$1:$D$6,4,0)</f>
        <v>East</v>
      </c>
      <c r="R3457" s="6">
        <v>3</v>
      </c>
      <c r="S3457" s="6">
        <v>0.05</v>
      </c>
      <c r="T3457" t="s">
        <v>861</v>
      </c>
      <c r="U3457">
        <f t="shared" si="159"/>
        <v>87.72</v>
      </c>
      <c r="V3457" s="7">
        <f t="shared" si="160"/>
        <v>2226.7956521739138</v>
      </c>
      <c r="W3457" s="7">
        <f t="shared" si="161"/>
        <v>-2140.0256521739138</v>
      </c>
    </row>
    <row r="3458" spans="1:23" x14ac:dyDescent="0.25">
      <c r="A3458" t="s">
        <v>5558</v>
      </c>
      <c r="B3458" s="4">
        <v>45686</v>
      </c>
      <c r="C3458" t="s">
        <v>384</v>
      </c>
      <c r="D3458" t="str">
        <f>VLOOKUP(C3458,Customers!$A$1:$H$201,4,0)</f>
        <v>David Burns</v>
      </c>
      <c r="E3458" t="str">
        <f>VLOOKUP(C3458,Customers!$A$1:$H$201,5,0)</f>
        <v>Female</v>
      </c>
      <c r="F3458" s="4">
        <f>VLOOKUP(C3458,Customers!$A$1:$H$201,6,0)</f>
        <v>23676</v>
      </c>
      <c r="G3458" s="4" t="str">
        <f>VLOOKUP(C3458,Customers!$A$1:$H$201,7,0)</f>
        <v>Joyceside</v>
      </c>
      <c r="H3458" s="4">
        <f>VLOOKUP(C3458,Customers!$A$1:$H$201,8,0)</f>
        <v>44351</v>
      </c>
      <c r="I3458" t="s">
        <v>782</v>
      </c>
      <c r="J3458" t="str">
        <f>VLOOKUP(I3458,Products!$A$1:$F$51,2,0)</f>
        <v>National Watches</v>
      </c>
      <c r="K3458" t="str">
        <f>VLOOKUP(I3458,Products!$A$1:$F$51,3,0)</f>
        <v>Fashion</v>
      </c>
      <c r="L3458" t="str">
        <f>VLOOKUP(I3458,Products!$A$1:$F$51,4,0)</f>
        <v>Watches</v>
      </c>
      <c r="M3458" s="7">
        <f>VLOOKUP(I3458,Products!$A$1:$F$51,5,0)</f>
        <v>29.24</v>
      </c>
      <c r="N3458" s="7">
        <f>VLOOKUP(I3458,Products!$A$1:$F$51,6,0)</f>
        <v>742.26521739130465</v>
      </c>
      <c r="O3458" t="s">
        <v>827</v>
      </c>
      <c r="P3458" t="str">
        <f>VLOOKUP(O3458,Stores!$A$1:$D$6,2,0)</f>
        <v>MegaMart Jimenezborough</v>
      </c>
      <c r="Q3458" t="str">
        <f>VLOOKUP(O3458,Stores!$A$1:$D$6,4,0)</f>
        <v>South</v>
      </c>
      <c r="R3458" s="6">
        <v>3</v>
      </c>
      <c r="S3458" s="6">
        <v>0.1</v>
      </c>
      <c r="T3458" t="s">
        <v>861</v>
      </c>
      <c r="U3458">
        <f t="shared" si="159"/>
        <v>87.72</v>
      </c>
      <c r="V3458" s="7">
        <f t="shared" si="160"/>
        <v>2226.7956521739138</v>
      </c>
      <c r="W3458" s="7">
        <f t="shared" si="161"/>
        <v>-2139.9756521739141</v>
      </c>
    </row>
    <row r="3459" spans="1:23" x14ac:dyDescent="0.25">
      <c r="A3459" t="s">
        <v>928</v>
      </c>
      <c r="B3459" s="4">
        <v>45686</v>
      </c>
      <c r="C3459" t="s">
        <v>38</v>
      </c>
      <c r="D3459" t="str">
        <f>VLOOKUP(C3459,Customers!$A$1:$H$201,4,0)</f>
        <v>Richard Pacheco</v>
      </c>
      <c r="E3459" t="str">
        <f>VLOOKUP(C3459,Customers!$A$1:$H$201,5,0)</f>
        <v>Female</v>
      </c>
      <c r="F3459" s="4">
        <f>VLOOKUP(C3459,Customers!$A$1:$H$201,6,0)</f>
        <v>38214</v>
      </c>
      <c r="G3459" s="4" t="str">
        <f>VLOOKUP(C3459,Customers!$A$1:$H$201,7,0)</f>
        <v>West Lisaville</v>
      </c>
      <c r="H3459" s="4">
        <f>VLOOKUP(C3459,Customers!$A$1:$H$201,8,0)</f>
        <v>45764</v>
      </c>
      <c r="I3459" t="s">
        <v>755</v>
      </c>
      <c r="J3459" t="str">
        <f>VLOOKUP(I3459,Products!$A$1:$F$51,2,0)</f>
        <v>Democratic Smartphone</v>
      </c>
      <c r="K3459" t="str">
        <f>VLOOKUP(I3459,Products!$A$1:$F$51,3,0)</f>
        <v>Electronics</v>
      </c>
      <c r="L3459" t="str">
        <f>VLOOKUP(I3459,Products!$A$1:$F$51,4,0)</f>
        <v>Smartphone</v>
      </c>
      <c r="M3459" s="7">
        <f>VLOOKUP(I3459,Products!$A$1:$F$51,5,0)</f>
        <v>1079.8900000000001</v>
      </c>
      <c r="N3459" s="7">
        <f>VLOOKUP(I3459,Products!$A$1:$F$51,6,0)</f>
        <v>703.83</v>
      </c>
      <c r="O3459" t="s">
        <v>831</v>
      </c>
      <c r="P3459" t="str">
        <f>VLOOKUP(O3459,Stores!$A$1:$D$6,2,0)</f>
        <v>MegaMart Peckmouth</v>
      </c>
      <c r="Q3459" t="str">
        <f>VLOOKUP(O3459,Stores!$A$1:$D$6,4,0)</f>
        <v>East</v>
      </c>
      <c r="R3459" s="6">
        <v>3</v>
      </c>
      <c r="S3459" s="6">
        <v>0.1</v>
      </c>
      <c r="T3459" t="s">
        <v>854</v>
      </c>
      <c r="U3459">
        <f t="shared" ref="U3459:U3522" si="162">M3459*R3459</f>
        <v>3239.67</v>
      </c>
      <c r="V3459" s="7">
        <f t="shared" ref="V3459:V3522" si="163">N3459*R3459</f>
        <v>2111.4900000000002</v>
      </c>
      <c r="W3459" s="7">
        <f t="shared" ref="W3459:W3522" si="164">U3459-V3459-(1-S3459)</f>
        <v>1127.2799999999997</v>
      </c>
    </row>
    <row r="3460" spans="1:23" x14ac:dyDescent="0.25">
      <c r="A3460" t="s">
        <v>2216</v>
      </c>
      <c r="B3460" s="4">
        <v>45686</v>
      </c>
      <c r="C3460" t="s">
        <v>554</v>
      </c>
      <c r="D3460" t="str">
        <f>VLOOKUP(C3460,Customers!$A$1:$H$201,4,0)</f>
        <v>Jill Mcconnell</v>
      </c>
      <c r="E3460" t="str">
        <f>VLOOKUP(C3460,Customers!$A$1:$H$201,5,0)</f>
        <v>Male</v>
      </c>
      <c r="F3460" s="4">
        <f>VLOOKUP(C3460,Customers!$A$1:$H$201,6,0)</f>
        <v>24005</v>
      </c>
      <c r="G3460" s="4" t="str">
        <f>VLOOKUP(C3460,Customers!$A$1:$H$201,7,0)</f>
        <v>Kevinshire</v>
      </c>
      <c r="H3460" s="4">
        <f>VLOOKUP(C3460,Customers!$A$1:$H$201,8,0)</f>
        <v>45374</v>
      </c>
      <c r="I3460" t="s">
        <v>749</v>
      </c>
      <c r="J3460" t="str">
        <f>VLOOKUP(I3460,Products!$A$1:$F$51,2,0)</f>
        <v>Whether Bags</v>
      </c>
      <c r="K3460" t="str">
        <f>VLOOKUP(I3460,Products!$A$1:$F$51,3,0)</f>
        <v>Fashion</v>
      </c>
      <c r="L3460" t="str">
        <f>VLOOKUP(I3460,Products!$A$1:$F$51,4,0)</f>
        <v>Bags</v>
      </c>
      <c r="M3460" s="7">
        <f>VLOOKUP(I3460,Products!$A$1:$F$51,5,0)</f>
        <v>270.45</v>
      </c>
      <c r="N3460" s="7">
        <f>VLOOKUP(I3460,Products!$A$1:$F$51,6,0)</f>
        <v>742.26521739130465</v>
      </c>
      <c r="O3460" t="s">
        <v>835</v>
      </c>
      <c r="P3460" t="str">
        <f>VLOOKUP(O3460,Stores!$A$1:$D$6,2,0)</f>
        <v>MegaMart New Michele</v>
      </c>
      <c r="Q3460" t="str">
        <f>VLOOKUP(O3460,Stores!$A$1:$D$6,4,0)</f>
        <v>West</v>
      </c>
      <c r="R3460" s="6">
        <v>2</v>
      </c>
      <c r="S3460" s="6">
        <v>0.1</v>
      </c>
      <c r="T3460" t="s">
        <v>861</v>
      </c>
      <c r="U3460">
        <f t="shared" si="162"/>
        <v>540.9</v>
      </c>
      <c r="V3460" s="7">
        <f t="shared" si="163"/>
        <v>1484.5304347826093</v>
      </c>
      <c r="W3460" s="7">
        <f t="shared" si="164"/>
        <v>-944.53043478260929</v>
      </c>
    </row>
    <row r="3461" spans="1:23" x14ac:dyDescent="0.25">
      <c r="A3461" t="s">
        <v>2223</v>
      </c>
      <c r="B3461" s="4">
        <v>45686</v>
      </c>
      <c r="C3461" t="s">
        <v>413</v>
      </c>
      <c r="D3461" t="str">
        <f>VLOOKUP(C3461,Customers!$A$1:$H$201,4,0)</f>
        <v>Dylan Booker</v>
      </c>
      <c r="E3461" t="str">
        <f>VLOOKUP(C3461,Customers!$A$1:$H$201,5,0)</f>
        <v>Male</v>
      </c>
      <c r="F3461" s="4">
        <f>VLOOKUP(C3461,Customers!$A$1:$H$201,6,0)</f>
        <v>34163</v>
      </c>
      <c r="G3461" s="4" t="str">
        <f>VLOOKUP(C3461,Customers!$A$1:$H$201,7,0)</f>
        <v>Justintown</v>
      </c>
      <c r="H3461" s="4">
        <f>VLOOKUP(C3461,Customers!$A$1:$H$201,8,0)</f>
        <v>44573</v>
      </c>
      <c r="I3461" t="s">
        <v>735</v>
      </c>
      <c r="J3461" t="str">
        <f>VLOOKUP(I3461,Products!$A$1:$F$51,2,0)</f>
        <v>Step Smartphone</v>
      </c>
      <c r="K3461" t="str">
        <f>VLOOKUP(I3461,Products!$A$1:$F$51,3,0)</f>
        <v>Electronics</v>
      </c>
      <c r="L3461" t="str">
        <f>VLOOKUP(I3461,Products!$A$1:$F$51,4,0)</f>
        <v>Smartphone</v>
      </c>
      <c r="M3461" s="7">
        <f>VLOOKUP(I3461,Products!$A$1:$F$51,5,0)</f>
        <v>1194.1199999999999</v>
      </c>
      <c r="N3461" s="7">
        <f>VLOOKUP(I3461,Products!$A$1:$F$51,6,0)</f>
        <v>838.95</v>
      </c>
      <c r="O3461" t="s">
        <v>831</v>
      </c>
      <c r="P3461" t="str">
        <f>VLOOKUP(O3461,Stores!$A$1:$D$6,2,0)</f>
        <v>MegaMart Peckmouth</v>
      </c>
      <c r="Q3461" t="str">
        <f>VLOOKUP(O3461,Stores!$A$1:$D$6,4,0)</f>
        <v>East</v>
      </c>
      <c r="R3461" s="6">
        <v>3</v>
      </c>
      <c r="S3461" s="6">
        <v>0.15</v>
      </c>
      <c r="T3461" t="s">
        <v>854</v>
      </c>
      <c r="U3461">
        <f t="shared" si="162"/>
        <v>3582.3599999999997</v>
      </c>
      <c r="V3461" s="7">
        <f t="shared" si="163"/>
        <v>2516.8500000000004</v>
      </c>
      <c r="W3461" s="7">
        <f t="shared" si="164"/>
        <v>1064.6599999999994</v>
      </c>
    </row>
    <row r="3462" spans="1:23" x14ac:dyDescent="0.25">
      <c r="A3462" t="s">
        <v>2595</v>
      </c>
      <c r="B3462" s="4">
        <v>45686</v>
      </c>
      <c r="C3462" t="s">
        <v>49</v>
      </c>
      <c r="D3462" t="str">
        <f>VLOOKUP(C3462,Customers!$A$1:$H$201,4,0)</f>
        <v>Dale Perry</v>
      </c>
      <c r="E3462" t="str">
        <f>VLOOKUP(C3462,Customers!$A$1:$H$201,5,0)</f>
        <v>Male</v>
      </c>
      <c r="F3462" s="4">
        <f>VLOOKUP(C3462,Customers!$A$1:$H$201,6,0)</f>
        <v>32850</v>
      </c>
      <c r="G3462" s="4" t="str">
        <f>VLOOKUP(C3462,Customers!$A$1:$H$201,7,0)</f>
        <v>Lake Dawn</v>
      </c>
      <c r="H3462" s="4">
        <f>VLOOKUP(C3462,Customers!$A$1:$H$201,8,0)</f>
        <v>44393</v>
      </c>
      <c r="I3462" t="s">
        <v>718</v>
      </c>
      <c r="J3462" t="str">
        <f>VLOOKUP(I3462,Products!$A$1:$F$51,2,0)</f>
        <v>Four Accessories</v>
      </c>
      <c r="K3462" t="str">
        <f>VLOOKUP(I3462,Products!$A$1:$F$51,3,0)</f>
        <v>Fashion</v>
      </c>
      <c r="L3462" t="str">
        <f>VLOOKUP(I3462,Products!$A$1:$F$51,4,0)</f>
        <v>Accessories</v>
      </c>
      <c r="M3462" s="7">
        <f>VLOOKUP(I3462,Products!$A$1:$F$51,5,0)</f>
        <v>1853.77</v>
      </c>
      <c r="N3462" s="7">
        <f>VLOOKUP(I3462,Products!$A$1:$F$51,6,0)</f>
        <v>1363.52</v>
      </c>
      <c r="O3462" t="s">
        <v>827</v>
      </c>
      <c r="P3462" t="str">
        <f>VLOOKUP(O3462,Stores!$A$1:$D$6,2,0)</f>
        <v>MegaMart Jimenezborough</v>
      </c>
      <c r="Q3462" t="str">
        <f>VLOOKUP(O3462,Stores!$A$1:$D$6,4,0)</f>
        <v>South</v>
      </c>
      <c r="R3462" s="6">
        <v>2</v>
      </c>
      <c r="S3462" s="6">
        <v>0.15</v>
      </c>
      <c r="T3462" t="s">
        <v>851</v>
      </c>
      <c r="U3462">
        <f t="shared" si="162"/>
        <v>3707.54</v>
      </c>
      <c r="V3462" s="7">
        <f t="shared" si="163"/>
        <v>2727.04</v>
      </c>
      <c r="W3462" s="7">
        <f t="shared" si="164"/>
        <v>979.65</v>
      </c>
    </row>
    <row r="3463" spans="1:23" x14ac:dyDescent="0.25">
      <c r="A3463" t="s">
        <v>2852</v>
      </c>
      <c r="B3463" s="4">
        <v>45687</v>
      </c>
      <c r="C3463" t="s">
        <v>360</v>
      </c>
      <c r="D3463" t="str">
        <f>VLOOKUP(C3463,Customers!$A$1:$H$201,4,0)</f>
        <v>Eric King</v>
      </c>
      <c r="E3463" t="str">
        <f>VLOOKUP(C3463,Customers!$A$1:$H$201,5,0)</f>
        <v>Male</v>
      </c>
      <c r="F3463" s="4">
        <f>VLOOKUP(C3463,Customers!$A$1:$H$201,6,0)</f>
        <v>32514</v>
      </c>
      <c r="G3463" s="4" t="str">
        <f>VLOOKUP(C3463,Customers!$A$1:$H$201,7,0)</f>
        <v>Lake Amanda</v>
      </c>
      <c r="H3463" s="4">
        <f>VLOOKUP(C3463,Customers!$A$1:$H$201,8,0)</f>
        <v>44496</v>
      </c>
      <c r="I3463" t="s">
        <v>760</v>
      </c>
      <c r="J3463" t="str">
        <f>VLOOKUP(I3463,Products!$A$1:$F$51,2,0)</f>
        <v>Simple Accessories</v>
      </c>
      <c r="K3463" t="str">
        <f>VLOOKUP(I3463,Products!$A$1:$F$51,3,0)</f>
        <v>Fashion</v>
      </c>
      <c r="L3463" t="str">
        <f>VLOOKUP(I3463,Products!$A$1:$F$51,4,0)</f>
        <v>Accessories</v>
      </c>
      <c r="M3463" s="7">
        <f>VLOOKUP(I3463,Products!$A$1:$F$51,5,0)</f>
        <v>1102.791777777778</v>
      </c>
      <c r="N3463" s="7">
        <f>VLOOKUP(I3463,Products!$A$1:$F$51,6,0)</f>
        <v>242.98</v>
      </c>
      <c r="O3463" t="s">
        <v>827</v>
      </c>
      <c r="P3463" t="str">
        <f>VLOOKUP(O3463,Stores!$A$1:$D$6,2,0)</f>
        <v>MegaMart Jimenezborough</v>
      </c>
      <c r="Q3463" t="str">
        <f>VLOOKUP(O3463,Stores!$A$1:$D$6,4,0)</f>
        <v>South</v>
      </c>
      <c r="R3463" s="6">
        <v>1</v>
      </c>
      <c r="S3463" s="6">
        <v>0</v>
      </c>
      <c r="T3463" t="s">
        <v>854</v>
      </c>
      <c r="U3463">
        <f t="shared" si="162"/>
        <v>1102.791777777778</v>
      </c>
      <c r="V3463" s="7">
        <f t="shared" si="163"/>
        <v>242.98</v>
      </c>
      <c r="W3463" s="7">
        <f t="shared" si="164"/>
        <v>858.81177777777793</v>
      </c>
    </row>
    <row r="3464" spans="1:23" x14ac:dyDescent="0.25">
      <c r="A3464" t="s">
        <v>3789</v>
      </c>
      <c r="B3464" s="4">
        <v>45687</v>
      </c>
      <c r="C3464" t="s">
        <v>552</v>
      </c>
      <c r="D3464" t="str">
        <f>VLOOKUP(C3464,Customers!$A$1:$H$201,4,0)</f>
        <v>Lisa Martinez</v>
      </c>
      <c r="E3464" t="str">
        <f>VLOOKUP(C3464,Customers!$A$1:$H$201,5,0)</f>
        <v>Male</v>
      </c>
      <c r="F3464" s="4">
        <f>VLOOKUP(C3464,Customers!$A$1:$H$201,6,0)</f>
        <v>26178</v>
      </c>
      <c r="G3464" s="4" t="str">
        <f>VLOOKUP(C3464,Customers!$A$1:$H$201,7,0)</f>
        <v>East Codyton</v>
      </c>
      <c r="H3464" s="4">
        <f>VLOOKUP(C3464,Customers!$A$1:$H$201,8,0)</f>
        <v>45251</v>
      </c>
      <c r="I3464" t="s">
        <v>768</v>
      </c>
      <c r="J3464" t="str">
        <f>VLOOKUP(I3464,Products!$A$1:$F$51,2,0)</f>
        <v>And Footwear</v>
      </c>
      <c r="K3464" t="str">
        <f>VLOOKUP(I3464,Products!$A$1:$F$51,3,0)</f>
        <v>Fashion</v>
      </c>
      <c r="L3464" t="str">
        <f>VLOOKUP(I3464,Products!$A$1:$F$51,4,0)</f>
        <v>Footwear</v>
      </c>
      <c r="M3464" s="7">
        <f>VLOOKUP(I3464,Products!$A$1:$F$51,5,0)</f>
        <v>1878.47</v>
      </c>
      <c r="N3464" s="7">
        <f>VLOOKUP(I3464,Products!$A$1:$F$51,6,0)</f>
        <v>1014.91</v>
      </c>
      <c r="O3464" t="s">
        <v>831</v>
      </c>
      <c r="P3464" t="str">
        <f>VLOOKUP(O3464,Stores!$A$1:$D$6,2,0)</f>
        <v>MegaMart Peckmouth</v>
      </c>
      <c r="Q3464" t="str">
        <f>VLOOKUP(O3464,Stores!$A$1:$D$6,4,0)</f>
        <v>East</v>
      </c>
      <c r="R3464" s="6">
        <v>5</v>
      </c>
      <c r="S3464" s="6">
        <v>0.1</v>
      </c>
      <c r="T3464" t="s">
        <v>851</v>
      </c>
      <c r="U3464">
        <f t="shared" si="162"/>
        <v>9392.35</v>
      </c>
      <c r="V3464" s="7">
        <f t="shared" si="163"/>
        <v>5074.55</v>
      </c>
      <c r="W3464" s="7">
        <f t="shared" si="164"/>
        <v>4316.9000000000005</v>
      </c>
    </row>
    <row r="3465" spans="1:23" x14ac:dyDescent="0.25">
      <c r="A3465" t="s">
        <v>4259</v>
      </c>
      <c r="B3465" s="4">
        <v>45687</v>
      </c>
      <c r="C3465" t="s">
        <v>510</v>
      </c>
      <c r="D3465" t="str">
        <f>VLOOKUP(C3465,Customers!$A$1:$H$201,4,0)</f>
        <v>Adam Lucas</v>
      </c>
      <c r="E3465" t="str">
        <f>VLOOKUP(C3465,Customers!$A$1:$H$201,5,0)</f>
        <v>Female</v>
      </c>
      <c r="F3465" s="4">
        <f>VLOOKUP(C3465,Customers!$A$1:$H$201,6,0)</f>
        <v>28708</v>
      </c>
      <c r="G3465" s="4" t="str">
        <f>VLOOKUP(C3465,Customers!$A$1:$H$201,7,0)</f>
        <v>Allisonmouth</v>
      </c>
      <c r="H3465" s="4">
        <f>VLOOKUP(C3465,Customers!$A$1:$H$201,8,0)</f>
        <v>45298</v>
      </c>
      <c r="I3465" t="s">
        <v>757</v>
      </c>
      <c r="J3465" t="str">
        <f>VLOOKUP(I3465,Products!$A$1:$F$51,2,0)</f>
        <v>Traditional Laptop</v>
      </c>
      <c r="K3465" t="str">
        <f>VLOOKUP(I3465,Products!$A$1:$F$51,3,0)</f>
        <v>Electronics</v>
      </c>
      <c r="L3465" t="str">
        <f>VLOOKUP(I3465,Products!$A$1:$F$51,4,0)</f>
        <v>Laptop</v>
      </c>
      <c r="M3465" s="7">
        <f>VLOOKUP(I3465,Products!$A$1:$F$51,5,0)</f>
        <v>1762.92</v>
      </c>
      <c r="N3465" s="7">
        <f>VLOOKUP(I3465,Products!$A$1:$F$51,6,0)</f>
        <v>1346.48</v>
      </c>
      <c r="O3465" t="s">
        <v>831</v>
      </c>
      <c r="P3465" t="str">
        <f>VLOOKUP(O3465,Stores!$A$1:$D$6,2,0)</f>
        <v>MegaMart Peckmouth</v>
      </c>
      <c r="Q3465" t="str">
        <f>VLOOKUP(O3465,Stores!$A$1:$D$6,4,0)</f>
        <v>East</v>
      </c>
      <c r="R3465" s="6">
        <v>5</v>
      </c>
      <c r="S3465" s="6">
        <v>0</v>
      </c>
      <c r="T3465" t="s">
        <v>857</v>
      </c>
      <c r="U3465">
        <f t="shared" si="162"/>
        <v>8814.6</v>
      </c>
      <c r="V3465" s="7">
        <f t="shared" si="163"/>
        <v>6732.4</v>
      </c>
      <c r="W3465" s="7">
        <f t="shared" si="164"/>
        <v>2081.2000000000007</v>
      </c>
    </row>
    <row r="3466" spans="1:23" x14ac:dyDescent="0.25">
      <c r="A3466" t="s">
        <v>4281</v>
      </c>
      <c r="B3466" s="4">
        <v>45687</v>
      </c>
      <c r="C3466" t="s">
        <v>460</v>
      </c>
      <c r="D3466" t="str">
        <f>VLOOKUP(C3466,Customers!$A$1:$H$201,4,0)</f>
        <v>Kimberly Parker</v>
      </c>
      <c r="E3466" t="str">
        <f>VLOOKUP(C3466,Customers!$A$1:$H$201,5,0)</f>
        <v>Male</v>
      </c>
      <c r="F3466" s="4">
        <f>VLOOKUP(C3466,Customers!$A$1:$H$201,6,0)</f>
        <v>32966</v>
      </c>
      <c r="G3466" s="4" t="str">
        <f>VLOOKUP(C3466,Customers!$A$1:$H$201,7,0)</f>
        <v>Lake Christopher</v>
      </c>
      <c r="H3466" s="4">
        <f>VLOOKUP(C3466,Customers!$A$1:$H$201,8,0)</f>
        <v>44269</v>
      </c>
      <c r="I3466" t="s">
        <v>732</v>
      </c>
      <c r="J3466" t="str">
        <f>VLOOKUP(I3466,Products!$A$1:$F$51,2,0)</f>
        <v>Us Snacks</v>
      </c>
      <c r="K3466" t="str">
        <f>VLOOKUP(I3466,Products!$A$1:$F$51,3,0)</f>
        <v>Groceries</v>
      </c>
      <c r="L3466" t="str">
        <f>VLOOKUP(I3466,Products!$A$1:$F$51,4,0)</f>
        <v>Snacks</v>
      </c>
      <c r="M3466" s="7">
        <f>VLOOKUP(I3466,Products!$A$1:$F$51,5,0)</f>
        <v>123.19</v>
      </c>
      <c r="N3466" s="7">
        <f>VLOOKUP(I3466,Products!$A$1:$F$51,6,0)</f>
        <v>80.36</v>
      </c>
      <c r="O3466" t="s">
        <v>838</v>
      </c>
      <c r="P3466" t="str">
        <f>VLOOKUP(O3466,Stores!$A$1:$D$6,2,0)</f>
        <v>MegaMart Brianahaven</v>
      </c>
      <c r="Q3466" t="str">
        <f>VLOOKUP(O3466,Stores!$A$1:$D$6,4,0)</f>
        <v>North</v>
      </c>
      <c r="R3466" s="6">
        <v>4</v>
      </c>
      <c r="S3466" s="6">
        <v>0.05</v>
      </c>
      <c r="T3466" t="s">
        <v>857</v>
      </c>
      <c r="U3466">
        <f t="shared" si="162"/>
        <v>492.76</v>
      </c>
      <c r="V3466" s="7">
        <f t="shared" si="163"/>
        <v>321.44</v>
      </c>
      <c r="W3466" s="7">
        <f t="shared" si="164"/>
        <v>170.37</v>
      </c>
    </row>
    <row r="3467" spans="1:23" x14ac:dyDescent="0.25">
      <c r="A3467" t="s">
        <v>4626</v>
      </c>
      <c r="B3467" s="4">
        <v>45687</v>
      </c>
      <c r="C3467" t="s">
        <v>272</v>
      </c>
      <c r="D3467" t="str">
        <f>VLOOKUP(C3467,Customers!$A$1:$H$201,4,0)</f>
        <v>Eric Watkins</v>
      </c>
      <c r="E3467" t="str">
        <f>VLOOKUP(C3467,Customers!$A$1:$H$201,5,0)</f>
        <v>Female</v>
      </c>
      <c r="F3467" s="4">
        <f>VLOOKUP(C3467,Customers!$A$1:$H$201,6,0)</f>
        <v>34856</v>
      </c>
      <c r="G3467" s="4" t="str">
        <f>VLOOKUP(C3467,Customers!$A$1:$H$201,7,0)</f>
        <v>Melissashire</v>
      </c>
      <c r="H3467" s="4">
        <f>VLOOKUP(C3467,Customers!$A$1:$H$201,8,0)</f>
        <v>44744</v>
      </c>
      <c r="I3467" t="s">
        <v>776</v>
      </c>
      <c r="J3467" t="str">
        <f>VLOOKUP(I3467,Products!$A$1:$F$51,2,0)</f>
        <v>Hospital Smartphone</v>
      </c>
      <c r="K3467" t="str">
        <f>VLOOKUP(I3467,Products!$A$1:$F$51,3,0)</f>
        <v>Electronics</v>
      </c>
      <c r="L3467" t="str">
        <f>VLOOKUP(I3467,Products!$A$1:$F$51,4,0)</f>
        <v>Smartphone</v>
      </c>
      <c r="M3467" s="7">
        <f>VLOOKUP(I3467,Products!$A$1:$F$51,5,0)</f>
        <v>1272.23</v>
      </c>
      <c r="N3467" s="7">
        <f>VLOOKUP(I3467,Products!$A$1:$F$51,6,0)</f>
        <v>952.65</v>
      </c>
      <c r="O3467" t="s">
        <v>827</v>
      </c>
      <c r="P3467" t="str">
        <f>VLOOKUP(O3467,Stores!$A$1:$D$6,2,0)</f>
        <v>MegaMart Jimenezborough</v>
      </c>
      <c r="Q3467" t="str">
        <f>VLOOKUP(O3467,Stores!$A$1:$D$6,4,0)</f>
        <v>South</v>
      </c>
      <c r="R3467" s="6">
        <v>1</v>
      </c>
      <c r="S3467" s="6">
        <v>0.1</v>
      </c>
      <c r="T3467" t="s">
        <v>851</v>
      </c>
      <c r="U3467">
        <f t="shared" si="162"/>
        <v>1272.23</v>
      </c>
      <c r="V3467" s="7">
        <f t="shared" si="163"/>
        <v>952.65</v>
      </c>
      <c r="W3467" s="7">
        <f t="shared" si="164"/>
        <v>318.68000000000006</v>
      </c>
    </row>
    <row r="3468" spans="1:23" x14ac:dyDescent="0.25">
      <c r="A3468" t="s">
        <v>5378</v>
      </c>
      <c r="B3468" s="4">
        <v>45687</v>
      </c>
      <c r="C3468" t="s">
        <v>655</v>
      </c>
      <c r="D3468" t="str">
        <f>VLOOKUP(C3468,Customers!$A$1:$H$201,4,0)</f>
        <v>Vicki Guzman</v>
      </c>
      <c r="E3468" t="str">
        <f>VLOOKUP(C3468,Customers!$A$1:$H$201,5,0)</f>
        <v>Female</v>
      </c>
      <c r="F3468" s="4">
        <f>VLOOKUP(C3468,Customers!$A$1:$H$201,6,0)</f>
        <v>22041</v>
      </c>
      <c r="G3468" s="4" t="str">
        <f>VLOOKUP(C3468,Customers!$A$1:$H$201,7,0)</f>
        <v>West Wandaland</v>
      </c>
      <c r="H3468" s="4">
        <f>VLOOKUP(C3468,Customers!$A$1:$H$201,8,0)</f>
        <v>45329</v>
      </c>
      <c r="I3468" t="s">
        <v>732</v>
      </c>
      <c r="J3468" t="str">
        <f>VLOOKUP(I3468,Products!$A$1:$F$51,2,0)</f>
        <v>Us Snacks</v>
      </c>
      <c r="K3468" t="str">
        <f>VLOOKUP(I3468,Products!$A$1:$F$51,3,0)</f>
        <v>Groceries</v>
      </c>
      <c r="L3468" t="str">
        <f>VLOOKUP(I3468,Products!$A$1:$F$51,4,0)</f>
        <v>Snacks</v>
      </c>
      <c r="M3468" s="7">
        <f>VLOOKUP(I3468,Products!$A$1:$F$51,5,0)</f>
        <v>123.19</v>
      </c>
      <c r="N3468" s="7">
        <f>VLOOKUP(I3468,Products!$A$1:$F$51,6,0)</f>
        <v>80.36</v>
      </c>
      <c r="O3468" t="s">
        <v>838</v>
      </c>
      <c r="P3468" t="str">
        <f>VLOOKUP(O3468,Stores!$A$1:$D$6,2,0)</f>
        <v>MegaMart Brianahaven</v>
      </c>
      <c r="Q3468" t="str">
        <f>VLOOKUP(O3468,Stores!$A$1:$D$6,4,0)</f>
        <v>North</v>
      </c>
      <c r="R3468" s="6">
        <v>4</v>
      </c>
      <c r="S3468" s="6">
        <v>0.05</v>
      </c>
      <c r="T3468" t="s">
        <v>861</v>
      </c>
      <c r="U3468">
        <f t="shared" si="162"/>
        <v>492.76</v>
      </c>
      <c r="V3468" s="7">
        <f t="shared" si="163"/>
        <v>321.44</v>
      </c>
      <c r="W3468" s="7">
        <f t="shared" si="164"/>
        <v>170.37</v>
      </c>
    </row>
    <row r="3469" spans="1:23" x14ac:dyDescent="0.25">
      <c r="A3469" t="s">
        <v>5493</v>
      </c>
      <c r="B3469" s="4">
        <v>45688</v>
      </c>
      <c r="C3469" t="s">
        <v>157</v>
      </c>
      <c r="D3469" t="str">
        <f>VLOOKUP(C3469,Customers!$A$1:$H$201,4,0)</f>
        <v>Melissa Rodgers</v>
      </c>
      <c r="E3469" t="str">
        <f>VLOOKUP(C3469,Customers!$A$1:$H$201,5,0)</f>
        <v>Female</v>
      </c>
      <c r="F3469" s="4">
        <f>VLOOKUP(C3469,Customers!$A$1:$H$201,6,0)</f>
        <v>29405</v>
      </c>
      <c r="G3469" s="4" t="str">
        <f>VLOOKUP(C3469,Customers!$A$1:$H$201,7,0)</f>
        <v>North Sharontown</v>
      </c>
      <c r="H3469" s="4">
        <f>VLOOKUP(C3469,Customers!$A$1:$H$201,8,0)</f>
        <v>44950</v>
      </c>
      <c r="I3469" t="s">
        <v>812</v>
      </c>
      <c r="J3469" t="str">
        <f>VLOOKUP(I3469,Products!$A$1:$F$51,2,0)</f>
        <v>Set Dairy</v>
      </c>
      <c r="K3469" t="str">
        <f>VLOOKUP(I3469,Products!$A$1:$F$51,3,0)</f>
        <v>Groceries</v>
      </c>
      <c r="L3469" t="str">
        <f>VLOOKUP(I3469,Products!$A$1:$F$51,4,0)</f>
        <v>Dairy</v>
      </c>
      <c r="M3469" s="7">
        <f>VLOOKUP(I3469,Products!$A$1:$F$51,5,0)</f>
        <v>1879.08</v>
      </c>
      <c r="N3469" s="7">
        <f>VLOOKUP(I3469,Products!$A$1:$F$51,6,0)</f>
        <v>1004.56</v>
      </c>
      <c r="O3469" t="s">
        <v>842</v>
      </c>
      <c r="P3469" t="str">
        <f>VLOOKUP(O3469,Stores!$A$1:$D$6,2,0)</f>
        <v>MegaMart Johnmouth</v>
      </c>
      <c r="Q3469" t="str">
        <f>VLOOKUP(O3469,Stores!$A$1:$D$6,4,0)</f>
        <v>East</v>
      </c>
      <c r="R3469" s="6">
        <v>1</v>
      </c>
      <c r="S3469" s="6">
        <v>0.15</v>
      </c>
      <c r="T3469" t="s">
        <v>857</v>
      </c>
      <c r="U3469">
        <f t="shared" si="162"/>
        <v>1879.08</v>
      </c>
      <c r="V3469" s="7">
        <f t="shared" si="163"/>
        <v>1004.56</v>
      </c>
      <c r="W3469" s="7">
        <f t="shared" si="164"/>
        <v>873.67</v>
      </c>
    </row>
    <row r="3470" spans="1:23" x14ac:dyDescent="0.25">
      <c r="A3470" t="s">
        <v>1341</v>
      </c>
      <c r="B3470" s="4">
        <v>45688</v>
      </c>
      <c r="C3470" t="s">
        <v>256</v>
      </c>
      <c r="D3470" t="str">
        <f>VLOOKUP(C3470,Customers!$A$1:$H$201,4,0)</f>
        <v>Alexandra Montoya</v>
      </c>
      <c r="E3470" t="str">
        <f>VLOOKUP(C3470,Customers!$A$1:$H$201,5,0)</f>
        <v>Female</v>
      </c>
      <c r="F3470" s="4">
        <f>VLOOKUP(C3470,Customers!$A$1:$H$201,6,0)</f>
        <v>29746</v>
      </c>
      <c r="G3470" s="4" t="str">
        <f>VLOOKUP(C3470,Customers!$A$1:$H$201,7,0)</f>
        <v>New Julia</v>
      </c>
      <c r="H3470" s="4">
        <f>VLOOKUP(C3470,Customers!$A$1:$H$201,8,0)</f>
        <v>45456</v>
      </c>
      <c r="I3470" t="s">
        <v>741</v>
      </c>
      <c r="J3470" t="str">
        <f>VLOOKUP(I3470,Products!$A$1:$F$51,2,0)</f>
        <v>Above Camera</v>
      </c>
      <c r="K3470" t="str">
        <f>VLOOKUP(I3470,Products!$A$1:$F$51,3,0)</f>
        <v>Electronics</v>
      </c>
      <c r="L3470" t="str">
        <f>VLOOKUP(I3470,Products!$A$1:$F$51,4,0)</f>
        <v>Camera</v>
      </c>
      <c r="M3470" s="7">
        <f>VLOOKUP(I3470,Products!$A$1:$F$51,5,0)</f>
        <v>1193.0899999999999</v>
      </c>
      <c r="N3470" s="7">
        <f>VLOOKUP(I3470,Products!$A$1:$F$51,6,0)</f>
        <v>818.24</v>
      </c>
      <c r="O3470" t="s">
        <v>835</v>
      </c>
      <c r="P3470" t="str">
        <f>VLOOKUP(O3470,Stores!$A$1:$D$6,2,0)</f>
        <v>MegaMart New Michele</v>
      </c>
      <c r="Q3470" t="str">
        <f>VLOOKUP(O3470,Stores!$A$1:$D$6,4,0)</f>
        <v>West</v>
      </c>
      <c r="R3470" s="6">
        <v>1</v>
      </c>
      <c r="S3470" s="6">
        <v>0.15</v>
      </c>
      <c r="T3470" t="s">
        <v>861</v>
      </c>
      <c r="U3470">
        <f t="shared" si="162"/>
        <v>1193.0899999999999</v>
      </c>
      <c r="V3470" s="7">
        <f t="shared" si="163"/>
        <v>818.24</v>
      </c>
      <c r="W3470" s="7">
        <f t="shared" si="164"/>
        <v>373.99999999999989</v>
      </c>
    </row>
    <row r="3471" spans="1:23" x14ac:dyDescent="0.25">
      <c r="A3471" t="s">
        <v>1653</v>
      </c>
      <c r="B3471" s="4">
        <v>45688</v>
      </c>
      <c r="C3471" t="s">
        <v>282</v>
      </c>
      <c r="D3471" t="str">
        <f>VLOOKUP(C3471,Customers!$A$1:$H$201,4,0)</f>
        <v>Seth Moore</v>
      </c>
      <c r="E3471" t="str">
        <f>VLOOKUP(C3471,Customers!$A$1:$H$201,5,0)</f>
        <v>Male</v>
      </c>
      <c r="F3471" s="4">
        <f>VLOOKUP(C3471,Customers!$A$1:$H$201,6,0)</f>
        <v>19984</v>
      </c>
      <c r="G3471" s="4" t="str">
        <f>VLOOKUP(C3471,Customers!$A$1:$H$201,7,0)</f>
        <v>New John</v>
      </c>
      <c r="H3471" s="4">
        <f>VLOOKUP(C3471,Customers!$A$1:$H$201,8,0)</f>
        <v>44328</v>
      </c>
      <c r="I3471" t="s">
        <v>743</v>
      </c>
      <c r="J3471" t="str">
        <f>VLOOKUP(I3471,Products!$A$1:$F$51,2,0)</f>
        <v>World Watches</v>
      </c>
      <c r="K3471" t="str">
        <f>VLOOKUP(I3471,Products!$A$1:$F$51,3,0)</f>
        <v>Fashion</v>
      </c>
      <c r="L3471" t="str">
        <f>VLOOKUP(I3471,Products!$A$1:$F$51,4,0)</f>
        <v>Watches</v>
      </c>
      <c r="M3471" s="7">
        <f>VLOOKUP(I3471,Products!$A$1:$F$51,5,0)</f>
        <v>1134.8</v>
      </c>
      <c r="N3471" s="7">
        <f>VLOOKUP(I3471,Products!$A$1:$F$51,6,0)</f>
        <v>675.1</v>
      </c>
      <c r="O3471" t="s">
        <v>827</v>
      </c>
      <c r="P3471" t="str">
        <f>VLOOKUP(O3471,Stores!$A$1:$D$6,2,0)</f>
        <v>MegaMart Jimenezborough</v>
      </c>
      <c r="Q3471" t="str">
        <f>VLOOKUP(O3471,Stores!$A$1:$D$6,4,0)</f>
        <v>South</v>
      </c>
      <c r="R3471" s="6">
        <v>3</v>
      </c>
      <c r="S3471" s="6">
        <v>0</v>
      </c>
      <c r="T3471" t="s">
        <v>857</v>
      </c>
      <c r="U3471">
        <f t="shared" si="162"/>
        <v>3404.3999999999996</v>
      </c>
      <c r="V3471" s="7">
        <f t="shared" si="163"/>
        <v>2025.3000000000002</v>
      </c>
      <c r="W3471" s="7">
        <f t="shared" si="164"/>
        <v>1378.0999999999995</v>
      </c>
    </row>
    <row r="3472" spans="1:23" x14ac:dyDescent="0.25">
      <c r="A3472" t="s">
        <v>4236</v>
      </c>
      <c r="B3472" s="4">
        <v>45688</v>
      </c>
      <c r="C3472" t="s">
        <v>681</v>
      </c>
      <c r="D3472" t="str">
        <f>VLOOKUP(C3472,Customers!$A$1:$H$201,4,0)</f>
        <v>Ann West</v>
      </c>
      <c r="E3472" t="str">
        <f>VLOOKUP(C3472,Customers!$A$1:$H$201,5,0)</f>
        <v>Male</v>
      </c>
      <c r="F3472" s="4">
        <f>VLOOKUP(C3472,Customers!$A$1:$H$201,6,0)</f>
        <v>36771</v>
      </c>
      <c r="G3472" s="4" t="str">
        <f>VLOOKUP(C3472,Customers!$A$1:$H$201,7,0)</f>
        <v>Craigshire</v>
      </c>
      <c r="H3472" s="4">
        <f>VLOOKUP(C3472,Customers!$A$1:$H$201,8,0)</f>
        <v>44778</v>
      </c>
      <c r="I3472" t="s">
        <v>798</v>
      </c>
      <c r="J3472" t="str">
        <f>VLOOKUP(I3472,Products!$A$1:$F$51,2,0)</f>
        <v>Stage Footwear</v>
      </c>
      <c r="K3472" t="str">
        <f>VLOOKUP(I3472,Products!$A$1:$F$51,3,0)</f>
        <v>Fashion</v>
      </c>
      <c r="L3472" t="str">
        <f>VLOOKUP(I3472,Products!$A$1:$F$51,4,0)</f>
        <v>Footwear</v>
      </c>
      <c r="M3472" s="7">
        <f>VLOOKUP(I3472,Products!$A$1:$F$51,5,0)</f>
        <v>1102.791777777778</v>
      </c>
      <c r="N3472" s="7">
        <f>VLOOKUP(I3472,Products!$A$1:$F$51,6,0)</f>
        <v>742.26521739130465</v>
      </c>
      <c r="O3472" t="s">
        <v>831</v>
      </c>
      <c r="P3472" t="str">
        <f>VLOOKUP(O3472,Stores!$A$1:$D$6,2,0)</f>
        <v>MegaMart Peckmouth</v>
      </c>
      <c r="Q3472" t="str">
        <f>VLOOKUP(O3472,Stores!$A$1:$D$6,4,0)</f>
        <v>East</v>
      </c>
      <c r="R3472" s="6">
        <v>3</v>
      </c>
      <c r="S3472" s="6">
        <v>0.15</v>
      </c>
      <c r="T3472" t="s">
        <v>857</v>
      </c>
      <c r="U3472">
        <f t="shared" si="162"/>
        <v>3308.3753333333339</v>
      </c>
      <c r="V3472" s="7">
        <f t="shared" si="163"/>
        <v>2226.7956521739138</v>
      </c>
      <c r="W3472" s="7">
        <f t="shared" si="164"/>
        <v>1080.7296811594201</v>
      </c>
    </row>
    <row r="3473" spans="1:23" x14ac:dyDescent="0.25">
      <c r="A3473" t="s">
        <v>4287</v>
      </c>
      <c r="B3473" s="4">
        <v>45689</v>
      </c>
      <c r="C3473" t="s">
        <v>57</v>
      </c>
      <c r="D3473" t="str">
        <f>VLOOKUP(C3473,Customers!$A$1:$H$201,4,0)</f>
        <v>Brittany Green</v>
      </c>
      <c r="E3473" t="str">
        <f>VLOOKUP(C3473,Customers!$A$1:$H$201,5,0)</f>
        <v>Male</v>
      </c>
      <c r="F3473" s="4">
        <f>VLOOKUP(C3473,Customers!$A$1:$H$201,6,0)</f>
        <v>27205</v>
      </c>
      <c r="G3473" s="4" t="str">
        <f>VLOOKUP(C3473,Customers!$A$1:$H$201,7,0)</f>
        <v>East Samantha</v>
      </c>
      <c r="H3473" s="4">
        <f>VLOOKUP(C3473,Customers!$A$1:$H$201,8,0)</f>
        <v>44509</v>
      </c>
      <c r="I3473" t="s">
        <v>790</v>
      </c>
      <c r="J3473" t="str">
        <f>VLOOKUP(I3473,Products!$A$1:$F$51,2,0)</f>
        <v>Everything Laptop</v>
      </c>
      <c r="K3473" t="str">
        <f>VLOOKUP(I3473,Products!$A$1:$F$51,3,0)</f>
        <v>Electronics</v>
      </c>
      <c r="L3473" t="str">
        <f>VLOOKUP(I3473,Products!$A$1:$F$51,4,0)</f>
        <v>Laptop</v>
      </c>
      <c r="M3473" s="7">
        <f>VLOOKUP(I3473,Products!$A$1:$F$51,5,0)</f>
        <v>428.05</v>
      </c>
      <c r="N3473" s="7">
        <f>VLOOKUP(I3473,Products!$A$1:$F$51,6,0)</f>
        <v>246.07</v>
      </c>
      <c r="O3473" t="s">
        <v>827</v>
      </c>
      <c r="P3473" t="str">
        <f>VLOOKUP(O3473,Stores!$A$1:$D$6,2,0)</f>
        <v>MegaMart Jimenezborough</v>
      </c>
      <c r="Q3473" t="str">
        <f>VLOOKUP(O3473,Stores!$A$1:$D$6,4,0)</f>
        <v>South</v>
      </c>
      <c r="R3473" s="6">
        <v>3</v>
      </c>
      <c r="S3473" s="6">
        <v>0.15</v>
      </c>
      <c r="T3473" t="s">
        <v>861</v>
      </c>
      <c r="U3473">
        <f t="shared" si="162"/>
        <v>1284.1500000000001</v>
      </c>
      <c r="V3473" s="7">
        <f t="shared" si="163"/>
        <v>738.21</v>
      </c>
      <c r="W3473" s="7">
        <f t="shared" si="164"/>
        <v>545.09</v>
      </c>
    </row>
    <row r="3474" spans="1:23" x14ac:dyDescent="0.25">
      <c r="A3474" t="s">
        <v>5639</v>
      </c>
      <c r="B3474" s="4">
        <v>45689</v>
      </c>
      <c r="C3474" t="s">
        <v>57</v>
      </c>
      <c r="D3474" t="str">
        <f>VLOOKUP(C3474,Customers!$A$1:$H$201,4,0)</f>
        <v>Brittany Green</v>
      </c>
      <c r="E3474" t="str">
        <f>VLOOKUP(C3474,Customers!$A$1:$H$201,5,0)</f>
        <v>Male</v>
      </c>
      <c r="F3474" s="4">
        <f>VLOOKUP(C3474,Customers!$A$1:$H$201,6,0)</f>
        <v>27205</v>
      </c>
      <c r="G3474" s="4" t="str">
        <f>VLOOKUP(C3474,Customers!$A$1:$H$201,7,0)</f>
        <v>East Samantha</v>
      </c>
      <c r="H3474" s="4">
        <f>VLOOKUP(C3474,Customers!$A$1:$H$201,8,0)</f>
        <v>44509</v>
      </c>
      <c r="I3474" t="s">
        <v>760</v>
      </c>
      <c r="J3474" t="str">
        <f>VLOOKUP(I3474,Products!$A$1:$F$51,2,0)</f>
        <v>Simple Accessories</v>
      </c>
      <c r="K3474" t="str">
        <f>VLOOKUP(I3474,Products!$A$1:$F$51,3,0)</f>
        <v>Fashion</v>
      </c>
      <c r="L3474" t="str">
        <f>VLOOKUP(I3474,Products!$A$1:$F$51,4,0)</f>
        <v>Accessories</v>
      </c>
      <c r="M3474" s="7">
        <f>VLOOKUP(I3474,Products!$A$1:$F$51,5,0)</f>
        <v>1102.791777777778</v>
      </c>
      <c r="N3474" s="7">
        <f>VLOOKUP(I3474,Products!$A$1:$F$51,6,0)</f>
        <v>242.98</v>
      </c>
      <c r="O3474" t="s">
        <v>831</v>
      </c>
      <c r="P3474" t="str">
        <f>VLOOKUP(O3474,Stores!$A$1:$D$6,2,0)</f>
        <v>MegaMart Peckmouth</v>
      </c>
      <c r="Q3474" t="str">
        <f>VLOOKUP(O3474,Stores!$A$1:$D$6,4,0)</f>
        <v>East</v>
      </c>
      <c r="R3474" s="6">
        <v>1</v>
      </c>
      <c r="S3474" s="6">
        <v>0.15</v>
      </c>
      <c r="T3474" t="s">
        <v>861</v>
      </c>
      <c r="U3474">
        <f t="shared" si="162"/>
        <v>1102.791777777778</v>
      </c>
      <c r="V3474" s="7">
        <f t="shared" si="163"/>
        <v>242.98</v>
      </c>
      <c r="W3474" s="7">
        <f t="shared" si="164"/>
        <v>858.96177777777791</v>
      </c>
    </row>
    <row r="3475" spans="1:23" x14ac:dyDescent="0.25">
      <c r="A3475" t="s">
        <v>1041</v>
      </c>
      <c r="B3475" s="4">
        <v>45689</v>
      </c>
      <c r="C3475" t="s">
        <v>675</v>
      </c>
      <c r="D3475" t="str">
        <f>VLOOKUP(C3475,Customers!$A$1:$H$201,4,0)</f>
        <v>James Wilson</v>
      </c>
      <c r="E3475" t="str">
        <f>VLOOKUP(C3475,Customers!$A$1:$H$201,5,0)</f>
        <v>Male</v>
      </c>
      <c r="F3475" s="4">
        <f>VLOOKUP(C3475,Customers!$A$1:$H$201,6,0)</f>
        <v>38926</v>
      </c>
      <c r="G3475" s="4" t="str">
        <f>VLOOKUP(C3475,Customers!$A$1:$H$201,7,0)</f>
        <v>Franklinview</v>
      </c>
      <c r="H3475" s="4">
        <f>VLOOKUP(C3475,Customers!$A$1:$H$201,8,0)</f>
        <v>45195</v>
      </c>
      <c r="I3475" t="s">
        <v>751</v>
      </c>
      <c r="J3475" t="str">
        <f>VLOOKUP(I3475,Products!$A$1:$F$51,2,0)</f>
        <v>House Accessories</v>
      </c>
      <c r="K3475" t="str">
        <f>VLOOKUP(I3475,Products!$A$1:$F$51,3,0)</f>
        <v>Fashion</v>
      </c>
      <c r="L3475" t="str">
        <f>VLOOKUP(I3475,Products!$A$1:$F$51,4,0)</f>
        <v>Accessories</v>
      </c>
      <c r="M3475" s="7">
        <f>VLOOKUP(I3475,Products!$A$1:$F$51,5,0)</f>
        <v>1858.75</v>
      </c>
      <c r="N3475" s="7">
        <f>VLOOKUP(I3475,Products!$A$1:$F$51,6,0)</f>
        <v>1451.16</v>
      </c>
      <c r="O3475" t="s">
        <v>838</v>
      </c>
      <c r="P3475" t="str">
        <f>VLOOKUP(O3475,Stores!$A$1:$D$6,2,0)</f>
        <v>MegaMart Brianahaven</v>
      </c>
      <c r="Q3475" t="str">
        <f>VLOOKUP(O3475,Stores!$A$1:$D$6,4,0)</f>
        <v>North</v>
      </c>
      <c r="R3475" s="6">
        <v>2</v>
      </c>
      <c r="S3475" s="6">
        <v>0.05</v>
      </c>
      <c r="T3475" t="s">
        <v>854</v>
      </c>
      <c r="U3475">
        <f t="shared" si="162"/>
        <v>3717.5</v>
      </c>
      <c r="V3475" s="7">
        <f t="shared" si="163"/>
        <v>2902.32</v>
      </c>
      <c r="W3475" s="7">
        <f t="shared" si="164"/>
        <v>814.22999999999979</v>
      </c>
    </row>
    <row r="3476" spans="1:23" x14ac:dyDescent="0.25">
      <c r="A3476" t="s">
        <v>2650</v>
      </c>
      <c r="B3476" s="4">
        <v>45690</v>
      </c>
      <c r="C3476" t="s">
        <v>260</v>
      </c>
      <c r="D3476" t="str">
        <f>VLOOKUP(C3476,Customers!$A$1:$H$201,4,0)</f>
        <v>Gabriel Daugherty</v>
      </c>
      <c r="E3476" t="str">
        <f>VLOOKUP(C3476,Customers!$A$1:$H$201,5,0)</f>
        <v>Male</v>
      </c>
      <c r="F3476" s="4">
        <f>VLOOKUP(C3476,Customers!$A$1:$H$201,6,0)</f>
        <v>24029</v>
      </c>
      <c r="G3476" s="4" t="str">
        <f>VLOOKUP(C3476,Customers!$A$1:$H$201,7,0)</f>
        <v>New Reginald</v>
      </c>
      <c r="H3476" s="4">
        <f>VLOOKUP(C3476,Customers!$A$1:$H$201,8,0)</f>
        <v>44937</v>
      </c>
      <c r="I3476" t="s">
        <v>746</v>
      </c>
      <c r="J3476" t="str">
        <f>VLOOKUP(I3476,Products!$A$1:$F$51,2,0)</f>
        <v>Add Clothing</v>
      </c>
      <c r="K3476" t="str">
        <f>VLOOKUP(I3476,Products!$A$1:$F$51,3,0)</f>
        <v>Fashion</v>
      </c>
      <c r="L3476" t="str">
        <f>VLOOKUP(I3476,Products!$A$1:$F$51,4,0)</f>
        <v>Clothing</v>
      </c>
      <c r="M3476" s="7">
        <f>VLOOKUP(I3476,Products!$A$1:$F$51,5,0)</f>
        <v>1342.75</v>
      </c>
      <c r="N3476" s="7">
        <f>VLOOKUP(I3476,Products!$A$1:$F$51,6,0)</f>
        <v>797.94</v>
      </c>
      <c r="O3476" t="s">
        <v>827</v>
      </c>
      <c r="P3476" t="str">
        <f>VLOOKUP(O3476,Stores!$A$1:$D$6,2,0)</f>
        <v>MegaMart Jimenezborough</v>
      </c>
      <c r="Q3476" t="str">
        <f>VLOOKUP(O3476,Stores!$A$1:$D$6,4,0)</f>
        <v>South</v>
      </c>
      <c r="R3476" s="6">
        <v>5</v>
      </c>
      <c r="S3476" s="6">
        <v>0</v>
      </c>
      <c r="T3476" t="s">
        <v>861</v>
      </c>
      <c r="U3476">
        <f t="shared" si="162"/>
        <v>6713.75</v>
      </c>
      <c r="V3476" s="7">
        <f t="shared" si="163"/>
        <v>3989.7000000000003</v>
      </c>
      <c r="W3476" s="7">
        <f t="shared" si="164"/>
        <v>2723.0499999999997</v>
      </c>
    </row>
    <row r="3477" spans="1:23" x14ac:dyDescent="0.25">
      <c r="A3477" t="s">
        <v>4041</v>
      </c>
      <c r="B3477" s="4">
        <v>45690</v>
      </c>
      <c r="C3477" t="s">
        <v>413</v>
      </c>
      <c r="D3477" t="str">
        <f>VLOOKUP(C3477,Customers!$A$1:$H$201,4,0)</f>
        <v>Dylan Booker</v>
      </c>
      <c r="E3477" t="str">
        <f>VLOOKUP(C3477,Customers!$A$1:$H$201,5,0)</f>
        <v>Male</v>
      </c>
      <c r="F3477" s="4">
        <f>VLOOKUP(C3477,Customers!$A$1:$H$201,6,0)</f>
        <v>34163</v>
      </c>
      <c r="G3477" s="4" t="str">
        <f>VLOOKUP(C3477,Customers!$A$1:$H$201,7,0)</f>
        <v>Justintown</v>
      </c>
      <c r="H3477" s="4">
        <f>VLOOKUP(C3477,Customers!$A$1:$H$201,8,0)</f>
        <v>44573</v>
      </c>
      <c r="I3477" t="s">
        <v>774</v>
      </c>
      <c r="J3477" t="str">
        <f>VLOOKUP(I3477,Products!$A$1:$F$51,2,0)</f>
        <v>Behavior Dairy</v>
      </c>
      <c r="K3477" t="str">
        <f>VLOOKUP(I3477,Products!$A$1:$F$51,3,0)</f>
        <v>Groceries</v>
      </c>
      <c r="L3477" t="str">
        <f>VLOOKUP(I3477,Products!$A$1:$F$51,4,0)</f>
        <v>Dairy</v>
      </c>
      <c r="M3477" s="7">
        <f>VLOOKUP(I3477,Products!$A$1:$F$51,5,0)</f>
        <v>1015.76</v>
      </c>
      <c r="N3477" s="7">
        <f>VLOOKUP(I3477,Products!$A$1:$F$51,6,0)</f>
        <v>584.4</v>
      </c>
      <c r="O3477" t="s">
        <v>831</v>
      </c>
      <c r="P3477" t="str">
        <f>VLOOKUP(O3477,Stores!$A$1:$D$6,2,0)</f>
        <v>MegaMart Peckmouth</v>
      </c>
      <c r="Q3477" t="str">
        <f>VLOOKUP(O3477,Stores!$A$1:$D$6,4,0)</f>
        <v>East</v>
      </c>
      <c r="R3477" s="6">
        <v>3</v>
      </c>
      <c r="S3477" s="6">
        <v>0.05</v>
      </c>
      <c r="T3477" t="s">
        <v>857</v>
      </c>
      <c r="U3477">
        <f t="shared" si="162"/>
        <v>3047.2799999999997</v>
      </c>
      <c r="V3477" s="7">
        <f t="shared" si="163"/>
        <v>1753.1999999999998</v>
      </c>
      <c r="W3477" s="7">
        <f t="shared" si="164"/>
        <v>1293.1299999999999</v>
      </c>
    </row>
    <row r="3478" spans="1:23" x14ac:dyDescent="0.25">
      <c r="A3478" t="s">
        <v>4242</v>
      </c>
      <c r="B3478" s="4">
        <v>45690</v>
      </c>
      <c r="C3478" t="s">
        <v>362</v>
      </c>
      <c r="D3478" t="str">
        <f>VLOOKUP(C3478,Customers!$A$1:$H$201,4,0)</f>
        <v>Evelyn Gray</v>
      </c>
      <c r="E3478" t="str">
        <f>VLOOKUP(C3478,Customers!$A$1:$H$201,5,0)</f>
        <v>Male</v>
      </c>
      <c r="F3478" s="4">
        <f>VLOOKUP(C3478,Customers!$A$1:$H$201,6,0)</f>
        <v>34560</v>
      </c>
      <c r="G3478" s="4" t="str">
        <f>VLOOKUP(C3478,Customers!$A$1:$H$201,7,0)</f>
        <v>Wardfort</v>
      </c>
      <c r="H3478" s="4">
        <f>VLOOKUP(C3478,Customers!$A$1:$H$201,8,0)</f>
        <v>45822</v>
      </c>
      <c r="I3478" t="s">
        <v>732</v>
      </c>
      <c r="J3478" t="str">
        <f>VLOOKUP(I3478,Products!$A$1:$F$51,2,0)</f>
        <v>Us Snacks</v>
      </c>
      <c r="K3478" t="str">
        <f>VLOOKUP(I3478,Products!$A$1:$F$51,3,0)</f>
        <v>Groceries</v>
      </c>
      <c r="L3478" t="str">
        <f>VLOOKUP(I3478,Products!$A$1:$F$51,4,0)</f>
        <v>Snacks</v>
      </c>
      <c r="M3478" s="7">
        <f>VLOOKUP(I3478,Products!$A$1:$F$51,5,0)</f>
        <v>123.19</v>
      </c>
      <c r="N3478" s="7">
        <f>VLOOKUP(I3478,Products!$A$1:$F$51,6,0)</f>
        <v>80.36</v>
      </c>
      <c r="O3478" t="s">
        <v>835</v>
      </c>
      <c r="P3478" t="str">
        <f>VLOOKUP(O3478,Stores!$A$1:$D$6,2,0)</f>
        <v>MegaMart New Michele</v>
      </c>
      <c r="Q3478" t="str">
        <f>VLOOKUP(O3478,Stores!$A$1:$D$6,4,0)</f>
        <v>West</v>
      </c>
      <c r="R3478" s="6">
        <v>4</v>
      </c>
      <c r="S3478" s="6">
        <v>0.1</v>
      </c>
      <c r="T3478" t="s">
        <v>851</v>
      </c>
      <c r="U3478">
        <f t="shared" si="162"/>
        <v>492.76</v>
      </c>
      <c r="V3478" s="7">
        <f t="shared" si="163"/>
        <v>321.44</v>
      </c>
      <c r="W3478" s="7">
        <f t="shared" si="164"/>
        <v>170.42</v>
      </c>
    </row>
    <row r="3479" spans="1:23" x14ac:dyDescent="0.25">
      <c r="A3479" t="s">
        <v>5007</v>
      </c>
      <c r="B3479" s="4">
        <v>45690</v>
      </c>
      <c r="C3479" t="s">
        <v>135</v>
      </c>
      <c r="D3479" t="str">
        <f>VLOOKUP(C3479,Customers!$A$1:$H$201,4,0)</f>
        <v>Kimberly King</v>
      </c>
      <c r="E3479" t="str">
        <f>VLOOKUP(C3479,Customers!$A$1:$H$201,5,0)</f>
        <v>Female</v>
      </c>
      <c r="F3479" s="4">
        <f>VLOOKUP(C3479,Customers!$A$1:$H$201,6,0)</f>
        <v>33347</v>
      </c>
      <c r="G3479" s="4" t="str">
        <f>VLOOKUP(C3479,Customers!$A$1:$H$201,7,0)</f>
        <v>North George</v>
      </c>
      <c r="H3479" s="4">
        <f>VLOOKUP(C3479,Customers!$A$1:$H$201,8,0)</f>
        <v>45007</v>
      </c>
      <c r="I3479" t="s">
        <v>818</v>
      </c>
      <c r="J3479" t="str">
        <f>VLOOKUP(I3479,Products!$A$1:$F$51,2,0)</f>
        <v>Nor Bags</v>
      </c>
      <c r="K3479" t="str">
        <f>VLOOKUP(I3479,Products!$A$1:$F$51,3,0)</f>
        <v>Fashion</v>
      </c>
      <c r="L3479" t="str">
        <f>VLOOKUP(I3479,Products!$A$1:$F$51,4,0)</f>
        <v>Bags</v>
      </c>
      <c r="M3479" s="7">
        <f>VLOOKUP(I3479,Products!$A$1:$F$51,5,0)</f>
        <v>1216.3599999999999</v>
      </c>
      <c r="N3479" s="7">
        <f>VLOOKUP(I3479,Products!$A$1:$F$51,6,0)</f>
        <v>794.8</v>
      </c>
      <c r="O3479" t="s">
        <v>827</v>
      </c>
      <c r="P3479" t="str">
        <f>VLOOKUP(O3479,Stores!$A$1:$D$6,2,0)</f>
        <v>MegaMart Jimenezborough</v>
      </c>
      <c r="Q3479" t="str">
        <f>VLOOKUP(O3479,Stores!$A$1:$D$6,4,0)</f>
        <v>South</v>
      </c>
      <c r="R3479" s="6">
        <v>2</v>
      </c>
      <c r="S3479" s="6">
        <v>0.1</v>
      </c>
      <c r="T3479" t="s">
        <v>854</v>
      </c>
      <c r="U3479">
        <f t="shared" si="162"/>
        <v>2432.7199999999998</v>
      </c>
      <c r="V3479" s="7">
        <f t="shared" si="163"/>
        <v>1589.6</v>
      </c>
      <c r="W3479" s="7">
        <f t="shared" si="164"/>
        <v>842.21999999999991</v>
      </c>
    </row>
    <row r="3480" spans="1:23" x14ac:dyDescent="0.25">
      <c r="A3480" t="s">
        <v>5129</v>
      </c>
      <c r="B3480" s="4">
        <v>45690</v>
      </c>
      <c r="C3480" t="s">
        <v>489</v>
      </c>
      <c r="D3480" t="str">
        <f>VLOOKUP(C3480,Customers!$A$1:$H$201,4,0)</f>
        <v>Emily Hart</v>
      </c>
      <c r="E3480" t="str">
        <f>VLOOKUP(C3480,Customers!$A$1:$H$201,5,0)</f>
        <v>Female</v>
      </c>
      <c r="F3480" s="4">
        <f>VLOOKUP(C3480,Customers!$A$1:$H$201,6,0)</f>
        <v>31076</v>
      </c>
      <c r="G3480" s="4" t="str">
        <f>VLOOKUP(C3480,Customers!$A$1:$H$201,7,0)</f>
        <v>Angelaland</v>
      </c>
      <c r="H3480" s="4">
        <f>VLOOKUP(C3480,Customers!$A$1:$H$201,8,0)</f>
        <v>45799</v>
      </c>
      <c r="I3480" t="s">
        <v>788</v>
      </c>
      <c r="J3480" t="str">
        <f>VLOOKUP(I3480,Products!$A$1:$F$51,2,0)</f>
        <v>Beat Accessories</v>
      </c>
      <c r="K3480" t="str">
        <f>VLOOKUP(I3480,Products!$A$1:$F$51,3,0)</f>
        <v>Fashion</v>
      </c>
      <c r="L3480" t="str">
        <f>VLOOKUP(I3480,Products!$A$1:$F$51,4,0)</f>
        <v>Accessories</v>
      </c>
      <c r="M3480" s="7">
        <f>VLOOKUP(I3480,Products!$A$1:$F$51,5,0)</f>
        <v>1798.97</v>
      </c>
      <c r="N3480" s="7">
        <f>VLOOKUP(I3480,Products!$A$1:$F$51,6,0)</f>
        <v>1329.15</v>
      </c>
      <c r="O3480" t="s">
        <v>827</v>
      </c>
      <c r="P3480" t="str">
        <f>VLOOKUP(O3480,Stores!$A$1:$D$6,2,0)</f>
        <v>MegaMart Jimenezborough</v>
      </c>
      <c r="Q3480" t="str">
        <f>VLOOKUP(O3480,Stores!$A$1:$D$6,4,0)</f>
        <v>South</v>
      </c>
      <c r="R3480" s="6">
        <v>2</v>
      </c>
      <c r="S3480" s="6">
        <v>0</v>
      </c>
      <c r="T3480" t="s">
        <v>857</v>
      </c>
      <c r="U3480">
        <f t="shared" si="162"/>
        <v>3597.94</v>
      </c>
      <c r="V3480" s="7">
        <f t="shared" si="163"/>
        <v>2658.3</v>
      </c>
      <c r="W3480" s="7">
        <f t="shared" si="164"/>
        <v>938.63999999999987</v>
      </c>
    </row>
    <row r="3481" spans="1:23" x14ac:dyDescent="0.25">
      <c r="A3481" t="s">
        <v>5215</v>
      </c>
      <c r="B3481" s="4">
        <v>45690</v>
      </c>
      <c r="C3481" t="s">
        <v>534</v>
      </c>
      <c r="D3481" t="str">
        <f>VLOOKUP(C3481,Customers!$A$1:$H$201,4,0)</f>
        <v>John Foster</v>
      </c>
      <c r="E3481" t="str">
        <f>VLOOKUP(C3481,Customers!$A$1:$H$201,5,0)</f>
        <v>Female</v>
      </c>
      <c r="F3481" s="4">
        <f>VLOOKUP(C3481,Customers!$A$1:$H$201,6,0)</f>
        <v>38541</v>
      </c>
      <c r="G3481" s="4" t="str">
        <f>VLOOKUP(C3481,Customers!$A$1:$H$201,7,0)</f>
        <v>Charlesmouth</v>
      </c>
      <c r="H3481" s="4">
        <f>VLOOKUP(C3481,Customers!$A$1:$H$201,8,0)</f>
        <v>45601</v>
      </c>
      <c r="I3481" t="s">
        <v>774</v>
      </c>
      <c r="J3481" t="str">
        <f>VLOOKUP(I3481,Products!$A$1:$F$51,2,0)</f>
        <v>Behavior Dairy</v>
      </c>
      <c r="K3481" t="str">
        <f>VLOOKUP(I3481,Products!$A$1:$F$51,3,0)</f>
        <v>Groceries</v>
      </c>
      <c r="L3481" t="str">
        <f>VLOOKUP(I3481,Products!$A$1:$F$51,4,0)</f>
        <v>Dairy</v>
      </c>
      <c r="M3481" s="7">
        <f>VLOOKUP(I3481,Products!$A$1:$F$51,5,0)</f>
        <v>1015.76</v>
      </c>
      <c r="N3481" s="7">
        <f>VLOOKUP(I3481,Products!$A$1:$F$51,6,0)</f>
        <v>584.4</v>
      </c>
      <c r="O3481" t="s">
        <v>831</v>
      </c>
      <c r="P3481" t="str">
        <f>VLOOKUP(O3481,Stores!$A$1:$D$6,2,0)</f>
        <v>MegaMart Peckmouth</v>
      </c>
      <c r="Q3481" t="str">
        <f>VLOOKUP(O3481,Stores!$A$1:$D$6,4,0)</f>
        <v>East</v>
      </c>
      <c r="R3481" s="6">
        <v>5</v>
      </c>
      <c r="S3481" s="6">
        <v>0</v>
      </c>
      <c r="T3481" t="s">
        <v>861</v>
      </c>
      <c r="U3481">
        <f t="shared" si="162"/>
        <v>5078.8</v>
      </c>
      <c r="V3481" s="7">
        <f t="shared" si="163"/>
        <v>2922</v>
      </c>
      <c r="W3481" s="7">
        <f t="shared" si="164"/>
        <v>2155.8000000000002</v>
      </c>
    </row>
    <row r="3482" spans="1:23" x14ac:dyDescent="0.25">
      <c r="A3482" t="s">
        <v>5749</v>
      </c>
      <c r="B3482" s="4">
        <v>45690</v>
      </c>
      <c r="C3482" t="s">
        <v>236</v>
      </c>
      <c r="D3482" t="str">
        <f>VLOOKUP(C3482,Customers!$A$1:$H$201,4,0)</f>
        <v>Susan Salinas</v>
      </c>
      <c r="E3482" t="str">
        <f>VLOOKUP(C3482,Customers!$A$1:$H$201,5,0)</f>
        <v>Male</v>
      </c>
      <c r="F3482" s="4">
        <f>VLOOKUP(C3482,Customers!$A$1:$H$201,6,0)</f>
        <v>36698</v>
      </c>
      <c r="G3482" s="4" t="str">
        <f>VLOOKUP(C3482,Customers!$A$1:$H$201,7,0)</f>
        <v>Turnerberg</v>
      </c>
      <c r="H3482" s="4">
        <f>VLOOKUP(C3482,Customers!$A$1:$H$201,8,0)</f>
        <v>44462</v>
      </c>
      <c r="I3482" t="s">
        <v>755</v>
      </c>
      <c r="J3482" t="str">
        <f>VLOOKUP(I3482,Products!$A$1:$F$51,2,0)</f>
        <v>Democratic Smartphone</v>
      </c>
      <c r="K3482" t="str">
        <f>VLOOKUP(I3482,Products!$A$1:$F$51,3,0)</f>
        <v>Electronics</v>
      </c>
      <c r="L3482" t="str">
        <f>VLOOKUP(I3482,Products!$A$1:$F$51,4,0)</f>
        <v>Smartphone</v>
      </c>
      <c r="M3482" s="7">
        <f>VLOOKUP(I3482,Products!$A$1:$F$51,5,0)</f>
        <v>1079.8900000000001</v>
      </c>
      <c r="N3482" s="7">
        <f>VLOOKUP(I3482,Products!$A$1:$F$51,6,0)</f>
        <v>703.83</v>
      </c>
      <c r="O3482" t="s">
        <v>831</v>
      </c>
      <c r="P3482" t="str">
        <f>VLOOKUP(O3482,Stores!$A$1:$D$6,2,0)</f>
        <v>MegaMart Peckmouth</v>
      </c>
      <c r="Q3482" t="str">
        <f>VLOOKUP(O3482,Stores!$A$1:$D$6,4,0)</f>
        <v>East</v>
      </c>
      <c r="R3482" s="6">
        <v>1</v>
      </c>
      <c r="S3482" s="6">
        <v>0</v>
      </c>
      <c r="T3482" t="s">
        <v>854</v>
      </c>
      <c r="U3482">
        <f t="shared" si="162"/>
        <v>1079.8900000000001</v>
      </c>
      <c r="V3482" s="7">
        <f t="shared" si="163"/>
        <v>703.83</v>
      </c>
      <c r="W3482" s="7">
        <f t="shared" si="164"/>
        <v>375.06000000000006</v>
      </c>
    </row>
    <row r="3483" spans="1:23" x14ac:dyDescent="0.25">
      <c r="A3483" t="s">
        <v>1864</v>
      </c>
      <c r="B3483" s="4">
        <v>45691</v>
      </c>
      <c r="C3483" t="s">
        <v>169</v>
      </c>
      <c r="D3483" t="str">
        <f>VLOOKUP(C3483,Customers!$A$1:$H$201,4,0)</f>
        <v>Parker Sparks</v>
      </c>
      <c r="E3483" t="str">
        <f>VLOOKUP(C3483,Customers!$A$1:$H$201,5,0)</f>
        <v>Male</v>
      </c>
      <c r="F3483" s="4">
        <f>VLOOKUP(C3483,Customers!$A$1:$H$201,6,0)</f>
        <v>22326</v>
      </c>
      <c r="G3483" s="4" t="str">
        <f>VLOOKUP(C3483,Customers!$A$1:$H$201,7,0)</f>
        <v>Bryanside</v>
      </c>
      <c r="H3483" s="4">
        <f>VLOOKUP(C3483,Customers!$A$1:$H$201,8,0)</f>
        <v>45653</v>
      </c>
      <c r="I3483" t="s">
        <v>707</v>
      </c>
      <c r="J3483" t="str">
        <f>VLOOKUP(I3483,Products!$A$1:$F$51,2,0)</f>
        <v>Like Camera</v>
      </c>
      <c r="K3483" t="str">
        <f>VLOOKUP(I3483,Products!$A$1:$F$51,3,0)</f>
        <v>Electronics</v>
      </c>
      <c r="L3483" t="str">
        <f>VLOOKUP(I3483,Products!$A$1:$F$51,4,0)</f>
        <v>Camera</v>
      </c>
      <c r="M3483" s="7">
        <f>VLOOKUP(I3483,Products!$A$1:$F$51,5,0)</f>
        <v>1673.69</v>
      </c>
      <c r="N3483" s="7">
        <f>VLOOKUP(I3483,Products!$A$1:$F$51,6,0)</f>
        <v>1323.38</v>
      </c>
      <c r="O3483" t="s">
        <v>835</v>
      </c>
      <c r="P3483" t="str">
        <f>VLOOKUP(O3483,Stores!$A$1:$D$6,2,0)</f>
        <v>MegaMart New Michele</v>
      </c>
      <c r="Q3483" t="str">
        <f>VLOOKUP(O3483,Stores!$A$1:$D$6,4,0)</f>
        <v>West</v>
      </c>
      <c r="R3483" s="6">
        <v>5</v>
      </c>
      <c r="S3483" s="6">
        <v>0.15</v>
      </c>
      <c r="T3483" t="s">
        <v>857</v>
      </c>
      <c r="U3483">
        <f t="shared" si="162"/>
        <v>8368.4500000000007</v>
      </c>
      <c r="V3483" s="7">
        <f t="shared" si="163"/>
        <v>6616.9000000000005</v>
      </c>
      <c r="W3483" s="7">
        <f t="shared" si="164"/>
        <v>1750.7000000000003</v>
      </c>
    </row>
    <row r="3484" spans="1:23" x14ac:dyDescent="0.25">
      <c r="A3484" t="s">
        <v>2268</v>
      </c>
      <c r="B3484" s="4">
        <v>45691</v>
      </c>
      <c r="C3484" t="s">
        <v>26</v>
      </c>
      <c r="D3484" t="str">
        <f>VLOOKUP(C3484,Customers!$A$1:$H$201,4,0)</f>
        <v>Danny Moore</v>
      </c>
      <c r="E3484" t="str">
        <f>VLOOKUP(C3484,Customers!$A$1:$H$201,5,0)</f>
        <v>Male</v>
      </c>
      <c r="F3484" s="4">
        <f>VLOOKUP(C3484,Customers!$A$1:$H$201,6,0)</f>
        <v>31688</v>
      </c>
      <c r="G3484" s="4" t="str">
        <f>VLOOKUP(C3484,Customers!$A$1:$H$201,7,0)</f>
        <v>Costaberg</v>
      </c>
      <c r="H3484" s="4">
        <f>VLOOKUP(C3484,Customers!$A$1:$H$201,8,0)</f>
        <v>44751</v>
      </c>
      <c r="I3484" t="s">
        <v>822</v>
      </c>
      <c r="J3484" t="str">
        <f>VLOOKUP(I3484,Products!$A$1:$F$51,2,0)</f>
        <v>Maybe Footwear</v>
      </c>
      <c r="K3484" t="str">
        <f>VLOOKUP(I3484,Products!$A$1:$F$51,3,0)</f>
        <v>Fashion</v>
      </c>
      <c r="L3484" t="str">
        <f>VLOOKUP(I3484,Products!$A$1:$F$51,4,0)</f>
        <v>Footwear</v>
      </c>
      <c r="M3484" s="7">
        <f>VLOOKUP(I3484,Products!$A$1:$F$51,5,0)</f>
        <v>1044.6400000000001</v>
      </c>
      <c r="N3484" s="7">
        <f>VLOOKUP(I3484,Products!$A$1:$F$51,6,0)</f>
        <v>775.07</v>
      </c>
      <c r="O3484" t="s">
        <v>842</v>
      </c>
      <c r="P3484" t="str">
        <f>VLOOKUP(O3484,Stores!$A$1:$D$6,2,0)</f>
        <v>MegaMart Johnmouth</v>
      </c>
      <c r="Q3484" t="str">
        <f>VLOOKUP(O3484,Stores!$A$1:$D$6,4,0)</f>
        <v>East</v>
      </c>
      <c r="R3484" s="6">
        <v>1</v>
      </c>
      <c r="S3484" s="6">
        <v>0</v>
      </c>
      <c r="T3484" t="s">
        <v>857</v>
      </c>
      <c r="U3484">
        <f t="shared" si="162"/>
        <v>1044.6400000000001</v>
      </c>
      <c r="V3484" s="7">
        <f t="shared" si="163"/>
        <v>775.07</v>
      </c>
      <c r="W3484" s="7">
        <f t="shared" si="164"/>
        <v>268.57000000000005</v>
      </c>
    </row>
    <row r="3485" spans="1:23" x14ac:dyDescent="0.25">
      <c r="A3485" t="s">
        <v>2745</v>
      </c>
      <c r="B3485" s="4">
        <v>45691</v>
      </c>
      <c r="C3485" t="s">
        <v>79</v>
      </c>
      <c r="D3485" t="str">
        <f>VLOOKUP(C3485,Customers!$A$1:$H$201,4,0)</f>
        <v>Ryan Cole</v>
      </c>
      <c r="E3485" t="str">
        <f>VLOOKUP(C3485,Customers!$A$1:$H$201,5,0)</f>
        <v>Female</v>
      </c>
      <c r="F3485" s="4">
        <f>VLOOKUP(C3485,Customers!$A$1:$H$201,6,0)</f>
        <v>30128</v>
      </c>
      <c r="G3485" s="4" t="str">
        <f>VLOOKUP(C3485,Customers!$A$1:$H$201,7,0)</f>
        <v>Travisstad</v>
      </c>
      <c r="H3485" s="4">
        <f>VLOOKUP(C3485,Customers!$A$1:$H$201,8,0)</f>
        <v>45401</v>
      </c>
      <c r="I3485" t="s">
        <v>735</v>
      </c>
      <c r="J3485" t="str">
        <f>VLOOKUP(I3485,Products!$A$1:$F$51,2,0)</f>
        <v>Step Smartphone</v>
      </c>
      <c r="K3485" t="str">
        <f>VLOOKUP(I3485,Products!$A$1:$F$51,3,0)</f>
        <v>Electronics</v>
      </c>
      <c r="L3485" t="str">
        <f>VLOOKUP(I3485,Products!$A$1:$F$51,4,0)</f>
        <v>Smartphone</v>
      </c>
      <c r="M3485" s="7">
        <f>VLOOKUP(I3485,Products!$A$1:$F$51,5,0)</f>
        <v>1194.1199999999999</v>
      </c>
      <c r="N3485" s="7">
        <f>VLOOKUP(I3485,Products!$A$1:$F$51,6,0)</f>
        <v>838.95</v>
      </c>
      <c r="O3485" t="s">
        <v>835</v>
      </c>
      <c r="P3485" t="str">
        <f>VLOOKUP(O3485,Stores!$A$1:$D$6,2,0)</f>
        <v>MegaMart New Michele</v>
      </c>
      <c r="Q3485" t="str">
        <f>VLOOKUP(O3485,Stores!$A$1:$D$6,4,0)</f>
        <v>West</v>
      </c>
      <c r="R3485" s="6">
        <v>2</v>
      </c>
      <c r="S3485" s="6">
        <v>0.1</v>
      </c>
      <c r="T3485" t="s">
        <v>861</v>
      </c>
      <c r="U3485">
        <f t="shared" si="162"/>
        <v>2388.2399999999998</v>
      </c>
      <c r="V3485" s="7">
        <f t="shared" si="163"/>
        <v>1677.9</v>
      </c>
      <c r="W3485" s="7">
        <f t="shared" si="164"/>
        <v>709.43999999999971</v>
      </c>
    </row>
    <row r="3486" spans="1:23" x14ac:dyDescent="0.25">
      <c r="A3486" t="s">
        <v>4072</v>
      </c>
      <c r="B3486" s="4">
        <v>45691</v>
      </c>
      <c r="C3486" t="s">
        <v>577</v>
      </c>
      <c r="D3486" t="str">
        <f>VLOOKUP(C3486,Customers!$A$1:$H$201,4,0)</f>
        <v>Jill Roach</v>
      </c>
      <c r="E3486" t="str">
        <f>VLOOKUP(C3486,Customers!$A$1:$H$201,5,0)</f>
        <v>Male</v>
      </c>
      <c r="F3486" s="4">
        <f>VLOOKUP(C3486,Customers!$A$1:$H$201,6,0)</f>
        <v>36768</v>
      </c>
      <c r="G3486" s="4" t="str">
        <f>VLOOKUP(C3486,Customers!$A$1:$H$201,7,0)</f>
        <v>Ellisside</v>
      </c>
      <c r="H3486" s="4">
        <f>VLOOKUP(C3486,Customers!$A$1:$H$201,8,0)</f>
        <v>44715</v>
      </c>
      <c r="I3486" t="s">
        <v>757</v>
      </c>
      <c r="J3486" t="str">
        <f>VLOOKUP(I3486,Products!$A$1:$F$51,2,0)</f>
        <v>Traditional Laptop</v>
      </c>
      <c r="K3486" t="str">
        <f>VLOOKUP(I3486,Products!$A$1:$F$51,3,0)</f>
        <v>Electronics</v>
      </c>
      <c r="L3486" t="str">
        <f>VLOOKUP(I3486,Products!$A$1:$F$51,4,0)</f>
        <v>Laptop</v>
      </c>
      <c r="M3486" s="7">
        <f>VLOOKUP(I3486,Products!$A$1:$F$51,5,0)</f>
        <v>1762.92</v>
      </c>
      <c r="N3486" s="7">
        <f>VLOOKUP(I3486,Products!$A$1:$F$51,6,0)</f>
        <v>1346.48</v>
      </c>
      <c r="O3486" t="s">
        <v>835</v>
      </c>
      <c r="P3486" t="str">
        <f>VLOOKUP(O3486,Stores!$A$1:$D$6,2,0)</f>
        <v>MegaMart New Michele</v>
      </c>
      <c r="Q3486" t="str">
        <f>VLOOKUP(O3486,Stores!$A$1:$D$6,4,0)</f>
        <v>West</v>
      </c>
      <c r="R3486" s="6">
        <v>3</v>
      </c>
      <c r="S3486" s="6">
        <v>0.1</v>
      </c>
      <c r="T3486" t="s">
        <v>851</v>
      </c>
      <c r="U3486">
        <f t="shared" si="162"/>
        <v>5288.76</v>
      </c>
      <c r="V3486" s="7">
        <f t="shared" si="163"/>
        <v>4039.44</v>
      </c>
      <c r="W3486" s="7">
        <f t="shared" si="164"/>
        <v>1248.42</v>
      </c>
    </row>
    <row r="3487" spans="1:23" x14ac:dyDescent="0.25">
      <c r="A3487" t="s">
        <v>4346</v>
      </c>
      <c r="B3487" s="4">
        <v>45691</v>
      </c>
      <c r="C3487" t="s">
        <v>606</v>
      </c>
      <c r="D3487" t="str">
        <f>VLOOKUP(C3487,Customers!$A$1:$H$201,4,0)</f>
        <v>Christina Dominguez</v>
      </c>
      <c r="E3487" t="str">
        <f>VLOOKUP(C3487,Customers!$A$1:$H$201,5,0)</f>
        <v>Male</v>
      </c>
      <c r="F3487" s="4">
        <f>VLOOKUP(C3487,Customers!$A$1:$H$201,6,0)</f>
        <v>34043</v>
      </c>
      <c r="G3487" s="4" t="str">
        <f>VLOOKUP(C3487,Customers!$A$1:$H$201,7,0)</f>
        <v>Robertsborough</v>
      </c>
      <c r="H3487" s="4">
        <f>VLOOKUP(C3487,Customers!$A$1:$H$201,8,0)</f>
        <v>45866</v>
      </c>
      <c r="I3487" t="s">
        <v>788</v>
      </c>
      <c r="J3487" t="str">
        <f>VLOOKUP(I3487,Products!$A$1:$F$51,2,0)</f>
        <v>Beat Accessories</v>
      </c>
      <c r="K3487" t="str">
        <f>VLOOKUP(I3487,Products!$A$1:$F$51,3,0)</f>
        <v>Fashion</v>
      </c>
      <c r="L3487" t="str">
        <f>VLOOKUP(I3487,Products!$A$1:$F$51,4,0)</f>
        <v>Accessories</v>
      </c>
      <c r="M3487" s="7">
        <f>VLOOKUP(I3487,Products!$A$1:$F$51,5,0)</f>
        <v>1798.97</v>
      </c>
      <c r="N3487" s="7">
        <f>VLOOKUP(I3487,Products!$A$1:$F$51,6,0)</f>
        <v>1329.15</v>
      </c>
      <c r="O3487" t="s">
        <v>842</v>
      </c>
      <c r="P3487" t="str">
        <f>VLOOKUP(O3487,Stores!$A$1:$D$6,2,0)</f>
        <v>MegaMart Johnmouth</v>
      </c>
      <c r="Q3487" t="str">
        <f>VLOOKUP(O3487,Stores!$A$1:$D$6,4,0)</f>
        <v>East</v>
      </c>
      <c r="R3487" s="6">
        <v>2</v>
      </c>
      <c r="S3487" s="6">
        <v>0.05</v>
      </c>
      <c r="T3487" t="s">
        <v>861</v>
      </c>
      <c r="U3487">
        <f t="shared" si="162"/>
        <v>3597.94</v>
      </c>
      <c r="V3487" s="7">
        <f t="shared" si="163"/>
        <v>2658.3</v>
      </c>
      <c r="W3487" s="7">
        <f t="shared" si="164"/>
        <v>938.68999999999983</v>
      </c>
    </row>
    <row r="3488" spans="1:23" x14ac:dyDescent="0.25">
      <c r="A3488" t="s">
        <v>5340</v>
      </c>
      <c r="B3488" s="4">
        <v>45691</v>
      </c>
      <c r="C3488" t="s">
        <v>537</v>
      </c>
      <c r="D3488" t="str">
        <f>VLOOKUP(C3488,Customers!$A$1:$H$201,4,0)</f>
        <v>Melissa Torres</v>
      </c>
      <c r="E3488" t="str">
        <f>VLOOKUP(C3488,Customers!$A$1:$H$201,5,0)</f>
        <v>Male</v>
      </c>
      <c r="F3488" s="4">
        <f>VLOOKUP(C3488,Customers!$A$1:$H$201,6,0)</f>
        <v>28514</v>
      </c>
      <c r="G3488" s="4" t="str">
        <f>VLOOKUP(C3488,Customers!$A$1:$H$201,7,0)</f>
        <v>North Kathryn</v>
      </c>
      <c r="H3488" s="4">
        <f>VLOOKUP(C3488,Customers!$A$1:$H$201,8,0)</f>
        <v>45779</v>
      </c>
      <c r="I3488" t="s">
        <v>757</v>
      </c>
      <c r="J3488" t="str">
        <f>VLOOKUP(I3488,Products!$A$1:$F$51,2,0)</f>
        <v>Traditional Laptop</v>
      </c>
      <c r="K3488" t="str">
        <f>VLOOKUP(I3488,Products!$A$1:$F$51,3,0)</f>
        <v>Electronics</v>
      </c>
      <c r="L3488" t="str">
        <f>VLOOKUP(I3488,Products!$A$1:$F$51,4,0)</f>
        <v>Laptop</v>
      </c>
      <c r="M3488" s="7">
        <f>VLOOKUP(I3488,Products!$A$1:$F$51,5,0)</f>
        <v>1762.92</v>
      </c>
      <c r="N3488" s="7">
        <f>VLOOKUP(I3488,Products!$A$1:$F$51,6,0)</f>
        <v>1346.48</v>
      </c>
      <c r="O3488" t="s">
        <v>835</v>
      </c>
      <c r="P3488" t="str">
        <f>VLOOKUP(O3488,Stores!$A$1:$D$6,2,0)</f>
        <v>MegaMart New Michele</v>
      </c>
      <c r="Q3488" t="str">
        <f>VLOOKUP(O3488,Stores!$A$1:$D$6,4,0)</f>
        <v>West</v>
      </c>
      <c r="R3488" s="6">
        <v>4</v>
      </c>
      <c r="S3488" s="6">
        <v>0.15</v>
      </c>
      <c r="T3488" t="s">
        <v>854</v>
      </c>
      <c r="U3488">
        <f t="shared" si="162"/>
        <v>7051.68</v>
      </c>
      <c r="V3488" s="7">
        <f t="shared" si="163"/>
        <v>5385.92</v>
      </c>
      <c r="W3488" s="7">
        <f t="shared" si="164"/>
        <v>1664.9100000000003</v>
      </c>
    </row>
    <row r="3489" spans="1:23" x14ac:dyDescent="0.25">
      <c r="A3489" t="s">
        <v>5478</v>
      </c>
      <c r="B3489" s="4">
        <v>45691</v>
      </c>
      <c r="C3489" t="s">
        <v>537</v>
      </c>
      <c r="D3489" t="str">
        <f>VLOOKUP(C3489,Customers!$A$1:$H$201,4,0)</f>
        <v>Melissa Torres</v>
      </c>
      <c r="E3489" t="str">
        <f>VLOOKUP(C3489,Customers!$A$1:$H$201,5,0)</f>
        <v>Male</v>
      </c>
      <c r="F3489" s="4">
        <f>VLOOKUP(C3489,Customers!$A$1:$H$201,6,0)</f>
        <v>28514</v>
      </c>
      <c r="G3489" s="4" t="str">
        <f>VLOOKUP(C3489,Customers!$A$1:$H$201,7,0)</f>
        <v>North Kathryn</v>
      </c>
      <c r="H3489" s="4">
        <f>VLOOKUP(C3489,Customers!$A$1:$H$201,8,0)</f>
        <v>45779</v>
      </c>
      <c r="I3489" t="s">
        <v>804</v>
      </c>
      <c r="J3489" t="str">
        <f>VLOOKUP(I3489,Products!$A$1:$F$51,2,0)</f>
        <v>Present Television</v>
      </c>
      <c r="K3489" t="str">
        <f>VLOOKUP(I3489,Products!$A$1:$F$51,3,0)</f>
        <v>Electronics</v>
      </c>
      <c r="L3489" t="str">
        <f>VLOOKUP(I3489,Products!$A$1:$F$51,4,0)</f>
        <v>Television</v>
      </c>
      <c r="M3489" s="7">
        <f>VLOOKUP(I3489,Products!$A$1:$F$51,5,0)</f>
        <v>1635.01</v>
      </c>
      <c r="N3489" s="7">
        <f>VLOOKUP(I3489,Products!$A$1:$F$51,6,0)</f>
        <v>1043.29</v>
      </c>
      <c r="O3489" t="s">
        <v>827</v>
      </c>
      <c r="P3489" t="str">
        <f>VLOOKUP(O3489,Stores!$A$1:$D$6,2,0)</f>
        <v>MegaMart Jimenezborough</v>
      </c>
      <c r="Q3489" t="str">
        <f>VLOOKUP(O3489,Stores!$A$1:$D$6,4,0)</f>
        <v>South</v>
      </c>
      <c r="R3489" s="6">
        <v>2</v>
      </c>
      <c r="S3489" s="6">
        <v>0.05</v>
      </c>
      <c r="T3489" t="s">
        <v>857</v>
      </c>
      <c r="U3489">
        <f t="shared" si="162"/>
        <v>3270.02</v>
      </c>
      <c r="V3489" s="7">
        <f t="shared" si="163"/>
        <v>2086.58</v>
      </c>
      <c r="W3489" s="7">
        <f t="shared" si="164"/>
        <v>1182.49</v>
      </c>
    </row>
    <row r="3490" spans="1:23" x14ac:dyDescent="0.25">
      <c r="A3490" t="s">
        <v>5822</v>
      </c>
      <c r="B3490" s="4">
        <v>45691</v>
      </c>
      <c r="C3490" t="s">
        <v>7</v>
      </c>
      <c r="D3490" t="str">
        <f>VLOOKUP(C3490,Customers!$A$1:$H$201,4,0)</f>
        <v>Michael Davis</v>
      </c>
      <c r="E3490" t="str">
        <f>VLOOKUP(C3490,Customers!$A$1:$H$201,5,0)</f>
        <v>Male</v>
      </c>
      <c r="F3490" s="4">
        <f>VLOOKUP(C3490,Customers!$A$1:$H$201,6,0)</f>
        <v>35319</v>
      </c>
      <c r="G3490" s="4" t="str">
        <f>VLOOKUP(C3490,Customers!$A$1:$H$201,7,0)</f>
        <v>Osborneport</v>
      </c>
      <c r="H3490" s="4">
        <f>VLOOKUP(C3490,Customers!$A$1:$H$201,8,0)</f>
        <v>44829</v>
      </c>
      <c r="I3490" t="s">
        <v>711</v>
      </c>
      <c r="J3490" t="str">
        <f>VLOOKUP(I3490,Products!$A$1:$F$51,2,0)</f>
        <v>Audience Television</v>
      </c>
      <c r="K3490" t="str">
        <f>VLOOKUP(I3490,Products!$A$1:$F$51,3,0)</f>
        <v>Electronics</v>
      </c>
      <c r="L3490" t="str">
        <f>VLOOKUP(I3490,Products!$A$1:$F$51,4,0)</f>
        <v>Television</v>
      </c>
      <c r="M3490" s="7">
        <f>VLOOKUP(I3490,Products!$A$1:$F$51,5,0)</f>
        <v>818.76</v>
      </c>
      <c r="N3490" s="7">
        <f>VLOOKUP(I3490,Products!$A$1:$F$51,6,0)</f>
        <v>527.62</v>
      </c>
      <c r="O3490" t="s">
        <v>838</v>
      </c>
      <c r="P3490" t="str">
        <f>VLOOKUP(O3490,Stores!$A$1:$D$6,2,0)</f>
        <v>MegaMart Brianahaven</v>
      </c>
      <c r="Q3490" t="str">
        <f>VLOOKUP(O3490,Stores!$A$1:$D$6,4,0)</f>
        <v>North</v>
      </c>
      <c r="R3490" s="6">
        <v>3</v>
      </c>
      <c r="S3490" s="6">
        <v>0.05</v>
      </c>
      <c r="T3490" t="s">
        <v>857</v>
      </c>
      <c r="U3490">
        <f t="shared" si="162"/>
        <v>2456.2799999999997</v>
      </c>
      <c r="V3490" s="7">
        <f t="shared" si="163"/>
        <v>1582.8600000000001</v>
      </c>
      <c r="W3490" s="7">
        <f t="shared" si="164"/>
        <v>872.46999999999957</v>
      </c>
    </row>
    <row r="3491" spans="1:23" x14ac:dyDescent="0.25">
      <c r="A3491" t="s">
        <v>919</v>
      </c>
      <c r="B3491" s="4">
        <v>45691</v>
      </c>
      <c r="C3491" t="s">
        <v>57</v>
      </c>
      <c r="D3491" t="str">
        <f>VLOOKUP(C3491,Customers!$A$1:$H$201,4,0)</f>
        <v>Brittany Green</v>
      </c>
      <c r="E3491" t="str">
        <f>VLOOKUP(C3491,Customers!$A$1:$H$201,5,0)</f>
        <v>Male</v>
      </c>
      <c r="F3491" s="4">
        <f>VLOOKUP(C3491,Customers!$A$1:$H$201,6,0)</f>
        <v>27205</v>
      </c>
      <c r="G3491" s="4" t="str">
        <f>VLOOKUP(C3491,Customers!$A$1:$H$201,7,0)</f>
        <v>East Samantha</v>
      </c>
      <c r="H3491" s="4">
        <f>VLOOKUP(C3491,Customers!$A$1:$H$201,8,0)</f>
        <v>44509</v>
      </c>
      <c r="I3491" t="s">
        <v>735</v>
      </c>
      <c r="J3491" t="str">
        <f>VLOOKUP(I3491,Products!$A$1:$F$51,2,0)</f>
        <v>Step Smartphone</v>
      </c>
      <c r="K3491" t="str">
        <f>VLOOKUP(I3491,Products!$A$1:$F$51,3,0)</f>
        <v>Electronics</v>
      </c>
      <c r="L3491" t="str">
        <f>VLOOKUP(I3491,Products!$A$1:$F$51,4,0)</f>
        <v>Smartphone</v>
      </c>
      <c r="M3491" s="7">
        <f>VLOOKUP(I3491,Products!$A$1:$F$51,5,0)</f>
        <v>1194.1199999999999</v>
      </c>
      <c r="N3491" s="7">
        <f>VLOOKUP(I3491,Products!$A$1:$F$51,6,0)</f>
        <v>838.95</v>
      </c>
      <c r="O3491" t="s">
        <v>835</v>
      </c>
      <c r="P3491" t="str">
        <f>VLOOKUP(O3491,Stores!$A$1:$D$6,2,0)</f>
        <v>MegaMart New Michele</v>
      </c>
      <c r="Q3491" t="str">
        <f>VLOOKUP(O3491,Stores!$A$1:$D$6,4,0)</f>
        <v>West</v>
      </c>
      <c r="R3491" s="6">
        <v>4</v>
      </c>
      <c r="S3491" s="6">
        <v>0</v>
      </c>
      <c r="T3491" t="s">
        <v>861</v>
      </c>
      <c r="U3491">
        <f t="shared" si="162"/>
        <v>4776.4799999999996</v>
      </c>
      <c r="V3491" s="7">
        <f t="shared" si="163"/>
        <v>3355.8</v>
      </c>
      <c r="W3491" s="7">
        <f t="shared" si="164"/>
        <v>1419.6799999999994</v>
      </c>
    </row>
    <row r="3492" spans="1:23" x14ac:dyDescent="0.25">
      <c r="A3492" t="s">
        <v>1006</v>
      </c>
      <c r="B3492" s="4">
        <v>45692</v>
      </c>
      <c r="C3492" t="s">
        <v>113</v>
      </c>
      <c r="D3492" t="str">
        <f>VLOOKUP(C3492,Customers!$A$1:$H$201,4,0)</f>
        <v>Tyler Levine</v>
      </c>
      <c r="E3492" t="str">
        <f>VLOOKUP(C3492,Customers!$A$1:$H$201,5,0)</f>
        <v>Male</v>
      </c>
      <c r="F3492" s="4">
        <f>VLOOKUP(C3492,Customers!$A$1:$H$201,6,0)</f>
        <v>28630</v>
      </c>
      <c r="G3492" s="4" t="str">
        <f>VLOOKUP(C3492,Customers!$A$1:$H$201,7,0)</f>
        <v>West Charles</v>
      </c>
      <c r="H3492" s="4">
        <f>VLOOKUP(C3492,Customers!$A$1:$H$201,8,0)</f>
        <v>44438</v>
      </c>
      <c r="I3492" t="s">
        <v>724</v>
      </c>
      <c r="J3492" t="str">
        <f>VLOOKUP(I3492,Products!$A$1:$F$51,2,0)</f>
        <v>Company Fruits</v>
      </c>
      <c r="K3492" t="str">
        <f>VLOOKUP(I3492,Products!$A$1:$F$51,3,0)</f>
        <v>Groceries</v>
      </c>
      <c r="L3492" t="str">
        <f>VLOOKUP(I3492,Products!$A$1:$F$51,4,0)</f>
        <v>Fruits</v>
      </c>
      <c r="M3492" s="7">
        <f>VLOOKUP(I3492,Products!$A$1:$F$51,5,0)</f>
        <v>318.05</v>
      </c>
      <c r="N3492" s="7">
        <f>VLOOKUP(I3492,Products!$A$1:$F$51,6,0)</f>
        <v>742.26521739130465</v>
      </c>
      <c r="O3492" t="s">
        <v>827</v>
      </c>
      <c r="P3492" t="str">
        <f>VLOOKUP(O3492,Stores!$A$1:$D$6,2,0)</f>
        <v>MegaMart Jimenezborough</v>
      </c>
      <c r="Q3492" t="str">
        <f>VLOOKUP(O3492,Stores!$A$1:$D$6,4,0)</f>
        <v>South</v>
      </c>
      <c r="R3492" s="6">
        <v>2</v>
      </c>
      <c r="S3492" s="6">
        <v>0</v>
      </c>
      <c r="T3492" t="s">
        <v>851</v>
      </c>
      <c r="U3492">
        <f t="shared" si="162"/>
        <v>636.1</v>
      </c>
      <c r="V3492" s="7">
        <f t="shared" si="163"/>
        <v>1484.5304347826093</v>
      </c>
      <c r="W3492" s="7">
        <f t="shared" si="164"/>
        <v>-849.43043478260927</v>
      </c>
    </row>
    <row r="3493" spans="1:23" x14ac:dyDescent="0.25">
      <c r="A3493" t="s">
        <v>1177</v>
      </c>
      <c r="B3493" s="4">
        <v>45692</v>
      </c>
      <c r="C3493" t="s">
        <v>173</v>
      </c>
      <c r="D3493" t="str">
        <f>VLOOKUP(C3493,Customers!$A$1:$H$201,4,0)</f>
        <v>Kelly Shaw</v>
      </c>
      <c r="E3493" t="str">
        <f>VLOOKUP(C3493,Customers!$A$1:$H$201,5,0)</f>
        <v>Male</v>
      </c>
      <c r="F3493" s="4">
        <f>VLOOKUP(C3493,Customers!$A$1:$H$201,6,0)</f>
        <v>27756</v>
      </c>
      <c r="G3493" s="4" t="str">
        <f>VLOOKUP(C3493,Customers!$A$1:$H$201,7,0)</f>
        <v>Zacharyfort</v>
      </c>
      <c r="H3493" s="4">
        <f>VLOOKUP(C3493,Customers!$A$1:$H$201,8,0)</f>
        <v>45208</v>
      </c>
      <c r="I3493" t="s">
        <v>714</v>
      </c>
      <c r="J3493" t="str">
        <f>VLOOKUP(I3493,Products!$A$1:$F$51,2,0)</f>
        <v>Here Footwear</v>
      </c>
      <c r="K3493" t="str">
        <f>VLOOKUP(I3493,Products!$A$1:$F$51,3,0)</f>
        <v>Fashion</v>
      </c>
      <c r="L3493" t="str">
        <f>VLOOKUP(I3493,Products!$A$1:$F$51,4,0)</f>
        <v>Footwear</v>
      </c>
      <c r="M3493" s="7">
        <f>VLOOKUP(I3493,Products!$A$1:$F$51,5,0)</f>
        <v>1102.791777777778</v>
      </c>
      <c r="N3493" s="7">
        <f>VLOOKUP(I3493,Products!$A$1:$F$51,6,0)</f>
        <v>169.03</v>
      </c>
      <c r="O3493" t="s">
        <v>838</v>
      </c>
      <c r="P3493" t="str">
        <f>VLOOKUP(O3493,Stores!$A$1:$D$6,2,0)</f>
        <v>MegaMart Brianahaven</v>
      </c>
      <c r="Q3493" t="str">
        <f>VLOOKUP(O3493,Stores!$A$1:$D$6,4,0)</f>
        <v>North</v>
      </c>
      <c r="R3493" s="6">
        <v>5</v>
      </c>
      <c r="S3493" s="6">
        <v>0.1</v>
      </c>
      <c r="T3493" t="s">
        <v>851</v>
      </c>
      <c r="U3493">
        <f t="shared" si="162"/>
        <v>5513.9588888888902</v>
      </c>
      <c r="V3493" s="7">
        <f t="shared" si="163"/>
        <v>845.15</v>
      </c>
      <c r="W3493" s="7">
        <f t="shared" si="164"/>
        <v>4667.9088888888909</v>
      </c>
    </row>
    <row r="3494" spans="1:23" x14ac:dyDescent="0.25">
      <c r="A3494" t="s">
        <v>2003</v>
      </c>
      <c r="B3494" s="4">
        <v>45692</v>
      </c>
      <c r="C3494" t="s">
        <v>631</v>
      </c>
      <c r="D3494" t="str">
        <f>VLOOKUP(C3494,Customers!$A$1:$H$201,4,0)</f>
        <v>Dennis Wallace</v>
      </c>
      <c r="E3494" t="str">
        <f>VLOOKUP(C3494,Customers!$A$1:$H$201,5,0)</f>
        <v>Female</v>
      </c>
      <c r="F3494" s="4">
        <f>VLOOKUP(C3494,Customers!$A$1:$H$201,6,0)</f>
        <v>31092</v>
      </c>
      <c r="G3494" s="4" t="str">
        <f>VLOOKUP(C3494,Customers!$A$1:$H$201,7,0)</f>
        <v>Bennettburgh</v>
      </c>
      <c r="H3494" s="4">
        <f>VLOOKUP(C3494,Customers!$A$1:$H$201,8,0)</f>
        <v>45888</v>
      </c>
      <c r="I3494" t="s">
        <v>780</v>
      </c>
      <c r="J3494" t="str">
        <f>VLOOKUP(I3494,Products!$A$1:$F$51,2,0)</f>
        <v>Road Clothing</v>
      </c>
      <c r="K3494" t="str">
        <f>VLOOKUP(I3494,Products!$A$1:$F$51,3,0)</f>
        <v>Fashion</v>
      </c>
      <c r="L3494" t="str">
        <f>VLOOKUP(I3494,Products!$A$1:$F$51,4,0)</f>
        <v>Clothing</v>
      </c>
      <c r="M3494" s="7">
        <f>VLOOKUP(I3494,Products!$A$1:$F$51,5,0)</f>
        <v>1485.05</v>
      </c>
      <c r="N3494" s="7">
        <f>VLOOKUP(I3494,Products!$A$1:$F$51,6,0)</f>
        <v>988.31</v>
      </c>
      <c r="O3494" t="s">
        <v>842</v>
      </c>
      <c r="P3494" t="str">
        <f>VLOOKUP(O3494,Stores!$A$1:$D$6,2,0)</f>
        <v>MegaMart Johnmouth</v>
      </c>
      <c r="Q3494" t="str">
        <f>VLOOKUP(O3494,Stores!$A$1:$D$6,4,0)</f>
        <v>East</v>
      </c>
      <c r="R3494" s="6">
        <v>4</v>
      </c>
      <c r="S3494" s="6">
        <v>0.05</v>
      </c>
      <c r="T3494" t="s">
        <v>854</v>
      </c>
      <c r="U3494">
        <f t="shared" si="162"/>
        <v>5940.2</v>
      </c>
      <c r="V3494" s="7">
        <f t="shared" si="163"/>
        <v>3953.24</v>
      </c>
      <c r="W3494" s="7">
        <f t="shared" si="164"/>
        <v>1986.01</v>
      </c>
    </row>
    <row r="3495" spans="1:23" x14ac:dyDescent="0.25">
      <c r="A3495" t="s">
        <v>2177</v>
      </c>
      <c r="B3495" s="4">
        <v>45692</v>
      </c>
      <c r="C3495" t="s">
        <v>498</v>
      </c>
      <c r="D3495" t="str">
        <f>VLOOKUP(C3495,Customers!$A$1:$H$201,4,0)</f>
        <v>Gary Lopez</v>
      </c>
      <c r="E3495" t="str">
        <f>VLOOKUP(C3495,Customers!$A$1:$H$201,5,0)</f>
        <v>Male</v>
      </c>
      <c r="F3495" s="4">
        <f>VLOOKUP(C3495,Customers!$A$1:$H$201,6,0)</f>
        <v>30899</v>
      </c>
      <c r="G3495" s="4" t="str">
        <f>VLOOKUP(C3495,Customers!$A$1:$H$201,7,0)</f>
        <v>Amandachester</v>
      </c>
      <c r="H3495" s="4">
        <f>VLOOKUP(C3495,Customers!$A$1:$H$201,8,0)</f>
        <v>45421</v>
      </c>
      <c r="I3495" t="s">
        <v>808</v>
      </c>
      <c r="J3495" t="str">
        <f>VLOOKUP(I3495,Products!$A$1:$F$51,2,0)</f>
        <v>Soon Accessories</v>
      </c>
      <c r="K3495" t="str">
        <f>VLOOKUP(I3495,Products!$A$1:$F$51,3,0)</f>
        <v>Fashion</v>
      </c>
      <c r="L3495" t="str">
        <f>VLOOKUP(I3495,Products!$A$1:$F$51,4,0)</f>
        <v>Accessories</v>
      </c>
      <c r="M3495" s="7">
        <f>VLOOKUP(I3495,Products!$A$1:$F$51,5,0)</f>
        <v>564.41999999999996</v>
      </c>
      <c r="N3495" s="7">
        <f>VLOOKUP(I3495,Products!$A$1:$F$51,6,0)</f>
        <v>293.95999999999998</v>
      </c>
      <c r="O3495" t="s">
        <v>842</v>
      </c>
      <c r="P3495" t="str">
        <f>VLOOKUP(O3495,Stores!$A$1:$D$6,2,0)</f>
        <v>MegaMart Johnmouth</v>
      </c>
      <c r="Q3495" t="str">
        <f>VLOOKUP(O3495,Stores!$A$1:$D$6,4,0)</f>
        <v>East</v>
      </c>
      <c r="R3495" s="6">
        <v>3</v>
      </c>
      <c r="S3495" s="6">
        <v>0.05</v>
      </c>
      <c r="T3495" t="s">
        <v>861</v>
      </c>
      <c r="U3495">
        <f t="shared" si="162"/>
        <v>1693.2599999999998</v>
      </c>
      <c r="V3495" s="7">
        <f t="shared" si="163"/>
        <v>881.87999999999988</v>
      </c>
      <c r="W3495" s="7">
        <f t="shared" si="164"/>
        <v>810.42999999999984</v>
      </c>
    </row>
    <row r="3496" spans="1:23" x14ac:dyDescent="0.25">
      <c r="A3496" t="s">
        <v>2632</v>
      </c>
      <c r="B3496" s="4">
        <v>45693</v>
      </c>
      <c r="C3496" t="s">
        <v>349</v>
      </c>
      <c r="D3496" t="str">
        <f>VLOOKUP(C3496,Customers!$A$1:$H$201,4,0)</f>
        <v>Stanley Brown</v>
      </c>
      <c r="E3496" t="str">
        <f>VLOOKUP(C3496,Customers!$A$1:$H$201,5,0)</f>
        <v>Male</v>
      </c>
      <c r="F3496" s="4">
        <f>VLOOKUP(C3496,Customers!$A$1:$H$201,6,0)</f>
        <v>28594</v>
      </c>
      <c r="G3496" s="4" t="str">
        <f>VLOOKUP(C3496,Customers!$A$1:$H$201,7,0)</f>
        <v>Baldwinstad</v>
      </c>
      <c r="H3496" s="4">
        <f>VLOOKUP(C3496,Customers!$A$1:$H$201,8,0)</f>
        <v>44617</v>
      </c>
      <c r="I3496" t="s">
        <v>765</v>
      </c>
      <c r="J3496" t="str">
        <f>VLOOKUP(I3496,Products!$A$1:$F$51,2,0)</f>
        <v>How Vegetables</v>
      </c>
      <c r="K3496" t="str">
        <f>VLOOKUP(I3496,Products!$A$1:$F$51,3,0)</f>
        <v>Groceries</v>
      </c>
      <c r="L3496" t="str">
        <f>VLOOKUP(I3496,Products!$A$1:$F$51,4,0)</f>
        <v>Vegetables</v>
      </c>
      <c r="M3496" s="7">
        <f>VLOOKUP(I3496,Products!$A$1:$F$51,5,0)</f>
        <v>25.57</v>
      </c>
      <c r="N3496" s="7">
        <f>VLOOKUP(I3496,Products!$A$1:$F$51,6,0)</f>
        <v>19.05</v>
      </c>
      <c r="O3496" t="s">
        <v>827</v>
      </c>
      <c r="P3496" t="str">
        <f>VLOOKUP(O3496,Stores!$A$1:$D$6,2,0)</f>
        <v>MegaMart Jimenezborough</v>
      </c>
      <c r="Q3496" t="str">
        <f>VLOOKUP(O3496,Stores!$A$1:$D$6,4,0)</f>
        <v>South</v>
      </c>
      <c r="R3496" s="6">
        <v>2</v>
      </c>
      <c r="S3496" s="6">
        <v>0.1</v>
      </c>
      <c r="T3496" t="s">
        <v>854</v>
      </c>
      <c r="U3496">
        <f t="shared" si="162"/>
        <v>51.14</v>
      </c>
      <c r="V3496" s="7">
        <f t="shared" si="163"/>
        <v>38.1</v>
      </c>
      <c r="W3496" s="7">
        <f t="shared" si="164"/>
        <v>12.139999999999999</v>
      </c>
    </row>
    <row r="3497" spans="1:23" x14ac:dyDescent="0.25">
      <c r="A3497" t="s">
        <v>2648</v>
      </c>
      <c r="B3497" s="4">
        <v>45693</v>
      </c>
      <c r="C3497" t="s">
        <v>268</v>
      </c>
      <c r="D3497" t="str">
        <f>VLOOKUP(C3497,Customers!$A$1:$H$201,4,0)</f>
        <v>Denise Gutierrez</v>
      </c>
      <c r="E3497" t="str">
        <f>VLOOKUP(C3497,Customers!$A$1:$H$201,5,0)</f>
        <v>Male</v>
      </c>
      <c r="F3497" s="4">
        <f>VLOOKUP(C3497,Customers!$A$1:$H$201,6,0)</f>
        <v>22815</v>
      </c>
      <c r="G3497" s="4" t="str">
        <f>VLOOKUP(C3497,Customers!$A$1:$H$201,7,0)</f>
        <v>New Manuelville</v>
      </c>
      <c r="H3497" s="4">
        <f>VLOOKUP(C3497,Customers!$A$1:$H$201,8,0)</f>
        <v>44340</v>
      </c>
      <c r="I3497" t="s">
        <v>762</v>
      </c>
      <c r="J3497" t="str">
        <f>VLOOKUP(I3497,Products!$A$1:$F$51,2,0)</f>
        <v>Firm Dairy</v>
      </c>
      <c r="K3497" t="str">
        <f>VLOOKUP(I3497,Products!$A$1:$F$51,3,0)</f>
        <v>Groceries</v>
      </c>
      <c r="L3497" t="str">
        <f>VLOOKUP(I3497,Products!$A$1:$F$51,4,0)</f>
        <v>Dairy</v>
      </c>
      <c r="M3497" s="7">
        <f>VLOOKUP(I3497,Products!$A$1:$F$51,5,0)</f>
        <v>1227.24</v>
      </c>
      <c r="N3497" s="7">
        <f>VLOOKUP(I3497,Products!$A$1:$F$51,6,0)</f>
        <v>977.09</v>
      </c>
      <c r="O3497" t="s">
        <v>827</v>
      </c>
      <c r="P3497" t="str">
        <f>VLOOKUP(O3497,Stores!$A$1:$D$6,2,0)</f>
        <v>MegaMart Jimenezborough</v>
      </c>
      <c r="Q3497" t="str">
        <f>VLOOKUP(O3497,Stores!$A$1:$D$6,4,0)</f>
        <v>South</v>
      </c>
      <c r="R3497" s="6">
        <v>3</v>
      </c>
      <c r="S3497" s="6">
        <v>0</v>
      </c>
      <c r="T3497" t="s">
        <v>857</v>
      </c>
      <c r="U3497">
        <f t="shared" si="162"/>
        <v>3681.7200000000003</v>
      </c>
      <c r="V3497" s="7">
        <f t="shared" si="163"/>
        <v>2931.27</v>
      </c>
      <c r="W3497" s="7">
        <f t="shared" si="164"/>
        <v>749.45000000000027</v>
      </c>
    </row>
    <row r="3498" spans="1:23" x14ac:dyDescent="0.25">
      <c r="A3498" t="s">
        <v>4203</v>
      </c>
      <c r="B3498" s="4">
        <v>45693</v>
      </c>
      <c r="C3498" t="s">
        <v>252</v>
      </c>
      <c r="D3498" t="str">
        <f>VLOOKUP(C3498,Customers!$A$1:$H$201,4,0)</f>
        <v>Daniel Maldonado</v>
      </c>
      <c r="E3498" t="str">
        <f>VLOOKUP(C3498,Customers!$A$1:$H$201,5,0)</f>
        <v>Male</v>
      </c>
      <c r="F3498" s="4">
        <f>VLOOKUP(C3498,Customers!$A$1:$H$201,6,0)</f>
        <v>26914</v>
      </c>
      <c r="G3498" s="4" t="str">
        <f>VLOOKUP(C3498,Customers!$A$1:$H$201,7,0)</f>
        <v>Davisfurt</v>
      </c>
      <c r="H3498" s="4">
        <f>VLOOKUP(C3498,Customers!$A$1:$H$201,8,0)</f>
        <v>44266</v>
      </c>
      <c r="I3498" t="s">
        <v>816</v>
      </c>
      <c r="J3498" t="str">
        <f>VLOOKUP(I3498,Products!$A$1:$F$51,2,0)</f>
        <v>Or Smartphone</v>
      </c>
      <c r="K3498" t="str">
        <f>VLOOKUP(I3498,Products!$A$1:$F$51,3,0)</f>
        <v>Electronics</v>
      </c>
      <c r="L3498" t="str">
        <f>VLOOKUP(I3498,Products!$A$1:$F$51,4,0)</f>
        <v>Smartphone</v>
      </c>
      <c r="M3498" s="7">
        <f>VLOOKUP(I3498,Products!$A$1:$F$51,5,0)</f>
        <v>1197.18</v>
      </c>
      <c r="N3498" s="7">
        <f>VLOOKUP(I3498,Products!$A$1:$F$51,6,0)</f>
        <v>722.74</v>
      </c>
      <c r="O3498" t="s">
        <v>835</v>
      </c>
      <c r="P3498" t="str">
        <f>VLOOKUP(O3498,Stores!$A$1:$D$6,2,0)</f>
        <v>MegaMart New Michele</v>
      </c>
      <c r="Q3498" t="str">
        <f>VLOOKUP(O3498,Stores!$A$1:$D$6,4,0)</f>
        <v>West</v>
      </c>
      <c r="R3498" s="6">
        <v>3</v>
      </c>
      <c r="S3498" s="6">
        <v>0.05</v>
      </c>
      <c r="T3498" t="s">
        <v>857</v>
      </c>
      <c r="U3498">
        <f t="shared" si="162"/>
        <v>3591.54</v>
      </c>
      <c r="V3498" s="7">
        <f t="shared" si="163"/>
        <v>2168.2200000000003</v>
      </c>
      <c r="W3498" s="7">
        <f t="shared" si="164"/>
        <v>1422.3699999999997</v>
      </c>
    </row>
    <row r="3499" spans="1:23" x14ac:dyDescent="0.25">
      <c r="A3499" t="s">
        <v>4943</v>
      </c>
      <c r="B3499" s="4">
        <v>45693</v>
      </c>
      <c r="C3499" t="s">
        <v>631</v>
      </c>
      <c r="D3499" t="str">
        <f>VLOOKUP(C3499,Customers!$A$1:$H$201,4,0)</f>
        <v>Dennis Wallace</v>
      </c>
      <c r="E3499" t="str">
        <f>VLOOKUP(C3499,Customers!$A$1:$H$201,5,0)</f>
        <v>Female</v>
      </c>
      <c r="F3499" s="4">
        <f>VLOOKUP(C3499,Customers!$A$1:$H$201,6,0)</f>
        <v>31092</v>
      </c>
      <c r="G3499" s="4" t="str">
        <f>VLOOKUP(C3499,Customers!$A$1:$H$201,7,0)</f>
        <v>Bennettburgh</v>
      </c>
      <c r="H3499" s="4">
        <f>VLOOKUP(C3499,Customers!$A$1:$H$201,8,0)</f>
        <v>45888</v>
      </c>
      <c r="I3499" t="s">
        <v>741</v>
      </c>
      <c r="J3499" t="str">
        <f>VLOOKUP(I3499,Products!$A$1:$F$51,2,0)</f>
        <v>Above Camera</v>
      </c>
      <c r="K3499" t="str">
        <f>VLOOKUP(I3499,Products!$A$1:$F$51,3,0)</f>
        <v>Electronics</v>
      </c>
      <c r="L3499" t="str">
        <f>VLOOKUP(I3499,Products!$A$1:$F$51,4,0)</f>
        <v>Camera</v>
      </c>
      <c r="M3499" s="7">
        <f>VLOOKUP(I3499,Products!$A$1:$F$51,5,0)</f>
        <v>1193.0899999999999</v>
      </c>
      <c r="N3499" s="7">
        <f>VLOOKUP(I3499,Products!$A$1:$F$51,6,0)</f>
        <v>818.24</v>
      </c>
      <c r="O3499" t="s">
        <v>842</v>
      </c>
      <c r="P3499" t="str">
        <f>VLOOKUP(O3499,Stores!$A$1:$D$6,2,0)</f>
        <v>MegaMart Johnmouth</v>
      </c>
      <c r="Q3499" t="str">
        <f>VLOOKUP(O3499,Stores!$A$1:$D$6,4,0)</f>
        <v>East</v>
      </c>
      <c r="R3499" s="6">
        <v>5</v>
      </c>
      <c r="S3499" s="6">
        <v>0.15</v>
      </c>
      <c r="T3499" t="s">
        <v>854</v>
      </c>
      <c r="U3499">
        <f t="shared" si="162"/>
        <v>5965.45</v>
      </c>
      <c r="V3499" s="7">
        <f t="shared" si="163"/>
        <v>4091.2</v>
      </c>
      <c r="W3499" s="7">
        <f t="shared" si="164"/>
        <v>1873.4</v>
      </c>
    </row>
    <row r="3500" spans="1:23" x14ac:dyDescent="0.25">
      <c r="A3500" t="s">
        <v>5412</v>
      </c>
      <c r="B3500" s="4">
        <v>45693</v>
      </c>
      <c r="C3500" t="s">
        <v>510</v>
      </c>
      <c r="D3500" t="str">
        <f>VLOOKUP(C3500,Customers!$A$1:$H$201,4,0)</f>
        <v>Adam Lucas</v>
      </c>
      <c r="E3500" t="str">
        <f>VLOOKUP(C3500,Customers!$A$1:$H$201,5,0)</f>
        <v>Female</v>
      </c>
      <c r="F3500" s="4">
        <f>VLOOKUP(C3500,Customers!$A$1:$H$201,6,0)</f>
        <v>28708</v>
      </c>
      <c r="G3500" s="4" t="str">
        <f>VLOOKUP(C3500,Customers!$A$1:$H$201,7,0)</f>
        <v>Allisonmouth</v>
      </c>
      <c r="H3500" s="4">
        <f>VLOOKUP(C3500,Customers!$A$1:$H$201,8,0)</f>
        <v>45298</v>
      </c>
      <c r="I3500" t="s">
        <v>728</v>
      </c>
      <c r="J3500" t="str">
        <f>VLOOKUP(I3500,Products!$A$1:$F$51,2,0)</f>
        <v>Understand Camera</v>
      </c>
      <c r="K3500" t="str">
        <f>VLOOKUP(I3500,Products!$A$1:$F$51,3,0)</f>
        <v>Electronics</v>
      </c>
      <c r="L3500" t="str">
        <f>VLOOKUP(I3500,Products!$A$1:$F$51,4,0)</f>
        <v>Camera</v>
      </c>
      <c r="M3500" s="7">
        <f>VLOOKUP(I3500,Products!$A$1:$F$51,5,0)</f>
        <v>1474.12</v>
      </c>
      <c r="N3500" s="7">
        <f>VLOOKUP(I3500,Products!$A$1:$F$51,6,0)</f>
        <v>764.02</v>
      </c>
      <c r="O3500" t="s">
        <v>827</v>
      </c>
      <c r="P3500" t="str">
        <f>VLOOKUP(O3500,Stores!$A$1:$D$6,2,0)</f>
        <v>MegaMart Jimenezborough</v>
      </c>
      <c r="Q3500" t="str">
        <f>VLOOKUP(O3500,Stores!$A$1:$D$6,4,0)</f>
        <v>South</v>
      </c>
      <c r="R3500" s="6">
        <v>5</v>
      </c>
      <c r="S3500" s="6">
        <v>0.1</v>
      </c>
      <c r="T3500" t="s">
        <v>851</v>
      </c>
      <c r="U3500">
        <f t="shared" si="162"/>
        <v>7370.5999999999995</v>
      </c>
      <c r="V3500" s="7">
        <f t="shared" si="163"/>
        <v>3820.1</v>
      </c>
      <c r="W3500" s="7">
        <f t="shared" si="164"/>
        <v>3549.5999999999995</v>
      </c>
    </row>
    <row r="3501" spans="1:23" x14ac:dyDescent="0.25">
      <c r="A3501" t="s">
        <v>1559</v>
      </c>
      <c r="B3501" s="4">
        <v>45693</v>
      </c>
      <c r="C3501" t="s">
        <v>700</v>
      </c>
      <c r="D3501" t="str">
        <f>VLOOKUP(C3501,Customers!$A$1:$H$201,4,0)</f>
        <v>Ronald Haley</v>
      </c>
      <c r="E3501" t="str">
        <f>VLOOKUP(C3501,Customers!$A$1:$H$201,5,0)</f>
        <v>Male</v>
      </c>
      <c r="F3501" s="4">
        <f>VLOOKUP(C3501,Customers!$A$1:$H$201,6,0)</f>
        <v>37249</v>
      </c>
      <c r="G3501" s="4" t="str">
        <f>VLOOKUP(C3501,Customers!$A$1:$H$201,7,0)</f>
        <v>Jenniferbury</v>
      </c>
      <c r="H3501" s="4">
        <f>VLOOKUP(C3501,Customers!$A$1:$H$201,8,0)</f>
        <v>45832</v>
      </c>
      <c r="I3501" t="s">
        <v>746</v>
      </c>
      <c r="J3501" t="str">
        <f>VLOOKUP(I3501,Products!$A$1:$F$51,2,0)</f>
        <v>Add Clothing</v>
      </c>
      <c r="K3501" t="str">
        <f>VLOOKUP(I3501,Products!$A$1:$F$51,3,0)</f>
        <v>Fashion</v>
      </c>
      <c r="L3501" t="str">
        <f>VLOOKUP(I3501,Products!$A$1:$F$51,4,0)</f>
        <v>Clothing</v>
      </c>
      <c r="M3501" s="7">
        <f>VLOOKUP(I3501,Products!$A$1:$F$51,5,0)</f>
        <v>1342.75</v>
      </c>
      <c r="N3501" s="7">
        <f>VLOOKUP(I3501,Products!$A$1:$F$51,6,0)</f>
        <v>797.94</v>
      </c>
      <c r="O3501" t="s">
        <v>835</v>
      </c>
      <c r="P3501" t="str">
        <f>VLOOKUP(O3501,Stores!$A$1:$D$6,2,0)</f>
        <v>MegaMart New Michele</v>
      </c>
      <c r="Q3501" t="str">
        <f>VLOOKUP(O3501,Stores!$A$1:$D$6,4,0)</f>
        <v>West</v>
      </c>
      <c r="R3501" s="6">
        <v>5</v>
      </c>
      <c r="S3501" s="6">
        <v>0.05</v>
      </c>
      <c r="T3501" t="s">
        <v>851</v>
      </c>
      <c r="U3501">
        <f t="shared" si="162"/>
        <v>6713.75</v>
      </c>
      <c r="V3501" s="7">
        <f t="shared" si="163"/>
        <v>3989.7000000000003</v>
      </c>
      <c r="W3501" s="7">
        <f t="shared" si="164"/>
        <v>2723.1</v>
      </c>
    </row>
    <row r="3502" spans="1:23" x14ac:dyDescent="0.25">
      <c r="A3502" t="s">
        <v>2362</v>
      </c>
      <c r="B3502" s="4">
        <v>45694</v>
      </c>
      <c r="C3502" t="s">
        <v>420</v>
      </c>
      <c r="D3502" t="str">
        <f>VLOOKUP(C3502,Customers!$A$1:$H$201,4,0)</f>
        <v>Heidi Wilson</v>
      </c>
      <c r="E3502" t="str">
        <f>VLOOKUP(C3502,Customers!$A$1:$H$201,5,0)</f>
        <v>Male</v>
      </c>
      <c r="F3502" s="4">
        <f>VLOOKUP(C3502,Customers!$A$1:$H$201,6,0)</f>
        <v>28268</v>
      </c>
      <c r="G3502" s="4" t="str">
        <f>VLOOKUP(C3502,Customers!$A$1:$H$201,7,0)</f>
        <v>Ramosbury</v>
      </c>
      <c r="H3502" s="4">
        <f>VLOOKUP(C3502,Customers!$A$1:$H$201,8,0)</f>
        <v>44926</v>
      </c>
      <c r="I3502" t="s">
        <v>812</v>
      </c>
      <c r="J3502" t="str">
        <f>VLOOKUP(I3502,Products!$A$1:$F$51,2,0)</f>
        <v>Set Dairy</v>
      </c>
      <c r="K3502" t="str">
        <f>VLOOKUP(I3502,Products!$A$1:$F$51,3,0)</f>
        <v>Groceries</v>
      </c>
      <c r="L3502" t="str">
        <f>VLOOKUP(I3502,Products!$A$1:$F$51,4,0)</f>
        <v>Dairy</v>
      </c>
      <c r="M3502" s="7">
        <f>VLOOKUP(I3502,Products!$A$1:$F$51,5,0)</f>
        <v>1879.08</v>
      </c>
      <c r="N3502" s="7">
        <f>VLOOKUP(I3502,Products!$A$1:$F$51,6,0)</f>
        <v>1004.56</v>
      </c>
      <c r="O3502" t="s">
        <v>831</v>
      </c>
      <c r="P3502" t="str">
        <f>VLOOKUP(O3502,Stores!$A$1:$D$6,2,0)</f>
        <v>MegaMart Peckmouth</v>
      </c>
      <c r="Q3502" t="str">
        <f>VLOOKUP(O3502,Stores!$A$1:$D$6,4,0)</f>
        <v>East</v>
      </c>
      <c r="R3502" s="6">
        <v>5</v>
      </c>
      <c r="S3502" s="6">
        <v>0.05</v>
      </c>
      <c r="T3502" t="s">
        <v>851</v>
      </c>
      <c r="U3502">
        <f t="shared" si="162"/>
        <v>9395.4</v>
      </c>
      <c r="V3502" s="7">
        <f t="shared" si="163"/>
        <v>5022.7999999999993</v>
      </c>
      <c r="W3502" s="7">
        <f t="shared" si="164"/>
        <v>4371.6500000000005</v>
      </c>
    </row>
    <row r="3503" spans="1:23" x14ac:dyDescent="0.25">
      <c r="A3503" t="s">
        <v>3512</v>
      </c>
      <c r="B3503" s="4">
        <v>45694</v>
      </c>
      <c r="C3503" t="s">
        <v>103</v>
      </c>
      <c r="D3503" t="str">
        <f>VLOOKUP(C3503,Customers!$A$1:$H$201,4,0)</f>
        <v>Justin Macdonald</v>
      </c>
      <c r="E3503" t="str">
        <f>VLOOKUP(C3503,Customers!$A$1:$H$201,5,0)</f>
        <v>Male</v>
      </c>
      <c r="F3503" s="4">
        <f>VLOOKUP(C3503,Customers!$A$1:$H$201,6,0)</f>
        <v>37990</v>
      </c>
      <c r="G3503" s="4" t="str">
        <f>VLOOKUP(C3503,Customers!$A$1:$H$201,7,0)</f>
        <v>Shepherdburgh</v>
      </c>
      <c r="H3503" s="4">
        <f>VLOOKUP(C3503,Customers!$A$1:$H$201,8,0)</f>
        <v>45538</v>
      </c>
      <c r="I3503" t="s">
        <v>796</v>
      </c>
      <c r="J3503" t="str">
        <f>VLOOKUP(I3503,Products!$A$1:$F$51,2,0)</f>
        <v>Book Television</v>
      </c>
      <c r="K3503" t="str">
        <f>VLOOKUP(I3503,Products!$A$1:$F$51,3,0)</f>
        <v>Electronics</v>
      </c>
      <c r="L3503" t="str">
        <f>VLOOKUP(I3503,Products!$A$1:$F$51,4,0)</f>
        <v>Television</v>
      </c>
      <c r="M3503" s="7">
        <f>VLOOKUP(I3503,Products!$A$1:$F$51,5,0)</f>
        <v>1952.65</v>
      </c>
      <c r="N3503" s="7">
        <f>VLOOKUP(I3503,Products!$A$1:$F$51,6,0)</f>
        <v>1451.27</v>
      </c>
      <c r="O3503" t="s">
        <v>827</v>
      </c>
      <c r="P3503" t="str">
        <f>VLOOKUP(O3503,Stores!$A$1:$D$6,2,0)</f>
        <v>MegaMart Jimenezborough</v>
      </c>
      <c r="Q3503" t="str">
        <f>VLOOKUP(O3503,Stores!$A$1:$D$6,4,0)</f>
        <v>South</v>
      </c>
      <c r="R3503" s="6">
        <v>5</v>
      </c>
      <c r="S3503" s="6">
        <v>0</v>
      </c>
      <c r="T3503" t="s">
        <v>857</v>
      </c>
      <c r="U3503">
        <f t="shared" si="162"/>
        <v>9763.25</v>
      </c>
      <c r="V3503" s="7">
        <f t="shared" si="163"/>
        <v>7256.35</v>
      </c>
      <c r="W3503" s="7">
        <f t="shared" si="164"/>
        <v>2505.8999999999996</v>
      </c>
    </row>
    <row r="3504" spans="1:23" x14ac:dyDescent="0.25">
      <c r="A3504" t="s">
        <v>3790</v>
      </c>
      <c r="B3504" s="4">
        <v>45694</v>
      </c>
      <c r="C3504" t="s">
        <v>655</v>
      </c>
      <c r="D3504" t="str">
        <f>VLOOKUP(C3504,Customers!$A$1:$H$201,4,0)</f>
        <v>Vicki Guzman</v>
      </c>
      <c r="E3504" t="str">
        <f>VLOOKUP(C3504,Customers!$A$1:$H$201,5,0)</f>
        <v>Female</v>
      </c>
      <c r="F3504" s="4">
        <f>VLOOKUP(C3504,Customers!$A$1:$H$201,6,0)</f>
        <v>22041</v>
      </c>
      <c r="G3504" s="4" t="str">
        <f>VLOOKUP(C3504,Customers!$A$1:$H$201,7,0)</f>
        <v>West Wandaland</v>
      </c>
      <c r="H3504" s="4">
        <f>VLOOKUP(C3504,Customers!$A$1:$H$201,8,0)</f>
        <v>45329</v>
      </c>
      <c r="I3504" t="s">
        <v>774</v>
      </c>
      <c r="J3504" t="str">
        <f>VLOOKUP(I3504,Products!$A$1:$F$51,2,0)</f>
        <v>Behavior Dairy</v>
      </c>
      <c r="K3504" t="str">
        <f>VLOOKUP(I3504,Products!$A$1:$F$51,3,0)</f>
        <v>Groceries</v>
      </c>
      <c r="L3504" t="str">
        <f>VLOOKUP(I3504,Products!$A$1:$F$51,4,0)</f>
        <v>Dairy</v>
      </c>
      <c r="M3504" s="7">
        <f>VLOOKUP(I3504,Products!$A$1:$F$51,5,0)</f>
        <v>1015.76</v>
      </c>
      <c r="N3504" s="7">
        <f>VLOOKUP(I3504,Products!$A$1:$F$51,6,0)</f>
        <v>584.4</v>
      </c>
      <c r="O3504" t="s">
        <v>835</v>
      </c>
      <c r="P3504" t="str">
        <f>VLOOKUP(O3504,Stores!$A$1:$D$6,2,0)</f>
        <v>MegaMart New Michele</v>
      </c>
      <c r="Q3504" t="str">
        <f>VLOOKUP(O3504,Stores!$A$1:$D$6,4,0)</f>
        <v>West</v>
      </c>
      <c r="R3504" s="6">
        <v>2</v>
      </c>
      <c r="S3504" s="6">
        <v>0.1</v>
      </c>
      <c r="T3504" t="s">
        <v>854</v>
      </c>
      <c r="U3504">
        <f t="shared" si="162"/>
        <v>2031.52</v>
      </c>
      <c r="V3504" s="7">
        <f t="shared" si="163"/>
        <v>1168.8</v>
      </c>
      <c r="W3504" s="7">
        <f t="shared" si="164"/>
        <v>861.82</v>
      </c>
    </row>
    <row r="3505" spans="1:23" x14ac:dyDescent="0.25">
      <c r="A3505" t="s">
        <v>4779</v>
      </c>
      <c r="B3505" s="4">
        <v>45694</v>
      </c>
      <c r="C3505" t="s">
        <v>49</v>
      </c>
      <c r="D3505" t="str">
        <f>VLOOKUP(C3505,Customers!$A$1:$H$201,4,0)</f>
        <v>Dale Perry</v>
      </c>
      <c r="E3505" t="str">
        <f>VLOOKUP(C3505,Customers!$A$1:$H$201,5,0)</f>
        <v>Male</v>
      </c>
      <c r="F3505" s="4">
        <f>VLOOKUP(C3505,Customers!$A$1:$H$201,6,0)</f>
        <v>32850</v>
      </c>
      <c r="G3505" s="4" t="str">
        <f>VLOOKUP(C3505,Customers!$A$1:$H$201,7,0)</f>
        <v>Lake Dawn</v>
      </c>
      <c r="H3505" s="4">
        <f>VLOOKUP(C3505,Customers!$A$1:$H$201,8,0)</f>
        <v>44393</v>
      </c>
      <c r="I3505" t="s">
        <v>741</v>
      </c>
      <c r="J3505" t="str">
        <f>VLOOKUP(I3505,Products!$A$1:$F$51,2,0)</f>
        <v>Above Camera</v>
      </c>
      <c r="K3505" t="str">
        <f>VLOOKUP(I3505,Products!$A$1:$F$51,3,0)</f>
        <v>Electronics</v>
      </c>
      <c r="L3505" t="str">
        <f>VLOOKUP(I3505,Products!$A$1:$F$51,4,0)</f>
        <v>Camera</v>
      </c>
      <c r="M3505" s="7">
        <f>VLOOKUP(I3505,Products!$A$1:$F$51,5,0)</f>
        <v>1193.0899999999999</v>
      </c>
      <c r="N3505" s="7">
        <f>VLOOKUP(I3505,Products!$A$1:$F$51,6,0)</f>
        <v>818.24</v>
      </c>
      <c r="O3505" t="s">
        <v>831</v>
      </c>
      <c r="P3505" t="str">
        <f>VLOOKUP(O3505,Stores!$A$1:$D$6,2,0)</f>
        <v>MegaMart Peckmouth</v>
      </c>
      <c r="Q3505" t="str">
        <f>VLOOKUP(O3505,Stores!$A$1:$D$6,4,0)</f>
        <v>East</v>
      </c>
      <c r="R3505" s="6">
        <v>4</v>
      </c>
      <c r="S3505" s="6">
        <v>0.1</v>
      </c>
      <c r="T3505" t="s">
        <v>857</v>
      </c>
      <c r="U3505">
        <f t="shared" si="162"/>
        <v>4772.3599999999997</v>
      </c>
      <c r="V3505" s="7">
        <f t="shared" si="163"/>
        <v>3272.96</v>
      </c>
      <c r="W3505" s="7">
        <f t="shared" si="164"/>
        <v>1498.4999999999995</v>
      </c>
    </row>
    <row r="3506" spans="1:23" x14ac:dyDescent="0.25">
      <c r="A3506" t="s">
        <v>5049</v>
      </c>
      <c r="B3506" s="4">
        <v>45694</v>
      </c>
      <c r="C3506" t="s">
        <v>409</v>
      </c>
      <c r="D3506" t="str">
        <f>VLOOKUP(C3506,Customers!$A$1:$H$201,4,0)</f>
        <v>Travis Peters</v>
      </c>
      <c r="E3506" t="str">
        <f>VLOOKUP(C3506,Customers!$A$1:$H$201,5,0)</f>
        <v>Female</v>
      </c>
      <c r="F3506" s="4">
        <f>VLOOKUP(C3506,Customers!$A$1:$H$201,6,0)</f>
        <v>24112</v>
      </c>
      <c r="G3506" s="4" t="str">
        <f>VLOOKUP(C3506,Customers!$A$1:$H$201,7,0)</f>
        <v>South Ianhaven</v>
      </c>
      <c r="H3506" s="4">
        <f>VLOOKUP(C3506,Customers!$A$1:$H$201,8,0)</f>
        <v>44926</v>
      </c>
      <c r="I3506" t="s">
        <v>770</v>
      </c>
      <c r="J3506" t="str">
        <f>VLOOKUP(I3506,Products!$A$1:$F$51,2,0)</f>
        <v>Him Smartphone</v>
      </c>
      <c r="K3506" t="str">
        <f>VLOOKUP(I3506,Products!$A$1:$F$51,3,0)</f>
        <v>Electronics</v>
      </c>
      <c r="L3506" t="str">
        <f>VLOOKUP(I3506,Products!$A$1:$F$51,4,0)</f>
        <v>Smartphone</v>
      </c>
      <c r="M3506" s="7">
        <f>VLOOKUP(I3506,Products!$A$1:$F$51,5,0)</f>
        <v>1487.41</v>
      </c>
      <c r="N3506" s="7">
        <f>VLOOKUP(I3506,Products!$A$1:$F$51,6,0)</f>
        <v>813.07</v>
      </c>
      <c r="O3506" t="s">
        <v>831</v>
      </c>
      <c r="P3506" t="str">
        <f>VLOOKUP(O3506,Stores!$A$1:$D$6,2,0)</f>
        <v>MegaMart Peckmouth</v>
      </c>
      <c r="Q3506" t="str">
        <f>VLOOKUP(O3506,Stores!$A$1:$D$6,4,0)</f>
        <v>East</v>
      </c>
      <c r="R3506" s="6">
        <v>2</v>
      </c>
      <c r="S3506" s="6">
        <v>0.1</v>
      </c>
      <c r="T3506" t="s">
        <v>854</v>
      </c>
      <c r="U3506">
        <f t="shared" si="162"/>
        <v>2974.82</v>
      </c>
      <c r="V3506" s="7">
        <f t="shared" si="163"/>
        <v>1626.14</v>
      </c>
      <c r="W3506" s="7">
        <f t="shared" si="164"/>
        <v>1347.78</v>
      </c>
    </row>
    <row r="3507" spans="1:23" x14ac:dyDescent="0.25">
      <c r="A3507" t="s">
        <v>5074</v>
      </c>
      <c r="B3507" s="4">
        <v>45694</v>
      </c>
      <c r="C3507" t="s">
        <v>384</v>
      </c>
      <c r="D3507" t="str">
        <f>VLOOKUP(C3507,Customers!$A$1:$H$201,4,0)</f>
        <v>David Burns</v>
      </c>
      <c r="E3507" t="str">
        <f>VLOOKUP(C3507,Customers!$A$1:$H$201,5,0)</f>
        <v>Female</v>
      </c>
      <c r="F3507" s="4">
        <f>VLOOKUP(C3507,Customers!$A$1:$H$201,6,0)</f>
        <v>23676</v>
      </c>
      <c r="G3507" s="4" t="str">
        <f>VLOOKUP(C3507,Customers!$A$1:$H$201,7,0)</f>
        <v>Joyceside</v>
      </c>
      <c r="H3507" s="4">
        <f>VLOOKUP(C3507,Customers!$A$1:$H$201,8,0)</f>
        <v>44351</v>
      </c>
      <c r="I3507" t="s">
        <v>810</v>
      </c>
      <c r="J3507" t="str">
        <f>VLOOKUP(I3507,Products!$A$1:$F$51,2,0)</f>
        <v>Least Accessories</v>
      </c>
      <c r="K3507" t="str">
        <f>VLOOKUP(I3507,Products!$A$1:$F$51,3,0)</f>
        <v>Fashion</v>
      </c>
      <c r="L3507" t="str">
        <f>VLOOKUP(I3507,Products!$A$1:$F$51,4,0)</f>
        <v>Accessories</v>
      </c>
      <c r="M3507" s="7">
        <f>VLOOKUP(I3507,Products!$A$1:$F$51,5,0)</f>
        <v>1286.55</v>
      </c>
      <c r="N3507" s="7">
        <f>VLOOKUP(I3507,Products!$A$1:$F$51,6,0)</f>
        <v>797.54</v>
      </c>
      <c r="O3507" t="s">
        <v>835</v>
      </c>
      <c r="P3507" t="str">
        <f>VLOOKUP(O3507,Stores!$A$1:$D$6,2,0)</f>
        <v>MegaMart New Michele</v>
      </c>
      <c r="Q3507" t="str">
        <f>VLOOKUP(O3507,Stores!$A$1:$D$6,4,0)</f>
        <v>West</v>
      </c>
      <c r="R3507" s="6">
        <v>1</v>
      </c>
      <c r="S3507" s="6">
        <v>0.15</v>
      </c>
      <c r="T3507" t="s">
        <v>857</v>
      </c>
      <c r="U3507">
        <f t="shared" si="162"/>
        <v>1286.55</v>
      </c>
      <c r="V3507" s="7">
        <f t="shared" si="163"/>
        <v>797.54</v>
      </c>
      <c r="W3507" s="7">
        <f t="shared" si="164"/>
        <v>488.15999999999997</v>
      </c>
    </row>
    <row r="3508" spans="1:23" x14ac:dyDescent="0.25">
      <c r="A3508" t="s">
        <v>1073</v>
      </c>
      <c r="B3508" s="4">
        <v>45695</v>
      </c>
      <c r="C3508" t="s">
        <v>103</v>
      </c>
      <c r="D3508" t="str">
        <f>VLOOKUP(C3508,Customers!$A$1:$H$201,4,0)</f>
        <v>Justin Macdonald</v>
      </c>
      <c r="E3508" t="str">
        <f>VLOOKUP(C3508,Customers!$A$1:$H$201,5,0)</f>
        <v>Male</v>
      </c>
      <c r="F3508" s="4">
        <f>VLOOKUP(C3508,Customers!$A$1:$H$201,6,0)</f>
        <v>37990</v>
      </c>
      <c r="G3508" s="4" t="str">
        <f>VLOOKUP(C3508,Customers!$A$1:$H$201,7,0)</f>
        <v>Shepherdburgh</v>
      </c>
      <c r="H3508" s="4">
        <f>VLOOKUP(C3508,Customers!$A$1:$H$201,8,0)</f>
        <v>45538</v>
      </c>
      <c r="I3508" t="s">
        <v>762</v>
      </c>
      <c r="J3508" t="str">
        <f>VLOOKUP(I3508,Products!$A$1:$F$51,2,0)</f>
        <v>Firm Dairy</v>
      </c>
      <c r="K3508" t="str">
        <f>VLOOKUP(I3508,Products!$A$1:$F$51,3,0)</f>
        <v>Groceries</v>
      </c>
      <c r="L3508" t="str">
        <f>VLOOKUP(I3508,Products!$A$1:$F$51,4,0)</f>
        <v>Dairy</v>
      </c>
      <c r="M3508" s="7">
        <f>VLOOKUP(I3508,Products!$A$1:$F$51,5,0)</f>
        <v>1227.24</v>
      </c>
      <c r="N3508" s="7">
        <f>VLOOKUP(I3508,Products!$A$1:$F$51,6,0)</f>
        <v>977.09</v>
      </c>
      <c r="O3508" t="s">
        <v>842</v>
      </c>
      <c r="P3508" t="str">
        <f>VLOOKUP(O3508,Stores!$A$1:$D$6,2,0)</f>
        <v>MegaMart Johnmouth</v>
      </c>
      <c r="Q3508" t="str">
        <f>VLOOKUP(O3508,Stores!$A$1:$D$6,4,0)</f>
        <v>East</v>
      </c>
      <c r="R3508" s="6">
        <v>5</v>
      </c>
      <c r="S3508" s="6">
        <v>0</v>
      </c>
      <c r="T3508" t="s">
        <v>851</v>
      </c>
      <c r="U3508">
        <f t="shared" si="162"/>
        <v>6136.2</v>
      </c>
      <c r="V3508" s="7">
        <f t="shared" si="163"/>
        <v>4885.45</v>
      </c>
      <c r="W3508" s="7">
        <f t="shared" si="164"/>
        <v>1249.75</v>
      </c>
    </row>
    <row r="3509" spans="1:23" x14ac:dyDescent="0.25">
      <c r="A3509" t="s">
        <v>1534</v>
      </c>
      <c r="B3509" s="4">
        <v>45695</v>
      </c>
      <c r="C3509" t="s">
        <v>394</v>
      </c>
      <c r="D3509" t="str">
        <f>VLOOKUP(C3509,Customers!$A$1:$H$201,4,0)</f>
        <v>Kevin Flores</v>
      </c>
      <c r="E3509" t="str">
        <f>VLOOKUP(C3509,Customers!$A$1:$H$201,5,0)</f>
        <v>Female</v>
      </c>
      <c r="F3509" s="4">
        <f>VLOOKUP(C3509,Customers!$A$1:$H$201,6,0)</f>
        <v>31890</v>
      </c>
      <c r="G3509" s="4" t="str">
        <f>VLOOKUP(C3509,Customers!$A$1:$H$201,7,0)</f>
        <v>Lake Ricardo</v>
      </c>
      <c r="H3509" s="4">
        <f>VLOOKUP(C3509,Customers!$A$1:$H$201,8,0)</f>
        <v>45694</v>
      </c>
      <c r="I3509" t="s">
        <v>760</v>
      </c>
      <c r="J3509" t="str">
        <f>VLOOKUP(I3509,Products!$A$1:$F$51,2,0)</f>
        <v>Simple Accessories</v>
      </c>
      <c r="K3509" t="str">
        <f>VLOOKUP(I3509,Products!$A$1:$F$51,3,0)</f>
        <v>Fashion</v>
      </c>
      <c r="L3509" t="str">
        <f>VLOOKUP(I3509,Products!$A$1:$F$51,4,0)</f>
        <v>Accessories</v>
      </c>
      <c r="M3509" s="7">
        <f>VLOOKUP(I3509,Products!$A$1:$F$51,5,0)</f>
        <v>1102.791777777778</v>
      </c>
      <c r="N3509" s="7">
        <f>VLOOKUP(I3509,Products!$A$1:$F$51,6,0)</f>
        <v>242.98</v>
      </c>
      <c r="O3509" t="s">
        <v>827</v>
      </c>
      <c r="P3509" t="str">
        <f>VLOOKUP(O3509,Stores!$A$1:$D$6,2,0)</f>
        <v>MegaMart Jimenezborough</v>
      </c>
      <c r="Q3509" t="str">
        <f>VLOOKUP(O3509,Stores!$A$1:$D$6,4,0)</f>
        <v>South</v>
      </c>
      <c r="R3509" s="6">
        <v>2</v>
      </c>
      <c r="S3509" s="6">
        <v>0.05</v>
      </c>
      <c r="T3509" t="s">
        <v>857</v>
      </c>
      <c r="U3509">
        <f t="shared" si="162"/>
        <v>2205.5835555555559</v>
      </c>
      <c r="V3509" s="7">
        <f t="shared" si="163"/>
        <v>485.96</v>
      </c>
      <c r="W3509" s="7">
        <f t="shared" si="164"/>
        <v>1718.6735555555558</v>
      </c>
    </row>
    <row r="3510" spans="1:23" x14ac:dyDescent="0.25">
      <c r="A3510" t="s">
        <v>3064</v>
      </c>
      <c r="B3510" s="4">
        <v>45695</v>
      </c>
      <c r="C3510" t="s">
        <v>61</v>
      </c>
      <c r="D3510" t="str">
        <f>VLOOKUP(C3510,Customers!$A$1:$H$201,4,0)</f>
        <v>Matthew Molina</v>
      </c>
      <c r="E3510" t="str">
        <f>VLOOKUP(C3510,Customers!$A$1:$H$201,5,0)</f>
        <v>Male</v>
      </c>
      <c r="F3510" s="4">
        <f>VLOOKUP(C3510,Customers!$A$1:$H$201,6,0)</f>
        <v>34315</v>
      </c>
      <c r="G3510" s="4" t="str">
        <f>VLOOKUP(C3510,Customers!$A$1:$H$201,7,0)</f>
        <v>Quinnville</v>
      </c>
      <c r="H3510" s="4">
        <f>VLOOKUP(C3510,Customers!$A$1:$H$201,8,0)</f>
        <v>44892</v>
      </c>
      <c r="I3510" t="s">
        <v>738</v>
      </c>
      <c r="J3510" t="str">
        <f>VLOOKUP(I3510,Products!$A$1:$F$51,2,0)</f>
        <v>Either Headphones</v>
      </c>
      <c r="K3510" t="str">
        <f>VLOOKUP(I3510,Products!$A$1:$F$51,3,0)</f>
        <v>Electronics</v>
      </c>
      <c r="L3510" t="str">
        <f>VLOOKUP(I3510,Products!$A$1:$F$51,4,0)</f>
        <v>Headphones</v>
      </c>
      <c r="M3510" s="7">
        <f>VLOOKUP(I3510,Products!$A$1:$F$51,5,0)</f>
        <v>248.57</v>
      </c>
      <c r="N3510" s="7">
        <f>VLOOKUP(I3510,Products!$A$1:$F$51,6,0)</f>
        <v>190.67</v>
      </c>
      <c r="O3510" t="s">
        <v>835</v>
      </c>
      <c r="P3510" t="str">
        <f>VLOOKUP(O3510,Stores!$A$1:$D$6,2,0)</f>
        <v>MegaMart New Michele</v>
      </c>
      <c r="Q3510" t="str">
        <f>VLOOKUP(O3510,Stores!$A$1:$D$6,4,0)</f>
        <v>West</v>
      </c>
      <c r="R3510" s="6">
        <v>1</v>
      </c>
      <c r="S3510" s="6">
        <v>0.1</v>
      </c>
      <c r="T3510" t="s">
        <v>861</v>
      </c>
      <c r="U3510">
        <f t="shared" si="162"/>
        <v>248.57</v>
      </c>
      <c r="V3510" s="7">
        <f t="shared" si="163"/>
        <v>190.67</v>
      </c>
      <c r="W3510" s="7">
        <f t="shared" si="164"/>
        <v>57.000000000000007</v>
      </c>
    </row>
    <row r="3511" spans="1:23" x14ac:dyDescent="0.25">
      <c r="A3511" t="s">
        <v>3096</v>
      </c>
      <c r="B3511" s="4">
        <v>45695</v>
      </c>
      <c r="C3511" t="s">
        <v>311</v>
      </c>
      <c r="D3511" t="str">
        <f>VLOOKUP(C3511,Customers!$A$1:$H$201,4,0)</f>
        <v>Jeremy Robles</v>
      </c>
      <c r="E3511" t="str">
        <f>VLOOKUP(C3511,Customers!$A$1:$H$201,5,0)</f>
        <v>Female</v>
      </c>
      <c r="F3511" s="4">
        <f>VLOOKUP(C3511,Customers!$A$1:$H$201,6,0)</f>
        <v>29674</v>
      </c>
      <c r="G3511" s="4" t="str">
        <f>VLOOKUP(C3511,Customers!$A$1:$H$201,7,0)</f>
        <v>West Josephport</v>
      </c>
      <c r="H3511" s="4">
        <f>VLOOKUP(C3511,Customers!$A$1:$H$201,8,0)</f>
        <v>44600</v>
      </c>
      <c r="I3511" t="s">
        <v>772</v>
      </c>
      <c r="J3511" t="str">
        <f>VLOOKUP(I3511,Products!$A$1:$F$51,2,0)</f>
        <v>Little Watches</v>
      </c>
      <c r="K3511" t="str">
        <f>VLOOKUP(I3511,Products!$A$1:$F$51,3,0)</f>
        <v>Fashion</v>
      </c>
      <c r="L3511" t="str">
        <f>VLOOKUP(I3511,Products!$A$1:$F$51,4,0)</f>
        <v>Watches</v>
      </c>
      <c r="M3511" s="7">
        <f>VLOOKUP(I3511,Products!$A$1:$F$51,5,0)</f>
        <v>429.15</v>
      </c>
      <c r="N3511" s="7">
        <f>VLOOKUP(I3511,Products!$A$1:$F$51,6,0)</f>
        <v>258.72000000000003</v>
      </c>
      <c r="O3511" t="s">
        <v>827</v>
      </c>
      <c r="P3511" t="str">
        <f>VLOOKUP(O3511,Stores!$A$1:$D$6,2,0)</f>
        <v>MegaMart Jimenezborough</v>
      </c>
      <c r="Q3511" t="str">
        <f>VLOOKUP(O3511,Stores!$A$1:$D$6,4,0)</f>
        <v>South</v>
      </c>
      <c r="R3511" s="6">
        <v>4</v>
      </c>
      <c r="S3511" s="6">
        <v>0.15</v>
      </c>
      <c r="T3511" t="s">
        <v>857</v>
      </c>
      <c r="U3511">
        <f t="shared" si="162"/>
        <v>1716.6</v>
      </c>
      <c r="V3511" s="7">
        <f t="shared" si="163"/>
        <v>1034.8800000000001</v>
      </c>
      <c r="W3511" s="7">
        <f t="shared" si="164"/>
        <v>680.86999999999978</v>
      </c>
    </row>
    <row r="3512" spans="1:23" x14ac:dyDescent="0.25">
      <c r="A3512" t="s">
        <v>3917</v>
      </c>
      <c r="B3512" s="4">
        <v>45696</v>
      </c>
      <c r="C3512" t="s">
        <v>540</v>
      </c>
      <c r="D3512" t="str">
        <f>VLOOKUP(C3512,Customers!$A$1:$H$201,4,0)</f>
        <v>Francis Hernandez</v>
      </c>
      <c r="E3512" t="str">
        <f>VLOOKUP(C3512,Customers!$A$1:$H$201,5,0)</f>
        <v>Male</v>
      </c>
      <c r="F3512" s="4">
        <f>VLOOKUP(C3512,Customers!$A$1:$H$201,6,0)</f>
        <v>26101</v>
      </c>
      <c r="G3512" s="4" t="str">
        <f>VLOOKUP(C3512,Customers!$A$1:$H$201,7,0)</f>
        <v>Juliefurt</v>
      </c>
      <c r="H3512" s="4">
        <f>VLOOKUP(C3512,Customers!$A$1:$H$201,8,0)</f>
        <v>44841</v>
      </c>
      <c r="I3512" t="s">
        <v>800</v>
      </c>
      <c r="J3512" t="str">
        <f>VLOOKUP(I3512,Products!$A$1:$F$51,2,0)</f>
        <v>Church Clothing</v>
      </c>
      <c r="K3512" t="str">
        <f>VLOOKUP(I3512,Products!$A$1:$F$51,3,0)</f>
        <v>Fashion</v>
      </c>
      <c r="L3512" t="str">
        <f>VLOOKUP(I3512,Products!$A$1:$F$51,4,0)</f>
        <v>Clothing</v>
      </c>
      <c r="M3512" s="7">
        <f>VLOOKUP(I3512,Products!$A$1:$F$51,5,0)</f>
        <v>540.94000000000005</v>
      </c>
      <c r="N3512" s="7">
        <f>VLOOKUP(I3512,Products!$A$1:$F$51,6,0)</f>
        <v>398.25</v>
      </c>
      <c r="O3512" t="s">
        <v>842</v>
      </c>
      <c r="P3512" t="str">
        <f>VLOOKUP(O3512,Stores!$A$1:$D$6,2,0)</f>
        <v>MegaMart Johnmouth</v>
      </c>
      <c r="Q3512" t="str">
        <f>VLOOKUP(O3512,Stores!$A$1:$D$6,4,0)</f>
        <v>East</v>
      </c>
      <c r="R3512" s="6">
        <v>1</v>
      </c>
      <c r="S3512" s="6">
        <v>0.1</v>
      </c>
      <c r="T3512" t="s">
        <v>857</v>
      </c>
      <c r="U3512">
        <f t="shared" si="162"/>
        <v>540.94000000000005</v>
      </c>
      <c r="V3512" s="7">
        <f t="shared" si="163"/>
        <v>398.25</v>
      </c>
      <c r="W3512" s="7">
        <f t="shared" si="164"/>
        <v>141.79000000000005</v>
      </c>
    </row>
    <row r="3513" spans="1:23" x14ac:dyDescent="0.25">
      <c r="A3513" t="s">
        <v>4935</v>
      </c>
      <c r="B3513" s="4">
        <v>45696</v>
      </c>
      <c r="C3513" t="s">
        <v>75</v>
      </c>
      <c r="D3513" t="str">
        <f>VLOOKUP(C3513,Customers!$A$1:$H$201,4,0)</f>
        <v>John Smith</v>
      </c>
      <c r="E3513" t="str">
        <f>VLOOKUP(C3513,Customers!$A$1:$H$201,5,0)</f>
        <v>Female</v>
      </c>
      <c r="F3513" s="4">
        <f>VLOOKUP(C3513,Customers!$A$1:$H$201,6,0)</f>
        <v>35931</v>
      </c>
      <c r="G3513" s="4" t="str">
        <f>VLOOKUP(C3513,Customers!$A$1:$H$201,7,0)</f>
        <v>Stephaniechester</v>
      </c>
      <c r="H3513" s="4">
        <f>VLOOKUP(C3513,Customers!$A$1:$H$201,8,0)</f>
        <v>45063</v>
      </c>
      <c r="I3513" t="s">
        <v>749</v>
      </c>
      <c r="J3513" t="str">
        <f>VLOOKUP(I3513,Products!$A$1:$F$51,2,0)</f>
        <v>Whether Bags</v>
      </c>
      <c r="K3513" t="str">
        <f>VLOOKUP(I3513,Products!$A$1:$F$51,3,0)</f>
        <v>Fashion</v>
      </c>
      <c r="L3513" t="str">
        <f>VLOOKUP(I3513,Products!$A$1:$F$51,4,0)</f>
        <v>Bags</v>
      </c>
      <c r="M3513" s="7">
        <f>VLOOKUP(I3513,Products!$A$1:$F$51,5,0)</f>
        <v>270.45</v>
      </c>
      <c r="N3513" s="7">
        <f>VLOOKUP(I3513,Products!$A$1:$F$51,6,0)</f>
        <v>742.26521739130465</v>
      </c>
      <c r="O3513" t="s">
        <v>842</v>
      </c>
      <c r="P3513" t="str">
        <f>VLOOKUP(O3513,Stores!$A$1:$D$6,2,0)</f>
        <v>MegaMart Johnmouth</v>
      </c>
      <c r="Q3513" t="str">
        <f>VLOOKUP(O3513,Stores!$A$1:$D$6,4,0)</f>
        <v>East</v>
      </c>
      <c r="R3513" s="6">
        <v>4</v>
      </c>
      <c r="S3513" s="6">
        <v>0</v>
      </c>
      <c r="T3513" t="s">
        <v>857</v>
      </c>
      <c r="U3513">
        <f t="shared" si="162"/>
        <v>1081.8</v>
      </c>
      <c r="V3513" s="7">
        <f t="shared" si="163"/>
        <v>2969.0608695652186</v>
      </c>
      <c r="W3513" s="7">
        <f t="shared" si="164"/>
        <v>-1888.2608695652186</v>
      </c>
    </row>
    <row r="3514" spans="1:23" x14ac:dyDescent="0.25">
      <c r="A3514" t="s">
        <v>5668</v>
      </c>
      <c r="B3514" s="4">
        <v>45696</v>
      </c>
      <c r="C3514" t="s">
        <v>308</v>
      </c>
      <c r="D3514" t="str">
        <f>VLOOKUP(C3514,Customers!$A$1:$H$201,4,0)</f>
        <v>Amy Haley</v>
      </c>
      <c r="E3514" t="str">
        <f>VLOOKUP(C3514,Customers!$A$1:$H$201,5,0)</f>
        <v>Male</v>
      </c>
      <c r="F3514" s="4">
        <f>VLOOKUP(C3514,Customers!$A$1:$H$201,6,0)</f>
        <v>37752</v>
      </c>
      <c r="G3514" s="4" t="str">
        <f>VLOOKUP(C3514,Customers!$A$1:$H$201,7,0)</f>
        <v>Vasquezmouth</v>
      </c>
      <c r="H3514" s="4">
        <f>VLOOKUP(C3514,Customers!$A$1:$H$201,8,0)</f>
        <v>45472</v>
      </c>
      <c r="I3514" t="s">
        <v>816</v>
      </c>
      <c r="J3514" t="str">
        <f>VLOOKUP(I3514,Products!$A$1:$F$51,2,0)</f>
        <v>Or Smartphone</v>
      </c>
      <c r="K3514" t="str">
        <f>VLOOKUP(I3514,Products!$A$1:$F$51,3,0)</f>
        <v>Electronics</v>
      </c>
      <c r="L3514" t="str">
        <f>VLOOKUP(I3514,Products!$A$1:$F$51,4,0)</f>
        <v>Smartphone</v>
      </c>
      <c r="M3514" s="7">
        <f>VLOOKUP(I3514,Products!$A$1:$F$51,5,0)</f>
        <v>1197.18</v>
      </c>
      <c r="N3514" s="7">
        <f>VLOOKUP(I3514,Products!$A$1:$F$51,6,0)</f>
        <v>722.74</v>
      </c>
      <c r="O3514" t="s">
        <v>831</v>
      </c>
      <c r="P3514" t="str">
        <f>VLOOKUP(O3514,Stores!$A$1:$D$6,2,0)</f>
        <v>MegaMart Peckmouth</v>
      </c>
      <c r="Q3514" t="str">
        <f>VLOOKUP(O3514,Stores!$A$1:$D$6,4,0)</f>
        <v>East</v>
      </c>
      <c r="R3514" s="6">
        <v>3</v>
      </c>
      <c r="S3514" s="6">
        <v>0</v>
      </c>
      <c r="T3514" t="s">
        <v>851</v>
      </c>
      <c r="U3514">
        <f t="shared" si="162"/>
        <v>3591.54</v>
      </c>
      <c r="V3514" s="7">
        <f t="shared" si="163"/>
        <v>2168.2200000000003</v>
      </c>
      <c r="W3514" s="7">
        <f t="shared" si="164"/>
        <v>1422.3199999999997</v>
      </c>
    </row>
    <row r="3515" spans="1:23" x14ac:dyDescent="0.25">
      <c r="A3515" t="s">
        <v>1812</v>
      </c>
      <c r="B3515" s="4">
        <v>45696</v>
      </c>
      <c r="C3515" t="s">
        <v>655</v>
      </c>
      <c r="D3515" t="str">
        <f>VLOOKUP(C3515,Customers!$A$1:$H$201,4,0)</f>
        <v>Vicki Guzman</v>
      </c>
      <c r="E3515" t="str">
        <f>VLOOKUP(C3515,Customers!$A$1:$H$201,5,0)</f>
        <v>Female</v>
      </c>
      <c r="F3515" s="4">
        <f>VLOOKUP(C3515,Customers!$A$1:$H$201,6,0)</f>
        <v>22041</v>
      </c>
      <c r="G3515" s="4" t="str">
        <f>VLOOKUP(C3515,Customers!$A$1:$H$201,7,0)</f>
        <v>West Wandaland</v>
      </c>
      <c r="H3515" s="4">
        <f>VLOOKUP(C3515,Customers!$A$1:$H$201,8,0)</f>
        <v>45329</v>
      </c>
      <c r="I3515" t="s">
        <v>788</v>
      </c>
      <c r="J3515" t="str">
        <f>VLOOKUP(I3515,Products!$A$1:$F$51,2,0)</f>
        <v>Beat Accessories</v>
      </c>
      <c r="K3515" t="str">
        <f>VLOOKUP(I3515,Products!$A$1:$F$51,3,0)</f>
        <v>Fashion</v>
      </c>
      <c r="L3515" t="str">
        <f>VLOOKUP(I3515,Products!$A$1:$F$51,4,0)</f>
        <v>Accessories</v>
      </c>
      <c r="M3515" s="7">
        <f>VLOOKUP(I3515,Products!$A$1:$F$51,5,0)</f>
        <v>1798.97</v>
      </c>
      <c r="N3515" s="7">
        <f>VLOOKUP(I3515,Products!$A$1:$F$51,6,0)</f>
        <v>1329.15</v>
      </c>
      <c r="O3515" t="s">
        <v>831</v>
      </c>
      <c r="P3515" t="str">
        <f>VLOOKUP(O3515,Stores!$A$1:$D$6,2,0)</f>
        <v>MegaMart Peckmouth</v>
      </c>
      <c r="Q3515" t="str">
        <f>VLOOKUP(O3515,Stores!$A$1:$D$6,4,0)</f>
        <v>East</v>
      </c>
      <c r="R3515" s="6">
        <v>3</v>
      </c>
      <c r="S3515" s="6">
        <v>0</v>
      </c>
      <c r="T3515" t="s">
        <v>854</v>
      </c>
      <c r="U3515">
        <f t="shared" si="162"/>
        <v>5396.91</v>
      </c>
      <c r="V3515" s="7">
        <f t="shared" si="163"/>
        <v>3987.4500000000003</v>
      </c>
      <c r="W3515" s="7">
        <f t="shared" si="164"/>
        <v>1408.4599999999996</v>
      </c>
    </row>
    <row r="3516" spans="1:23" x14ac:dyDescent="0.25">
      <c r="A3516" t="s">
        <v>1936</v>
      </c>
      <c r="B3516" s="4">
        <v>45696</v>
      </c>
      <c r="C3516" t="s">
        <v>565</v>
      </c>
      <c r="D3516" t="str">
        <f>VLOOKUP(C3516,Customers!$A$1:$H$201,4,0)</f>
        <v>Crystal Aguirre</v>
      </c>
      <c r="E3516" t="str">
        <f>VLOOKUP(C3516,Customers!$A$1:$H$201,5,0)</f>
        <v>Male</v>
      </c>
      <c r="F3516" s="4">
        <f>VLOOKUP(C3516,Customers!$A$1:$H$201,6,0)</f>
        <v>29791</v>
      </c>
      <c r="G3516" s="4" t="str">
        <f>VLOOKUP(C3516,Customers!$A$1:$H$201,7,0)</f>
        <v>Dylanmouth</v>
      </c>
      <c r="H3516" s="4">
        <f>VLOOKUP(C3516,Customers!$A$1:$H$201,8,0)</f>
        <v>45184</v>
      </c>
      <c r="I3516" t="s">
        <v>772</v>
      </c>
      <c r="J3516" t="str">
        <f>VLOOKUP(I3516,Products!$A$1:$F$51,2,0)</f>
        <v>Little Watches</v>
      </c>
      <c r="K3516" t="str">
        <f>VLOOKUP(I3516,Products!$A$1:$F$51,3,0)</f>
        <v>Fashion</v>
      </c>
      <c r="L3516" t="str">
        <f>VLOOKUP(I3516,Products!$A$1:$F$51,4,0)</f>
        <v>Watches</v>
      </c>
      <c r="M3516" s="7">
        <f>VLOOKUP(I3516,Products!$A$1:$F$51,5,0)</f>
        <v>429.15</v>
      </c>
      <c r="N3516" s="7">
        <f>VLOOKUP(I3516,Products!$A$1:$F$51,6,0)</f>
        <v>258.72000000000003</v>
      </c>
      <c r="O3516" t="s">
        <v>842</v>
      </c>
      <c r="P3516" t="str">
        <f>VLOOKUP(O3516,Stores!$A$1:$D$6,2,0)</f>
        <v>MegaMart Johnmouth</v>
      </c>
      <c r="Q3516" t="str">
        <f>VLOOKUP(O3516,Stores!$A$1:$D$6,4,0)</f>
        <v>East</v>
      </c>
      <c r="R3516" s="6">
        <v>4</v>
      </c>
      <c r="S3516" s="6">
        <v>0.15</v>
      </c>
      <c r="T3516" t="s">
        <v>854</v>
      </c>
      <c r="U3516">
        <f t="shared" si="162"/>
        <v>1716.6</v>
      </c>
      <c r="V3516" s="7">
        <f t="shared" si="163"/>
        <v>1034.8800000000001</v>
      </c>
      <c r="W3516" s="7">
        <f t="shared" si="164"/>
        <v>680.86999999999978</v>
      </c>
    </row>
    <row r="3517" spans="1:23" x14ac:dyDescent="0.25">
      <c r="A3517" t="s">
        <v>2031</v>
      </c>
      <c r="B3517" s="4">
        <v>45696</v>
      </c>
      <c r="C3517" t="s">
        <v>99</v>
      </c>
      <c r="D3517" t="str">
        <f>VLOOKUP(C3517,Customers!$A$1:$H$201,4,0)</f>
        <v>Cheryl Gilbert</v>
      </c>
      <c r="E3517" t="str">
        <f>VLOOKUP(C3517,Customers!$A$1:$H$201,5,0)</f>
        <v>Female</v>
      </c>
      <c r="F3517" s="4">
        <f>VLOOKUP(C3517,Customers!$A$1:$H$201,6,0)</f>
        <v>26004</v>
      </c>
      <c r="G3517" s="4" t="str">
        <f>VLOOKUP(C3517,Customers!$A$1:$H$201,7,0)</f>
        <v>Bradyshire</v>
      </c>
      <c r="H3517" s="4">
        <f>VLOOKUP(C3517,Customers!$A$1:$H$201,8,0)</f>
        <v>44575</v>
      </c>
      <c r="I3517" t="s">
        <v>738</v>
      </c>
      <c r="J3517" t="str">
        <f>VLOOKUP(I3517,Products!$A$1:$F$51,2,0)</f>
        <v>Either Headphones</v>
      </c>
      <c r="K3517" t="str">
        <f>VLOOKUP(I3517,Products!$A$1:$F$51,3,0)</f>
        <v>Electronics</v>
      </c>
      <c r="L3517" t="str">
        <f>VLOOKUP(I3517,Products!$A$1:$F$51,4,0)</f>
        <v>Headphones</v>
      </c>
      <c r="M3517" s="7">
        <f>VLOOKUP(I3517,Products!$A$1:$F$51,5,0)</f>
        <v>248.57</v>
      </c>
      <c r="N3517" s="7">
        <f>VLOOKUP(I3517,Products!$A$1:$F$51,6,0)</f>
        <v>190.67</v>
      </c>
      <c r="O3517" t="s">
        <v>842</v>
      </c>
      <c r="P3517" t="str">
        <f>VLOOKUP(O3517,Stores!$A$1:$D$6,2,0)</f>
        <v>MegaMart Johnmouth</v>
      </c>
      <c r="Q3517" t="str">
        <f>VLOOKUP(O3517,Stores!$A$1:$D$6,4,0)</f>
        <v>East</v>
      </c>
      <c r="R3517" s="6">
        <v>3</v>
      </c>
      <c r="S3517" s="6">
        <v>0.15</v>
      </c>
      <c r="T3517" t="s">
        <v>851</v>
      </c>
      <c r="U3517">
        <f t="shared" si="162"/>
        <v>745.71</v>
      </c>
      <c r="V3517" s="7">
        <f t="shared" si="163"/>
        <v>572.01</v>
      </c>
      <c r="W3517" s="7">
        <f t="shared" si="164"/>
        <v>172.85000000000005</v>
      </c>
    </row>
    <row r="3518" spans="1:23" x14ac:dyDescent="0.25">
      <c r="A3518" t="s">
        <v>2206</v>
      </c>
      <c r="B3518" s="4">
        <v>45697</v>
      </c>
      <c r="C3518" t="s">
        <v>420</v>
      </c>
      <c r="D3518" t="str">
        <f>VLOOKUP(C3518,Customers!$A$1:$H$201,4,0)</f>
        <v>Heidi Wilson</v>
      </c>
      <c r="E3518" t="str">
        <f>VLOOKUP(C3518,Customers!$A$1:$H$201,5,0)</f>
        <v>Male</v>
      </c>
      <c r="F3518" s="4">
        <f>VLOOKUP(C3518,Customers!$A$1:$H$201,6,0)</f>
        <v>28268</v>
      </c>
      <c r="G3518" s="4" t="str">
        <f>VLOOKUP(C3518,Customers!$A$1:$H$201,7,0)</f>
        <v>Ramosbury</v>
      </c>
      <c r="H3518" s="4">
        <f>VLOOKUP(C3518,Customers!$A$1:$H$201,8,0)</f>
        <v>44926</v>
      </c>
      <c r="I3518" t="s">
        <v>822</v>
      </c>
      <c r="J3518" t="str">
        <f>VLOOKUP(I3518,Products!$A$1:$F$51,2,0)</f>
        <v>Maybe Footwear</v>
      </c>
      <c r="K3518" t="str">
        <f>VLOOKUP(I3518,Products!$A$1:$F$51,3,0)</f>
        <v>Fashion</v>
      </c>
      <c r="L3518" t="str">
        <f>VLOOKUP(I3518,Products!$A$1:$F$51,4,0)</f>
        <v>Footwear</v>
      </c>
      <c r="M3518" s="7">
        <f>VLOOKUP(I3518,Products!$A$1:$F$51,5,0)</f>
        <v>1044.6400000000001</v>
      </c>
      <c r="N3518" s="7">
        <f>VLOOKUP(I3518,Products!$A$1:$F$51,6,0)</f>
        <v>775.07</v>
      </c>
      <c r="O3518" t="s">
        <v>842</v>
      </c>
      <c r="P3518" t="str">
        <f>VLOOKUP(O3518,Stores!$A$1:$D$6,2,0)</f>
        <v>MegaMart Johnmouth</v>
      </c>
      <c r="Q3518" t="str">
        <f>VLOOKUP(O3518,Stores!$A$1:$D$6,4,0)</f>
        <v>East</v>
      </c>
      <c r="R3518" s="6">
        <v>1</v>
      </c>
      <c r="S3518" s="6">
        <v>0</v>
      </c>
      <c r="T3518" t="s">
        <v>857</v>
      </c>
      <c r="U3518">
        <f t="shared" si="162"/>
        <v>1044.6400000000001</v>
      </c>
      <c r="V3518" s="7">
        <f t="shared" si="163"/>
        <v>775.07</v>
      </c>
      <c r="W3518" s="7">
        <f t="shared" si="164"/>
        <v>268.57000000000005</v>
      </c>
    </row>
    <row r="3519" spans="1:23" x14ac:dyDescent="0.25">
      <c r="A3519" t="s">
        <v>5702</v>
      </c>
      <c r="B3519" s="4">
        <v>45697</v>
      </c>
      <c r="C3519" t="s">
        <v>558</v>
      </c>
      <c r="D3519" t="str">
        <f>VLOOKUP(C3519,Customers!$A$1:$H$201,4,0)</f>
        <v>George Young</v>
      </c>
      <c r="E3519" t="str">
        <f>VLOOKUP(C3519,Customers!$A$1:$H$201,5,0)</f>
        <v>Male</v>
      </c>
      <c r="F3519" s="4">
        <f>VLOOKUP(C3519,Customers!$A$1:$H$201,6,0)</f>
        <v>20787</v>
      </c>
      <c r="G3519" s="4" t="str">
        <f>VLOOKUP(C3519,Customers!$A$1:$H$201,7,0)</f>
        <v>Lisatown</v>
      </c>
      <c r="H3519" s="4">
        <f>VLOOKUP(C3519,Customers!$A$1:$H$201,8,0)</f>
        <v>45295</v>
      </c>
      <c r="I3519" t="s">
        <v>765</v>
      </c>
      <c r="J3519" t="str">
        <f>VLOOKUP(I3519,Products!$A$1:$F$51,2,0)</f>
        <v>How Vegetables</v>
      </c>
      <c r="K3519" t="str">
        <f>VLOOKUP(I3519,Products!$A$1:$F$51,3,0)</f>
        <v>Groceries</v>
      </c>
      <c r="L3519" t="str">
        <f>VLOOKUP(I3519,Products!$A$1:$F$51,4,0)</f>
        <v>Vegetables</v>
      </c>
      <c r="M3519" s="7">
        <f>VLOOKUP(I3519,Products!$A$1:$F$51,5,0)</f>
        <v>25.57</v>
      </c>
      <c r="N3519" s="7">
        <f>VLOOKUP(I3519,Products!$A$1:$F$51,6,0)</f>
        <v>19.05</v>
      </c>
      <c r="O3519" t="s">
        <v>827</v>
      </c>
      <c r="P3519" t="str">
        <f>VLOOKUP(O3519,Stores!$A$1:$D$6,2,0)</f>
        <v>MegaMart Jimenezborough</v>
      </c>
      <c r="Q3519" t="str">
        <f>VLOOKUP(O3519,Stores!$A$1:$D$6,4,0)</f>
        <v>South</v>
      </c>
      <c r="R3519" s="6">
        <v>5</v>
      </c>
      <c r="S3519" s="6">
        <v>0.1</v>
      </c>
      <c r="T3519" t="s">
        <v>854</v>
      </c>
      <c r="U3519">
        <f t="shared" si="162"/>
        <v>127.85</v>
      </c>
      <c r="V3519" s="7">
        <f t="shared" si="163"/>
        <v>95.25</v>
      </c>
      <c r="W3519" s="7">
        <f t="shared" si="164"/>
        <v>31.699999999999996</v>
      </c>
    </row>
    <row r="3520" spans="1:23" x14ac:dyDescent="0.25">
      <c r="A3520" t="s">
        <v>1141</v>
      </c>
      <c r="B3520" s="4">
        <v>45697</v>
      </c>
      <c r="C3520" t="s">
        <v>34</v>
      </c>
      <c r="D3520" t="str">
        <f>VLOOKUP(C3520,Customers!$A$1:$H$201,4,0)</f>
        <v>Isaiah Williams</v>
      </c>
      <c r="E3520" t="str">
        <f>VLOOKUP(C3520,Customers!$A$1:$H$201,5,0)</f>
        <v>Male</v>
      </c>
      <c r="F3520" s="4">
        <f>VLOOKUP(C3520,Customers!$A$1:$H$201,6,0)</f>
        <v>22233</v>
      </c>
      <c r="G3520" s="4" t="str">
        <f>VLOOKUP(C3520,Customers!$A$1:$H$201,7,0)</f>
        <v>New Michaelland</v>
      </c>
      <c r="H3520" s="4">
        <f>VLOOKUP(C3520,Customers!$A$1:$H$201,8,0)</f>
        <v>45720</v>
      </c>
      <c r="I3520" t="s">
        <v>804</v>
      </c>
      <c r="J3520" t="str">
        <f>VLOOKUP(I3520,Products!$A$1:$F$51,2,0)</f>
        <v>Present Television</v>
      </c>
      <c r="K3520" t="str">
        <f>VLOOKUP(I3520,Products!$A$1:$F$51,3,0)</f>
        <v>Electronics</v>
      </c>
      <c r="L3520" t="str">
        <f>VLOOKUP(I3520,Products!$A$1:$F$51,4,0)</f>
        <v>Television</v>
      </c>
      <c r="M3520" s="7">
        <f>VLOOKUP(I3520,Products!$A$1:$F$51,5,0)</f>
        <v>1635.01</v>
      </c>
      <c r="N3520" s="7">
        <f>VLOOKUP(I3520,Products!$A$1:$F$51,6,0)</f>
        <v>1043.29</v>
      </c>
      <c r="O3520" t="s">
        <v>827</v>
      </c>
      <c r="P3520" t="str">
        <f>VLOOKUP(O3520,Stores!$A$1:$D$6,2,0)</f>
        <v>MegaMart Jimenezborough</v>
      </c>
      <c r="Q3520" t="str">
        <f>VLOOKUP(O3520,Stores!$A$1:$D$6,4,0)</f>
        <v>South</v>
      </c>
      <c r="R3520" s="6">
        <v>1</v>
      </c>
      <c r="S3520" s="6">
        <v>0.1</v>
      </c>
      <c r="T3520" t="s">
        <v>857</v>
      </c>
      <c r="U3520">
        <f t="shared" si="162"/>
        <v>1635.01</v>
      </c>
      <c r="V3520" s="7">
        <f t="shared" si="163"/>
        <v>1043.29</v>
      </c>
      <c r="W3520" s="7">
        <f t="shared" si="164"/>
        <v>590.82000000000005</v>
      </c>
    </row>
    <row r="3521" spans="1:23" x14ac:dyDescent="0.25">
      <c r="A3521" t="s">
        <v>4674</v>
      </c>
      <c r="B3521" s="4">
        <v>45697</v>
      </c>
      <c r="C3521" t="s">
        <v>69</v>
      </c>
      <c r="D3521" t="str">
        <f>VLOOKUP(C3521,Customers!$A$1:$H$201,4,0)</f>
        <v>Vanessa Anderson</v>
      </c>
      <c r="E3521" t="str">
        <f>VLOOKUP(C3521,Customers!$A$1:$H$201,5,0)</f>
        <v>Female</v>
      </c>
      <c r="F3521" s="4">
        <f>VLOOKUP(C3521,Customers!$A$1:$H$201,6,0)</f>
        <v>30021</v>
      </c>
      <c r="G3521" s="4" t="str">
        <f>VLOOKUP(C3521,Customers!$A$1:$H$201,7,0)</f>
        <v>Peterside</v>
      </c>
      <c r="H3521" s="4">
        <f>VLOOKUP(C3521,Customers!$A$1:$H$201,8,0)</f>
        <v>45560</v>
      </c>
      <c r="I3521" t="s">
        <v>711</v>
      </c>
      <c r="J3521" t="str">
        <f>VLOOKUP(I3521,Products!$A$1:$F$51,2,0)</f>
        <v>Audience Television</v>
      </c>
      <c r="K3521" t="str">
        <f>VLOOKUP(I3521,Products!$A$1:$F$51,3,0)</f>
        <v>Electronics</v>
      </c>
      <c r="L3521" t="str">
        <f>VLOOKUP(I3521,Products!$A$1:$F$51,4,0)</f>
        <v>Television</v>
      </c>
      <c r="M3521" s="7">
        <f>VLOOKUP(I3521,Products!$A$1:$F$51,5,0)</f>
        <v>818.76</v>
      </c>
      <c r="N3521" s="7">
        <f>VLOOKUP(I3521,Products!$A$1:$F$51,6,0)</f>
        <v>527.62</v>
      </c>
      <c r="O3521" t="s">
        <v>842</v>
      </c>
      <c r="P3521" t="str">
        <f>VLOOKUP(O3521,Stores!$A$1:$D$6,2,0)</f>
        <v>MegaMart Johnmouth</v>
      </c>
      <c r="Q3521" t="str">
        <f>VLOOKUP(O3521,Stores!$A$1:$D$6,4,0)</f>
        <v>East</v>
      </c>
      <c r="R3521" s="6">
        <v>4</v>
      </c>
      <c r="S3521" s="6">
        <v>0.15</v>
      </c>
      <c r="T3521" t="s">
        <v>854</v>
      </c>
      <c r="U3521">
        <f t="shared" si="162"/>
        <v>3275.04</v>
      </c>
      <c r="V3521" s="7">
        <f t="shared" si="163"/>
        <v>2110.48</v>
      </c>
      <c r="W3521" s="7">
        <f t="shared" si="164"/>
        <v>1163.71</v>
      </c>
    </row>
    <row r="3522" spans="1:23" x14ac:dyDescent="0.25">
      <c r="A3522" t="s">
        <v>4876</v>
      </c>
      <c r="B3522" s="4">
        <v>45697</v>
      </c>
      <c r="C3522" t="s">
        <v>34</v>
      </c>
      <c r="D3522" t="str">
        <f>VLOOKUP(C3522,Customers!$A$1:$H$201,4,0)</f>
        <v>Isaiah Williams</v>
      </c>
      <c r="E3522" t="str">
        <f>VLOOKUP(C3522,Customers!$A$1:$H$201,5,0)</f>
        <v>Male</v>
      </c>
      <c r="F3522" s="4">
        <f>VLOOKUP(C3522,Customers!$A$1:$H$201,6,0)</f>
        <v>22233</v>
      </c>
      <c r="G3522" s="4" t="str">
        <f>VLOOKUP(C3522,Customers!$A$1:$H$201,7,0)</f>
        <v>New Michaelland</v>
      </c>
      <c r="H3522" s="4">
        <f>VLOOKUP(C3522,Customers!$A$1:$H$201,8,0)</f>
        <v>45720</v>
      </c>
      <c r="I3522" t="s">
        <v>772</v>
      </c>
      <c r="J3522" t="str">
        <f>VLOOKUP(I3522,Products!$A$1:$F$51,2,0)</f>
        <v>Little Watches</v>
      </c>
      <c r="K3522" t="str">
        <f>VLOOKUP(I3522,Products!$A$1:$F$51,3,0)</f>
        <v>Fashion</v>
      </c>
      <c r="L3522" t="str">
        <f>VLOOKUP(I3522,Products!$A$1:$F$51,4,0)</f>
        <v>Watches</v>
      </c>
      <c r="M3522" s="7">
        <f>VLOOKUP(I3522,Products!$A$1:$F$51,5,0)</f>
        <v>429.15</v>
      </c>
      <c r="N3522" s="7">
        <f>VLOOKUP(I3522,Products!$A$1:$F$51,6,0)</f>
        <v>258.72000000000003</v>
      </c>
      <c r="O3522" t="s">
        <v>842</v>
      </c>
      <c r="P3522" t="str">
        <f>VLOOKUP(O3522,Stores!$A$1:$D$6,2,0)</f>
        <v>MegaMart Johnmouth</v>
      </c>
      <c r="Q3522" t="str">
        <f>VLOOKUP(O3522,Stores!$A$1:$D$6,4,0)</f>
        <v>East</v>
      </c>
      <c r="R3522" s="6">
        <v>1</v>
      </c>
      <c r="S3522" s="6">
        <v>0.15</v>
      </c>
      <c r="T3522" t="s">
        <v>851</v>
      </c>
      <c r="U3522">
        <f t="shared" si="162"/>
        <v>429.15</v>
      </c>
      <c r="V3522" s="7">
        <f t="shared" si="163"/>
        <v>258.72000000000003</v>
      </c>
      <c r="W3522" s="7">
        <f t="shared" si="164"/>
        <v>169.57999999999996</v>
      </c>
    </row>
    <row r="3523" spans="1:23" x14ac:dyDescent="0.25">
      <c r="A3523" t="s">
        <v>1240</v>
      </c>
      <c r="B3523" s="4">
        <v>45697</v>
      </c>
      <c r="C3523" t="s">
        <v>260</v>
      </c>
      <c r="D3523" t="str">
        <f>VLOOKUP(C3523,Customers!$A$1:$H$201,4,0)</f>
        <v>Gabriel Daugherty</v>
      </c>
      <c r="E3523" t="str">
        <f>VLOOKUP(C3523,Customers!$A$1:$H$201,5,0)</f>
        <v>Male</v>
      </c>
      <c r="F3523" s="4">
        <f>VLOOKUP(C3523,Customers!$A$1:$H$201,6,0)</f>
        <v>24029</v>
      </c>
      <c r="G3523" s="4" t="str">
        <f>VLOOKUP(C3523,Customers!$A$1:$H$201,7,0)</f>
        <v>New Reginald</v>
      </c>
      <c r="H3523" s="4">
        <f>VLOOKUP(C3523,Customers!$A$1:$H$201,8,0)</f>
        <v>44937</v>
      </c>
      <c r="I3523" t="s">
        <v>738</v>
      </c>
      <c r="J3523" t="str">
        <f>VLOOKUP(I3523,Products!$A$1:$F$51,2,0)</f>
        <v>Either Headphones</v>
      </c>
      <c r="K3523" t="str">
        <f>VLOOKUP(I3523,Products!$A$1:$F$51,3,0)</f>
        <v>Electronics</v>
      </c>
      <c r="L3523" t="str">
        <f>VLOOKUP(I3523,Products!$A$1:$F$51,4,0)</f>
        <v>Headphones</v>
      </c>
      <c r="M3523" s="7">
        <f>VLOOKUP(I3523,Products!$A$1:$F$51,5,0)</f>
        <v>248.57</v>
      </c>
      <c r="N3523" s="7">
        <f>VLOOKUP(I3523,Products!$A$1:$F$51,6,0)</f>
        <v>190.67</v>
      </c>
      <c r="O3523" t="s">
        <v>838</v>
      </c>
      <c r="P3523" t="str">
        <f>VLOOKUP(O3523,Stores!$A$1:$D$6,2,0)</f>
        <v>MegaMart Brianahaven</v>
      </c>
      <c r="Q3523" t="str">
        <f>VLOOKUP(O3523,Stores!$A$1:$D$6,4,0)</f>
        <v>North</v>
      </c>
      <c r="R3523" s="6">
        <v>5</v>
      </c>
      <c r="S3523" s="6">
        <v>0</v>
      </c>
      <c r="T3523" t="s">
        <v>861</v>
      </c>
      <c r="U3523">
        <f t="shared" ref="U3523:U3586" si="165">M3523*R3523</f>
        <v>1242.8499999999999</v>
      </c>
      <c r="V3523" s="7">
        <f t="shared" ref="V3523:V3586" si="166">N3523*R3523</f>
        <v>953.34999999999991</v>
      </c>
      <c r="W3523" s="7">
        <f t="shared" ref="W3523:W3586" si="167">U3523-V3523-(1-S3523)</f>
        <v>288.5</v>
      </c>
    </row>
    <row r="3524" spans="1:23" x14ac:dyDescent="0.25">
      <c r="A3524" t="s">
        <v>2681</v>
      </c>
      <c r="B3524" s="4">
        <v>45697</v>
      </c>
      <c r="C3524" t="s">
        <v>638</v>
      </c>
      <c r="D3524" t="str">
        <f>VLOOKUP(C3524,Customers!$A$1:$H$201,4,0)</f>
        <v>Brittany Oneal</v>
      </c>
      <c r="E3524" t="str">
        <f>VLOOKUP(C3524,Customers!$A$1:$H$201,5,0)</f>
        <v>Female</v>
      </c>
      <c r="F3524" s="4">
        <f>VLOOKUP(C3524,Customers!$A$1:$H$201,6,0)</f>
        <v>26631</v>
      </c>
      <c r="G3524" s="4" t="str">
        <f>VLOOKUP(C3524,Customers!$A$1:$H$201,7,0)</f>
        <v>Port Bryce</v>
      </c>
      <c r="H3524" s="4">
        <f>VLOOKUP(C3524,Customers!$A$1:$H$201,8,0)</f>
        <v>45638</v>
      </c>
      <c r="I3524" t="s">
        <v>820</v>
      </c>
      <c r="J3524" t="str">
        <f>VLOOKUP(I3524,Products!$A$1:$F$51,2,0)</f>
        <v>Possible Watches</v>
      </c>
      <c r="K3524" t="str">
        <f>VLOOKUP(I3524,Products!$A$1:$F$51,3,0)</f>
        <v>Fashion</v>
      </c>
      <c r="L3524" t="str">
        <f>VLOOKUP(I3524,Products!$A$1:$F$51,4,0)</f>
        <v>Watches</v>
      </c>
      <c r="M3524" s="7">
        <f>VLOOKUP(I3524,Products!$A$1:$F$51,5,0)</f>
        <v>388.26</v>
      </c>
      <c r="N3524" s="7">
        <f>VLOOKUP(I3524,Products!$A$1:$F$51,6,0)</f>
        <v>199.3</v>
      </c>
      <c r="O3524" t="s">
        <v>842</v>
      </c>
      <c r="P3524" t="str">
        <f>VLOOKUP(O3524,Stores!$A$1:$D$6,2,0)</f>
        <v>MegaMart Johnmouth</v>
      </c>
      <c r="Q3524" t="str">
        <f>VLOOKUP(O3524,Stores!$A$1:$D$6,4,0)</f>
        <v>East</v>
      </c>
      <c r="R3524" s="6">
        <v>4</v>
      </c>
      <c r="S3524" s="6">
        <v>0.05</v>
      </c>
      <c r="T3524" t="s">
        <v>854</v>
      </c>
      <c r="U3524">
        <f t="shared" si="165"/>
        <v>1553.04</v>
      </c>
      <c r="V3524" s="7">
        <f t="shared" si="166"/>
        <v>797.2</v>
      </c>
      <c r="W3524" s="7">
        <f t="shared" si="167"/>
        <v>754.88999999999987</v>
      </c>
    </row>
    <row r="3525" spans="1:23" x14ac:dyDescent="0.25">
      <c r="A3525" t="s">
        <v>3386</v>
      </c>
      <c r="B3525" s="4">
        <v>45698</v>
      </c>
      <c r="C3525" t="s">
        <v>470</v>
      </c>
      <c r="D3525" t="str">
        <f>VLOOKUP(C3525,Customers!$A$1:$H$201,4,0)</f>
        <v>Gary Taylor</v>
      </c>
      <c r="E3525" t="str">
        <f>VLOOKUP(C3525,Customers!$A$1:$H$201,5,0)</f>
        <v>Male</v>
      </c>
      <c r="F3525" s="4">
        <f>VLOOKUP(C3525,Customers!$A$1:$H$201,6,0)</f>
        <v>21466</v>
      </c>
      <c r="G3525" s="4" t="str">
        <f>VLOOKUP(C3525,Customers!$A$1:$H$201,7,0)</f>
        <v>New Michael</v>
      </c>
      <c r="H3525" s="4">
        <f>VLOOKUP(C3525,Customers!$A$1:$H$201,8,0)</f>
        <v>45636</v>
      </c>
      <c r="I3525" t="s">
        <v>796</v>
      </c>
      <c r="J3525" t="str">
        <f>VLOOKUP(I3525,Products!$A$1:$F$51,2,0)</f>
        <v>Book Television</v>
      </c>
      <c r="K3525" t="str">
        <f>VLOOKUP(I3525,Products!$A$1:$F$51,3,0)</f>
        <v>Electronics</v>
      </c>
      <c r="L3525" t="str">
        <f>VLOOKUP(I3525,Products!$A$1:$F$51,4,0)</f>
        <v>Television</v>
      </c>
      <c r="M3525" s="7">
        <f>VLOOKUP(I3525,Products!$A$1:$F$51,5,0)</f>
        <v>1952.65</v>
      </c>
      <c r="N3525" s="7">
        <f>VLOOKUP(I3525,Products!$A$1:$F$51,6,0)</f>
        <v>1451.27</v>
      </c>
      <c r="O3525" t="s">
        <v>827</v>
      </c>
      <c r="P3525" t="str">
        <f>VLOOKUP(O3525,Stores!$A$1:$D$6,2,0)</f>
        <v>MegaMart Jimenezborough</v>
      </c>
      <c r="Q3525" t="str">
        <f>VLOOKUP(O3525,Stores!$A$1:$D$6,4,0)</f>
        <v>South</v>
      </c>
      <c r="R3525" s="6">
        <v>5</v>
      </c>
      <c r="S3525" s="6">
        <v>0.15</v>
      </c>
      <c r="T3525" t="s">
        <v>857</v>
      </c>
      <c r="U3525">
        <f t="shared" si="165"/>
        <v>9763.25</v>
      </c>
      <c r="V3525" s="7">
        <f t="shared" si="166"/>
        <v>7256.35</v>
      </c>
      <c r="W3525" s="7">
        <f t="shared" si="167"/>
        <v>2506.0499999999997</v>
      </c>
    </row>
    <row r="3526" spans="1:23" x14ac:dyDescent="0.25">
      <c r="A3526" t="s">
        <v>3817</v>
      </c>
      <c r="B3526" s="4">
        <v>45698</v>
      </c>
      <c r="C3526" t="s">
        <v>478</v>
      </c>
      <c r="D3526" t="str">
        <f>VLOOKUP(C3526,Customers!$A$1:$H$201,4,0)</f>
        <v>Denise Jackson</v>
      </c>
      <c r="E3526" t="str">
        <f>VLOOKUP(C3526,Customers!$A$1:$H$201,5,0)</f>
        <v>Male</v>
      </c>
      <c r="F3526" s="4">
        <f>VLOOKUP(C3526,Customers!$A$1:$H$201,6,0)</f>
        <v>35356</v>
      </c>
      <c r="G3526" s="4" t="str">
        <f>VLOOKUP(C3526,Customers!$A$1:$H$201,7,0)</f>
        <v>Williamsport</v>
      </c>
      <c r="H3526" s="4">
        <f>VLOOKUP(C3526,Customers!$A$1:$H$201,8,0)</f>
        <v>44915</v>
      </c>
      <c r="I3526" t="s">
        <v>755</v>
      </c>
      <c r="J3526" t="str">
        <f>VLOOKUP(I3526,Products!$A$1:$F$51,2,0)</f>
        <v>Democratic Smartphone</v>
      </c>
      <c r="K3526" t="str">
        <f>VLOOKUP(I3526,Products!$A$1:$F$51,3,0)</f>
        <v>Electronics</v>
      </c>
      <c r="L3526" t="str">
        <f>VLOOKUP(I3526,Products!$A$1:$F$51,4,0)</f>
        <v>Smartphone</v>
      </c>
      <c r="M3526" s="7">
        <f>VLOOKUP(I3526,Products!$A$1:$F$51,5,0)</f>
        <v>1079.8900000000001</v>
      </c>
      <c r="N3526" s="7">
        <f>VLOOKUP(I3526,Products!$A$1:$F$51,6,0)</f>
        <v>703.83</v>
      </c>
      <c r="O3526" t="s">
        <v>827</v>
      </c>
      <c r="P3526" t="str">
        <f>VLOOKUP(O3526,Stores!$A$1:$D$6,2,0)</f>
        <v>MegaMart Jimenezborough</v>
      </c>
      <c r="Q3526" t="str">
        <f>VLOOKUP(O3526,Stores!$A$1:$D$6,4,0)</f>
        <v>South</v>
      </c>
      <c r="R3526" s="6">
        <v>2</v>
      </c>
      <c r="S3526" s="6">
        <v>0.15</v>
      </c>
      <c r="T3526" t="s">
        <v>861</v>
      </c>
      <c r="U3526">
        <f t="shared" si="165"/>
        <v>2159.7800000000002</v>
      </c>
      <c r="V3526" s="7">
        <f t="shared" si="166"/>
        <v>1407.66</v>
      </c>
      <c r="W3526" s="7">
        <f t="shared" si="167"/>
        <v>751.2700000000001</v>
      </c>
    </row>
    <row r="3527" spans="1:23" x14ac:dyDescent="0.25">
      <c r="A3527" t="s">
        <v>4020</v>
      </c>
      <c r="B3527" s="4">
        <v>45698</v>
      </c>
      <c r="C3527" t="s">
        <v>142</v>
      </c>
      <c r="D3527" t="str">
        <f>VLOOKUP(C3527,Customers!$A$1:$H$201,4,0)</f>
        <v>Miranda Nelson</v>
      </c>
      <c r="E3527" t="str">
        <f>VLOOKUP(C3527,Customers!$A$1:$H$201,5,0)</f>
        <v>Female</v>
      </c>
      <c r="F3527" s="4">
        <f>VLOOKUP(C3527,Customers!$A$1:$H$201,6,0)</f>
        <v>30193</v>
      </c>
      <c r="G3527" s="4" t="str">
        <f>VLOOKUP(C3527,Customers!$A$1:$H$201,7,0)</f>
        <v>West Melissahaven</v>
      </c>
      <c r="H3527" s="4">
        <f>VLOOKUP(C3527,Customers!$A$1:$H$201,8,0)</f>
        <v>45322</v>
      </c>
      <c r="I3527" t="s">
        <v>774</v>
      </c>
      <c r="J3527" t="str">
        <f>VLOOKUP(I3527,Products!$A$1:$F$51,2,0)</f>
        <v>Behavior Dairy</v>
      </c>
      <c r="K3527" t="str">
        <f>VLOOKUP(I3527,Products!$A$1:$F$51,3,0)</f>
        <v>Groceries</v>
      </c>
      <c r="L3527" t="str">
        <f>VLOOKUP(I3527,Products!$A$1:$F$51,4,0)</f>
        <v>Dairy</v>
      </c>
      <c r="M3527" s="7">
        <f>VLOOKUP(I3527,Products!$A$1:$F$51,5,0)</f>
        <v>1015.76</v>
      </c>
      <c r="N3527" s="7">
        <f>VLOOKUP(I3527,Products!$A$1:$F$51,6,0)</f>
        <v>584.4</v>
      </c>
      <c r="O3527" t="s">
        <v>831</v>
      </c>
      <c r="P3527" t="str">
        <f>VLOOKUP(O3527,Stores!$A$1:$D$6,2,0)</f>
        <v>MegaMart Peckmouth</v>
      </c>
      <c r="Q3527" t="str">
        <f>VLOOKUP(O3527,Stores!$A$1:$D$6,4,0)</f>
        <v>East</v>
      </c>
      <c r="R3527" s="6">
        <v>1</v>
      </c>
      <c r="S3527" s="6">
        <v>0.15</v>
      </c>
      <c r="T3527" t="s">
        <v>851</v>
      </c>
      <c r="U3527">
        <f t="shared" si="165"/>
        <v>1015.76</v>
      </c>
      <c r="V3527" s="7">
        <f t="shared" si="166"/>
        <v>584.4</v>
      </c>
      <c r="W3527" s="7">
        <f t="shared" si="167"/>
        <v>430.51</v>
      </c>
    </row>
    <row r="3528" spans="1:23" x14ac:dyDescent="0.25">
      <c r="A3528" t="s">
        <v>4977</v>
      </c>
      <c r="B3528" s="4">
        <v>45698</v>
      </c>
      <c r="C3528" t="s">
        <v>685</v>
      </c>
      <c r="D3528" t="str">
        <f>VLOOKUP(C3528,Customers!$A$1:$H$201,4,0)</f>
        <v>James Mitchell</v>
      </c>
      <c r="E3528" t="str">
        <f>VLOOKUP(C3528,Customers!$A$1:$H$201,5,0)</f>
        <v>Female</v>
      </c>
      <c r="F3528" s="4">
        <f>VLOOKUP(C3528,Customers!$A$1:$H$201,6,0)</f>
        <v>27995</v>
      </c>
      <c r="G3528" s="4" t="str">
        <f>VLOOKUP(C3528,Customers!$A$1:$H$201,7,0)</f>
        <v>East Raymond</v>
      </c>
      <c r="H3528" s="4">
        <f>VLOOKUP(C3528,Customers!$A$1:$H$201,8,0)</f>
        <v>45827</v>
      </c>
      <c r="I3528" t="s">
        <v>788</v>
      </c>
      <c r="J3528" t="str">
        <f>VLOOKUP(I3528,Products!$A$1:$F$51,2,0)</f>
        <v>Beat Accessories</v>
      </c>
      <c r="K3528" t="str">
        <f>VLOOKUP(I3528,Products!$A$1:$F$51,3,0)</f>
        <v>Fashion</v>
      </c>
      <c r="L3528" t="str">
        <f>VLOOKUP(I3528,Products!$A$1:$F$51,4,0)</f>
        <v>Accessories</v>
      </c>
      <c r="M3528" s="7">
        <f>VLOOKUP(I3528,Products!$A$1:$F$51,5,0)</f>
        <v>1798.97</v>
      </c>
      <c r="N3528" s="7">
        <f>VLOOKUP(I3528,Products!$A$1:$F$51,6,0)</f>
        <v>1329.15</v>
      </c>
      <c r="O3528" t="s">
        <v>842</v>
      </c>
      <c r="P3528" t="str">
        <f>VLOOKUP(O3528,Stores!$A$1:$D$6,2,0)</f>
        <v>MegaMart Johnmouth</v>
      </c>
      <c r="Q3528" t="str">
        <f>VLOOKUP(O3528,Stores!$A$1:$D$6,4,0)</f>
        <v>East</v>
      </c>
      <c r="R3528" s="6">
        <v>4</v>
      </c>
      <c r="S3528" s="6">
        <v>0.05</v>
      </c>
      <c r="T3528" t="s">
        <v>861</v>
      </c>
      <c r="U3528">
        <f t="shared" si="165"/>
        <v>7195.88</v>
      </c>
      <c r="V3528" s="7">
        <f t="shared" si="166"/>
        <v>5316.6</v>
      </c>
      <c r="W3528" s="7">
        <f t="shared" si="167"/>
        <v>1878.3299999999997</v>
      </c>
    </row>
    <row r="3529" spans="1:23" x14ac:dyDescent="0.25">
      <c r="A3529" t="s">
        <v>5613</v>
      </c>
      <c r="B3529" s="4">
        <v>45698</v>
      </c>
      <c r="C3529" t="s">
        <v>26</v>
      </c>
      <c r="D3529" t="str">
        <f>VLOOKUP(C3529,Customers!$A$1:$H$201,4,0)</f>
        <v>Danny Moore</v>
      </c>
      <c r="E3529" t="str">
        <f>VLOOKUP(C3529,Customers!$A$1:$H$201,5,0)</f>
        <v>Male</v>
      </c>
      <c r="F3529" s="4">
        <f>VLOOKUP(C3529,Customers!$A$1:$H$201,6,0)</f>
        <v>31688</v>
      </c>
      <c r="G3529" s="4" t="str">
        <f>VLOOKUP(C3529,Customers!$A$1:$H$201,7,0)</f>
        <v>Costaberg</v>
      </c>
      <c r="H3529" s="4">
        <f>VLOOKUP(C3529,Customers!$A$1:$H$201,8,0)</f>
        <v>44751</v>
      </c>
      <c r="I3529" t="s">
        <v>743</v>
      </c>
      <c r="J3529" t="str">
        <f>VLOOKUP(I3529,Products!$A$1:$F$51,2,0)</f>
        <v>World Watches</v>
      </c>
      <c r="K3529" t="str">
        <f>VLOOKUP(I3529,Products!$A$1:$F$51,3,0)</f>
        <v>Fashion</v>
      </c>
      <c r="L3529" t="str">
        <f>VLOOKUP(I3529,Products!$A$1:$F$51,4,0)</f>
        <v>Watches</v>
      </c>
      <c r="M3529" s="7">
        <f>VLOOKUP(I3529,Products!$A$1:$F$51,5,0)</f>
        <v>1134.8</v>
      </c>
      <c r="N3529" s="7">
        <f>VLOOKUP(I3529,Products!$A$1:$F$51,6,0)</f>
        <v>675.1</v>
      </c>
      <c r="O3529" t="s">
        <v>838</v>
      </c>
      <c r="P3529" t="str">
        <f>VLOOKUP(O3529,Stores!$A$1:$D$6,2,0)</f>
        <v>MegaMart Brianahaven</v>
      </c>
      <c r="Q3529" t="str">
        <f>VLOOKUP(O3529,Stores!$A$1:$D$6,4,0)</f>
        <v>North</v>
      </c>
      <c r="R3529" s="6">
        <v>4</v>
      </c>
      <c r="S3529" s="6">
        <v>0</v>
      </c>
      <c r="T3529" t="s">
        <v>857</v>
      </c>
      <c r="U3529">
        <f t="shared" si="165"/>
        <v>4539.2</v>
      </c>
      <c r="V3529" s="7">
        <f t="shared" si="166"/>
        <v>2700.4</v>
      </c>
      <c r="W3529" s="7">
        <f t="shared" si="167"/>
        <v>1837.7999999999997</v>
      </c>
    </row>
    <row r="3530" spans="1:23" x14ac:dyDescent="0.25">
      <c r="A3530" t="s">
        <v>986</v>
      </c>
      <c r="B3530" s="4">
        <v>45699</v>
      </c>
      <c r="C3530" t="s">
        <v>248</v>
      </c>
      <c r="D3530" t="str">
        <f>VLOOKUP(C3530,Customers!$A$1:$H$201,4,0)</f>
        <v>Jason Jenkins</v>
      </c>
      <c r="E3530" t="str">
        <f>VLOOKUP(C3530,Customers!$A$1:$H$201,5,0)</f>
        <v>Female</v>
      </c>
      <c r="F3530" s="4">
        <f>VLOOKUP(C3530,Customers!$A$1:$H$201,6,0)</f>
        <v>31304</v>
      </c>
      <c r="G3530" s="4" t="str">
        <f>VLOOKUP(C3530,Customers!$A$1:$H$201,7,0)</f>
        <v>New Randychester</v>
      </c>
      <c r="H3530" s="4">
        <f>VLOOKUP(C3530,Customers!$A$1:$H$201,8,0)</f>
        <v>44186</v>
      </c>
      <c r="I3530" t="s">
        <v>751</v>
      </c>
      <c r="J3530" t="str">
        <f>VLOOKUP(I3530,Products!$A$1:$F$51,2,0)</f>
        <v>House Accessories</v>
      </c>
      <c r="K3530" t="str">
        <f>VLOOKUP(I3530,Products!$A$1:$F$51,3,0)</f>
        <v>Fashion</v>
      </c>
      <c r="L3530" t="str">
        <f>VLOOKUP(I3530,Products!$A$1:$F$51,4,0)</f>
        <v>Accessories</v>
      </c>
      <c r="M3530" s="7">
        <f>VLOOKUP(I3530,Products!$A$1:$F$51,5,0)</f>
        <v>1858.75</v>
      </c>
      <c r="N3530" s="7">
        <f>VLOOKUP(I3530,Products!$A$1:$F$51,6,0)</f>
        <v>1451.16</v>
      </c>
      <c r="O3530" t="s">
        <v>838</v>
      </c>
      <c r="P3530" t="str">
        <f>VLOOKUP(O3530,Stores!$A$1:$D$6,2,0)</f>
        <v>MegaMart Brianahaven</v>
      </c>
      <c r="Q3530" t="str">
        <f>VLOOKUP(O3530,Stores!$A$1:$D$6,4,0)</f>
        <v>North</v>
      </c>
      <c r="R3530" s="6">
        <v>3</v>
      </c>
      <c r="S3530" s="6">
        <v>0.1</v>
      </c>
      <c r="T3530" t="s">
        <v>861</v>
      </c>
      <c r="U3530">
        <f t="shared" si="165"/>
        <v>5576.25</v>
      </c>
      <c r="V3530" s="7">
        <f t="shared" si="166"/>
        <v>4353.4800000000005</v>
      </c>
      <c r="W3530" s="7">
        <f t="shared" si="167"/>
        <v>1221.8699999999994</v>
      </c>
    </row>
    <row r="3531" spans="1:23" x14ac:dyDescent="0.25">
      <c r="A3531" t="s">
        <v>2027</v>
      </c>
      <c r="B3531" s="4">
        <v>45699</v>
      </c>
      <c r="C3531" t="s">
        <v>440</v>
      </c>
      <c r="D3531" t="str">
        <f>VLOOKUP(C3531,Customers!$A$1:$H$201,4,0)</f>
        <v>Jason Lloyd</v>
      </c>
      <c r="E3531" t="str">
        <f>VLOOKUP(C3531,Customers!$A$1:$H$201,5,0)</f>
        <v>Male</v>
      </c>
      <c r="F3531" s="4">
        <f>VLOOKUP(C3531,Customers!$A$1:$H$201,6,0)</f>
        <v>33450</v>
      </c>
      <c r="G3531" s="4" t="str">
        <f>VLOOKUP(C3531,Customers!$A$1:$H$201,7,0)</f>
        <v>West Ralph</v>
      </c>
      <c r="H3531" s="4">
        <f>VLOOKUP(C3531,Customers!$A$1:$H$201,8,0)</f>
        <v>45747</v>
      </c>
      <c r="I3531" t="s">
        <v>804</v>
      </c>
      <c r="J3531" t="str">
        <f>VLOOKUP(I3531,Products!$A$1:$F$51,2,0)</f>
        <v>Present Television</v>
      </c>
      <c r="K3531" t="str">
        <f>VLOOKUP(I3531,Products!$A$1:$F$51,3,0)</f>
        <v>Electronics</v>
      </c>
      <c r="L3531" t="str">
        <f>VLOOKUP(I3531,Products!$A$1:$F$51,4,0)</f>
        <v>Television</v>
      </c>
      <c r="M3531" s="7">
        <f>VLOOKUP(I3531,Products!$A$1:$F$51,5,0)</f>
        <v>1635.01</v>
      </c>
      <c r="N3531" s="7">
        <f>VLOOKUP(I3531,Products!$A$1:$F$51,6,0)</f>
        <v>1043.29</v>
      </c>
      <c r="O3531" t="s">
        <v>838</v>
      </c>
      <c r="P3531" t="str">
        <f>VLOOKUP(O3531,Stores!$A$1:$D$6,2,0)</f>
        <v>MegaMart Brianahaven</v>
      </c>
      <c r="Q3531" t="str">
        <f>VLOOKUP(O3531,Stores!$A$1:$D$6,4,0)</f>
        <v>North</v>
      </c>
      <c r="R3531" s="6">
        <v>4</v>
      </c>
      <c r="S3531" s="6">
        <v>0.1</v>
      </c>
      <c r="T3531" t="s">
        <v>854</v>
      </c>
      <c r="U3531">
        <f t="shared" si="165"/>
        <v>6540.04</v>
      </c>
      <c r="V3531" s="7">
        <f t="shared" si="166"/>
        <v>4173.16</v>
      </c>
      <c r="W3531" s="7">
        <f t="shared" si="167"/>
        <v>2365.98</v>
      </c>
    </row>
    <row r="3532" spans="1:23" x14ac:dyDescent="0.25">
      <c r="A3532" t="s">
        <v>2243</v>
      </c>
      <c r="B3532" s="4">
        <v>45699</v>
      </c>
      <c r="C3532" t="s">
        <v>264</v>
      </c>
      <c r="D3532" t="str">
        <f>VLOOKUP(C3532,Customers!$A$1:$H$201,4,0)</f>
        <v>Eric Bryan</v>
      </c>
      <c r="E3532" t="str">
        <f>VLOOKUP(C3532,Customers!$A$1:$H$201,5,0)</f>
        <v>Male</v>
      </c>
      <c r="F3532" s="4">
        <f>VLOOKUP(C3532,Customers!$A$1:$H$201,6,0)</f>
        <v>26230</v>
      </c>
      <c r="G3532" s="4" t="str">
        <f>VLOOKUP(C3532,Customers!$A$1:$H$201,7,0)</f>
        <v>Taylorhaven</v>
      </c>
      <c r="H3532" s="4">
        <f>VLOOKUP(C3532,Customers!$A$1:$H$201,8,0)</f>
        <v>44259</v>
      </c>
      <c r="I3532" t="s">
        <v>774</v>
      </c>
      <c r="J3532" t="str">
        <f>VLOOKUP(I3532,Products!$A$1:$F$51,2,0)</f>
        <v>Behavior Dairy</v>
      </c>
      <c r="K3532" t="str">
        <f>VLOOKUP(I3532,Products!$A$1:$F$51,3,0)</f>
        <v>Groceries</v>
      </c>
      <c r="L3532" t="str">
        <f>VLOOKUP(I3532,Products!$A$1:$F$51,4,0)</f>
        <v>Dairy</v>
      </c>
      <c r="M3532" s="7">
        <f>VLOOKUP(I3532,Products!$A$1:$F$51,5,0)</f>
        <v>1015.76</v>
      </c>
      <c r="N3532" s="7">
        <f>VLOOKUP(I3532,Products!$A$1:$F$51,6,0)</f>
        <v>584.4</v>
      </c>
      <c r="O3532" t="s">
        <v>827</v>
      </c>
      <c r="P3532" t="str">
        <f>VLOOKUP(O3532,Stores!$A$1:$D$6,2,0)</f>
        <v>MegaMart Jimenezborough</v>
      </c>
      <c r="Q3532" t="str">
        <f>VLOOKUP(O3532,Stores!$A$1:$D$6,4,0)</f>
        <v>South</v>
      </c>
      <c r="R3532" s="6">
        <v>5</v>
      </c>
      <c r="S3532" s="6">
        <v>0.15</v>
      </c>
      <c r="T3532" t="s">
        <v>854</v>
      </c>
      <c r="U3532">
        <f t="shared" si="165"/>
        <v>5078.8</v>
      </c>
      <c r="V3532" s="7">
        <f t="shared" si="166"/>
        <v>2922</v>
      </c>
      <c r="W3532" s="7">
        <f t="shared" si="167"/>
        <v>2155.9500000000003</v>
      </c>
    </row>
    <row r="3533" spans="1:23" x14ac:dyDescent="0.25">
      <c r="A3533" t="s">
        <v>2975</v>
      </c>
      <c r="B3533" s="4">
        <v>45700</v>
      </c>
      <c r="C3533" t="s">
        <v>522</v>
      </c>
      <c r="D3533" t="str">
        <f>VLOOKUP(C3533,Customers!$A$1:$H$201,4,0)</f>
        <v>Betty Johnson</v>
      </c>
      <c r="E3533" t="str">
        <f>VLOOKUP(C3533,Customers!$A$1:$H$201,5,0)</f>
        <v>Female</v>
      </c>
      <c r="F3533" s="4">
        <f>VLOOKUP(C3533,Customers!$A$1:$H$201,6,0)</f>
        <v>23256</v>
      </c>
      <c r="G3533" s="4" t="str">
        <f>VLOOKUP(C3533,Customers!$A$1:$H$201,7,0)</f>
        <v>North Lisa</v>
      </c>
      <c r="H3533" s="4">
        <f>VLOOKUP(C3533,Customers!$A$1:$H$201,8,0)</f>
        <v>44258</v>
      </c>
      <c r="I3533" t="s">
        <v>798</v>
      </c>
      <c r="J3533" t="str">
        <f>VLOOKUP(I3533,Products!$A$1:$F$51,2,0)</f>
        <v>Stage Footwear</v>
      </c>
      <c r="K3533" t="str">
        <f>VLOOKUP(I3533,Products!$A$1:$F$51,3,0)</f>
        <v>Fashion</v>
      </c>
      <c r="L3533" t="str">
        <f>VLOOKUP(I3533,Products!$A$1:$F$51,4,0)</f>
        <v>Footwear</v>
      </c>
      <c r="M3533" s="7">
        <f>VLOOKUP(I3533,Products!$A$1:$F$51,5,0)</f>
        <v>1102.791777777778</v>
      </c>
      <c r="N3533" s="7">
        <f>VLOOKUP(I3533,Products!$A$1:$F$51,6,0)</f>
        <v>742.26521739130465</v>
      </c>
      <c r="O3533" t="s">
        <v>835</v>
      </c>
      <c r="P3533" t="str">
        <f>VLOOKUP(O3533,Stores!$A$1:$D$6,2,0)</f>
        <v>MegaMart New Michele</v>
      </c>
      <c r="Q3533" t="str">
        <f>VLOOKUP(O3533,Stores!$A$1:$D$6,4,0)</f>
        <v>West</v>
      </c>
      <c r="R3533" s="6">
        <v>5</v>
      </c>
      <c r="S3533" s="6">
        <v>0</v>
      </c>
      <c r="T3533" t="s">
        <v>854</v>
      </c>
      <c r="U3533">
        <f t="shared" si="165"/>
        <v>5513.9588888888902</v>
      </c>
      <c r="V3533" s="7">
        <f t="shared" si="166"/>
        <v>3711.3260869565233</v>
      </c>
      <c r="W3533" s="7">
        <f t="shared" si="167"/>
        <v>1801.6328019323669</v>
      </c>
    </row>
    <row r="3534" spans="1:23" x14ac:dyDescent="0.25">
      <c r="A3534" t="s">
        <v>3175</v>
      </c>
      <c r="B3534" s="4">
        <v>45700</v>
      </c>
      <c r="C3534" t="s">
        <v>599</v>
      </c>
      <c r="D3534" t="str">
        <f>VLOOKUP(C3534,Customers!$A$1:$H$201,4,0)</f>
        <v>Travis Watson</v>
      </c>
      <c r="E3534" t="str">
        <f>VLOOKUP(C3534,Customers!$A$1:$H$201,5,0)</f>
        <v>Male</v>
      </c>
      <c r="F3534" s="4">
        <f>VLOOKUP(C3534,Customers!$A$1:$H$201,6,0)</f>
        <v>24638</v>
      </c>
      <c r="G3534" s="4" t="str">
        <f>VLOOKUP(C3534,Customers!$A$1:$H$201,7,0)</f>
        <v>Christopherburgh</v>
      </c>
      <c r="H3534" s="4">
        <f>VLOOKUP(C3534,Customers!$A$1:$H$201,8,0)</f>
        <v>44553</v>
      </c>
      <c r="I3534" t="s">
        <v>749</v>
      </c>
      <c r="J3534" t="str">
        <f>VLOOKUP(I3534,Products!$A$1:$F$51,2,0)</f>
        <v>Whether Bags</v>
      </c>
      <c r="K3534" t="str">
        <f>VLOOKUP(I3534,Products!$A$1:$F$51,3,0)</f>
        <v>Fashion</v>
      </c>
      <c r="L3534" t="str">
        <f>VLOOKUP(I3534,Products!$A$1:$F$51,4,0)</f>
        <v>Bags</v>
      </c>
      <c r="M3534" s="7">
        <f>VLOOKUP(I3534,Products!$A$1:$F$51,5,0)</f>
        <v>270.45</v>
      </c>
      <c r="N3534" s="7">
        <f>VLOOKUP(I3534,Products!$A$1:$F$51,6,0)</f>
        <v>742.26521739130465</v>
      </c>
      <c r="O3534" t="s">
        <v>842</v>
      </c>
      <c r="P3534" t="str">
        <f>VLOOKUP(O3534,Stores!$A$1:$D$6,2,0)</f>
        <v>MegaMart Johnmouth</v>
      </c>
      <c r="Q3534" t="str">
        <f>VLOOKUP(O3534,Stores!$A$1:$D$6,4,0)</f>
        <v>East</v>
      </c>
      <c r="R3534" s="6">
        <v>5</v>
      </c>
      <c r="S3534" s="6">
        <v>0.15</v>
      </c>
      <c r="T3534" t="s">
        <v>851</v>
      </c>
      <c r="U3534">
        <f t="shared" si="165"/>
        <v>1352.25</v>
      </c>
      <c r="V3534" s="7">
        <f t="shared" si="166"/>
        <v>3711.3260869565233</v>
      </c>
      <c r="W3534" s="7">
        <f t="shared" si="167"/>
        <v>-2359.9260869565232</v>
      </c>
    </row>
    <row r="3535" spans="1:23" x14ac:dyDescent="0.25">
      <c r="A3535" t="s">
        <v>3740</v>
      </c>
      <c r="B3535" s="4">
        <v>45700</v>
      </c>
      <c r="C3535" t="s">
        <v>462</v>
      </c>
      <c r="D3535" t="str">
        <f>VLOOKUP(C3535,Customers!$A$1:$H$201,4,0)</f>
        <v>Monique Johnson</v>
      </c>
      <c r="E3535" t="str">
        <f>VLOOKUP(C3535,Customers!$A$1:$H$201,5,0)</f>
        <v>Male</v>
      </c>
      <c r="F3535" s="4">
        <f>VLOOKUP(C3535,Customers!$A$1:$H$201,6,0)</f>
        <v>29315</v>
      </c>
      <c r="G3535" s="4" t="str">
        <f>VLOOKUP(C3535,Customers!$A$1:$H$201,7,0)</f>
        <v>West Paulfurt</v>
      </c>
      <c r="H3535" s="4">
        <f>VLOOKUP(C3535,Customers!$A$1:$H$201,8,0)</f>
        <v>45654</v>
      </c>
      <c r="I3535" t="s">
        <v>816</v>
      </c>
      <c r="J3535" t="str">
        <f>VLOOKUP(I3535,Products!$A$1:$F$51,2,0)</f>
        <v>Or Smartphone</v>
      </c>
      <c r="K3535" t="str">
        <f>VLOOKUP(I3535,Products!$A$1:$F$51,3,0)</f>
        <v>Electronics</v>
      </c>
      <c r="L3535" t="str">
        <f>VLOOKUP(I3535,Products!$A$1:$F$51,4,0)</f>
        <v>Smartphone</v>
      </c>
      <c r="M3535" s="7">
        <f>VLOOKUP(I3535,Products!$A$1:$F$51,5,0)</f>
        <v>1197.18</v>
      </c>
      <c r="N3535" s="7">
        <f>VLOOKUP(I3535,Products!$A$1:$F$51,6,0)</f>
        <v>722.74</v>
      </c>
      <c r="O3535" t="s">
        <v>835</v>
      </c>
      <c r="P3535" t="str">
        <f>VLOOKUP(O3535,Stores!$A$1:$D$6,2,0)</f>
        <v>MegaMart New Michele</v>
      </c>
      <c r="Q3535" t="str">
        <f>VLOOKUP(O3535,Stores!$A$1:$D$6,4,0)</f>
        <v>West</v>
      </c>
      <c r="R3535" s="6">
        <v>2</v>
      </c>
      <c r="S3535" s="6">
        <v>0</v>
      </c>
      <c r="T3535" t="s">
        <v>857</v>
      </c>
      <c r="U3535">
        <f t="shared" si="165"/>
        <v>2394.36</v>
      </c>
      <c r="V3535" s="7">
        <f t="shared" si="166"/>
        <v>1445.48</v>
      </c>
      <c r="W3535" s="7">
        <f t="shared" si="167"/>
        <v>947.88000000000011</v>
      </c>
    </row>
    <row r="3536" spans="1:23" x14ac:dyDescent="0.25">
      <c r="A3536" t="s">
        <v>4204</v>
      </c>
      <c r="B3536" s="4">
        <v>45700</v>
      </c>
      <c r="C3536" t="s">
        <v>49</v>
      </c>
      <c r="D3536" t="str">
        <f>VLOOKUP(C3536,Customers!$A$1:$H$201,4,0)</f>
        <v>Dale Perry</v>
      </c>
      <c r="E3536" t="str">
        <f>VLOOKUP(C3536,Customers!$A$1:$H$201,5,0)</f>
        <v>Male</v>
      </c>
      <c r="F3536" s="4">
        <f>VLOOKUP(C3536,Customers!$A$1:$H$201,6,0)</f>
        <v>32850</v>
      </c>
      <c r="G3536" s="4" t="str">
        <f>VLOOKUP(C3536,Customers!$A$1:$H$201,7,0)</f>
        <v>Lake Dawn</v>
      </c>
      <c r="H3536" s="4">
        <f>VLOOKUP(C3536,Customers!$A$1:$H$201,8,0)</f>
        <v>44393</v>
      </c>
      <c r="I3536" t="s">
        <v>812</v>
      </c>
      <c r="J3536" t="str">
        <f>VLOOKUP(I3536,Products!$A$1:$F$51,2,0)</f>
        <v>Set Dairy</v>
      </c>
      <c r="K3536" t="str">
        <f>VLOOKUP(I3536,Products!$A$1:$F$51,3,0)</f>
        <v>Groceries</v>
      </c>
      <c r="L3536" t="str">
        <f>VLOOKUP(I3536,Products!$A$1:$F$51,4,0)</f>
        <v>Dairy</v>
      </c>
      <c r="M3536" s="7">
        <f>VLOOKUP(I3536,Products!$A$1:$F$51,5,0)</f>
        <v>1879.08</v>
      </c>
      <c r="N3536" s="7">
        <f>VLOOKUP(I3536,Products!$A$1:$F$51,6,0)</f>
        <v>1004.56</v>
      </c>
      <c r="O3536" t="s">
        <v>838</v>
      </c>
      <c r="P3536" t="str">
        <f>VLOOKUP(O3536,Stores!$A$1:$D$6,2,0)</f>
        <v>MegaMart Brianahaven</v>
      </c>
      <c r="Q3536" t="str">
        <f>VLOOKUP(O3536,Stores!$A$1:$D$6,4,0)</f>
        <v>North</v>
      </c>
      <c r="R3536" s="6">
        <v>4</v>
      </c>
      <c r="S3536" s="6">
        <v>0.05</v>
      </c>
      <c r="T3536" t="s">
        <v>857</v>
      </c>
      <c r="U3536">
        <f t="shared" si="165"/>
        <v>7516.32</v>
      </c>
      <c r="V3536" s="7">
        <f t="shared" si="166"/>
        <v>4018.24</v>
      </c>
      <c r="W3536" s="7">
        <f t="shared" si="167"/>
        <v>3497.13</v>
      </c>
    </row>
    <row r="3537" spans="1:23" x14ac:dyDescent="0.25">
      <c r="A3537" t="s">
        <v>4890</v>
      </c>
      <c r="B3537" s="4">
        <v>45700</v>
      </c>
      <c r="C3537" t="s">
        <v>149</v>
      </c>
      <c r="D3537" t="str">
        <f>VLOOKUP(C3537,Customers!$A$1:$H$201,4,0)</f>
        <v>Nancy Savage</v>
      </c>
      <c r="E3537" t="str">
        <f>VLOOKUP(C3537,Customers!$A$1:$H$201,5,0)</f>
        <v>Female</v>
      </c>
      <c r="F3537" s="4">
        <f>VLOOKUP(C3537,Customers!$A$1:$H$201,6,0)</f>
        <v>35371</v>
      </c>
      <c r="G3537" s="4" t="str">
        <f>VLOOKUP(C3537,Customers!$A$1:$H$201,7,0)</f>
        <v>Port Sandra</v>
      </c>
      <c r="H3537" s="4">
        <f>VLOOKUP(C3537,Customers!$A$1:$H$201,8,0)</f>
        <v>44851</v>
      </c>
      <c r="I3537" t="s">
        <v>753</v>
      </c>
      <c r="J3537" t="str">
        <f>VLOOKUP(I3537,Products!$A$1:$F$51,2,0)</f>
        <v>Find Headphones</v>
      </c>
      <c r="K3537" t="str">
        <f>VLOOKUP(I3537,Products!$A$1:$F$51,3,0)</f>
        <v>Electronics</v>
      </c>
      <c r="L3537" t="str">
        <f>VLOOKUP(I3537,Products!$A$1:$F$51,4,0)</f>
        <v>Headphones</v>
      </c>
      <c r="M3537" s="7">
        <f>VLOOKUP(I3537,Products!$A$1:$F$51,5,0)</f>
        <v>1246.1099999999999</v>
      </c>
      <c r="N3537" s="7">
        <f>VLOOKUP(I3537,Products!$A$1:$F$51,6,0)</f>
        <v>833.52</v>
      </c>
      <c r="O3537" t="s">
        <v>838</v>
      </c>
      <c r="P3537" t="str">
        <f>VLOOKUP(O3537,Stores!$A$1:$D$6,2,0)</f>
        <v>MegaMart Brianahaven</v>
      </c>
      <c r="Q3537" t="str">
        <f>VLOOKUP(O3537,Stores!$A$1:$D$6,4,0)</f>
        <v>North</v>
      </c>
      <c r="R3537" s="6">
        <v>2</v>
      </c>
      <c r="S3537" s="6">
        <v>0.05</v>
      </c>
      <c r="T3537" t="s">
        <v>861</v>
      </c>
      <c r="U3537">
        <f t="shared" si="165"/>
        <v>2492.2199999999998</v>
      </c>
      <c r="V3537" s="7">
        <f t="shared" si="166"/>
        <v>1667.04</v>
      </c>
      <c r="W3537" s="7">
        <f t="shared" si="167"/>
        <v>824.22999999999979</v>
      </c>
    </row>
    <row r="3538" spans="1:23" x14ac:dyDescent="0.25">
      <c r="A3538" t="s">
        <v>5556</v>
      </c>
      <c r="B3538" s="4">
        <v>45701</v>
      </c>
      <c r="C3538" t="s">
        <v>549</v>
      </c>
      <c r="D3538" t="str">
        <f>VLOOKUP(C3538,Customers!$A$1:$H$201,4,0)</f>
        <v>Nancy Gordon</v>
      </c>
      <c r="E3538" t="str">
        <f>VLOOKUP(C3538,Customers!$A$1:$H$201,5,0)</f>
        <v>Female</v>
      </c>
      <c r="F3538" s="4">
        <f>VLOOKUP(C3538,Customers!$A$1:$H$201,6,0)</f>
        <v>32240</v>
      </c>
      <c r="G3538" s="4" t="str">
        <f>VLOOKUP(C3538,Customers!$A$1:$H$201,7,0)</f>
        <v>Port Alex</v>
      </c>
      <c r="H3538" s="4">
        <f>VLOOKUP(C3538,Customers!$A$1:$H$201,8,0)</f>
        <v>44962</v>
      </c>
      <c r="I3538" t="s">
        <v>741</v>
      </c>
      <c r="J3538" t="str">
        <f>VLOOKUP(I3538,Products!$A$1:$F$51,2,0)</f>
        <v>Above Camera</v>
      </c>
      <c r="K3538" t="str">
        <f>VLOOKUP(I3538,Products!$A$1:$F$51,3,0)</f>
        <v>Electronics</v>
      </c>
      <c r="L3538" t="str">
        <f>VLOOKUP(I3538,Products!$A$1:$F$51,4,0)</f>
        <v>Camera</v>
      </c>
      <c r="M3538" s="7">
        <f>VLOOKUP(I3538,Products!$A$1:$F$51,5,0)</f>
        <v>1193.0899999999999</v>
      </c>
      <c r="N3538" s="7">
        <f>VLOOKUP(I3538,Products!$A$1:$F$51,6,0)</f>
        <v>818.24</v>
      </c>
      <c r="O3538" t="s">
        <v>827</v>
      </c>
      <c r="P3538" t="str">
        <f>VLOOKUP(O3538,Stores!$A$1:$D$6,2,0)</f>
        <v>MegaMart Jimenezborough</v>
      </c>
      <c r="Q3538" t="str">
        <f>VLOOKUP(O3538,Stores!$A$1:$D$6,4,0)</f>
        <v>South</v>
      </c>
      <c r="R3538" s="6">
        <v>1</v>
      </c>
      <c r="S3538" s="6">
        <v>0.15</v>
      </c>
      <c r="T3538" t="s">
        <v>854</v>
      </c>
      <c r="U3538">
        <f t="shared" si="165"/>
        <v>1193.0899999999999</v>
      </c>
      <c r="V3538" s="7">
        <f t="shared" si="166"/>
        <v>818.24</v>
      </c>
      <c r="W3538" s="7">
        <f t="shared" si="167"/>
        <v>373.99999999999989</v>
      </c>
    </row>
    <row r="3539" spans="1:23" x14ac:dyDescent="0.25">
      <c r="A3539" t="s">
        <v>5574</v>
      </c>
      <c r="B3539" s="4">
        <v>45701</v>
      </c>
      <c r="C3539" t="s">
        <v>196</v>
      </c>
      <c r="D3539" t="str">
        <f>VLOOKUP(C3539,Customers!$A$1:$H$201,4,0)</f>
        <v>Madison Sellers</v>
      </c>
      <c r="E3539" t="str">
        <f>VLOOKUP(C3539,Customers!$A$1:$H$201,5,0)</f>
        <v>Female</v>
      </c>
      <c r="F3539" s="4">
        <f>VLOOKUP(C3539,Customers!$A$1:$H$201,6,0)</f>
        <v>38340</v>
      </c>
      <c r="G3539" s="4" t="str">
        <f>VLOOKUP(C3539,Customers!$A$1:$H$201,7,0)</f>
        <v>Boyerstad</v>
      </c>
      <c r="H3539" s="4">
        <f>VLOOKUP(C3539,Customers!$A$1:$H$201,8,0)</f>
        <v>45347</v>
      </c>
      <c r="I3539" t="s">
        <v>774</v>
      </c>
      <c r="J3539" t="str">
        <f>VLOOKUP(I3539,Products!$A$1:$F$51,2,0)</f>
        <v>Behavior Dairy</v>
      </c>
      <c r="K3539" t="str">
        <f>VLOOKUP(I3539,Products!$A$1:$F$51,3,0)</f>
        <v>Groceries</v>
      </c>
      <c r="L3539" t="str">
        <f>VLOOKUP(I3539,Products!$A$1:$F$51,4,0)</f>
        <v>Dairy</v>
      </c>
      <c r="M3539" s="7">
        <f>VLOOKUP(I3539,Products!$A$1:$F$51,5,0)</f>
        <v>1015.76</v>
      </c>
      <c r="N3539" s="7">
        <f>VLOOKUP(I3539,Products!$A$1:$F$51,6,0)</f>
        <v>584.4</v>
      </c>
      <c r="O3539" t="s">
        <v>838</v>
      </c>
      <c r="P3539" t="str">
        <f>VLOOKUP(O3539,Stores!$A$1:$D$6,2,0)</f>
        <v>MegaMart Brianahaven</v>
      </c>
      <c r="Q3539" t="str">
        <f>VLOOKUP(O3539,Stores!$A$1:$D$6,4,0)</f>
        <v>North</v>
      </c>
      <c r="R3539" s="6">
        <v>1</v>
      </c>
      <c r="S3539" s="6">
        <v>0</v>
      </c>
      <c r="T3539" t="s">
        <v>851</v>
      </c>
      <c r="U3539">
        <f t="shared" si="165"/>
        <v>1015.76</v>
      </c>
      <c r="V3539" s="7">
        <f t="shared" si="166"/>
        <v>584.4</v>
      </c>
      <c r="W3539" s="7">
        <f t="shared" si="167"/>
        <v>430.36</v>
      </c>
    </row>
    <row r="3540" spans="1:23" x14ac:dyDescent="0.25">
      <c r="A3540" t="s">
        <v>1192</v>
      </c>
      <c r="B3540" s="4">
        <v>45701</v>
      </c>
      <c r="C3540" t="s">
        <v>498</v>
      </c>
      <c r="D3540" t="str">
        <f>VLOOKUP(C3540,Customers!$A$1:$H$201,4,0)</f>
        <v>Gary Lopez</v>
      </c>
      <c r="E3540" t="str">
        <f>VLOOKUP(C3540,Customers!$A$1:$H$201,5,0)</f>
        <v>Male</v>
      </c>
      <c r="F3540" s="4">
        <f>VLOOKUP(C3540,Customers!$A$1:$H$201,6,0)</f>
        <v>30899</v>
      </c>
      <c r="G3540" s="4" t="str">
        <f>VLOOKUP(C3540,Customers!$A$1:$H$201,7,0)</f>
        <v>Amandachester</v>
      </c>
      <c r="H3540" s="4">
        <f>VLOOKUP(C3540,Customers!$A$1:$H$201,8,0)</f>
        <v>45421</v>
      </c>
      <c r="I3540" t="s">
        <v>800</v>
      </c>
      <c r="J3540" t="str">
        <f>VLOOKUP(I3540,Products!$A$1:$F$51,2,0)</f>
        <v>Church Clothing</v>
      </c>
      <c r="K3540" t="str">
        <f>VLOOKUP(I3540,Products!$A$1:$F$51,3,0)</f>
        <v>Fashion</v>
      </c>
      <c r="L3540" t="str">
        <f>VLOOKUP(I3540,Products!$A$1:$F$51,4,0)</f>
        <v>Clothing</v>
      </c>
      <c r="M3540" s="7">
        <f>VLOOKUP(I3540,Products!$A$1:$F$51,5,0)</f>
        <v>540.94000000000005</v>
      </c>
      <c r="N3540" s="7">
        <f>VLOOKUP(I3540,Products!$A$1:$F$51,6,0)</f>
        <v>398.25</v>
      </c>
      <c r="O3540" t="s">
        <v>827</v>
      </c>
      <c r="P3540" t="str">
        <f>VLOOKUP(O3540,Stores!$A$1:$D$6,2,0)</f>
        <v>MegaMart Jimenezborough</v>
      </c>
      <c r="Q3540" t="str">
        <f>VLOOKUP(O3540,Stores!$A$1:$D$6,4,0)</f>
        <v>South</v>
      </c>
      <c r="R3540" s="6">
        <v>2</v>
      </c>
      <c r="S3540" s="6">
        <v>0.15</v>
      </c>
      <c r="T3540" t="s">
        <v>857</v>
      </c>
      <c r="U3540">
        <f t="shared" si="165"/>
        <v>1081.8800000000001</v>
      </c>
      <c r="V3540" s="7">
        <f t="shared" si="166"/>
        <v>796.5</v>
      </c>
      <c r="W3540" s="7">
        <f t="shared" si="167"/>
        <v>284.53000000000009</v>
      </c>
    </row>
    <row r="3541" spans="1:23" x14ac:dyDescent="0.25">
      <c r="A3541" t="s">
        <v>1277</v>
      </c>
      <c r="B3541" s="4">
        <v>45701</v>
      </c>
      <c r="C3541" t="s">
        <v>34</v>
      </c>
      <c r="D3541" t="str">
        <f>VLOOKUP(C3541,Customers!$A$1:$H$201,4,0)</f>
        <v>Isaiah Williams</v>
      </c>
      <c r="E3541" t="str">
        <f>VLOOKUP(C3541,Customers!$A$1:$H$201,5,0)</f>
        <v>Male</v>
      </c>
      <c r="F3541" s="4">
        <f>VLOOKUP(C3541,Customers!$A$1:$H$201,6,0)</f>
        <v>22233</v>
      </c>
      <c r="G3541" s="4" t="str">
        <f>VLOOKUP(C3541,Customers!$A$1:$H$201,7,0)</f>
        <v>New Michaelland</v>
      </c>
      <c r="H3541" s="4">
        <f>VLOOKUP(C3541,Customers!$A$1:$H$201,8,0)</f>
        <v>45720</v>
      </c>
      <c r="I3541" t="s">
        <v>746</v>
      </c>
      <c r="J3541" t="str">
        <f>VLOOKUP(I3541,Products!$A$1:$F$51,2,0)</f>
        <v>Add Clothing</v>
      </c>
      <c r="K3541" t="str">
        <f>VLOOKUP(I3541,Products!$A$1:$F$51,3,0)</f>
        <v>Fashion</v>
      </c>
      <c r="L3541" t="str">
        <f>VLOOKUP(I3541,Products!$A$1:$F$51,4,0)</f>
        <v>Clothing</v>
      </c>
      <c r="M3541" s="7">
        <f>VLOOKUP(I3541,Products!$A$1:$F$51,5,0)</f>
        <v>1342.75</v>
      </c>
      <c r="N3541" s="7">
        <f>VLOOKUP(I3541,Products!$A$1:$F$51,6,0)</f>
        <v>797.94</v>
      </c>
      <c r="O3541" t="s">
        <v>835</v>
      </c>
      <c r="P3541" t="str">
        <f>VLOOKUP(O3541,Stores!$A$1:$D$6,2,0)</f>
        <v>MegaMart New Michele</v>
      </c>
      <c r="Q3541" t="str">
        <f>VLOOKUP(O3541,Stores!$A$1:$D$6,4,0)</f>
        <v>West</v>
      </c>
      <c r="R3541" s="6">
        <v>4</v>
      </c>
      <c r="S3541" s="6">
        <v>0.15</v>
      </c>
      <c r="T3541" t="s">
        <v>857</v>
      </c>
      <c r="U3541">
        <f t="shared" si="165"/>
        <v>5371</v>
      </c>
      <c r="V3541" s="7">
        <f t="shared" si="166"/>
        <v>3191.76</v>
      </c>
      <c r="W3541" s="7">
        <f t="shared" si="167"/>
        <v>2178.39</v>
      </c>
    </row>
    <row r="3542" spans="1:23" x14ac:dyDescent="0.25">
      <c r="A3542" t="s">
        <v>1340</v>
      </c>
      <c r="B3542" s="4">
        <v>45701</v>
      </c>
      <c r="C3542" t="s">
        <v>107</v>
      </c>
      <c r="D3542" t="str">
        <f>VLOOKUP(C3542,Customers!$A$1:$H$201,4,0)</f>
        <v>Jacqueline Martin</v>
      </c>
      <c r="E3542" t="str">
        <f>VLOOKUP(C3542,Customers!$A$1:$H$201,5,0)</f>
        <v>Male</v>
      </c>
      <c r="F3542" s="4">
        <f>VLOOKUP(C3542,Customers!$A$1:$H$201,6,0)</f>
        <v>21586</v>
      </c>
      <c r="G3542" s="4" t="str">
        <f>VLOOKUP(C3542,Customers!$A$1:$H$201,7,0)</f>
        <v>Robertmouth</v>
      </c>
      <c r="H3542" s="4">
        <f>VLOOKUP(C3542,Customers!$A$1:$H$201,8,0)</f>
        <v>45168</v>
      </c>
      <c r="I3542" t="s">
        <v>743</v>
      </c>
      <c r="J3542" t="str">
        <f>VLOOKUP(I3542,Products!$A$1:$F$51,2,0)</f>
        <v>World Watches</v>
      </c>
      <c r="K3542" t="str">
        <f>VLOOKUP(I3542,Products!$A$1:$F$51,3,0)</f>
        <v>Fashion</v>
      </c>
      <c r="L3542" t="str">
        <f>VLOOKUP(I3542,Products!$A$1:$F$51,4,0)</f>
        <v>Watches</v>
      </c>
      <c r="M3542" s="7">
        <f>VLOOKUP(I3542,Products!$A$1:$F$51,5,0)</f>
        <v>1134.8</v>
      </c>
      <c r="N3542" s="7">
        <f>VLOOKUP(I3542,Products!$A$1:$F$51,6,0)</f>
        <v>675.1</v>
      </c>
      <c r="O3542" t="s">
        <v>831</v>
      </c>
      <c r="P3542" t="str">
        <f>VLOOKUP(O3542,Stores!$A$1:$D$6,2,0)</f>
        <v>MegaMart Peckmouth</v>
      </c>
      <c r="Q3542" t="str">
        <f>VLOOKUP(O3542,Stores!$A$1:$D$6,4,0)</f>
        <v>East</v>
      </c>
      <c r="R3542" s="6">
        <v>3</v>
      </c>
      <c r="S3542" s="6">
        <v>0</v>
      </c>
      <c r="T3542" t="s">
        <v>854</v>
      </c>
      <c r="U3542">
        <f t="shared" si="165"/>
        <v>3404.3999999999996</v>
      </c>
      <c r="V3542" s="7">
        <f t="shared" si="166"/>
        <v>2025.3000000000002</v>
      </c>
      <c r="W3542" s="7">
        <f t="shared" si="167"/>
        <v>1378.0999999999995</v>
      </c>
    </row>
    <row r="3543" spans="1:23" x14ac:dyDescent="0.25">
      <c r="A3543" t="s">
        <v>2780</v>
      </c>
      <c r="B3543" s="4">
        <v>45701</v>
      </c>
      <c r="C3543" t="s">
        <v>260</v>
      </c>
      <c r="D3543" t="str">
        <f>VLOOKUP(C3543,Customers!$A$1:$H$201,4,0)</f>
        <v>Gabriel Daugherty</v>
      </c>
      <c r="E3543" t="str">
        <f>VLOOKUP(C3543,Customers!$A$1:$H$201,5,0)</f>
        <v>Male</v>
      </c>
      <c r="F3543" s="4">
        <f>VLOOKUP(C3543,Customers!$A$1:$H$201,6,0)</f>
        <v>24029</v>
      </c>
      <c r="G3543" s="4" t="str">
        <f>VLOOKUP(C3543,Customers!$A$1:$H$201,7,0)</f>
        <v>New Reginald</v>
      </c>
      <c r="H3543" s="4">
        <f>VLOOKUP(C3543,Customers!$A$1:$H$201,8,0)</f>
        <v>44937</v>
      </c>
      <c r="I3543" t="s">
        <v>820</v>
      </c>
      <c r="J3543" t="str">
        <f>VLOOKUP(I3543,Products!$A$1:$F$51,2,0)</f>
        <v>Possible Watches</v>
      </c>
      <c r="K3543" t="str">
        <f>VLOOKUP(I3543,Products!$A$1:$F$51,3,0)</f>
        <v>Fashion</v>
      </c>
      <c r="L3543" t="str">
        <f>VLOOKUP(I3543,Products!$A$1:$F$51,4,0)</f>
        <v>Watches</v>
      </c>
      <c r="M3543" s="7">
        <f>VLOOKUP(I3543,Products!$A$1:$F$51,5,0)</f>
        <v>388.26</v>
      </c>
      <c r="N3543" s="7">
        <f>VLOOKUP(I3543,Products!$A$1:$F$51,6,0)</f>
        <v>199.3</v>
      </c>
      <c r="O3543" t="s">
        <v>835</v>
      </c>
      <c r="P3543" t="str">
        <f>VLOOKUP(O3543,Stores!$A$1:$D$6,2,0)</f>
        <v>MegaMart New Michele</v>
      </c>
      <c r="Q3543" t="str">
        <f>VLOOKUP(O3543,Stores!$A$1:$D$6,4,0)</f>
        <v>West</v>
      </c>
      <c r="R3543" s="6">
        <v>3</v>
      </c>
      <c r="S3543" s="6">
        <v>0.1</v>
      </c>
      <c r="T3543" t="s">
        <v>854</v>
      </c>
      <c r="U3543">
        <f t="shared" si="165"/>
        <v>1164.78</v>
      </c>
      <c r="V3543" s="7">
        <f t="shared" si="166"/>
        <v>597.90000000000009</v>
      </c>
      <c r="W3543" s="7">
        <f t="shared" si="167"/>
        <v>565.9799999999999</v>
      </c>
    </row>
    <row r="3544" spans="1:23" x14ac:dyDescent="0.25">
      <c r="A3544" t="s">
        <v>2924</v>
      </c>
      <c r="B3544" s="4">
        <v>45702</v>
      </c>
      <c r="C3544" t="s">
        <v>91</v>
      </c>
      <c r="D3544" t="str">
        <f>VLOOKUP(C3544,Customers!$A$1:$H$201,4,0)</f>
        <v>Mark Martinez</v>
      </c>
      <c r="E3544" t="str">
        <f>VLOOKUP(C3544,Customers!$A$1:$H$201,5,0)</f>
        <v>Female</v>
      </c>
      <c r="F3544" s="4">
        <f>VLOOKUP(C3544,Customers!$A$1:$H$201,6,0)</f>
        <v>26428</v>
      </c>
      <c r="G3544" s="4" t="str">
        <f>VLOOKUP(C3544,Customers!$A$1:$H$201,7,0)</f>
        <v>New Christophermouth</v>
      </c>
      <c r="H3544" s="4">
        <f>VLOOKUP(C3544,Customers!$A$1:$H$201,8,0)</f>
        <v>44123</v>
      </c>
      <c r="I3544" t="s">
        <v>718</v>
      </c>
      <c r="J3544" t="str">
        <f>VLOOKUP(I3544,Products!$A$1:$F$51,2,0)</f>
        <v>Four Accessories</v>
      </c>
      <c r="K3544" t="str">
        <f>VLOOKUP(I3544,Products!$A$1:$F$51,3,0)</f>
        <v>Fashion</v>
      </c>
      <c r="L3544" t="str">
        <f>VLOOKUP(I3544,Products!$A$1:$F$51,4,0)</f>
        <v>Accessories</v>
      </c>
      <c r="M3544" s="7">
        <f>VLOOKUP(I3544,Products!$A$1:$F$51,5,0)</f>
        <v>1853.77</v>
      </c>
      <c r="N3544" s="7">
        <f>VLOOKUP(I3544,Products!$A$1:$F$51,6,0)</f>
        <v>1363.52</v>
      </c>
      <c r="O3544" t="s">
        <v>827</v>
      </c>
      <c r="P3544" t="str">
        <f>VLOOKUP(O3544,Stores!$A$1:$D$6,2,0)</f>
        <v>MegaMart Jimenezborough</v>
      </c>
      <c r="Q3544" t="str">
        <f>VLOOKUP(O3544,Stores!$A$1:$D$6,4,0)</f>
        <v>South</v>
      </c>
      <c r="R3544" s="6">
        <v>1</v>
      </c>
      <c r="S3544" s="6">
        <v>0</v>
      </c>
      <c r="T3544" t="s">
        <v>854</v>
      </c>
      <c r="U3544">
        <f t="shared" si="165"/>
        <v>1853.77</v>
      </c>
      <c r="V3544" s="7">
        <f t="shared" si="166"/>
        <v>1363.52</v>
      </c>
      <c r="W3544" s="7">
        <f t="shared" si="167"/>
        <v>489.25</v>
      </c>
    </row>
    <row r="3545" spans="1:23" x14ac:dyDescent="0.25">
      <c r="A3545" t="s">
        <v>4070</v>
      </c>
      <c r="B3545" s="4">
        <v>45702</v>
      </c>
      <c r="C3545" t="s">
        <v>481</v>
      </c>
      <c r="D3545" t="str">
        <f>VLOOKUP(C3545,Customers!$A$1:$H$201,4,0)</f>
        <v>Jared Ochoa</v>
      </c>
      <c r="E3545" t="str">
        <f>VLOOKUP(C3545,Customers!$A$1:$H$201,5,0)</f>
        <v>Male</v>
      </c>
      <c r="F3545" s="4">
        <f>VLOOKUP(C3545,Customers!$A$1:$H$201,6,0)</f>
        <v>21543</v>
      </c>
      <c r="G3545" s="4" t="str">
        <f>VLOOKUP(C3545,Customers!$A$1:$H$201,7,0)</f>
        <v>Cisnerosville</v>
      </c>
      <c r="H3545" s="4">
        <f>VLOOKUP(C3545,Customers!$A$1:$H$201,8,0)</f>
        <v>45035</v>
      </c>
      <c r="I3545" t="s">
        <v>724</v>
      </c>
      <c r="J3545" t="str">
        <f>VLOOKUP(I3545,Products!$A$1:$F$51,2,0)</f>
        <v>Company Fruits</v>
      </c>
      <c r="K3545" t="str">
        <f>VLOOKUP(I3545,Products!$A$1:$F$51,3,0)</f>
        <v>Groceries</v>
      </c>
      <c r="L3545" t="str">
        <f>VLOOKUP(I3545,Products!$A$1:$F$51,4,0)</f>
        <v>Fruits</v>
      </c>
      <c r="M3545" s="7">
        <f>VLOOKUP(I3545,Products!$A$1:$F$51,5,0)</f>
        <v>318.05</v>
      </c>
      <c r="N3545" s="7">
        <f>VLOOKUP(I3545,Products!$A$1:$F$51,6,0)</f>
        <v>742.26521739130465</v>
      </c>
      <c r="O3545" t="s">
        <v>842</v>
      </c>
      <c r="P3545" t="str">
        <f>VLOOKUP(O3545,Stores!$A$1:$D$6,2,0)</f>
        <v>MegaMart Johnmouth</v>
      </c>
      <c r="Q3545" t="str">
        <f>VLOOKUP(O3545,Stores!$A$1:$D$6,4,0)</f>
        <v>East</v>
      </c>
      <c r="R3545" s="6">
        <v>4</v>
      </c>
      <c r="S3545" s="6">
        <v>0.1</v>
      </c>
      <c r="T3545" t="s">
        <v>857</v>
      </c>
      <c r="U3545">
        <f t="shared" si="165"/>
        <v>1272.2</v>
      </c>
      <c r="V3545" s="7">
        <f t="shared" si="166"/>
        <v>2969.0608695652186</v>
      </c>
      <c r="W3545" s="7">
        <f t="shared" si="167"/>
        <v>-1697.7608695652186</v>
      </c>
    </row>
    <row r="3546" spans="1:23" x14ac:dyDescent="0.25">
      <c r="A3546" t="s">
        <v>4296</v>
      </c>
      <c r="B3546" s="4">
        <v>45702</v>
      </c>
      <c r="C3546" t="s">
        <v>529</v>
      </c>
      <c r="D3546" t="str">
        <f>VLOOKUP(C3546,Customers!$A$1:$H$201,4,0)</f>
        <v>John Johnson</v>
      </c>
      <c r="E3546" t="str">
        <f>VLOOKUP(C3546,Customers!$A$1:$H$201,5,0)</f>
        <v>Female</v>
      </c>
      <c r="F3546" s="4">
        <f>VLOOKUP(C3546,Customers!$A$1:$H$201,6,0)</f>
        <v>35515</v>
      </c>
      <c r="G3546" s="4" t="str">
        <f>VLOOKUP(C3546,Customers!$A$1:$H$201,7,0)</f>
        <v>North Jamesport</v>
      </c>
      <c r="H3546" s="4">
        <f>VLOOKUP(C3546,Customers!$A$1:$H$201,8,0)</f>
        <v>44804</v>
      </c>
      <c r="I3546" t="s">
        <v>770</v>
      </c>
      <c r="J3546" t="str">
        <f>VLOOKUP(I3546,Products!$A$1:$F$51,2,0)</f>
        <v>Him Smartphone</v>
      </c>
      <c r="K3546" t="str">
        <f>VLOOKUP(I3546,Products!$A$1:$F$51,3,0)</f>
        <v>Electronics</v>
      </c>
      <c r="L3546" t="str">
        <f>VLOOKUP(I3546,Products!$A$1:$F$51,4,0)</f>
        <v>Smartphone</v>
      </c>
      <c r="M3546" s="7">
        <f>VLOOKUP(I3546,Products!$A$1:$F$51,5,0)</f>
        <v>1487.41</v>
      </c>
      <c r="N3546" s="7">
        <f>VLOOKUP(I3546,Products!$A$1:$F$51,6,0)</f>
        <v>813.07</v>
      </c>
      <c r="O3546" t="s">
        <v>842</v>
      </c>
      <c r="P3546" t="str">
        <f>VLOOKUP(O3546,Stores!$A$1:$D$6,2,0)</f>
        <v>MegaMart Johnmouth</v>
      </c>
      <c r="Q3546" t="str">
        <f>VLOOKUP(O3546,Stores!$A$1:$D$6,4,0)</f>
        <v>East</v>
      </c>
      <c r="R3546" s="6">
        <v>2</v>
      </c>
      <c r="S3546" s="6">
        <v>0.05</v>
      </c>
      <c r="T3546" t="s">
        <v>857</v>
      </c>
      <c r="U3546">
        <f t="shared" si="165"/>
        <v>2974.82</v>
      </c>
      <c r="V3546" s="7">
        <f t="shared" si="166"/>
        <v>1626.14</v>
      </c>
      <c r="W3546" s="7">
        <f t="shared" si="167"/>
        <v>1347.73</v>
      </c>
    </row>
    <row r="3547" spans="1:23" x14ac:dyDescent="0.25">
      <c r="A3547" t="s">
        <v>4613</v>
      </c>
      <c r="B3547" s="4">
        <v>45702</v>
      </c>
      <c r="C3547" t="s">
        <v>256</v>
      </c>
      <c r="D3547" t="str">
        <f>VLOOKUP(C3547,Customers!$A$1:$H$201,4,0)</f>
        <v>Alexandra Montoya</v>
      </c>
      <c r="E3547" t="str">
        <f>VLOOKUP(C3547,Customers!$A$1:$H$201,5,0)</f>
        <v>Female</v>
      </c>
      <c r="F3547" s="4">
        <f>VLOOKUP(C3547,Customers!$A$1:$H$201,6,0)</f>
        <v>29746</v>
      </c>
      <c r="G3547" s="4" t="str">
        <f>VLOOKUP(C3547,Customers!$A$1:$H$201,7,0)</f>
        <v>New Julia</v>
      </c>
      <c r="H3547" s="4">
        <f>VLOOKUP(C3547,Customers!$A$1:$H$201,8,0)</f>
        <v>45456</v>
      </c>
      <c r="I3547" t="s">
        <v>768</v>
      </c>
      <c r="J3547" t="str">
        <f>VLOOKUP(I3547,Products!$A$1:$F$51,2,0)</f>
        <v>And Footwear</v>
      </c>
      <c r="K3547" t="str">
        <f>VLOOKUP(I3547,Products!$A$1:$F$51,3,0)</f>
        <v>Fashion</v>
      </c>
      <c r="L3547" t="str">
        <f>VLOOKUP(I3547,Products!$A$1:$F$51,4,0)</f>
        <v>Footwear</v>
      </c>
      <c r="M3547" s="7">
        <f>VLOOKUP(I3547,Products!$A$1:$F$51,5,0)</f>
        <v>1878.47</v>
      </c>
      <c r="N3547" s="7">
        <f>VLOOKUP(I3547,Products!$A$1:$F$51,6,0)</f>
        <v>1014.91</v>
      </c>
      <c r="O3547" t="s">
        <v>831</v>
      </c>
      <c r="P3547" t="str">
        <f>VLOOKUP(O3547,Stores!$A$1:$D$6,2,0)</f>
        <v>MegaMart Peckmouth</v>
      </c>
      <c r="Q3547" t="str">
        <f>VLOOKUP(O3547,Stores!$A$1:$D$6,4,0)</f>
        <v>East</v>
      </c>
      <c r="R3547" s="6">
        <v>1</v>
      </c>
      <c r="S3547" s="6">
        <v>0.1</v>
      </c>
      <c r="T3547" t="s">
        <v>851</v>
      </c>
      <c r="U3547">
        <f t="shared" si="165"/>
        <v>1878.47</v>
      </c>
      <c r="V3547" s="7">
        <f t="shared" si="166"/>
        <v>1014.91</v>
      </c>
      <c r="W3547" s="7">
        <f t="shared" si="167"/>
        <v>862.66000000000008</v>
      </c>
    </row>
    <row r="3548" spans="1:23" x14ac:dyDescent="0.25">
      <c r="A3548" t="s">
        <v>4981</v>
      </c>
      <c r="B3548" s="4">
        <v>45702</v>
      </c>
      <c r="C3548" t="s">
        <v>540</v>
      </c>
      <c r="D3548" t="str">
        <f>VLOOKUP(C3548,Customers!$A$1:$H$201,4,0)</f>
        <v>Francis Hernandez</v>
      </c>
      <c r="E3548" t="str">
        <f>VLOOKUP(C3548,Customers!$A$1:$H$201,5,0)</f>
        <v>Male</v>
      </c>
      <c r="F3548" s="4">
        <f>VLOOKUP(C3548,Customers!$A$1:$H$201,6,0)</f>
        <v>26101</v>
      </c>
      <c r="G3548" s="4" t="str">
        <f>VLOOKUP(C3548,Customers!$A$1:$H$201,7,0)</f>
        <v>Juliefurt</v>
      </c>
      <c r="H3548" s="4">
        <f>VLOOKUP(C3548,Customers!$A$1:$H$201,8,0)</f>
        <v>44841</v>
      </c>
      <c r="I3548" t="s">
        <v>718</v>
      </c>
      <c r="J3548" t="str">
        <f>VLOOKUP(I3548,Products!$A$1:$F$51,2,0)</f>
        <v>Four Accessories</v>
      </c>
      <c r="K3548" t="str">
        <f>VLOOKUP(I3548,Products!$A$1:$F$51,3,0)</f>
        <v>Fashion</v>
      </c>
      <c r="L3548" t="str">
        <f>VLOOKUP(I3548,Products!$A$1:$F$51,4,0)</f>
        <v>Accessories</v>
      </c>
      <c r="M3548" s="7">
        <f>VLOOKUP(I3548,Products!$A$1:$F$51,5,0)</f>
        <v>1853.77</v>
      </c>
      <c r="N3548" s="7">
        <f>VLOOKUP(I3548,Products!$A$1:$F$51,6,0)</f>
        <v>1363.52</v>
      </c>
      <c r="O3548" t="s">
        <v>831</v>
      </c>
      <c r="P3548" t="str">
        <f>VLOOKUP(O3548,Stores!$A$1:$D$6,2,0)</f>
        <v>MegaMart Peckmouth</v>
      </c>
      <c r="Q3548" t="str">
        <f>VLOOKUP(O3548,Stores!$A$1:$D$6,4,0)</f>
        <v>East</v>
      </c>
      <c r="R3548" s="6">
        <v>2</v>
      </c>
      <c r="S3548" s="6">
        <v>0</v>
      </c>
      <c r="T3548" t="s">
        <v>857</v>
      </c>
      <c r="U3548">
        <f t="shared" si="165"/>
        <v>3707.54</v>
      </c>
      <c r="V3548" s="7">
        <f t="shared" si="166"/>
        <v>2727.04</v>
      </c>
      <c r="W3548" s="7">
        <f t="shared" si="167"/>
        <v>979.5</v>
      </c>
    </row>
    <row r="3549" spans="1:23" x14ac:dyDescent="0.25">
      <c r="A3549" t="s">
        <v>5038</v>
      </c>
      <c r="B3549" s="4">
        <v>45702</v>
      </c>
      <c r="C3549" t="s">
        <v>373</v>
      </c>
      <c r="D3549" t="str">
        <f>VLOOKUP(C3549,Customers!$A$1:$H$201,4,0)</f>
        <v>Sean Hart</v>
      </c>
      <c r="E3549" t="str">
        <f>VLOOKUP(C3549,Customers!$A$1:$H$201,5,0)</f>
        <v>Female</v>
      </c>
      <c r="F3549" s="4">
        <f>VLOOKUP(C3549,Customers!$A$1:$H$201,6,0)</f>
        <v>19995</v>
      </c>
      <c r="G3549" s="4" t="str">
        <f>VLOOKUP(C3549,Customers!$A$1:$H$201,7,0)</f>
        <v>North Jason</v>
      </c>
      <c r="H3549" s="4">
        <f>VLOOKUP(C3549,Customers!$A$1:$H$201,8,0)</f>
        <v>45602</v>
      </c>
      <c r="I3549" t="s">
        <v>808</v>
      </c>
      <c r="J3549" t="str">
        <f>VLOOKUP(I3549,Products!$A$1:$F$51,2,0)</f>
        <v>Soon Accessories</v>
      </c>
      <c r="K3549" t="str">
        <f>VLOOKUP(I3549,Products!$A$1:$F$51,3,0)</f>
        <v>Fashion</v>
      </c>
      <c r="L3549" t="str">
        <f>VLOOKUP(I3549,Products!$A$1:$F$51,4,0)</f>
        <v>Accessories</v>
      </c>
      <c r="M3549" s="7">
        <f>VLOOKUP(I3549,Products!$A$1:$F$51,5,0)</f>
        <v>564.41999999999996</v>
      </c>
      <c r="N3549" s="7">
        <f>VLOOKUP(I3549,Products!$A$1:$F$51,6,0)</f>
        <v>293.95999999999998</v>
      </c>
      <c r="O3549" t="s">
        <v>835</v>
      </c>
      <c r="P3549" t="str">
        <f>VLOOKUP(O3549,Stores!$A$1:$D$6,2,0)</f>
        <v>MegaMart New Michele</v>
      </c>
      <c r="Q3549" t="str">
        <f>VLOOKUP(O3549,Stores!$A$1:$D$6,4,0)</f>
        <v>West</v>
      </c>
      <c r="R3549" s="6">
        <v>2</v>
      </c>
      <c r="S3549" s="6">
        <v>0.05</v>
      </c>
      <c r="T3549" t="s">
        <v>854</v>
      </c>
      <c r="U3549">
        <f t="shared" si="165"/>
        <v>1128.8399999999999</v>
      </c>
      <c r="V3549" s="7">
        <f t="shared" si="166"/>
        <v>587.91999999999996</v>
      </c>
      <c r="W3549" s="7">
        <f t="shared" si="167"/>
        <v>539.96999999999991</v>
      </c>
    </row>
    <row r="3550" spans="1:23" x14ac:dyDescent="0.25">
      <c r="A3550" t="s">
        <v>1997</v>
      </c>
      <c r="B3550" s="4">
        <v>45702</v>
      </c>
      <c r="C3550" t="s">
        <v>645</v>
      </c>
      <c r="D3550" t="str">
        <f>VLOOKUP(C3550,Customers!$A$1:$H$201,4,0)</f>
        <v>Mary Dawson</v>
      </c>
      <c r="E3550" t="str">
        <f>VLOOKUP(C3550,Customers!$A$1:$H$201,5,0)</f>
        <v>Male</v>
      </c>
      <c r="F3550" s="4">
        <f>VLOOKUP(C3550,Customers!$A$1:$H$201,6,0)</f>
        <v>33196</v>
      </c>
      <c r="G3550" s="4" t="str">
        <f>VLOOKUP(C3550,Customers!$A$1:$H$201,7,0)</f>
        <v>New Tiffanyberg</v>
      </c>
      <c r="H3550" s="4">
        <f>VLOOKUP(C3550,Customers!$A$1:$H$201,8,0)</f>
        <v>44435</v>
      </c>
      <c r="I3550" t="s">
        <v>762</v>
      </c>
      <c r="J3550" t="str">
        <f>VLOOKUP(I3550,Products!$A$1:$F$51,2,0)</f>
        <v>Firm Dairy</v>
      </c>
      <c r="K3550" t="str">
        <f>VLOOKUP(I3550,Products!$A$1:$F$51,3,0)</f>
        <v>Groceries</v>
      </c>
      <c r="L3550" t="str">
        <f>VLOOKUP(I3550,Products!$A$1:$F$51,4,0)</f>
        <v>Dairy</v>
      </c>
      <c r="M3550" s="7">
        <f>VLOOKUP(I3550,Products!$A$1:$F$51,5,0)</f>
        <v>1227.24</v>
      </c>
      <c r="N3550" s="7">
        <f>VLOOKUP(I3550,Products!$A$1:$F$51,6,0)</f>
        <v>977.09</v>
      </c>
      <c r="O3550" t="s">
        <v>838</v>
      </c>
      <c r="P3550" t="str">
        <f>VLOOKUP(O3550,Stores!$A$1:$D$6,2,0)</f>
        <v>MegaMart Brianahaven</v>
      </c>
      <c r="Q3550" t="str">
        <f>VLOOKUP(O3550,Stores!$A$1:$D$6,4,0)</f>
        <v>North</v>
      </c>
      <c r="R3550" s="6">
        <v>4</v>
      </c>
      <c r="S3550" s="6">
        <v>0.15</v>
      </c>
      <c r="T3550" t="s">
        <v>854</v>
      </c>
      <c r="U3550">
        <f t="shared" si="165"/>
        <v>4908.96</v>
      </c>
      <c r="V3550" s="7">
        <f t="shared" si="166"/>
        <v>3908.36</v>
      </c>
      <c r="W3550" s="7">
        <f t="shared" si="167"/>
        <v>999.74999999999989</v>
      </c>
    </row>
    <row r="3551" spans="1:23" x14ac:dyDescent="0.25">
      <c r="A3551" t="s">
        <v>3199</v>
      </c>
      <c r="B3551" s="4">
        <v>45702</v>
      </c>
      <c r="C3551" t="s">
        <v>311</v>
      </c>
      <c r="D3551" t="str">
        <f>VLOOKUP(C3551,Customers!$A$1:$H$201,4,0)</f>
        <v>Jeremy Robles</v>
      </c>
      <c r="E3551" t="str">
        <f>VLOOKUP(C3551,Customers!$A$1:$H$201,5,0)</f>
        <v>Female</v>
      </c>
      <c r="F3551" s="4">
        <f>VLOOKUP(C3551,Customers!$A$1:$H$201,6,0)</f>
        <v>29674</v>
      </c>
      <c r="G3551" s="4" t="str">
        <f>VLOOKUP(C3551,Customers!$A$1:$H$201,7,0)</f>
        <v>West Josephport</v>
      </c>
      <c r="H3551" s="4">
        <f>VLOOKUP(C3551,Customers!$A$1:$H$201,8,0)</f>
        <v>44600</v>
      </c>
      <c r="I3551" t="s">
        <v>743</v>
      </c>
      <c r="J3551" t="str">
        <f>VLOOKUP(I3551,Products!$A$1:$F$51,2,0)</f>
        <v>World Watches</v>
      </c>
      <c r="K3551" t="str">
        <f>VLOOKUP(I3551,Products!$A$1:$F$51,3,0)</f>
        <v>Fashion</v>
      </c>
      <c r="L3551" t="str">
        <f>VLOOKUP(I3551,Products!$A$1:$F$51,4,0)</f>
        <v>Watches</v>
      </c>
      <c r="M3551" s="7">
        <f>VLOOKUP(I3551,Products!$A$1:$F$51,5,0)</f>
        <v>1134.8</v>
      </c>
      <c r="N3551" s="7">
        <f>VLOOKUP(I3551,Products!$A$1:$F$51,6,0)</f>
        <v>675.1</v>
      </c>
      <c r="O3551" t="s">
        <v>838</v>
      </c>
      <c r="P3551" t="str">
        <f>VLOOKUP(O3551,Stores!$A$1:$D$6,2,0)</f>
        <v>MegaMart Brianahaven</v>
      </c>
      <c r="Q3551" t="str">
        <f>VLOOKUP(O3551,Stores!$A$1:$D$6,4,0)</f>
        <v>North</v>
      </c>
      <c r="R3551" s="6">
        <v>3</v>
      </c>
      <c r="S3551" s="6">
        <v>0.05</v>
      </c>
      <c r="T3551" t="s">
        <v>857</v>
      </c>
      <c r="U3551">
        <f t="shared" si="165"/>
        <v>3404.3999999999996</v>
      </c>
      <c r="V3551" s="7">
        <f t="shared" si="166"/>
        <v>2025.3000000000002</v>
      </c>
      <c r="W3551" s="7">
        <f t="shared" si="167"/>
        <v>1378.1499999999994</v>
      </c>
    </row>
    <row r="3552" spans="1:23" x14ac:dyDescent="0.25">
      <c r="A3552" t="s">
        <v>3946</v>
      </c>
      <c r="B3552" s="4">
        <v>45702</v>
      </c>
      <c r="C3552" t="s">
        <v>125</v>
      </c>
      <c r="D3552" t="str">
        <f>VLOOKUP(C3552,Customers!$A$1:$H$201,4,0)</f>
        <v>Valerie Macdonald</v>
      </c>
      <c r="E3552" t="str">
        <f>VLOOKUP(C3552,Customers!$A$1:$H$201,5,0)</f>
        <v>Male</v>
      </c>
      <c r="F3552" s="4">
        <f>VLOOKUP(C3552,Customers!$A$1:$H$201,6,0)</f>
        <v>33917</v>
      </c>
      <c r="G3552" s="4" t="str">
        <f>VLOOKUP(C3552,Customers!$A$1:$H$201,7,0)</f>
        <v>East Shelby</v>
      </c>
      <c r="H3552" s="4">
        <f>VLOOKUP(C3552,Customers!$A$1:$H$201,8,0)</f>
        <v>44208</v>
      </c>
      <c r="I3552" t="s">
        <v>749</v>
      </c>
      <c r="J3552" t="str">
        <f>VLOOKUP(I3552,Products!$A$1:$F$51,2,0)</f>
        <v>Whether Bags</v>
      </c>
      <c r="K3552" t="str">
        <f>VLOOKUP(I3552,Products!$A$1:$F$51,3,0)</f>
        <v>Fashion</v>
      </c>
      <c r="L3552" t="str">
        <f>VLOOKUP(I3552,Products!$A$1:$F$51,4,0)</f>
        <v>Bags</v>
      </c>
      <c r="M3552" s="7">
        <f>VLOOKUP(I3552,Products!$A$1:$F$51,5,0)</f>
        <v>270.45</v>
      </c>
      <c r="N3552" s="7">
        <f>VLOOKUP(I3552,Products!$A$1:$F$51,6,0)</f>
        <v>742.26521739130465</v>
      </c>
      <c r="O3552" t="s">
        <v>838</v>
      </c>
      <c r="P3552" t="str">
        <f>VLOOKUP(O3552,Stores!$A$1:$D$6,2,0)</f>
        <v>MegaMart Brianahaven</v>
      </c>
      <c r="Q3552" t="str">
        <f>VLOOKUP(O3552,Stores!$A$1:$D$6,4,0)</f>
        <v>North</v>
      </c>
      <c r="R3552" s="6">
        <v>5</v>
      </c>
      <c r="S3552" s="6">
        <v>0.15</v>
      </c>
      <c r="T3552" t="s">
        <v>861</v>
      </c>
      <c r="U3552">
        <f t="shared" si="165"/>
        <v>1352.25</v>
      </c>
      <c r="V3552" s="7">
        <f t="shared" si="166"/>
        <v>3711.3260869565233</v>
      </c>
      <c r="W3552" s="7">
        <f t="shared" si="167"/>
        <v>-2359.9260869565232</v>
      </c>
    </row>
    <row r="3553" spans="1:23" x14ac:dyDescent="0.25">
      <c r="A3553" t="s">
        <v>3216</v>
      </c>
      <c r="B3553" s="4">
        <v>45702</v>
      </c>
      <c r="C3553" t="s">
        <v>543</v>
      </c>
      <c r="D3553" t="str">
        <f>VLOOKUP(C3553,Customers!$A$1:$H$201,4,0)</f>
        <v>Dawn Fletcher</v>
      </c>
      <c r="E3553" t="str">
        <f>VLOOKUP(C3553,Customers!$A$1:$H$201,5,0)</f>
        <v>Male</v>
      </c>
      <c r="F3553" s="4">
        <f>VLOOKUP(C3553,Customers!$A$1:$H$201,6,0)</f>
        <v>38959</v>
      </c>
      <c r="G3553" s="4" t="str">
        <f>VLOOKUP(C3553,Customers!$A$1:$H$201,7,0)</f>
        <v>South Audrey</v>
      </c>
      <c r="H3553" s="4">
        <f>VLOOKUP(C3553,Customers!$A$1:$H$201,8,0)</f>
        <v>44587</v>
      </c>
      <c r="I3553" t="s">
        <v>804</v>
      </c>
      <c r="J3553" t="str">
        <f>VLOOKUP(I3553,Products!$A$1:$F$51,2,0)</f>
        <v>Present Television</v>
      </c>
      <c r="K3553" t="str">
        <f>VLOOKUP(I3553,Products!$A$1:$F$51,3,0)</f>
        <v>Electronics</v>
      </c>
      <c r="L3553" t="str">
        <f>VLOOKUP(I3553,Products!$A$1:$F$51,4,0)</f>
        <v>Television</v>
      </c>
      <c r="M3553" s="7">
        <f>VLOOKUP(I3553,Products!$A$1:$F$51,5,0)</f>
        <v>1635.01</v>
      </c>
      <c r="N3553" s="7">
        <f>VLOOKUP(I3553,Products!$A$1:$F$51,6,0)</f>
        <v>1043.29</v>
      </c>
      <c r="O3553" t="s">
        <v>838</v>
      </c>
      <c r="P3553" t="str">
        <f>VLOOKUP(O3553,Stores!$A$1:$D$6,2,0)</f>
        <v>MegaMart Brianahaven</v>
      </c>
      <c r="Q3553" t="str">
        <f>VLOOKUP(O3553,Stores!$A$1:$D$6,4,0)</f>
        <v>North</v>
      </c>
      <c r="R3553" s="6">
        <v>2</v>
      </c>
      <c r="S3553" s="6">
        <v>0.05</v>
      </c>
      <c r="T3553" t="s">
        <v>851</v>
      </c>
      <c r="U3553">
        <f t="shared" si="165"/>
        <v>3270.02</v>
      </c>
      <c r="V3553" s="7">
        <f t="shared" si="166"/>
        <v>2086.58</v>
      </c>
      <c r="W3553" s="7">
        <f t="shared" si="167"/>
        <v>1182.49</v>
      </c>
    </row>
    <row r="3554" spans="1:23" x14ac:dyDescent="0.25">
      <c r="A3554" t="s">
        <v>4464</v>
      </c>
      <c r="B3554" s="4">
        <v>45702</v>
      </c>
      <c r="C3554" t="s">
        <v>200</v>
      </c>
      <c r="D3554" t="str">
        <f>VLOOKUP(C3554,Customers!$A$1:$H$201,4,0)</f>
        <v>Billy Hernandez</v>
      </c>
      <c r="E3554" t="str">
        <f>VLOOKUP(C3554,Customers!$A$1:$H$201,5,0)</f>
        <v>Female</v>
      </c>
      <c r="F3554" s="4">
        <f>VLOOKUP(C3554,Customers!$A$1:$H$201,6,0)</f>
        <v>33492</v>
      </c>
      <c r="G3554" s="4" t="str">
        <f>VLOOKUP(C3554,Customers!$A$1:$H$201,7,0)</f>
        <v>Walkerfurt</v>
      </c>
      <c r="H3554" s="4">
        <f>VLOOKUP(C3554,Customers!$A$1:$H$201,8,0)</f>
        <v>45407</v>
      </c>
      <c r="I3554" t="s">
        <v>792</v>
      </c>
      <c r="J3554" t="str">
        <f>VLOOKUP(I3554,Products!$A$1:$F$51,2,0)</f>
        <v>Chair Laptop</v>
      </c>
      <c r="K3554" t="str">
        <f>VLOOKUP(I3554,Products!$A$1:$F$51,3,0)</f>
        <v>Electronics</v>
      </c>
      <c r="L3554" t="str">
        <f>VLOOKUP(I3554,Products!$A$1:$F$51,4,0)</f>
        <v>Laptop</v>
      </c>
      <c r="M3554" s="7">
        <f>VLOOKUP(I3554,Products!$A$1:$F$51,5,0)</f>
        <v>1562.43</v>
      </c>
      <c r="N3554" s="7">
        <f>VLOOKUP(I3554,Products!$A$1:$F$51,6,0)</f>
        <v>1195.6300000000001</v>
      </c>
      <c r="O3554" t="s">
        <v>827</v>
      </c>
      <c r="P3554" t="str">
        <f>VLOOKUP(O3554,Stores!$A$1:$D$6,2,0)</f>
        <v>MegaMart Jimenezborough</v>
      </c>
      <c r="Q3554" t="str">
        <f>VLOOKUP(O3554,Stores!$A$1:$D$6,4,0)</f>
        <v>South</v>
      </c>
      <c r="R3554" s="6">
        <v>3</v>
      </c>
      <c r="S3554" s="6">
        <v>0.1</v>
      </c>
      <c r="T3554" t="s">
        <v>857</v>
      </c>
      <c r="U3554">
        <f t="shared" si="165"/>
        <v>4687.29</v>
      </c>
      <c r="V3554" s="7">
        <f t="shared" si="166"/>
        <v>3586.8900000000003</v>
      </c>
      <c r="W3554" s="7">
        <f t="shared" si="167"/>
        <v>1099.4999999999995</v>
      </c>
    </row>
    <row r="3555" spans="1:23" x14ac:dyDescent="0.25">
      <c r="A3555" t="s">
        <v>4740</v>
      </c>
      <c r="B3555" s="4">
        <v>45702</v>
      </c>
      <c r="C3555" t="s">
        <v>211</v>
      </c>
      <c r="D3555" t="str">
        <f>VLOOKUP(C3555,Customers!$A$1:$H$201,4,0)</f>
        <v>Deborah Moody</v>
      </c>
      <c r="E3555" t="str">
        <f>VLOOKUP(C3555,Customers!$A$1:$H$201,5,0)</f>
        <v>Male</v>
      </c>
      <c r="F3555" s="4">
        <f>VLOOKUP(C3555,Customers!$A$1:$H$201,6,0)</f>
        <v>27950</v>
      </c>
      <c r="G3555" s="4" t="str">
        <f>VLOOKUP(C3555,Customers!$A$1:$H$201,7,0)</f>
        <v>Andersonville</v>
      </c>
      <c r="H3555" s="4">
        <f>VLOOKUP(C3555,Customers!$A$1:$H$201,8,0)</f>
        <v>44232</v>
      </c>
      <c r="I3555" t="s">
        <v>810</v>
      </c>
      <c r="J3555" t="str">
        <f>VLOOKUP(I3555,Products!$A$1:$F$51,2,0)</f>
        <v>Least Accessories</v>
      </c>
      <c r="K3555" t="str">
        <f>VLOOKUP(I3555,Products!$A$1:$F$51,3,0)</f>
        <v>Fashion</v>
      </c>
      <c r="L3555" t="str">
        <f>VLOOKUP(I3555,Products!$A$1:$F$51,4,0)</f>
        <v>Accessories</v>
      </c>
      <c r="M3555" s="7">
        <f>VLOOKUP(I3555,Products!$A$1:$F$51,5,0)</f>
        <v>1286.55</v>
      </c>
      <c r="N3555" s="7">
        <f>VLOOKUP(I3555,Products!$A$1:$F$51,6,0)</f>
        <v>797.54</v>
      </c>
      <c r="O3555" t="s">
        <v>835</v>
      </c>
      <c r="P3555" t="str">
        <f>VLOOKUP(O3555,Stores!$A$1:$D$6,2,0)</f>
        <v>MegaMart New Michele</v>
      </c>
      <c r="Q3555" t="str">
        <f>VLOOKUP(O3555,Stores!$A$1:$D$6,4,0)</f>
        <v>West</v>
      </c>
      <c r="R3555" s="6">
        <v>4</v>
      </c>
      <c r="S3555" s="6">
        <v>0.1</v>
      </c>
      <c r="T3555" t="s">
        <v>857</v>
      </c>
      <c r="U3555">
        <f t="shared" si="165"/>
        <v>5146.2</v>
      </c>
      <c r="V3555" s="7">
        <f t="shared" si="166"/>
        <v>3190.16</v>
      </c>
      <c r="W3555" s="7">
        <f t="shared" si="167"/>
        <v>1955.1399999999999</v>
      </c>
    </row>
    <row r="3556" spans="1:23" x14ac:dyDescent="0.25">
      <c r="A3556" t="s">
        <v>4756</v>
      </c>
      <c r="B3556" s="4">
        <v>45702</v>
      </c>
      <c r="C3556" t="s">
        <v>638</v>
      </c>
      <c r="D3556" t="str">
        <f>VLOOKUP(C3556,Customers!$A$1:$H$201,4,0)</f>
        <v>Brittany Oneal</v>
      </c>
      <c r="E3556" t="str">
        <f>VLOOKUP(C3556,Customers!$A$1:$H$201,5,0)</f>
        <v>Female</v>
      </c>
      <c r="F3556" s="4">
        <f>VLOOKUP(C3556,Customers!$A$1:$H$201,6,0)</f>
        <v>26631</v>
      </c>
      <c r="G3556" s="4" t="str">
        <f>VLOOKUP(C3556,Customers!$A$1:$H$201,7,0)</f>
        <v>Port Bryce</v>
      </c>
      <c r="H3556" s="4">
        <f>VLOOKUP(C3556,Customers!$A$1:$H$201,8,0)</f>
        <v>45638</v>
      </c>
      <c r="I3556" t="s">
        <v>743</v>
      </c>
      <c r="J3556" t="str">
        <f>VLOOKUP(I3556,Products!$A$1:$F$51,2,0)</f>
        <v>World Watches</v>
      </c>
      <c r="K3556" t="str">
        <f>VLOOKUP(I3556,Products!$A$1:$F$51,3,0)</f>
        <v>Fashion</v>
      </c>
      <c r="L3556" t="str">
        <f>VLOOKUP(I3556,Products!$A$1:$F$51,4,0)</f>
        <v>Watches</v>
      </c>
      <c r="M3556" s="7">
        <f>VLOOKUP(I3556,Products!$A$1:$F$51,5,0)</f>
        <v>1134.8</v>
      </c>
      <c r="N3556" s="7">
        <f>VLOOKUP(I3556,Products!$A$1:$F$51,6,0)</f>
        <v>675.1</v>
      </c>
      <c r="O3556" t="s">
        <v>838</v>
      </c>
      <c r="P3556" t="str">
        <f>VLOOKUP(O3556,Stores!$A$1:$D$6,2,0)</f>
        <v>MegaMart Brianahaven</v>
      </c>
      <c r="Q3556" t="str">
        <f>VLOOKUP(O3556,Stores!$A$1:$D$6,4,0)</f>
        <v>North</v>
      </c>
      <c r="R3556" s="6">
        <v>4</v>
      </c>
      <c r="S3556" s="6">
        <v>0</v>
      </c>
      <c r="T3556" t="s">
        <v>857</v>
      </c>
      <c r="U3556">
        <f t="shared" si="165"/>
        <v>4539.2</v>
      </c>
      <c r="V3556" s="7">
        <f t="shared" si="166"/>
        <v>2700.4</v>
      </c>
      <c r="W3556" s="7">
        <f t="shared" si="167"/>
        <v>1837.7999999999997</v>
      </c>
    </row>
    <row r="3557" spans="1:23" x14ac:dyDescent="0.25">
      <c r="A3557" t="s">
        <v>1562</v>
      </c>
      <c r="B3557" s="4">
        <v>45702</v>
      </c>
      <c r="C3557" t="s">
        <v>232</v>
      </c>
      <c r="D3557" t="str">
        <f>VLOOKUP(C3557,Customers!$A$1:$H$201,4,0)</f>
        <v>Heather Russell</v>
      </c>
      <c r="E3557" t="str">
        <f>VLOOKUP(C3557,Customers!$A$1:$H$201,5,0)</f>
        <v>Male</v>
      </c>
      <c r="F3557" s="4">
        <f>VLOOKUP(C3557,Customers!$A$1:$H$201,6,0)</f>
        <v>25132</v>
      </c>
      <c r="G3557" s="4" t="str">
        <f>VLOOKUP(C3557,Customers!$A$1:$H$201,7,0)</f>
        <v>North Michellemouth</v>
      </c>
      <c r="H3557" s="4">
        <f>VLOOKUP(C3557,Customers!$A$1:$H$201,8,0)</f>
        <v>44228</v>
      </c>
      <c r="I3557" t="s">
        <v>786</v>
      </c>
      <c r="J3557" t="str">
        <f>VLOOKUP(I3557,Products!$A$1:$F$51,2,0)</f>
        <v>Difficult Vegetables</v>
      </c>
      <c r="K3557" t="str">
        <f>VLOOKUP(I3557,Products!$A$1:$F$51,3,0)</f>
        <v>Groceries</v>
      </c>
      <c r="L3557" t="str">
        <f>VLOOKUP(I3557,Products!$A$1:$F$51,4,0)</f>
        <v>Vegetables</v>
      </c>
      <c r="M3557" s="7">
        <f>VLOOKUP(I3557,Products!$A$1:$F$51,5,0)</f>
        <v>1102.791777777778</v>
      </c>
      <c r="N3557" s="7">
        <f>VLOOKUP(I3557,Products!$A$1:$F$51,6,0)</f>
        <v>164.01</v>
      </c>
      <c r="O3557" t="s">
        <v>827</v>
      </c>
      <c r="P3557" t="str">
        <f>VLOOKUP(O3557,Stores!$A$1:$D$6,2,0)</f>
        <v>MegaMart Jimenezborough</v>
      </c>
      <c r="Q3557" t="str">
        <f>VLOOKUP(O3557,Stores!$A$1:$D$6,4,0)</f>
        <v>South</v>
      </c>
      <c r="R3557" s="6">
        <v>1</v>
      </c>
      <c r="S3557" s="6">
        <v>0</v>
      </c>
      <c r="T3557" t="s">
        <v>861</v>
      </c>
      <c r="U3557">
        <f t="shared" si="165"/>
        <v>1102.791777777778</v>
      </c>
      <c r="V3557" s="7">
        <f t="shared" si="166"/>
        <v>164.01</v>
      </c>
      <c r="W3557" s="7">
        <f t="shared" si="167"/>
        <v>937.78177777777796</v>
      </c>
    </row>
    <row r="3558" spans="1:23" x14ac:dyDescent="0.25">
      <c r="A3558" t="s">
        <v>2360</v>
      </c>
      <c r="B3558" s="4">
        <v>45703</v>
      </c>
      <c r="C3558" t="s">
        <v>572</v>
      </c>
      <c r="D3558" t="str">
        <f>VLOOKUP(C3558,Customers!$A$1:$H$201,4,0)</f>
        <v>Meagan Macdonald</v>
      </c>
      <c r="E3558" t="str">
        <f>VLOOKUP(C3558,Customers!$A$1:$H$201,5,0)</f>
        <v>Male</v>
      </c>
      <c r="F3558" s="4">
        <f>VLOOKUP(C3558,Customers!$A$1:$H$201,6,0)</f>
        <v>33491</v>
      </c>
      <c r="G3558" s="4" t="str">
        <f>VLOOKUP(C3558,Customers!$A$1:$H$201,7,0)</f>
        <v>Port Jacob</v>
      </c>
      <c r="H3558" s="4">
        <f>VLOOKUP(C3558,Customers!$A$1:$H$201,8,0)</f>
        <v>44496</v>
      </c>
      <c r="I3558" t="s">
        <v>810</v>
      </c>
      <c r="J3558" t="str">
        <f>VLOOKUP(I3558,Products!$A$1:$F$51,2,0)</f>
        <v>Least Accessories</v>
      </c>
      <c r="K3558" t="str">
        <f>VLOOKUP(I3558,Products!$A$1:$F$51,3,0)</f>
        <v>Fashion</v>
      </c>
      <c r="L3558" t="str">
        <f>VLOOKUP(I3558,Products!$A$1:$F$51,4,0)</f>
        <v>Accessories</v>
      </c>
      <c r="M3558" s="7">
        <f>VLOOKUP(I3558,Products!$A$1:$F$51,5,0)</f>
        <v>1286.55</v>
      </c>
      <c r="N3558" s="7">
        <f>VLOOKUP(I3558,Products!$A$1:$F$51,6,0)</f>
        <v>797.54</v>
      </c>
      <c r="O3558" t="s">
        <v>835</v>
      </c>
      <c r="P3558" t="str">
        <f>VLOOKUP(O3558,Stores!$A$1:$D$6,2,0)</f>
        <v>MegaMart New Michele</v>
      </c>
      <c r="Q3558" t="str">
        <f>VLOOKUP(O3558,Stores!$A$1:$D$6,4,0)</f>
        <v>West</v>
      </c>
      <c r="R3558" s="6">
        <v>4</v>
      </c>
      <c r="S3558" s="6">
        <v>0.15</v>
      </c>
      <c r="T3558" t="s">
        <v>861</v>
      </c>
      <c r="U3558">
        <f t="shared" si="165"/>
        <v>5146.2</v>
      </c>
      <c r="V3558" s="7">
        <f t="shared" si="166"/>
        <v>3190.16</v>
      </c>
      <c r="W3558" s="7">
        <f t="shared" si="167"/>
        <v>1955.19</v>
      </c>
    </row>
    <row r="3559" spans="1:23" x14ac:dyDescent="0.25">
      <c r="A3559" t="s">
        <v>2480</v>
      </c>
      <c r="B3559" s="4">
        <v>45703</v>
      </c>
      <c r="C3559" t="s">
        <v>110</v>
      </c>
      <c r="D3559" t="str">
        <f>VLOOKUP(C3559,Customers!$A$1:$H$201,4,0)</f>
        <v>John Carr</v>
      </c>
      <c r="E3559" t="str">
        <f>VLOOKUP(C3559,Customers!$A$1:$H$201,5,0)</f>
        <v>Female</v>
      </c>
      <c r="F3559" s="4">
        <f>VLOOKUP(C3559,Customers!$A$1:$H$201,6,0)</f>
        <v>21956</v>
      </c>
      <c r="G3559" s="4" t="str">
        <f>VLOOKUP(C3559,Customers!$A$1:$H$201,7,0)</f>
        <v>New David</v>
      </c>
      <c r="H3559" s="4">
        <f>VLOOKUP(C3559,Customers!$A$1:$H$201,8,0)</f>
        <v>44911</v>
      </c>
      <c r="I3559" t="s">
        <v>780</v>
      </c>
      <c r="J3559" t="str">
        <f>VLOOKUP(I3559,Products!$A$1:$F$51,2,0)</f>
        <v>Road Clothing</v>
      </c>
      <c r="K3559" t="str">
        <f>VLOOKUP(I3559,Products!$A$1:$F$51,3,0)</f>
        <v>Fashion</v>
      </c>
      <c r="L3559" t="str">
        <f>VLOOKUP(I3559,Products!$A$1:$F$51,4,0)</f>
        <v>Clothing</v>
      </c>
      <c r="M3559" s="7">
        <f>VLOOKUP(I3559,Products!$A$1:$F$51,5,0)</f>
        <v>1485.05</v>
      </c>
      <c r="N3559" s="7">
        <f>VLOOKUP(I3559,Products!$A$1:$F$51,6,0)</f>
        <v>988.31</v>
      </c>
      <c r="O3559" t="s">
        <v>838</v>
      </c>
      <c r="P3559" t="str">
        <f>VLOOKUP(O3559,Stores!$A$1:$D$6,2,0)</f>
        <v>MegaMart Brianahaven</v>
      </c>
      <c r="Q3559" t="str">
        <f>VLOOKUP(O3559,Stores!$A$1:$D$6,4,0)</f>
        <v>North</v>
      </c>
      <c r="R3559" s="6">
        <v>2</v>
      </c>
      <c r="S3559" s="6">
        <v>0.1</v>
      </c>
      <c r="T3559" t="s">
        <v>861</v>
      </c>
      <c r="U3559">
        <f t="shared" si="165"/>
        <v>2970.1</v>
      </c>
      <c r="V3559" s="7">
        <f t="shared" si="166"/>
        <v>1976.62</v>
      </c>
      <c r="W3559" s="7">
        <f t="shared" si="167"/>
        <v>992.58</v>
      </c>
    </row>
    <row r="3560" spans="1:23" x14ac:dyDescent="0.25">
      <c r="A3560" t="s">
        <v>3182</v>
      </c>
      <c r="B3560" s="4">
        <v>45703</v>
      </c>
      <c r="C3560" t="s">
        <v>698</v>
      </c>
      <c r="D3560" t="str">
        <f>VLOOKUP(C3560,Customers!$A$1:$H$201,4,0)</f>
        <v>Juan Johnson</v>
      </c>
      <c r="E3560" t="str">
        <f>VLOOKUP(C3560,Customers!$A$1:$H$201,5,0)</f>
        <v>Female</v>
      </c>
      <c r="F3560" s="4">
        <f>VLOOKUP(C3560,Customers!$A$1:$H$201,6,0)</f>
        <v>25706</v>
      </c>
      <c r="G3560" s="4" t="str">
        <f>VLOOKUP(C3560,Customers!$A$1:$H$201,7,0)</f>
        <v>South Scottton</v>
      </c>
      <c r="H3560" s="4">
        <f>VLOOKUP(C3560,Customers!$A$1:$H$201,8,0)</f>
        <v>44405</v>
      </c>
      <c r="I3560" t="s">
        <v>808</v>
      </c>
      <c r="J3560" t="str">
        <f>VLOOKUP(I3560,Products!$A$1:$F$51,2,0)</f>
        <v>Soon Accessories</v>
      </c>
      <c r="K3560" t="str">
        <f>VLOOKUP(I3560,Products!$A$1:$F$51,3,0)</f>
        <v>Fashion</v>
      </c>
      <c r="L3560" t="str">
        <f>VLOOKUP(I3560,Products!$A$1:$F$51,4,0)</f>
        <v>Accessories</v>
      </c>
      <c r="M3560" s="7">
        <f>VLOOKUP(I3560,Products!$A$1:$F$51,5,0)</f>
        <v>564.41999999999996</v>
      </c>
      <c r="N3560" s="7">
        <f>VLOOKUP(I3560,Products!$A$1:$F$51,6,0)</f>
        <v>293.95999999999998</v>
      </c>
      <c r="O3560" t="s">
        <v>838</v>
      </c>
      <c r="P3560" t="str">
        <f>VLOOKUP(O3560,Stores!$A$1:$D$6,2,0)</f>
        <v>MegaMart Brianahaven</v>
      </c>
      <c r="Q3560" t="str">
        <f>VLOOKUP(O3560,Stores!$A$1:$D$6,4,0)</f>
        <v>North</v>
      </c>
      <c r="R3560" s="6">
        <v>5</v>
      </c>
      <c r="S3560" s="6">
        <v>0.05</v>
      </c>
      <c r="T3560" t="s">
        <v>851</v>
      </c>
      <c r="U3560">
        <f t="shared" si="165"/>
        <v>2822.1</v>
      </c>
      <c r="V3560" s="7">
        <f t="shared" si="166"/>
        <v>1469.8</v>
      </c>
      <c r="W3560" s="7">
        <f t="shared" si="167"/>
        <v>1351.35</v>
      </c>
    </row>
    <row r="3561" spans="1:23" x14ac:dyDescent="0.25">
      <c r="A3561" t="s">
        <v>3761</v>
      </c>
      <c r="B3561" s="4">
        <v>45703</v>
      </c>
      <c r="C3561" t="s">
        <v>474</v>
      </c>
      <c r="D3561" t="str">
        <f>VLOOKUP(C3561,Customers!$A$1:$H$201,4,0)</f>
        <v>Aaron Bailey</v>
      </c>
      <c r="E3561" t="str">
        <f>VLOOKUP(C3561,Customers!$A$1:$H$201,5,0)</f>
        <v>Male</v>
      </c>
      <c r="F3561" s="4">
        <f>VLOOKUP(C3561,Customers!$A$1:$H$201,6,0)</f>
        <v>29985</v>
      </c>
      <c r="G3561" s="4" t="str">
        <f>VLOOKUP(C3561,Customers!$A$1:$H$201,7,0)</f>
        <v>Marcchester</v>
      </c>
      <c r="H3561" s="4">
        <f>VLOOKUP(C3561,Customers!$A$1:$H$201,8,0)</f>
        <v>45488</v>
      </c>
      <c r="I3561" t="s">
        <v>796</v>
      </c>
      <c r="J3561" t="str">
        <f>VLOOKUP(I3561,Products!$A$1:$F$51,2,0)</f>
        <v>Book Television</v>
      </c>
      <c r="K3561" t="str">
        <f>VLOOKUP(I3561,Products!$A$1:$F$51,3,0)</f>
        <v>Electronics</v>
      </c>
      <c r="L3561" t="str">
        <f>VLOOKUP(I3561,Products!$A$1:$F$51,4,0)</f>
        <v>Television</v>
      </c>
      <c r="M3561" s="7">
        <f>VLOOKUP(I3561,Products!$A$1:$F$51,5,0)</f>
        <v>1952.65</v>
      </c>
      <c r="N3561" s="7">
        <f>VLOOKUP(I3561,Products!$A$1:$F$51,6,0)</f>
        <v>1451.27</v>
      </c>
      <c r="O3561" t="s">
        <v>827</v>
      </c>
      <c r="P3561" t="str">
        <f>VLOOKUP(O3561,Stores!$A$1:$D$6,2,0)</f>
        <v>MegaMart Jimenezborough</v>
      </c>
      <c r="Q3561" t="str">
        <f>VLOOKUP(O3561,Stores!$A$1:$D$6,4,0)</f>
        <v>South</v>
      </c>
      <c r="R3561" s="6">
        <v>1</v>
      </c>
      <c r="S3561" s="6">
        <v>0.05</v>
      </c>
      <c r="T3561" t="s">
        <v>857</v>
      </c>
      <c r="U3561">
        <f t="shared" si="165"/>
        <v>1952.65</v>
      </c>
      <c r="V3561" s="7">
        <f t="shared" si="166"/>
        <v>1451.27</v>
      </c>
      <c r="W3561" s="7">
        <f t="shared" si="167"/>
        <v>500.43000000000012</v>
      </c>
    </row>
    <row r="3562" spans="1:23" x14ac:dyDescent="0.25">
      <c r="A3562" t="s">
        <v>5301</v>
      </c>
      <c r="B3562" s="4">
        <v>45704</v>
      </c>
      <c r="C3562" t="s">
        <v>132</v>
      </c>
      <c r="D3562" t="str">
        <f>VLOOKUP(C3562,Customers!$A$1:$H$201,4,0)</f>
        <v>Kari Miller</v>
      </c>
      <c r="E3562" t="str">
        <f>VLOOKUP(C3562,Customers!$A$1:$H$201,5,0)</f>
        <v>Female</v>
      </c>
      <c r="F3562" s="4">
        <f>VLOOKUP(C3562,Customers!$A$1:$H$201,6,0)</f>
        <v>23730</v>
      </c>
      <c r="G3562" s="4" t="str">
        <f>VLOOKUP(C3562,Customers!$A$1:$H$201,7,0)</f>
        <v>East Mary</v>
      </c>
      <c r="H3562" s="4">
        <f>VLOOKUP(C3562,Customers!$A$1:$H$201,8,0)</f>
        <v>45670</v>
      </c>
      <c r="I3562" t="s">
        <v>746</v>
      </c>
      <c r="J3562" t="str">
        <f>VLOOKUP(I3562,Products!$A$1:$F$51,2,0)</f>
        <v>Add Clothing</v>
      </c>
      <c r="K3562" t="str">
        <f>VLOOKUP(I3562,Products!$A$1:$F$51,3,0)</f>
        <v>Fashion</v>
      </c>
      <c r="L3562" t="str">
        <f>VLOOKUP(I3562,Products!$A$1:$F$51,4,0)</f>
        <v>Clothing</v>
      </c>
      <c r="M3562" s="7">
        <f>VLOOKUP(I3562,Products!$A$1:$F$51,5,0)</f>
        <v>1342.75</v>
      </c>
      <c r="N3562" s="7">
        <f>VLOOKUP(I3562,Products!$A$1:$F$51,6,0)</f>
        <v>797.94</v>
      </c>
      <c r="O3562" t="s">
        <v>838</v>
      </c>
      <c r="P3562" t="str">
        <f>VLOOKUP(O3562,Stores!$A$1:$D$6,2,0)</f>
        <v>MegaMart Brianahaven</v>
      </c>
      <c r="Q3562" t="str">
        <f>VLOOKUP(O3562,Stores!$A$1:$D$6,4,0)</f>
        <v>North</v>
      </c>
      <c r="R3562" s="6">
        <v>4</v>
      </c>
      <c r="S3562" s="6">
        <v>0</v>
      </c>
      <c r="T3562" t="s">
        <v>854</v>
      </c>
      <c r="U3562">
        <f t="shared" si="165"/>
        <v>5371</v>
      </c>
      <c r="V3562" s="7">
        <f t="shared" si="166"/>
        <v>3191.76</v>
      </c>
      <c r="W3562" s="7">
        <f t="shared" si="167"/>
        <v>2178.2399999999998</v>
      </c>
    </row>
    <row r="3563" spans="1:23" x14ac:dyDescent="0.25">
      <c r="A3563" t="s">
        <v>1001</v>
      </c>
      <c r="B3563" s="4">
        <v>45704</v>
      </c>
      <c r="C3563" t="s">
        <v>433</v>
      </c>
      <c r="D3563" t="str">
        <f>VLOOKUP(C3563,Customers!$A$1:$H$201,4,0)</f>
        <v>Timothy Beck</v>
      </c>
      <c r="E3563" t="str">
        <f>VLOOKUP(C3563,Customers!$A$1:$H$201,5,0)</f>
        <v>Female</v>
      </c>
      <c r="F3563" s="4">
        <f>VLOOKUP(C3563,Customers!$A$1:$H$201,6,0)</f>
        <v>32027</v>
      </c>
      <c r="G3563" s="4" t="str">
        <f>VLOOKUP(C3563,Customers!$A$1:$H$201,7,0)</f>
        <v>Lauraborough</v>
      </c>
      <c r="H3563" s="4">
        <f>VLOOKUP(C3563,Customers!$A$1:$H$201,8,0)</f>
        <v>44913</v>
      </c>
      <c r="I3563" t="s">
        <v>751</v>
      </c>
      <c r="J3563" t="str">
        <f>VLOOKUP(I3563,Products!$A$1:$F$51,2,0)</f>
        <v>House Accessories</v>
      </c>
      <c r="K3563" t="str">
        <f>VLOOKUP(I3563,Products!$A$1:$F$51,3,0)</f>
        <v>Fashion</v>
      </c>
      <c r="L3563" t="str">
        <f>VLOOKUP(I3563,Products!$A$1:$F$51,4,0)</f>
        <v>Accessories</v>
      </c>
      <c r="M3563" s="7">
        <f>VLOOKUP(I3563,Products!$A$1:$F$51,5,0)</f>
        <v>1858.75</v>
      </c>
      <c r="N3563" s="7">
        <f>VLOOKUP(I3563,Products!$A$1:$F$51,6,0)</f>
        <v>1451.16</v>
      </c>
      <c r="O3563" t="s">
        <v>827</v>
      </c>
      <c r="P3563" t="str">
        <f>VLOOKUP(O3563,Stores!$A$1:$D$6,2,0)</f>
        <v>MegaMart Jimenezborough</v>
      </c>
      <c r="Q3563" t="str">
        <f>VLOOKUP(O3563,Stores!$A$1:$D$6,4,0)</f>
        <v>South</v>
      </c>
      <c r="R3563" s="6">
        <v>2</v>
      </c>
      <c r="S3563" s="6">
        <v>0</v>
      </c>
      <c r="T3563" t="s">
        <v>861</v>
      </c>
      <c r="U3563">
        <f t="shared" si="165"/>
        <v>3717.5</v>
      </c>
      <c r="V3563" s="7">
        <f t="shared" si="166"/>
        <v>2902.32</v>
      </c>
      <c r="W3563" s="7">
        <f t="shared" si="167"/>
        <v>814.17999999999984</v>
      </c>
    </row>
    <row r="3564" spans="1:23" x14ac:dyDescent="0.25">
      <c r="A3564" t="s">
        <v>1097</v>
      </c>
      <c r="B3564" s="4">
        <v>45704</v>
      </c>
      <c r="C3564" t="s">
        <v>492</v>
      </c>
      <c r="D3564" t="str">
        <f>VLOOKUP(C3564,Customers!$A$1:$H$201,4,0)</f>
        <v>Mario Cuevas</v>
      </c>
      <c r="E3564" t="str">
        <f>VLOOKUP(C3564,Customers!$A$1:$H$201,5,0)</f>
        <v>Male</v>
      </c>
      <c r="F3564" s="4">
        <f>VLOOKUP(C3564,Customers!$A$1:$H$201,6,0)</f>
        <v>31478</v>
      </c>
      <c r="G3564" s="4" t="str">
        <f>VLOOKUP(C3564,Customers!$A$1:$H$201,7,0)</f>
        <v>North Charlesville</v>
      </c>
      <c r="H3564" s="4">
        <f>VLOOKUP(C3564,Customers!$A$1:$H$201,8,0)</f>
        <v>45172</v>
      </c>
      <c r="I3564" t="s">
        <v>711</v>
      </c>
      <c r="J3564" t="str">
        <f>VLOOKUP(I3564,Products!$A$1:$F$51,2,0)</f>
        <v>Audience Television</v>
      </c>
      <c r="K3564" t="str">
        <f>VLOOKUP(I3564,Products!$A$1:$F$51,3,0)</f>
        <v>Electronics</v>
      </c>
      <c r="L3564" t="str">
        <f>VLOOKUP(I3564,Products!$A$1:$F$51,4,0)</f>
        <v>Television</v>
      </c>
      <c r="M3564" s="7">
        <f>VLOOKUP(I3564,Products!$A$1:$F$51,5,0)</f>
        <v>818.76</v>
      </c>
      <c r="N3564" s="7">
        <f>VLOOKUP(I3564,Products!$A$1:$F$51,6,0)</f>
        <v>527.62</v>
      </c>
      <c r="O3564" t="s">
        <v>842</v>
      </c>
      <c r="P3564" t="str">
        <f>VLOOKUP(O3564,Stores!$A$1:$D$6,2,0)</f>
        <v>MegaMart Johnmouth</v>
      </c>
      <c r="Q3564" t="str">
        <f>VLOOKUP(O3564,Stores!$A$1:$D$6,4,0)</f>
        <v>East</v>
      </c>
      <c r="R3564" s="6">
        <v>5</v>
      </c>
      <c r="S3564" s="6">
        <v>0</v>
      </c>
      <c r="T3564" t="s">
        <v>854</v>
      </c>
      <c r="U3564">
        <f t="shared" si="165"/>
        <v>4093.8</v>
      </c>
      <c r="V3564" s="7">
        <f t="shared" si="166"/>
        <v>2638.1</v>
      </c>
      <c r="W3564" s="7">
        <f t="shared" si="167"/>
        <v>1454.7000000000003</v>
      </c>
    </row>
    <row r="3565" spans="1:23" x14ac:dyDescent="0.25">
      <c r="A3565" t="s">
        <v>1598</v>
      </c>
      <c r="B3565" s="4">
        <v>45704</v>
      </c>
      <c r="C3565" t="s">
        <v>599</v>
      </c>
      <c r="D3565" t="str">
        <f>VLOOKUP(C3565,Customers!$A$1:$H$201,4,0)</f>
        <v>Travis Watson</v>
      </c>
      <c r="E3565" t="str">
        <f>VLOOKUP(C3565,Customers!$A$1:$H$201,5,0)</f>
        <v>Male</v>
      </c>
      <c r="F3565" s="4">
        <f>VLOOKUP(C3565,Customers!$A$1:$H$201,6,0)</f>
        <v>24638</v>
      </c>
      <c r="G3565" s="4" t="str">
        <f>VLOOKUP(C3565,Customers!$A$1:$H$201,7,0)</f>
        <v>Christopherburgh</v>
      </c>
      <c r="H3565" s="4">
        <f>VLOOKUP(C3565,Customers!$A$1:$H$201,8,0)</f>
        <v>44553</v>
      </c>
      <c r="I3565" t="s">
        <v>768</v>
      </c>
      <c r="J3565" t="str">
        <f>VLOOKUP(I3565,Products!$A$1:$F$51,2,0)</f>
        <v>And Footwear</v>
      </c>
      <c r="K3565" t="str">
        <f>VLOOKUP(I3565,Products!$A$1:$F$51,3,0)</f>
        <v>Fashion</v>
      </c>
      <c r="L3565" t="str">
        <f>VLOOKUP(I3565,Products!$A$1:$F$51,4,0)</f>
        <v>Footwear</v>
      </c>
      <c r="M3565" s="7">
        <f>VLOOKUP(I3565,Products!$A$1:$F$51,5,0)</f>
        <v>1878.47</v>
      </c>
      <c r="N3565" s="7">
        <f>VLOOKUP(I3565,Products!$A$1:$F$51,6,0)</f>
        <v>1014.91</v>
      </c>
      <c r="O3565" t="s">
        <v>842</v>
      </c>
      <c r="P3565" t="str">
        <f>VLOOKUP(O3565,Stores!$A$1:$D$6,2,0)</f>
        <v>MegaMart Johnmouth</v>
      </c>
      <c r="Q3565" t="str">
        <f>VLOOKUP(O3565,Stores!$A$1:$D$6,4,0)</f>
        <v>East</v>
      </c>
      <c r="R3565" s="6">
        <v>5</v>
      </c>
      <c r="S3565" s="6">
        <v>0.05</v>
      </c>
      <c r="T3565" t="s">
        <v>854</v>
      </c>
      <c r="U3565">
        <f t="shared" si="165"/>
        <v>9392.35</v>
      </c>
      <c r="V3565" s="7">
        <f t="shared" si="166"/>
        <v>5074.55</v>
      </c>
      <c r="W3565" s="7">
        <f t="shared" si="167"/>
        <v>4316.8500000000004</v>
      </c>
    </row>
    <row r="3566" spans="1:23" x14ac:dyDescent="0.25">
      <c r="A3566" t="s">
        <v>2250</v>
      </c>
      <c r="B3566" s="4">
        <v>45704</v>
      </c>
      <c r="C3566" t="s">
        <v>236</v>
      </c>
      <c r="D3566" t="str">
        <f>VLOOKUP(C3566,Customers!$A$1:$H$201,4,0)</f>
        <v>Susan Salinas</v>
      </c>
      <c r="E3566" t="str">
        <f>VLOOKUP(C3566,Customers!$A$1:$H$201,5,0)</f>
        <v>Male</v>
      </c>
      <c r="F3566" s="4">
        <f>VLOOKUP(C3566,Customers!$A$1:$H$201,6,0)</f>
        <v>36698</v>
      </c>
      <c r="G3566" s="4" t="str">
        <f>VLOOKUP(C3566,Customers!$A$1:$H$201,7,0)</f>
        <v>Turnerberg</v>
      </c>
      <c r="H3566" s="4">
        <f>VLOOKUP(C3566,Customers!$A$1:$H$201,8,0)</f>
        <v>44462</v>
      </c>
      <c r="I3566" t="s">
        <v>778</v>
      </c>
      <c r="J3566" t="str">
        <f>VLOOKUP(I3566,Products!$A$1:$F$51,2,0)</f>
        <v>Deal Smartphone</v>
      </c>
      <c r="K3566" t="str">
        <f>VLOOKUP(I3566,Products!$A$1:$F$51,3,0)</f>
        <v>Electronics</v>
      </c>
      <c r="L3566" t="str">
        <f>VLOOKUP(I3566,Products!$A$1:$F$51,4,0)</f>
        <v>Smartphone</v>
      </c>
      <c r="M3566" s="7">
        <f>VLOOKUP(I3566,Products!$A$1:$F$51,5,0)</f>
        <v>673.78</v>
      </c>
      <c r="N3566" s="7">
        <f>VLOOKUP(I3566,Products!$A$1:$F$51,6,0)</f>
        <v>363.33</v>
      </c>
      <c r="O3566" t="s">
        <v>831</v>
      </c>
      <c r="P3566" t="str">
        <f>VLOOKUP(O3566,Stores!$A$1:$D$6,2,0)</f>
        <v>MegaMart Peckmouth</v>
      </c>
      <c r="Q3566" t="str">
        <f>VLOOKUP(O3566,Stores!$A$1:$D$6,4,0)</f>
        <v>East</v>
      </c>
      <c r="R3566" s="6">
        <v>3</v>
      </c>
      <c r="S3566" s="6">
        <v>0.15</v>
      </c>
      <c r="T3566" t="s">
        <v>854</v>
      </c>
      <c r="U3566">
        <f t="shared" si="165"/>
        <v>2021.34</v>
      </c>
      <c r="V3566" s="7">
        <f t="shared" si="166"/>
        <v>1089.99</v>
      </c>
      <c r="W3566" s="7">
        <f t="shared" si="167"/>
        <v>930.49999999999989</v>
      </c>
    </row>
    <row r="3567" spans="1:23" x14ac:dyDescent="0.25">
      <c r="A3567" t="s">
        <v>2336</v>
      </c>
      <c r="B3567" s="4">
        <v>45704</v>
      </c>
      <c r="C3567" t="s">
        <v>49</v>
      </c>
      <c r="D3567" t="str">
        <f>VLOOKUP(C3567,Customers!$A$1:$H$201,4,0)</f>
        <v>Dale Perry</v>
      </c>
      <c r="E3567" t="str">
        <f>VLOOKUP(C3567,Customers!$A$1:$H$201,5,0)</f>
        <v>Male</v>
      </c>
      <c r="F3567" s="4">
        <f>VLOOKUP(C3567,Customers!$A$1:$H$201,6,0)</f>
        <v>32850</v>
      </c>
      <c r="G3567" s="4" t="str">
        <f>VLOOKUP(C3567,Customers!$A$1:$H$201,7,0)</f>
        <v>Lake Dawn</v>
      </c>
      <c r="H3567" s="4">
        <f>VLOOKUP(C3567,Customers!$A$1:$H$201,8,0)</f>
        <v>44393</v>
      </c>
      <c r="I3567" t="s">
        <v>730</v>
      </c>
      <c r="J3567" t="str">
        <f>VLOOKUP(I3567,Products!$A$1:$F$51,2,0)</f>
        <v>Recognize Footwear</v>
      </c>
      <c r="K3567" t="str">
        <f>VLOOKUP(I3567,Products!$A$1:$F$51,3,0)</f>
        <v>Fashion</v>
      </c>
      <c r="L3567" t="str">
        <f>VLOOKUP(I3567,Products!$A$1:$F$51,4,0)</f>
        <v>Footwear</v>
      </c>
      <c r="M3567" s="7">
        <f>VLOOKUP(I3567,Products!$A$1:$F$51,5,0)</f>
        <v>109.78</v>
      </c>
      <c r="N3567" s="7">
        <f>VLOOKUP(I3567,Products!$A$1:$F$51,6,0)</f>
        <v>70.59</v>
      </c>
      <c r="O3567" t="s">
        <v>842</v>
      </c>
      <c r="P3567" t="str">
        <f>VLOOKUP(O3567,Stores!$A$1:$D$6,2,0)</f>
        <v>MegaMart Johnmouth</v>
      </c>
      <c r="Q3567" t="str">
        <f>VLOOKUP(O3567,Stores!$A$1:$D$6,4,0)</f>
        <v>East</v>
      </c>
      <c r="R3567" s="6">
        <v>1</v>
      </c>
      <c r="S3567" s="6">
        <v>0.15</v>
      </c>
      <c r="T3567" t="s">
        <v>854</v>
      </c>
      <c r="U3567">
        <f t="shared" si="165"/>
        <v>109.78</v>
      </c>
      <c r="V3567" s="7">
        <f t="shared" si="166"/>
        <v>70.59</v>
      </c>
      <c r="W3567" s="7">
        <f t="shared" si="167"/>
        <v>38.339999999999996</v>
      </c>
    </row>
    <row r="3568" spans="1:23" x14ac:dyDescent="0.25">
      <c r="A3568" t="s">
        <v>3134</v>
      </c>
      <c r="B3568" s="4">
        <v>45704</v>
      </c>
      <c r="C3568" t="s">
        <v>308</v>
      </c>
      <c r="D3568" t="str">
        <f>VLOOKUP(C3568,Customers!$A$1:$H$201,4,0)</f>
        <v>Amy Haley</v>
      </c>
      <c r="E3568" t="str">
        <f>VLOOKUP(C3568,Customers!$A$1:$H$201,5,0)</f>
        <v>Male</v>
      </c>
      <c r="F3568" s="4">
        <f>VLOOKUP(C3568,Customers!$A$1:$H$201,6,0)</f>
        <v>37752</v>
      </c>
      <c r="G3568" s="4" t="str">
        <f>VLOOKUP(C3568,Customers!$A$1:$H$201,7,0)</f>
        <v>Vasquezmouth</v>
      </c>
      <c r="H3568" s="4">
        <f>VLOOKUP(C3568,Customers!$A$1:$H$201,8,0)</f>
        <v>45472</v>
      </c>
      <c r="I3568" t="s">
        <v>810</v>
      </c>
      <c r="J3568" t="str">
        <f>VLOOKUP(I3568,Products!$A$1:$F$51,2,0)</f>
        <v>Least Accessories</v>
      </c>
      <c r="K3568" t="str">
        <f>VLOOKUP(I3568,Products!$A$1:$F$51,3,0)</f>
        <v>Fashion</v>
      </c>
      <c r="L3568" t="str">
        <f>VLOOKUP(I3568,Products!$A$1:$F$51,4,0)</f>
        <v>Accessories</v>
      </c>
      <c r="M3568" s="7">
        <f>VLOOKUP(I3568,Products!$A$1:$F$51,5,0)</f>
        <v>1286.55</v>
      </c>
      <c r="N3568" s="7">
        <f>VLOOKUP(I3568,Products!$A$1:$F$51,6,0)</f>
        <v>797.54</v>
      </c>
      <c r="O3568" t="s">
        <v>842</v>
      </c>
      <c r="P3568" t="str">
        <f>VLOOKUP(O3568,Stores!$A$1:$D$6,2,0)</f>
        <v>MegaMart Johnmouth</v>
      </c>
      <c r="Q3568" t="str">
        <f>VLOOKUP(O3568,Stores!$A$1:$D$6,4,0)</f>
        <v>East</v>
      </c>
      <c r="R3568" s="6">
        <v>5</v>
      </c>
      <c r="S3568" s="6">
        <v>0</v>
      </c>
      <c r="T3568" t="s">
        <v>861</v>
      </c>
      <c r="U3568">
        <f t="shared" si="165"/>
        <v>6432.75</v>
      </c>
      <c r="V3568" s="7">
        <f t="shared" si="166"/>
        <v>3987.7</v>
      </c>
      <c r="W3568" s="7">
        <f t="shared" si="167"/>
        <v>2444.0500000000002</v>
      </c>
    </row>
    <row r="3569" spans="1:23" x14ac:dyDescent="0.25">
      <c r="A3569" t="s">
        <v>4093</v>
      </c>
      <c r="B3569" s="4">
        <v>45705</v>
      </c>
      <c r="C3569" t="s">
        <v>79</v>
      </c>
      <c r="D3569" t="str">
        <f>VLOOKUP(C3569,Customers!$A$1:$H$201,4,0)</f>
        <v>Ryan Cole</v>
      </c>
      <c r="E3569" t="str">
        <f>VLOOKUP(C3569,Customers!$A$1:$H$201,5,0)</f>
        <v>Female</v>
      </c>
      <c r="F3569" s="4">
        <f>VLOOKUP(C3569,Customers!$A$1:$H$201,6,0)</f>
        <v>30128</v>
      </c>
      <c r="G3569" s="4" t="str">
        <f>VLOOKUP(C3569,Customers!$A$1:$H$201,7,0)</f>
        <v>Travisstad</v>
      </c>
      <c r="H3569" s="4">
        <f>VLOOKUP(C3569,Customers!$A$1:$H$201,8,0)</f>
        <v>45401</v>
      </c>
      <c r="I3569" t="s">
        <v>760</v>
      </c>
      <c r="J3569" t="str">
        <f>VLOOKUP(I3569,Products!$A$1:$F$51,2,0)</f>
        <v>Simple Accessories</v>
      </c>
      <c r="K3569" t="str">
        <f>VLOOKUP(I3569,Products!$A$1:$F$51,3,0)</f>
        <v>Fashion</v>
      </c>
      <c r="L3569" t="str">
        <f>VLOOKUP(I3569,Products!$A$1:$F$51,4,0)</f>
        <v>Accessories</v>
      </c>
      <c r="M3569" s="7">
        <f>VLOOKUP(I3569,Products!$A$1:$F$51,5,0)</f>
        <v>1102.791777777778</v>
      </c>
      <c r="N3569" s="7">
        <f>VLOOKUP(I3569,Products!$A$1:$F$51,6,0)</f>
        <v>242.98</v>
      </c>
      <c r="O3569" t="s">
        <v>831</v>
      </c>
      <c r="P3569" t="str">
        <f>VLOOKUP(O3569,Stores!$A$1:$D$6,2,0)</f>
        <v>MegaMart Peckmouth</v>
      </c>
      <c r="Q3569" t="str">
        <f>VLOOKUP(O3569,Stores!$A$1:$D$6,4,0)</f>
        <v>East</v>
      </c>
      <c r="R3569" s="6">
        <v>1</v>
      </c>
      <c r="S3569" s="6">
        <v>0</v>
      </c>
      <c r="T3569" t="s">
        <v>857</v>
      </c>
      <c r="U3569">
        <f t="shared" si="165"/>
        <v>1102.791777777778</v>
      </c>
      <c r="V3569" s="7">
        <f t="shared" si="166"/>
        <v>242.98</v>
      </c>
      <c r="W3569" s="7">
        <f t="shared" si="167"/>
        <v>858.81177777777793</v>
      </c>
    </row>
    <row r="3570" spans="1:23" x14ac:dyDescent="0.25">
      <c r="A3570" t="s">
        <v>4184</v>
      </c>
      <c r="B3570" s="4">
        <v>45705</v>
      </c>
      <c r="C3570" t="s">
        <v>228</v>
      </c>
      <c r="D3570" t="str">
        <f>VLOOKUP(C3570,Customers!$A$1:$H$201,4,0)</f>
        <v>Anthony Conway</v>
      </c>
      <c r="E3570" t="str">
        <f>VLOOKUP(C3570,Customers!$A$1:$H$201,5,0)</f>
        <v>Male</v>
      </c>
      <c r="F3570" s="4">
        <f>VLOOKUP(C3570,Customers!$A$1:$H$201,6,0)</f>
        <v>35712</v>
      </c>
      <c r="G3570" s="4" t="str">
        <f>VLOOKUP(C3570,Customers!$A$1:$H$201,7,0)</f>
        <v>Carlyberg</v>
      </c>
      <c r="H3570" s="4">
        <f>VLOOKUP(C3570,Customers!$A$1:$H$201,8,0)</f>
        <v>45823</v>
      </c>
      <c r="I3570" t="s">
        <v>796</v>
      </c>
      <c r="J3570" t="str">
        <f>VLOOKUP(I3570,Products!$A$1:$F$51,2,0)</f>
        <v>Book Television</v>
      </c>
      <c r="K3570" t="str">
        <f>VLOOKUP(I3570,Products!$A$1:$F$51,3,0)</f>
        <v>Electronics</v>
      </c>
      <c r="L3570" t="str">
        <f>VLOOKUP(I3570,Products!$A$1:$F$51,4,0)</f>
        <v>Television</v>
      </c>
      <c r="M3570" s="7">
        <f>VLOOKUP(I3570,Products!$A$1:$F$51,5,0)</f>
        <v>1952.65</v>
      </c>
      <c r="N3570" s="7">
        <f>VLOOKUP(I3570,Products!$A$1:$F$51,6,0)</f>
        <v>1451.27</v>
      </c>
      <c r="O3570" t="s">
        <v>827</v>
      </c>
      <c r="P3570" t="str">
        <f>VLOOKUP(O3570,Stores!$A$1:$D$6,2,0)</f>
        <v>MegaMart Jimenezborough</v>
      </c>
      <c r="Q3570" t="str">
        <f>VLOOKUP(O3570,Stores!$A$1:$D$6,4,0)</f>
        <v>South</v>
      </c>
      <c r="R3570" s="6">
        <v>2</v>
      </c>
      <c r="S3570" s="6">
        <v>0.05</v>
      </c>
      <c r="T3570" t="s">
        <v>857</v>
      </c>
      <c r="U3570">
        <f t="shared" si="165"/>
        <v>3905.3</v>
      </c>
      <c r="V3570" s="7">
        <f t="shared" si="166"/>
        <v>2902.54</v>
      </c>
      <c r="W3570" s="7">
        <f t="shared" si="167"/>
        <v>1001.8100000000002</v>
      </c>
    </row>
    <row r="3571" spans="1:23" x14ac:dyDescent="0.25">
      <c r="A3571" t="s">
        <v>4616</v>
      </c>
      <c r="B3571" s="4">
        <v>45705</v>
      </c>
      <c r="C3571" t="s">
        <v>691</v>
      </c>
      <c r="D3571" t="str">
        <f>VLOOKUP(C3571,Customers!$A$1:$H$201,4,0)</f>
        <v>Matthew Dixon</v>
      </c>
      <c r="E3571" t="str">
        <f>VLOOKUP(C3571,Customers!$A$1:$H$201,5,0)</f>
        <v>Male</v>
      </c>
      <c r="F3571" s="4">
        <f>VLOOKUP(C3571,Customers!$A$1:$H$201,6,0)</f>
        <v>21086</v>
      </c>
      <c r="G3571" s="4" t="str">
        <f>VLOOKUP(C3571,Customers!$A$1:$H$201,7,0)</f>
        <v>Lake Emily</v>
      </c>
      <c r="H3571" s="4">
        <f>VLOOKUP(C3571,Customers!$A$1:$H$201,8,0)</f>
        <v>44153</v>
      </c>
      <c r="I3571" t="s">
        <v>721</v>
      </c>
      <c r="J3571" t="str">
        <f>VLOOKUP(I3571,Products!$A$1:$F$51,2,0)</f>
        <v>Knowledge Bags</v>
      </c>
      <c r="K3571" t="str">
        <f>VLOOKUP(I3571,Products!$A$1:$F$51,3,0)</f>
        <v>Fashion</v>
      </c>
      <c r="L3571" t="str">
        <f>VLOOKUP(I3571,Products!$A$1:$F$51,4,0)</f>
        <v>Bags</v>
      </c>
      <c r="M3571" s="7">
        <f>VLOOKUP(I3571,Products!$A$1:$F$51,5,0)</f>
        <v>1396.22</v>
      </c>
      <c r="N3571" s="7">
        <f>VLOOKUP(I3571,Products!$A$1:$F$51,6,0)</f>
        <v>1004.09</v>
      </c>
      <c r="O3571" t="s">
        <v>835</v>
      </c>
      <c r="P3571" t="str">
        <f>VLOOKUP(O3571,Stores!$A$1:$D$6,2,0)</f>
        <v>MegaMart New Michele</v>
      </c>
      <c r="Q3571" t="str">
        <f>VLOOKUP(O3571,Stores!$A$1:$D$6,4,0)</f>
        <v>West</v>
      </c>
      <c r="R3571" s="6">
        <v>2</v>
      </c>
      <c r="S3571" s="6">
        <v>0.05</v>
      </c>
      <c r="T3571" t="s">
        <v>861</v>
      </c>
      <c r="U3571">
        <f t="shared" si="165"/>
        <v>2792.44</v>
      </c>
      <c r="V3571" s="7">
        <f t="shared" si="166"/>
        <v>2008.18</v>
      </c>
      <c r="W3571" s="7">
        <f t="shared" si="167"/>
        <v>783.31</v>
      </c>
    </row>
    <row r="3572" spans="1:23" x14ac:dyDescent="0.25">
      <c r="A3572" t="s">
        <v>1031</v>
      </c>
      <c r="B3572" s="4">
        <v>45705</v>
      </c>
      <c r="C3572" t="s">
        <v>72</v>
      </c>
      <c r="D3572" t="str">
        <f>VLOOKUP(C3572,Customers!$A$1:$H$201,4,0)</f>
        <v>Breanna Davis</v>
      </c>
      <c r="E3572" t="str">
        <f>VLOOKUP(C3572,Customers!$A$1:$H$201,5,0)</f>
        <v>Male</v>
      </c>
      <c r="F3572" s="4">
        <f>VLOOKUP(C3572,Customers!$A$1:$H$201,6,0)</f>
        <v>34565</v>
      </c>
      <c r="G3572" s="4" t="str">
        <f>VLOOKUP(C3572,Customers!$A$1:$H$201,7,0)</f>
        <v>East William</v>
      </c>
      <c r="H3572" s="4">
        <f>VLOOKUP(C3572,Customers!$A$1:$H$201,8,0)</f>
        <v>45608</v>
      </c>
      <c r="I3572" t="s">
        <v>751</v>
      </c>
      <c r="J3572" t="str">
        <f>VLOOKUP(I3572,Products!$A$1:$F$51,2,0)</f>
        <v>House Accessories</v>
      </c>
      <c r="K3572" t="str">
        <f>VLOOKUP(I3572,Products!$A$1:$F$51,3,0)</f>
        <v>Fashion</v>
      </c>
      <c r="L3572" t="str">
        <f>VLOOKUP(I3572,Products!$A$1:$F$51,4,0)</f>
        <v>Accessories</v>
      </c>
      <c r="M3572" s="7">
        <f>VLOOKUP(I3572,Products!$A$1:$F$51,5,0)</f>
        <v>1858.75</v>
      </c>
      <c r="N3572" s="7">
        <f>VLOOKUP(I3572,Products!$A$1:$F$51,6,0)</f>
        <v>1451.16</v>
      </c>
      <c r="O3572" t="s">
        <v>831</v>
      </c>
      <c r="P3572" t="str">
        <f>VLOOKUP(O3572,Stores!$A$1:$D$6,2,0)</f>
        <v>MegaMart Peckmouth</v>
      </c>
      <c r="Q3572" t="str">
        <f>VLOOKUP(O3572,Stores!$A$1:$D$6,4,0)</f>
        <v>East</v>
      </c>
      <c r="R3572" s="6">
        <v>1</v>
      </c>
      <c r="S3572" s="6">
        <v>0</v>
      </c>
      <c r="T3572" t="s">
        <v>857</v>
      </c>
      <c r="U3572">
        <f t="shared" si="165"/>
        <v>1858.75</v>
      </c>
      <c r="V3572" s="7">
        <f t="shared" si="166"/>
        <v>1451.16</v>
      </c>
      <c r="W3572" s="7">
        <f t="shared" si="167"/>
        <v>406.58999999999992</v>
      </c>
    </row>
    <row r="3573" spans="1:23" x14ac:dyDescent="0.25">
      <c r="A3573" t="s">
        <v>2278</v>
      </c>
      <c r="B3573" s="4">
        <v>45705</v>
      </c>
      <c r="C3573" t="s">
        <v>587</v>
      </c>
      <c r="D3573" t="str">
        <f>VLOOKUP(C3573,Customers!$A$1:$H$201,4,0)</f>
        <v>Tanya Mueller</v>
      </c>
      <c r="E3573" t="str">
        <f>VLOOKUP(C3573,Customers!$A$1:$H$201,5,0)</f>
        <v>Male</v>
      </c>
      <c r="F3573" s="4">
        <f>VLOOKUP(C3573,Customers!$A$1:$H$201,6,0)</f>
        <v>26659</v>
      </c>
      <c r="G3573" s="4" t="str">
        <f>VLOOKUP(C3573,Customers!$A$1:$H$201,7,0)</f>
        <v>West Tanner</v>
      </c>
      <c r="H3573" s="4">
        <f>VLOOKUP(C3573,Customers!$A$1:$H$201,8,0)</f>
        <v>45265</v>
      </c>
      <c r="I3573" t="s">
        <v>784</v>
      </c>
      <c r="J3573" t="str">
        <f>VLOOKUP(I3573,Products!$A$1:$F$51,2,0)</f>
        <v>Foot Snacks</v>
      </c>
      <c r="K3573" t="str">
        <f>VLOOKUP(I3573,Products!$A$1:$F$51,3,0)</f>
        <v>Groceries</v>
      </c>
      <c r="L3573" t="str">
        <f>VLOOKUP(I3573,Products!$A$1:$F$51,4,0)</f>
        <v>Snacks</v>
      </c>
      <c r="M3573" s="7">
        <f>VLOOKUP(I3573,Products!$A$1:$F$51,5,0)</f>
        <v>1095.72</v>
      </c>
      <c r="N3573" s="7">
        <f>VLOOKUP(I3573,Products!$A$1:$F$51,6,0)</f>
        <v>822.2</v>
      </c>
      <c r="O3573" t="s">
        <v>831</v>
      </c>
      <c r="P3573" t="str">
        <f>VLOOKUP(O3573,Stores!$A$1:$D$6,2,0)</f>
        <v>MegaMart Peckmouth</v>
      </c>
      <c r="Q3573" t="str">
        <f>VLOOKUP(O3573,Stores!$A$1:$D$6,4,0)</f>
        <v>East</v>
      </c>
      <c r="R3573" s="6">
        <v>1</v>
      </c>
      <c r="S3573" s="6">
        <v>0.15</v>
      </c>
      <c r="T3573" t="s">
        <v>857</v>
      </c>
      <c r="U3573">
        <f t="shared" si="165"/>
        <v>1095.72</v>
      </c>
      <c r="V3573" s="7">
        <f t="shared" si="166"/>
        <v>822.2</v>
      </c>
      <c r="W3573" s="7">
        <f t="shared" si="167"/>
        <v>272.66999999999996</v>
      </c>
    </row>
    <row r="3574" spans="1:23" x14ac:dyDescent="0.25">
      <c r="A3574" t="s">
        <v>2641</v>
      </c>
      <c r="B3574" s="4">
        <v>45705</v>
      </c>
      <c r="C3574" t="s">
        <v>698</v>
      </c>
      <c r="D3574" t="str">
        <f>VLOOKUP(C3574,Customers!$A$1:$H$201,4,0)</f>
        <v>Juan Johnson</v>
      </c>
      <c r="E3574" t="str">
        <f>VLOOKUP(C3574,Customers!$A$1:$H$201,5,0)</f>
        <v>Female</v>
      </c>
      <c r="F3574" s="4">
        <f>VLOOKUP(C3574,Customers!$A$1:$H$201,6,0)</f>
        <v>25706</v>
      </c>
      <c r="G3574" s="4" t="str">
        <f>VLOOKUP(C3574,Customers!$A$1:$H$201,7,0)</f>
        <v>South Scottton</v>
      </c>
      <c r="H3574" s="4">
        <f>VLOOKUP(C3574,Customers!$A$1:$H$201,8,0)</f>
        <v>44405</v>
      </c>
      <c r="I3574" t="s">
        <v>798</v>
      </c>
      <c r="J3574" t="str">
        <f>VLOOKUP(I3574,Products!$A$1:$F$51,2,0)</f>
        <v>Stage Footwear</v>
      </c>
      <c r="K3574" t="str">
        <f>VLOOKUP(I3574,Products!$A$1:$F$51,3,0)</f>
        <v>Fashion</v>
      </c>
      <c r="L3574" t="str">
        <f>VLOOKUP(I3574,Products!$A$1:$F$51,4,0)</f>
        <v>Footwear</v>
      </c>
      <c r="M3574" s="7">
        <f>VLOOKUP(I3574,Products!$A$1:$F$51,5,0)</f>
        <v>1102.791777777778</v>
      </c>
      <c r="N3574" s="7">
        <f>VLOOKUP(I3574,Products!$A$1:$F$51,6,0)</f>
        <v>742.26521739130465</v>
      </c>
      <c r="O3574" t="s">
        <v>838</v>
      </c>
      <c r="P3574" t="str">
        <f>VLOOKUP(O3574,Stores!$A$1:$D$6,2,0)</f>
        <v>MegaMart Brianahaven</v>
      </c>
      <c r="Q3574" t="str">
        <f>VLOOKUP(O3574,Stores!$A$1:$D$6,4,0)</f>
        <v>North</v>
      </c>
      <c r="R3574" s="6">
        <v>5</v>
      </c>
      <c r="S3574" s="6">
        <v>0.15</v>
      </c>
      <c r="T3574" t="s">
        <v>851</v>
      </c>
      <c r="U3574">
        <f t="shared" si="165"/>
        <v>5513.9588888888902</v>
      </c>
      <c r="V3574" s="7">
        <f t="shared" si="166"/>
        <v>3711.3260869565233</v>
      </c>
      <c r="W3574" s="7">
        <f t="shared" si="167"/>
        <v>1801.782801932367</v>
      </c>
    </row>
    <row r="3575" spans="1:23" x14ac:dyDescent="0.25">
      <c r="A3575" t="s">
        <v>3490</v>
      </c>
      <c r="B3575" s="4">
        <v>45706</v>
      </c>
      <c r="C3575" t="s">
        <v>149</v>
      </c>
      <c r="D3575" t="str">
        <f>VLOOKUP(C3575,Customers!$A$1:$H$201,4,0)</f>
        <v>Nancy Savage</v>
      </c>
      <c r="E3575" t="str">
        <f>VLOOKUP(C3575,Customers!$A$1:$H$201,5,0)</f>
        <v>Female</v>
      </c>
      <c r="F3575" s="4">
        <f>VLOOKUP(C3575,Customers!$A$1:$H$201,6,0)</f>
        <v>35371</v>
      </c>
      <c r="G3575" s="4" t="str">
        <f>VLOOKUP(C3575,Customers!$A$1:$H$201,7,0)</f>
        <v>Port Sandra</v>
      </c>
      <c r="H3575" s="4">
        <f>VLOOKUP(C3575,Customers!$A$1:$H$201,8,0)</f>
        <v>44851</v>
      </c>
      <c r="I3575" t="s">
        <v>776</v>
      </c>
      <c r="J3575" t="str">
        <f>VLOOKUP(I3575,Products!$A$1:$F$51,2,0)</f>
        <v>Hospital Smartphone</v>
      </c>
      <c r="K3575" t="str">
        <f>VLOOKUP(I3575,Products!$A$1:$F$51,3,0)</f>
        <v>Electronics</v>
      </c>
      <c r="L3575" t="str">
        <f>VLOOKUP(I3575,Products!$A$1:$F$51,4,0)</f>
        <v>Smartphone</v>
      </c>
      <c r="M3575" s="7">
        <f>VLOOKUP(I3575,Products!$A$1:$F$51,5,0)</f>
        <v>1272.23</v>
      </c>
      <c r="N3575" s="7">
        <f>VLOOKUP(I3575,Products!$A$1:$F$51,6,0)</f>
        <v>952.65</v>
      </c>
      <c r="O3575" t="s">
        <v>831</v>
      </c>
      <c r="P3575" t="str">
        <f>VLOOKUP(O3575,Stores!$A$1:$D$6,2,0)</f>
        <v>MegaMart Peckmouth</v>
      </c>
      <c r="Q3575" t="str">
        <f>VLOOKUP(O3575,Stores!$A$1:$D$6,4,0)</f>
        <v>East</v>
      </c>
      <c r="R3575" s="6">
        <v>5</v>
      </c>
      <c r="S3575" s="6">
        <v>0.1</v>
      </c>
      <c r="T3575" t="s">
        <v>857</v>
      </c>
      <c r="U3575">
        <f t="shared" si="165"/>
        <v>6361.15</v>
      </c>
      <c r="V3575" s="7">
        <f t="shared" si="166"/>
        <v>4763.25</v>
      </c>
      <c r="W3575" s="7">
        <f t="shared" si="167"/>
        <v>1596.9999999999995</v>
      </c>
    </row>
    <row r="3576" spans="1:23" x14ac:dyDescent="0.25">
      <c r="A3576" t="s">
        <v>4206</v>
      </c>
      <c r="B3576" s="4">
        <v>45706</v>
      </c>
      <c r="C3576" t="s">
        <v>75</v>
      </c>
      <c r="D3576" t="str">
        <f>VLOOKUP(C3576,Customers!$A$1:$H$201,4,0)</f>
        <v>John Smith</v>
      </c>
      <c r="E3576" t="str">
        <f>VLOOKUP(C3576,Customers!$A$1:$H$201,5,0)</f>
        <v>Female</v>
      </c>
      <c r="F3576" s="4">
        <f>VLOOKUP(C3576,Customers!$A$1:$H$201,6,0)</f>
        <v>35931</v>
      </c>
      <c r="G3576" s="4" t="str">
        <f>VLOOKUP(C3576,Customers!$A$1:$H$201,7,0)</f>
        <v>Stephaniechester</v>
      </c>
      <c r="H3576" s="4">
        <f>VLOOKUP(C3576,Customers!$A$1:$H$201,8,0)</f>
        <v>45063</v>
      </c>
      <c r="I3576" t="s">
        <v>765</v>
      </c>
      <c r="J3576" t="str">
        <f>VLOOKUP(I3576,Products!$A$1:$F$51,2,0)</f>
        <v>How Vegetables</v>
      </c>
      <c r="K3576" t="str">
        <f>VLOOKUP(I3576,Products!$A$1:$F$51,3,0)</f>
        <v>Groceries</v>
      </c>
      <c r="L3576" t="str">
        <f>VLOOKUP(I3576,Products!$A$1:$F$51,4,0)</f>
        <v>Vegetables</v>
      </c>
      <c r="M3576" s="7">
        <f>VLOOKUP(I3576,Products!$A$1:$F$51,5,0)</f>
        <v>25.57</v>
      </c>
      <c r="N3576" s="7">
        <f>VLOOKUP(I3576,Products!$A$1:$F$51,6,0)</f>
        <v>19.05</v>
      </c>
      <c r="O3576" t="s">
        <v>838</v>
      </c>
      <c r="P3576" t="str">
        <f>VLOOKUP(O3576,Stores!$A$1:$D$6,2,0)</f>
        <v>MegaMart Brianahaven</v>
      </c>
      <c r="Q3576" t="str">
        <f>VLOOKUP(O3576,Stores!$A$1:$D$6,4,0)</f>
        <v>North</v>
      </c>
      <c r="R3576" s="6">
        <v>5</v>
      </c>
      <c r="S3576" s="6">
        <v>0</v>
      </c>
      <c r="T3576" t="s">
        <v>851</v>
      </c>
      <c r="U3576">
        <f t="shared" si="165"/>
        <v>127.85</v>
      </c>
      <c r="V3576" s="7">
        <f t="shared" si="166"/>
        <v>95.25</v>
      </c>
      <c r="W3576" s="7">
        <f t="shared" si="167"/>
        <v>31.599999999999994</v>
      </c>
    </row>
    <row r="3577" spans="1:23" x14ac:dyDescent="0.25">
      <c r="A3577" t="s">
        <v>4710</v>
      </c>
      <c r="B3577" s="4">
        <v>45706</v>
      </c>
      <c r="C3577" t="s">
        <v>554</v>
      </c>
      <c r="D3577" t="str">
        <f>VLOOKUP(C3577,Customers!$A$1:$H$201,4,0)</f>
        <v>Jill Mcconnell</v>
      </c>
      <c r="E3577" t="str">
        <f>VLOOKUP(C3577,Customers!$A$1:$H$201,5,0)</f>
        <v>Male</v>
      </c>
      <c r="F3577" s="4">
        <f>VLOOKUP(C3577,Customers!$A$1:$H$201,6,0)</f>
        <v>24005</v>
      </c>
      <c r="G3577" s="4" t="str">
        <f>VLOOKUP(C3577,Customers!$A$1:$H$201,7,0)</f>
        <v>Kevinshire</v>
      </c>
      <c r="H3577" s="4">
        <f>VLOOKUP(C3577,Customers!$A$1:$H$201,8,0)</f>
        <v>45374</v>
      </c>
      <c r="I3577" t="s">
        <v>760</v>
      </c>
      <c r="J3577" t="str">
        <f>VLOOKUP(I3577,Products!$A$1:$F$51,2,0)</f>
        <v>Simple Accessories</v>
      </c>
      <c r="K3577" t="str">
        <f>VLOOKUP(I3577,Products!$A$1:$F$51,3,0)</f>
        <v>Fashion</v>
      </c>
      <c r="L3577" t="str">
        <f>VLOOKUP(I3577,Products!$A$1:$F$51,4,0)</f>
        <v>Accessories</v>
      </c>
      <c r="M3577" s="7">
        <f>VLOOKUP(I3577,Products!$A$1:$F$51,5,0)</f>
        <v>1102.791777777778</v>
      </c>
      <c r="N3577" s="7">
        <f>VLOOKUP(I3577,Products!$A$1:$F$51,6,0)</f>
        <v>242.98</v>
      </c>
      <c r="O3577" t="s">
        <v>838</v>
      </c>
      <c r="P3577" t="str">
        <f>VLOOKUP(O3577,Stores!$A$1:$D$6,2,0)</f>
        <v>MegaMart Brianahaven</v>
      </c>
      <c r="Q3577" t="str">
        <f>VLOOKUP(O3577,Stores!$A$1:$D$6,4,0)</f>
        <v>North</v>
      </c>
      <c r="R3577" s="6">
        <v>3</v>
      </c>
      <c r="S3577" s="6">
        <v>0</v>
      </c>
      <c r="T3577" t="s">
        <v>854</v>
      </c>
      <c r="U3577">
        <f t="shared" si="165"/>
        <v>3308.3753333333339</v>
      </c>
      <c r="V3577" s="7">
        <f t="shared" si="166"/>
        <v>728.93999999999994</v>
      </c>
      <c r="W3577" s="7">
        <f t="shared" si="167"/>
        <v>2578.4353333333338</v>
      </c>
    </row>
    <row r="3578" spans="1:23" x14ac:dyDescent="0.25">
      <c r="A3578" t="s">
        <v>5651</v>
      </c>
      <c r="B3578" s="4">
        <v>45706</v>
      </c>
      <c r="C3578" t="s">
        <v>436</v>
      </c>
      <c r="D3578" t="str">
        <f>VLOOKUP(C3578,Customers!$A$1:$H$201,4,0)</f>
        <v>Gina Bradford</v>
      </c>
      <c r="E3578" t="str">
        <f>VLOOKUP(C3578,Customers!$A$1:$H$201,5,0)</f>
        <v>Male</v>
      </c>
      <c r="F3578" s="4">
        <f>VLOOKUP(C3578,Customers!$A$1:$H$201,6,0)</f>
        <v>27633</v>
      </c>
      <c r="G3578" s="4" t="str">
        <f>VLOOKUP(C3578,Customers!$A$1:$H$201,7,0)</f>
        <v>Port William</v>
      </c>
      <c r="H3578" s="4">
        <f>VLOOKUP(C3578,Customers!$A$1:$H$201,8,0)</f>
        <v>45850</v>
      </c>
      <c r="I3578" t="s">
        <v>724</v>
      </c>
      <c r="J3578" t="str">
        <f>VLOOKUP(I3578,Products!$A$1:$F$51,2,0)</f>
        <v>Company Fruits</v>
      </c>
      <c r="K3578" t="str">
        <f>VLOOKUP(I3578,Products!$A$1:$F$51,3,0)</f>
        <v>Groceries</v>
      </c>
      <c r="L3578" t="str">
        <f>VLOOKUP(I3578,Products!$A$1:$F$51,4,0)</f>
        <v>Fruits</v>
      </c>
      <c r="M3578" s="7">
        <f>VLOOKUP(I3578,Products!$A$1:$F$51,5,0)</f>
        <v>318.05</v>
      </c>
      <c r="N3578" s="7">
        <f>VLOOKUP(I3578,Products!$A$1:$F$51,6,0)</f>
        <v>742.26521739130465</v>
      </c>
      <c r="O3578" t="s">
        <v>831</v>
      </c>
      <c r="P3578" t="str">
        <f>VLOOKUP(O3578,Stores!$A$1:$D$6,2,0)</f>
        <v>MegaMart Peckmouth</v>
      </c>
      <c r="Q3578" t="str">
        <f>VLOOKUP(O3578,Stores!$A$1:$D$6,4,0)</f>
        <v>East</v>
      </c>
      <c r="R3578" s="6">
        <v>5</v>
      </c>
      <c r="S3578" s="6">
        <v>0.1</v>
      </c>
      <c r="T3578" t="s">
        <v>857</v>
      </c>
      <c r="U3578">
        <f t="shared" si="165"/>
        <v>1590.25</v>
      </c>
      <c r="V3578" s="7">
        <f t="shared" si="166"/>
        <v>3711.3260869565233</v>
      </c>
      <c r="W3578" s="7">
        <f t="shared" si="167"/>
        <v>-2121.9760869565234</v>
      </c>
    </row>
    <row r="3579" spans="1:23" x14ac:dyDescent="0.25">
      <c r="A3579" t="s">
        <v>5691</v>
      </c>
      <c r="B3579" s="4">
        <v>45706</v>
      </c>
      <c r="C3579" t="s">
        <v>11</v>
      </c>
      <c r="D3579" t="str">
        <f>VLOOKUP(C3579,Customers!$A$1:$H$201,4,0)</f>
        <v>Michael Miller</v>
      </c>
      <c r="E3579" t="str">
        <f>VLOOKUP(C3579,Customers!$A$1:$H$201,5,0)</f>
        <v>Male</v>
      </c>
      <c r="F3579" s="4">
        <f>VLOOKUP(C3579,Customers!$A$1:$H$201,6,0)</f>
        <v>21780</v>
      </c>
      <c r="G3579" s="4" t="str">
        <f>VLOOKUP(C3579,Customers!$A$1:$H$201,7,0)</f>
        <v>New Gabrielleport</v>
      </c>
      <c r="H3579" s="4">
        <f>VLOOKUP(C3579,Customers!$A$1:$H$201,8,0)</f>
        <v>44138</v>
      </c>
      <c r="I3579" t="s">
        <v>786</v>
      </c>
      <c r="J3579" t="str">
        <f>VLOOKUP(I3579,Products!$A$1:$F$51,2,0)</f>
        <v>Difficult Vegetables</v>
      </c>
      <c r="K3579" t="str">
        <f>VLOOKUP(I3579,Products!$A$1:$F$51,3,0)</f>
        <v>Groceries</v>
      </c>
      <c r="L3579" t="str">
        <f>VLOOKUP(I3579,Products!$A$1:$F$51,4,0)</f>
        <v>Vegetables</v>
      </c>
      <c r="M3579" s="7">
        <f>VLOOKUP(I3579,Products!$A$1:$F$51,5,0)</f>
        <v>1102.791777777778</v>
      </c>
      <c r="N3579" s="7">
        <f>VLOOKUP(I3579,Products!$A$1:$F$51,6,0)</f>
        <v>164.01</v>
      </c>
      <c r="O3579" t="s">
        <v>827</v>
      </c>
      <c r="P3579" t="str">
        <f>VLOOKUP(O3579,Stores!$A$1:$D$6,2,0)</f>
        <v>MegaMart Jimenezborough</v>
      </c>
      <c r="Q3579" t="str">
        <f>VLOOKUP(O3579,Stores!$A$1:$D$6,4,0)</f>
        <v>South</v>
      </c>
      <c r="R3579" s="6">
        <v>3</v>
      </c>
      <c r="S3579" s="6">
        <v>0.1</v>
      </c>
      <c r="T3579" t="s">
        <v>861</v>
      </c>
      <c r="U3579">
        <f t="shared" si="165"/>
        <v>3308.3753333333339</v>
      </c>
      <c r="V3579" s="7">
        <f t="shared" si="166"/>
        <v>492.03</v>
      </c>
      <c r="W3579" s="7">
        <f t="shared" si="167"/>
        <v>2815.4453333333336</v>
      </c>
    </row>
    <row r="3580" spans="1:23" x14ac:dyDescent="0.25">
      <c r="A3580" t="s">
        <v>1162</v>
      </c>
      <c r="B3580" s="4">
        <v>45706</v>
      </c>
      <c r="C3580" t="s">
        <v>99</v>
      </c>
      <c r="D3580" t="str">
        <f>VLOOKUP(C3580,Customers!$A$1:$H$201,4,0)</f>
        <v>Cheryl Gilbert</v>
      </c>
      <c r="E3580" t="str">
        <f>VLOOKUP(C3580,Customers!$A$1:$H$201,5,0)</f>
        <v>Female</v>
      </c>
      <c r="F3580" s="4">
        <f>VLOOKUP(C3580,Customers!$A$1:$H$201,6,0)</f>
        <v>26004</v>
      </c>
      <c r="G3580" s="4" t="str">
        <f>VLOOKUP(C3580,Customers!$A$1:$H$201,7,0)</f>
        <v>Bradyshire</v>
      </c>
      <c r="H3580" s="4">
        <f>VLOOKUP(C3580,Customers!$A$1:$H$201,8,0)</f>
        <v>44575</v>
      </c>
      <c r="I3580" t="s">
        <v>820</v>
      </c>
      <c r="J3580" t="str">
        <f>VLOOKUP(I3580,Products!$A$1:$F$51,2,0)</f>
        <v>Possible Watches</v>
      </c>
      <c r="K3580" t="str">
        <f>VLOOKUP(I3580,Products!$A$1:$F$51,3,0)</f>
        <v>Fashion</v>
      </c>
      <c r="L3580" t="str">
        <f>VLOOKUP(I3580,Products!$A$1:$F$51,4,0)</f>
        <v>Watches</v>
      </c>
      <c r="M3580" s="7">
        <f>VLOOKUP(I3580,Products!$A$1:$F$51,5,0)</f>
        <v>388.26</v>
      </c>
      <c r="N3580" s="7">
        <f>VLOOKUP(I3580,Products!$A$1:$F$51,6,0)</f>
        <v>199.3</v>
      </c>
      <c r="O3580" t="s">
        <v>838</v>
      </c>
      <c r="P3580" t="str">
        <f>VLOOKUP(O3580,Stores!$A$1:$D$6,2,0)</f>
        <v>MegaMart Brianahaven</v>
      </c>
      <c r="Q3580" t="str">
        <f>VLOOKUP(O3580,Stores!$A$1:$D$6,4,0)</f>
        <v>North</v>
      </c>
      <c r="R3580" s="6">
        <v>3</v>
      </c>
      <c r="S3580" s="6">
        <v>0.1</v>
      </c>
      <c r="T3580" t="s">
        <v>851</v>
      </c>
      <c r="U3580">
        <f t="shared" si="165"/>
        <v>1164.78</v>
      </c>
      <c r="V3580" s="7">
        <f t="shared" si="166"/>
        <v>597.90000000000009</v>
      </c>
      <c r="W3580" s="7">
        <f t="shared" si="167"/>
        <v>565.9799999999999</v>
      </c>
    </row>
    <row r="3581" spans="1:23" x14ac:dyDescent="0.25">
      <c r="A3581" t="s">
        <v>1417</v>
      </c>
      <c r="B3581" s="4">
        <v>45707</v>
      </c>
      <c r="C3581" t="s">
        <v>121</v>
      </c>
      <c r="D3581" t="str">
        <f>VLOOKUP(C3581,Customers!$A$1:$H$201,4,0)</f>
        <v>Ashley Gibson</v>
      </c>
      <c r="E3581" t="str">
        <f>VLOOKUP(C3581,Customers!$A$1:$H$201,5,0)</f>
        <v>Female</v>
      </c>
      <c r="F3581" s="4">
        <f>VLOOKUP(C3581,Customers!$A$1:$H$201,6,0)</f>
        <v>37694</v>
      </c>
      <c r="G3581" s="4" t="str">
        <f>VLOOKUP(C3581,Customers!$A$1:$H$201,7,0)</f>
        <v>East Carrieberg</v>
      </c>
      <c r="H3581" s="4">
        <f>VLOOKUP(C3581,Customers!$A$1:$H$201,8,0)</f>
        <v>45895</v>
      </c>
      <c r="I3581" t="s">
        <v>820</v>
      </c>
      <c r="J3581" t="str">
        <f>VLOOKUP(I3581,Products!$A$1:$F$51,2,0)</f>
        <v>Possible Watches</v>
      </c>
      <c r="K3581" t="str">
        <f>VLOOKUP(I3581,Products!$A$1:$F$51,3,0)</f>
        <v>Fashion</v>
      </c>
      <c r="L3581" t="str">
        <f>VLOOKUP(I3581,Products!$A$1:$F$51,4,0)</f>
        <v>Watches</v>
      </c>
      <c r="M3581" s="7">
        <f>VLOOKUP(I3581,Products!$A$1:$F$51,5,0)</f>
        <v>388.26</v>
      </c>
      <c r="N3581" s="7">
        <f>VLOOKUP(I3581,Products!$A$1:$F$51,6,0)</f>
        <v>199.3</v>
      </c>
      <c r="O3581" t="s">
        <v>842</v>
      </c>
      <c r="P3581" t="str">
        <f>VLOOKUP(O3581,Stores!$A$1:$D$6,2,0)</f>
        <v>MegaMart Johnmouth</v>
      </c>
      <c r="Q3581" t="str">
        <f>VLOOKUP(O3581,Stores!$A$1:$D$6,4,0)</f>
        <v>East</v>
      </c>
      <c r="R3581" s="6">
        <v>3</v>
      </c>
      <c r="S3581" s="6">
        <v>0.05</v>
      </c>
      <c r="T3581" t="s">
        <v>854</v>
      </c>
      <c r="U3581">
        <f t="shared" si="165"/>
        <v>1164.78</v>
      </c>
      <c r="V3581" s="7">
        <f t="shared" si="166"/>
        <v>597.90000000000009</v>
      </c>
      <c r="W3581" s="7">
        <f t="shared" si="167"/>
        <v>565.92999999999984</v>
      </c>
    </row>
    <row r="3582" spans="1:23" x14ac:dyDescent="0.25">
      <c r="A3582" t="s">
        <v>2078</v>
      </c>
      <c r="B3582" s="4">
        <v>45707</v>
      </c>
      <c r="C3582" t="s">
        <v>460</v>
      </c>
      <c r="D3582" t="str">
        <f>VLOOKUP(C3582,Customers!$A$1:$H$201,4,0)</f>
        <v>Kimberly Parker</v>
      </c>
      <c r="E3582" t="str">
        <f>VLOOKUP(C3582,Customers!$A$1:$H$201,5,0)</f>
        <v>Male</v>
      </c>
      <c r="F3582" s="4">
        <f>VLOOKUP(C3582,Customers!$A$1:$H$201,6,0)</f>
        <v>32966</v>
      </c>
      <c r="G3582" s="4" t="str">
        <f>VLOOKUP(C3582,Customers!$A$1:$H$201,7,0)</f>
        <v>Lake Christopher</v>
      </c>
      <c r="H3582" s="4">
        <f>VLOOKUP(C3582,Customers!$A$1:$H$201,8,0)</f>
        <v>44269</v>
      </c>
      <c r="I3582" t="s">
        <v>724</v>
      </c>
      <c r="J3582" t="str">
        <f>VLOOKUP(I3582,Products!$A$1:$F$51,2,0)</f>
        <v>Company Fruits</v>
      </c>
      <c r="K3582" t="str">
        <f>VLOOKUP(I3582,Products!$A$1:$F$51,3,0)</f>
        <v>Groceries</v>
      </c>
      <c r="L3582" t="str">
        <f>VLOOKUP(I3582,Products!$A$1:$F$51,4,0)</f>
        <v>Fruits</v>
      </c>
      <c r="M3582" s="7">
        <f>VLOOKUP(I3582,Products!$A$1:$F$51,5,0)</f>
        <v>318.05</v>
      </c>
      <c r="N3582" s="7">
        <f>VLOOKUP(I3582,Products!$A$1:$F$51,6,0)</f>
        <v>742.26521739130465</v>
      </c>
      <c r="O3582" t="s">
        <v>827</v>
      </c>
      <c r="P3582" t="str">
        <f>VLOOKUP(O3582,Stores!$A$1:$D$6,2,0)</f>
        <v>MegaMart Jimenezborough</v>
      </c>
      <c r="Q3582" t="str">
        <f>VLOOKUP(O3582,Stores!$A$1:$D$6,4,0)</f>
        <v>South</v>
      </c>
      <c r="R3582" s="6">
        <v>1</v>
      </c>
      <c r="S3582" s="6">
        <v>0</v>
      </c>
      <c r="T3582" t="s">
        <v>857</v>
      </c>
      <c r="U3582">
        <f t="shared" si="165"/>
        <v>318.05</v>
      </c>
      <c r="V3582" s="7">
        <f t="shared" si="166"/>
        <v>742.26521739130465</v>
      </c>
      <c r="W3582" s="7">
        <f t="shared" si="167"/>
        <v>-425.21521739130463</v>
      </c>
    </row>
    <row r="3583" spans="1:23" x14ac:dyDescent="0.25">
      <c r="A3583" t="s">
        <v>2866</v>
      </c>
      <c r="B3583" s="4">
        <v>45707</v>
      </c>
      <c r="C3583" t="s">
        <v>57</v>
      </c>
      <c r="D3583" t="str">
        <f>VLOOKUP(C3583,Customers!$A$1:$H$201,4,0)</f>
        <v>Brittany Green</v>
      </c>
      <c r="E3583" t="str">
        <f>VLOOKUP(C3583,Customers!$A$1:$H$201,5,0)</f>
        <v>Male</v>
      </c>
      <c r="F3583" s="4">
        <f>VLOOKUP(C3583,Customers!$A$1:$H$201,6,0)</f>
        <v>27205</v>
      </c>
      <c r="G3583" s="4" t="str">
        <f>VLOOKUP(C3583,Customers!$A$1:$H$201,7,0)</f>
        <v>East Samantha</v>
      </c>
      <c r="H3583" s="4">
        <f>VLOOKUP(C3583,Customers!$A$1:$H$201,8,0)</f>
        <v>44509</v>
      </c>
      <c r="I3583" t="s">
        <v>751</v>
      </c>
      <c r="J3583" t="str">
        <f>VLOOKUP(I3583,Products!$A$1:$F$51,2,0)</f>
        <v>House Accessories</v>
      </c>
      <c r="K3583" t="str">
        <f>VLOOKUP(I3583,Products!$A$1:$F$51,3,0)</f>
        <v>Fashion</v>
      </c>
      <c r="L3583" t="str">
        <f>VLOOKUP(I3583,Products!$A$1:$F$51,4,0)</f>
        <v>Accessories</v>
      </c>
      <c r="M3583" s="7">
        <f>VLOOKUP(I3583,Products!$A$1:$F$51,5,0)</f>
        <v>1858.75</v>
      </c>
      <c r="N3583" s="7">
        <f>VLOOKUP(I3583,Products!$A$1:$F$51,6,0)</f>
        <v>1451.16</v>
      </c>
      <c r="O3583" t="s">
        <v>835</v>
      </c>
      <c r="P3583" t="str">
        <f>VLOOKUP(O3583,Stores!$A$1:$D$6,2,0)</f>
        <v>MegaMart New Michele</v>
      </c>
      <c r="Q3583" t="str">
        <f>VLOOKUP(O3583,Stores!$A$1:$D$6,4,0)</f>
        <v>West</v>
      </c>
      <c r="R3583" s="6">
        <v>4</v>
      </c>
      <c r="S3583" s="6">
        <v>0.05</v>
      </c>
      <c r="T3583" t="s">
        <v>851</v>
      </c>
      <c r="U3583">
        <f t="shared" si="165"/>
        <v>7435</v>
      </c>
      <c r="V3583" s="7">
        <f t="shared" si="166"/>
        <v>5804.64</v>
      </c>
      <c r="W3583" s="7">
        <f t="shared" si="167"/>
        <v>1629.4099999999996</v>
      </c>
    </row>
    <row r="3584" spans="1:23" x14ac:dyDescent="0.25">
      <c r="A3584" t="s">
        <v>3206</v>
      </c>
      <c r="B3584" s="4">
        <v>45707</v>
      </c>
      <c r="C3584" t="s">
        <v>503</v>
      </c>
      <c r="D3584" t="str">
        <f>VLOOKUP(C3584,Customers!$A$1:$H$201,4,0)</f>
        <v>Alexander Mcfarland</v>
      </c>
      <c r="E3584" t="str">
        <f>VLOOKUP(C3584,Customers!$A$1:$H$201,5,0)</f>
        <v>Male</v>
      </c>
      <c r="F3584" s="4">
        <f>VLOOKUP(C3584,Customers!$A$1:$H$201,6,0)</f>
        <v>21996</v>
      </c>
      <c r="G3584" s="4" t="str">
        <f>VLOOKUP(C3584,Customers!$A$1:$H$201,7,0)</f>
        <v>Whiteside</v>
      </c>
      <c r="H3584" s="4">
        <f>VLOOKUP(C3584,Customers!$A$1:$H$201,8,0)</f>
        <v>44455</v>
      </c>
      <c r="I3584" t="s">
        <v>746</v>
      </c>
      <c r="J3584" t="str">
        <f>VLOOKUP(I3584,Products!$A$1:$F$51,2,0)</f>
        <v>Add Clothing</v>
      </c>
      <c r="K3584" t="str">
        <f>VLOOKUP(I3584,Products!$A$1:$F$51,3,0)</f>
        <v>Fashion</v>
      </c>
      <c r="L3584" t="str">
        <f>VLOOKUP(I3584,Products!$A$1:$F$51,4,0)</f>
        <v>Clothing</v>
      </c>
      <c r="M3584" s="7">
        <f>VLOOKUP(I3584,Products!$A$1:$F$51,5,0)</f>
        <v>1342.75</v>
      </c>
      <c r="N3584" s="7">
        <f>VLOOKUP(I3584,Products!$A$1:$F$51,6,0)</f>
        <v>797.94</v>
      </c>
      <c r="O3584" t="s">
        <v>842</v>
      </c>
      <c r="P3584" t="str">
        <f>VLOOKUP(O3584,Stores!$A$1:$D$6,2,0)</f>
        <v>MegaMart Johnmouth</v>
      </c>
      <c r="Q3584" t="str">
        <f>VLOOKUP(O3584,Stores!$A$1:$D$6,4,0)</f>
        <v>East</v>
      </c>
      <c r="R3584" s="6">
        <v>2</v>
      </c>
      <c r="S3584" s="6">
        <v>0</v>
      </c>
      <c r="T3584" t="s">
        <v>854</v>
      </c>
      <c r="U3584">
        <f t="shared" si="165"/>
        <v>2685.5</v>
      </c>
      <c r="V3584" s="7">
        <f t="shared" si="166"/>
        <v>1595.88</v>
      </c>
      <c r="W3584" s="7">
        <f t="shared" si="167"/>
        <v>1088.6199999999999</v>
      </c>
    </row>
    <row r="3585" spans="1:23" x14ac:dyDescent="0.25">
      <c r="A3585" t="s">
        <v>3242</v>
      </c>
      <c r="B3585" s="4">
        <v>45708</v>
      </c>
      <c r="C3585" t="s">
        <v>460</v>
      </c>
      <c r="D3585" t="str">
        <f>VLOOKUP(C3585,Customers!$A$1:$H$201,4,0)</f>
        <v>Kimberly Parker</v>
      </c>
      <c r="E3585" t="str">
        <f>VLOOKUP(C3585,Customers!$A$1:$H$201,5,0)</f>
        <v>Male</v>
      </c>
      <c r="F3585" s="4">
        <f>VLOOKUP(C3585,Customers!$A$1:$H$201,6,0)</f>
        <v>32966</v>
      </c>
      <c r="G3585" s="4" t="str">
        <f>VLOOKUP(C3585,Customers!$A$1:$H$201,7,0)</f>
        <v>Lake Christopher</v>
      </c>
      <c r="H3585" s="4">
        <f>VLOOKUP(C3585,Customers!$A$1:$H$201,8,0)</f>
        <v>44269</v>
      </c>
      <c r="I3585" t="s">
        <v>753</v>
      </c>
      <c r="J3585" t="str">
        <f>VLOOKUP(I3585,Products!$A$1:$F$51,2,0)</f>
        <v>Find Headphones</v>
      </c>
      <c r="K3585" t="str">
        <f>VLOOKUP(I3585,Products!$A$1:$F$51,3,0)</f>
        <v>Electronics</v>
      </c>
      <c r="L3585" t="str">
        <f>VLOOKUP(I3585,Products!$A$1:$F$51,4,0)</f>
        <v>Headphones</v>
      </c>
      <c r="M3585" s="7">
        <f>VLOOKUP(I3585,Products!$A$1:$F$51,5,0)</f>
        <v>1246.1099999999999</v>
      </c>
      <c r="N3585" s="7">
        <f>VLOOKUP(I3585,Products!$A$1:$F$51,6,0)</f>
        <v>833.52</v>
      </c>
      <c r="O3585" t="s">
        <v>827</v>
      </c>
      <c r="P3585" t="str">
        <f>VLOOKUP(O3585,Stores!$A$1:$D$6,2,0)</f>
        <v>MegaMart Jimenezborough</v>
      </c>
      <c r="Q3585" t="str">
        <f>VLOOKUP(O3585,Stores!$A$1:$D$6,4,0)</f>
        <v>South</v>
      </c>
      <c r="R3585" s="6">
        <v>2</v>
      </c>
      <c r="S3585" s="6">
        <v>0.1</v>
      </c>
      <c r="T3585" t="s">
        <v>851</v>
      </c>
      <c r="U3585">
        <f t="shared" si="165"/>
        <v>2492.2199999999998</v>
      </c>
      <c r="V3585" s="7">
        <f t="shared" si="166"/>
        <v>1667.04</v>
      </c>
      <c r="W3585" s="7">
        <f t="shared" si="167"/>
        <v>824.27999999999986</v>
      </c>
    </row>
    <row r="3586" spans="1:23" x14ac:dyDescent="0.25">
      <c r="A3586" t="s">
        <v>4669</v>
      </c>
      <c r="B3586" s="4">
        <v>45708</v>
      </c>
      <c r="C3586" t="s">
        <v>113</v>
      </c>
      <c r="D3586" t="str">
        <f>VLOOKUP(C3586,Customers!$A$1:$H$201,4,0)</f>
        <v>Tyler Levine</v>
      </c>
      <c r="E3586" t="str">
        <f>VLOOKUP(C3586,Customers!$A$1:$H$201,5,0)</f>
        <v>Male</v>
      </c>
      <c r="F3586" s="4">
        <f>VLOOKUP(C3586,Customers!$A$1:$H$201,6,0)</f>
        <v>28630</v>
      </c>
      <c r="G3586" s="4" t="str">
        <f>VLOOKUP(C3586,Customers!$A$1:$H$201,7,0)</f>
        <v>West Charles</v>
      </c>
      <c r="H3586" s="4">
        <f>VLOOKUP(C3586,Customers!$A$1:$H$201,8,0)</f>
        <v>44438</v>
      </c>
      <c r="I3586" t="s">
        <v>806</v>
      </c>
      <c r="J3586" t="str">
        <f>VLOOKUP(I3586,Products!$A$1:$F$51,2,0)</f>
        <v>Maybe Clothing</v>
      </c>
      <c r="K3586" t="str">
        <f>VLOOKUP(I3586,Products!$A$1:$F$51,3,0)</f>
        <v>Fashion</v>
      </c>
      <c r="L3586" t="str">
        <f>VLOOKUP(I3586,Products!$A$1:$F$51,4,0)</f>
        <v>Clothing</v>
      </c>
      <c r="M3586" s="7">
        <f>VLOOKUP(I3586,Products!$A$1:$F$51,5,0)</f>
        <v>1102.791777777778</v>
      </c>
      <c r="N3586" s="7">
        <f>VLOOKUP(I3586,Products!$A$1:$F$51,6,0)</f>
        <v>316.63</v>
      </c>
      <c r="O3586" t="s">
        <v>842</v>
      </c>
      <c r="P3586" t="str">
        <f>VLOOKUP(O3586,Stores!$A$1:$D$6,2,0)</f>
        <v>MegaMart Johnmouth</v>
      </c>
      <c r="Q3586" t="str">
        <f>VLOOKUP(O3586,Stores!$A$1:$D$6,4,0)</f>
        <v>East</v>
      </c>
      <c r="R3586" s="6">
        <v>4</v>
      </c>
      <c r="S3586" s="6">
        <v>0</v>
      </c>
      <c r="T3586" t="s">
        <v>854</v>
      </c>
      <c r="U3586">
        <f t="shared" si="165"/>
        <v>4411.1671111111118</v>
      </c>
      <c r="V3586" s="7">
        <f t="shared" si="166"/>
        <v>1266.52</v>
      </c>
      <c r="W3586" s="7">
        <f t="shared" si="167"/>
        <v>3143.6471111111118</v>
      </c>
    </row>
    <row r="3587" spans="1:23" x14ac:dyDescent="0.25">
      <c r="A3587" t="s">
        <v>5825</v>
      </c>
      <c r="B3587" s="4">
        <v>45708</v>
      </c>
      <c r="C3587" t="s">
        <v>215</v>
      </c>
      <c r="D3587" t="str">
        <f>VLOOKUP(C3587,Customers!$A$1:$H$201,4,0)</f>
        <v>Carl Wyatt</v>
      </c>
      <c r="E3587" t="str">
        <f>VLOOKUP(C3587,Customers!$A$1:$H$201,5,0)</f>
        <v>Female</v>
      </c>
      <c r="F3587" s="4">
        <f>VLOOKUP(C3587,Customers!$A$1:$H$201,6,0)</f>
        <v>38253</v>
      </c>
      <c r="G3587" s="4" t="str">
        <f>VLOOKUP(C3587,Customers!$A$1:$H$201,7,0)</f>
        <v>North Tracey</v>
      </c>
      <c r="H3587" s="4">
        <f>VLOOKUP(C3587,Customers!$A$1:$H$201,8,0)</f>
        <v>44366</v>
      </c>
      <c r="I3587" t="s">
        <v>718</v>
      </c>
      <c r="J3587" t="str">
        <f>VLOOKUP(I3587,Products!$A$1:$F$51,2,0)</f>
        <v>Four Accessories</v>
      </c>
      <c r="K3587" t="str">
        <f>VLOOKUP(I3587,Products!$A$1:$F$51,3,0)</f>
        <v>Fashion</v>
      </c>
      <c r="L3587" t="str">
        <f>VLOOKUP(I3587,Products!$A$1:$F$51,4,0)</f>
        <v>Accessories</v>
      </c>
      <c r="M3587" s="7">
        <f>VLOOKUP(I3587,Products!$A$1:$F$51,5,0)</f>
        <v>1853.77</v>
      </c>
      <c r="N3587" s="7">
        <f>VLOOKUP(I3587,Products!$A$1:$F$51,6,0)</f>
        <v>1363.52</v>
      </c>
      <c r="O3587" t="s">
        <v>831</v>
      </c>
      <c r="P3587" t="str">
        <f>VLOOKUP(O3587,Stores!$A$1:$D$6,2,0)</f>
        <v>MegaMart Peckmouth</v>
      </c>
      <c r="Q3587" t="str">
        <f>VLOOKUP(O3587,Stores!$A$1:$D$6,4,0)</f>
        <v>East</v>
      </c>
      <c r="R3587" s="6">
        <v>1</v>
      </c>
      <c r="S3587" s="6">
        <v>0.15</v>
      </c>
      <c r="T3587" t="s">
        <v>861</v>
      </c>
      <c r="U3587">
        <f t="shared" ref="U3587:U3650" si="168">M3587*R3587</f>
        <v>1853.77</v>
      </c>
      <c r="V3587" s="7">
        <f t="shared" ref="V3587:V3650" si="169">N3587*R3587</f>
        <v>1363.52</v>
      </c>
      <c r="W3587" s="7">
        <f t="shared" ref="W3587:W3650" si="170">U3587-V3587-(1-S3587)</f>
        <v>489.4</v>
      </c>
    </row>
    <row r="3588" spans="1:23" x14ac:dyDescent="0.25">
      <c r="A3588" t="s">
        <v>1915</v>
      </c>
      <c r="B3588" s="4">
        <v>45708</v>
      </c>
      <c r="C3588" t="s">
        <v>510</v>
      </c>
      <c r="D3588" t="str">
        <f>VLOOKUP(C3588,Customers!$A$1:$H$201,4,0)</f>
        <v>Adam Lucas</v>
      </c>
      <c r="E3588" t="str">
        <f>VLOOKUP(C3588,Customers!$A$1:$H$201,5,0)</f>
        <v>Female</v>
      </c>
      <c r="F3588" s="4">
        <f>VLOOKUP(C3588,Customers!$A$1:$H$201,6,0)</f>
        <v>28708</v>
      </c>
      <c r="G3588" s="4" t="str">
        <f>VLOOKUP(C3588,Customers!$A$1:$H$201,7,0)</f>
        <v>Allisonmouth</v>
      </c>
      <c r="H3588" s="4">
        <f>VLOOKUP(C3588,Customers!$A$1:$H$201,8,0)</f>
        <v>45298</v>
      </c>
      <c r="I3588" t="s">
        <v>788</v>
      </c>
      <c r="J3588" t="str">
        <f>VLOOKUP(I3588,Products!$A$1:$F$51,2,0)</f>
        <v>Beat Accessories</v>
      </c>
      <c r="K3588" t="str">
        <f>VLOOKUP(I3588,Products!$A$1:$F$51,3,0)</f>
        <v>Fashion</v>
      </c>
      <c r="L3588" t="str">
        <f>VLOOKUP(I3588,Products!$A$1:$F$51,4,0)</f>
        <v>Accessories</v>
      </c>
      <c r="M3588" s="7">
        <f>VLOOKUP(I3588,Products!$A$1:$F$51,5,0)</f>
        <v>1798.97</v>
      </c>
      <c r="N3588" s="7">
        <f>VLOOKUP(I3588,Products!$A$1:$F$51,6,0)</f>
        <v>1329.15</v>
      </c>
      <c r="O3588" t="s">
        <v>838</v>
      </c>
      <c r="P3588" t="str">
        <f>VLOOKUP(O3588,Stores!$A$1:$D$6,2,0)</f>
        <v>MegaMart Brianahaven</v>
      </c>
      <c r="Q3588" t="str">
        <f>VLOOKUP(O3588,Stores!$A$1:$D$6,4,0)</f>
        <v>North</v>
      </c>
      <c r="R3588" s="6">
        <v>1</v>
      </c>
      <c r="S3588" s="6">
        <v>0.05</v>
      </c>
      <c r="T3588" t="s">
        <v>851</v>
      </c>
      <c r="U3588">
        <f t="shared" si="168"/>
        <v>1798.97</v>
      </c>
      <c r="V3588" s="7">
        <f t="shared" si="169"/>
        <v>1329.15</v>
      </c>
      <c r="W3588" s="7">
        <f t="shared" si="170"/>
        <v>468.86999999999995</v>
      </c>
    </row>
    <row r="3589" spans="1:23" x14ac:dyDescent="0.25">
      <c r="A3589" t="s">
        <v>1959</v>
      </c>
      <c r="B3589" s="4">
        <v>45708</v>
      </c>
      <c r="C3589" t="s">
        <v>655</v>
      </c>
      <c r="D3589" t="str">
        <f>VLOOKUP(C3589,Customers!$A$1:$H$201,4,0)</f>
        <v>Vicki Guzman</v>
      </c>
      <c r="E3589" t="str">
        <f>VLOOKUP(C3589,Customers!$A$1:$H$201,5,0)</f>
        <v>Female</v>
      </c>
      <c r="F3589" s="4">
        <f>VLOOKUP(C3589,Customers!$A$1:$H$201,6,0)</f>
        <v>22041</v>
      </c>
      <c r="G3589" s="4" t="str">
        <f>VLOOKUP(C3589,Customers!$A$1:$H$201,7,0)</f>
        <v>West Wandaland</v>
      </c>
      <c r="H3589" s="4">
        <f>VLOOKUP(C3589,Customers!$A$1:$H$201,8,0)</f>
        <v>45329</v>
      </c>
      <c r="I3589" t="s">
        <v>776</v>
      </c>
      <c r="J3589" t="str">
        <f>VLOOKUP(I3589,Products!$A$1:$F$51,2,0)</f>
        <v>Hospital Smartphone</v>
      </c>
      <c r="K3589" t="str">
        <f>VLOOKUP(I3589,Products!$A$1:$F$51,3,0)</f>
        <v>Electronics</v>
      </c>
      <c r="L3589" t="str">
        <f>VLOOKUP(I3589,Products!$A$1:$F$51,4,0)</f>
        <v>Smartphone</v>
      </c>
      <c r="M3589" s="7">
        <f>VLOOKUP(I3589,Products!$A$1:$F$51,5,0)</f>
        <v>1272.23</v>
      </c>
      <c r="N3589" s="7">
        <f>VLOOKUP(I3589,Products!$A$1:$F$51,6,0)</f>
        <v>952.65</v>
      </c>
      <c r="O3589" t="s">
        <v>827</v>
      </c>
      <c r="P3589" t="str">
        <f>VLOOKUP(O3589,Stores!$A$1:$D$6,2,0)</f>
        <v>MegaMart Jimenezborough</v>
      </c>
      <c r="Q3589" t="str">
        <f>VLOOKUP(O3589,Stores!$A$1:$D$6,4,0)</f>
        <v>South</v>
      </c>
      <c r="R3589" s="6">
        <v>4</v>
      </c>
      <c r="S3589" s="6">
        <v>0.15</v>
      </c>
      <c r="T3589" t="s">
        <v>861</v>
      </c>
      <c r="U3589">
        <f t="shared" si="168"/>
        <v>5088.92</v>
      </c>
      <c r="V3589" s="7">
        <f t="shared" si="169"/>
        <v>3810.6</v>
      </c>
      <c r="W3589" s="7">
        <f t="shared" si="170"/>
        <v>1277.4700000000003</v>
      </c>
    </row>
    <row r="3590" spans="1:23" x14ac:dyDescent="0.25">
      <c r="A3590" t="s">
        <v>3379</v>
      </c>
      <c r="B3590" s="4">
        <v>45708</v>
      </c>
      <c r="C3590" t="s">
        <v>46</v>
      </c>
      <c r="D3590" t="str">
        <f>VLOOKUP(C3590,Customers!$A$1:$H$201,4,0)</f>
        <v>Haley Williams</v>
      </c>
      <c r="E3590" t="str">
        <f>VLOOKUP(C3590,Customers!$A$1:$H$201,5,0)</f>
        <v>Male</v>
      </c>
      <c r="F3590" s="4">
        <f>VLOOKUP(C3590,Customers!$A$1:$H$201,6,0)</f>
        <v>35492</v>
      </c>
      <c r="G3590" s="4" t="str">
        <f>VLOOKUP(C3590,Customers!$A$1:$H$201,7,0)</f>
        <v>Leburgh</v>
      </c>
      <c r="H3590" s="4">
        <f>VLOOKUP(C3590,Customers!$A$1:$H$201,8,0)</f>
        <v>45058</v>
      </c>
      <c r="I3590" t="s">
        <v>757</v>
      </c>
      <c r="J3590" t="str">
        <f>VLOOKUP(I3590,Products!$A$1:$F$51,2,0)</f>
        <v>Traditional Laptop</v>
      </c>
      <c r="K3590" t="str">
        <f>VLOOKUP(I3590,Products!$A$1:$F$51,3,0)</f>
        <v>Electronics</v>
      </c>
      <c r="L3590" t="str">
        <f>VLOOKUP(I3590,Products!$A$1:$F$51,4,0)</f>
        <v>Laptop</v>
      </c>
      <c r="M3590" s="7">
        <f>VLOOKUP(I3590,Products!$A$1:$F$51,5,0)</f>
        <v>1762.92</v>
      </c>
      <c r="N3590" s="7">
        <f>VLOOKUP(I3590,Products!$A$1:$F$51,6,0)</f>
        <v>1346.48</v>
      </c>
      <c r="O3590" t="s">
        <v>827</v>
      </c>
      <c r="P3590" t="str">
        <f>VLOOKUP(O3590,Stores!$A$1:$D$6,2,0)</f>
        <v>MegaMart Jimenezborough</v>
      </c>
      <c r="Q3590" t="str">
        <f>VLOOKUP(O3590,Stores!$A$1:$D$6,4,0)</f>
        <v>South</v>
      </c>
      <c r="R3590" s="6">
        <v>3</v>
      </c>
      <c r="S3590" s="6">
        <v>0.1</v>
      </c>
      <c r="T3590" t="s">
        <v>861</v>
      </c>
      <c r="U3590">
        <f t="shared" si="168"/>
        <v>5288.76</v>
      </c>
      <c r="V3590" s="7">
        <f t="shared" si="169"/>
        <v>4039.44</v>
      </c>
      <c r="W3590" s="7">
        <f t="shared" si="170"/>
        <v>1248.42</v>
      </c>
    </row>
    <row r="3591" spans="1:23" x14ac:dyDescent="0.25">
      <c r="A3591" t="s">
        <v>3737</v>
      </c>
      <c r="B3591" s="4">
        <v>45708</v>
      </c>
      <c r="C3591" t="s">
        <v>580</v>
      </c>
      <c r="D3591" t="str">
        <f>VLOOKUP(C3591,Customers!$A$1:$H$201,4,0)</f>
        <v>Erin Rogers</v>
      </c>
      <c r="E3591" t="str">
        <f>VLOOKUP(C3591,Customers!$A$1:$H$201,5,0)</f>
        <v>Female</v>
      </c>
      <c r="F3591" s="4">
        <f>VLOOKUP(C3591,Customers!$A$1:$H$201,6,0)</f>
        <v>31328</v>
      </c>
      <c r="G3591" s="4" t="str">
        <f>VLOOKUP(C3591,Customers!$A$1:$H$201,7,0)</f>
        <v>Lake Lindsay</v>
      </c>
      <c r="H3591" s="4">
        <f>VLOOKUP(C3591,Customers!$A$1:$H$201,8,0)</f>
        <v>45889</v>
      </c>
      <c r="I3591" t="s">
        <v>782</v>
      </c>
      <c r="J3591" t="str">
        <f>VLOOKUP(I3591,Products!$A$1:$F$51,2,0)</f>
        <v>National Watches</v>
      </c>
      <c r="K3591" t="str">
        <f>VLOOKUP(I3591,Products!$A$1:$F$51,3,0)</f>
        <v>Fashion</v>
      </c>
      <c r="L3591" t="str">
        <f>VLOOKUP(I3591,Products!$A$1:$F$51,4,0)</f>
        <v>Watches</v>
      </c>
      <c r="M3591" s="7">
        <f>VLOOKUP(I3591,Products!$A$1:$F$51,5,0)</f>
        <v>29.24</v>
      </c>
      <c r="N3591" s="7">
        <f>VLOOKUP(I3591,Products!$A$1:$F$51,6,0)</f>
        <v>742.26521739130465</v>
      </c>
      <c r="O3591" t="s">
        <v>835</v>
      </c>
      <c r="P3591" t="str">
        <f>VLOOKUP(O3591,Stores!$A$1:$D$6,2,0)</f>
        <v>MegaMart New Michele</v>
      </c>
      <c r="Q3591" t="str">
        <f>VLOOKUP(O3591,Stores!$A$1:$D$6,4,0)</f>
        <v>West</v>
      </c>
      <c r="R3591" s="6">
        <v>3</v>
      </c>
      <c r="S3591" s="6">
        <v>0</v>
      </c>
      <c r="T3591" t="s">
        <v>851</v>
      </c>
      <c r="U3591">
        <f t="shared" si="168"/>
        <v>87.72</v>
      </c>
      <c r="V3591" s="7">
        <f t="shared" si="169"/>
        <v>2226.7956521739138</v>
      </c>
      <c r="W3591" s="7">
        <f t="shared" si="170"/>
        <v>-2140.075652173914</v>
      </c>
    </row>
    <row r="3592" spans="1:23" x14ac:dyDescent="0.25">
      <c r="A3592" t="s">
        <v>4323</v>
      </c>
      <c r="B3592" s="4">
        <v>45708</v>
      </c>
      <c r="C3592" t="s">
        <v>659</v>
      </c>
      <c r="D3592" t="str">
        <f>VLOOKUP(C3592,Customers!$A$1:$H$201,4,0)</f>
        <v>Cynthia Cherry</v>
      </c>
      <c r="E3592" t="str">
        <f>VLOOKUP(C3592,Customers!$A$1:$H$201,5,0)</f>
        <v>Male</v>
      </c>
      <c r="F3592" s="4">
        <f>VLOOKUP(C3592,Customers!$A$1:$H$201,6,0)</f>
        <v>32522</v>
      </c>
      <c r="G3592" s="4" t="str">
        <f>VLOOKUP(C3592,Customers!$A$1:$H$201,7,0)</f>
        <v>Gomeztown</v>
      </c>
      <c r="H3592" s="4">
        <f>VLOOKUP(C3592,Customers!$A$1:$H$201,8,0)</f>
        <v>45231</v>
      </c>
      <c r="I3592" t="s">
        <v>810</v>
      </c>
      <c r="J3592" t="str">
        <f>VLOOKUP(I3592,Products!$A$1:$F$51,2,0)</f>
        <v>Least Accessories</v>
      </c>
      <c r="K3592" t="str">
        <f>VLOOKUP(I3592,Products!$A$1:$F$51,3,0)</f>
        <v>Fashion</v>
      </c>
      <c r="L3592" t="str">
        <f>VLOOKUP(I3592,Products!$A$1:$F$51,4,0)</f>
        <v>Accessories</v>
      </c>
      <c r="M3592" s="7">
        <f>VLOOKUP(I3592,Products!$A$1:$F$51,5,0)</f>
        <v>1286.55</v>
      </c>
      <c r="N3592" s="7">
        <f>VLOOKUP(I3592,Products!$A$1:$F$51,6,0)</f>
        <v>797.54</v>
      </c>
      <c r="O3592" t="s">
        <v>835</v>
      </c>
      <c r="P3592" t="str">
        <f>VLOOKUP(O3592,Stores!$A$1:$D$6,2,0)</f>
        <v>MegaMart New Michele</v>
      </c>
      <c r="Q3592" t="str">
        <f>VLOOKUP(O3592,Stores!$A$1:$D$6,4,0)</f>
        <v>West</v>
      </c>
      <c r="R3592" s="6">
        <v>2</v>
      </c>
      <c r="S3592" s="6">
        <v>0.1</v>
      </c>
      <c r="T3592" t="s">
        <v>851</v>
      </c>
      <c r="U3592">
        <f t="shared" si="168"/>
        <v>2573.1</v>
      </c>
      <c r="V3592" s="7">
        <f t="shared" si="169"/>
        <v>1595.08</v>
      </c>
      <c r="W3592" s="7">
        <f t="shared" si="170"/>
        <v>977.12</v>
      </c>
    </row>
    <row r="3593" spans="1:23" x14ac:dyDescent="0.25">
      <c r="A3593" t="s">
        <v>1032</v>
      </c>
      <c r="B3593" s="4">
        <v>45709</v>
      </c>
      <c r="C3593" t="s">
        <v>362</v>
      </c>
      <c r="D3593" t="str">
        <f>VLOOKUP(C3593,Customers!$A$1:$H$201,4,0)</f>
        <v>Evelyn Gray</v>
      </c>
      <c r="E3593" t="str">
        <f>VLOOKUP(C3593,Customers!$A$1:$H$201,5,0)</f>
        <v>Male</v>
      </c>
      <c r="F3593" s="4">
        <f>VLOOKUP(C3593,Customers!$A$1:$H$201,6,0)</f>
        <v>34560</v>
      </c>
      <c r="G3593" s="4" t="str">
        <f>VLOOKUP(C3593,Customers!$A$1:$H$201,7,0)</f>
        <v>Wardfort</v>
      </c>
      <c r="H3593" s="4">
        <f>VLOOKUP(C3593,Customers!$A$1:$H$201,8,0)</f>
        <v>45822</v>
      </c>
      <c r="I3593" t="s">
        <v>760</v>
      </c>
      <c r="J3593" t="str">
        <f>VLOOKUP(I3593,Products!$A$1:$F$51,2,0)</f>
        <v>Simple Accessories</v>
      </c>
      <c r="K3593" t="str">
        <f>VLOOKUP(I3593,Products!$A$1:$F$51,3,0)</f>
        <v>Fashion</v>
      </c>
      <c r="L3593" t="str">
        <f>VLOOKUP(I3593,Products!$A$1:$F$51,4,0)</f>
        <v>Accessories</v>
      </c>
      <c r="M3593" s="7">
        <f>VLOOKUP(I3593,Products!$A$1:$F$51,5,0)</f>
        <v>1102.791777777778</v>
      </c>
      <c r="N3593" s="7">
        <f>VLOOKUP(I3593,Products!$A$1:$F$51,6,0)</f>
        <v>242.98</v>
      </c>
      <c r="O3593" t="s">
        <v>838</v>
      </c>
      <c r="P3593" t="str">
        <f>VLOOKUP(O3593,Stores!$A$1:$D$6,2,0)</f>
        <v>MegaMart Brianahaven</v>
      </c>
      <c r="Q3593" t="str">
        <f>VLOOKUP(O3593,Stores!$A$1:$D$6,4,0)</f>
        <v>North</v>
      </c>
      <c r="R3593" s="6">
        <v>4</v>
      </c>
      <c r="S3593" s="6">
        <v>0.1</v>
      </c>
      <c r="T3593" t="s">
        <v>857</v>
      </c>
      <c r="U3593">
        <f t="shared" si="168"/>
        <v>4411.1671111111118</v>
      </c>
      <c r="V3593" s="7">
        <f t="shared" si="169"/>
        <v>971.92</v>
      </c>
      <c r="W3593" s="7">
        <f t="shared" si="170"/>
        <v>3438.3471111111116</v>
      </c>
    </row>
    <row r="3594" spans="1:23" x14ac:dyDescent="0.25">
      <c r="A3594" t="s">
        <v>1463</v>
      </c>
      <c r="B3594" s="4">
        <v>45709</v>
      </c>
      <c r="C3594" t="s">
        <v>362</v>
      </c>
      <c r="D3594" t="str">
        <f>VLOOKUP(C3594,Customers!$A$1:$H$201,4,0)</f>
        <v>Evelyn Gray</v>
      </c>
      <c r="E3594" t="str">
        <f>VLOOKUP(C3594,Customers!$A$1:$H$201,5,0)</f>
        <v>Male</v>
      </c>
      <c r="F3594" s="4">
        <f>VLOOKUP(C3594,Customers!$A$1:$H$201,6,0)</f>
        <v>34560</v>
      </c>
      <c r="G3594" s="4" t="str">
        <f>VLOOKUP(C3594,Customers!$A$1:$H$201,7,0)</f>
        <v>Wardfort</v>
      </c>
      <c r="H3594" s="4">
        <f>VLOOKUP(C3594,Customers!$A$1:$H$201,8,0)</f>
        <v>45822</v>
      </c>
      <c r="I3594" t="s">
        <v>774</v>
      </c>
      <c r="J3594" t="str">
        <f>VLOOKUP(I3594,Products!$A$1:$F$51,2,0)</f>
        <v>Behavior Dairy</v>
      </c>
      <c r="K3594" t="str">
        <f>VLOOKUP(I3594,Products!$A$1:$F$51,3,0)</f>
        <v>Groceries</v>
      </c>
      <c r="L3594" t="str">
        <f>VLOOKUP(I3594,Products!$A$1:$F$51,4,0)</f>
        <v>Dairy</v>
      </c>
      <c r="M3594" s="7">
        <f>VLOOKUP(I3594,Products!$A$1:$F$51,5,0)</f>
        <v>1015.76</v>
      </c>
      <c r="N3594" s="7">
        <f>VLOOKUP(I3594,Products!$A$1:$F$51,6,0)</f>
        <v>584.4</v>
      </c>
      <c r="O3594" t="s">
        <v>835</v>
      </c>
      <c r="P3594" t="str">
        <f>VLOOKUP(O3594,Stores!$A$1:$D$6,2,0)</f>
        <v>MegaMart New Michele</v>
      </c>
      <c r="Q3594" t="str">
        <f>VLOOKUP(O3594,Stores!$A$1:$D$6,4,0)</f>
        <v>West</v>
      </c>
      <c r="R3594" s="6">
        <v>5</v>
      </c>
      <c r="S3594" s="6">
        <v>0.15</v>
      </c>
      <c r="T3594" t="s">
        <v>861</v>
      </c>
      <c r="U3594">
        <f t="shared" si="168"/>
        <v>5078.8</v>
      </c>
      <c r="V3594" s="7">
        <f t="shared" si="169"/>
        <v>2922</v>
      </c>
      <c r="W3594" s="7">
        <f t="shared" si="170"/>
        <v>2155.9500000000003</v>
      </c>
    </row>
    <row r="3595" spans="1:23" x14ac:dyDescent="0.25">
      <c r="A3595" t="s">
        <v>2331</v>
      </c>
      <c r="B3595" s="4">
        <v>45709</v>
      </c>
      <c r="C3595" t="s">
        <v>577</v>
      </c>
      <c r="D3595" t="str">
        <f>VLOOKUP(C3595,Customers!$A$1:$H$201,4,0)</f>
        <v>Jill Roach</v>
      </c>
      <c r="E3595" t="str">
        <f>VLOOKUP(C3595,Customers!$A$1:$H$201,5,0)</f>
        <v>Male</v>
      </c>
      <c r="F3595" s="4">
        <f>VLOOKUP(C3595,Customers!$A$1:$H$201,6,0)</f>
        <v>36768</v>
      </c>
      <c r="G3595" s="4" t="str">
        <f>VLOOKUP(C3595,Customers!$A$1:$H$201,7,0)</f>
        <v>Ellisside</v>
      </c>
      <c r="H3595" s="4">
        <f>VLOOKUP(C3595,Customers!$A$1:$H$201,8,0)</f>
        <v>44715</v>
      </c>
      <c r="I3595" t="s">
        <v>820</v>
      </c>
      <c r="J3595" t="str">
        <f>VLOOKUP(I3595,Products!$A$1:$F$51,2,0)</f>
        <v>Possible Watches</v>
      </c>
      <c r="K3595" t="str">
        <f>VLOOKUP(I3595,Products!$A$1:$F$51,3,0)</f>
        <v>Fashion</v>
      </c>
      <c r="L3595" t="str">
        <f>VLOOKUP(I3595,Products!$A$1:$F$51,4,0)</f>
        <v>Watches</v>
      </c>
      <c r="M3595" s="7">
        <f>VLOOKUP(I3595,Products!$A$1:$F$51,5,0)</f>
        <v>388.26</v>
      </c>
      <c r="N3595" s="7">
        <f>VLOOKUP(I3595,Products!$A$1:$F$51,6,0)</f>
        <v>199.3</v>
      </c>
      <c r="O3595" t="s">
        <v>838</v>
      </c>
      <c r="P3595" t="str">
        <f>VLOOKUP(O3595,Stores!$A$1:$D$6,2,0)</f>
        <v>MegaMart Brianahaven</v>
      </c>
      <c r="Q3595" t="str">
        <f>VLOOKUP(O3595,Stores!$A$1:$D$6,4,0)</f>
        <v>North</v>
      </c>
      <c r="R3595" s="6">
        <v>1</v>
      </c>
      <c r="S3595" s="6">
        <v>0</v>
      </c>
      <c r="T3595" t="s">
        <v>851</v>
      </c>
      <c r="U3595">
        <f t="shared" si="168"/>
        <v>388.26</v>
      </c>
      <c r="V3595" s="7">
        <f t="shared" si="169"/>
        <v>199.3</v>
      </c>
      <c r="W3595" s="7">
        <f t="shared" si="170"/>
        <v>187.95999999999998</v>
      </c>
    </row>
    <row r="3596" spans="1:23" x14ac:dyDescent="0.25">
      <c r="A3596" t="s">
        <v>2695</v>
      </c>
      <c r="B3596" s="4">
        <v>45709</v>
      </c>
      <c r="C3596" t="s">
        <v>149</v>
      </c>
      <c r="D3596" t="str">
        <f>VLOOKUP(C3596,Customers!$A$1:$H$201,4,0)</f>
        <v>Nancy Savage</v>
      </c>
      <c r="E3596" t="str">
        <f>VLOOKUP(C3596,Customers!$A$1:$H$201,5,0)</f>
        <v>Female</v>
      </c>
      <c r="F3596" s="4">
        <f>VLOOKUP(C3596,Customers!$A$1:$H$201,6,0)</f>
        <v>35371</v>
      </c>
      <c r="G3596" s="4" t="str">
        <f>VLOOKUP(C3596,Customers!$A$1:$H$201,7,0)</f>
        <v>Port Sandra</v>
      </c>
      <c r="H3596" s="4">
        <f>VLOOKUP(C3596,Customers!$A$1:$H$201,8,0)</f>
        <v>44851</v>
      </c>
      <c r="I3596" t="s">
        <v>782</v>
      </c>
      <c r="J3596" t="str">
        <f>VLOOKUP(I3596,Products!$A$1:$F$51,2,0)</f>
        <v>National Watches</v>
      </c>
      <c r="K3596" t="str">
        <f>VLOOKUP(I3596,Products!$A$1:$F$51,3,0)</f>
        <v>Fashion</v>
      </c>
      <c r="L3596" t="str">
        <f>VLOOKUP(I3596,Products!$A$1:$F$51,4,0)</f>
        <v>Watches</v>
      </c>
      <c r="M3596" s="7">
        <f>VLOOKUP(I3596,Products!$A$1:$F$51,5,0)</f>
        <v>29.24</v>
      </c>
      <c r="N3596" s="7">
        <f>VLOOKUP(I3596,Products!$A$1:$F$51,6,0)</f>
        <v>742.26521739130465</v>
      </c>
      <c r="O3596" t="s">
        <v>838</v>
      </c>
      <c r="P3596" t="str">
        <f>VLOOKUP(O3596,Stores!$A$1:$D$6,2,0)</f>
        <v>MegaMart Brianahaven</v>
      </c>
      <c r="Q3596" t="str">
        <f>VLOOKUP(O3596,Stores!$A$1:$D$6,4,0)</f>
        <v>North</v>
      </c>
      <c r="R3596" s="6">
        <v>2</v>
      </c>
      <c r="S3596" s="6">
        <v>0</v>
      </c>
      <c r="T3596" t="s">
        <v>861</v>
      </c>
      <c r="U3596">
        <f t="shared" si="168"/>
        <v>58.48</v>
      </c>
      <c r="V3596" s="7">
        <f t="shared" si="169"/>
        <v>1484.5304347826093</v>
      </c>
      <c r="W3596" s="7">
        <f t="shared" si="170"/>
        <v>-1427.0504347826093</v>
      </c>
    </row>
    <row r="3597" spans="1:23" x14ac:dyDescent="0.25">
      <c r="A3597" t="s">
        <v>3412</v>
      </c>
      <c r="B3597" s="4">
        <v>45709</v>
      </c>
      <c r="C3597" t="s">
        <v>561</v>
      </c>
      <c r="D3597" t="str">
        <f>VLOOKUP(C3597,Customers!$A$1:$H$201,4,0)</f>
        <v>Connie Terry</v>
      </c>
      <c r="E3597" t="str">
        <f>VLOOKUP(C3597,Customers!$A$1:$H$201,5,0)</f>
        <v>Male</v>
      </c>
      <c r="F3597" s="4">
        <f>VLOOKUP(C3597,Customers!$A$1:$H$201,6,0)</f>
        <v>24092</v>
      </c>
      <c r="G3597" s="4" t="str">
        <f>VLOOKUP(C3597,Customers!$A$1:$H$201,7,0)</f>
        <v>Port Patriciaburgh</v>
      </c>
      <c r="H3597" s="4">
        <f>VLOOKUP(C3597,Customers!$A$1:$H$201,8,0)</f>
        <v>44917</v>
      </c>
      <c r="I3597" t="s">
        <v>816</v>
      </c>
      <c r="J3597" t="str">
        <f>VLOOKUP(I3597,Products!$A$1:$F$51,2,0)</f>
        <v>Or Smartphone</v>
      </c>
      <c r="K3597" t="str">
        <f>VLOOKUP(I3597,Products!$A$1:$F$51,3,0)</f>
        <v>Electronics</v>
      </c>
      <c r="L3597" t="str">
        <f>VLOOKUP(I3597,Products!$A$1:$F$51,4,0)</f>
        <v>Smartphone</v>
      </c>
      <c r="M3597" s="7">
        <f>VLOOKUP(I3597,Products!$A$1:$F$51,5,0)</f>
        <v>1197.18</v>
      </c>
      <c r="N3597" s="7">
        <f>VLOOKUP(I3597,Products!$A$1:$F$51,6,0)</f>
        <v>722.74</v>
      </c>
      <c r="O3597" t="s">
        <v>842</v>
      </c>
      <c r="P3597" t="str">
        <f>VLOOKUP(O3597,Stores!$A$1:$D$6,2,0)</f>
        <v>MegaMart Johnmouth</v>
      </c>
      <c r="Q3597" t="str">
        <f>VLOOKUP(O3597,Stores!$A$1:$D$6,4,0)</f>
        <v>East</v>
      </c>
      <c r="R3597" s="6">
        <v>5</v>
      </c>
      <c r="S3597" s="6">
        <v>0</v>
      </c>
      <c r="T3597" t="s">
        <v>854</v>
      </c>
      <c r="U3597">
        <f t="shared" si="168"/>
        <v>5985.9000000000005</v>
      </c>
      <c r="V3597" s="7">
        <f t="shared" si="169"/>
        <v>3613.7</v>
      </c>
      <c r="W3597" s="7">
        <f t="shared" si="170"/>
        <v>2371.2000000000007</v>
      </c>
    </row>
    <row r="3598" spans="1:23" x14ac:dyDescent="0.25">
      <c r="A3598" t="s">
        <v>3750</v>
      </c>
      <c r="B3598" s="4">
        <v>45709</v>
      </c>
      <c r="C3598" t="s">
        <v>606</v>
      </c>
      <c r="D3598" t="str">
        <f>VLOOKUP(C3598,Customers!$A$1:$H$201,4,0)</f>
        <v>Christina Dominguez</v>
      </c>
      <c r="E3598" t="str">
        <f>VLOOKUP(C3598,Customers!$A$1:$H$201,5,0)</f>
        <v>Male</v>
      </c>
      <c r="F3598" s="4">
        <f>VLOOKUP(C3598,Customers!$A$1:$H$201,6,0)</f>
        <v>34043</v>
      </c>
      <c r="G3598" s="4" t="str">
        <f>VLOOKUP(C3598,Customers!$A$1:$H$201,7,0)</f>
        <v>Robertsborough</v>
      </c>
      <c r="H3598" s="4">
        <f>VLOOKUP(C3598,Customers!$A$1:$H$201,8,0)</f>
        <v>45866</v>
      </c>
      <c r="I3598" t="s">
        <v>746</v>
      </c>
      <c r="J3598" t="str">
        <f>VLOOKUP(I3598,Products!$A$1:$F$51,2,0)</f>
        <v>Add Clothing</v>
      </c>
      <c r="K3598" t="str">
        <f>VLOOKUP(I3598,Products!$A$1:$F$51,3,0)</f>
        <v>Fashion</v>
      </c>
      <c r="L3598" t="str">
        <f>VLOOKUP(I3598,Products!$A$1:$F$51,4,0)</f>
        <v>Clothing</v>
      </c>
      <c r="M3598" s="7">
        <f>VLOOKUP(I3598,Products!$A$1:$F$51,5,0)</f>
        <v>1342.75</v>
      </c>
      <c r="N3598" s="7">
        <f>VLOOKUP(I3598,Products!$A$1:$F$51,6,0)</f>
        <v>797.94</v>
      </c>
      <c r="O3598" t="s">
        <v>835</v>
      </c>
      <c r="P3598" t="str">
        <f>VLOOKUP(O3598,Stores!$A$1:$D$6,2,0)</f>
        <v>MegaMart New Michele</v>
      </c>
      <c r="Q3598" t="str">
        <f>VLOOKUP(O3598,Stores!$A$1:$D$6,4,0)</f>
        <v>West</v>
      </c>
      <c r="R3598" s="6">
        <v>5</v>
      </c>
      <c r="S3598" s="6">
        <v>0</v>
      </c>
      <c r="T3598" t="s">
        <v>861</v>
      </c>
      <c r="U3598">
        <f t="shared" si="168"/>
        <v>6713.75</v>
      </c>
      <c r="V3598" s="7">
        <f t="shared" si="169"/>
        <v>3989.7000000000003</v>
      </c>
      <c r="W3598" s="7">
        <f t="shared" si="170"/>
        <v>2723.0499999999997</v>
      </c>
    </row>
    <row r="3599" spans="1:23" x14ac:dyDescent="0.25">
      <c r="A3599" t="s">
        <v>4282</v>
      </c>
      <c r="B3599" s="4">
        <v>45709</v>
      </c>
      <c r="C3599" t="s">
        <v>492</v>
      </c>
      <c r="D3599" t="str">
        <f>VLOOKUP(C3599,Customers!$A$1:$H$201,4,0)</f>
        <v>Mario Cuevas</v>
      </c>
      <c r="E3599" t="str">
        <f>VLOOKUP(C3599,Customers!$A$1:$H$201,5,0)</f>
        <v>Male</v>
      </c>
      <c r="F3599" s="4">
        <f>VLOOKUP(C3599,Customers!$A$1:$H$201,6,0)</f>
        <v>31478</v>
      </c>
      <c r="G3599" s="4" t="str">
        <f>VLOOKUP(C3599,Customers!$A$1:$H$201,7,0)</f>
        <v>North Charlesville</v>
      </c>
      <c r="H3599" s="4">
        <f>VLOOKUP(C3599,Customers!$A$1:$H$201,8,0)</f>
        <v>45172</v>
      </c>
      <c r="I3599" t="s">
        <v>792</v>
      </c>
      <c r="J3599" t="str">
        <f>VLOOKUP(I3599,Products!$A$1:$F$51,2,0)</f>
        <v>Chair Laptop</v>
      </c>
      <c r="K3599" t="str">
        <f>VLOOKUP(I3599,Products!$A$1:$F$51,3,0)</f>
        <v>Electronics</v>
      </c>
      <c r="L3599" t="str">
        <f>VLOOKUP(I3599,Products!$A$1:$F$51,4,0)</f>
        <v>Laptop</v>
      </c>
      <c r="M3599" s="7">
        <f>VLOOKUP(I3599,Products!$A$1:$F$51,5,0)</f>
        <v>1562.43</v>
      </c>
      <c r="N3599" s="7">
        <f>VLOOKUP(I3599,Products!$A$1:$F$51,6,0)</f>
        <v>1195.6300000000001</v>
      </c>
      <c r="O3599" t="s">
        <v>835</v>
      </c>
      <c r="P3599" t="str">
        <f>VLOOKUP(O3599,Stores!$A$1:$D$6,2,0)</f>
        <v>MegaMart New Michele</v>
      </c>
      <c r="Q3599" t="str">
        <f>VLOOKUP(O3599,Stores!$A$1:$D$6,4,0)</f>
        <v>West</v>
      </c>
      <c r="R3599" s="6">
        <v>3</v>
      </c>
      <c r="S3599" s="6">
        <v>0</v>
      </c>
      <c r="T3599" t="s">
        <v>861</v>
      </c>
      <c r="U3599">
        <f t="shared" si="168"/>
        <v>4687.29</v>
      </c>
      <c r="V3599" s="7">
        <f t="shared" si="169"/>
        <v>3586.8900000000003</v>
      </c>
      <c r="W3599" s="7">
        <f t="shared" si="170"/>
        <v>1099.3999999999996</v>
      </c>
    </row>
    <row r="3600" spans="1:23" x14ac:dyDescent="0.25">
      <c r="A3600" t="s">
        <v>4549</v>
      </c>
      <c r="B3600" s="4">
        <v>45709</v>
      </c>
      <c r="C3600" t="s">
        <v>602</v>
      </c>
      <c r="D3600" t="str">
        <f>VLOOKUP(C3600,Customers!$A$1:$H$201,4,0)</f>
        <v>Amber Graham</v>
      </c>
      <c r="E3600" t="str">
        <f>VLOOKUP(C3600,Customers!$A$1:$H$201,5,0)</f>
        <v>Female</v>
      </c>
      <c r="F3600" s="4">
        <f>VLOOKUP(C3600,Customers!$A$1:$H$201,6,0)</f>
        <v>30807</v>
      </c>
      <c r="G3600" s="4" t="str">
        <f>VLOOKUP(C3600,Customers!$A$1:$H$201,7,0)</f>
        <v>Lake Melissaborough</v>
      </c>
      <c r="H3600" s="4">
        <f>VLOOKUP(C3600,Customers!$A$1:$H$201,8,0)</f>
        <v>45889</v>
      </c>
      <c r="I3600" t="s">
        <v>762</v>
      </c>
      <c r="J3600" t="str">
        <f>VLOOKUP(I3600,Products!$A$1:$F$51,2,0)</f>
        <v>Firm Dairy</v>
      </c>
      <c r="K3600" t="str">
        <f>VLOOKUP(I3600,Products!$A$1:$F$51,3,0)</f>
        <v>Groceries</v>
      </c>
      <c r="L3600" t="str">
        <f>VLOOKUP(I3600,Products!$A$1:$F$51,4,0)</f>
        <v>Dairy</v>
      </c>
      <c r="M3600" s="7">
        <f>VLOOKUP(I3600,Products!$A$1:$F$51,5,0)</f>
        <v>1227.24</v>
      </c>
      <c r="N3600" s="7">
        <f>VLOOKUP(I3600,Products!$A$1:$F$51,6,0)</f>
        <v>977.09</v>
      </c>
      <c r="O3600" t="s">
        <v>827</v>
      </c>
      <c r="P3600" t="str">
        <f>VLOOKUP(O3600,Stores!$A$1:$D$6,2,0)</f>
        <v>MegaMart Jimenezborough</v>
      </c>
      <c r="Q3600" t="str">
        <f>VLOOKUP(O3600,Stores!$A$1:$D$6,4,0)</f>
        <v>South</v>
      </c>
      <c r="R3600" s="6">
        <v>3</v>
      </c>
      <c r="S3600" s="6">
        <v>0</v>
      </c>
      <c r="T3600" t="s">
        <v>861</v>
      </c>
      <c r="U3600">
        <f t="shared" si="168"/>
        <v>3681.7200000000003</v>
      </c>
      <c r="V3600" s="7">
        <f t="shared" si="169"/>
        <v>2931.27</v>
      </c>
      <c r="W3600" s="7">
        <f t="shared" si="170"/>
        <v>749.45000000000027</v>
      </c>
    </row>
    <row r="3601" spans="1:23" x14ac:dyDescent="0.25">
      <c r="A3601" t="s">
        <v>4778</v>
      </c>
      <c r="B3601" s="4">
        <v>45709</v>
      </c>
      <c r="C3601" t="s">
        <v>507</v>
      </c>
      <c r="D3601" t="str">
        <f>VLOOKUP(C3601,Customers!$A$1:$H$201,4,0)</f>
        <v>Stacy Williams</v>
      </c>
      <c r="E3601" t="str">
        <f>VLOOKUP(C3601,Customers!$A$1:$H$201,5,0)</f>
        <v>Female</v>
      </c>
      <c r="F3601" s="4">
        <f>VLOOKUP(C3601,Customers!$A$1:$H$201,6,0)</f>
        <v>26827</v>
      </c>
      <c r="G3601" s="4" t="str">
        <f>VLOOKUP(C3601,Customers!$A$1:$H$201,7,0)</f>
        <v>Port Gail</v>
      </c>
      <c r="H3601" s="4">
        <f>VLOOKUP(C3601,Customers!$A$1:$H$201,8,0)</f>
        <v>45532</v>
      </c>
      <c r="I3601" t="s">
        <v>788</v>
      </c>
      <c r="J3601" t="str">
        <f>VLOOKUP(I3601,Products!$A$1:$F$51,2,0)</f>
        <v>Beat Accessories</v>
      </c>
      <c r="K3601" t="str">
        <f>VLOOKUP(I3601,Products!$A$1:$F$51,3,0)</f>
        <v>Fashion</v>
      </c>
      <c r="L3601" t="str">
        <f>VLOOKUP(I3601,Products!$A$1:$F$51,4,0)</f>
        <v>Accessories</v>
      </c>
      <c r="M3601" s="7">
        <f>VLOOKUP(I3601,Products!$A$1:$F$51,5,0)</f>
        <v>1798.97</v>
      </c>
      <c r="N3601" s="7">
        <f>VLOOKUP(I3601,Products!$A$1:$F$51,6,0)</f>
        <v>1329.15</v>
      </c>
      <c r="O3601" t="s">
        <v>838</v>
      </c>
      <c r="P3601" t="str">
        <f>VLOOKUP(O3601,Stores!$A$1:$D$6,2,0)</f>
        <v>MegaMart Brianahaven</v>
      </c>
      <c r="Q3601" t="str">
        <f>VLOOKUP(O3601,Stores!$A$1:$D$6,4,0)</f>
        <v>North</v>
      </c>
      <c r="R3601" s="6">
        <v>4</v>
      </c>
      <c r="S3601" s="6">
        <v>0.15</v>
      </c>
      <c r="T3601" t="s">
        <v>851</v>
      </c>
      <c r="U3601">
        <f t="shared" si="168"/>
        <v>7195.88</v>
      </c>
      <c r="V3601" s="7">
        <f t="shared" si="169"/>
        <v>5316.6</v>
      </c>
      <c r="W3601" s="7">
        <f t="shared" si="170"/>
        <v>1878.4299999999998</v>
      </c>
    </row>
    <row r="3602" spans="1:23" x14ac:dyDescent="0.25">
      <c r="A3602" t="s">
        <v>4911</v>
      </c>
      <c r="B3602" s="4">
        <v>45710</v>
      </c>
      <c r="C3602" t="s">
        <v>452</v>
      </c>
      <c r="D3602" t="str">
        <f>VLOOKUP(C3602,Customers!$A$1:$H$201,4,0)</f>
        <v>Peter Edwards</v>
      </c>
      <c r="E3602" t="str">
        <f>VLOOKUP(C3602,Customers!$A$1:$H$201,5,0)</f>
        <v>Female</v>
      </c>
      <c r="F3602" s="4">
        <f>VLOOKUP(C3602,Customers!$A$1:$H$201,6,0)</f>
        <v>32818</v>
      </c>
      <c r="G3602" s="4" t="str">
        <f>VLOOKUP(C3602,Customers!$A$1:$H$201,7,0)</f>
        <v>Cliffordbury</v>
      </c>
      <c r="H3602" s="4">
        <f>VLOOKUP(C3602,Customers!$A$1:$H$201,8,0)</f>
        <v>44718</v>
      </c>
      <c r="I3602" t="s">
        <v>707</v>
      </c>
      <c r="J3602" t="str">
        <f>VLOOKUP(I3602,Products!$A$1:$F$51,2,0)</f>
        <v>Like Camera</v>
      </c>
      <c r="K3602" t="str">
        <f>VLOOKUP(I3602,Products!$A$1:$F$51,3,0)</f>
        <v>Electronics</v>
      </c>
      <c r="L3602" t="str">
        <f>VLOOKUP(I3602,Products!$A$1:$F$51,4,0)</f>
        <v>Camera</v>
      </c>
      <c r="M3602" s="7">
        <f>VLOOKUP(I3602,Products!$A$1:$F$51,5,0)</f>
        <v>1673.69</v>
      </c>
      <c r="N3602" s="7">
        <f>VLOOKUP(I3602,Products!$A$1:$F$51,6,0)</f>
        <v>1323.38</v>
      </c>
      <c r="O3602" t="s">
        <v>831</v>
      </c>
      <c r="P3602" t="str">
        <f>VLOOKUP(O3602,Stores!$A$1:$D$6,2,0)</f>
        <v>MegaMart Peckmouth</v>
      </c>
      <c r="Q3602" t="str">
        <f>VLOOKUP(O3602,Stores!$A$1:$D$6,4,0)</f>
        <v>East</v>
      </c>
      <c r="R3602" s="6">
        <v>3</v>
      </c>
      <c r="S3602" s="6">
        <v>0.15</v>
      </c>
      <c r="T3602" t="s">
        <v>851</v>
      </c>
      <c r="U3602">
        <f t="shared" si="168"/>
        <v>5021.07</v>
      </c>
      <c r="V3602" s="7">
        <f t="shared" si="169"/>
        <v>3970.1400000000003</v>
      </c>
      <c r="W3602" s="7">
        <f t="shared" si="170"/>
        <v>1050.0799999999995</v>
      </c>
    </row>
    <row r="3603" spans="1:23" x14ac:dyDescent="0.25">
      <c r="A3603" t="s">
        <v>5244</v>
      </c>
      <c r="B3603" s="4">
        <v>45710</v>
      </c>
      <c r="C3603" t="s">
        <v>433</v>
      </c>
      <c r="D3603" t="str">
        <f>VLOOKUP(C3603,Customers!$A$1:$H$201,4,0)</f>
        <v>Timothy Beck</v>
      </c>
      <c r="E3603" t="str">
        <f>VLOOKUP(C3603,Customers!$A$1:$H$201,5,0)</f>
        <v>Female</v>
      </c>
      <c r="F3603" s="4">
        <f>VLOOKUP(C3603,Customers!$A$1:$H$201,6,0)</f>
        <v>32027</v>
      </c>
      <c r="G3603" s="4" t="str">
        <f>VLOOKUP(C3603,Customers!$A$1:$H$201,7,0)</f>
        <v>Lauraborough</v>
      </c>
      <c r="H3603" s="4">
        <f>VLOOKUP(C3603,Customers!$A$1:$H$201,8,0)</f>
        <v>44913</v>
      </c>
      <c r="I3603" t="s">
        <v>749</v>
      </c>
      <c r="J3603" t="str">
        <f>VLOOKUP(I3603,Products!$A$1:$F$51,2,0)</f>
        <v>Whether Bags</v>
      </c>
      <c r="K3603" t="str">
        <f>VLOOKUP(I3603,Products!$A$1:$F$51,3,0)</f>
        <v>Fashion</v>
      </c>
      <c r="L3603" t="str">
        <f>VLOOKUP(I3603,Products!$A$1:$F$51,4,0)</f>
        <v>Bags</v>
      </c>
      <c r="M3603" s="7">
        <f>VLOOKUP(I3603,Products!$A$1:$F$51,5,0)</f>
        <v>270.45</v>
      </c>
      <c r="N3603" s="7">
        <f>VLOOKUP(I3603,Products!$A$1:$F$51,6,0)</f>
        <v>742.26521739130465</v>
      </c>
      <c r="O3603" t="s">
        <v>827</v>
      </c>
      <c r="P3603" t="str">
        <f>VLOOKUP(O3603,Stores!$A$1:$D$6,2,0)</f>
        <v>MegaMart Jimenezborough</v>
      </c>
      <c r="Q3603" t="str">
        <f>VLOOKUP(O3603,Stores!$A$1:$D$6,4,0)</f>
        <v>South</v>
      </c>
      <c r="R3603" s="6">
        <v>5</v>
      </c>
      <c r="S3603" s="6">
        <v>0.05</v>
      </c>
      <c r="T3603" t="s">
        <v>851</v>
      </c>
      <c r="U3603">
        <f t="shared" si="168"/>
        <v>1352.25</v>
      </c>
      <c r="V3603" s="7">
        <f t="shared" si="169"/>
        <v>3711.3260869565233</v>
      </c>
      <c r="W3603" s="7">
        <f t="shared" si="170"/>
        <v>-2360.0260869565232</v>
      </c>
    </row>
    <row r="3604" spans="1:23" x14ac:dyDescent="0.25">
      <c r="A3604" t="s">
        <v>5384</v>
      </c>
      <c r="B3604" s="4">
        <v>45710</v>
      </c>
      <c r="C3604" t="s">
        <v>440</v>
      </c>
      <c r="D3604" t="str">
        <f>VLOOKUP(C3604,Customers!$A$1:$H$201,4,0)</f>
        <v>Jason Lloyd</v>
      </c>
      <c r="E3604" t="str">
        <f>VLOOKUP(C3604,Customers!$A$1:$H$201,5,0)</f>
        <v>Male</v>
      </c>
      <c r="F3604" s="4">
        <f>VLOOKUP(C3604,Customers!$A$1:$H$201,6,0)</f>
        <v>33450</v>
      </c>
      <c r="G3604" s="4" t="str">
        <f>VLOOKUP(C3604,Customers!$A$1:$H$201,7,0)</f>
        <v>West Ralph</v>
      </c>
      <c r="H3604" s="4">
        <f>VLOOKUP(C3604,Customers!$A$1:$H$201,8,0)</f>
        <v>45747</v>
      </c>
      <c r="I3604" t="s">
        <v>721</v>
      </c>
      <c r="J3604" t="str">
        <f>VLOOKUP(I3604,Products!$A$1:$F$51,2,0)</f>
        <v>Knowledge Bags</v>
      </c>
      <c r="K3604" t="str">
        <f>VLOOKUP(I3604,Products!$A$1:$F$51,3,0)</f>
        <v>Fashion</v>
      </c>
      <c r="L3604" t="str">
        <f>VLOOKUP(I3604,Products!$A$1:$F$51,4,0)</f>
        <v>Bags</v>
      </c>
      <c r="M3604" s="7">
        <f>VLOOKUP(I3604,Products!$A$1:$F$51,5,0)</f>
        <v>1396.22</v>
      </c>
      <c r="N3604" s="7">
        <f>VLOOKUP(I3604,Products!$A$1:$F$51,6,0)</f>
        <v>1004.09</v>
      </c>
      <c r="O3604" t="s">
        <v>831</v>
      </c>
      <c r="P3604" t="str">
        <f>VLOOKUP(O3604,Stores!$A$1:$D$6,2,0)</f>
        <v>MegaMart Peckmouth</v>
      </c>
      <c r="Q3604" t="str">
        <f>VLOOKUP(O3604,Stores!$A$1:$D$6,4,0)</f>
        <v>East</v>
      </c>
      <c r="R3604" s="6">
        <v>1</v>
      </c>
      <c r="S3604" s="6">
        <v>0.15</v>
      </c>
      <c r="T3604" t="s">
        <v>857</v>
      </c>
      <c r="U3604">
        <f t="shared" si="168"/>
        <v>1396.22</v>
      </c>
      <c r="V3604" s="7">
        <f t="shared" si="169"/>
        <v>1004.09</v>
      </c>
      <c r="W3604" s="7">
        <f t="shared" si="170"/>
        <v>391.28</v>
      </c>
    </row>
    <row r="3605" spans="1:23" x14ac:dyDescent="0.25">
      <c r="A3605" t="s">
        <v>1224</v>
      </c>
      <c r="B3605" s="4">
        <v>45710</v>
      </c>
      <c r="C3605" t="s">
        <v>226</v>
      </c>
      <c r="D3605" t="str">
        <f>VLOOKUP(C3605,Customers!$A$1:$H$201,4,0)</f>
        <v>Scott Wyatt</v>
      </c>
      <c r="E3605" t="str">
        <f>VLOOKUP(C3605,Customers!$A$1:$H$201,5,0)</f>
        <v>Female</v>
      </c>
      <c r="F3605" s="4">
        <f>VLOOKUP(C3605,Customers!$A$1:$H$201,6,0)</f>
        <v>23142</v>
      </c>
      <c r="G3605" s="4" t="str">
        <f>VLOOKUP(C3605,Customers!$A$1:$H$201,7,0)</f>
        <v>New Meagan</v>
      </c>
      <c r="H3605" s="4">
        <f>VLOOKUP(C3605,Customers!$A$1:$H$201,8,0)</f>
        <v>45562</v>
      </c>
      <c r="I3605" t="s">
        <v>792</v>
      </c>
      <c r="J3605" t="str">
        <f>VLOOKUP(I3605,Products!$A$1:$F$51,2,0)</f>
        <v>Chair Laptop</v>
      </c>
      <c r="K3605" t="str">
        <f>VLOOKUP(I3605,Products!$A$1:$F$51,3,0)</f>
        <v>Electronics</v>
      </c>
      <c r="L3605" t="str">
        <f>VLOOKUP(I3605,Products!$A$1:$F$51,4,0)</f>
        <v>Laptop</v>
      </c>
      <c r="M3605" s="7">
        <f>VLOOKUP(I3605,Products!$A$1:$F$51,5,0)</f>
        <v>1562.43</v>
      </c>
      <c r="N3605" s="7">
        <f>VLOOKUP(I3605,Products!$A$1:$F$51,6,0)</f>
        <v>1195.6300000000001</v>
      </c>
      <c r="O3605" t="s">
        <v>831</v>
      </c>
      <c r="P3605" t="str">
        <f>VLOOKUP(O3605,Stores!$A$1:$D$6,2,0)</f>
        <v>MegaMart Peckmouth</v>
      </c>
      <c r="Q3605" t="str">
        <f>VLOOKUP(O3605,Stores!$A$1:$D$6,4,0)</f>
        <v>East</v>
      </c>
      <c r="R3605" s="6">
        <v>4</v>
      </c>
      <c r="S3605" s="6">
        <v>0.1</v>
      </c>
      <c r="T3605" t="s">
        <v>857</v>
      </c>
      <c r="U3605">
        <f t="shared" si="168"/>
        <v>6249.72</v>
      </c>
      <c r="V3605" s="7">
        <f t="shared" si="169"/>
        <v>4782.5200000000004</v>
      </c>
      <c r="W3605" s="7">
        <f t="shared" si="170"/>
        <v>1466.2999999999997</v>
      </c>
    </row>
    <row r="3606" spans="1:23" x14ac:dyDescent="0.25">
      <c r="A3606" t="s">
        <v>2125</v>
      </c>
      <c r="B3606" s="4">
        <v>45710</v>
      </c>
      <c r="C3606" t="s">
        <v>641</v>
      </c>
      <c r="D3606" t="str">
        <f>VLOOKUP(C3606,Customers!$A$1:$H$201,4,0)</f>
        <v>Meghan Wright</v>
      </c>
      <c r="E3606" t="str">
        <f>VLOOKUP(C3606,Customers!$A$1:$H$201,5,0)</f>
        <v>Male</v>
      </c>
      <c r="F3606" s="4">
        <f>VLOOKUP(C3606,Customers!$A$1:$H$201,6,0)</f>
        <v>38193</v>
      </c>
      <c r="G3606" s="4" t="str">
        <f>VLOOKUP(C3606,Customers!$A$1:$H$201,7,0)</f>
        <v>East Rodney</v>
      </c>
      <c r="H3606" s="4">
        <f>VLOOKUP(C3606,Customers!$A$1:$H$201,8,0)</f>
        <v>44302</v>
      </c>
      <c r="I3606" t="s">
        <v>751</v>
      </c>
      <c r="J3606" t="str">
        <f>VLOOKUP(I3606,Products!$A$1:$F$51,2,0)</f>
        <v>House Accessories</v>
      </c>
      <c r="K3606" t="str">
        <f>VLOOKUP(I3606,Products!$A$1:$F$51,3,0)</f>
        <v>Fashion</v>
      </c>
      <c r="L3606" t="str">
        <f>VLOOKUP(I3606,Products!$A$1:$F$51,4,0)</f>
        <v>Accessories</v>
      </c>
      <c r="M3606" s="7">
        <f>VLOOKUP(I3606,Products!$A$1:$F$51,5,0)</f>
        <v>1858.75</v>
      </c>
      <c r="N3606" s="7">
        <f>VLOOKUP(I3606,Products!$A$1:$F$51,6,0)</f>
        <v>1451.16</v>
      </c>
      <c r="O3606" t="s">
        <v>842</v>
      </c>
      <c r="P3606" t="str">
        <f>VLOOKUP(O3606,Stores!$A$1:$D$6,2,0)</f>
        <v>MegaMart Johnmouth</v>
      </c>
      <c r="Q3606" t="str">
        <f>VLOOKUP(O3606,Stores!$A$1:$D$6,4,0)</f>
        <v>East</v>
      </c>
      <c r="R3606" s="6">
        <v>5</v>
      </c>
      <c r="S3606" s="6">
        <v>0.1</v>
      </c>
      <c r="T3606" t="s">
        <v>854</v>
      </c>
      <c r="U3606">
        <f t="shared" si="168"/>
        <v>9293.75</v>
      </c>
      <c r="V3606" s="7">
        <f t="shared" si="169"/>
        <v>7255.8</v>
      </c>
      <c r="W3606" s="7">
        <f t="shared" si="170"/>
        <v>2037.0499999999997</v>
      </c>
    </row>
    <row r="3607" spans="1:23" x14ac:dyDescent="0.25">
      <c r="A3607" t="s">
        <v>2841</v>
      </c>
      <c r="B3607" s="4">
        <v>45710</v>
      </c>
      <c r="C3607" t="s">
        <v>691</v>
      </c>
      <c r="D3607" t="str">
        <f>VLOOKUP(C3607,Customers!$A$1:$H$201,4,0)</f>
        <v>Matthew Dixon</v>
      </c>
      <c r="E3607" t="str">
        <f>VLOOKUP(C3607,Customers!$A$1:$H$201,5,0)</f>
        <v>Male</v>
      </c>
      <c r="F3607" s="4">
        <f>VLOOKUP(C3607,Customers!$A$1:$H$201,6,0)</f>
        <v>21086</v>
      </c>
      <c r="G3607" s="4" t="str">
        <f>VLOOKUP(C3607,Customers!$A$1:$H$201,7,0)</f>
        <v>Lake Emily</v>
      </c>
      <c r="H3607" s="4">
        <f>VLOOKUP(C3607,Customers!$A$1:$H$201,8,0)</f>
        <v>44153</v>
      </c>
      <c r="I3607" t="s">
        <v>820</v>
      </c>
      <c r="J3607" t="str">
        <f>VLOOKUP(I3607,Products!$A$1:$F$51,2,0)</f>
        <v>Possible Watches</v>
      </c>
      <c r="K3607" t="str">
        <f>VLOOKUP(I3607,Products!$A$1:$F$51,3,0)</f>
        <v>Fashion</v>
      </c>
      <c r="L3607" t="str">
        <f>VLOOKUP(I3607,Products!$A$1:$F$51,4,0)</f>
        <v>Watches</v>
      </c>
      <c r="M3607" s="7">
        <f>VLOOKUP(I3607,Products!$A$1:$F$51,5,0)</f>
        <v>388.26</v>
      </c>
      <c r="N3607" s="7">
        <f>VLOOKUP(I3607,Products!$A$1:$F$51,6,0)</f>
        <v>199.3</v>
      </c>
      <c r="O3607" t="s">
        <v>838</v>
      </c>
      <c r="P3607" t="str">
        <f>VLOOKUP(O3607,Stores!$A$1:$D$6,2,0)</f>
        <v>MegaMart Brianahaven</v>
      </c>
      <c r="Q3607" t="str">
        <f>VLOOKUP(O3607,Stores!$A$1:$D$6,4,0)</f>
        <v>North</v>
      </c>
      <c r="R3607" s="6">
        <v>3</v>
      </c>
      <c r="S3607" s="6">
        <v>0.1</v>
      </c>
      <c r="T3607" t="s">
        <v>854</v>
      </c>
      <c r="U3607">
        <f t="shared" si="168"/>
        <v>1164.78</v>
      </c>
      <c r="V3607" s="7">
        <f t="shared" si="169"/>
        <v>597.90000000000009</v>
      </c>
      <c r="W3607" s="7">
        <f t="shared" si="170"/>
        <v>565.9799999999999</v>
      </c>
    </row>
    <row r="3608" spans="1:23" x14ac:dyDescent="0.25">
      <c r="A3608" t="s">
        <v>2848</v>
      </c>
      <c r="B3608" s="4">
        <v>45710</v>
      </c>
      <c r="C3608" t="s">
        <v>65</v>
      </c>
      <c r="D3608" t="str">
        <f>VLOOKUP(C3608,Customers!$A$1:$H$201,4,0)</f>
        <v>Miguel Johnson</v>
      </c>
      <c r="E3608" t="str">
        <f>VLOOKUP(C3608,Customers!$A$1:$H$201,5,0)</f>
        <v>Male</v>
      </c>
      <c r="F3608" s="4">
        <f>VLOOKUP(C3608,Customers!$A$1:$H$201,6,0)</f>
        <v>27877</v>
      </c>
      <c r="G3608" s="4" t="str">
        <f>VLOOKUP(C3608,Customers!$A$1:$H$201,7,0)</f>
        <v>Murrayborough</v>
      </c>
      <c r="H3608" s="4">
        <f>VLOOKUP(C3608,Customers!$A$1:$H$201,8,0)</f>
        <v>44613</v>
      </c>
      <c r="I3608" t="s">
        <v>808</v>
      </c>
      <c r="J3608" t="str">
        <f>VLOOKUP(I3608,Products!$A$1:$F$51,2,0)</f>
        <v>Soon Accessories</v>
      </c>
      <c r="K3608" t="str">
        <f>VLOOKUP(I3608,Products!$A$1:$F$51,3,0)</f>
        <v>Fashion</v>
      </c>
      <c r="L3608" t="str">
        <f>VLOOKUP(I3608,Products!$A$1:$F$51,4,0)</f>
        <v>Accessories</v>
      </c>
      <c r="M3608" s="7">
        <f>VLOOKUP(I3608,Products!$A$1:$F$51,5,0)</f>
        <v>564.41999999999996</v>
      </c>
      <c r="N3608" s="7">
        <f>VLOOKUP(I3608,Products!$A$1:$F$51,6,0)</f>
        <v>293.95999999999998</v>
      </c>
      <c r="O3608" t="s">
        <v>835</v>
      </c>
      <c r="P3608" t="str">
        <f>VLOOKUP(O3608,Stores!$A$1:$D$6,2,0)</f>
        <v>MegaMart New Michele</v>
      </c>
      <c r="Q3608" t="str">
        <f>VLOOKUP(O3608,Stores!$A$1:$D$6,4,0)</f>
        <v>West</v>
      </c>
      <c r="R3608" s="6">
        <v>3</v>
      </c>
      <c r="S3608" s="6">
        <v>0.05</v>
      </c>
      <c r="T3608" t="s">
        <v>851</v>
      </c>
      <c r="U3608">
        <f t="shared" si="168"/>
        <v>1693.2599999999998</v>
      </c>
      <c r="V3608" s="7">
        <f t="shared" si="169"/>
        <v>881.87999999999988</v>
      </c>
      <c r="W3608" s="7">
        <f t="shared" si="170"/>
        <v>810.42999999999984</v>
      </c>
    </row>
    <row r="3609" spans="1:23" x14ac:dyDescent="0.25">
      <c r="A3609" t="s">
        <v>3647</v>
      </c>
      <c r="B3609" s="4">
        <v>45711</v>
      </c>
      <c r="C3609" t="s">
        <v>552</v>
      </c>
      <c r="D3609" t="str">
        <f>VLOOKUP(C3609,Customers!$A$1:$H$201,4,0)</f>
        <v>Lisa Martinez</v>
      </c>
      <c r="E3609" t="str">
        <f>VLOOKUP(C3609,Customers!$A$1:$H$201,5,0)</f>
        <v>Male</v>
      </c>
      <c r="F3609" s="4">
        <f>VLOOKUP(C3609,Customers!$A$1:$H$201,6,0)</f>
        <v>26178</v>
      </c>
      <c r="G3609" s="4" t="str">
        <f>VLOOKUP(C3609,Customers!$A$1:$H$201,7,0)</f>
        <v>East Codyton</v>
      </c>
      <c r="H3609" s="4">
        <f>VLOOKUP(C3609,Customers!$A$1:$H$201,8,0)</f>
        <v>45251</v>
      </c>
      <c r="I3609" t="s">
        <v>711</v>
      </c>
      <c r="J3609" t="str">
        <f>VLOOKUP(I3609,Products!$A$1:$F$51,2,0)</f>
        <v>Audience Television</v>
      </c>
      <c r="K3609" t="str">
        <f>VLOOKUP(I3609,Products!$A$1:$F$51,3,0)</f>
        <v>Electronics</v>
      </c>
      <c r="L3609" t="str">
        <f>VLOOKUP(I3609,Products!$A$1:$F$51,4,0)</f>
        <v>Television</v>
      </c>
      <c r="M3609" s="7">
        <f>VLOOKUP(I3609,Products!$A$1:$F$51,5,0)</f>
        <v>818.76</v>
      </c>
      <c r="N3609" s="7">
        <f>VLOOKUP(I3609,Products!$A$1:$F$51,6,0)</f>
        <v>527.62</v>
      </c>
      <c r="O3609" t="s">
        <v>835</v>
      </c>
      <c r="P3609" t="str">
        <f>VLOOKUP(O3609,Stores!$A$1:$D$6,2,0)</f>
        <v>MegaMart New Michele</v>
      </c>
      <c r="Q3609" t="str">
        <f>VLOOKUP(O3609,Stores!$A$1:$D$6,4,0)</f>
        <v>West</v>
      </c>
      <c r="R3609" s="6">
        <v>5</v>
      </c>
      <c r="S3609" s="6">
        <v>0.05</v>
      </c>
      <c r="T3609" t="s">
        <v>854</v>
      </c>
      <c r="U3609">
        <f t="shared" si="168"/>
        <v>4093.8</v>
      </c>
      <c r="V3609" s="7">
        <f t="shared" si="169"/>
        <v>2638.1</v>
      </c>
      <c r="W3609" s="7">
        <f t="shared" si="170"/>
        <v>1454.7500000000002</v>
      </c>
    </row>
    <row r="3610" spans="1:23" x14ac:dyDescent="0.25">
      <c r="A3610" t="s">
        <v>5730</v>
      </c>
      <c r="B3610" s="4">
        <v>45711</v>
      </c>
      <c r="C3610" t="s">
        <v>53</v>
      </c>
      <c r="D3610" t="str">
        <f>VLOOKUP(C3610,Customers!$A$1:$H$201,4,0)</f>
        <v>Robert Anderson</v>
      </c>
      <c r="E3610" t="str">
        <f>VLOOKUP(C3610,Customers!$A$1:$H$201,5,0)</f>
        <v>Male</v>
      </c>
      <c r="F3610" s="4">
        <f>VLOOKUP(C3610,Customers!$A$1:$H$201,6,0)</f>
        <v>20117</v>
      </c>
      <c r="G3610" s="4" t="str">
        <f>VLOOKUP(C3610,Customers!$A$1:$H$201,7,0)</f>
        <v>Jillianhaven</v>
      </c>
      <c r="H3610" s="4">
        <f>VLOOKUP(C3610,Customers!$A$1:$H$201,8,0)</f>
        <v>45007</v>
      </c>
      <c r="I3610" t="s">
        <v>728</v>
      </c>
      <c r="J3610" t="str">
        <f>VLOOKUP(I3610,Products!$A$1:$F$51,2,0)</f>
        <v>Understand Camera</v>
      </c>
      <c r="K3610" t="str">
        <f>VLOOKUP(I3610,Products!$A$1:$F$51,3,0)</f>
        <v>Electronics</v>
      </c>
      <c r="L3610" t="str">
        <f>VLOOKUP(I3610,Products!$A$1:$F$51,4,0)</f>
        <v>Camera</v>
      </c>
      <c r="M3610" s="7">
        <f>VLOOKUP(I3610,Products!$A$1:$F$51,5,0)</f>
        <v>1474.12</v>
      </c>
      <c r="N3610" s="7">
        <f>VLOOKUP(I3610,Products!$A$1:$F$51,6,0)</f>
        <v>764.02</v>
      </c>
      <c r="O3610" t="s">
        <v>838</v>
      </c>
      <c r="P3610" t="str">
        <f>VLOOKUP(O3610,Stores!$A$1:$D$6,2,0)</f>
        <v>MegaMart Brianahaven</v>
      </c>
      <c r="Q3610" t="str">
        <f>VLOOKUP(O3610,Stores!$A$1:$D$6,4,0)</f>
        <v>North</v>
      </c>
      <c r="R3610" s="6">
        <v>4</v>
      </c>
      <c r="S3610" s="6">
        <v>0</v>
      </c>
      <c r="T3610" t="s">
        <v>861</v>
      </c>
      <c r="U3610">
        <f t="shared" si="168"/>
        <v>5896.48</v>
      </c>
      <c r="V3610" s="7">
        <f t="shared" si="169"/>
        <v>3056.08</v>
      </c>
      <c r="W3610" s="7">
        <f t="shared" si="170"/>
        <v>2839.3999999999996</v>
      </c>
    </row>
    <row r="3611" spans="1:23" x14ac:dyDescent="0.25">
      <c r="A3611" t="s">
        <v>1492</v>
      </c>
      <c r="B3611" s="4">
        <v>45711</v>
      </c>
      <c r="C3611" t="s">
        <v>634</v>
      </c>
      <c r="D3611" t="str">
        <f>VLOOKUP(C3611,Customers!$A$1:$H$201,4,0)</f>
        <v>Nichole Calhoun</v>
      </c>
      <c r="E3611" t="str">
        <f>VLOOKUP(C3611,Customers!$A$1:$H$201,5,0)</f>
        <v>Female</v>
      </c>
      <c r="F3611" s="4">
        <f>VLOOKUP(C3611,Customers!$A$1:$H$201,6,0)</f>
        <v>21899</v>
      </c>
      <c r="G3611" s="4" t="str">
        <f>VLOOKUP(C3611,Customers!$A$1:$H$201,7,0)</f>
        <v>West Dakotaside</v>
      </c>
      <c r="H3611" s="4">
        <f>VLOOKUP(C3611,Customers!$A$1:$H$201,8,0)</f>
        <v>44853</v>
      </c>
      <c r="I3611" t="s">
        <v>755</v>
      </c>
      <c r="J3611" t="str">
        <f>VLOOKUP(I3611,Products!$A$1:$F$51,2,0)</f>
        <v>Democratic Smartphone</v>
      </c>
      <c r="K3611" t="str">
        <f>VLOOKUP(I3611,Products!$A$1:$F$51,3,0)</f>
        <v>Electronics</v>
      </c>
      <c r="L3611" t="str">
        <f>VLOOKUP(I3611,Products!$A$1:$F$51,4,0)</f>
        <v>Smartphone</v>
      </c>
      <c r="M3611" s="7">
        <f>VLOOKUP(I3611,Products!$A$1:$F$51,5,0)</f>
        <v>1079.8900000000001</v>
      </c>
      <c r="N3611" s="7">
        <f>VLOOKUP(I3611,Products!$A$1:$F$51,6,0)</f>
        <v>703.83</v>
      </c>
      <c r="O3611" t="s">
        <v>842</v>
      </c>
      <c r="P3611" t="str">
        <f>VLOOKUP(O3611,Stores!$A$1:$D$6,2,0)</f>
        <v>MegaMart Johnmouth</v>
      </c>
      <c r="Q3611" t="str">
        <f>VLOOKUP(O3611,Stores!$A$1:$D$6,4,0)</f>
        <v>East</v>
      </c>
      <c r="R3611" s="6">
        <v>5</v>
      </c>
      <c r="S3611" s="6">
        <v>0.15</v>
      </c>
      <c r="T3611" t="s">
        <v>861</v>
      </c>
      <c r="U3611">
        <f t="shared" si="168"/>
        <v>5399.4500000000007</v>
      </c>
      <c r="V3611" s="7">
        <f t="shared" si="169"/>
        <v>3519.15</v>
      </c>
      <c r="W3611" s="7">
        <f t="shared" si="170"/>
        <v>1879.4500000000007</v>
      </c>
    </row>
    <row r="3612" spans="1:23" x14ac:dyDescent="0.25">
      <c r="A3612" t="s">
        <v>1942</v>
      </c>
      <c r="B3612" s="4">
        <v>45711</v>
      </c>
      <c r="C3612" t="s">
        <v>296</v>
      </c>
      <c r="D3612" t="str">
        <f>VLOOKUP(C3612,Customers!$A$1:$H$201,4,0)</f>
        <v>Donald Marsh</v>
      </c>
      <c r="E3612" t="str">
        <f>VLOOKUP(C3612,Customers!$A$1:$H$201,5,0)</f>
        <v>Female</v>
      </c>
      <c r="F3612" s="4">
        <f>VLOOKUP(C3612,Customers!$A$1:$H$201,6,0)</f>
        <v>29021</v>
      </c>
      <c r="G3612" s="4" t="str">
        <f>VLOOKUP(C3612,Customers!$A$1:$H$201,7,0)</f>
        <v>North Bradleyfurt</v>
      </c>
      <c r="H3612" s="4">
        <f>VLOOKUP(C3612,Customers!$A$1:$H$201,8,0)</f>
        <v>45479</v>
      </c>
      <c r="I3612" t="s">
        <v>774</v>
      </c>
      <c r="J3612" t="str">
        <f>VLOOKUP(I3612,Products!$A$1:$F$51,2,0)</f>
        <v>Behavior Dairy</v>
      </c>
      <c r="K3612" t="str">
        <f>VLOOKUP(I3612,Products!$A$1:$F$51,3,0)</f>
        <v>Groceries</v>
      </c>
      <c r="L3612" t="str">
        <f>VLOOKUP(I3612,Products!$A$1:$F$51,4,0)</f>
        <v>Dairy</v>
      </c>
      <c r="M3612" s="7">
        <f>VLOOKUP(I3612,Products!$A$1:$F$51,5,0)</f>
        <v>1015.76</v>
      </c>
      <c r="N3612" s="7">
        <f>VLOOKUP(I3612,Products!$A$1:$F$51,6,0)</f>
        <v>584.4</v>
      </c>
      <c r="O3612" t="s">
        <v>835</v>
      </c>
      <c r="P3612" t="str">
        <f>VLOOKUP(O3612,Stores!$A$1:$D$6,2,0)</f>
        <v>MegaMart New Michele</v>
      </c>
      <c r="Q3612" t="str">
        <f>VLOOKUP(O3612,Stores!$A$1:$D$6,4,0)</f>
        <v>West</v>
      </c>
      <c r="R3612" s="6">
        <v>5</v>
      </c>
      <c r="S3612" s="6">
        <v>0.1</v>
      </c>
      <c r="T3612" t="s">
        <v>861</v>
      </c>
      <c r="U3612">
        <f t="shared" si="168"/>
        <v>5078.8</v>
      </c>
      <c r="V3612" s="7">
        <f t="shared" si="169"/>
        <v>2922</v>
      </c>
      <c r="W3612" s="7">
        <f t="shared" si="170"/>
        <v>2155.9</v>
      </c>
    </row>
    <row r="3613" spans="1:23" x14ac:dyDescent="0.25">
      <c r="A3613" t="s">
        <v>2711</v>
      </c>
      <c r="B3613" s="4">
        <v>45711</v>
      </c>
      <c r="C3613" t="s">
        <v>599</v>
      </c>
      <c r="D3613" t="str">
        <f>VLOOKUP(C3613,Customers!$A$1:$H$201,4,0)</f>
        <v>Travis Watson</v>
      </c>
      <c r="E3613" t="str">
        <f>VLOOKUP(C3613,Customers!$A$1:$H$201,5,0)</f>
        <v>Male</v>
      </c>
      <c r="F3613" s="4">
        <f>VLOOKUP(C3613,Customers!$A$1:$H$201,6,0)</f>
        <v>24638</v>
      </c>
      <c r="G3613" s="4" t="str">
        <f>VLOOKUP(C3613,Customers!$A$1:$H$201,7,0)</f>
        <v>Christopherburgh</v>
      </c>
      <c r="H3613" s="4">
        <f>VLOOKUP(C3613,Customers!$A$1:$H$201,8,0)</f>
        <v>44553</v>
      </c>
      <c r="I3613" t="s">
        <v>753</v>
      </c>
      <c r="J3613" t="str">
        <f>VLOOKUP(I3613,Products!$A$1:$F$51,2,0)</f>
        <v>Find Headphones</v>
      </c>
      <c r="K3613" t="str">
        <f>VLOOKUP(I3613,Products!$A$1:$F$51,3,0)</f>
        <v>Electronics</v>
      </c>
      <c r="L3613" t="str">
        <f>VLOOKUP(I3613,Products!$A$1:$F$51,4,0)</f>
        <v>Headphones</v>
      </c>
      <c r="M3613" s="7">
        <f>VLOOKUP(I3613,Products!$A$1:$F$51,5,0)</f>
        <v>1246.1099999999999</v>
      </c>
      <c r="N3613" s="7">
        <f>VLOOKUP(I3613,Products!$A$1:$F$51,6,0)</f>
        <v>833.52</v>
      </c>
      <c r="O3613" t="s">
        <v>827</v>
      </c>
      <c r="P3613" t="str">
        <f>VLOOKUP(O3613,Stores!$A$1:$D$6,2,0)</f>
        <v>MegaMart Jimenezborough</v>
      </c>
      <c r="Q3613" t="str">
        <f>VLOOKUP(O3613,Stores!$A$1:$D$6,4,0)</f>
        <v>South</v>
      </c>
      <c r="R3613" s="6">
        <v>2</v>
      </c>
      <c r="S3613" s="6">
        <v>0.1</v>
      </c>
      <c r="T3613" t="s">
        <v>861</v>
      </c>
      <c r="U3613">
        <f t="shared" si="168"/>
        <v>2492.2199999999998</v>
      </c>
      <c r="V3613" s="7">
        <f t="shared" si="169"/>
        <v>1667.04</v>
      </c>
      <c r="W3613" s="7">
        <f t="shared" si="170"/>
        <v>824.27999999999986</v>
      </c>
    </row>
    <row r="3614" spans="1:23" x14ac:dyDescent="0.25">
      <c r="A3614" t="s">
        <v>2901</v>
      </c>
      <c r="B3614" s="4">
        <v>45711</v>
      </c>
      <c r="C3614" t="s">
        <v>447</v>
      </c>
      <c r="D3614" t="str">
        <f>VLOOKUP(C3614,Customers!$A$1:$H$201,4,0)</f>
        <v>John Bell</v>
      </c>
      <c r="E3614" t="str">
        <f>VLOOKUP(C3614,Customers!$A$1:$H$201,5,0)</f>
        <v>Male</v>
      </c>
      <c r="F3614" s="4">
        <f>VLOOKUP(C3614,Customers!$A$1:$H$201,6,0)</f>
        <v>24531</v>
      </c>
      <c r="G3614" s="4" t="str">
        <f>VLOOKUP(C3614,Customers!$A$1:$H$201,7,0)</f>
        <v>Sarahhaven</v>
      </c>
      <c r="H3614" s="4">
        <f>VLOOKUP(C3614,Customers!$A$1:$H$201,8,0)</f>
        <v>44480</v>
      </c>
      <c r="I3614" t="s">
        <v>822</v>
      </c>
      <c r="J3614" t="str">
        <f>VLOOKUP(I3614,Products!$A$1:$F$51,2,0)</f>
        <v>Maybe Footwear</v>
      </c>
      <c r="K3614" t="str">
        <f>VLOOKUP(I3614,Products!$A$1:$F$51,3,0)</f>
        <v>Fashion</v>
      </c>
      <c r="L3614" t="str">
        <f>VLOOKUP(I3614,Products!$A$1:$F$51,4,0)</f>
        <v>Footwear</v>
      </c>
      <c r="M3614" s="7">
        <f>VLOOKUP(I3614,Products!$A$1:$F$51,5,0)</f>
        <v>1044.6400000000001</v>
      </c>
      <c r="N3614" s="7">
        <f>VLOOKUP(I3614,Products!$A$1:$F$51,6,0)</f>
        <v>775.07</v>
      </c>
      <c r="O3614" t="s">
        <v>831</v>
      </c>
      <c r="P3614" t="str">
        <f>VLOOKUP(O3614,Stores!$A$1:$D$6,2,0)</f>
        <v>MegaMart Peckmouth</v>
      </c>
      <c r="Q3614" t="str">
        <f>VLOOKUP(O3614,Stores!$A$1:$D$6,4,0)</f>
        <v>East</v>
      </c>
      <c r="R3614" s="6">
        <v>2</v>
      </c>
      <c r="S3614" s="6">
        <v>0.1</v>
      </c>
      <c r="T3614" t="s">
        <v>861</v>
      </c>
      <c r="U3614">
        <f t="shared" si="168"/>
        <v>2089.2800000000002</v>
      </c>
      <c r="V3614" s="7">
        <f t="shared" si="169"/>
        <v>1550.14</v>
      </c>
      <c r="W3614" s="7">
        <f t="shared" si="170"/>
        <v>538.24000000000012</v>
      </c>
    </row>
    <row r="3615" spans="1:23" x14ac:dyDescent="0.25">
      <c r="A3615" t="s">
        <v>3557</v>
      </c>
      <c r="B3615" s="4">
        <v>45711</v>
      </c>
      <c r="C3615" t="s">
        <v>353</v>
      </c>
      <c r="D3615" t="str">
        <f>VLOOKUP(C3615,Customers!$A$1:$H$201,4,0)</f>
        <v>Kimberly Stokes</v>
      </c>
      <c r="E3615" t="str">
        <f>VLOOKUP(C3615,Customers!$A$1:$H$201,5,0)</f>
        <v>Male</v>
      </c>
      <c r="F3615" s="4">
        <f>VLOOKUP(C3615,Customers!$A$1:$H$201,6,0)</f>
        <v>22937</v>
      </c>
      <c r="G3615" s="4" t="str">
        <f>VLOOKUP(C3615,Customers!$A$1:$H$201,7,0)</f>
        <v>Seanland</v>
      </c>
      <c r="H3615" s="4">
        <f>VLOOKUP(C3615,Customers!$A$1:$H$201,8,0)</f>
        <v>45876</v>
      </c>
      <c r="I3615" t="s">
        <v>800</v>
      </c>
      <c r="J3615" t="str">
        <f>VLOOKUP(I3615,Products!$A$1:$F$51,2,0)</f>
        <v>Church Clothing</v>
      </c>
      <c r="K3615" t="str">
        <f>VLOOKUP(I3615,Products!$A$1:$F$51,3,0)</f>
        <v>Fashion</v>
      </c>
      <c r="L3615" t="str">
        <f>VLOOKUP(I3615,Products!$A$1:$F$51,4,0)</f>
        <v>Clothing</v>
      </c>
      <c r="M3615" s="7">
        <f>VLOOKUP(I3615,Products!$A$1:$F$51,5,0)</f>
        <v>540.94000000000005</v>
      </c>
      <c r="N3615" s="7">
        <f>VLOOKUP(I3615,Products!$A$1:$F$51,6,0)</f>
        <v>398.25</v>
      </c>
      <c r="O3615" t="s">
        <v>838</v>
      </c>
      <c r="P3615" t="str">
        <f>VLOOKUP(O3615,Stores!$A$1:$D$6,2,0)</f>
        <v>MegaMart Brianahaven</v>
      </c>
      <c r="Q3615" t="str">
        <f>VLOOKUP(O3615,Stores!$A$1:$D$6,4,0)</f>
        <v>North</v>
      </c>
      <c r="R3615" s="6">
        <v>1</v>
      </c>
      <c r="S3615" s="6">
        <v>0.05</v>
      </c>
      <c r="T3615" t="s">
        <v>861</v>
      </c>
      <c r="U3615">
        <f t="shared" si="168"/>
        <v>540.94000000000005</v>
      </c>
      <c r="V3615" s="7">
        <f t="shared" si="169"/>
        <v>398.25</v>
      </c>
      <c r="W3615" s="7">
        <f t="shared" si="170"/>
        <v>141.74000000000007</v>
      </c>
    </row>
    <row r="3616" spans="1:23" x14ac:dyDescent="0.25">
      <c r="A3616" t="s">
        <v>4009</v>
      </c>
      <c r="B3616" s="4">
        <v>45711</v>
      </c>
      <c r="C3616" t="s">
        <v>597</v>
      </c>
      <c r="D3616" t="str">
        <f>VLOOKUP(C3616,Customers!$A$1:$H$201,4,0)</f>
        <v>Richard Jones</v>
      </c>
      <c r="E3616" t="str">
        <f>VLOOKUP(C3616,Customers!$A$1:$H$201,5,0)</f>
        <v>Male</v>
      </c>
      <c r="F3616" s="4">
        <f>VLOOKUP(C3616,Customers!$A$1:$H$201,6,0)</f>
        <v>25414</v>
      </c>
      <c r="G3616" s="4" t="str">
        <f>VLOOKUP(C3616,Customers!$A$1:$H$201,7,0)</f>
        <v>Lake Steventown</v>
      </c>
      <c r="H3616" s="4">
        <f>VLOOKUP(C3616,Customers!$A$1:$H$201,8,0)</f>
        <v>44835</v>
      </c>
      <c r="I3616" t="s">
        <v>768</v>
      </c>
      <c r="J3616" t="str">
        <f>VLOOKUP(I3616,Products!$A$1:$F$51,2,0)</f>
        <v>And Footwear</v>
      </c>
      <c r="K3616" t="str">
        <f>VLOOKUP(I3616,Products!$A$1:$F$51,3,0)</f>
        <v>Fashion</v>
      </c>
      <c r="L3616" t="str">
        <f>VLOOKUP(I3616,Products!$A$1:$F$51,4,0)</f>
        <v>Footwear</v>
      </c>
      <c r="M3616" s="7">
        <f>VLOOKUP(I3616,Products!$A$1:$F$51,5,0)</f>
        <v>1878.47</v>
      </c>
      <c r="N3616" s="7">
        <f>VLOOKUP(I3616,Products!$A$1:$F$51,6,0)</f>
        <v>1014.91</v>
      </c>
      <c r="O3616" t="s">
        <v>838</v>
      </c>
      <c r="P3616" t="str">
        <f>VLOOKUP(O3616,Stores!$A$1:$D$6,2,0)</f>
        <v>MegaMart Brianahaven</v>
      </c>
      <c r="Q3616" t="str">
        <f>VLOOKUP(O3616,Stores!$A$1:$D$6,4,0)</f>
        <v>North</v>
      </c>
      <c r="R3616" s="6">
        <v>1</v>
      </c>
      <c r="S3616" s="6">
        <v>0.1</v>
      </c>
      <c r="T3616" t="s">
        <v>851</v>
      </c>
      <c r="U3616">
        <f t="shared" si="168"/>
        <v>1878.47</v>
      </c>
      <c r="V3616" s="7">
        <f t="shared" si="169"/>
        <v>1014.91</v>
      </c>
      <c r="W3616" s="7">
        <f t="shared" si="170"/>
        <v>862.66000000000008</v>
      </c>
    </row>
    <row r="3617" spans="1:23" x14ac:dyDescent="0.25">
      <c r="A3617" t="s">
        <v>4741</v>
      </c>
      <c r="B3617" s="4">
        <v>45711</v>
      </c>
      <c r="C3617" t="s">
        <v>325</v>
      </c>
      <c r="D3617" t="str">
        <f>VLOOKUP(C3617,Customers!$A$1:$H$201,4,0)</f>
        <v>Laurie Mason</v>
      </c>
      <c r="E3617" t="str">
        <f>VLOOKUP(C3617,Customers!$A$1:$H$201,5,0)</f>
        <v>Female</v>
      </c>
      <c r="F3617" s="4">
        <f>VLOOKUP(C3617,Customers!$A$1:$H$201,6,0)</f>
        <v>27567</v>
      </c>
      <c r="G3617" s="4" t="str">
        <f>VLOOKUP(C3617,Customers!$A$1:$H$201,7,0)</f>
        <v>Berrymouth</v>
      </c>
      <c r="H3617" s="4">
        <f>VLOOKUP(C3617,Customers!$A$1:$H$201,8,0)</f>
        <v>45840</v>
      </c>
      <c r="I3617" t="s">
        <v>762</v>
      </c>
      <c r="J3617" t="str">
        <f>VLOOKUP(I3617,Products!$A$1:$F$51,2,0)</f>
        <v>Firm Dairy</v>
      </c>
      <c r="K3617" t="str">
        <f>VLOOKUP(I3617,Products!$A$1:$F$51,3,0)</f>
        <v>Groceries</v>
      </c>
      <c r="L3617" t="str">
        <f>VLOOKUP(I3617,Products!$A$1:$F$51,4,0)</f>
        <v>Dairy</v>
      </c>
      <c r="M3617" s="7">
        <f>VLOOKUP(I3617,Products!$A$1:$F$51,5,0)</f>
        <v>1227.24</v>
      </c>
      <c r="N3617" s="7">
        <f>VLOOKUP(I3617,Products!$A$1:$F$51,6,0)</f>
        <v>977.09</v>
      </c>
      <c r="O3617" t="s">
        <v>831</v>
      </c>
      <c r="P3617" t="str">
        <f>VLOOKUP(O3617,Stores!$A$1:$D$6,2,0)</f>
        <v>MegaMart Peckmouth</v>
      </c>
      <c r="Q3617" t="str">
        <f>VLOOKUP(O3617,Stores!$A$1:$D$6,4,0)</f>
        <v>East</v>
      </c>
      <c r="R3617" s="6">
        <v>4</v>
      </c>
      <c r="S3617" s="6">
        <v>0</v>
      </c>
      <c r="T3617" t="s">
        <v>854</v>
      </c>
      <c r="U3617">
        <f t="shared" si="168"/>
        <v>4908.96</v>
      </c>
      <c r="V3617" s="7">
        <f t="shared" si="169"/>
        <v>3908.36</v>
      </c>
      <c r="W3617" s="7">
        <f t="shared" si="170"/>
        <v>999.59999999999991</v>
      </c>
    </row>
    <row r="3618" spans="1:23" x14ac:dyDescent="0.25">
      <c r="A3618" t="s">
        <v>4823</v>
      </c>
      <c r="B3618" s="4">
        <v>45711</v>
      </c>
      <c r="C3618" t="s">
        <v>219</v>
      </c>
      <c r="D3618" t="str">
        <f>VLOOKUP(C3618,Customers!$A$1:$H$201,4,0)</f>
        <v>Julie Gibson</v>
      </c>
      <c r="E3618" t="str">
        <f>VLOOKUP(C3618,Customers!$A$1:$H$201,5,0)</f>
        <v>Female</v>
      </c>
      <c r="F3618" s="4">
        <f>VLOOKUP(C3618,Customers!$A$1:$H$201,6,0)</f>
        <v>36064</v>
      </c>
      <c r="G3618" s="4" t="str">
        <f>VLOOKUP(C3618,Customers!$A$1:$H$201,7,0)</f>
        <v>Williamsville</v>
      </c>
      <c r="H3618" s="4">
        <f>VLOOKUP(C3618,Customers!$A$1:$H$201,8,0)</f>
        <v>45011</v>
      </c>
      <c r="I3618" t="s">
        <v>776</v>
      </c>
      <c r="J3618" t="str">
        <f>VLOOKUP(I3618,Products!$A$1:$F$51,2,0)</f>
        <v>Hospital Smartphone</v>
      </c>
      <c r="K3618" t="str">
        <f>VLOOKUP(I3618,Products!$A$1:$F$51,3,0)</f>
        <v>Electronics</v>
      </c>
      <c r="L3618" t="str">
        <f>VLOOKUP(I3618,Products!$A$1:$F$51,4,0)</f>
        <v>Smartphone</v>
      </c>
      <c r="M3618" s="7">
        <f>VLOOKUP(I3618,Products!$A$1:$F$51,5,0)</f>
        <v>1272.23</v>
      </c>
      <c r="N3618" s="7">
        <f>VLOOKUP(I3618,Products!$A$1:$F$51,6,0)</f>
        <v>952.65</v>
      </c>
      <c r="O3618" t="s">
        <v>831</v>
      </c>
      <c r="P3618" t="str">
        <f>VLOOKUP(O3618,Stores!$A$1:$D$6,2,0)</f>
        <v>MegaMart Peckmouth</v>
      </c>
      <c r="Q3618" t="str">
        <f>VLOOKUP(O3618,Stores!$A$1:$D$6,4,0)</f>
        <v>East</v>
      </c>
      <c r="R3618" s="6">
        <v>2</v>
      </c>
      <c r="S3618" s="6">
        <v>0.15</v>
      </c>
      <c r="T3618" t="s">
        <v>854</v>
      </c>
      <c r="U3618">
        <f t="shared" si="168"/>
        <v>2544.46</v>
      </c>
      <c r="V3618" s="7">
        <f t="shared" si="169"/>
        <v>1905.3</v>
      </c>
      <c r="W3618" s="7">
        <f t="shared" si="170"/>
        <v>638.31000000000006</v>
      </c>
    </row>
    <row r="3619" spans="1:23" x14ac:dyDescent="0.25">
      <c r="A3619" t="s">
        <v>5107</v>
      </c>
      <c r="B3619" s="4">
        <v>45711</v>
      </c>
      <c r="C3619" t="s">
        <v>503</v>
      </c>
      <c r="D3619" t="str">
        <f>VLOOKUP(C3619,Customers!$A$1:$H$201,4,0)</f>
        <v>Alexander Mcfarland</v>
      </c>
      <c r="E3619" t="str">
        <f>VLOOKUP(C3619,Customers!$A$1:$H$201,5,0)</f>
        <v>Male</v>
      </c>
      <c r="F3619" s="4">
        <f>VLOOKUP(C3619,Customers!$A$1:$H$201,6,0)</f>
        <v>21996</v>
      </c>
      <c r="G3619" s="4" t="str">
        <f>VLOOKUP(C3619,Customers!$A$1:$H$201,7,0)</f>
        <v>Whiteside</v>
      </c>
      <c r="H3619" s="4">
        <f>VLOOKUP(C3619,Customers!$A$1:$H$201,8,0)</f>
        <v>44455</v>
      </c>
      <c r="I3619" t="s">
        <v>741</v>
      </c>
      <c r="J3619" t="str">
        <f>VLOOKUP(I3619,Products!$A$1:$F$51,2,0)</f>
        <v>Above Camera</v>
      </c>
      <c r="K3619" t="str">
        <f>VLOOKUP(I3619,Products!$A$1:$F$51,3,0)</f>
        <v>Electronics</v>
      </c>
      <c r="L3619" t="str">
        <f>VLOOKUP(I3619,Products!$A$1:$F$51,4,0)</f>
        <v>Camera</v>
      </c>
      <c r="M3619" s="7">
        <f>VLOOKUP(I3619,Products!$A$1:$F$51,5,0)</f>
        <v>1193.0899999999999</v>
      </c>
      <c r="N3619" s="7">
        <f>VLOOKUP(I3619,Products!$A$1:$F$51,6,0)</f>
        <v>818.24</v>
      </c>
      <c r="O3619" t="s">
        <v>835</v>
      </c>
      <c r="P3619" t="str">
        <f>VLOOKUP(O3619,Stores!$A$1:$D$6,2,0)</f>
        <v>MegaMart New Michele</v>
      </c>
      <c r="Q3619" t="str">
        <f>VLOOKUP(O3619,Stores!$A$1:$D$6,4,0)</f>
        <v>West</v>
      </c>
      <c r="R3619" s="6">
        <v>3</v>
      </c>
      <c r="S3619" s="6">
        <v>0.15</v>
      </c>
      <c r="T3619" t="s">
        <v>857</v>
      </c>
      <c r="U3619">
        <f t="shared" si="168"/>
        <v>3579.2699999999995</v>
      </c>
      <c r="V3619" s="7">
        <f t="shared" si="169"/>
        <v>2454.7200000000003</v>
      </c>
      <c r="W3619" s="7">
        <f t="shared" si="170"/>
        <v>1123.6999999999994</v>
      </c>
    </row>
    <row r="3620" spans="1:23" x14ac:dyDescent="0.25">
      <c r="A3620" t="s">
        <v>2290</v>
      </c>
      <c r="B3620" s="4">
        <v>45711</v>
      </c>
      <c r="C3620" t="s">
        <v>121</v>
      </c>
      <c r="D3620" t="str">
        <f>VLOOKUP(C3620,Customers!$A$1:$H$201,4,0)</f>
        <v>Ashley Gibson</v>
      </c>
      <c r="E3620" t="str">
        <f>VLOOKUP(C3620,Customers!$A$1:$H$201,5,0)</f>
        <v>Female</v>
      </c>
      <c r="F3620" s="4">
        <f>VLOOKUP(C3620,Customers!$A$1:$H$201,6,0)</f>
        <v>37694</v>
      </c>
      <c r="G3620" s="4" t="str">
        <f>VLOOKUP(C3620,Customers!$A$1:$H$201,7,0)</f>
        <v>East Carrieberg</v>
      </c>
      <c r="H3620" s="4">
        <f>VLOOKUP(C3620,Customers!$A$1:$H$201,8,0)</f>
        <v>45895</v>
      </c>
      <c r="I3620" t="s">
        <v>804</v>
      </c>
      <c r="J3620" t="str">
        <f>VLOOKUP(I3620,Products!$A$1:$F$51,2,0)</f>
        <v>Present Television</v>
      </c>
      <c r="K3620" t="str">
        <f>VLOOKUP(I3620,Products!$A$1:$F$51,3,0)</f>
        <v>Electronics</v>
      </c>
      <c r="L3620" t="str">
        <f>VLOOKUP(I3620,Products!$A$1:$F$51,4,0)</f>
        <v>Television</v>
      </c>
      <c r="M3620" s="7">
        <f>VLOOKUP(I3620,Products!$A$1:$F$51,5,0)</f>
        <v>1635.01</v>
      </c>
      <c r="N3620" s="7">
        <f>VLOOKUP(I3620,Products!$A$1:$F$51,6,0)</f>
        <v>1043.29</v>
      </c>
      <c r="O3620" t="s">
        <v>831</v>
      </c>
      <c r="P3620" t="str">
        <f>VLOOKUP(O3620,Stores!$A$1:$D$6,2,0)</f>
        <v>MegaMart Peckmouth</v>
      </c>
      <c r="Q3620" t="str">
        <f>VLOOKUP(O3620,Stores!$A$1:$D$6,4,0)</f>
        <v>East</v>
      </c>
      <c r="R3620" s="6">
        <v>2</v>
      </c>
      <c r="S3620" s="6">
        <v>0.05</v>
      </c>
      <c r="T3620" t="s">
        <v>851</v>
      </c>
      <c r="U3620">
        <f t="shared" si="168"/>
        <v>3270.02</v>
      </c>
      <c r="V3620" s="7">
        <f t="shared" si="169"/>
        <v>2086.58</v>
      </c>
      <c r="W3620" s="7">
        <f t="shared" si="170"/>
        <v>1182.49</v>
      </c>
    </row>
    <row r="3621" spans="1:23" x14ac:dyDescent="0.25">
      <c r="A3621" t="s">
        <v>2587</v>
      </c>
      <c r="B3621" s="4">
        <v>45711</v>
      </c>
      <c r="C3621" t="s">
        <v>34</v>
      </c>
      <c r="D3621" t="str">
        <f>VLOOKUP(C3621,Customers!$A$1:$H$201,4,0)</f>
        <v>Isaiah Williams</v>
      </c>
      <c r="E3621" t="str">
        <f>VLOOKUP(C3621,Customers!$A$1:$H$201,5,0)</f>
        <v>Male</v>
      </c>
      <c r="F3621" s="4">
        <f>VLOOKUP(C3621,Customers!$A$1:$H$201,6,0)</f>
        <v>22233</v>
      </c>
      <c r="G3621" s="4" t="str">
        <f>VLOOKUP(C3621,Customers!$A$1:$H$201,7,0)</f>
        <v>New Michaelland</v>
      </c>
      <c r="H3621" s="4">
        <f>VLOOKUP(C3621,Customers!$A$1:$H$201,8,0)</f>
        <v>45720</v>
      </c>
      <c r="I3621" t="s">
        <v>786</v>
      </c>
      <c r="J3621" t="str">
        <f>VLOOKUP(I3621,Products!$A$1:$F$51,2,0)</f>
        <v>Difficult Vegetables</v>
      </c>
      <c r="K3621" t="str">
        <f>VLOOKUP(I3621,Products!$A$1:$F$51,3,0)</f>
        <v>Groceries</v>
      </c>
      <c r="L3621" t="str">
        <f>VLOOKUP(I3621,Products!$A$1:$F$51,4,0)</f>
        <v>Vegetables</v>
      </c>
      <c r="M3621" s="7">
        <f>VLOOKUP(I3621,Products!$A$1:$F$51,5,0)</f>
        <v>1102.791777777778</v>
      </c>
      <c r="N3621" s="7">
        <f>VLOOKUP(I3621,Products!$A$1:$F$51,6,0)</f>
        <v>164.01</v>
      </c>
      <c r="O3621" t="s">
        <v>827</v>
      </c>
      <c r="P3621" t="str">
        <f>VLOOKUP(O3621,Stores!$A$1:$D$6,2,0)</f>
        <v>MegaMart Jimenezborough</v>
      </c>
      <c r="Q3621" t="str">
        <f>VLOOKUP(O3621,Stores!$A$1:$D$6,4,0)</f>
        <v>South</v>
      </c>
      <c r="R3621" s="6">
        <v>3</v>
      </c>
      <c r="S3621" s="6">
        <v>0.05</v>
      </c>
      <c r="T3621" t="s">
        <v>861</v>
      </c>
      <c r="U3621">
        <f t="shared" si="168"/>
        <v>3308.3753333333339</v>
      </c>
      <c r="V3621" s="7">
        <f t="shared" si="169"/>
        <v>492.03</v>
      </c>
      <c r="W3621" s="7">
        <f t="shared" si="170"/>
        <v>2815.3953333333338</v>
      </c>
    </row>
    <row r="3622" spans="1:23" x14ac:dyDescent="0.25">
      <c r="A3622" t="s">
        <v>3807</v>
      </c>
      <c r="B3622" s="4">
        <v>45712</v>
      </c>
      <c r="C3622" t="s">
        <v>204</v>
      </c>
      <c r="D3622" t="str">
        <f>VLOOKUP(C3622,Customers!$A$1:$H$201,4,0)</f>
        <v>Felicia Morgan</v>
      </c>
      <c r="E3622" t="str">
        <f>VLOOKUP(C3622,Customers!$A$1:$H$201,5,0)</f>
        <v>Female</v>
      </c>
      <c r="F3622" s="4">
        <f>VLOOKUP(C3622,Customers!$A$1:$H$201,6,0)</f>
        <v>35905</v>
      </c>
      <c r="G3622" s="4" t="str">
        <f>VLOOKUP(C3622,Customers!$A$1:$H$201,7,0)</f>
        <v>Lake Michaelshire</v>
      </c>
      <c r="H3622" s="4">
        <f>VLOOKUP(C3622,Customers!$A$1:$H$201,8,0)</f>
        <v>45389</v>
      </c>
      <c r="I3622" t="s">
        <v>762</v>
      </c>
      <c r="J3622" t="str">
        <f>VLOOKUP(I3622,Products!$A$1:$F$51,2,0)</f>
        <v>Firm Dairy</v>
      </c>
      <c r="K3622" t="str">
        <f>VLOOKUP(I3622,Products!$A$1:$F$51,3,0)</f>
        <v>Groceries</v>
      </c>
      <c r="L3622" t="str">
        <f>VLOOKUP(I3622,Products!$A$1:$F$51,4,0)</f>
        <v>Dairy</v>
      </c>
      <c r="M3622" s="7">
        <f>VLOOKUP(I3622,Products!$A$1:$F$51,5,0)</f>
        <v>1227.24</v>
      </c>
      <c r="N3622" s="7">
        <f>VLOOKUP(I3622,Products!$A$1:$F$51,6,0)</f>
        <v>977.09</v>
      </c>
      <c r="O3622" t="s">
        <v>831</v>
      </c>
      <c r="P3622" t="str">
        <f>VLOOKUP(O3622,Stores!$A$1:$D$6,2,0)</f>
        <v>MegaMart Peckmouth</v>
      </c>
      <c r="Q3622" t="str">
        <f>VLOOKUP(O3622,Stores!$A$1:$D$6,4,0)</f>
        <v>East</v>
      </c>
      <c r="R3622" s="6">
        <v>3</v>
      </c>
      <c r="S3622" s="6">
        <v>0</v>
      </c>
      <c r="T3622" t="s">
        <v>861</v>
      </c>
      <c r="U3622">
        <f t="shared" si="168"/>
        <v>3681.7200000000003</v>
      </c>
      <c r="V3622" s="7">
        <f t="shared" si="169"/>
        <v>2931.27</v>
      </c>
      <c r="W3622" s="7">
        <f t="shared" si="170"/>
        <v>749.45000000000027</v>
      </c>
    </row>
    <row r="3623" spans="1:23" x14ac:dyDescent="0.25">
      <c r="A3623" t="s">
        <v>3884</v>
      </c>
      <c r="B3623" s="4">
        <v>45712</v>
      </c>
      <c r="C3623" t="s">
        <v>14</v>
      </c>
      <c r="D3623" t="str">
        <f>VLOOKUP(C3623,Customers!$A$1:$H$201,4,0)</f>
        <v>Carol Hays</v>
      </c>
      <c r="E3623" t="str">
        <f>VLOOKUP(C3623,Customers!$A$1:$H$201,5,0)</f>
        <v>Female</v>
      </c>
      <c r="F3623" s="4">
        <f>VLOOKUP(C3623,Customers!$A$1:$H$201,6,0)</f>
        <v>38461</v>
      </c>
      <c r="G3623" s="4" t="str">
        <f>VLOOKUP(C3623,Customers!$A$1:$H$201,7,0)</f>
        <v>Port Allen</v>
      </c>
      <c r="H3623" s="4">
        <f>VLOOKUP(C3623,Customers!$A$1:$H$201,8,0)</f>
        <v>45334</v>
      </c>
      <c r="I3623" t="s">
        <v>770</v>
      </c>
      <c r="J3623" t="str">
        <f>VLOOKUP(I3623,Products!$A$1:$F$51,2,0)</f>
        <v>Him Smartphone</v>
      </c>
      <c r="K3623" t="str">
        <f>VLOOKUP(I3623,Products!$A$1:$F$51,3,0)</f>
        <v>Electronics</v>
      </c>
      <c r="L3623" t="str">
        <f>VLOOKUP(I3623,Products!$A$1:$F$51,4,0)</f>
        <v>Smartphone</v>
      </c>
      <c r="M3623" s="7">
        <f>VLOOKUP(I3623,Products!$A$1:$F$51,5,0)</f>
        <v>1487.41</v>
      </c>
      <c r="N3623" s="7">
        <f>VLOOKUP(I3623,Products!$A$1:$F$51,6,0)</f>
        <v>813.07</v>
      </c>
      <c r="O3623" t="s">
        <v>842</v>
      </c>
      <c r="P3623" t="str">
        <f>VLOOKUP(O3623,Stores!$A$1:$D$6,2,0)</f>
        <v>MegaMart Johnmouth</v>
      </c>
      <c r="Q3623" t="str">
        <f>VLOOKUP(O3623,Stores!$A$1:$D$6,4,0)</f>
        <v>East</v>
      </c>
      <c r="R3623" s="6">
        <v>3</v>
      </c>
      <c r="S3623" s="6">
        <v>0.1</v>
      </c>
      <c r="T3623" t="s">
        <v>854</v>
      </c>
      <c r="U3623">
        <f t="shared" si="168"/>
        <v>4462.2300000000005</v>
      </c>
      <c r="V3623" s="7">
        <f t="shared" si="169"/>
        <v>2439.21</v>
      </c>
      <c r="W3623" s="7">
        <f t="shared" si="170"/>
        <v>2022.1200000000003</v>
      </c>
    </row>
    <row r="3624" spans="1:23" x14ac:dyDescent="0.25">
      <c r="A3624" t="s">
        <v>3953</v>
      </c>
      <c r="B3624" s="4">
        <v>45712</v>
      </c>
      <c r="C3624" t="s">
        <v>128</v>
      </c>
      <c r="D3624" t="str">
        <f>VLOOKUP(C3624,Customers!$A$1:$H$201,4,0)</f>
        <v>Jenny Beck</v>
      </c>
      <c r="E3624" t="str">
        <f>VLOOKUP(C3624,Customers!$A$1:$H$201,5,0)</f>
        <v>Female</v>
      </c>
      <c r="F3624" s="4">
        <f>VLOOKUP(C3624,Customers!$A$1:$H$201,6,0)</f>
        <v>28698</v>
      </c>
      <c r="G3624" s="4" t="str">
        <f>VLOOKUP(C3624,Customers!$A$1:$H$201,7,0)</f>
        <v>Lake Cody</v>
      </c>
      <c r="H3624" s="4">
        <f>VLOOKUP(C3624,Customers!$A$1:$H$201,8,0)</f>
        <v>45733</v>
      </c>
      <c r="I3624" t="s">
        <v>792</v>
      </c>
      <c r="J3624" t="str">
        <f>VLOOKUP(I3624,Products!$A$1:$F$51,2,0)</f>
        <v>Chair Laptop</v>
      </c>
      <c r="K3624" t="str">
        <f>VLOOKUP(I3624,Products!$A$1:$F$51,3,0)</f>
        <v>Electronics</v>
      </c>
      <c r="L3624" t="str">
        <f>VLOOKUP(I3624,Products!$A$1:$F$51,4,0)</f>
        <v>Laptop</v>
      </c>
      <c r="M3624" s="7">
        <f>VLOOKUP(I3624,Products!$A$1:$F$51,5,0)</f>
        <v>1562.43</v>
      </c>
      <c r="N3624" s="7">
        <f>VLOOKUP(I3624,Products!$A$1:$F$51,6,0)</f>
        <v>1195.6300000000001</v>
      </c>
      <c r="O3624" t="s">
        <v>827</v>
      </c>
      <c r="P3624" t="str">
        <f>VLOOKUP(O3624,Stores!$A$1:$D$6,2,0)</f>
        <v>MegaMart Jimenezborough</v>
      </c>
      <c r="Q3624" t="str">
        <f>VLOOKUP(O3624,Stores!$A$1:$D$6,4,0)</f>
        <v>South</v>
      </c>
      <c r="R3624" s="6">
        <v>4</v>
      </c>
      <c r="S3624" s="6">
        <v>0.05</v>
      </c>
      <c r="T3624" t="s">
        <v>861</v>
      </c>
      <c r="U3624">
        <f t="shared" si="168"/>
        <v>6249.72</v>
      </c>
      <c r="V3624" s="7">
        <f t="shared" si="169"/>
        <v>4782.5200000000004</v>
      </c>
      <c r="W3624" s="7">
        <f t="shared" si="170"/>
        <v>1466.2499999999998</v>
      </c>
    </row>
    <row r="3625" spans="1:23" x14ac:dyDescent="0.25">
      <c r="A3625" t="s">
        <v>5552</v>
      </c>
      <c r="B3625" s="4">
        <v>45712</v>
      </c>
      <c r="C3625" t="s">
        <v>341</v>
      </c>
      <c r="D3625" t="str">
        <f>VLOOKUP(C3625,Customers!$A$1:$H$201,4,0)</f>
        <v>Brian Fowler</v>
      </c>
      <c r="E3625" t="str">
        <f>VLOOKUP(C3625,Customers!$A$1:$H$201,5,0)</f>
        <v>Male</v>
      </c>
      <c r="F3625" s="4">
        <f>VLOOKUP(C3625,Customers!$A$1:$H$201,6,0)</f>
        <v>23046</v>
      </c>
      <c r="G3625" s="4" t="str">
        <f>VLOOKUP(C3625,Customers!$A$1:$H$201,7,0)</f>
        <v>Port Williamhaven</v>
      </c>
      <c r="H3625" s="4">
        <f>VLOOKUP(C3625,Customers!$A$1:$H$201,8,0)</f>
        <v>44431</v>
      </c>
      <c r="I3625" t="s">
        <v>786</v>
      </c>
      <c r="J3625" t="str">
        <f>VLOOKUP(I3625,Products!$A$1:$F$51,2,0)</f>
        <v>Difficult Vegetables</v>
      </c>
      <c r="K3625" t="str">
        <f>VLOOKUP(I3625,Products!$A$1:$F$51,3,0)</f>
        <v>Groceries</v>
      </c>
      <c r="L3625" t="str">
        <f>VLOOKUP(I3625,Products!$A$1:$F$51,4,0)</f>
        <v>Vegetables</v>
      </c>
      <c r="M3625" s="7">
        <f>VLOOKUP(I3625,Products!$A$1:$F$51,5,0)</f>
        <v>1102.791777777778</v>
      </c>
      <c r="N3625" s="7">
        <f>VLOOKUP(I3625,Products!$A$1:$F$51,6,0)</f>
        <v>164.01</v>
      </c>
      <c r="O3625" t="s">
        <v>838</v>
      </c>
      <c r="P3625" t="str">
        <f>VLOOKUP(O3625,Stores!$A$1:$D$6,2,0)</f>
        <v>MegaMart Brianahaven</v>
      </c>
      <c r="Q3625" t="str">
        <f>VLOOKUP(O3625,Stores!$A$1:$D$6,4,0)</f>
        <v>North</v>
      </c>
      <c r="R3625" s="6">
        <v>2</v>
      </c>
      <c r="S3625" s="6">
        <v>0.1</v>
      </c>
      <c r="T3625" t="s">
        <v>854</v>
      </c>
      <c r="U3625">
        <f t="shared" si="168"/>
        <v>2205.5835555555559</v>
      </c>
      <c r="V3625" s="7">
        <f t="shared" si="169"/>
        <v>328.02</v>
      </c>
      <c r="W3625" s="7">
        <f t="shared" si="170"/>
        <v>1876.6635555555558</v>
      </c>
    </row>
    <row r="3626" spans="1:23" x14ac:dyDescent="0.25">
      <c r="A3626" t="s">
        <v>1297</v>
      </c>
      <c r="B3626" s="4">
        <v>45712</v>
      </c>
      <c r="C3626" t="s">
        <v>177</v>
      </c>
      <c r="D3626" t="str">
        <f>VLOOKUP(C3626,Customers!$A$1:$H$201,4,0)</f>
        <v>Dennis Poole</v>
      </c>
      <c r="E3626" t="str">
        <f>VLOOKUP(C3626,Customers!$A$1:$H$201,5,0)</f>
        <v>Male</v>
      </c>
      <c r="F3626" s="4">
        <f>VLOOKUP(C3626,Customers!$A$1:$H$201,6,0)</f>
        <v>23397</v>
      </c>
      <c r="G3626" s="4" t="str">
        <f>VLOOKUP(C3626,Customers!$A$1:$H$201,7,0)</f>
        <v>New Jontown</v>
      </c>
      <c r="H3626" s="4">
        <f>VLOOKUP(C3626,Customers!$A$1:$H$201,8,0)</f>
        <v>44737</v>
      </c>
      <c r="I3626" t="s">
        <v>755</v>
      </c>
      <c r="J3626" t="str">
        <f>VLOOKUP(I3626,Products!$A$1:$F$51,2,0)</f>
        <v>Democratic Smartphone</v>
      </c>
      <c r="K3626" t="str">
        <f>VLOOKUP(I3626,Products!$A$1:$F$51,3,0)</f>
        <v>Electronics</v>
      </c>
      <c r="L3626" t="str">
        <f>VLOOKUP(I3626,Products!$A$1:$F$51,4,0)</f>
        <v>Smartphone</v>
      </c>
      <c r="M3626" s="7">
        <f>VLOOKUP(I3626,Products!$A$1:$F$51,5,0)</f>
        <v>1079.8900000000001</v>
      </c>
      <c r="N3626" s="7">
        <f>VLOOKUP(I3626,Products!$A$1:$F$51,6,0)</f>
        <v>703.83</v>
      </c>
      <c r="O3626" t="s">
        <v>838</v>
      </c>
      <c r="P3626" t="str">
        <f>VLOOKUP(O3626,Stores!$A$1:$D$6,2,0)</f>
        <v>MegaMart Brianahaven</v>
      </c>
      <c r="Q3626" t="str">
        <f>VLOOKUP(O3626,Stores!$A$1:$D$6,4,0)</f>
        <v>North</v>
      </c>
      <c r="R3626" s="6">
        <v>3</v>
      </c>
      <c r="S3626" s="6">
        <v>0.1</v>
      </c>
      <c r="T3626" t="s">
        <v>854</v>
      </c>
      <c r="U3626">
        <f t="shared" si="168"/>
        <v>3239.67</v>
      </c>
      <c r="V3626" s="7">
        <f t="shared" si="169"/>
        <v>2111.4900000000002</v>
      </c>
      <c r="W3626" s="7">
        <f t="shared" si="170"/>
        <v>1127.2799999999997</v>
      </c>
    </row>
    <row r="3627" spans="1:23" x14ac:dyDescent="0.25">
      <c r="A3627" t="s">
        <v>1495</v>
      </c>
      <c r="B3627" s="4">
        <v>45713</v>
      </c>
      <c r="C3627" t="s">
        <v>256</v>
      </c>
      <c r="D3627" t="str">
        <f>VLOOKUP(C3627,Customers!$A$1:$H$201,4,0)</f>
        <v>Alexandra Montoya</v>
      </c>
      <c r="E3627" t="str">
        <f>VLOOKUP(C3627,Customers!$A$1:$H$201,5,0)</f>
        <v>Female</v>
      </c>
      <c r="F3627" s="4">
        <f>VLOOKUP(C3627,Customers!$A$1:$H$201,6,0)</f>
        <v>29746</v>
      </c>
      <c r="G3627" s="4" t="str">
        <f>VLOOKUP(C3627,Customers!$A$1:$H$201,7,0)</f>
        <v>New Julia</v>
      </c>
      <c r="H3627" s="4">
        <f>VLOOKUP(C3627,Customers!$A$1:$H$201,8,0)</f>
        <v>45456</v>
      </c>
      <c r="I3627" t="s">
        <v>796</v>
      </c>
      <c r="J3627" t="str">
        <f>VLOOKUP(I3627,Products!$A$1:$F$51,2,0)</f>
        <v>Book Television</v>
      </c>
      <c r="K3627" t="str">
        <f>VLOOKUP(I3627,Products!$A$1:$F$51,3,0)</f>
        <v>Electronics</v>
      </c>
      <c r="L3627" t="str">
        <f>VLOOKUP(I3627,Products!$A$1:$F$51,4,0)</f>
        <v>Television</v>
      </c>
      <c r="M3627" s="7">
        <f>VLOOKUP(I3627,Products!$A$1:$F$51,5,0)</f>
        <v>1952.65</v>
      </c>
      <c r="N3627" s="7">
        <f>VLOOKUP(I3627,Products!$A$1:$F$51,6,0)</f>
        <v>1451.27</v>
      </c>
      <c r="O3627" t="s">
        <v>838</v>
      </c>
      <c r="P3627" t="str">
        <f>VLOOKUP(O3627,Stores!$A$1:$D$6,2,0)</f>
        <v>MegaMart Brianahaven</v>
      </c>
      <c r="Q3627" t="str">
        <f>VLOOKUP(O3627,Stores!$A$1:$D$6,4,0)</f>
        <v>North</v>
      </c>
      <c r="R3627" s="6">
        <v>4</v>
      </c>
      <c r="S3627" s="6">
        <v>0.15</v>
      </c>
      <c r="T3627" t="s">
        <v>861</v>
      </c>
      <c r="U3627">
        <f t="shared" si="168"/>
        <v>7810.6</v>
      </c>
      <c r="V3627" s="7">
        <f t="shared" si="169"/>
        <v>5805.08</v>
      </c>
      <c r="W3627" s="7">
        <f t="shared" si="170"/>
        <v>2004.6700000000005</v>
      </c>
    </row>
    <row r="3628" spans="1:23" x14ac:dyDescent="0.25">
      <c r="A3628" t="s">
        <v>1705</v>
      </c>
      <c r="B3628" s="4">
        <v>45713</v>
      </c>
      <c r="C3628" t="s">
        <v>177</v>
      </c>
      <c r="D3628" t="str">
        <f>VLOOKUP(C3628,Customers!$A$1:$H$201,4,0)</f>
        <v>Dennis Poole</v>
      </c>
      <c r="E3628" t="str">
        <f>VLOOKUP(C3628,Customers!$A$1:$H$201,5,0)</f>
        <v>Male</v>
      </c>
      <c r="F3628" s="4">
        <f>VLOOKUP(C3628,Customers!$A$1:$H$201,6,0)</f>
        <v>23397</v>
      </c>
      <c r="G3628" s="4" t="str">
        <f>VLOOKUP(C3628,Customers!$A$1:$H$201,7,0)</f>
        <v>New Jontown</v>
      </c>
      <c r="H3628" s="4">
        <f>VLOOKUP(C3628,Customers!$A$1:$H$201,8,0)</f>
        <v>44737</v>
      </c>
      <c r="I3628" t="s">
        <v>818</v>
      </c>
      <c r="J3628" t="str">
        <f>VLOOKUP(I3628,Products!$A$1:$F$51,2,0)</f>
        <v>Nor Bags</v>
      </c>
      <c r="K3628" t="str">
        <f>VLOOKUP(I3628,Products!$A$1:$F$51,3,0)</f>
        <v>Fashion</v>
      </c>
      <c r="L3628" t="str">
        <f>VLOOKUP(I3628,Products!$A$1:$F$51,4,0)</f>
        <v>Bags</v>
      </c>
      <c r="M3628" s="7">
        <f>VLOOKUP(I3628,Products!$A$1:$F$51,5,0)</f>
        <v>1216.3599999999999</v>
      </c>
      <c r="N3628" s="7">
        <f>VLOOKUP(I3628,Products!$A$1:$F$51,6,0)</f>
        <v>794.8</v>
      </c>
      <c r="O3628" t="s">
        <v>835</v>
      </c>
      <c r="P3628" t="str">
        <f>VLOOKUP(O3628,Stores!$A$1:$D$6,2,0)</f>
        <v>MegaMart New Michele</v>
      </c>
      <c r="Q3628" t="str">
        <f>VLOOKUP(O3628,Stores!$A$1:$D$6,4,0)</f>
        <v>West</v>
      </c>
      <c r="R3628" s="6">
        <v>5</v>
      </c>
      <c r="S3628" s="6">
        <v>0.15</v>
      </c>
      <c r="T3628" t="s">
        <v>851</v>
      </c>
      <c r="U3628">
        <f t="shared" si="168"/>
        <v>6081.7999999999993</v>
      </c>
      <c r="V3628" s="7">
        <f t="shared" si="169"/>
        <v>3974</v>
      </c>
      <c r="W3628" s="7">
        <f t="shared" si="170"/>
        <v>2106.9499999999994</v>
      </c>
    </row>
    <row r="3629" spans="1:23" x14ac:dyDescent="0.25">
      <c r="A3629" t="s">
        <v>2226</v>
      </c>
      <c r="B3629" s="4">
        <v>45713</v>
      </c>
      <c r="C3629" t="s">
        <v>256</v>
      </c>
      <c r="D3629" t="str">
        <f>VLOOKUP(C3629,Customers!$A$1:$H$201,4,0)</f>
        <v>Alexandra Montoya</v>
      </c>
      <c r="E3629" t="str">
        <f>VLOOKUP(C3629,Customers!$A$1:$H$201,5,0)</f>
        <v>Female</v>
      </c>
      <c r="F3629" s="4">
        <f>VLOOKUP(C3629,Customers!$A$1:$H$201,6,0)</f>
        <v>29746</v>
      </c>
      <c r="G3629" s="4" t="str">
        <f>VLOOKUP(C3629,Customers!$A$1:$H$201,7,0)</f>
        <v>New Julia</v>
      </c>
      <c r="H3629" s="4">
        <f>VLOOKUP(C3629,Customers!$A$1:$H$201,8,0)</f>
        <v>45456</v>
      </c>
      <c r="I3629" t="s">
        <v>802</v>
      </c>
      <c r="J3629" t="str">
        <f>VLOOKUP(I3629,Products!$A$1:$F$51,2,0)</f>
        <v>Piece Headphones</v>
      </c>
      <c r="K3629" t="str">
        <f>VLOOKUP(I3629,Products!$A$1:$F$51,3,0)</f>
        <v>Electronics</v>
      </c>
      <c r="L3629" t="str">
        <f>VLOOKUP(I3629,Products!$A$1:$F$51,4,0)</f>
        <v>Headphones</v>
      </c>
      <c r="M3629" s="7">
        <f>VLOOKUP(I3629,Products!$A$1:$F$51,5,0)</f>
        <v>1745.61</v>
      </c>
      <c r="N3629" s="7">
        <f>VLOOKUP(I3629,Products!$A$1:$F$51,6,0)</f>
        <v>1322.44</v>
      </c>
      <c r="O3629" t="s">
        <v>838</v>
      </c>
      <c r="P3629" t="str">
        <f>VLOOKUP(O3629,Stores!$A$1:$D$6,2,0)</f>
        <v>MegaMart Brianahaven</v>
      </c>
      <c r="Q3629" t="str">
        <f>VLOOKUP(O3629,Stores!$A$1:$D$6,4,0)</f>
        <v>North</v>
      </c>
      <c r="R3629" s="6">
        <v>5</v>
      </c>
      <c r="S3629" s="6">
        <v>0.15</v>
      </c>
      <c r="T3629" t="s">
        <v>851</v>
      </c>
      <c r="U3629">
        <f t="shared" si="168"/>
        <v>8728.0499999999993</v>
      </c>
      <c r="V3629" s="7">
        <f t="shared" si="169"/>
        <v>6612.2000000000007</v>
      </c>
      <c r="W3629" s="7">
        <f t="shared" si="170"/>
        <v>2114.9999999999986</v>
      </c>
    </row>
    <row r="3630" spans="1:23" x14ac:dyDescent="0.25">
      <c r="A3630" t="s">
        <v>3321</v>
      </c>
      <c r="B3630" s="4">
        <v>45713</v>
      </c>
      <c r="C3630" t="s">
        <v>272</v>
      </c>
      <c r="D3630" t="str">
        <f>VLOOKUP(C3630,Customers!$A$1:$H$201,4,0)</f>
        <v>Eric Watkins</v>
      </c>
      <c r="E3630" t="str">
        <f>VLOOKUP(C3630,Customers!$A$1:$H$201,5,0)</f>
        <v>Female</v>
      </c>
      <c r="F3630" s="4">
        <f>VLOOKUP(C3630,Customers!$A$1:$H$201,6,0)</f>
        <v>34856</v>
      </c>
      <c r="G3630" s="4" t="str">
        <f>VLOOKUP(C3630,Customers!$A$1:$H$201,7,0)</f>
        <v>Melissashire</v>
      </c>
      <c r="H3630" s="4">
        <f>VLOOKUP(C3630,Customers!$A$1:$H$201,8,0)</f>
        <v>44744</v>
      </c>
      <c r="I3630" t="s">
        <v>820</v>
      </c>
      <c r="J3630" t="str">
        <f>VLOOKUP(I3630,Products!$A$1:$F$51,2,0)</f>
        <v>Possible Watches</v>
      </c>
      <c r="K3630" t="str">
        <f>VLOOKUP(I3630,Products!$A$1:$F$51,3,0)</f>
        <v>Fashion</v>
      </c>
      <c r="L3630" t="str">
        <f>VLOOKUP(I3630,Products!$A$1:$F$51,4,0)</f>
        <v>Watches</v>
      </c>
      <c r="M3630" s="7">
        <f>VLOOKUP(I3630,Products!$A$1:$F$51,5,0)</f>
        <v>388.26</v>
      </c>
      <c r="N3630" s="7">
        <f>VLOOKUP(I3630,Products!$A$1:$F$51,6,0)</f>
        <v>199.3</v>
      </c>
      <c r="O3630" t="s">
        <v>831</v>
      </c>
      <c r="P3630" t="str">
        <f>VLOOKUP(O3630,Stores!$A$1:$D$6,2,0)</f>
        <v>MegaMart Peckmouth</v>
      </c>
      <c r="Q3630" t="str">
        <f>VLOOKUP(O3630,Stores!$A$1:$D$6,4,0)</f>
        <v>East</v>
      </c>
      <c r="R3630" s="6">
        <v>5</v>
      </c>
      <c r="S3630" s="6">
        <v>0.1</v>
      </c>
      <c r="T3630" t="s">
        <v>854</v>
      </c>
      <c r="U3630">
        <f t="shared" si="168"/>
        <v>1941.3</v>
      </c>
      <c r="V3630" s="7">
        <f t="shared" si="169"/>
        <v>996.5</v>
      </c>
      <c r="W3630" s="7">
        <f t="shared" si="170"/>
        <v>943.9</v>
      </c>
    </row>
    <row r="3631" spans="1:23" x14ac:dyDescent="0.25">
      <c r="A3631" t="s">
        <v>3591</v>
      </c>
      <c r="B3631" s="4">
        <v>45713</v>
      </c>
      <c r="C3631" t="s">
        <v>648</v>
      </c>
      <c r="D3631" t="str">
        <f>VLOOKUP(C3631,Customers!$A$1:$H$201,4,0)</f>
        <v>Daniel Mcintyre</v>
      </c>
      <c r="E3631" t="str">
        <f>VLOOKUP(C3631,Customers!$A$1:$H$201,5,0)</f>
        <v>Male</v>
      </c>
      <c r="F3631" s="4">
        <f>VLOOKUP(C3631,Customers!$A$1:$H$201,6,0)</f>
        <v>37724</v>
      </c>
      <c r="G3631" s="4" t="str">
        <f>VLOOKUP(C3631,Customers!$A$1:$H$201,7,0)</f>
        <v>West Katrina</v>
      </c>
      <c r="H3631" s="4">
        <f>VLOOKUP(C3631,Customers!$A$1:$H$201,8,0)</f>
        <v>44305</v>
      </c>
      <c r="I3631" t="s">
        <v>816</v>
      </c>
      <c r="J3631" t="str">
        <f>VLOOKUP(I3631,Products!$A$1:$F$51,2,0)</f>
        <v>Or Smartphone</v>
      </c>
      <c r="K3631" t="str">
        <f>VLOOKUP(I3631,Products!$A$1:$F$51,3,0)</f>
        <v>Electronics</v>
      </c>
      <c r="L3631" t="str">
        <f>VLOOKUP(I3631,Products!$A$1:$F$51,4,0)</f>
        <v>Smartphone</v>
      </c>
      <c r="M3631" s="7">
        <f>VLOOKUP(I3631,Products!$A$1:$F$51,5,0)</f>
        <v>1197.18</v>
      </c>
      <c r="N3631" s="7">
        <f>VLOOKUP(I3631,Products!$A$1:$F$51,6,0)</f>
        <v>722.74</v>
      </c>
      <c r="O3631" t="s">
        <v>827</v>
      </c>
      <c r="P3631" t="str">
        <f>VLOOKUP(O3631,Stores!$A$1:$D$6,2,0)</f>
        <v>MegaMart Jimenezborough</v>
      </c>
      <c r="Q3631" t="str">
        <f>VLOOKUP(O3631,Stores!$A$1:$D$6,4,0)</f>
        <v>South</v>
      </c>
      <c r="R3631" s="6">
        <v>3</v>
      </c>
      <c r="S3631" s="6">
        <v>0.15</v>
      </c>
      <c r="T3631" t="s">
        <v>854</v>
      </c>
      <c r="U3631">
        <f t="shared" si="168"/>
        <v>3591.54</v>
      </c>
      <c r="V3631" s="7">
        <f t="shared" si="169"/>
        <v>2168.2200000000003</v>
      </c>
      <c r="W3631" s="7">
        <f t="shared" si="170"/>
        <v>1422.4699999999998</v>
      </c>
    </row>
    <row r="3632" spans="1:23" x14ac:dyDescent="0.25">
      <c r="A3632" t="s">
        <v>3607</v>
      </c>
      <c r="B3632" s="4">
        <v>45713</v>
      </c>
      <c r="C3632" t="s">
        <v>568</v>
      </c>
      <c r="D3632" t="str">
        <f>VLOOKUP(C3632,Customers!$A$1:$H$201,4,0)</f>
        <v>Thomas Chung</v>
      </c>
      <c r="E3632" t="str">
        <f>VLOOKUP(C3632,Customers!$A$1:$H$201,5,0)</f>
        <v>Male</v>
      </c>
      <c r="F3632" s="4">
        <f>VLOOKUP(C3632,Customers!$A$1:$H$201,6,0)</f>
        <v>33160</v>
      </c>
      <c r="G3632" s="4" t="str">
        <f>VLOOKUP(C3632,Customers!$A$1:$H$201,7,0)</f>
        <v>Joshuamouth</v>
      </c>
      <c r="H3632" s="4">
        <f>VLOOKUP(C3632,Customers!$A$1:$H$201,8,0)</f>
        <v>44587</v>
      </c>
      <c r="I3632" t="s">
        <v>808</v>
      </c>
      <c r="J3632" t="str">
        <f>VLOOKUP(I3632,Products!$A$1:$F$51,2,0)</f>
        <v>Soon Accessories</v>
      </c>
      <c r="K3632" t="str">
        <f>VLOOKUP(I3632,Products!$A$1:$F$51,3,0)</f>
        <v>Fashion</v>
      </c>
      <c r="L3632" t="str">
        <f>VLOOKUP(I3632,Products!$A$1:$F$51,4,0)</f>
        <v>Accessories</v>
      </c>
      <c r="M3632" s="7">
        <f>VLOOKUP(I3632,Products!$A$1:$F$51,5,0)</f>
        <v>564.41999999999996</v>
      </c>
      <c r="N3632" s="7">
        <f>VLOOKUP(I3632,Products!$A$1:$F$51,6,0)</f>
        <v>293.95999999999998</v>
      </c>
      <c r="O3632" t="s">
        <v>827</v>
      </c>
      <c r="P3632" t="str">
        <f>VLOOKUP(O3632,Stores!$A$1:$D$6,2,0)</f>
        <v>MegaMart Jimenezborough</v>
      </c>
      <c r="Q3632" t="str">
        <f>VLOOKUP(O3632,Stores!$A$1:$D$6,4,0)</f>
        <v>South</v>
      </c>
      <c r="R3632" s="6">
        <v>2</v>
      </c>
      <c r="S3632" s="6">
        <v>0</v>
      </c>
      <c r="T3632" t="s">
        <v>861</v>
      </c>
      <c r="U3632">
        <f t="shared" si="168"/>
        <v>1128.8399999999999</v>
      </c>
      <c r="V3632" s="7">
        <f t="shared" si="169"/>
        <v>587.91999999999996</v>
      </c>
      <c r="W3632" s="7">
        <f t="shared" si="170"/>
        <v>539.91999999999996</v>
      </c>
    </row>
    <row r="3633" spans="1:23" x14ac:dyDescent="0.25">
      <c r="A3633" t="s">
        <v>3757</v>
      </c>
      <c r="B3633" s="4">
        <v>45713</v>
      </c>
      <c r="C3633" t="s">
        <v>7</v>
      </c>
      <c r="D3633" t="str">
        <f>VLOOKUP(C3633,Customers!$A$1:$H$201,4,0)</f>
        <v>Michael Davis</v>
      </c>
      <c r="E3633" t="str">
        <f>VLOOKUP(C3633,Customers!$A$1:$H$201,5,0)</f>
        <v>Male</v>
      </c>
      <c r="F3633" s="4">
        <f>VLOOKUP(C3633,Customers!$A$1:$H$201,6,0)</f>
        <v>35319</v>
      </c>
      <c r="G3633" s="4" t="str">
        <f>VLOOKUP(C3633,Customers!$A$1:$H$201,7,0)</f>
        <v>Osborneport</v>
      </c>
      <c r="H3633" s="4">
        <f>VLOOKUP(C3633,Customers!$A$1:$H$201,8,0)</f>
        <v>44829</v>
      </c>
      <c r="I3633" t="s">
        <v>772</v>
      </c>
      <c r="J3633" t="str">
        <f>VLOOKUP(I3633,Products!$A$1:$F$51,2,0)</f>
        <v>Little Watches</v>
      </c>
      <c r="K3633" t="str">
        <f>VLOOKUP(I3633,Products!$A$1:$F$51,3,0)</f>
        <v>Fashion</v>
      </c>
      <c r="L3633" t="str">
        <f>VLOOKUP(I3633,Products!$A$1:$F$51,4,0)</f>
        <v>Watches</v>
      </c>
      <c r="M3633" s="7">
        <f>VLOOKUP(I3633,Products!$A$1:$F$51,5,0)</f>
        <v>429.15</v>
      </c>
      <c r="N3633" s="7">
        <f>VLOOKUP(I3633,Products!$A$1:$F$51,6,0)</f>
        <v>258.72000000000003</v>
      </c>
      <c r="O3633" t="s">
        <v>838</v>
      </c>
      <c r="P3633" t="str">
        <f>VLOOKUP(O3633,Stores!$A$1:$D$6,2,0)</f>
        <v>MegaMart Brianahaven</v>
      </c>
      <c r="Q3633" t="str">
        <f>VLOOKUP(O3633,Stores!$A$1:$D$6,4,0)</f>
        <v>North</v>
      </c>
      <c r="R3633" s="6">
        <v>2</v>
      </c>
      <c r="S3633" s="6">
        <v>0.05</v>
      </c>
      <c r="T3633" t="s">
        <v>861</v>
      </c>
      <c r="U3633">
        <f t="shared" si="168"/>
        <v>858.3</v>
      </c>
      <c r="V3633" s="7">
        <f t="shared" si="169"/>
        <v>517.44000000000005</v>
      </c>
      <c r="W3633" s="7">
        <f t="shared" si="170"/>
        <v>339.90999999999991</v>
      </c>
    </row>
    <row r="3634" spans="1:23" x14ac:dyDescent="0.25">
      <c r="A3634" t="s">
        <v>4039</v>
      </c>
      <c r="B3634" s="4">
        <v>45714</v>
      </c>
      <c r="C3634" t="s">
        <v>322</v>
      </c>
      <c r="D3634" t="str">
        <f>VLOOKUP(C3634,Customers!$A$1:$H$201,4,0)</f>
        <v>Lawrence Hunter</v>
      </c>
      <c r="E3634" t="str">
        <f>VLOOKUP(C3634,Customers!$A$1:$H$201,5,0)</f>
        <v>Female</v>
      </c>
      <c r="F3634" s="4">
        <f>VLOOKUP(C3634,Customers!$A$1:$H$201,6,0)</f>
        <v>27663</v>
      </c>
      <c r="G3634" s="4" t="str">
        <f>VLOOKUP(C3634,Customers!$A$1:$H$201,7,0)</f>
        <v>Port Stephanie</v>
      </c>
      <c r="H3634" s="4">
        <f>VLOOKUP(C3634,Customers!$A$1:$H$201,8,0)</f>
        <v>45133</v>
      </c>
      <c r="I3634" t="s">
        <v>784</v>
      </c>
      <c r="J3634" t="str">
        <f>VLOOKUP(I3634,Products!$A$1:$F$51,2,0)</f>
        <v>Foot Snacks</v>
      </c>
      <c r="K3634" t="str">
        <f>VLOOKUP(I3634,Products!$A$1:$F$51,3,0)</f>
        <v>Groceries</v>
      </c>
      <c r="L3634" t="str">
        <f>VLOOKUP(I3634,Products!$A$1:$F$51,4,0)</f>
        <v>Snacks</v>
      </c>
      <c r="M3634" s="7">
        <f>VLOOKUP(I3634,Products!$A$1:$F$51,5,0)</f>
        <v>1095.72</v>
      </c>
      <c r="N3634" s="7">
        <f>VLOOKUP(I3634,Products!$A$1:$F$51,6,0)</f>
        <v>822.2</v>
      </c>
      <c r="O3634" t="s">
        <v>835</v>
      </c>
      <c r="P3634" t="str">
        <f>VLOOKUP(O3634,Stores!$A$1:$D$6,2,0)</f>
        <v>MegaMart New Michele</v>
      </c>
      <c r="Q3634" t="str">
        <f>VLOOKUP(O3634,Stores!$A$1:$D$6,4,0)</f>
        <v>West</v>
      </c>
      <c r="R3634" s="6">
        <v>1</v>
      </c>
      <c r="S3634" s="6">
        <v>0.1</v>
      </c>
      <c r="T3634" t="s">
        <v>857</v>
      </c>
      <c r="U3634">
        <f t="shared" si="168"/>
        <v>1095.72</v>
      </c>
      <c r="V3634" s="7">
        <f t="shared" si="169"/>
        <v>822.2</v>
      </c>
      <c r="W3634" s="7">
        <f t="shared" si="170"/>
        <v>272.62</v>
      </c>
    </row>
    <row r="3635" spans="1:23" x14ac:dyDescent="0.25">
      <c r="A3635" t="s">
        <v>4786</v>
      </c>
      <c r="B3635" s="4">
        <v>45714</v>
      </c>
      <c r="C3635" t="s">
        <v>377</v>
      </c>
      <c r="D3635" t="str">
        <f>VLOOKUP(C3635,Customers!$A$1:$H$201,4,0)</f>
        <v>William Pope</v>
      </c>
      <c r="E3635" t="str">
        <f>VLOOKUP(C3635,Customers!$A$1:$H$201,5,0)</f>
        <v>Female</v>
      </c>
      <c r="F3635" s="4">
        <f>VLOOKUP(C3635,Customers!$A$1:$H$201,6,0)</f>
        <v>20604</v>
      </c>
      <c r="G3635" s="4" t="str">
        <f>VLOOKUP(C3635,Customers!$A$1:$H$201,7,0)</f>
        <v>North Gary</v>
      </c>
      <c r="H3635" s="4">
        <f>VLOOKUP(C3635,Customers!$A$1:$H$201,8,0)</f>
        <v>45543</v>
      </c>
      <c r="I3635" t="s">
        <v>774</v>
      </c>
      <c r="J3635" t="str">
        <f>VLOOKUP(I3635,Products!$A$1:$F$51,2,0)</f>
        <v>Behavior Dairy</v>
      </c>
      <c r="K3635" t="str">
        <f>VLOOKUP(I3635,Products!$A$1:$F$51,3,0)</f>
        <v>Groceries</v>
      </c>
      <c r="L3635" t="str">
        <f>VLOOKUP(I3635,Products!$A$1:$F$51,4,0)</f>
        <v>Dairy</v>
      </c>
      <c r="M3635" s="7">
        <f>VLOOKUP(I3635,Products!$A$1:$F$51,5,0)</f>
        <v>1015.76</v>
      </c>
      <c r="N3635" s="7">
        <f>VLOOKUP(I3635,Products!$A$1:$F$51,6,0)</f>
        <v>584.4</v>
      </c>
      <c r="O3635" t="s">
        <v>831</v>
      </c>
      <c r="P3635" t="str">
        <f>VLOOKUP(O3635,Stores!$A$1:$D$6,2,0)</f>
        <v>MegaMart Peckmouth</v>
      </c>
      <c r="Q3635" t="str">
        <f>VLOOKUP(O3635,Stores!$A$1:$D$6,4,0)</f>
        <v>East</v>
      </c>
      <c r="R3635" s="6">
        <v>3</v>
      </c>
      <c r="S3635" s="6">
        <v>0</v>
      </c>
      <c r="T3635" t="s">
        <v>854</v>
      </c>
      <c r="U3635">
        <f t="shared" si="168"/>
        <v>3047.2799999999997</v>
      </c>
      <c r="V3635" s="7">
        <f t="shared" si="169"/>
        <v>1753.1999999999998</v>
      </c>
      <c r="W3635" s="7">
        <f t="shared" si="170"/>
        <v>1293.08</v>
      </c>
    </row>
    <row r="3636" spans="1:23" x14ac:dyDescent="0.25">
      <c r="A3636" t="s">
        <v>4846</v>
      </c>
      <c r="B3636" s="4">
        <v>45714</v>
      </c>
      <c r="C3636" t="s">
        <v>417</v>
      </c>
      <c r="D3636" t="str">
        <f>VLOOKUP(C3636,Customers!$A$1:$H$201,4,0)</f>
        <v>Jeffrey Smith</v>
      </c>
      <c r="E3636" t="str">
        <f>VLOOKUP(C3636,Customers!$A$1:$H$201,5,0)</f>
        <v>Female</v>
      </c>
      <c r="F3636" s="4">
        <f>VLOOKUP(C3636,Customers!$A$1:$H$201,6,0)</f>
        <v>30679</v>
      </c>
      <c r="G3636" s="4" t="str">
        <f>VLOOKUP(C3636,Customers!$A$1:$H$201,7,0)</f>
        <v>Aaronmouth</v>
      </c>
      <c r="H3636" s="4">
        <f>VLOOKUP(C3636,Customers!$A$1:$H$201,8,0)</f>
        <v>45006</v>
      </c>
      <c r="I3636" t="s">
        <v>784</v>
      </c>
      <c r="J3636" t="str">
        <f>VLOOKUP(I3636,Products!$A$1:$F$51,2,0)</f>
        <v>Foot Snacks</v>
      </c>
      <c r="K3636" t="str">
        <f>VLOOKUP(I3636,Products!$A$1:$F$51,3,0)</f>
        <v>Groceries</v>
      </c>
      <c r="L3636" t="str">
        <f>VLOOKUP(I3636,Products!$A$1:$F$51,4,0)</f>
        <v>Snacks</v>
      </c>
      <c r="M3636" s="7">
        <f>VLOOKUP(I3636,Products!$A$1:$F$51,5,0)</f>
        <v>1095.72</v>
      </c>
      <c r="N3636" s="7">
        <f>VLOOKUP(I3636,Products!$A$1:$F$51,6,0)</f>
        <v>822.2</v>
      </c>
      <c r="O3636" t="s">
        <v>827</v>
      </c>
      <c r="P3636" t="str">
        <f>VLOOKUP(O3636,Stores!$A$1:$D$6,2,0)</f>
        <v>MegaMart Jimenezborough</v>
      </c>
      <c r="Q3636" t="str">
        <f>VLOOKUP(O3636,Stores!$A$1:$D$6,4,0)</f>
        <v>South</v>
      </c>
      <c r="R3636" s="6">
        <v>1</v>
      </c>
      <c r="S3636" s="6">
        <v>0.1</v>
      </c>
      <c r="T3636" t="s">
        <v>857</v>
      </c>
      <c r="U3636">
        <f t="shared" si="168"/>
        <v>1095.72</v>
      </c>
      <c r="V3636" s="7">
        <f t="shared" si="169"/>
        <v>822.2</v>
      </c>
      <c r="W3636" s="7">
        <f t="shared" si="170"/>
        <v>272.62</v>
      </c>
    </row>
    <row r="3637" spans="1:23" x14ac:dyDescent="0.25">
      <c r="A3637" t="s">
        <v>4942</v>
      </c>
      <c r="B3637" s="4">
        <v>45714</v>
      </c>
      <c r="C3637" t="s">
        <v>420</v>
      </c>
      <c r="D3637" t="str">
        <f>VLOOKUP(C3637,Customers!$A$1:$H$201,4,0)</f>
        <v>Heidi Wilson</v>
      </c>
      <c r="E3637" t="str">
        <f>VLOOKUP(C3637,Customers!$A$1:$H$201,5,0)</f>
        <v>Male</v>
      </c>
      <c r="F3637" s="4">
        <f>VLOOKUP(C3637,Customers!$A$1:$H$201,6,0)</f>
        <v>28268</v>
      </c>
      <c r="G3637" s="4" t="str">
        <f>VLOOKUP(C3637,Customers!$A$1:$H$201,7,0)</f>
        <v>Ramosbury</v>
      </c>
      <c r="H3637" s="4">
        <f>VLOOKUP(C3637,Customers!$A$1:$H$201,8,0)</f>
        <v>44926</v>
      </c>
      <c r="I3637" t="s">
        <v>820</v>
      </c>
      <c r="J3637" t="str">
        <f>VLOOKUP(I3637,Products!$A$1:$F$51,2,0)</f>
        <v>Possible Watches</v>
      </c>
      <c r="K3637" t="str">
        <f>VLOOKUP(I3637,Products!$A$1:$F$51,3,0)</f>
        <v>Fashion</v>
      </c>
      <c r="L3637" t="str">
        <f>VLOOKUP(I3637,Products!$A$1:$F$51,4,0)</f>
        <v>Watches</v>
      </c>
      <c r="M3637" s="7">
        <f>VLOOKUP(I3637,Products!$A$1:$F$51,5,0)</f>
        <v>388.26</v>
      </c>
      <c r="N3637" s="7">
        <f>VLOOKUP(I3637,Products!$A$1:$F$51,6,0)</f>
        <v>199.3</v>
      </c>
      <c r="O3637" t="s">
        <v>838</v>
      </c>
      <c r="P3637" t="str">
        <f>VLOOKUP(O3637,Stores!$A$1:$D$6,2,0)</f>
        <v>MegaMart Brianahaven</v>
      </c>
      <c r="Q3637" t="str">
        <f>VLOOKUP(O3637,Stores!$A$1:$D$6,4,0)</f>
        <v>North</v>
      </c>
      <c r="R3637" s="6">
        <v>1</v>
      </c>
      <c r="S3637" s="6">
        <v>0.15</v>
      </c>
      <c r="T3637" t="s">
        <v>851</v>
      </c>
      <c r="U3637">
        <f t="shared" si="168"/>
        <v>388.26</v>
      </c>
      <c r="V3637" s="7">
        <f t="shared" si="169"/>
        <v>199.3</v>
      </c>
      <c r="W3637" s="7">
        <f t="shared" si="170"/>
        <v>188.10999999999999</v>
      </c>
    </row>
    <row r="3638" spans="1:23" x14ac:dyDescent="0.25">
      <c r="A3638" t="s">
        <v>5155</v>
      </c>
      <c r="B3638" s="4">
        <v>45714</v>
      </c>
      <c r="C3638" t="s">
        <v>228</v>
      </c>
      <c r="D3638" t="str">
        <f>VLOOKUP(C3638,Customers!$A$1:$H$201,4,0)</f>
        <v>Anthony Conway</v>
      </c>
      <c r="E3638" t="str">
        <f>VLOOKUP(C3638,Customers!$A$1:$H$201,5,0)</f>
        <v>Male</v>
      </c>
      <c r="F3638" s="4">
        <f>VLOOKUP(C3638,Customers!$A$1:$H$201,6,0)</f>
        <v>35712</v>
      </c>
      <c r="G3638" s="4" t="str">
        <f>VLOOKUP(C3638,Customers!$A$1:$H$201,7,0)</f>
        <v>Carlyberg</v>
      </c>
      <c r="H3638" s="4">
        <f>VLOOKUP(C3638,Customers!$A$1:$H$201,8,0)</f>
        <v>45823</v>
      </c>
      <c r="I3638" t="s">
        <v>794</v>
      </c>
      <c r="J3638" t="str">
        <f>VLOOKUP(I3638,Products!$A$1:$F$51,2,0)</f>
        <v>New Watches</v>
      </c>
      <c r="K3638" t="str">
        <f>VLOOKUP(I3638,Products!$A$1:$F$51,3,0)</f>
        <v>Fashion</v>
      </c>
      <c r="L3638" t="str">
        <f>VLOOKUP(I3638,Products!$A$1:$F$51,4,0)</f>
        <v>Watches</v>
      </c>
      <c r="M3638" s="7">
        <f>VLOOKUP(I3638,Products!$A$1:$F$51,5,0)</f>
        <v>1501.46</v>
      </c>
      <c r="N3638" s="7">
        <f>VLOOKUP(I3638,Products!$A$1:$F$51,6,0)</f>
        <v>1167.73</v>
      </c>
      <c r="O3638" t="s">
        <v>842</v>
      </c>
      <c r="P3638" t="str">
        <f>VLOOKUP(O3638,Stores!$A$1:$D$6,2,0)</f>
        <v>MegaMart Johnmouth</v>
      </c>
      <c r="Q3638" t="str">
        <f>VLOOKUP(O3638,Stores!$A$1:$D$6,4,0)</f>
        <v>East</v>
      </c>
      <c r="R3638" s="6">
        <v>2</v>
      </c>
      <c r="S3638" s="6">
        <v>0.1</v>
      </c>
      <c r="T3638" t="s">
        <v>861</v>
      </c>
      <c r="U3638">
        <f t="shared" si="168"/>
        <v>3002.92</v>
      </c>
      <c r="V3638" s="7">
        <f t="shared" si="169"/>
        <v>2335.46</v>
      </c>
      <c r="W3638" s="7">
        <f t="shared" si="170"/>
        <v>666.56000000000006</v>
      </c>
    </row>
    <row r="3639" spans="1:23" x14ac:dyDescent="0.25">
      <c r="A3639" t="s">
        <v>5201</v>
      </c>
      <c r="B3639" s="4">
        <v>45714</v>
      </c>
      <c r="C3639" t="s">
        <v>83</v>
      </c>
      <c r="D3639" t="str">
        <f>VLOOKUP(C3639,Customers!$A$1:$H$201,4,0)</f>
        <v>Debbie Martin</v>
      </c>
      <c r="E3639" t="str">
        <f>VLOOKUP(C3639,Customers!$A$1:$H$201,5,0)</f>
        <v>Male</v>
      </c>
      <c r="F3639" s="4">
        <f>VLOOKUP(C3639,Customers!$A$1:$H$201,6,0)</f>
        <v>34290</v>
      </c>
      <c r="G3639" s="4" t="str">
        <f>VLOOKUP(C3639,Customers!$A$1:$H$201,7,0)</f>
        <v>Meganmouth</v>
      </c>
      <c r="H3639" s="4">
        <f>VLOOKUP(C3639,Customers!$A$1:$H$201,8,0)</f>
        <v>44583</v>
      </c>
      <c r="I3639" t="s">
        <v>772</v>
      </c>
      <c r="J3639" t="str">
        <f>VLOOKUP(I3639,Products!$A$1:$F$51,2,0)</f>
        <v>Little Watches</v>
      </c>
      <c r="K3639" t="str">
        <f>VLOOKUP(I3639,Products!$A$1:$F$51,3,0)</f>
        <v>Fashion</v>
      </c>
      <c r="L3639" t="str">
        <f>VLOOKUP(I3639,Products!$A$1:$F$51,4,0)</f>
        <v>Watches</v>
      </c>
      <c r="M3639" s="7">
        <f>VLOOKUP(I3639,Products!$A$1:$F$51,5,0)</f>
        <v>429.15</v>
      </c>
      <c r="N3639" s="7">
        <f>VLOOKUP(I3639,Products!$A$1:$F$51,6,0)</f>
        <v>258.72000000000003</v>
      </c>
      <c r="O3639" t="s">
        <v>838</v>
      </c>
      <c r="P3639" t="str">
        <f>VLOOKUP(O3639,Stores!$A$1:$D$6,2,0)</f>
        <v>MegaMart Brianahaven</v>
      </c>
      <c r="Q3639" t="str">
        <f>VLOOKUP(O3639,Stores!$A$1:$D$6,4,0)</f>
        <v>North</v>
      </c>
      <c r="R3639" s="6">
        <v>1</v>
      </c>
      <c r="S3639" s="6">
        <v>0.1</v>
      </c>
      <c r="T3639" t="s">
        <v>851</v>
      </c>
      <c r="U3639">
        <f t="shared" si="168"/>
        <v>429.15</v>
      </c>
      <c r="V3639" s="7">
        <f t="shared" si="169"/>
        <v>258.72000000000003</v>
      </c>
      <c r="W3639" s="7">
        <f t="shared" si="170"/>
        <v>169.52999999999994</v>
      </c>
    </row>
    <row r="3640" spans="1:23" x14ac:dyDescent="0.25">
      <c r="A3640" t="s">
        <v>5635</v>
      </c>
      <c r="B3640" s="4">
        <v>45714</v>
      </c>
      <c r="C3640" t="s">
        <v>30</v>
      </c>
      <c r="D3640" t="str">
        <f>VLOOKUP(C3640,Customers!$A$1:$H$201,4,0)</f>
        <v>Erin Walker</v>
      </c>
      <c r="E3640" t="str">
        <f>VLOOKUP(C3640,Customers!$A$1:$H$201,5,0)</f>
        <v>Male</v>
      </c>
      <c r="F3640" s="4">
        <f>VLOOKUP(C3640,Customers!$A$1:$H$201,6,0)</f>
        <v>31058</v>
      </c>
      <c r="G3640" s="4" t="str">
        <f>VLOOKUP(C3640,Customers!$A$1:$H$201,7,0)</f>
        <v>West Jasmine</v>
      </c>
      <c r="H3640" s="4">
        <f>VLOOKUP(C3640,Customers!$A$1:$H$201,8,0)</f>
        <v>44482</v>
      </c>
      <c r="I3640" t="s">
        <v>730</v>
      </c>
      <c r="J3640" t="str">
        <f>VLOOKUP(I3640,Products!$A$1:$F$51,2,0)</f>
        <v>Recognize Footwear</v>
      </c>
      <c r="K3640" t="str">
        <f>VLOOKUP(I3640,Products!$A$1:$F$51,3,0)</f>
        <v>Fashion</v>
      </c>
      <c r="L3640" t="str">
        <f>VLOOKUP(I3640,Products!$A$1:$F$51,4,0)</f>
        <v>Footwear</v>
      </c>
      <c r="M3640" s="7">
        <f>VLOOKUP(I3640,Products!$A$1:$F$51,5,0)</f>
        <v>109.78</v>
      </c>
      <c r="N3640" s="7">
        <f>VLOOKUP(I3640,Products!$A$1:$F$51,6,0)</f>
        <v>70.59</v>
      </c>
      <c r="O3640" t="s">
        <v>838</v>
      </c>
      <c r="P3640" t="str">
        <f>VLOOKUP(O3640,Stores!$A$1:$D$6,2,0)</f>
        <v>MegaMart Brianahaven</v>
      </c>
      <c r="Q3640" t="str">
        <f>VLOOKUP(O3640,Stores!$A$1:$D$6,4,0)</f>
        <v>North</v>
      </c>
      <c r="R3640" s="6">
        <v>5</v>
      </c>
      <c r="S3640" s="6">
        <v>0.05</v>
      </c>
      <c r="T3640" t="s">
        <v>861</v>
      </c>
      <c r="U3640">
        <f t="shared" si="168"/>
        <v>548.9</v>
      </c>
      <c r="V3640" s="7">
        <f t="shared" si="169"/>
        <v>352.95000000000005</v>
      </c>
      <c r="W3640" s="7">
        <f t="shared" si="170"/>
        <v>194.99999999999994</v>
      </c>
    </row>
    <row r="3641" spans="1:23" x14ac:dyDescent="0.25">
      <c r="A3641" t="s">
        <v>1301</v>
      </c>
      <c r="B3641" s="4">
        <v>45714</v>
      </c>
      <c r="C3641" t="s">
        <v>420</v>
      </c>
      <c r="D3641" t="str">
        <f>VLOOKUP(C3641,Customers!$A$1:$H$201,4,0)</f>
        <v>Heidi Wilson</v>
      </c>
      <c r="E3641" t="str">
        <f>VLOOKUP(C3641,Customers!$A$1:$H$201,5,0)</f>
        <v>Male</v>
      </c>
      <c r="F3641" s="4">
        <f>VLOOKUP(C3641,Customers!$A$1:$H$201,6,0)</f>
        <v>28268</v>
      </c>
      <c r="G3641" s="4" t="str">
        <f>VLOOKUP(C3641,Customers!$A$1:$H$201,7,0)</f>
        <v>Ramosbury</v>
      </c>
      <c r="H3641" s="4">
        <f>VLOOKUP(C3641,Customers!$A$1:$H$201,8,0)</f>
        <v>44926</v>
      </c>
      <c r="I3641" t="s">
        <v>810</v>
      </c>
      <c r="J3641" t="str">
        <f>VLOOKUP(I3641,Products!$A$1:$F$51,2,0)</f>
        <v>Least Accessories</v>
      </c>
      <c r="K3641" t="str">
        <f>VLOOKUP(I3641,Products!$A$1:$F$51,3,0)</f>
        <v>Fashion</v>
      </c>
      <c r="L3641" t="str">
        <f>VLOOKUP(I3641,Products!$A$1:$F$51,4,0)</f>
        <v>Accessories</v>
      </c>
      <c r="M3641" s="7">
        <f>VLOOKUP(I3641,Products!$A$1:$F$51,5,0)</f>
        <v>1286.55</v>
      </c>
      <c r="N3641" s="7">
        <f>VLOOKUP(I3641,Products!$A$1:$F$51,6,0)</f>
        <v>797.54</v>
      </c>
      <c r="O3641" t="s">
        <v>835</v>
      </c>
      <c r="P3641" t="str">
        <f>VLOOKUP(O3641,Stores!$A$1:$D$6,2,0)</f>
        <v>MegaMart New Michele</v>
      </c>
      <c r="Q3641" t="str">
        <f>VLOOKUP(O3641,Stores!$A$1:$D$6,4,0)</f>
        <v>West</v>
      </c>
      <c r="R3641" s="6">
        <v>1</v>
      </c>
      <c r="S3641" s="6">
        <v>0.15</v>
      </c>
      <c r="T3641" t="s">
        <v>854</v>
      </c>
      <c r="U3641">
        <f t="shared" si="168"/>
        <v>1286.55</v>
      </c>
      <c r="V3641" s="7">
        <f t="shared" si="169"/>
        <v>797.54</v>
      </c>
      <c r="W3641" s="7">
        <f t="shared" si="170"/>
        <v>488.15999999999997</v>
      </c>
    </row>
    <row r="3642" spans="1:23" x14ac:dyDescent="0.25">
      <c r="A3642" t="s">
        <v>2044</v>
      </c>
      <c r="B3642" s="4">
        <v>45714</v>
      </c>
      <c r="C3642" t="s">
        <v>268</v>
      </c>
      <c r="D3642" t="str">
        <f>VLOOKUP(C3642,Customers!$A$1:$H$201,4,0)</f>
        <v>Denise Gutierrez</v>
      </c>
      <c r="E3642" t="str">
        <f>VLOOKUP(C3642,Customers!$A$1:$H$201,5,0)</f>
        <v>Male</v>
      </c>
      <c r="F3642" s="4">
        <f>VLOOKUP(C3642,Customers!$A$1:$H$201,6,0)</f>
        <v>22815</v>
      </c>
      <c r="G3642" s="4" t="str">
        <f>VLOOKUP(C3642,Customers!$A$1:$H$201,7,0)</f>
        <v>New Manuelville</v>
      </c>
      <c r="H3642" s="4">
        <f>VLOOKUP(C3642,Customers!$A$1:$H$201,8,0)</f>
        <v>44340</v>
      </c>
      <c r="I3642" t="s">
        <v>768</v>
      </c>
      <c r="J3642" t="str">
        <f>VLOOKUP(I3642,Products!$A$1:$F$51,2,0)</f>
        <v>And Footwear</v>
      </c>
      <c r="K3642" t="str">
        <f>VLOOKUP(I3642,Products!$A$1:$F$51,3,0)</f>
        <v>Fashion</v>
      </c>
      <c r="L3642" t="str">
        <f>VLOOKUP(I3642,Products!$A$1:$F$51,4,0)</f>
        <v>Footwear</v>
      </c>
      <c r="M3642" s="7">
        <f>VLOOKUP(I3642,Products!$A$1:$F$51,5,0)</f>
        <v>1878.47</v>
      </c>
      <c r="N3642" s="7">
        <f>VLOOKUP(I3642,Products!$A$1:$F$51,6,0)</f>
        <v>1014.91</v>
      </c>
      <c r="O3642" t="s">
        <v>827</v>
      </c>
      <c r="P3642" t="str">
        <f>VLOOKUP(O3642,Stores!$A$1:$D$6,2,0)</f>
        <v>MegaMart Jimenezborough</v>
      </c>
      <c r="Q3642" t="str">
        <f>VLOOKUP(O3642,Stores!$A$1:$D$6,4,0)</f>
        <v>South</v>
      </c>
      <c r="R3642" s="6">
        <v>4</v>
      </c>
      <c r="S3642" s="6">
        <v>0.15</v>
      </c>
      <c r="T3642" t="s">
        <v>851</v>
      </c>
      <c r="U3642">
        <f t="shared" si="168"/>
        <v>7513.88</v>
      </c>
      <c r="V3642" s="7">
        <f t="shared" si="169"/>
        <v>4059.64</v>
      </c>
      <c r="W3642" s="7">
        <f t="shared" si="170"/>
        <v>3453.3900000000003</v>
      </c>
    </row>
    <row r="3643" spans="1:23" x14ac:dyDescent="0.25">
      <c r="A3643" t="s">
        <v>2255</v>
      </c>
      <c r="B3643" s="4">
        <v>45714</v>
      </c>
      <c r="C3643" t="s">
        <v>405</v>
      </c>
      <c r="D3643" t="str">
        <f>VLOOKUP(C3643,Customers!$A$1:$H$201,4,0)</f>
        <v>Austin Hogan</v>
      </c>
      <c r="E3643" t="str">
        <f>VLOOKUP(C3643,Customers!$A$1:$H$201,5,0)</f>
        <v>Female</v>
      </c>
      <c r="F3643" s="4">
        <f>VLOOKUP(C3643,Customers!$A$1:$H$201,6,0)</f>
        <v>38779</v>
      </c>
      <c r="G3643" s="4" t="str">
        <f>VLOOKUP(C3643,Customers!$A$1:$H$201,7,0)</f>
        <v>Port Fernandohaven</v>
      </c>
      <c r="H3643" s="4">
        <f>VLOOKUP(C3643,Customers!$A$1:$H$201,8,0)</f>
        <v>44406</v>
      </c>
      <c r="I3643" t="s">
        <v>755</v>
      </c>
      <c r="J3643" t="str">
        <f>VLOOKUP(I3643,Products!$A$1:$F$51,2,0)</f>
        <v>Democratic Smartphone</v>
      </c>
      <c r="K3643" t="str">
        <f>VLOOKUP(I3643,Products!$A$1:$F$51,3,0)</f>
        <v>Electronics</v>
      </c>
      <c r="L3643" t="str">
        <f>VLOOKUP(I3643,Products!$A$1:$F$51,4,0)</f>
        <v>Smartphone</v>
      </c>
      <c r="M3643" s="7">
        <f>VLOOKUP(I3643,Products!$A$1:$F$51,5,0)</f>
        <v>1079.8900000000001</v>
      </c>
      <c r="N3643" s="7">
        <f>VLOOKUP(I3643,Products!$A$1:$F$51,6,0)</f>
        <v>703.83</v>
      </c>
      <c r="O3643" t="s">
        <v>827</v>
      </c>
      <c r="P3643" t="str">
        <f>VLOOKUP(O3643,Stores!$A$1:$D$6,2,0)</f>
        <v>MegaMart Jimenezborough</v>
      </c>
      <c r="Q3643" t="str">
        <f>VLOOKUP(O3643,Stores!$A$1:$D$6,4,0)</f>
        <v>South</v>
      </c>
      <c r="R3643" s="6">
        <v>2</v>
      </c>
      <c r="S3643" s="6">
        <v>0.05</v>
      </c>
      <c r="T3643" t="s">
        <v>851</v>
      </c>
      <c r="U3643">
        <f t="shared" si="168"/>
        <v>2159.7800000000002</v>
      </c>
      <c r="V3643" s="7">
        <f t="shared" si="169"/>
        <v>1407.66</v>
      </c>
      <c r="W3643" s="7">
        <f t="shared" si="170"/>
        <v>751.17000000000007</v>
      </c>
    </row>
    <row r="3644" spans="1:23" x14ac:dyDescent="0.25">
      <c r="A3644" t="s">
        <v>3417</v>
      </c>
      <c r="B3644" s="4">
        <v>45715</v>
      </c>
      <c r="C3644" t="s">
        <v>645</v>
      </c>
      <c r="D3644" t="str">
        <f>VLOOKUP(C3644,Customers!$A$1:$H$201,4,0)</f>
        <v>Mary Dawson</v>
      </c>
      <c r="E3644" t="str">
        <f>VLOOKUP(C3644,Customers!$A$1:$H$201,5,0)</f>
        <v>Male</v>
      </c>
      <c r="F3644" s="4">
        <f>VLOOKUP(C3644,Customers!$A$1:$H$201,6,0)</f>
        <v>33196</v>
      </c>
      <c r="G3644" s="4" t="str">
        <f>VLOOKUP(C3644,Customers!$A$1:$H$201,7,0)</f>
        <v>New Tiffanyberg</v>
      </c>
      <c r="H3644" s="4">
        <f>VLOOKUP(C3644,Customers!$A$1:$H$201,8,0)</f>
        <v>44435</v>
      </c>
      <c r="I3644" t="s">
        <v>721</v>
      </c>
      <c r="J3644" t="str">
        <f>VLOOKUP(I3644,Products!$A$1:$F$51,2,0)</f>
        <v>Knowledge Bags</v>
      </c>
      <c r="K3644" t="str">
        <f>VLOOKUP(I3644,Products!$A$1:$F$51,3,0)</f>
        <v>Fashion</v>
      </c>
      <c r="L3644" t="str">
        <f>VLOOKUP(I3644,Products!$A$1:$F$51,4,0)</f>
        <v>Bags</v>
      </c>
      <c r="M3644" s="7">
        <f>VLOOKUP(I3644,Products!$A$1:$F$51,5,0)</f>
        <v>1396.22</v>
      </c>
      <c r="N3644" s="7">
        <f>VLOOKUP(I3644,Products!$A$1:$F$51,6,0)</f>
        <v>1004.09</v>
      </c>
      <c r="O3644" t="s">
        <v>831</v>
      </c>
      <c r="P3644" t="str">
        <f>VLOOKUP(O3644,Stores!$A$1:$D$6,2,0)</f>
        <v>MegaMart Peckmouth</v>
      </c>
      <c r="Q3644" t="str">
        <f>VLOOKUP(O3644,Stores!$A$1:$D$6,4,0)</f>
        <v>East</v>
      </c>
      <c r="R3644" s="6">
        <v>3</v>
      </c>
      <c r="S3644" s="6">
        <v>0.05</v>
      </c>
      <c r="T3644" t="s">
        <v>851</v>
      </c>
      <c r="U3644">
        <f t="shared" si="168"/>
        <v>4188.66</v>
      </c>
      <c r="V3644" s="7">
        <f t="shared" si="169"/>
        <v>3012.27</v>
      </c>
      <c r="W3644" s="7">
        <f t="shared" si="170"/>
        <v>1175.4399999999998</v>
      </c>
    </row>
    <row r="3645" spans="1:23" x14ac:dyDescent="0.25">
      <c r="A3645" t="s">
        <v>3723</v>
      </c>
      <c r="B3645" s="4">
        <v>45715</v>
      </c>
      <c r="C3645" t="s">
        <v>14</v>
      </c>
      <c r="D3645" t="str">
        <f>VLOOKUP(C3645,Customers!$A$1:$H$201,4,0)</f>
        <v>Carol Hays</v>
      </c>
      <c r="E3645" t="str">
        <f>VLOOKUP(C3645,Customers!$A$1:$H$201,5,0)</f>
        <v>Female</v>
      </c>
      <c r="F3645" s="4">
        <f>VLOOKUP(C3645,Customers!$A$1:$H$201,6,0)</f>
        <v>38461</v>
      </c>
      <c r="G3645" s="4" t="str">
        <f>VLOOKUP(C3645,Customers!$A$1:$H$201,7,0)</f>
        <v>Port Allen</v>
      </c>
      <c r="H3645" s="4">
        <f>VLOOKUP(C3645,Customers!$A$1:$H$201,8,0)</f>
        <v>45334</v>
      </c>
      <c r="I3645" t="s">
        <v>721</v>
      </c>
      <c r="J3645" t="str">
        <f>VLOOKUP(I3645,Products!$A$1:$F$51,2,0)</f>
        <v>Knowledge Bags</v>
      </c>
      <c r="K3645" t="str">
        <f>VLOOKUP(I3645,Products!$A$1:$F$51,3,0)</f>
        <v>Fashion</v>
      </c>
      <c r="L3645" t="str">
        <f>VLOOKUP(I3645,Products!$A$1:$F$51,4,0)</f>
        <v>Bags</v>
      </c>
      <c r="M3645" s="7">
        <f>VLOOKUP(I3645,Products!$A$1:$F$51,5,0)</f>
        <v>1396.22</v>
      </c>
      <c r="N3645" s="7">
        <f>VLOOKUP(I3645,Products!$A$1:$F$51,6,0)</f>
        <v>1004.09</v>
      </c>
      <c r="O3645" t="s">
        <v>827</v>
      </c>
      <c r="P3645" t="str">
        <f>VLOOKUP(O3645,Stores!$A$1:$D$6,2,0)</f>
        <v>MegaMart Jimenezborough</v>
      </c>
      <c r="Q3645" t="str">
        <f>VLOOKUP(O3645,Stores!$A$1:$D$6,4,0)</f>
        <v>South</v>
      </c>
      <c r="R3645" s="6">
        <v>3</v>
      </c>
      <c r="S3645" s="6">
        <v>0</v>
      </c>
      <c r="T3645" t="s">
        <v>851</v>
      </c>
      <c r="U3645">
        <f t="shared" si="168"/>
        <v>4188.66</v>
      </c>
      <c r="V3645" s="7">
        <f t="shared" si="169"/>
        <v>3012.27</v>
      </c>
      <c r="W3645" s="7">
        <f t="shared" si="170"/>
        <v>1175.3899999999999</v>
      </c>
    </row>
    <row r="3646" spans="1:23" x14ac:dyDescent="0.25">
      <c r="A3646" t="s">
        <v>4634</v>
      </c>
      <c r="B3646" s="4">
        <v>45715</v>
      </c>
      <c r="C3646" t="s">
        <v>165</v>
      </c>
      <c r="D3646" t="str">
        <f>VLOOKUP(C3646,Customers!$A$1:$H$201,4,0)</f>
        <v>Kenneth Allen</v>
      </c>
      <c r="E3646" t="str">
        <f>VLOOKUP(C3646,Customers!$A$1:$H$201,5,0)</f>
        <v>Male</v>
      </c>
      <c r="F3646" s="4">
        <f>VLOOKUP(C3646,Customers!$A$1:$H$201,6,0)</f>
        <v>32400</v>
      </c>
      <c r="G3646" s="4" t="str">
        <f>VLOOKUP(C3646,Customers!$A$1:$H$201,7,0)</f>
        <v>North Jonathonhaven</v>
      </c>
      <c r="H3646" s="4">
        <f>VLOOKUP(C3646,Customers!$A$1:$H$201,8,0)</f>
        <v>45213</v>
      </c>
      <c r="I3646" t="s">
        <v>721</v>
      </c>
      <c r="J3646" t="str">
        <f>VLOOKUP(I3646,Products!$A$1:$F$51,2,0)</f>
        <v>Knowledge Bags</v>
      </c>
      <c r="K3646" t="str">
        <f>VLOOKUP(I3646,Products!$A$1:$F$51,3,0)</f>
        <v>Fashion</v>
      </c>
      <c r="L3646" t="str">
        <f>VLOOKUP(I3646,Products!$A$1:$F$51,4,0)</f>
        <v>Bags</v>
      </c>
      <c r="M3646" s="7">
        <f>VLOOKUP(I3646,Products!$A$1:$F$51,5,0)</f>
        <v>1396.22</v>
      </c>
      <c r="N3646" s="7">
        <f>VLOOKUP(I3646,Products!$A$1:$F$51,6,0)</f>
        <v>1004.09</v>
      </c>
      <c r="O3646" t="s">
        <v>827</v>
      </c>
      <c r="P3646" t="str">
        <f>VLOOKUP(O3646,Stores!$A$1:$D$6,2,0)</f>
        <v>MegaMart Jimenezborough</v>
      </c>
      <c r="Q3646" t="str">
        <f>VLOOKUP(O3646,Stores!$A$1:$D$6,4,0)</f>
        <v>South</v>
      </c>
      <c r="R3646" s="6">
        <v>2</v>
      </c>
      <c r="S3646" s="6">
        <v>0.1</v>
      </c>
      <c r="T3646" t="s">
        <v>857</v>
      </c>
      <c r="U3646">
        <f t="shared" si="168"/>
        <v>2792.44</v>
      </c>
      <c r="V3646" s="7">
        <f t="shared" si="169"/>
        <v>2008.18</v>
      </c>
      <c r="W3646" s="7">
        <f t="shared" si="170"/>
        <v>783.36</v>
      </c>
    </row>
    <row r="3647" spans="1:23" x14ac:dyDescent="0.25">
      <c r="A3647" t="s">
        <v>4717</v>
      </c>
      <c r="B3647" s="4">
        <v>45715</v>
      </c>
      <c r="C3647" t="s">
        <v>268</v>
      </c>
      <c r="D3647" t="str">
        <f>VLOOKUP(C3647,Customers!$A$1:$H$201,4,0)</f>
        <v>Denise Gutierrez</v>
      </c>
      <c r="E3647" t="str">
        <f>VLOOKUP(C3647,Customers!$A$1:$H$201,5,0)</f>
        <v>Male</v>
      </c>
      <c r="F3647" s="4">
        <f>VLOOKUP(C3647,Customers!$A$1:$H$201,6,0)</f>
        <v>22815</v>
      </c>
      <c r="G3647" s="4" t="str">
        <f>VLOOKUP(C3647,Customers!$A$1:$H$201,7,0)</f>
        <v>New Manuelville</v>
      </c>
      <c r="H3647" s="4">
        <f>VLOOKUP(C3647,Customers!$A$1:$H$201,8,0)</f>
        <v>44340</v>
      </c>
      <c r="I3647" t="s">
        <v>732</v>
      </c>
      <c r="J3647" t="str">
        <f>VLOOKUP(I3647,Products!$A$1:$F$51,2,0)</f>
        <v>Us Snacks</v>
      </c>
      <c r="K3647" t="str">
        <f>VLOOKUP(I3647,Products!$A$1:$F$51,3,0)</f>
        <v>Groceries</v>
      </c>
      <c r="L3647" t="str">
        <f>VLOOKUP(I3647,Products!$A$1:$F$51,4,0)</f>
        <v>Snacks</v>
      </c>
      <c r="M3647" s="7">
        <f>VLOOKUP(I3647,Products!$A$1:$F$51,5,0)</f>
        <v>123.19</v>
      </c>
      <c r="N3647" s="7">
        <f>VLOOKUP(I3647,Products!$A$1:$F$51,6,0)</f>
        <v>80.36</v>
      </c>
      <c r="O3647" t="s">
        <v>827</v>
      </c>
      <c r="P3647" t="str">
        <f>VLOOKUP(O3647,Stores!$A$1:$D$6,2,0)</f>
        <v>MegaMart Jimenezborough</v>
      </c>
      <c r="Q3647" t="str">
        <f>VLOOKUP(O3647,Stores!$A$1:$D$6,4,0)</f>
        <v>South</v>
      </c>
      <c r="R3647" s="6">
        <v>4</v>
      </c>
      <c r="S3647" s="6">
        <v>0.05</v>
      </c>
      <c r="T3647" t="s">
        <v>857</v>
      </c>
      <c r="U3647">
        <f t="shared" si="168"/>
        <v>492.76</v>
      </c>
      <c r="V3647" s="7">
        <f t="shared" si="169"/>
        <v>321.44</v>
      </c>
      <c r="W3647" s="7">
        <f t="shared" si="170"/>
        <v>170.37</v>
      </c>
    </row>
    <row r="3648" spans="1:23" x14ac:dyDescent="0.25">
      <c r="A3648" t="s">
        <v>1273</v>
      </c>
      <c r="B3648" s="4">
        <v>45715</v>
      </c>
      <c r="C3648" t="s">
        <v>616</v>
      </c>
      <c r="D3648" t="str">
        <f>VLOOKUP(C3648,Customers!$A$1:$H$201,4,0)</f>
        <v>Scott Howell</v>
      </c>
      <c r="E3648" t="str">
        <f>VLOOKUP(C3648,Customers!$A$1:$H$201,5,0)</f>
        <v>Male</v>
      </c>
      <c r="F3648" s="4">
        <f>VLOOKUP(C3648,Customers!$A$1:$H$201,6,0)</f>
        <v>38540</v>
      </c>
      <c r="G3648" s="4" t="str">
        <f>VLOOKUP(C3648,Customers!$A$1:$H$201,7,0)</f>
        <v>South Jennifer</v>
      </c>
      <c r="H3648" s="4">
        <f>VLOOKUP(C3648,Customers!$A$1:$H$201,8,0)</f>
        <v>45897</v>
      </c>
      <c r="I3648" t="s">
        <v>780</v>
      </c>
      <c r="J3648" t="str">
        <f>VLOOKUP(I3648,Products!$A$1:$F$51,2,0)</f>
        <v>Road Clothing</v>
      </c>
      <c r="K3648" t="str">
        <f>VLOOKUP(I3648,Products!$A$1:$F$51,3,0)</f>
        <v>Fashion</v>
      </c>
      <c r="L3648" t="str">
        <f>VLOOKUP(I3648,Products!$A$1:$F$51,4,0)</f>
        <v>Clothing</v>
      </c>
      <c r="M3648" s="7">
        <f>VLOOKUP(I3648,Products!$A$1:$F$51,5,0)</f>
        <v>1485.05</v>
      </c>
      <c r="N3648" s="7">
        <f>VLOOKUP(I3648,Products!$A$1:$F$51,6,0)</f>
        <v>988.31</v>
      </c>
      <c r="O3648" t="s">
        <v>842</v>
      </c>
      <c r="P3648" t="str">
        <f>VLOOKUP(O3648,Stores!$A$1:$D$6,2,0)</f>
        <v>MegaMart Johnmouth</v>
      </c>
      <c r="Q3648" t="str">
        <f>VLOOKUP(O3648,Stores!$A$1:$D$6,4,0)</f>
        <v>East</v>
      </c>
      <c r="R3648" s="6">
        <v>3</v>
      </c>
      <c r="S3648" s="6">
        <v>0.15</v>
      </c>
      <c r="T3648" t="s">
        <v>857</v>
      </c>
      <c r="U3648">
        <f t="shared" si="168"/>
        <v>4455.1499999999996</v>
      </c>
      <c r="V3648" s="7">
        <f t="shared" si="169"/>
        <v>2964.93</v>
      </c>
      <c r="W3648" s="7">
        <f t="shared" si="170"/>
        <v>1489.37</v>
      </c>
    </row>
    <row r="3649" spans="1:23" x14ac:dyDescent="0.25">
      <c r="A3649" t="s">
        <v>1555</v>
      </c>
      <c r="B3649" s="4">
        <v>45715</v>
      </c>
      <c r="C3649" t="s">
        <v>204</v>
      </c>
      <c r="D3649" t="str">
        <f>VLOOKUP(C3649,Customers!$A$1:$H$201,4,0)</f>
        <v>Felicia Morgan</v>
      </c>
      <c r="E3649" t="str">
        <f>VLOOKUP(C3649,Customers!$A$1:$H$201,5,0)</f>
        <v>Female</v>
      </c>
      <c r="F3649" s="4">
        <f>VLOOKUP(C3649,Customers!$A$1:$H$201,6,0)</f>
        <v>35905</v>
      </c>
      <c r="G3649" s="4" t="str">
        <f>VLOOKUP(C3649,Customers!$A$1:$H$201,7,0)</f>
        <v>Lake Michaelshire</v>
      </c>
      <c r="H3649" s="4">
        <f>VLOOKUP(C3649,Customers!$A$1:$H$201,8,0)</f>
        <v>45389</v>
      </c>
      <c r="I3649" t="s">
        <v>800</v>
      </c>
      <c r="J3649" t="str">
        <f>VLOOKUP(I3649,Products!$A$1:$F$51,2,0)</f>
        <v>Church Clothing</v>
      </c>
      <c r="K3649" t="str">
        <f>VLOOKUP(I3649,Products!$A$1:$F$51,3,0)</f>
        <v>Fashion</v>
      </c>
      <c r="L3649" t="str">
        <f>VLOOKUP(I3649,Products!$A$1:$F$51,4,0)</f>
        <v>Clothing</v>
      </c>
      <c r="M3649" s="7">
        <f>VLOOKUP(I3649,Products!$A$1:$F$51,5,0)</f>
        <v>540.94000000000005</v>
      </c>
      <c r="N3649" s="7">
        <f>VLOOKUP(I3649,Products!$A$1:$F$51,6,0)</f>
        <v>398.25</v>
      </c>
      <c r="O3649" t="s">
        <v>827</v>
      </c>
      <c r="P3649" t="str">
        <f>VLOOKUP(O3649,Stores!$A$1:$D$6,2,0)</f>
        <v>MegaMart Jimenezborough</v>
      </c>
      <c r="Q3649" t="str">
        <f>VLOOKUP(O3649,Stores!$A$1:$D$6,4,0)</f>
        <v>South</v>
      </c>
      <c r="R3649" s="6">
        <v>3</v>
      </c>
      <c r="S3649" s="6">
        <v>0.15</v>
      </c>
      <c r="T3649" t="s">
        <v>861</v>
      </c>
      <c r="U3649">
        <f t="shared" si="168"/>
        <v>1622.8200000000002</v>
      </c>
      <c r="V3649" s="7">
        <f t="shared" si="169"/>
        <v>1194.75</v>
      </c>
      <c r="W3649" s="7">
        <f t="shared" si="170"/>
        <v>427.22000000000014</v>
      </c>
    </row>
    <row r="3650" spans="1:23" x14ac:dyDescent="0.25">
      <c r="A3650" t="s">
        <v>2505</v>
      </c>
      <c r="B3650" s="4">
        <v>45715</v>
      </c>
      <c r="C3650" t="s">
        <v>664</v>
      </c>
      <c r="D3650" t="str">
        <f>VLOOKUP(C3650,Customers!$A$1:$H$201,4,0)</f>
        <v>Steve Flynn</v>
      </c>
      <c r="E3650" t="str">
        <f>VLOOKUP(C3650,Customers!$A$1:$H$201,5,0)</f>
        <v>Male</v>
      </c>
      <c r="F3650" s="4">
        <f>VLOOKUP(C3650,Customers!$A$1:$H$201,6,0)</f>
        <v>24326</v>
      </c>
      <c r="G3650" s="4" t="str">
        <f>VLOOKUP(C3650,Customers!$A$1:$H$201,7,0)</f>
        <v>East Walter</v>
      </c>
      <c r="H3650" s="4">
        <f>VLOOKUP(C3650,Customers!$A$1:$H$201,8,0)</f>
        <v>44260</v>
      </c>
      <c r="I3650" t="s">
        <v>718</v>
      </c>
      <c r="J3650" t="str">
        <f>VLOOKUP(I3650,Products!$A$1:$F$51,2,0)</f>
        <v>Four Accessories</v>
      </c>
      <c r="K3650" t="str">
        <f>VLOOKUP(I3650,Products!$A$1:$F$51,3,0)</f>
        <v>Fashion</v>
      </c>
      <c r="L3650" t="str">
        <f>VLOOKUP(I3650,Products!$A$1:$F$51,4,0)</f>
        <v>Accessories</v>
      </c>
      <c r="M3650" s="7">
        <f>VLOOKUP(I3650,Products!$A$1:$F$51,5,0)</f>
        <v>1853.77</v>
      </c>
      <c r="N3650" s="7">
        <f>VLOOKUP(I3650,Products!$A$1:$F$51,6,0)</f>
        <v>1363.52</v>
      </c>
      <c r="O3650" t="s">
        <v>835</v>
      </c>
      <c r="P3650" t="str">
        <f>VLOOKUP(O3650,Stores!$A$1:$D$6,2,0)</f>
        <v>MegaMart New Michele</v>
      </c>
      <c r="Q3650" t="str">
        <f>VLOOKUP(O3650,Stores!$A$1:$D$6,4,0)</f>
        <v>West</v>
      </c>
      <c r="R3650" s="6">
        <v>4</v>
      </c>
      <c r="S3650" s="6">
        <v>0.05</v>
      </c>
      <c r="T3650" t="s">
        <v>854</v>
      </c>
      <c r="U3650">
        <f t="shared" si="168"/>
        <v>7415.08</v>
      </c>
      <c r="V3650" s="7">
        <f t="shared" si="169"/>
        <v>5454.08</v>
      </c>
      <c r="W3650" s="7">
        <f t="shared" si="170"/>
        <v>1960.05</v>
      </c>
    </row>
    <row r="3651" spans="1:23" x14ac:dyDescent="0.25">
      <c r="A3651" t="s">
        <v>3084</v>
      </c>
      <c r="B3651" s="4">
        <v>45716</v>
      </c>
      <c r="C3651" t="s">
        <v>638</v>
      </c>
      <c r="D3651" t="str">
        <f>VLOOKUP(C3651,Customers!$A$1:$H$201,4,0)</f>
        <v>Brittany Oneal</v>
      </c>
      <c r="E3651" t="str">
        <f>VLOOKUP(C3651,Customers!$A$1:$H$201,5,0)</f>
        <v>Female</v>
      </c>
      <c r="F3651" s="4">
        <f>VLOOKUP(C3651,Customers!$A$1:$H$201,6,0)</f>
        <v>26631</v>
      </c>
      <c r="G3651" s="4" t="str">
        <f>VLOOKUP(C3651,Customers!$A$1:$H$201,7,0)</f>
        <v>Port Bryce</v>
      </c>
      <c r="H3651" s="4">
        <f>VLOOKUP(C3651,Customers!$A$1:$H$201,8,0)</f>
        <v>45638</v>
      </c>
      <c r="I3651" t="s">
        <v>760</v>
      </c>
      <c r="J3651" t="str">
        <f>VLOOKUP(I3651,Products!$A$1:$F$51,2,0)</f>
        <v>Simple Accessories</v>
      </c>
      <c r="K3651" t="str">
        <f>VLOOKUP(I3651,Products!$A$1:$F$51,3,0)</f>
        <v>Fashion</v>
      </c>
      <c r="L3651" t="str">
        <f>VLOOKUP(I3651,Products!$A$1:$F$51,4,0)</f>
        <v>Accessories</v>
      </c>
      <c r="M3651" s="7">
        <f>VLOOKUP(I3651,Products!$A$1:$F$51,5,0)</f>
        <v>1102.791777777778</v>
      </c>
      <c r="N3651" s="7">
        <f>VLOOKUP(I3651,Products!$A$1:$F$51,6,0)</f>
        <v>242.98</v>
      </c>
      <c r="O3651" t="s">
        <v>842</v>
      </c>
      <c r="P3651" t="str">
        <f>VLOOKUP(O3651,Stores!$A$1:$D$6,2,0)</f>
        <v>MegaMart Johnmouth</v>
      </c>
      <c r="Q3651" t="str">
        <f>VLOOKUP(O3651,Stores!$A$1:$D$6,4,0)</f>
        <v>East</v>
      </c>
      <c r="R3651" s="6">
        <v>4</v>
      </c>
      <c r="S3651" s="6">
        <v>0</v>
      </c>
      <c r="T3651" t="s">
        <v>857</v>
      </c>
      <c r="U3651">
        <f t="shared" ref="U3651:U3714" si="171">M3651*R3651</f>
        <v>4411.1671111111118</v>
      </c>
      <c r="V3651" s="7">
        <f t="shared" ref="V3651:V3714" si="172">N3651*R3651</f>
        <v>971.92</v>
      </c>
      <c r="W3651" s="7">
        <f t="shared" ref="W3651:W3714" si="173">U3651-V3651-(1-S3651)</f>
        <v>3438.2471111111117</v>
      </c>
    </row>
    <row r="3652" spans="1:23" x14ac:dyDescent="0.25">
      <c r="A3652" t="s">
        <v>4221</v>
      </c>
      <c r="B3652" s="4">
        <v>45716</v>
      </c>
      <c r="C3652" t="s">
        <v>496</v>
      </c>
      <c r="D3652" t="str">
        <f>VLOOKUP(C3652,Customers!$A$1:$H$201,4,0)</f>
        <v>Amanda Garcia</v>
      </c>
      <c r="E3652" t="str">
        <f>VLOOKUP(C3652,Customers!$A$1:$H$201,5,0)</f>
        <v>Male</v>
      </c>
      <c r="F3652" s="4">
        <f>VLOOKUP(C3652,Customers!$A$1:$H$201,6,0)</f>
        <v>39260</v>
      </c>
      <c r="G3652" s="4" t="str">
        <f>VLOOKUP(C3652,Customers!$A$1:$H$201,7,0)</f>
        <v>Watsonview</v>
      </c>
      <c r="H3652" s="4">
        <f>VLOOKUP(C3652,Customers!$A$1:$H$201,8,0)</f>
        <v>45038</v>
      </c>
      <c r="I3652" t="s">
        <v>814</v>
      </c>
      <c r="J3652" t="str">
        <f>VLOOKUP(I3652,Products!$A$1:$F$51,2,0)</f>
        <v>Nature Clothing</v>
      </c>
      <c r="K3652" t="str">
        <f>VLOOKUP(I3652,Products!$A$1:$F$51,3,0)</f>
        <v>Fashion</v>
      </c>
      <c r="L3652" t="str">
        <f>VLOOKUP(I3652,Products!$A$1:$F$51,4,0)</f>
        <v>Clothing</v>
      </c>
      <c r="M3652" s="7">
        <f>VLOOKUP(I3652,Products!$A$1:$F$51,5,0)</f>
        <v>1165.3699999999999</v>
      </c>
      <c r="N3652" s="7">
        <f>VLOOKUP(I3652,Products!$A$1:$F$51,6,0)</f>
        <v>926.55</v>
      </c>
      <c r="O3652" t="s">
        <v>831</v>
      </c>
      <c r="P3652" t="str">
        <f>VLOOKUP(O3652,Stores!$A$1:$D$6,2,0)</f>
        <v>MegaMart Peckmouth</v>
      </c>
      <c r="Q3652" t="str">
        <f>VLOOKUP(O3652,Stores!$A$1:$D$6,4,0)</f>
        <v>East</v>
      </c>
      <c r="R3652" s="6">
        <v>4</v>
      </c>
      <c r="S3652" s="6">
        <v>0.15</v>
      </c>
      <c r="T3652" t="s">
        <v>861</v>
      </c>
      <c r="U3652">
        <f t="shared" si="171"/>
        <v>4661.4799999999996</v>
      </c>
      <c r="V3652" s="7">
        <f t="shared" si="172"/>
        <v>3706.2</v>
      </c>
      <c r="W3652" s="7">
        <f t="shared" si="173"/>
        <v>954.42999999999972</v>
      </c>
    </row>
    <row r="3653" spans="1:23" x14ac:dyDescent="0.25">
      <c r="A3653" t="s">
        <v>4844</v>
      </c>
      <c r="B3653" s="4">
        <v>45716</v>
      </c>
      <c r="C3653" t="s">
        <v>591</v>
      </c>
      <c r="D3653" t="str">
        <f>VLOOKUP(C3653,Customers!$A$1:$H$201,4,0)</f>
        <v>Meagan Ali</v>
      </c>
      <c r="E3653" t="str">
        <f>VLOOKUP(C3653,Customers!$A$1:$H$201,5,0)</f>
        <v>Female</v>
      </c>
      <c r="F3653" s="4">
        <f>VLOOKUP(C3653,Customers!$A$1:$H$201,6,0)</f>
        <v>37024</v>
      </c>
      <c r="G3653" s="4" t="str">
        <f>VLOOKUP(C3653,Customers!$A$1:$H$201,7,0)</f>
        <v>South Markbury</v>
      </c>
      <c r="H3653" s="4">
        <f>VLOOKUP(C3653,Customers!$A$1:$H$201,8,0)</f>
        <v>45117</v>
      </c>
      <c r="I3653" t="s">
        <v>757</v>
      </c>
      <c r="J3653" t="str">
        <f>VLOOKUP(I3653,Products!$A$1:$F$51,2,0)</f>
        <v>Traditional Laptop</v>
      </c>
      <c r="K3653" t="str">
        <f>VLOOKUP(I3653,Products!$A$1:$F$51,3,0)</f>
        <v>Electronics</v>
      </c>
      <c r="L3653" t="str">
        <f>VLOOKUP(I3653,Products!$A$1:$F$51,4,0)</f>
        <v>Laptop</v>
      </c>
      <c r="M3653" s="7">
        <f>VLOOKUP(I3653,Products!$A$1:$F$51,5,0)</f>
        <v>1762.92</v>
      </c>
      <c r="N3653" s="7">
        <f>VLOOKUP(I3653,Products!$A$1:$F$51,6,0)</f>
        <v>1346.48</v>
      </c>
      <c r="O3653" t="s">
        <v>842</v>
      </c>
      <c r="P3653" t="str">
        <f>VLOOKUP(O3653,Stores!$A$1:$D$6,2,0)</f>
        <v>MegaMart Johnmouth</v>
      </c>
      <c r="Q3653" t="str">
        <f>VLOOKUP(O3653,Stores!$A$1:$D$6,4,0)</f>
        <v>East</v>
      </c>
      <c r="R3653" s="6">
        <v>4</v>
      </c>
      <c r="S3653" s="6">
        <v>0.05</v>
      </c>
      <c r="T3653" t="s">
        <v>854</v>
      </c>
      <c r="U3653">
        <f t="shared" si="171"/>
        <v>7051.68</v>
      </c>
      <c r="V3653" s="7">
        <f t="shared" si="172"/>
        <v>5385.92</v>
      </c>
      <c r="W3653" s="7">
        <f t="shared" si="173"/>
        <v>1664.8100000000002</v>
      </c>
    </row>
    <row r="3654" spans="1:23" x14ac:dyDescent="0.25">
      <c r="A3654" t="s">
        <v>5078</v>
      </c>
      <c r="B3654" s="4">
        <v>45716</v>
      </c>
      <c r="C3654" t="s">
        <v>49</v>
      </c>
      <c r="D3654" t="str">
        <f>VLOOKUP(C3654,Customers!$A$1:$H$201,4,0)</f>
        <v>Dale Perry</v>
      </c>
      <c r="E3654" t="str">
        <f>VLOOKUP(C3654,Customers!$A$1:$H$201,5,0)</f>
        <v>Male</v>
      </c>
      <c r="F3654" s="4">
        <f>VLOOKUP(C3654,Customers!$A$1:$H$201,6,0)</f>
        <v>32850</v>
      </c>
      <c r="G3654" s="4" t="str">
        <f>VLOOKUP(C3654,Customers!$A$1:$H$201,7,0)</f>
        <v>Lake Dawn</v>
      </c>
      <c r="H3654" s="4">
        <f>VLOOKUP(C3654,Customers!$A$1:$H$201,8,0)</f>
        <v>44393</v>
      </c>
      <c r="I3654" t="s">
        <v>714</v>
      </c>
      <c r="J3654" t="str">
        <f>VLOOKUP(I3654,Products!$A$1:$F$51,2,0)</f>
        <v>Here Footwear</v>
      </c>
      <c r="K3654" t="str">
        <f>VLOOKUP(I3654,Products!$A$1:$F$51,3,0)</f>
        <v>Fashion</v>
      </c>
      <c r="L3654" t="str">
        <f>VLOOKUP(I3654,Products!$A$1:$F$51,4,0)</f>
        <v>Footwear</v>
      </c>
      <c r="M3654" s="7">
        <f>VLOOKUP(I3654,Products!$A$1:$F$51,5,0)</f>
        <v>1102.791777777778</v>
      </c>
      <c r="N3654" s="7">
        <f>VLOOKUP(I3654,Products!$A$1:$F$51,6,0)</f>
        <v>169.03</v>
      </c>
      <c r="O3654" t="s">
        <v>835</v>
      </c>
      <c r="P3654" t="str">
        <f>VLOOKUP(O3654,Stores!$A$1:$D$6,2,0)</f>
        <v>MegaMart New Michele</v>
      </c>
      <c r="Q3654" t="str">
        <f>VLOOKUP(O3654,Stores!$A$1:$D$6,4,0)</f>
        <v>West</v>
      </c>
      <c r="R3654" s="6">
        <v>2</v>
      </c>
      <c r="S3654" s="6">
        <v>0.1</v>
      </c>
      <c r="T3654" t="s">
        <v>857</v>
      </c>
      <c r="U3654">
        <f t="shared" si="171"/>
        <v>2205.5835555555559</v>
      </c>
      <c r="V3654" s="7">
        <f t="shared" si="172"/>
        <v>338.06</v>
      </c>
      <c r="W3654" s="7">
        <f t="shared" si="173"/>
        <v>1866.6235555555559</v>
      </c>
    </row>
    <row r="3655" spans="1:23" x14ac:dyDescent="0.25">
      <c r="A3655" t="s">
        <v>5643</v>
      </c>
      <c r="B3655" s="4">
        <v>45717</v>
      </c>
      <c r="C3655" t="s">
        <v>366</v>
      </c>
      <c r="D3655" t="str">
        <f>VLOOKUP(C3655,Customers!$A$1:$H$201,4,0)</f>
        <v>Lisa Vega</v>
      </c>
      <c r="E3655" t="str">
        <f>VLOOKUP(C3655,Customers!$A$1:$H$201,5,0)</f>
        <v>Female</v>
      </c>
      <c r="F3655" s="4">
        <f>VLOOKUP(C3655,Customers!$A$1:$H$201,6,0)</f>
        <v>38361</v>
      </c>
      <c r="G3655" s="4" t="str">
        <f>VLOOKUP(C3655,Customers!$A$1:$H$201,7,0)</f>
        <v>East Colinmouth</v>
      </c>
      <c r="H3655" s="4">
        <f>VLOOKUP(C3655,Customers!$A$1:$H$201,8,0)</f>
        <v>45068</v>
      </c>
      <c r="I3655" t="s">
        <v>786</v>
      </c>
      <c r="J3655" t="str">
        <f>VLOOKUP(I3655,Products!$A$1:$F$51,2,0)</f>
        <v>Difficult Vegetables</v>
      </c>
      <c r="K3655" t="str">
        <f>VLOOKUP(I3655,Products!$A$1:$F$51,3,0)</f>
        <v>Groceries</v>
      </c>
      <c r="L3655" t="str">
        <f>VLOOKUP(I3655,Products!$A$1:$F$51,4,0)</f>
        <v>Vegetables</v>
      </c>
      <c r="M3655" s="7">
        <f>VLOOKUP(I3655,Products!$A$1:$F$51,5,0)</f>
        <v>1102.791777777778</v>
      </c>
      <c r="N3655" s="7">
        <f>VLOOKUP(I3655,Products!$A$1:$F$51,6,0)</f>
        <v>164.01</v>
      </c>
      <c r="O3655" t="s">
        <v>835</v>
      </c>
      <c r="P3655" t="str">
        <f>VLOOKUP(O3655,Stores!$A$1:$D$6,2,0)</f>
        <v>MegaMart New Michele</v>
      </c>
      <c r="Q3655" t="str">
        <f>VLOOKUP(O3655,Stores!$A$1:$D$6,4,0)</f>
        <v>West</v>
      </c>
      <c r="R3655" s="6">
        <v>5</v>
      </c>
      <c r="S3655" s="6">
        <v>0.05</v>
      </c>
      <c r="T3655" t="s">
        <v>861</v>
      </c>
      <c r="U3655">
        <f t="shared" si="171"/>
        <v>5513.9588888888902</v>
      </c>
      <c r="V3655" s="7">
        <f t="shared" si="172"/>
        <v>820.05</v>
      </c>
      <c r="W3655" s="7">
        <f t="shared" si="173"/>
        <v>4692.9588888888902</v>
      </c>
    </row>
    <row r="3656" spans="1:23" x14ac:dyDescent="0.25">
      <c r="A3656" t="s">
        <v>1452</v>
      </c>
      <c r="B3656" s="4">
        <v>45717</v>
      </c>
      <c r="C3656" t="s">
        <v>583</v>
      </c>
      <c r="D3656" t="str">
        <f>VLOOKUP(C3656,Customers!$A$1:$H$201,4,0)</f>
        <v>Linda Vasquez</v>
      </c>
      <c r="E3656" t="str">
        <f>VLOOKUP(C3656,Customers!$A$1:$H$201,5,0)</f>
        <v>Male</v>
      </c>
      <c r="F3656" s="4">
        <f>VLOOKUP(C3656,Customers!$A$1:$H$201,6,0)</f>
        <v>25047</v>
      </c>
      <c r="G3656" s="4" t="str">
        <f>VLOOKUP(C3656,Customers!$A$1:$H$201,7,0)</f>
        <v>North Rodney</v>
      </c>
      <c r="H3656" s="4">
        <f>VLOOKUP(C3656,Customers!$A$1:$H$201,8,0)</f>
        <v>44186</v>
      </c>
      <c r="I3656" t="s">
        <v>802</v>
      </c>
      <c r="J3656" t="str">
        <f>VLOOKUP(I3656,Products!$A$1:$F$51,2,0)</f>
        <v>Piece Headphones</v>
      </c>
      <c r="K3656" t="str">
        <f>VLOOKUP(I3656,Products!$A$1:$F$51,3,0)</f>
        <v>Electronics</v>
      </c>
      <c r="L3656" t="str">
        <f>VLOOKUP(I3656,Products!$A$1:$F$51,4,0)</f>
        <v>Headphones</v>
      </c>
      <c r="M3656" s="7">
        <f>VLOOKUP(I3656,Products!$A$1:$F$51,5,0)</f>
        <v>1745.61</v>
      </c>
      <c r="N3656" s="7">
        <f>VLOOKUP(I3656,Products!$A$1:$F$51,6,0)</f>
        <v>1322.44</v>
      </c>
      <c r="O3656" t="s">
        <v>838</v>
      </c>
      <c r="P3656" t="str">
        <f>VLOOKUP(O3656,Stores!$A$1:$D$6,2,0)</f>
        <v>MegaMart Brianahaven</v>
      </c>
      <c r="Q3656" t="str">
        <f>VLOOKUP(O3656,Stores!$A$1:$D$6,4,0)</f>
        <v>North</v>
      </c>
      <c r="R3656" s="6">
        <v>3</v>
      </c>
      <c r="S3656" s="6">
        <v>0.05</v>
      </c>
      <c r="T3656" t="s">
        <v>851</v>
      </c>
      <c r="U3656">
        <f t="shared" si="171"/>
        <v>5236.83</v>
      </c>
      <c r="V3656" s="7">
        <f t="shared" si="172"/>
        <v>3967.32</v>
      </c>
      <c r="W3656" s="7">
        <f t="shared" si="173"/>
        <v>1268.5599999999997</v>
      </c>
    </row>
    <row r="3657" spans="1:23" x14ac:dyDescent="0.25">
      <c r="A3657" t="s">
        <v>2220</v>
      </c>
      <c r="B3657" s="4">
        <v>45717</v>
      </c>
      <c r="C3657" t="s">
        <v>413</v>
      </c>
      <c r="D3657" t="str">
        <f>VLOOKUP(C3657,Customers!$A$1:$H$201,4,0)</f>
        <v>Dylan Booker</v>
      </c>
      <c r="E3657" t="str">
        <f>VLOOKUP(C3657,Customers!$A$1:$H$201,5,0)</f>
        <v>Male</v>
      </c>
      <c r="F3657" s="4">
        <f>VLOOKUP(C3657,Customers!$A$1:$H$201,6,0)</f>
        <v>34163</v>
      </c>
      <c r="G3657" s="4" t="str">
        <f>VLOOKUP(C3657,Customers!$A$1:$H$201,7,0)</f>
        <v>Justintown</v>
      </c>
      <c r="H3657" s="4">
        <f>VLOOKUP(C3657,Customers!$A$1:$H$201,8,0)</f>
        <v>44573</v>
      </c>
      <c r="I3657" t="s">
        <v>818</v>
      </c>
      <c r="J3657" t="str">
        <f>VLOOKUP(I3657,Products!$A$1:$F$51,2,0)</f>
        <v>Nor Bags</v>
      </c>
      <c r="K3657" t="str">
        <f>VLOOKUP(I3657,Products!$A$1:$F$51,3,0)</f>
        <v>Fashion</v>
      </c>
      <c r="L3657" t="str">
        <f>VLOOKUP(I3657,Products!$A$1:$F$51,4,0)</f>
        <v>Bags</v>
      </c>
      <c r="M3657" s="7">
        <f>VLOOKUP(I3657,Products!$A$1:$F$51,5,0)</f>
        <v>1216.3599999999999</v>
      </c>
      <c r="N3657" s="7">
        <f>VLOOKUP(I3657,Products!$A$1:$F$51,6,0)</f>
        <v>794.8</v>
      </c>
      <c r="O3657" t="s">
        <v>827</v>
      </c>
      <c r="P3657" t="str">
        <f>VLOOKUP(O3657,Stores!$A$1:$D$6,2,0)</f>
        <v>MegaMart Jimenezborough</v>
      </c>
      <c r="Q3657" t="str">
        <f>VLOOKUP(O3657,Stores!$A$1:$D$6,4,0)</f>
        <v>South</v>
      </c>
      <c r="R3657" s="6">
        <v>4</v>
      </c>
      <c r="S3657" s="6">
        <v>0.15</v>
      </c>
      <c r="T3657" t="s">
        <v>851</v>
      </c>
      <c r="U3657">
        <f t="shared" si="171"/>
        <v>4865.4399999999996</v>
      </c>
      <c r="V3657" s="7">
        <f t="shared" si="172"/>
        <v>3179.2</v>
      </c>
      <c r="W3657" s="7">
        <f t="shared" si="173"/>
        <v>1685.3899999999999</v>
      </c>
    </row>
    <row r="3658" spans="1:23" x14ac:dyDescent="0.25">
      <c r="A3658" t="s">
        <v>2884</v>
      </c>
      <c r="B3658" s="4">
        <v>45717</v>
      </c>
      <c r="C3658" t="s">
        <v>99</v>
      </c>
      <c r="D3658" t="str">
        <f>VLOOKUP(C3658,Customers!$A$1:$H$201,4,0)</f>
        <v>Cheryl Gilbert</v>
      </c>
      <c r="E3658" t="str">
        <f>VLOOKUP(C3658,Customers!$A$1:$H$201,5,0)</f>
        <v>Female</v>
      </c>
      <c r="F3658" s="4">
        <f>VLOOKUP(C3658,Customers!$A$1:$H$201,6,0)</f>
        <v>26004</v>
      </c>
      <c r="G3658" s="4" t="str">
        <f>VLOOKUP(C3658,Customers!$A$1:$H$201,7,0)</f>
        <v>Bradyshire</v>
      </c>
      <c r="H3658" s="4">
        <f>VLOOKUP(C3658,Customers!$A$1:$H$201,8,0)</f>
        <v>44575</v>
      </c>
      <c r="I3658" t="s">
        <v>794</v>
      </c>
      <c r="J3658" t="str">
        <f>VLOOKUP(I3658,Products!$A$1:$F$51,2,0)</f>
        <v>New Watches</v>
      </c>
      <c r="K3658" t="str">
        <f>VLOOKUP(I3658,Products!$A$1:$F$51,3,0)</f>
        <v>Fashion</v>
      </c>
      <c r="L3658" t="str">
        <f>VLOOKUP(I3658,Products!$A$1:$F$51,4,0)</f>
        <v>Watches</v>
      </c>
      <c r="M3658" s="7">
        <f>VLOOKUP(I3658,Products!$A$1:$F$51,5,0)</f>
        <v>1501.46</v>
      </c>
      <c r="N3658" s="7">
        <f>VLOOKUP(I3658,Products!$A$1:$F$51,6,0)</f>
        <v>1167.73</v>
      </c>
      <c r="O3658" t="s">
        <v>838</v>
      </c>
      <c r="P3658" t="str">
        <f>VLOOKUP(O3658,Stores!$A$1:$D$6,2,0)</f>
        <v>MegaMart Brianahaven</v>
      </c>
      <c r="Q3658" t="str">
        <f>VLOOKUP(O3658,Stores!$A$1:$D$6,4,0)</f>
        <v>North</v>
      </c>
      <c r="R3658" s="6">
        <v>3</v>
      </c>
      <c r="S3658" s="6">
        <v>0.05</v>
      </c>
      <c r="T3658" t="s">
        <v>851</v>
      </c>
      <c r="U3658">
        <f t="shared" si="171"/>
        <v>4504.38</v>
      </c>
      <c r="V3658" s="7">
        <f t="shared" si="172"/>
        <v>3503.19</v>
      </c>
      <c r="W3658" s="7">
        <f t="shared" si="173"/>
        <v>1000.24</v>
      </c>
    </row>
    <row r="3659" spans="1:23" x14ac:dyDescent="0.25">
      <c r="A3659" t="s">
        <v>3053</v>
      </c>
      <c r="B3659" s="4">
        <v>45717</v>
      </c>
      <c r="C3659" t="s">
        <v>619</v>
      </c>
      <c r="D3659" t="str">
        <f>VLOOKUP(C3659,Customers!$A$1:$H$201,4,0)</f>
        <v>Stacey Thompson</v>
      </c>
      <c r="E3659" t="str">
        <f>VLOOKUP(C3659,Customers!$A$1:$H$201,5,0)</f>
        <v>Male</v>
      </c>
      <c r="F3659" s="4">
        <f>VLOOKUP(C3659,Customers!$A$1:$H$201,6,0)</f>
        <v>35802</v>
      </c>
      <c r="G3659" s="4" t="str">
        <f>VLOOKUP(C3659,Customers!$A$1:$H$201,7,0)</f>
        <v>Davidtown</v>
      </c>
      <c r="H3659" s="4">
        <f>VLOOKUP(C3659,Customers!$A$1:$H$201,8,0)</f>
        <v>44252</v>
      </c>
      <c r="I3659" t="s">
        <v>804</v>
      </c>
      <c r="J3659" t="str">
        <f>VLOOKUP(I3659,Products!$A$1:$F$51,2,0)</f>
        <v>Present Television</v>
      </c>
      <c r="K3659" t="str">
        <f>VLOOKUP(I3659,Products!$A$1:$F$51,3,0)</f>
        <v>Electronics</v>
      </c>
      <c r="L3659" t="str">
        <f>VLOOKUP(I3659,Products!$A$1:$F$51,4,0)</f>
        <v>Television</v>
      </c>
      <c r="M3659" s="7">
        <f>VLOOKUP(I3659,Products!$A$1:$F$51,5,0)</f>
        <v>1635.01</v>
      </c>
      <c r="N3659" s="7">
        <f>VLOOKUP(I3659,Products!$A$1:$F$51,6,0)</f>
        <v>1043.29</v>
      </c>
      <c r="O3659" t="s">
        <v>831</v>
      </c>
      <c r="P3659" t="str">
        <f>VLOOKUP(O3659,Stores!$A$1:$D$6,2,0)</f>
        <v>MegaMart Peckmouth</v>
      </c>
      <c r="Q3659" t="str">
        <f>VLOOKUP(O3659,Stores!$A$1:$D$6,4,0)</f>
        <v>East</v>
      </c>
      <c r="R3659" s="6">
        <v>3</v>
      </c>
      <c r="S3659" s="6">
        <v>0.05</v>
      </c>
      <c r="T3659" t="s">
        <v>854</v>
      </c>
      <c r="U3659">
        <f t="shared" si="171"/>
        <v>4905.03</v>
      </c>
      <c r="V3659" s="7">
        <f t="shared" si="172"/>
        <v>3129.87</v>
      </c>
      <c r="W3659" s="7">
        <f t="shared" si="173"/>
        <v>1774.2099999999998</v>
      </c>
    </row>
    <row r="3660" spans="1:23" x14ac:dyDescent="0.25">
      <c r="A3660" t="s">
        <v>3075</v>
      </c>
      <c r="B3660" s="4">
        <v>45717</v>
      </c>
      <c r="C3660" t="s">
        <v>413</v>
      </c>
      <c r="D3660" t="str">
        <f>VLOOKUP(C3660,Customers!$A$1:$H$201,4,0)</f>
        <v>Dylan Booker</v>
      </c>
      <c r="E3660" t="str">
        <f>VLOOKUP(C3660,Customers!$A$1:$H$201,5,0)</f>
        <v>Male</v>
      </c>
      <c r="F3660" s="4">
        <f>VLOOKUP(C3660,Customers!$A$1:$H$201,6,0)</f>
        <v>34163</v>
      </c>
      <c r="G3660" s="4" t="str">
        <f>VLOOKUP(C3660,Customers!$A$1:$H$201,7,0)</f>
        <v>Justintown</v>
      </c>
      <c r="H3660" s="4">
        <f>VLOOKUP(C3660,Customers!$A$1:$H$201,8,0)</f>
        <v>44573</v>
      </c>
      <c r="I3660" t="s">
        <v>780</v>
      </c>
      <c r="J3660" t="str">
        <f>VLOOKUP(I3660,Products!$A$1:$F$51,2,0)</f>
        <v>Road Clothing</v>
      </c>
      <c r="K3660" t="str">
        <f>VLOOKUP(I3660,Products!$A$1:$F$51,3,0)</f>
        <v>Fashion</v>
      </c>
      <c r="L3660" t="str">
        <f>VLOOKUP(I3660,Products!$A$1:$F$51,4,0)</f>
        <v>Clothing</v>
      </c>
      <c r="M3660" s="7">
        <f>VLOOKUP(I3660,Products!$A$1:$F$51,5,0)</f>
        <v>1485.05</v>
      </c>
      <c r="N3660" s="7">
        <f>VLOOKUP(I3660,Products!$A$1:$F$51,6,0)</f>
        <v>988.31</v>
      </c>
      <c r="O3660" t="s">
        <v>831</v>
      </c>
      <c r="P3660" t="str">
        <f>VLOOKUP(O3660,Stores!$A$1:$D$6,2,0)</f>
        <v>MegaMart Peckmouth</v>
      </c>
      <c r="Q3660" t="str">
        <f>VLOOKUP(O3660,Stores!$A$1:$D$6,4,0)</f>
        <v>East</v>
      </c>
      <c r="R3660" s="6">
        <v>1</v>
      </c>
      <c r="S3660" s="6">
        <v>0.05</v>
      </c>
      <c r="T3660" t="s">
        <v>857</v>
      </c>
      <c r="U3660">
        <f t="shared" si="171"/>
        <v>1485.05</v>
      </c>
      <c r="V3660" s="7">
        <f t="shared" si="172"/>
        <v>988.31</v>
      </c>
      <c r="W3660" s="7">
        <f t="shared" si="173"/>
        <v>495.79</v>
      </c>
    </row>
    <row r="3661" spans="1:23" x14ac:dyDescent="0.25">
      <c r="A3661" t="s">
        <v>4340</v>
      </c>
      <c r="B3661" s="4">
        <v>45717</v>
      </c>
      <c r="C3661" t="s">
        <v>296</v>
      </c>
      <c r="D3661" t="str">
        <f>VLOOKUP(C3661,Customers!$A$1:$H$201,4,0)</f>
        <v>Donald Marsh</v>
      </c>
      <c r="E3661" t="str">
        <f>VLOOKUP(C3661,Customers!$A$1:$H$201,5,0)</f>
        <v>Female</v>
      </c>
      <c r="F3661" s="4">
        <f>VLOOKUP(C3661,Customers!$A$1:$H$201,6,0)</f>
        <v>29021</v>
      </c>
      <c r="G3661" s="4" t="str">
        <f>VLOOKUP(C3661,Customers!$A$1:$H$201,7,0)</f>
        <v>North Bradleyfurt</v>
      </c>
      <c r="H3661" s="4">
        <f>VLOOKUP(C3661,Customers!$A$1:$H$201,8,0)</f>
        <v>45479</v>
      </c>
      <c r="I3661" t="s">
        <v>786</v>
      </c>
      <c r="J3661" t="str">
        <f>VLOOKUP(I3661,Products!$A$1:$F$51,2,0)</f>
        <v>Difficult Vegetables</v>
      </c>
      <c r="K3661" t="str">
        <f>VLOOKUP(I3661,Products!$A$1:$F$51,3,0)</f>
        <v>Groceries</v>
      </c>
      <c r="L3661" t="str">
        <f>VLOOKUP(I3661,Products!$A$1:$F$51,4,0)</f>
        <v>Vegetables</v>
      </c>
      <c r="M3661" s="7">
        <f>VLOOKUP(I3661,Products!$A$1:$F$51,5,0)</f>
        <v>1102.791777777778</v>
      </c>
      <c r="N3661" s="7">
        <f>VLOOKUP(I3661,Products!$A$1:$F$51,6,0)</f>
        <v>164.01</v>
      </c>
      <c r="O3661" t="s">
        <v>835</v>
      </c>
      <c r="P3661" t="str">
        <f>VLOOKUP(O3661,Stores!$A$1:$D$6,2,0)</f>
        <v>MegaMart New Michele</v>
      </c>
      <c r="Q3661" t="str">
        <f>VLOOKUP(O3661,Stores!$A$1:$D$6,4,0)</f>
        <v>West</v>
      </c>
      <c r="R3661" s="6">
        <v>5</v>
      </c>
      <c r="S3661" s="6">
        <v>0</v>
      </c>
      <c r="T3661" t="s">
        <v>857</v>
      </c>
      <c r="U3661">
        <f t="shared" si="171"/>
        <v>5513.9588888888902</v>
      </c>
      <c r="V3661" s="7">
        <f t="shared" si="172"/>
        <v>820.05</v>
      </c>
      <c r="W3661" s="7">
        <f t="shared" si="173"/>
        <v>4692.90888888889</v>
      </c>
    </row>
    <row r="3662" spans="1:23" x14ac:dyDescent="0.25">
      <c r="A3662" t="s">
        <v>4500</v>
      </c>
      <c r="B3662" s="4">
        <v>45718</v>
      </c>
      <c r="C3662" t="s">
        <v>394</v>
      </c>
      <c r="D3662" t="str">
        <f>VLOOKUP(C3662,Customers!$A$1:$H$201,4,0)</f>
        <v>Kevin Flores</v>
      </c>
      <c r="E3662" t="str">
        <f>VLOOKUP(C3662,Customers!$A$1:$H$201,5,0)</f>
        <v>Female</v>
      </c>
      <c r="F3662" s="4">
        <f>VLOOKUP(C3662,Customers!$A$1:$H$201,6,0)</f>
        <v>31890</v>
      </c>
      <c r="G3662" s="4" t="str">
        <f>VLOOKUP(C3662,Customers!$A$1:$H$201,7,0)</f>
        <v>Lake Ricardo</v>
      </c>
      <c r="H3662" s="4">
        <f>VLOOKUP(C3662,Customers!$A$1:$H$201,8,0)</f>
        <v>45694</v>
      </c>
      <c r="I3662" t="s">
        <v>746</v>
      </c>
      <c r="J3662" t="str">
        <f>VLOOKUP(I3662,Products!$A$1:$F$51,2,0)</f>
        <v>Add Clothing</v>
      </c>
      <c r="K3662" t="str">
        <f>VLOOKUP(I3662,Products!$A$1:$F$51,3,0)</f>
        <v>Fashion</v>
      </c>
      <c r="L3662" t="str">
        <f>VLOOKUP(I3662,Products!$A$1:$F$51,4,0)</f>
        <v>Clothing</v>
      </c>
      <c r="M3662" s="7">
        <f>VLOOKUP(I3662,Products!$A$1:$F$51,5,0)</f>
        <v>1342.75</v>
      </c>
      <c r="N3662" s="7">
        <f>VLOOKUP(I3662,Products!$A$1:$F$51,6,0)</f>
        <v>797.94</v>
      </c>
      <c r="O3662" t="s">
        <v>831</v>
      </c>
      <c r="P3662" t="str">
        <f>VLOOKUP(O3662,Stores!$A$1:$D$6,2,0)</f>
        <v>MegaMart Peckmouth</v>
      </c>
      <c r="Q3662" t="str">
        <f>VLOOKUP(O3662,Stores!$A$1:$D$6,4,0)</f>
        <v>East</v>
      </c>
      <c r="R3662" s="6">
        <v>2</v>
      </c>
      <c r="S3662" s="6">
        <v>0.05</v>
      </c>
      <c r="T3662" t="s">
        <v>851</v>
      </c>
      <c r="U3662">
        <f t="shared" si="171"/>
        <v>2685.5</v>
      </c>
      <c r="V3662" s="7">
        <f t="shared" si="172"/>
        <v>1595.88</v>
      </c>
      <c r="W3662" s="7">
        <f t="shared" si="173"/>
        <v>1088.6699999999998</v>
      </c>
    </row>
    <row r="3663" spans="1:23" x14ac:dyDescent="0.25">
      <c r="A3663" t="s">
        <v>5127</v>
      </c>
      <c r="B3663" s="4">
        <v>45718</v>
      </c>
      <c r="C3663" t="s">
        <v>380</v>
      </c>
      <c r="D3663" t="str">
        <f>VLOOKUP(C3663,Customers!$A$1:$H$201,4,0)</f>
        <v>Carolyn Perez</v>
      </c>
      <c r="E3663" t="str">
        <f>VLOOKUP(C3663,Customers!$A$1:$H$201,5,0)</f>
        <v>Female</v>
      </c>
      <c r="F3663" s="4">
        <f>VLOOKUP(C3663,Customers!$A$1:$H$201,6,0)</f>
        <v>35236</v>
      </c>
      <c r="G3663" s="4" t="str">
        <f>VLOOKUP(C3663,Customers!$A$1:$H$201,7,0)</f>
        <v>South Briantown</v>
      </c>
      <c r="H3663" s="4">
        <f>VLOOKUP(C3663,Customers!$A$1:$H$201,8,0)</f>
        <v>45242</v>
      </c>
      <c r="I3663" t="s">
        <v>741</v>
      </c>
      <c r="J3663" t="str">
        <f>VLOOKUP(I3663,Products!$A$1:$F$51,2,0)</f>
        <v>Above Camera</v>
      </c>
      <c r="K3663" t="str">
        <f>VLOOKUP(I3663,Products!$A$1:$F$51,3,0)</f>
        <v>Electronics</v>
      </c>
      <c r="L3663" t="str">
        <f>VLOOKUP(I3663,Products!$A$1:$F$51,4,0)</f>
        <v>Camera</v>
      </c>
      <c r="M3663" s="7">
        <f>VLOOKUP(I3663,Products!$A$1:$F$51,5,0)</f>
        <v>1193.0899999999999</v>
      </c>
      <c r="N3663" s="7">
        <f>VLOOKUP(I3663,Products!$A$1:$F$51,6,0)</f>
        <v>818.24</v>
      </c>
      <c r="O3663" t="s">
        <v>838</v>
      </c>
      <c r="P3663" t="str">
        <f>VLOOKUP(O3663,Stores!$A$1:$D$6,2,0)</f>
        <v>MegaMart Brianahaven</v>
      </c>
      <c r="Q3663" t="str">
        <f>VLOOKUP(O3663,Stores!$A$1:$D$6,4,0)</f>
        <v>North</v>
      </c>
      <c r="R3663" s="6">
        <v>3</v>
      </c>
      <c r="S3663" s="6">
        <v>0</v>
      </c>
      <c r="T3663" t="s">
        <v>861</v>
      </c>
      <c r="U3663">
        <f t="shared" si="171"/>
        <v>3579.2699999999995</v>
      </c>
      <c r="V3663" s="7">
        <f t="shared" si="172"/>
        <v>2454.7200000000003</v>
      </c>
      <c r="W3663" s="7">
        <f t="shared" si="173"/>
        <v>1123.5499999999993</v>
      </c>
    </row>
    <row r="3664" spans="1:23" x14ac:dyDescent="0.25">
      <c r="A3664" t="s">
        <v>853</v>
      </c>
      <c r="B3664" s="4">
        <v>45718</v>
      </c>
      <c r="C3664" t="s">
        <v>514</v>
      </c>
      <c r="D3664" t="str">
        <f>VLOOKUP(C3664,Customers!$A$1:$H$201,4,0)</f>
        <v>Suzanne Fox</v>
      </c>
      <c r="E3664" t="str">
        <f>VLOOKUP(C3664,Customers!$A$1:$H$201,5,0)</f>
        <v>Male</v>
      </c>
      <c r="F3664" s="4">
        <f>VLOOKUP(C3664,Customers!$A$1:$H$201,6,0)</f>
        <v>38558</v>
      </c>
      <c r="G3664" s="4" t="str">
        <f>VLOOKUP(C3664,Customers!$A$1:$H$201,7,0)</f>
        <v>Joelborough</v>
      </c>
      <c r="H3664" s="4">
        <f>VLOOKUP(C3664,Customers!$A$1:$H$201,8,0)</f>
        <v>44192</v>
      </c>
      <c r="I3664" t="s">
        <v>711</v>
      </c>
      <c r="J3664" t="str">
        <f>VLOOKUP(I3664,Products!$A$1:$F$51,2,0)</f>
        <v>Audience Television</v>
      </c>
      <c r="K3664" t="str">
        <f>VLOOKUP(I3664,Products!$A$1:$F$51,3,0)</f>
        <v>Electronics</v>
      </c>
      <c r="L3664" t="str">
        <f>VLOOKUP(I3664,Products!$A$1:$F$51,4,0)</f>
        <v>Television</v>
      </c>
      <c r="M3664" s="7">
        <f>VLOOKUP(I3664,Products!$A$1:$F$51,5,0)</f>
        <v>818.76</v>
      </c>
      <c r="N3664" s="7">
        <f>VLOOKUP(I3664,Products!$A$1:$F$51,6,0)</f>
        <v>527.62</v>
      </c>
      <c r="O3664" t="s">
        <v>831</v>
      </c>
      <c r="P3664" t="str">
        <f>VLOOKUP(O3664,Stores!$A$1:$D$6,2,0)</f>
        <v>MegaMart Peckmouth</v>
      </c>
      <c r="Q3664" t="str">
        <f>VLOOKUP(O3664,Stores!$A$1:$D$6,4,0)</f>
        <v>East</v>
      </c>
      <c r="R3664" s="6">
        <v>2</v>
      </c>
      <c r="S3664" s="6">
        <v>0.15</v>
      </c>
      <c r="T3664" t="s">
        <v>854</v>
      </c>
      <c r="U3664">
        <f t="shared" si="171"/>
        <v>1637.52</v>
      </c>
      <c r="V3664" s="7">
        <f t="shared" si="172"/>
        <v>1055.24</v>
      </c>
      <c r="W3664" s="7">
        <f t="shared" si="173"/>
        <v>581.42999999999995</v>
      </c>
    </row>
    <row r="3665" spans="1:23" x14ac:dyDescent="0.25">
      <c r="A3665" t="s">
        <v>2273</v>
      </c>
      <c r="B3665" s="4">
        <v>45718</v>
      </c>
      <c r="C3665" t="s">
        <v>420</v>
      </c>
      <c r="D3665" t="str">
        <f>VLOOKUP(C3665,Customers!$A$1:$H$201,4,0)</f>
        <v>Heidi Wilson</v>
      </c>
      <c r="E3665" t="str">
        <f>VLOOKUP(C3665,Customers!$A$1:$H$201,5,0)</f>
        <v>Male</v>
      </c>
      <c r="F3665" s="4">
        <f>VLOOKUP(C3665,Customers!$A$1:$H$201,6,0)</f>
        <v>28268</v>
      </c>
      <c r="G3665" s="4" t="str">
        <f>VLOOKUP(C3665,Customers!$A$1:$H$201,7,0)</f>
        <v>Ramosbury</v>
      </c>
      <c r="H3665" s="4">
        <f>VLOOKUP(C3665,Customers!$A$1:$H$201,8,0)</f>
        <v>44926</v>
      </c>
      <c r="I3665" t="s">
        <v>774</v>
      </c>
      <c r="J3665" t="str">
        <f>VLOOKUP(I3665,Products!$A$1:$F$51,2,0)</f>
        <v>Behavior Dairy</v>
      </c>
      <c r="K3665" t="str">
        <f>VLOOKUP(I3665,Products!$A$1:$F$51,3,0)</f>
        <v>Groceries</v>
      </c>
      <c r="L3665" t="str">
        <f>VLOOKUP(I3665,Products!$A$1:$F$51,4,0)</f>
        <v>Dairy</v>
      </c>
      <c r="M3665" s="7">
        <f>VLOOKUP(I3665,Products!$A$1:$F$51,5,0)</f>
        <v>1015.76</v>
      </c>
      <c r="N3665" s="7">
        <f>VLOOKUP(I3665,Products!$A$1:$F$51,6,0)</f>
        <v>584.4</v>
      </c>
      <c r="O3665" t="s">
        <v>835</v>
      </c>
      <c r="P3665" t="str">
        <f>VLOOKUP(O3665,Stores!$A$1:$D$6,2,0)</f>
        <v>MegaMart New Michele</v>
      </c>
      <c r="Q3665" t="str">
        <f>VLOOKUP(O3665,Stores!$A$1:$D$6,4,0)</f>
        <v>West</v>
      </c>
      <c r="R3665" s="6">
        <v>4</v>
      </c>
      <c r="S3665" s="6">
        <v>0</v>
      </c>
      <c r="T3665" t="s">
        <v>851</v>
      </c>
      <c r="U3665">
        <f t="shared" si="171"/>
        <v>4063.04</v>
      </c>
      <c r="V3665" s="7">
        <f t="shared" si="172"/>
        <v>2337.6</v>
      </c>
      <c r="W3665" s="7">
        <f t="shared" si="173"/>
        <v>1724.44</v>
      </c>
    </row>
    <row r="3666" spans="1:23" x14ac:dyDescent="0.25">
      <c r="A3666" t="s">
        <v>2862</v>
      </c>
      <c r="B3666" s="4">
        <v>45718</v>
      </c>
      <c r="C3666" t="s">
        <v>95</v>
      </c>
      <c r="D3666" t="str">
        <f>VLOOKUP(C3666,Customers!$A$1:$H$201,4,0)</f>
        <v>Molly Murray</v>
      </c>
      <c r="E3666" t="str">
        <f>VLOOKUP(C3666,Customers!$A$1:$H$201,5,0)</f>
        <v>Female</v>
      </c>
      <c r="F3666" s="4">
        <f>VLOOKUP(C3666,Customers!$A$1:$H$201,6,0)</f>
        <v>22610</v>
      </c>
      <c r="G3666" s="4" t="str">
        <f>VLOOKUP(C3666,Customers!$A$1:$H$201,7,0)</f>
        <v>North April</v>
      </c>
      <c r="H3666" s="4">
        <f>VLOOKUP(C3666,Customers!$A$1:$H$201,8,0)</f>
        <v>45036</v>
      </c>
      <c r="I3666" t="s">
        <v>730</v>
      </c>
      <c r="J3666" t="str">
        <f>VLOOKUP(I3666,Products!$A$1:$F$51,2,0)</f>
        <v>Recognize Footwear</v>
      </c>
      <c r="K3666" t="str">
        <f>VLOOKUP(I3666,Products!$A$1:$F$51,3,0)</f>
        <v>Fashion</v>
      </c>
      <c r="L3666" t="str">
        <f>VLOOKUP(I3666,Products!$A$1:$F$51,4,0)</f>
        <v>Footwear</v>
      </c>
      <c r="M3666" s="7">
        <f>VLOOKUP(I3666,Products!$A$1:$F$51,5,0)</f>
        <v>109.78</v>
      </c>
      <c r="N3666" s="7">
        <f>VLOOKUP(I3666,Products!$A$1:$F$51,6,0)</f>
        <v>70.59</v>
      </c>
      <c r="O3666" t="s">
        <v>842</v>
      </c>
      <c r="P3666" t="str">
        <f>VLOOKUP(O3666,Stores!$A$1:$D$6,2,0)</f>
        <v>MegaMart Johnmouth</v>
      </c>
      <c r="Q3666" t="str">
        <f>VLOOKUP(O3666,Stores!$A$1:$D$6,4,0)</f>
        <v>East</v>
      </c>
      <c r="R3666" s="6">
        <v>4</v>
      </c>
      <c r="S3666" s="6">
        <v>0.05</v>
      </c>
      <c r="T3666" t="s">
        <v>857</v>
      </c>
      <c r="U3666">
        <f t="shared" si="171"/>
        <v>439.12</v>
      </c>
      <c r="V3666" s="7">
        <f t="shared" si="172"/>
        <v>282.36</v>
      </c>
      <c r="W3666" s="7">
        <f t="shared" si="173"/>
        <v>155.81</v>
      </c>
    </row>
    <row r="3667" spans="1:23" x14ac:dyDescent="0.25">
      <c r="A3667" t="s">
        <v>2886</v>
      </c>
      <c r="B3667" s="4">
        <v>45718</v>
      </c>
      <c r="C3667" t="s">
        <v>91</v>
      </c>
      <c r="D3667" t="str">
        <f>VLOOKUP(C3667,Customers!$A$1:$H$201,4,0)</f>
        <v>Mark Martinez</v>
      </c>
      <c r="E3667" t="str">
        <f>VLOOKUP(C3667,Customers!$A$1:$H$201,5,0)</f>
        <v>Female</v>
      </c>
      <c r="F3667" s="4">
        <f>VLOOKUP(C3667,Customers!$A$1:$H$201,6,0)</f>
        <v>26428</v>
      </c>
      <c r="G3667" s="4" t="str">
        <f>VLOOKUP(C3667,Customers!$A$1:$H$201,7,0)</f>
        <v>New Christophermouth</v>
      </c>
      <c r="H3667" s="4">
        <f>VLOOKUP(C3667,Customers!$A$1:$H$201,8,0)</f>
        <v>44123</v>
      </c>
      <c r="I3667" t="s">
        <v>772</v>
      </c>
      <c r="J3667" t="str">
        <f>VLOOKUP(I3667,Products!$A$1:$F$51,2,0)</f>
        <v>Little Watches</v>
      </c>
      <c r="K3667" t="str">
        <f>VLOOKUP(I3667,Products!$A$1:$F$51,3,0)</f>
        <v>Fashion</v>
      </c>
      <c r="L3667" t="str">
        <f>VLOOKUP(I3667,Products!$A$1:$F$51,4,0)</f>
        <v>Watches</v>
      </c>
      <c r="M3667" s="7">
        <f>VLOOKUP(I3667,Products!$A$1:$F$51,5,0)</f>
        <v>429.15</v>
      </c>
      <c r="N3667" s="7">
        <f>VLOOKUP(I3667,Products!$A$1:$F$51,6,0)</f>
        <v>258.72000000000003</v>
      </c>
      <c r="O3667" t="s">
        <v>827</v>
      </c>
      <c r="P3667" t="str">
        <f>VLOOKUP(O3667,Stores!$A$1:$D$6,2,0)</f>
        <v>MegaMart Jimenezborough</v>
      </c>
      <c r="Q3667" t="str">
        <f>VLOOKUP(O3667,Stores!$A$1:$D$6,4,0)</f>
        <v>South</v>
      </c>
      <c r="R3667" s="6">
        <v>2</v>
      </c>
      <c r="S3667" s="6">
        <v>0.15</v>
      </c>
      <c r="T3667" t="s">
        <v>851</v>
      </c>
      <c r="U3667">
        <f t="shared" si="171"/>
        <v>858.3</v>
      </c>
      <c r="V3667" s="7">
        <f t="shared" si="172"/>
        <v>517.44000000000005</v>
      </c>
      <c r="W3667" s="7">
        <f t="shared" si="173"/>
        <v>340.00999999999988</v>
      </c>
    </row>
    <row r="3668" spans="1:23" x14ac:dyDescent="0.25">
      <c r="A3668" t="s">
        <v>4195</v>
      </c>
      <c r="B3668" s="4">
        <v>45718</v>
      </c>
      <c r="C3668" t="s">
        <v>304</v>
      </c>
      <c r="D3668" t="str">
        <f>VLOOKUP(C3668,Customers!$A$1:$H$201,4,0)</f>
        <v>Sarah Reynolds</v>
      </c>
      <c r="E3668" t="str">
        <f>VLOOKUP(C3668,Customers!$A$1:$H$201,5,0)</f>
        <v>Female</v>
      </c>
      <c r="F3668" s="4">
        <f>VLOOKUP(C3668,Customers!$A$1:$H$201,6,0)</f>
        <v>32344</v>
      </c>
      <c r="G3668" s="4" t="str">
        <f>VLOOKUP(C3668,Customers!$A$1:$H$201,7,0)</f>
        <v>South Christinabury</v>
      </c>
      <c r="H3668" s="4">
        <f>VLOOKUP(C3668,Customers!$A$1:$H$201,8,0)</f>
        <v>44826</v>
      </c>
      <c r="I3668" t="s">
        <v>743</v>
      </c>
      <c r="J3668" t="str">
        <f>VLOOKUP(I3668,Products!$A$1:$F$51,2,0)</f>
        <v>World Watches</v>
      </c>
      <c r="K3668" t="str">
        <f>VLOOKUP(I3668,Products!$A$1:$F$51,3,0)</f>
        <v>Fashion</v>
      </c>
      <c r="L3668" t="str">
        <f>VLOOKUP(I3668,Products!$A$1:$F$51,4,0)</f>
        <v>Watches</v>
      </c>
      <c r="M3668" s="7">
        <f>VLOOKUP(I3668,Products!$A$1:$F$51,5,0)</f>
        <v>1134.8</v>
      </c>
      <c r="N3668" s="7">
        <f>VLOOKUP(I3668,Products!$A$1:$F$51,6,0)</f>
        <v>675.1</v>
      </c>
      <c r="O3668" t="s">
        <v>835</v>
      </c>
      <c r="P3668" t="str">
        <f>VLOOKUP(O3668,Stores!$A$1:$D$6,2,0)</f>
        <v>MegaMart New Michele</v>
      </c>
      <c r="Q3668" t="str">
        <f>VLOOKUP(O3668,Stores!$A$1:$D$6,4,0)</f>
        <v>West</v>
      </c>
      <c r="R3668" s="6">
        <v>5</v>
      </c>
      <c r="S3668" s="6">
        <v>0.05</v>
      </c>
      <c r="T3668" t="s">
        <v>861</v>
      </c>
      <c r="U3668">
        <f t="shared" si="171"/>
        <v>5674</v>
      </c>
      <c r="V3668" s="7">
        <f t="shared" si="172"/>
        <v>3375.5</v>
      </c>
      <c r="W3668" s="7">
        <f t="shared" si="173"/>
        <v>2297.5500000000002</v>
      </c>
    </row>
    <row r="3669" spans="1:23" x14ac:dyDescent="0.25">
      <c r="A3669" t="s">
        <v>4378</v>
      </c>
      <c r="B3669" s="4">
        <v>45718</v>
      </c>
      <c r="C3669" t="s">
        <v>631</v>
      </c>
      <c r="D3669" t="str">
        <f>VLOOKUP(C3669,Customers!$A$1:$H$201,4,0)</f>
        <v>Dennis Wallace</v>
      </c>
      <c r="E3669" t="str">
        <f>VLOOKUP(C3669,Customers!$A$1:$H$201,5,0)</f>
        <v>Female</v>
      </c>
      <c r="F3669" s="4">
        <f>VLOOKUP(C3669,Customers!$A$1:$H$201,6,0)</f>
        <v>31092</v>
      </c>
      <c r="G3669" s="4" t="str">
        <f>VLOOKUP(C3669,Customers!$A$1:$H$201,7,0)</f>
        <v>Bennettburgh</v>
      </c>
      <c r="H3669" s="4">
        <f>VLOOKUP(C3669,Customers!$A$1:$H$201,8,0)</f>
        <v>45888</v>
      </c>
      <c r="I3669" t="s">
        <v>800</v>
      </c>
      <c r="J3669" t="str">
        <f>VLOOKUP(I3669,Products!$A$1:$F$51,2,0)</f>
        <v>Church Clothing</v>
      </c>
      <c r="K3669" t="str">
        <f>VLOOKUP(I3669,Products!$A$1:$F$51,3,0)</f>
        <v>Fashion</v>
      </c>
      <c r="L3669" t="str">
        <f>VLOOKUP(I3669,Products!$A$1:$F$51,4,0)</f>
        <v>Clothing</v>
      </c>
      <c r="M3669" s="7">
        <f>VLOOKUP(I3669,Products!$A$1:$F$51,5,0)</f>
        <v>540.94000000000005</v>
      </c>
      <c r="N3669" s="7">
        <f>VLOOKUP(I3669,Products!$A$1:$F$51,6,0)</f>
        <v>398.25</v>
      </c>
      <c r="O3669" t="s">
        <v>835</v>
      </c>
      <c r="P3669" t="str">
        <f>VLOOKUP(O3669,Stores!$A$1:$D$6,2,0)</f>
        <v>MegaMart New Michele</v>
      </c>
      <c r="Q3669" t="str">
        <f>VLOOKUP(O3669,Stores!$A$1:$D$6,4,0)</f>
        <v>West</v>
      </c>
      <c r="R3669" s="6">
        <v>1</v>
      </c>
      <c r="S3669" s="6">
        <v>0.1</v>
      </c>
      <c r="T3669" t="s">
        <v>854</v>
      </c>
      <c r="U3669">
        <f t="shared" si="171"/>
        <v>540.94000000000005</v>
      </c>
      <c r="V3669" s="7">
        <f t="shared" si="172"/>
        <v>398.25</v>
      </c>
      <c r="W3669" s="7">
        <f t="shared" si="173"/>
        <v>141.79000000000005</v>
      </c>
    </row>
    <row r="3670" spans="1:23" x14ac:dyDescent="0.25">
      <c r="A3670" t="s">
        <v>4633</v>
      </c>
      <c r="B3670" s="4">
        <v>45718</v>
      </c>
      <c r="C3670" t="s">
        <v>165</v>
      </c>
      <c r="D3670" t="str">
        <f>VLOOKUP(C3670,Customers!$A$1:$H$201,4,0)</f>
        <v>Kenneth Allen</v>
      </c>
      <c r="E3670" t="str">
        <f>VLOOKUP(C3670,Customers!$A$1:$H$201,5,0)</f>
        <v>Male</v>
      </c>
      <c r="F3670" s="4">
        <f>VLOOKUP(C3670,Customers!$A$1:$H$201,6,0)</f>
        <v>32400</v>
      </c>
      <c r="G3670" s="4" t="str">
        <f>VLOOKUP(C3670,Customers!$A$1:$H$201,7,0)</f>
        <v>North Jonathonhaven</v>
      </c>
      <c r="H3670" s="4">
        <f>VLOOKUP(C3670,Customers!$A$1:$H$201,8,0)</f>
        <v>45213</v>
      </c>
      <c r="I3670" t="s">
        <v>790</v>
      </c>
      <c r="J3670" t="str">
        <f>VLOOKUP(I3670,Products!$A$1:$F$51,2,0)</f>
        <v>Everything Laptop</v>
      </c>
      <c r="K3670" t="str">
        <f>VLOOKUP(I3670,Products!$A$1:$F$51,3,0)</f>
        <v>Electronics</v>
      </c>
      <c r="L3670" t="str">
        <f>VLOOKUP(I3670,Products!$A$1:$F$51,4,0)</f>
        <v>Laptop</v>
      </c>
      <c r="M3670" s="7">
        <f>VLOOKUP(I3670,Products!$A$1:$F$51,5,0)</f>
        <v>428.05</v>
      </c>
      <c r="N3670" s="7">
        <f>VLOOKUP(I3670,Products!$A$1:$F$51,6,0)</f>
        <v>246.07</v>
      </c>
      <c r="O3670" t="s">
        <v>838</v>
      </c>
      <c r="P3670" t="str">
        <f>VLOOKUP(O3670,Stores!$A$1:$D$6,2,0)</f>
        <v>MegaMart Brianahaven</v>
      </c>
      <c r="Q3670" t="str">
        <f>VLOOKUP(O3670,Stores!$A$1:$D$6,4,0)</f>
        <v>North</v>
      </c>
      <c r="R3670" s="6">
        <v>1</v>
      </c>
      <c r="S3670" s="6">
        <v>0.05</v>
      </c>
      <c r="T3670" t="s">
        <v>861</v>
      </c>
      <c r="U3670">
        <f t="shared" si="171"/>
        <v>428.05</v>
      </c>
      <c r="V3670" s="7">
        <f t="shared" si="172"/>
        <v>246.07</v>
      </c>
      <c r="W3670" s="7">
        <f t="shared" si="173"/>
        <v>181.03000000000003</v>
      </c>
    </row>
    <row r="3671" spans="1:23" x14ac:dyDescent="0.25">
      <c r="A3671" t="s">
        <v>5170</v>
      </c>
      <c r="B3671" s="4">
        <v>45718</v>
      </c>
      <c r="C3671" t="s">
        <v>688</v>
      </c>
      <c r="D3671" t="str">
        <f>VLOOKUP(C3671,Customers!$A$1:$H$201,4,0)</f>
        <v>James Noble</v>
      </c>
      <c r="E3671" t="str">
        <f>VLOOKUP(C3671,Customers!$A$1:$H$201,5,0)</f>
        <v>Female</v>
      </c>
      <c r="F3671" s="4">
        <f>VLOOKUP(C3671,Customers!$A$1:$H$201,6,0)</f>
        <v>23491</v>
      </c>
      <c r="G3671" s="4" t="str">
        <f>VLOOKUP(C3671,Customers!$A$1:$H$201,7,0)</f>
        <v>Woodbury</v>
      </c>
      <c r="H3671" s="4">
        <f>VLOOKUP(C3671,Customers!$A$1:$H$201,8,0)</f>
        <v>45707</v>
      </c>
      <c r="I3671" t="s">
        <v>730</v>
      </c>
      <c r="J3671" t="str">
        <f>VLOOKUP(I3671,Products!$A$1:$F$51,2,0)</f>
        <v>Recognize Footwear</v>
      </c>
      <c r="K3671" t="str">
        <f>VLOOKUP(I3671,Products!$A$1:$F$51,3,0)</f>
        <v>Fashion</v>
      </c>
      <c r="L3671" t="str">
        <f>VLOOKUP(I3671,Products!$A$1:$F$51,4,0)</f>
        <v>Footwear</v>
      </c>
      <c r="M3671" s="7">
        <f>VLOOKUP(I3671,Products!$A$1:$F$51,5,0)</f>
        <v>109.78</v>
      </c>
      <c r="N3671" s="7">
        <f>VLOOKUP(I3671,Products!$A$1:$F$51,6,0)</f>
        <v>70.59</v>
      </c>
      <c r="O3671" t="s">
        <v>835</v>
      </c>
      <c r="P3671" t="str">
        <f>VLOOKUP(O3671,Stores!$A$1:$D$6,2,0)</f>
        <v>MegaMart New Michele</v>
      </c>
      <c r="Q3671" t="str">
        <f>VLOOKUP(O3671,Stores!$A$1:$D$6,4,0)</f>
        <v>West</v>
      </c>
      <c r="R3671" s="6">
        <v>2</v>
      </c>
      <c r="S3671" s="6">
        <v>0.1</v>
      </c>
      <c r="T3671" t="s">
        <v>857</v>
      </c>
      <c r="U3671">
        <f t="shared" si="171"/>
        <v>219.56</v>
      </c>
      <c r="V3671" s="7">
        <f t="shared" si="172"/>
        <v>141.18</v>
      </c>
      <c r="W3671" s="7">
        <f t="shared" si="173"/>
        <v>77.47999999999999</v>
      </c>
    </row>
    <row r="3672" spans="1:23" x14ac:dyDescent="0.25">
      <c r="A3672" t="s">
        <v>1884</v>
      </c>
      <c r="B3672" s="4">
        <v>45718</v>
      </c>
      <c r="C3672" t="s">
        <v>236</v>
      </c>
      <c r="D3672" t="str">
        <f>VLOOKUP(C3672,Customers!$A$1:$H$201,4,0)</f>
        <v>Susan Salinas</v>
      </c>
      <c r="E3672" t="str">
        <f>VLOOKUP(C3672,Customers!$A$1:$H$201,5,0)</f>
        <v>Male</v>
      </c>
      <c r="F3672" s="4">
        <f>VLOOKUP(C3672,Customers!$A$1:$H$201,6,0)</f>
        <v>36698</v>
      </c>
      <c r="G3672" s="4" t="str">
        <f>VLOOKUP(C3672,Customers!$A$1:$H$201,7,0)</f>
        <v>Turnerberg</v>
      </c>
      <c r="H3672" s="4">
        <f>VLOOKUP(C3672,Customers!$A$1:$H$201,8,0)</f>
        <v>44462</v>
      </c>
      <c r="I3672" t="s">
        <v>796</v>
      </c>
      <c r="J3672" t="str">
        <f>VLOOKUP(I3672,Products!$A$1:$F$51,2,0)</f>
        <v>Book Television</v>
      </c>
      <c r="K3672" t="str">
        <f>VLOOKUP(I3672,Products!$A$1:$F$51,3,0)</f>
        <v>Electronics</v>
      </c>
      <c r="L3672" t="str">
        <f>VLOOKUP(I3672,Products!$A$1:$F$51,4,0)</f>
        <v>Television</v>
      </c>
      <c r="M3672" s="7">
        <f>VLOOKUP(I3672,Products!$A$1:$F$51,5,0)</f>
        <v>1952.65</v>
      </c>
      <c r="N3672" s="7">
        <f>VLOOKUP(I3672,Products!$A$1:$F$51,6,0)</f>
        <v>1451.27</v>
      </c>
      <c r="O3672" t="s">
        <v>842</v>
      </c>
      <c r="P3672" t="str">
        <f>VLOOKUP(O3672,Stores!$A$1:$D$6,2,0)</f>
        <v>MegaMart Johnmouth</v>
      </c>
      <c r="Q3672" t="str">
        <f>VLOOKUP(O3672,Stores!$A$1:$D$6,4,0)</f>
        <v>East</v>
      </c>
      <c r="R3672" s="6">
        <v>2</v>
      </c>
      <c r="S3672" s="6">
        <v>0.15</v>
      </c>
      <c r="T3672" t="s">
        <v>851</v>
      </c>
      <c r="U3672">
        <f t="shared" si="171"/>
        <v>3905.3</v>
      </c>
      <c r="V3672" s="7">
        <f t="shared" si="172"/>
        <v>2902.54</v>
      </c>
      <c r="W3672" s="7">
        <f t="shared" si="173"/>
        <v>1001.9100000000002</v>
      </c>
    </row>
    <row r="3673" spans="1:23" x14ac:dyDescent="0.25">
      <c r="A3673" t="s">
        <v>2124</v>
      </c>
      <c r="B3673" s="4">
        <v>45719</v>
      </c>
      <c r="C3673" t="s">
        <v>460</v>
      </c>
      <c r="D3673" t="str">
        <f>VLOOKUP(C3673,Customers!$A$1:$H$201,4,0)</f>
        <v>Kimberly Parker</v>
      </c>
      <c r="E3673" t="str">
        <f>VLOOKUP(C3673,Customers!$A$1:$H$201,5,0)</f>
        <v>Male</v>
      </c>
      <c r="F3673" s="4">
        <f>VLOOKUP(C3673,Customers!$A$1:$H$201,6,0)</f>
        <v>32966</v>
      </c>
      <c r="G3673" s="4" t="str">
        <f>VLOOKUP(C3673,Customers!$A$1:$H$201,7,0)</f>
        <v>Lake Christopher</v>
      </c>
      <c r="H3673" s="4">
        <f>VLOOKUP(C3673,Customers!$A$1:$H$201,8,0)</f>
        <v>44269</v>
      </c>
      <c r="I3673" t="s">
        <v>768</v>
      </c>
      <c r="J3673" t="str">
        <f>VLOOKUP(I3673,Products!$A$1:$F$51,2,0)</f>
        <v>And Footwear</v>
      </c>
      <c r="K3673" t="str">
        <f>VLOOKUP(I3673,Products!$A$1:$F$51,3,0)</f>
        <v>Fashion</v>
      </c>
      <c r="L3673" t="str">
        <f>VLOOKUP(I3673,Products!$A$1:$F$51,4,0)</f>
        <v>Footwear</v>
      </c>
      <c r="M3673" s="7">
        <f>VLOOKUP(I3673,Products!$A$1:$F$51,5,0)</f>
        <v>1878.47</v>
      </c>
      <c r="N3673" s="7">
        <f>VLOOKUP(I3673,Products!$A$1:$F$51,6,0)</f>
        <v>1014.91</v>
      </c>
      <c r="O3673" t="s">
        <v>842</v>
      </c>
      <c r="P3673" t="str">
        <f>VLOOKUP(O3673,Stores!$A$1:$D$6,2,0)</f>
        <v>MegaMart Johnmouth</v>
      </c>
      <c r="Q3673" t="str">
        <f>VLOOKUP(O3673,Stores!$A$1:$D$6,4,0)</f>
        <v>East</v>
      </c>
      <c r="R3673" s="6">
        <v>5</v>
      </c>
      <c r="S3673" s="6">
        <v>0</v>
      </c>
      <c r="T3673" t="s">
        <v>854</v>
      </c>
      <c r="U3673">
        <f t="shared" si="171"/>
        <v>9392.35</v>
      </c>
      <c r="V3673" s="7">
        <f t="shared" si="172"/>
        <v>5074.55</v>
      </c>
      <c r="W3673" s="7">
        <f t="shared" si="173"/>
        <v>4316.8</v>
      </c>
    </row>
    <row r="3674" spans="1:23" x14ac:dyDescent="0.25">
      <c r="A3674" t="s">
        <v>4434</v>
      </c>
      <c r="B3674" s="4">
        <v>45719</v>
      </c>
      <c r="C3674" t="s">
        <v>333</v>
      </c>
      <c r="D3674" t="str">
        <f>VLOOKUP(C3674,Customers!$A$1:$H$201,4,0)</f>
        <v>William Warner</v>
      </c>
      <c r="E3674" t="str">
        <f>VLOOKUP(C3674,Customers!$A$1:$H$201,5,0)</f>
        <v>Female</v>
      </c>
      <c r="F3674" s="4">
        <f>VLOOKUP(C3674,Customers!$A$1:$H$201,6,0)</f>
        <v>25396</v>
      </c>
      <c r="G3674" s="4" t="str">
        <f>VLOOKUP(C3674,Customers!$A$1:$H$201,7,0)</f>
        <v>Geoffreystad</v>
      </c>
      <c r="H3674" s="4">
        <f>VLOOKUP(C3674,Customers!$A$1:$H$201,8,0)</f>
        <v>44890</v>
      </c>
      <c r="I3674" t="s">
        <v>818</v>
      </c>
      <c r="J3674" t="str">
        <f>VLOOKUP(I3674,Products!$A$1:$F$51,2,0)</f>
        <v>Nor Bags</v>
      </c>
      <c r="K3674" t="str">
        <f>VLOOKUP(I3674,Products!$A$1:$F$51,3,0)</f>
        <v>Fashion</v>
      </c>
      <c r="L3674" t="str">
        <f>VLOOKUP(I3674,Products!$A$1:$F$51,4,0)</f>
        <v>Bags</v>
      </c>
      <c r="M3674" s="7">
        <f>VLOOKUP(I3674,Products!$A$1:$F$51,5,0)</f>
        <v>1216.3599999999999</v>
      </c>
      <c r="N3674" s="7">
        <f>VLOOKUP(I3674,Products!$A$1:$F$51,6,0)</f>
        <v>794.8</v>
      </c>
      <c r="O3674" t="s">
        <v>827</v>
      </c>
      <c r="P3674" t="str">
        <f>VLOOKUP(O3674,Stores!$A$1:$D$6,2,0)</f>
        <v>MegaMart Jimenezborough</v>
      </c>
      <c r="Q3674" t="str">
        <f>VLOOKUP(O3674,Stores!$A$1:$D$6,4,0)</f>
        <v>South</v>
      </c>
      <c r="R3674" s="6">
        <v>5</v>
      </c>
      <c r="S3674" s="6">
        <v>0.05</v>
      </c>
      <c r="T3674" t="s">
        <v>854</v>
      </c>
      <c r="U3674">
        <f t="shared" si="171"/>
        <v>6081.7999999999993</v>
      </c>
      <c r="V3674" s="7">
        <f t="shared" si="172"/>
        <v>3974</v>
      </c>
      <c r="W3674" s="7">
        <f t="shared" si="173"/>
        <v>2106.8499999999995</v>
      </c>
    </row>
    <row r="3675" spans="1:23" x14ac:dyDescent="0.25">
      <c r="A3675" t="s">
        <v>5808</v>
      </c>
      <c r="B3675" s="4">
        <v>45719</v>
      </c>
      <c r="C3675" t="s">
        <v>252</v>
      </c>
      <c r="D3675" t="str">
        <f>VLOOKUP(C3675,Customers!$A$1:$H$201,4,0)</f>
        <v>Daniel Maldonado</v>
      </c>
      <c r="E3675" t="str">
        <f>VLOOKUP(C3675,Customers!$A$1:$H$201,5,0)</f>
        <v>Male</v>
      </c>
      <c r="F3675" s="4">
        <f>VLOOKUP(C3675,Customers!$A$1:$H$201,6,0)</f>
        <v>26914</v>
      </c>
      <c r="G3675" s="4" t="str">
        <f>VLOOKUP(C3675,Customers!$A$1:$H$201,7,0)</f>
        <v>Davisfurt</v>
      </c>
      <c r="H3675" s="4">
        <f>VLOOKUP(C3675,Customers!$A$1:$H$201,8,0)</f>
        <v>44266</v>
      </c>
      <c r="I3675" t="s">
        <v>772</v>
      </c>
      <c r="J3675" t="str">
        <f>VLOOKUP(I3675,Products!$A$1:$F$51,2,0)</f>
        <v>Little Watches</v>
      </c>
      <c r="K3675" t="str">
        <f>VLOOKUP(I3675,Products!$A$1:$F$51,3,0)</f>
        <v>Fashion</v>
      </c>
      <c r="L3675" t="str">
        <f>VLOOKUP(I3675,Products!$A$1:$F$51,4,0)</f>
        <v>Watches</v>
      </c>
      <c r="M3675" s="7">
        <f>VLOOKUP(I3675,Products!$A$1:$F$51,5,0)</f>
        <v>429.15</v>
      </c>
      <c r="N3675" s="7">
        <f>VLOOKUP(I3675,Products!$A$1:$F$51,6,0)</f>
        <v>258.72000000000003</v>
      </c>
      <c r="O3675" t="s">
        <v>827</v>
      </c>
      <c r="P3675" t="str">
        <f>VLOOKUP(O3675,Stores!$A$1:$D$6,2,0)</f>
        <v>MegaMart Jimenezborough</v>
      </c>
      <c r="Q3675" t="str">
        <f>VLOOKUP(O3675,Stores!$A$1:$D$6,4,0)</f>
        <v>South</v>
      </c>
      <c r="R3675" s="6">
        <v>2</v>
      </c>
      <c r="S3675" s="6">
        <v>0.05</v>
      </c>
      <c r="T3675" t="s">
        <v>851</v>
      </c>
      <c r="U3675">
        <f t="shared" si="171"/>
        <v>858.3</v>
      </c>
      <c r="V3675" s="7">
        <f t="shared" si="172"/>
        <v>517.44000000000005</v>
      </c>
      <c r="W3675" s="7">
        <f t="shared" si="173"/>
        <v>339.90999999999991</v>
      </c>
    </row>
    <row r="3676" spans="1:23" x14ac:dyDescent="0.25">
      <c r="A3676" t="s">
        <v>1648</v>
      </c>
      <c r="B3676" s="4">
        <v>45719</v>
      </c>
      <c r="C3676" t="s">
        <v>46</v>
      </c>
      <c r="D3676" t="str">
        <f>VLOOKUP(C3676,Customers!$A$1:$H$201,4,0)</f>
        <v>Haley Williams</v>
      </c>
      <c r="E3676" t="str">
        <f>VLOOKUP(C3676,Customers!$A$1:$H$201,5,0)</f>
        <v>Male</v>
      </c>
      <c r="F3676" s="4">
        <f>VLOOKUP(C3676,Customers!$A$1:$H$201,6,0)</f>
        <v>35492</v>
      </c>
      <c r="G3676" s="4" t="str">
        <f>VLOOKUP(C3676,Customers!$A$1:$H$201,7,0)</f>
        <v>Leburgh</v>
      </c>
      <c r="H3676" s="4">
        <f>VLOOKUP(C3676,Customers!$A$1:$H$201,8,0)</f>
        <v>45058</v>
      </c>
      <c r="I3676" t="s">
        <v>820</v>
      </c>
      <c r="J3676" t="str">
        <f>VLOOKUP(I3676,Products!$A$1:$F$51,2,0)</f>
        <v>Possible Watches</v>
      </c>
      <c r="K3676" t="str">
        <f>VLOOKUP(I3676,Products!$A$1:$F$51,3,0)</f>
        <v>Fashion</v>
      </c>
      <c r="L3676" t="str">
        <f>VLOOKUP(I3676,Products!$A$1:$F$51,4,0)</f>
        <v>Watches</v>
      </c>
      <c r="M3676" s="7">
        <f>VLOOKUP(I3676,Products!$A$1:$F$51,5,0)</f>
        <v>388.26</v>
      </c>
      <c r="N3676" s="7">
        <f>VLOOKUP(I3676,Products!$A$1:$F$51,6,0)</f>
        <v>199.3</v>
      </c>
      <c r="O3676" t="s">
        <v>827</v>
      </c>
      <c r="P3676" t="str">
        <f>VLOOKUP(O3676,Stores!$A$1:$D$6,2,0)</f>
        <v>MegaMart Jimenezborough</v>
      </c>
      <c r="Q3676" t="str">
        <f>VLOOKUP(O3676,Stores!$A$1:$D$6,4,0)</f>
        <v>South</v>
      </c>
      <c r="R3676" s="6">
        <v>5</v>
      </c>
      <c r="S3676" s="6">
        <v>0.15</v>
      </c>
      <c r="T3676" t="s">
        <v>861</v>
      </c>
      <c r="U3676">
        <f t="shared" si="171"/>
        <v>1941.3</v>
      </c>
      <c r="V3676" s="7">
        <f t="shared" si="172"/>
        <v>996.5</v>
      </c>
      <c r="W3676" s="7">
        <f t="shared" si="173"/>
        <v>943.94999999999993</v>
      </c>
    </row>
    <row r="3677" spans="1:23" x14ac:dyDescent="0.25">
      <c r="A3677" t="s">
        <v>1827</v>
      </c>
      <c r="B3677" s="4">
        <v>45719</v>
      </c>
      <c r="C3677" t="s">
        <v>208</v>
      </c>
      <c r="D3677" t="str">
        <f>VLOOKUP(C3677,Customers!$A$1:$H$201,4,0)</f>
        <v>Crystal Johnson</v>
      </c>
      <c r="E3677" t="str">
        <f>VLOOKUP(C3677,Customers!$A$1:$H$201,5,0)</f>
        <v>Female</v>
      </c>
      <c r="F3677" s="4">
        <f>VLOOKUP(C3677,Customers!$A$1:$H$201,6,0)</f>
        <v>37570</v>
      </c>
      <c r="G3677" s="4" t="str">
        <f>VLOOKUP(C3677,Customers!$A$1:$H$201,7,0)</f>
        <v>New Kathleentown</v>
      </c>
      <c r="H3677" s="4">
        <f>VLOOKUP(C3677,Customers!$A$1:$H$201,8,0)</f>
        <v>44274</v>
      </c>
      <c r="I3677" t="s">
        <v>812</v>
      </c>
      <c r="J3677" t="str">
        <f>VLOOKUP(I3677,Products!$A$1:$F$51,2,0)</f>
        <v>Set Dairy</v>
      </c>
      <c r="K3677" t="str">
        <f>VLOOKUP(I3677,Products!$A$1:$F$51,3,0)</f>
        <v>Groceries</v>
      </c>
      <c r="L3677" t="str">
        <f>VLOOKUP(I3677,Products!$A$1:$F$51,4,0)</f>
        <v>Dairy</v>
      </c>
      <c r="M3677" s="7">
        <f>VLOOKUP(I3677,Products!$A$1:$F$51,5,0)</f>
        <v>1879.08</v>
      </c>
      <c r="N3677" s="7">
        <f>VLOOKUP(I3677,Products!$A$1:$F$51,6,0)</f>
        <v>1004.56</v>
      </c>
      <c r="O3677" t="s">
        <v>838</v>
      </c>
      <c r="P3677" t="str">
        <f>VLOOKUP(O3677,Stores!$A$1:$D$6,2,0)</f>
        <v>MegaMart Brianahaven</v>
      </c>
      <c r="Q3677" t="str">
        <f>VLOOKUP(O3677,Stores!$A$1:$D$6,4,0)</f>
        <v>North</v>
      </c>
      <c r="R3677" s="6">
        <v>1</v>
      </c>
      <c r="S3677" s="6">
        <v>0.15</v>
      </c>
      <c r="T3677" t="s">
        <v>861</v>
      </c>
      <c r="U3677">
        <f t="shared" si="171"/>
        <v>1879.08</v>
      </c>
      <c r="V3677" s="7">
        <f t="shared" si="172"/>
        <v>1004.56</v>
      </c>
      <c r="W3677" s="7">
        <f t="shared" si="173"/>
        <v>873.67</v>
      </c>
    </row>
    <row r="3678" spans="1:23" x14ac:dyDescent="0.25">
      <c r="A3678" t="s">
        <v>1893</v>
      </c>
      <c r="B3678" s="4">
        <v>45719</v>
      </c>
      <c r="C3678" t="s">
        <v>558</v>
      </c>
      <c r="D3678" t="str">
        <f>VLOOKUP(C3678,Customers!$A$1:$H$201,4,0)</f>
        <v>George Young</v>
      </c>
      <c r="E3678" t="str">
        <f>VLOOKUP(C3678,Customers!$A$1:$H$201,5,0)</f>
        <v>Male</v>
      </c>
      <c r="F3678" s="4">
        <f>VLOOKUP(C3678,Customers!$A$1:$H$201,6,0)</f>
        <v>20787</v>
      </c>
      <c r="G3678" s="4" t="str">
        <f>VLOOKUP(C3678,Customers!$A$1:$H$201,7,0)</f>
        <v>Lisatown</v>
      </c>
      <c r="H3678" s="4">
        <f>VLOOKUP(C3678,Customers!$A$1:$H$201,8,0)</f>
        <v>45295</v>
      </c>
      <c r="I3678" t="s">
        <v>810</v>
      </c>
      <c r="J3678" t="str">
        <f>VLOOKUP(I3678,Products!$A$1:$F$51,2,0)</f>
        <v>Least Accessories</v>
      </c>
      <c r="K3678" t="str">
        <f>VLOOKUP(I3678,Products!$A$1:$F$51,3,0)</f>
        <v>Fashion</v>
      </c>
      <c r="L3678" t="str">
        <f>VLOOKUP(I3678,Products!$A$1:$F$51,4,0)</f>
        <v>Accessories</v>
      </c>
      <c r="M3678" s="7">
        <f>VLOOKUP(I3678,Products!$A$1:$F$51,5,0)</f>
        <v>1286.55</v>
      </c>
      <c r="N3678" s="7">
        <f>VLOOKUP(I3678,Products!$A$1:$F$51,6,0)</f>
        <v>797.54</v>
      </c>
      <c r="O3678" t="s">
        <v>842</v>
      </c>
      <c r="P3678" t="str">
        <f>VLOOKUP(O3678,Stores!$A$1:$D$6,2,0)</f>
        <v>MegaMart Johnmouth</v>
      </c>
      <c r="Q3678" t="str">
        <f>VLOOKUP(O3678,Stores!$A$1:$D$6,4,0)</f>
        <v>East</v>
      </c>
      <c r="R3678" s="6">
        <v>5</v>
      </c>
      <c r="S3678" s="6">
        <v>0.05</v>
      </c>
      <c r="T3678" t="s">
        <v>857</v>
      </c>
      <c r="U3678">
        <f t="shared" si="171"/>
        <v>6432.75</v>
      </c>
      <c r="V3678" s="7">
        <f t="shared" si="172"/>
        <v>3987.7</v>
      </c>
      <c r="W3678" s="7">
        <f t="shared" si="173"/>
        <v>2444.1000000000004</v>
      </c>
    </row>
    <row r="3679" spans="1:23" x14ac:dyDescent="0.25">
      <c r="A3679" t="s">
        <v>2456</v>
      </c>
      <c r="B3679" s="4">
        <v>45719</v>
      </c>
      <c r="C3679" t="s">
        <v>558</v>
      </c>
      <c r="D3679" t="str">
        <f>VLOOKUP(C3679,Customers!$A$1:$H$201,4,0)</f>
        <v>George Young</v>
      </c>
      <c r="E3679" t="str">
        <f>VLOOKUP(C3679,Customers!$A$1:$H$201,5,0)</f>
        <v>Male</v>
      </c>
      <c r="F3679" s="4">
        <f>VLOOKUP(C3679,Customers!$A$1:$H$201,6,0)</f>
        <v>20787</v>
      </c>
      <c r="G3679" s="4" t="str">
        <f>VLOOKUP(C3679,Customers!$A$1:$H$201,7,0)</f>
        <v>Lisatown</v>
      </c>
      <c r="H3679" s="4">
        <f>VLOOKUP(C3679,Customers!$A$1:$H$201,8,0)</f>
        <v>45295</v>
      </c>
      <c r="I3679" t="s">
        <v>746</v>
      </c>
      <c r="J3679" t="str">
        <f>VLOOKUP(I3679,Products!$A$1:$F$51,2,0)</f>
        <v>Add Clothing</v>
      </c>
      <c r="K3679" t="str">
        <f>VLOOKUP(I3679,Products!$A$1:$F$51,3,0)</f>
        <v>Fashion</v>
      </c>
      <c r="L3679" t="str">
        <f>VLOOKUP(I3679,Products!$A$1:$F$51,4,0)</f>
        <v>Clothing</v>
      </c>
      <c r="M3679" s="7">
        <f>VLOOKUP(I3679,Products!$A$1:$F$51,5,0)</f>
        <v>1342.75</v>
      </c>
      <c r="N3679" s="7">
        <f>VLOOKUP(I3679,Products!$A$1:$F$51,6,0)</f>
        <v>797.94</v>
      </c>
      <c r="O3679" t="s">
        <v>838</v>
      </c>
      <c r="P3679" t="str">
        <f>VLOOKUP(O3679,Stores!$A$1:$D$6,2,0)</f>
        <v>MegaMart Brianahaven</v>
      </c>
      <c r="Q3679" t="str">
        <f>VLOOKUP(O3679,Stores!$A$1:$D$6,4,0)</f>
        <v>North</v>
      </c>
      <c r="R3679" s="6">
        <v>1</v>
      </c>
      <c r="S3679" s="6">
        <v>0</v>
      </c>
      <c r="T3679" t="s">
        <v>857</v>
      </c>
      <c r="U3679">
        <f t="shared" si="171"/>
        <v>1342.75</v>
      </c>
      <c r="V3679" s="7">
        <f t="shared" si="172"/>
        <v>797.94</v>
      </c>
      <c r="W3679" s="7">
        <f t="shared" si="173"/>
        <v>543.80999999999995</v>
      </c>
    </row>
    <row r="3680" spans="1:23" x14ac:dyDescent="0.25">
      <c r="A3680" t="s">
        <v>2861</v>
      </c>
      <c r="B3680" s="4">
        <v>45720</v>
      </c>
      <c r="C3680" t="s">
        <v>641</v>
      </c>
      <c r="D3680" t="str">
        <f>VLOOKUP(C3680,Customers!$A$1:$H$201,4,0)</f>
        <v>Meghan Wright</v>
      </c>
      <c r="E3680" t="str">
        <f>VLOOKUP(C3680,Customers!$A$1:$H$201,5,0)</f>
        <v>Male</v>
      </c>
      <c r="F3680" s="4">
        <f>VLOOKUP(C3680,Customers!$A$1:$H$201,6,0)</f>
        <v>38193</v>
      </c>
      <c r="G3680" s="4" t="str">
        <f>VLOOKUP(C3680,Customers!$A$1:$H$201,7,0)</f>
        <v>East Rodney</v>
      </c>
      <c r="H3680" s="4">
        <f>VLOOKUP(C3680,Customers!$A$1:$H$201,8,0)</f>
        <v>44302</v>
      </c>
      <c r="I3680" t="s">
        <v>770</v>
      </c>
      <c r="J3680" t="str">
        <f>VLOOKUP(I3680,Products!$A$1:$F$51,2,0)</f>
        <v>Him Smartphone</v>
      </c>
      <c r="K3680" t="str">
        <f>VLOOKUP(I3680,Products!$A$1:$F$51,3,0)</f>
        <v>Electronics</v>
      </c>
      <c r="L3680" t="str">
        <f>VLOOKUP(I3680,Products!$A$1:$F$51,4,0)</f>
        <v>Smartphone</v>
      </c>
      <c r="M3680" s="7">
        <f>VLOOKUP(I3680,Products!$A$1:$F$51,5,0)</f>
        <v>1487.41</v>
      </c>
      <c r="N3680" s="7">
        <f>VLOOKUP(I3680,Products!$A$1:$F$51,6,0)</f>
        <v>813.07</v>
      </c>
      <c r="O3680" t="s">
        <v>831</v>
      </c>
      <c r="P3680" t="str">
        <f>VLOOKUP(O3680,Stores!$A$1:$D$6,2,0)</f>
        <v>MegaMart Peckmouth</v>
      </c>
      <c r="Q3680" t="str">
        <f>VLOOKUP(O3680,Stores!$A$1:$D$6,4,0)</f>
        <v>East</v>
      </c>
      <c r="R3680" s="6">
        <v>4</v>
      </c>
      <c r="S3680" s="6">
        <v>0.05</v>
      </c>
      <c r="T3680" t="s">
        <v>851</v>
      </c>
      <c r="U3680">
        <f t="shared" si="171"/>
        <v>5949.64</v>
      </c>
      <c r="V3680" s="7">
        <f t="shared" si="172"/>
        <v>3252.28</v>
      </c>
      <c r="W3680" s="7">
        <f t="shared" si="173"/>
        <v>2696.4100000000003</v>
      </c>
    </row>
    <row r="3681" spans="1:23" x14ac:dyDescent="0.25">
      <c r="A3681" t="s">
        <v>3176</v>
      </c>
      <c r="B3681" s="4">
        <v>45720</v>
      </c>
      <c r="C3681" t="s">
        <v>260</v>
      </c>
      <c r="D3681" t="str">
        <f>VLOOKUP(C3681,Customers!$A$1:$H$201,4,0)</f>
        <v>Gabriel Daugherty</v>
      </c>
      <c r="E3681" t="str">
        <f>VLOOKUP(C3681,Customers!$A$1:$H$201,5,0)</f>
        <v>Male</v>
      </c>
      <c r="F3681" s="4">
        <f>VLOOKUP(C3681,Customers!$A$1:$H$201,6,0)</f>
        <v>24029</v>
      </c>
      <c r="G3681" s="4" t="str">
        <f>VLOOKUP(C3681,Customers!$A$1:$H$201,7,0)</f>
        <v>New Reginald</v>
      </c>
      <c r="H3681" s="4">
        <f>VLOOKUP(C3681,Customers!$A$1:$H$201,8,0)</f>
        <v>44937</v>
      </c>
      <c r="I3681" t="s">
        <v>814</v>
      </c>
      <c r="J3681" t="str">
        <f>VLOOKUP(I3681,Products!$A$1:$F$51,2,0)</f>
        <v>Nature Clothing</v>
      </c>
      <c r="K3681" t="str">
        <f>VLOOKUP(I3681,Products!$A$1:$F$51,3,0)</f>
        <v>Fashion</v>
      </c>
      <c r="L3681" t="str">
        <f>VLOOKUP(I3681,Products!$A$1:$F$51,4,0)</f>
        <v>Clothing</v>
      </c>
      <c r="M3681" s="7">
        <f>VLOOKUP(I3681,Products!$A$1:$F$51,5,0)</f>
        <v>1165.3699999999999</v>
      </c>
      <c r="N3681" s="7">
        <f>VLOOKUP(I3681,Products!$A$1:$F$51,6,0)</f>
        <v>926.55</v>
      </c>
      <c r="O3681" t="s">
        <v>831</v>
      </c>
      <c r="P3681" t="str">
        <f>VLOOKUP(O3681,Stores!$A$1:$D$6,2,0)</f>
        <v>MegaMart Peckmouth</v>
      </c>
      <c r="Q3681" t="str">
        <f>VLOOKUP(O3681,Stores!$A$1:$D$6,4,0)</f>
        <v>East</v>
      </c>
      <c r="R3681" s="6">
        <v>5</v>
      </c>
      <c r="S3681" s="6">
        <v>0.1</v>
      </c>
      <c r="T3681" t="s">
        <v>857</v>
      </c>
      <c r="U3681">
        <f t="shared" si="171"/>
        <v>5826.8499999999995</v>
      </c>
      <c r="V3681" s="7">
        <f t="shared" si="172"/>
        <v>4632.75</v>
      </c>
      <c r="W3681" s="7">
        <f t="shared" si="173"/>
        <v>1193.1999999999994</v>
      </c>
    </row>
    <row r="3682" spans="1:23" x14ac:dyDescent="0.25">
      <c r="A3682" t="s">
        <v>4142</v>
      </c>
      <c r="B3682" s="4">
        <v>45721</v>
      </c>
      <c r="C3682" t="s">
        <v>329</v>
      </c>
      <c r="D3682" t="str">
        <f>VLOOKUP(C3682,Customers!$A$1:$H$201,4,0)</f>
        <v>Brenda Costa</v>
      </c>
      <c r="E3682" t="str">
        <f>VLOOKUP(C3682,Customers!$A$1:$H$201,5,0)</f>
        <v>Female</v>
      </c>
      <c r="F3682" s="4">
        <f>VLOOKUP(C3682,Customers!$A$1:$H$201,6,0)</f>
        <v>35714</v>
      </c>
      <c r="G3682" s="4" t="str">
        <f>VLOOKUP(C3682,Customers!$A$1:$H$201,7,0)</f>
        <v>North Christian</v>
      </c>
      <c r="H3682" s="4">
        <f>VLOOKUP(C3682,Customers!$A$1:$H$201,8,0)</f>
        <v>44816</v>
      </c>
      <c r="I3682" t="s">
        <v>820</v>
      </c>
      <c r="J3682" t="str">
        <f>VLOOKUP(I3682,Products!$A$1:$F$51,2,0)</f>
        <v>Possible Watches</v>
      </c>
      <c r="K3682" t="str">
        <f>VLOOKUP(I3682,Products!$A$1:$F$51,3,0)</f>
        <v>Fashion</v>
      </c>
      <c r="L3682" t="str">
        <f>VLOOKUP(I3682,Products!$A$1:$F$51,4,0)</f>
        <v>Watches</v>
      </c>
      <c r="M3682" s="7">
        <f>VLOOKUP(I3682,Products!$A$1:$F$51,5,0)</f>
        <v>388.26</v>
      </c>
      <c r="N3682" s="7">
        <f>VLOOKUP(I3682,Products!$A$1:$F$51,6,0)</f>
        <v>199.3</v>
      </c>
      <c r="O3682" t="s">
        <v>831</v>
      </c>
      <c r="P3682" t="str">
        <f>VLOOKUP(O3682,Stores!$A$1:$D$6,2,0)</f>
        <v>MegaMart Peckmouth</v>
      </c>
      <c r="Q3682" t="str">
        <f>VLOOKUP(O3682,Stores!$A$1:$D$6,4,0)</f>
        <v>East</v>
      </c>
      <c r="R3682" s="6">
        <v>4</v>
      </c>
      <c r="S3682" s="6">
        <v>0.05</v>
      </c>
      <c r="T3682" t="s">
        <v>857</v>
      </c>
      <c r="U3682">
        <f t="shared" si="171"/>
        <v>1553.04</v>
      </c>
      <c r="V3682" s="7">
        <f t="shared" si="172"/>
        <v>797.2</v>
      </c>
      <c r="W3682" s="7">
        <f t="shared" si="173"/>
        <v>754.88999999999987</v>
      </c>
    </row>
    <row r="3683" spans="1:23" x14ac:dyDescent="0.25">
      <c r="A3683" t="s">
        <v>2733</v>
      </c>
      <c r="B3683" s="4">
        <v>45721</v>
      </c>
      <c r="C3683" t="s">
        <v>362</v>
      </c>
      <c r="D3683" t="str">
        <f>VLOOKUP(C3683,Customers!$A$1:$H$201,4,0)</f>
        <v>Evelyn Gray</v>
      </c>
      <c r="E3683" t="str">
        <f>VLOOKUP(C3683,Customers!$A$1:$H$201,5,0)</f>
        <v>Male</v>
      </c>
      <c r="F3683" s="4">
        <f>VLOOKUP(C3683,Customers!$A$1:$H$201,6,0)</f>
        <v>34560</v>
      </c>
      <c r="G3683" s="4" t="str">
        <f>VLOOKUP(C3683,Customers!$A$1:$H$201,7,0)</f>
        <v>Wardfort</v>
      </c>
      <c r="H3683" s="4">
        <f>VLOOKUP(C3683,Customers!$A$1:$H$201,8,0)</f>
        <v>45822</v>
      </c>
      <c r="I3683" t="s">
        <v>760</v>
      </c>
      <c r="J3683" t="str">
        <f>VLOOKUP(I3683,Products!$A$1:$F$51,2,0)</f>
        <v>Simple Accessories</v>
      </c>
      <c r="K3683" t="str">
        <f>VLOOKUP(I3683,Products!$A$1:$F$51,3,0)</f>
        <v>Fashion</v>
      </c>
      <c r="L3683" t="str">
        <f>VLOOKUP(I3683,Products!$A$1:$F$51,4,0)</f>
        <v>Accessories</v>
      </c>
      <c r="M3683" s="7">
        <f>VLOOKUP(I3683,Products!$A$1:$F$51,5,0)</f>
        <v>1102.791777777778</v>
      </c>
      <c r="N3683" s="7">
        <f>VLOOKUP(I3683,Products!$A$1:$F$51,6,0)</f>
        <v>242.98</v>
      </c>
      <c r="O3683" t="s">
        <v>842</v>
      </c>
      <c r="P3683" t="str">
        <f>VLOOKUP(O3683,Stores!$A$1:$D$6,2,0)</f>
        <v>MegaMart Johnmouth</v>
      </c>
      <c r="Q3683" t="str">
        <f>VLOOKUP(O3683,Stores!$A$1:$D$6,4,0)</f>
        <v>East</v>
      </c>
      <c r="R3683" s="6">
        <v>3</v>
      </c>
      <c r="S3683" s="6">
        <v>0</v>
      </c>
      <c r="T3683" t="s">
        <v>851</v>
      </c>
      <c r="U3683">
        <f t="shared" si="171"/>
        <v>3308.3753333333339</v>
      </c>
      <c r="V3683" s="7">
        <f t="shared" si="172"/>
        <v>728.93999999999994</v>
      </c>
      <c r="W3683" s="7">
        <f t="shared" si="173"/>
        <v>2578.4353333333338</v>
      </c>
    </row>
    <row r="3684" spans="1:23" x14ac:dyDescent="0.25">
      <c r="A3684" t="s">
        <v>2781</v>
      </c>
      <c r="B3684" s="4">
        <v>45721</v>
      </c>
      <c r="C3684" t="s">
        <v>241</v>
      </c>
      <c r="D3684" t="str">
        <f>VLOOKUP(C3684,Customers!$A$1:$H$201,4,0)</f>
        <v>Amanda Hoover</v>
      </c>
      <c r="E3684" t="str">
        <f>VLOOKUP(C3684,Customers!$A$1:$H$201,5,0)</f>
        <v>Female</v>
      </c>
      <c r="F3684" s="4">
        <f>VLOOKUP(C3684,Customers!$A$1:$H$201,6,0)</f>
        <v>26908</v>
      </c>
      <c r="G3684" s="4" t="str">
        <f>VLOOKUP(C3684,Customers!$A$1:$H$201,7,0)</f>
        <v>Brittanyburgh</v>
      </c>
      <c r="H3684" s="4">
        <f>VLOOKUP(C3684,Customers!$A$1:$H$201,8,0)</f>
        <v>45561</v>
      </c>
      <c r="I3684" t="s">
        <v>788</v>
      </c>
      <c r="J3684" t="str">
        <f>VLOOKUP(I3684,Products!$A$1:$F$51,2,0)</f>
        <v>Beat Accessories</v>
      </c>
      <c r="K3684" t="str">
        <f>VLOOKUP(I3684,Products!$A$1:$F$51,3,0)</f>
        <v>Fashion</v>
      </c>
      <c r="L3684" t="str">
        <f>VLOOKUP(I3684,Products!$A$1:$F$51,4,0)</f>
        <v>Accessories</v>
      </c>
      <c r="M3684" s="7">
        <f>VLOOKUP(I3684,Products!$A$1:$F$51,5,0)</f>
        <v>1798.97</v>
      </c>
      <c r="N3684" s="7">
        <f>VLOOKUP(I3684,Products!$A$1:$F$51,6,0)</f>
        <v>1329.15</v>
      </c>
      <c r="O3684" t="s">
        <v>835</v>
      </c>
      <c r="P3684" t="str">
        <f>VLOOKUP(O3684,Stores!$A$1:$D$6,2,0)</f>
        <v>MegaMart New Michele</v>
      </c>
      <c r="Q3684" t="str">
        <f>VLOOKUP(O3684,Stores!$A$1:$D$6,4,0)</f>
        <v>West</v>
      </c>
      <c r="R3684" s="6">
        <v>1</v>
      </c>
      <c r="S3684" s="6">
        <v>0.05</v>
      </c>
      <c r="T3684" t="s">
        <v>861</v>
      </c>
      <c r="U3684">
        <f t="shared" si="171"/>
        <v>1798.97</v>
      </c>
      <c r="V3684" s="7">
        <f t="shared" si="172"/>
        <v>1329.15</v>
      </c>
      <c r="W3684" s="7">
        <f t="shared" si="173"/>
        <v>468.86999999999995</v>
      </c>
    </row>
    <row r="3685" spans="1:23" x14ac:dyDescent="0.25">
      <c r="A3685" t="s">
        <v>3431</v>
      </c>
      <c r="B3685" s="4">
        <v>45721</v>
      </c>
      <c r="C3685" t="s">
        <v>285</v>
      </c>
      <c r="D3685" t="str">
        <f>VLOOKUP(C3685,Customers!$A$1:$H$201,4,0)</f>
        <v>Phyllis Durham</v>
      </c>
      <c r="E3685" t="str">
        <f>VLOOKUP(C3685,Customers!$A$1:$H$201,5,0)</f>
        <v>Male</v>
      </c>
      <c r="F3685" s="4">
        <f>VLOOKUP(C3685,Customers!$A$1:$H$201,6,0)</f>
        <v>38700</v>
      </c>
      <c r="G3685" s="4" t="str">
        <f>VLOOKUP(C3685,Customers!$A$1:$H$201,7,0)</f>
        <v>Nancyside</v>
      </c>
      <c r="H3685" s="4">
        <f>VLOOKUP(C3685,Customers!$A$1:$H$201,8,0)</f>
        <v>44688</v>
      </c>
      <c r="I3685" t="s">
        <v>778</v>
      </c>
      <c r="J3685" t="str">
        <f>VLOOKUP(I3685,Products!$A$1:$F$51,2,0)</f>
        <v>Deal Smartphone</v>
      </c>
      <c r="K3685" t="str">
        <f>VLOOKUP(I3685,Products!$A$1:$F$51,3,0)</f>
        <v>Electronics</v>
      </c>
      <c r="L3685" t="str">
        <f>VLOOKUP(I3685,Products!$A$1:$F$51,4,0)</f>
        <v>Smartphone</v>
      </c>
      <c r="M3685" s="7">
        <f>VLOOKUP(I3685,Products!$A$1:$F$51,5,0)</f>
        <v>673.78</v>
      </c>
      <c r="N3685" s="7">
        <f>VLOOKUP(I3685,Products!$A$1:$F$51,6,0)</f>
        <v>363.33</v>
      </c>
      <c r="O3685" t="s">
        <v>838</v>
      </c>
      <c r="P3685" t="str">
        <f>VLOOKUP(O3685,Stores!$A$1:$D$6,2,0)</f>
        <v>MegaMart Brianahaven</v>
      </c>
      <c r="Q3685" t="str">
        <f>VLOOKUP(O3685,Stores!$A$1:$D$6,4,0)</f>
        <v>North</v>
      </c>
      <c r="R3685" s="6">
        <v>3</v>
      </c>
      <c r="S3685" s="6">
        <v>0.15</v>
      </c>
      <c r="T3685" t="s">
        <v>851</v>
      </c>
      <c r="U3685">
        <f t="shared" si="171"/>
        <v>2021.34</v>
      </c>
      <c r="V3685" s="7">
        <f t="shared" si="172"/>
        <v>1089.99</v>
      </c>
      <c r="W3685" s="7">
        <f t="shared" si="173"/>
        <v>930.49999999999989</v>
      </c>
    </row>
    <row r="3686" spans="1:23" x14ac:dyDescent="0.25">
      <c r="A3686" t="s">
        <v>4343</v>
      </c>
      <c r="B3686" s="4">
        <v>45721</v>
      </c>
      <c r="C3686" t="s">
        <v>268</v>
      </c>
      <c r="D3686" t="str">
        <f>VLOOKUP(C3686,Customers!$A$1:$H$201,4,0)</f>
        <v>Denise Gutierrez</v>
      </c>
      <c r="E3686" t="str">
        <f>VLOOKUP(C3686,Customers!$A$1:$H$201,5,0)</f>
        <v>Male</v>
      </c>
      <c r="F3686" s="4">
        <f>VLOOKUP(C3686,Customers!$A$1:$H$201,6,0)</f>
        <v>22815</v>
      </c>
      <c r="G3686" s="4" t="str">
        <f>VLOOKUP(C3686,Customers!$A$1:$H$201,7,0)</f>
        <v>New Manuelville</v>
      </c>
      <c r="H3686" s="4">
        <f>VLOOKUP(C3686,Customers!$A$1:$H$201,8,0)</f>
        <v>44340</v>
      </c>
      <c r="I3686" t="s">
        <v>820</v>
      </c>
      <c r="J3686" t="str">
        <f>VLOOKUP(I3686,Products!$A$1:$F$51,2,0)</f>
        <v>Possible Watches</v>
      </c>
      <c r="K3686" t="str">
        <f>VLOOKUP(I3686,Products!$A$1:$F$51,3,0)</f>
        <v>Fashion</v>
      </c>
      <c r="L3686" t="str">
        <f>VLOOKUP(I3686,Products!$A$1:$F$51,4,0)</f>
        <v>Watches</v>
      </c>
      <c r="M3686" s="7">
        <f>VLOOKUP(I3686,Products!$A$1:$F$51,5,0)</f>
        <v>388.26</v>
      </c>
      <c r="N3686" s="7">
        <f>VLOOKUP(I3686,Products!$A$1:$F$51,6,0)</f>
        <v>199.3</v>
      </c>
      <c r="O3686" t="s">
        <v>835</v>
      </c>
      <c r="P3686" t="str">
        <f>VLOOKUP(O3686,Stores!$A$1:$D$6,2,0)</f>
        <v>MegaMart New Michele</v>
      </c>
      <c r="Q3686" t="str">
        <f>VLOOKUP(O3686,Stores!$A$1:$D$6,4,0)</f>
        <v>West</v>
      </c>
      <c r="R3686" s="6">
        <v>1</v>
      </c>
      <c r="S3686" s="6">
        <v>0.05</v>
      </c>
      <c r="T3686" t="s">
        <v>854</v>
      </c>
      <c r="U3686">
        <f t="shared" si="171"/>
        <v>388.26</v>
      </c>
      <c r="V3686" s="7">
        <f t="shared" si="172"/>
        <v>199.3</v>
      </c>
      <c r="W3686" s="7">
        <f t="shared" si="173"/>
        <v>188.01</v>
      </c>
    </row>
    <row r="3687" spans="1:23" x14ac:dyDescent="0.25">
      <c r="A3687" t="s">
        <v>4723</v>
      </c>
      <c r="B3687" s="4">
        <v>45721</v>
      </c>
      <c r="C3687" t="s">
        <v>11</v>
      </c>
      <c r="D3687" t="str">
        <f>VLOOKUP(C3687,Customers!$A$1:$H$201,4,0)</f>
        <v>Michael Miller</v>
      </c>
      <c r="E3687" t="str">
        <f>VLOOKUP(C3687,Customers!$A$1:$H$201,5,0)</f>
        <v>Male</v>
      </c>
      <c r="F3687" s="4">
        <f>VLOOKUP(C3687,Customers!$A$1:$H$201,6,0)</f>
        <v>21780</v>
      </c>
      <c r="G3687" s="4" t="str">
        <f>VLOOKUP(C3687,Customers!$A$1:$H$201,7,0)</f>
        <v>New Gabrielleport</v>
      </c>
      <c r="H3687" s="4">
        <f>VLOOKUP(C3687,Customers!$A$1:$H$201,8,0)</f>
        <v>44138</v>
      </c>
      <c r="I3687" t="s">
        <v>820</v>
      </c>
      <c r="J3687" t="str">
        <f>VLOOKUP(I3687,Products!$A$1:$F$51,2,0)</f>
        <v>Possible Watches</v>
      </c>
      <c r="K3687" t="str">
        <f>VLOOKUP(I3687,Products!$A$1:$F$51,3,0)</f>
        <v>Fashion</v>
      </c>
      <c r="L3687" t="str">
        <f>VLOOKUP(I3687,Products!$A$1:$F$51,4,0)</f>
        <v>Watches</v>
      </c>
      <c r="M3687" s="7">
        <f>VLOOKUP(I3687,Products!$A$1:$F$51,5,0)</f>
        <v>388.26</v>
      </c>
      <c r="N3687" s="7">
        <f>VLOOKUP(I3687,Products!$A$1:$F$51,6,0)</f>
        <v>199.3</v>
      </c>
      <c r="O3687" t="s">
        <v>838</v>
      </c>
      <c r="P3687" t="str">
        <f>VLOOKUP(O3687,Stores!$A$1:$D$6,2,0)</f>
        <v>MegaMart Brianahaven</v>
      </c>
      <c r="Q3687" t="str">
        <f>VLOOKUP(O3687,Stores!$A$1:$D$6,4,0)</f>
        <v>North</v>
      </c>
      <c r="R3687" s="6">
        <v>1</v>
      </c>
      <c r="S3687" s="6">
        <v>0</v>
      </c>
      <c r="T3687" t="s">
        <v>851</v>
      </c>
      <c r="U3687">
        <f t="shared" si="171"/>
        <v>388.26</v>
      </c>
      <c r="V3687" s="7">
        <f t="shared" si="172"/>
        <v>199.3</v>
      </c>
      <c r="W3687" s="7">
        <f t="shared" si="173"/>
        <v>187.95999999999998</v>
      </c>
    </row>
    <row r="3688" spans="1:23" x14ac:dyDescent="0.25">
      <c r="A3688" t="s">
        <v>964</v>
      </c>
      <c r="B3688" s="4">
        <v>45721</v>
      </c>
      <c r="C3688" t="s">
        <v>318</v>
      </c>
      <c r="D3688" t="str">
        <f>VLOOKUP(C3688,Customers!$A$1:$H$201,4,0)</f>
        <v>Juan Ramirez</v>
      </c>
      <c r="E3688" t="str">
        <f>VLOOKUP(C3688,Customers!$A$1:$H$201,5,0)</f>
        <v>Male</v>
      </c>
      <c r="F3688" s="4">
        <f>VLOOKUP(C3688,Customers!$A$1:$H$201,6,0)</f>
        <v>28937</v>
      </c>
      <c r="G3688" s="4" t="str">
        <f>VLOOKUP(C3688,Customers!$A$1:$H$201,7,0)</f>
        <v>New Michaelview</v>
      </c>
      <c r="H3688" s="4">
        <f>VLOOKUP(C3688,Customers!$A$1:$H$201,8,0)</f>
        <v>45210</v>
      </c>
      <c r="I3688" t="s">
        <v>808</v>
      </c>
      <c r="J3688" t="str">
        <f>VLOOKUP(I3688,Products!$A$1:$F$51,2,0)</f>
        <v>Soon Accessories</v>
      </c>
      <c r="K3688" t="str">
        <f>VLOOKUP(I3688,Products!$A$1:$F$51,3,0)</f>
        <v>Fashion</v>
      </c>
      <c r="L3688" t="str">
        <f>VLOOKUP(I3688,Products!$A$1:$F$51,4,0)</f>
        <v>Accessories</v>
      </c>
      <c r="M3688" s="7">
        <f>VLOOKUP(I3688,Products!$A$1:$F$51,5,0)</f>
        <v>564.41999999999996</v>
      </c>
      <c r="N3688" s="7">
        <f>VLOOKUP(I3688,Products!$A$1:$F$51,6,0)</f>
        <v>293.95999999999998</v>
      </c>
      <c r="O3688" t="s">
        <v>842</v>
      </c>
      <c r="P3688" t="str">
        <f>VLOOKUP(O3688,Stores!$A$1:$D$6,2,0)</f>
        <v>MegaMart Johnmouth</v>
      </c>
      <c r="Q3688" t="str">
        <f>VLOOKUP(O3688,Stores!$A$1:$D$6,4,0)</f>
        <v>East</v>
      </c>
      <c r="R3688" s="6">
        <v>4</v>
      </c>
      <c r="S3688" s="6">
        <v>0.1</v>
      </c>
      <c r="T3688" t="s">
        <v>854</v>
      </c>
      <c r="U3688">
        <f t="shared" si="171"/>
        <v>2257.6799999999998</v>
      </c>
      <c r="V3688" s="7">
        <f t="shared" si="172"/>
        <v>1175.8399999999999</v>
      </c>
      <c r="W3688" s="7">
        <f t="shared" si="173"/>
        <v>1080.9399999999998</v>
      </c>
    </row>
    <row r="3689" spans="1:23" x14ac:dyDescent="0.25">
      <c r="A3689" t="s">
        <v>2106</v>
      </c>
      <c r="B3689" s="4">
        <v>45721</v>
      </c>
      <c r="C3689" t="s">
        <v>531</v>
      </c>
      <c r="D3689" t="str">
        <f>VLOOKUP(C3689,Customers!$A$1:$H$201,4,0)</f>
        <v>Crystal Garrison</v>
      </c>
      <c r="E3689" t="str">
        <f>VLOOKUP(C3689,Customers!$A$1:$H$201,5,0)</f>
        <v>Female</v>
      </c>
      <c r="F3689" s="4">
        <f>VLOOKUP(C3689,Customers!$A$1:$H$201,6,0)</f>
        <v>24506</v>
      </c>
      <c r="G3689" s="4" t="str">
        <f>VLOOKUP(C3689,Customers!$A$1:$H$201,7,0)</f>
        <v>New Jason</v>
      </c>
      <c r="H3689" s="4">
        <f>VLOOKUP(C3689,Customers!$A$1:$H$201,8,0)</f>
        <v>45066</v>
      </c>
      <c r="I3689" t="s">
        <v>753</v>
      </c>
      <c r="J3689" t="str">
        <f>VLOOKUP(I3689,Products!$A$1:$F$51,2,0)</f>
        <v>Find Headphones</v>
      </c>
      <c r="K3689" t="str">
        <f>VLOOKUP(I3689,Products!$A$1:$F$51,3,0)</f>
        <v>Electronics</v>
      </c>
      <c r="L3689" t="str">
        <f>VLOOKUP(I3689,Products!$A$1:$F$51,4,0)</f>
        <v>Headphones</v>
      </c>
      <c r="M3689" s="7">
        <f>VLOOKUP(I3689,Products!$A$1:$F$51,5,0)</f>
        <v>1246.1099999999999</v>
      </c>
      <c r="N3689" s="7">
        <f>VLOOKUP(I3689,Products!$A$1:$F$51,6,0)</f>
        <v>833.52</v>
      </c>
      <c r="O3689" t="s">
        <v>827</v>
      </c>
      <c r="P3689" t="str">
        <f>VLOOKUP(O3689,Stores!$A$1:$D$6,2,0)</f>
        <v>MegaMart Jimenezborough</v>
      </c>
      <c r="Q3689" t="str">
        <f>VLOOKUP(O3689,Stores!$A$1:$D$6,4,0)</f>
        <v>South</v>
      </c>
      <c r="R3689" s="6">
        <v>4</v>
      </c>
      <c r="S3689" s="6">
        <v>0</v>
      </c>
      <c r="T3689" t="s">
        <v>861</v>
      </c>
      <c r="U3689">
        <f t="shared" si="171"/>
        <v>4984.4399999999996</v>
      </c>
      <c r="V3689" s="7">
        <f t="shared" si="172"/>
        <v>3334.08</v>
      </c>
      <c r="W3689" s="7">
        <f t="shared" si="173"/>
        <v>1649.3599999999997</v>
      </c>
    </row>
    <row r="3690" spans="1:23" x14ac:dyDescent="0.25">
      <c r="A3690" t="s">
        <v>2811</v>
      </c>
      <c r="B3690" s="4">
        <v>45722</v>
      </c>
      <c r="C3690" t="s">
        <v>597</v>
      </c>
      <c r="D3690" t="str">
        <f>VLOOKUP(C3690,Customers!$A$1:$H$201,4,0)</f>
        <v>Richard Jones</v>
      </c>
      <c r="E3690" t="str">
        <f>VLOOKUP(C3690,Customers!$A$1:$H$201,5,0)</f>
        <v>Male</v>
      </c>
      <c r="F3690" s="4">
        <f>VLOOKUP(C3690,Customers!$A$1:$H$201,6,0)</f>
        <v>25414</v>
      </c>
      <c r="G3690" s="4" t="str">
        <f>VLOOKUP(C3690,Customers!$A$1:$H$201,7,0)</f>
        <v>Lake Steventown</v>
      </c>
      <c r="H3690" s="4">
        <f>VLOOKUP(C3690,Customers!$A$1:$H$201,8,0)</f>
        <v>44835</v>
      </c>
      <c r="I3690" t="s">
        <v>792</v>
      </c>
      <c r="J3690" t="str">
        <f>VLOOKUP(I3690,Products!$A$1:$F$51,2,0)</f>
        <v>Chair Laptop</v>
      </c>
      <c r="K3690" t="str">
        <f>VLOOKUP(I3690,Products!$A$1:$F$51,3,0)</f>
        <v>Electronics</v>
      </c>
      <c r="L3690" t="str">
        <f>VLOOKUP(I3690,Products!$A$1:$F$51,4,0)</f>
        <v>Laptop</v>
      </c>
      <c r="M3690" s="7">
        <f>VLOOKUP(I3690,Products!$A$1:$F$51,5,0)</f>
        <v>1562.43</v>
      </c>
      <c r="N3690" s="7">
        <f>VLOOKUP(I3690,Products!$A$1:$F$51,6,0)</f>
        <v>1195.6300000000001</v>
      </c>
      <c r="O3690" t="s">
        <v>835</v>
      </c>
      <c r="P3690" t="str">
        <f>VLOOKUP(O3690,Stores!$A$1:$D$6,2,0)</f>
        <v>MegaMart New Michele</v>
      </c>
      <c r="Q3690" t="str">
        <f>VLOOKUP(O3690,Stores!$A$1:$D$6,4,0)</f>
        <v>West</v>
      </c>
      <c r="R3690" s="6">
        <v>5</v>
      </c>
      <c r="S3690" s="6">
        <v>0.05</v>
      </c>
      <c r="T3690" t="s">
        <v>854</v>
      </c>
      <c r="U3690">
        <f t="shared" si="171"/>
        <v>7812.1500000000005</v>
      </c>
      <c r="V3690" s="7">
        <f t="shared" si="172"/>
        <v>5978.1500000000005</v>
      </c>
      <c r="W3690" s="7">
        <f t="shared" si="173"/>
        <v>1833.05</v>
      </c>
    </row>
    <row r="3691" spans="1:23" x14ac:dyDescent="0.25">
      <c r="A3691" t="s">
        <v>3119</v>
      </c>
      <c r="B3691" s="4">
        <v>45722</v>
      </c>
      <c r="C3691" t="s">
        <v>452</v>
      </c>
      <c r="D3691" t="str">
        <f>VLOOKUP(C3691,Customers!$A$1:$H$201,4,0)</f>
        <v>Peter Edwards</v>
      </c>
      <c r="E3691" t="str">
        <f>VLOOKUP(C3691,Customers!$A$1:$H$201,5,0)</f>
        <v>Female</v>
      </c>
      <c r="F3691" s="4">
        <f>VLOOKUP(C3691,Customers!$A$1:$H$201,6,0)</f>
        <v>32818</v>
      </c>
      <c r="G3691" s="4" t="str">
        <f>VLOOKUP(C3691,Customers!$A$1:$H$201,7,0)</f>
        <v>Cliffordbury</v>
      </c>
      <c r="H3691" s="4">
        <f>VLOOKUP(C3691,Customers!$A$1:$H$201,8,0)</f>
        <v>44718</v>
      </c>
      <c r="I3691" t="s">
        <v>728</v>
      </c>
      <c r="J3691" t="str">
        <f>VLOOKUP(I3691,Products!$A$1:$F$51,2,0)</f>
        <v>Understand Camera</v>
      </c>
      <c r="K3691" t="str">
        <f>VLOOKUP(I3691,Products!$A$1:$F$51,3,0)</f>
        <v>Electronics</v>
      </c>
      <c r="L3691" t="str">
        <f>VLOOKUP(I3691,Products!$A$1:$F$51,4,0)</f>
        <v>Camera</v>
      </c>
      <c r="M3691" s="7">
        <f>VLOOKUP(I3691,Products!$A$1:$F$51,5,0)</f>
        <v>1474.12</v>
      </c>
      <c r="N3691" s="7">
        <f>VLOOKUP(I3691,Products!$A$1:$F$51,6,0)</f>
        <v>764.02</v>
      </c>
      <c r="O3691" t="s">
        <v>835</v>
      </c>
      <c r="P3691" t="str">
        <f>VLOOKUP(O3691,Stores!$A$1:$D$6,2,0)</f>
        <v>MegaMart New Michele</v>
      </c>
      <c r="Q3691" t="str">
        <f>VLOOKUP(O3691,Stores!$A$1:$D$6,4,0)</f>
        <v>West</v>
      </c>
      <c r="R3691" s="6">
        <v>2</v>
      </c>
      <c r="S3691" s="6">
        <v>0</v>
      </c>
      <c r="T3691" t="s">
        <v>861</v>
      </c>
      <c r="U3691">
        <f t="shared" si="171"/>
        <v>2948.24</v>
      </c>
      <c r="V3691" s="7">
        <f t="shared" si="172"/>
        <v>1528.04</v>
      </c>
      <c r="W3691" s="7">
        <f t="shared" si="173"/>
        <v>1419.1999999999998</v>
      </c>
    </row>
    <row r="3692" spans="1:23" x14ac:dyDescent="0.25">
      <c r="A3692" t="s">
        <v>4241</v>
      </c>
      <c r="B3692" s="4">
        <v>45722</v>
      </c>
      <c r="C3692" t="s">
        <v>285</v>
      </c>
      <c r="D3692" t="str">
        <f>VLOOKUP(C3692,Customers!$A$1:$H$201,4,0)</f>
        <v>Phyllis Durham</v>
      </c>
      <c r="E3692" t="str">
        <f>VLOOKUP(C3692,Customers!$A$1:$H$201,5,0)</f>
        <v>Male</v>
      </c>
      <c r="F3692" s="4">
        <f>VLOOKUP(C3692,Customers!$A$1:$H$201,6,0)</f>
        <v>38700</v>
      </c>
      <c r="G3692" s="4" t="str">
        <f>VLOOKUP(C3692,Customers!$A$1:$H$201,7,0)</f>
        <v>Nancyside</v>
      </c>
      <c r="H3692" s="4">
        <f>VLOOKUP(C3692,Customers!$A$1:$H$201,8,0)</f>
        <v>44688</v>
      </c>
      <c r="I3692" t="s">
        <v>810</v>
      </c>
      <c r="J3692" t="str">
        <f>VLOOKUP(I3692,Products!$A$1:$F$51,2,0)</f>
        <v>Least Accessories</v>
      </c>
      <c r="K3692" t="str">
        <f>VLOOKUP(I3692,Products!$A$1:$F$51,3,0)</f>
        <v>Fashion</v>
      </c>
      <c r="L3692" t="str">
        <f>VLOOKUP(I3692,Products!$A$1:$F$51,4,0)</f>
        <v>Accessories</v>
      </c>
      <c r="M3692" s="7">
        <f>VLOOKUP(I3692,Products!$A$1:$F$51,5,0)</f>
        <v>1286.55</v>
      </c>
      <c r="N3692" s="7">
        <f>VLOOKUP(I3692,Products!$A$1:$F$51,6,0)</f>
        <v>797.54</v>
      </c>
      <c r="O3692" t="s">
        <v>831</v>
      </c>
      <c r="P3692" t="str">
        <f>VLOOKUP(O3692,Stores!$A$1:$D$6,2,0)</f>
        <v>MegaMart Peckmouth</v>
      </c>
      <c r="Q3692" t="str">
        <f>VLOOKUP(O3692,Stores!$A$1:$D$6,4,0)</f>
        <v>East</v>
      </c>
      <c r="R3692" s="6">
        <v>1</v>
      </c>
      <c r="S3692" s="6">
        <v>0</v>
      </c>
      <c r="T3692" t="s">
        <v>854</v>
      </c>
      <c r="U3692">
        <f t="shared" si="171"/>
        <v>1286.55</v>
      </c>
      <c r="V3692" s="7">
        <f t="shared" si="172"/>
        <v>797.54</v>
      </c>
      <c r="W3692" s="7">
        <f t="shared" si="173"/>
        <v>488.01</v>
      </c>
    </row>
    <row r="3693" spans="1:23" x14ac:dyDescent="0.25">
      <c r="A3693" t="s">
        <v>5031</v>
      </c>
      <c r="B3693" s="4">
        <v>45722</v>
      </c>
      <c r="C3693" t="s">
        <v>121</v>
      </c>
      <c r="D3693" t="str">
        <f>VLOOKUP(C3693,Customers!$A$1:$H$201,4,0)</f>
        <v>Ashley Gibson</v>
      </c>
      <c r="E3693" t="str">
        <f>VLOOKUP(C3693,Customers!$A$1:$H$201,5,0)</f>
        <v>Female</v>
      </c>
      <c r="F3693" s="4">
        <f>VLOOKUP(C3693,Customers!$A$1:$H$201,6,0)</f>
        <v>37694</v>
      </c>
      <c r="G3693" s="4" t="str">
        <f>VLOOKUP(C3693,Customers!$A$1:$H$201,7,0)</f>
        <v>East Carrieberg</v>
      </c>
      <c r="H3693" s="4">
        <f>VLOOKUP(C3693,Customers!$A$1:$H$201,8,0)</f>
        <v>45895</v>
      </c>
      <c r="I3693" t="s">
        <v>770</v>
      </c>
      <c r="J3693" t="str">
        <f>VLOOKUP(I3693,Products!$A$1:$F$51,2,0)</f>
        <v>Him Smartphone</v>
      </c>
      <c r="K3693" t="str">
        <f>VLOOKUP(I3693,Products!$A$1:$F$51,3,0)</f>
        <v>Electronics</v>
      </c>
      <c r="L3693" t="str">
        <f>VLOOKUP(I3693,Products!$A$1:$F$51,4,0)</f>
        <v>Smartphone</v>
      </c>
      <c r="M3693" s="7">
        <f>VLOOKUP(I3693,Products!$A$1:$F$51,5,0)</f>
        <v>1487.41</v>
      </c>
      <c r="N3693" s="7">
        <f>VLOOKUP(I3693,Products!$A$1:$F$51,6,0)</f>
        <v>813.07</v>
      </c>
      <c r="O3693" t="s">
        <v>842</v>
      </c>
      <c r="P3693" t="str">
        <f>VLOOKUP(O3693,Stores!$A$1:$D$6,2,0)</f>
        <v>MegaMart Johnmouth</v>
      </c>
      <c r="Q3693" t="str">
        <f>VLOOKUP(O3693,Stores!$A$1:$D$6,4,0)</f>
        <v>East</v>
      </c>
      <c r="R3693" s="6">
        <v>4</v>
      </c>
      <c r="S3693" s="6">
        <v>0</v>
      </c>
      <c r="T3693" t="s">
        <v>857</v>
      </c>
      <c r="U3693">
        <f t="shared" si="171"/>
        <v>5949.64</v>
      </c>
      <c r="V3693" s="7">
        <f t="shared" si="172"/>
        <v>3252.28</v>
      </c>
      <c r="W3693" s="7">
        <f t="shared" si="173"/>
        <v>2696.36</v>
      </c>
    </row>
    <row r="3694" spans="1:23" x14ac:dyDescent="0.25">
      <c r="A3694" t="s">
        <v>5327</v>
      </c>
      <c r="B3694" s="4">
        <v>45722</v>
      </c>
      <c r="C3694" t="s">
        <v>139</v>
      </c>
      <c r="D3694" t="str">
        <f>VLOOKUP(C3694,Customers!$A$1:$H$201,4,0)</f>
        <v>Michael Cervantes</v>
      </c>
      <c r="E3694" t="str">
        <f>VLOOKUP(C3694,Customers!$A$1:$H$201,5,0)</f>
        <v>Male</v>
      </c>
      <c r="F3694" s="4">
        <f>VLOOKUP(C3694,Customers!$A$1:$H$201,6,0)</f>
        <v>33546</v>
      </c>
      <c r="G3694" s="4" t="str">
        <f>VLOOKUP(C3694,Customers!$A$1:$H$201,7,0)</f>
        <v>Ashleyview</v>
      </c>
      <c r="H3694" s="4">
        <f>VLOOKUP(C3694,Customers!$A$1:$H$201,8,0)</f>
        <v>44104</v>
      </c>
      <c r="I3694" t="s">
        <v>808</v>
      </c>
      <c r="J3694" t="str">
        <f>VLOOKUP(I3694,Products!$A$1:$F$51,2,0)</f>
        <v>Soon Accessories</v>
      </c>
      <c r="K3694" t="str">
        <f>VLOOKUP(I3694,Products!$A$1:$F$51,3,0)</f>
        <v>Fashion</v>
      </c>
      <c r="L3694" t="str">
        <f>VLOOKUP(I3694,Products!$A$1:$F$51,4,0)</f>
        <v>Accessories</v>
      </c>
      <c r="M3694" s="7">
        <f>VLOOKUP(I3694,Products!$A$1:$F$51,5,0)</f>
        <v>564.41999999999996</v>
      </c>
      <c r="N3694" s="7">
        <f>VLOOKUP(I3694,Products!$A$1:$F$51,6,0)</f>
        <v>293.95999999999998</v>
      </c>
      <c r="O3694" t="s">
        <v>838</v>
      </c>
      <c r="P3694" t="str">
        <f>VLOOKUP(O3694,Stores!$A$1:$D$6,2,0)</f>
        <v>MegaMart Brianahaven</v>
      </c>
      <c r="Q3694" t="str">
        <f>VLOOKUP(O3694,Stores!$A$1:$D$6,4,0)</f>
        <v>North</v>
      </c>
      <c r="R3694" s="6">
        <v>2</v>
      </c>
      <c r="S3694" s="6">
        <v>0.15</v>
      </c>
      <c r="T3694" t="s">
        <v>854</v>
      </c>
      <c r="U3694">
        <f t="shared" si="171"/>
        <v>1128.8399999999999</v>
      </c>
      <c r="V3694" s="7">
        <f t="shared" si="172"/>
        <v>587.91999999999996</v>
      </c>
      <c r="W3694" s="7">
        <f t="shared" si="173"/>
        <v>540.06999999999994</v>
      </c>
    </row>
    <row r="3695" spans="1:23" x14ac:dyDescent="0.25">
      <c r="A3695" t="s">
        <v>1420</v>
      </c>
      <c r="B3695" s="4">
        <v>45723</v>
      </c>
      <c r="C3695" t="s">
        <v>315</v>
      </c>
      <c r="D3695" t="str">
        <f>VLOOKUP(C3695,Customers!$A$1:$H$201,4,0)</f>
        <v>Amanda Lee</v>
      </c>
      <c r="E3695" t="str">
        <f>VLOOKUP(C3695,Customers!$A$1:$H$201,5,0)</f>
        <v>Male</v>
      </c>
      <c r="F3695" s="4">
        <f>VLOOKUP(C3695,Customers!$A$1:$H$201,6,0)</f>
        <v>26377</v>
      </c>
      <c r="G3695" s="4" t="str">
        <f>VLOOKUP(C3695,Customers!$A$1:$H$201,7,0)</f>
        <v>Meyersstad</v>
      </c>
      <c r="H3695" s="4">
        <f>VLOOKUP(C3695,Customers!$A$1:$H$201,8,0)</f>
        <v>45539</v>
      </c>
      <c r="I3695" t="s">
        <v>784</v>
      </c>
      <c r="J3695" t="str">
        <f>VLOOKUP(I3695,Products!$A$1:$F$51,2,0)</f>
        <v>Foot Snacks</v>
      </c>
      <c r="K3695" t="str">
        <f>VLOOKUP(I3695,Products!$A$1:$F$51,3,0)</f>
        <v>Groceries</v>
      </c>
      <c r="L3695" t="str">
        <f>VLOOKUP(I3695,Products!$A$1:$F$51,4,0)</f>
        <v>Snacks</v>
      </c>
      <c r="M3695" s="7">
        <f>VLOOKUP(I3695,Products!$A$1:$F$51,5,0)</f>
        <v>1095.72</v>
      </c>
      <c r="N3695" s="7">
        <f>VLOOKUP(I3695,Products!$A$1:$F$51,6,0)</f>
        <v>822.2</v>
      </c>
      <c r="O3695" t="s">
        <v>831</v>
      </c>
      <c r="P3695" t="str">
        <f>VLOOKUP(O3695,Stores!$A$1:$D$6,2,0)</f>
        <v>MegaMart Peckmouth</v>
      </c>
      <c r="Q3695" t="str">
        <f>VLOOKUP(O3695,Stores!$A$1:$D$6,4,0)</f>
        <v>East</v>
      </c>
      <c r="R3695" s="6">
        <v>1</v>
      </c>
      <c r="S3695" s="6">
        <v>0.05</v>
      </c>
      <c r="T3695" t="s">
        <v>851</v>
      </c>
      <c r="U3695">
        <f t="shared" si="171"/>
        <v>1095.72</v>
      </c>
      <c r="V3695" s="7">
        <f t="shared" si="172"/>
        <v>822.2</v>
      </c>
      <c r="W3695" s="7">
        <f t="shared" si="173"/>
        <v>272.57</v>
      </c>
    </row>
    <row r="3696" spans="1:23" x14ac:dyDescent="0.25">
      <c r="A3696" t="s">
        <v>1507</v>
      </c>
      <c r="B3696" s="4">
        <v>45723</v>
      </c>
      <c r="C3696" t="s">
        <v>433</v>
      </c>
      <c r="D3696" t="str">
        <f>VLOOKUP(C3696,Customers!$A$1:$H$201,4,0)</f>
        <v>Timothy Beck</v>
      </c>
      <c r="E3696" t="str">
        <f>VLOOKUP(C3696,Customers!$A$1:$H$201,5,0)</f>
        <v>Female</v>
      </c>
      <c r="F3696" s="4">
        <f>VLOOKUP(C3696,Customers!$A$1:$H$201,6,0)</f>
        <v>32027</v>
      </c>
      <c r="G3696" s="4" t="str">
        <f>VLOOKUP(C3696,Customers!$A$1:$H$201,7,0)</f>
        <v>Lauraborough</v>
      </c>
      <c r="H3696" s="4">
        <f>VLOOKUP(C3696,Customers!$A$1:$H$201,8,0)</f>
        <v>44913</v>
      </c>
      <c r="I3696" t="s">
        <v>812</v>
      </c>
      <c r="J3696" t="str">
        <f>VLOOKUP(I3696,Products!$A$1:$F$51,2,0)</f>
        <v>Set Dairy</v>
      </c>
      <c r="K3696" t="str">
        <f>VLOOKUP(I3696,Products!$A$1:$F$51,3,0)</f>
        <v>Groceries</v>
      </c>
      <c r="L3696" t="str">
        <f>VLOOKUP(I3696,Products!$A$1:$F$51,4,0)</f>
        <v>Dairy</v>
      </c>
      <c r="M3696" s="7">
        <f>VLOOKUP(I3696,Products!$A$1:$F$51,5,0)</f>
        <v>1879.08</v>
      </c>
      <c r="N3696" s="7">
        <f>VLOOKUP(I3696,Products!$A$1:$F$51,6,0)</f>
        <v>1004.56</v>
      </c>
      <c r="O3696" t="s">
        <v>827</v>
      </c>
      <c r="P3696" t="str">
        <f>VLOOKUP(O3696,Stores!$A$1:$D$6,2,0)</f>
        <v>MegaMart Jimenezborough</v>
      </c>
      <c r="Q3696" t="str">
        <f>VLOOKUP(O3696,Stores!$A$1:$D$6,4,0)</f>
        <v>South</v>
      </c>
      <c r="R3696" s="6">
        <v>3</v>
      </c>
      <c r="S3696" s="6">
        <v>0.05</v>
      </c>
      <c r="T3696" t="s">
        <v>851</v>
      </c>
      <c r="U3696">
        <f t="shared" si="171"/>
        <v>5637.24</v>
      </c>
      <c r="V3696" s="7">
        <f t="shared" si="172"/>
        <v>3013.68</v>
      </c>
      <c r="W3696" s="7">
        <f t="shared" si="173"/>
        <v>2622.61</v>
      </c>
    </row>
    <row r="3697" spans="1:23" x14ac:dyDescent="0.25">
      <c r="A3697" t="s">
        <v>2701</v>
      </c>
      <c r="B3697" s="4">
        <v>45723</v>
      </c>
      <c r="C3697" t="s">
        <v>628</v>
      </c>
      <c r="D3697" t="str">
        <f>VLOOKUP(C3697,Customers!$A$1:$H$201,4,0)</f>
        <v>Mark Mcdonald</v>
      </c>
      <c r="E3697" t="str">
        <f>VLOOKUP(C3697,Customers!$A$1:$H$201,5,0)</f>
        <v>Female</v>
      </c>
      <c r="F3697" s="4">
        <f>VLOOKUP(C3697,Customers!$A$1:$H$201,6,0)</f>
        <v>22255</v>
      </c>
      <c r="G3697" s="4" t="str">
        <f>VLOOKUP(C3697,Customers!$A$1:$H$201,7,0)</f>
        <v>East Paulburgh</v>
      </c>
      <c r="H3697" s="4">
        <f>VLOOKUP(C3697,Customers!$A$1:$H$201,8,0)</f>
        <v>45465</v>
      </c>
      <c r="I3697" t="s">
        <v>714</v>
      </c>
      <c r="J3697" t="str">
        <f>VLOOKUP(I3697,Products!$A$1:$F$51,2,0)</f>
        <v>Here Footwear</v>
      </c>
      <c r="K3697" t="str">
        <f>VLOOKUP(I3697,Products!$A$1:$F$51,3,0)</f>
        <v>Fashion</v>
      </c>
      <c r="L3697" t="str">
        <f>VLOOKUP(I3697,Products!$A$1:$F$51,4,0)</f>
        <v>Footwear</v>
      </c>
      <c r="M3697" s="7">
        <f>VLOOKUP(I3697,Products!$A$1:$F$51,5,0)</f>
        <v>1102.791777777778</v>
      </c>
      <c r="N3697" s="7">
        <f>VLOOKUP(I3697,Products!$A$1:$F$51,6,0)</f>
        <v>169.03</v>
      </c>
      <c r="O3697" t="s">
        <v>827</v>
      </c>
      <c r="P3697" t="str">
        <f>VLOOKUP(O3697,Stores!$A$1:$D$6,2,0)</f>
        <v>MegaMart Jimenezborough</v>
      </c>
      <c r="Q3697" t="str">
        <f>VLOOKUP(O3697,Stores!$A$1:$D$6,4,0)</f>
        <v>South</v>
      </c>
      <c r="R3697" s="6">
        <v>5</v>
      </c>
      <c r="S3697" s="6">
        <v>0.05</v>
      </c>
      <c r="T3697" t="s">
        <v>854</v>
      </c>
      <c r="U3697">
        <f t="shared" si="171"/>
        <v>5513.9588888888902</v>
      </c>
      <c r="V3697" s="7">
        <f t="shared" si="172"/>
        <v>845.15</v>
      </c>
      <c r="W3697" s="7">
        <f t="shared" si="173"/>
        <v>4667.8588888888908</v>
      </c>
    </row>
    <row r="3698" spans="1:23" x14ac:dyDescent="0.25">
      <c r="A3698" t="s">
        <v>3089</v>
      </c>
      <c r="B3698" s="4">
        <v>45723</v>
      </c>
      <c r="C3698" t="s">
        <v>631</v>
      </c>
      <c r="D3698" t="str">
        <f>VLOOKUP(C3698,Customers!$A$1:$H$201,4,0)</f>
        <v>Dennis Wallace</v>
      </c>
      <c r="E3698" t="str">
        <f>VLOOKUP(C3698,Customers!$A$1:$H$201,5,0)</f>
        <v>Female</v>
      </c>
      <c r="F3698" s="4">
        <f>VLOOKUP(C3698,Customers!$A$1:$H$201,6,0)</f>
        <v>31092</v>
      </c>
      <c r="G3698" s="4" t="str">
        <f>VLOOKUP(C3698,Customers!$A$1:$H$201,7,0)</f>
        <v>Bennettburgh</v>
      </c>
      <c r="H3698" s="4">
        <f>VLOOKUP(C3698,Customers!$A$1:$H$201,8,0)</f>
        <v>45888</v>
      </c>
      <c r="I3698" t="s">
        <v>760</v>
      </c>
      <c r="J3698" t="str">
        <f>VLOOKUP(I3698,Products!$A$1:$F$51,2,0)</f>
        <v>Simple Accessories</v>
      </c>
      <c r="K3698" t="str">
        <f>VLOOKUP(I3698,Products!$A$1:$F$51,3,0)</f>
        <v>Fashion</v>
      </c>
      <c r="L3698" t="str">
        <f>VLOOKUP(I3698,Products!$A$1:$F$51,4,0)</f>
        <v>Accessories</v>
      </c>
      <c r="M3698" s="7">
        <f>VLOOKUP(I3698,Products!$A$1:$F$51,5,0)</f>
        <v>1102.791777777778</v>
      </c>
      <c r="N3698" s="7">
        <f>VLOOKUP(I3698,Products!$A$1:$F$51,6,0)</f>
        <v>242.98</v>
      </c>
      <c r="O3698" t="s">
        <v>835</v>
      </c>
      <c r="P3698" t="str">
        <f>VLOOKUP(O3698,Stores!$A$1:$D$6,2,0)</f>
        <v>MegaMart New Michele</v>
      </c>
      <c r="Q3698" t="str">
        <f>VLOOKUP(O3698,Stores!$A$1:$D$6,4,0)</f>
        <v>West</v>
      </c>
      <c r="R3698" s="6">
        <v>5</v>
      </c>
      <c r="S3698" s="6">
        <v>0.1</v>
      </c>
      <c r="T3698" t="s">
        <v>854</v>
      </c>
      <c r="U3698">
        <f t="shared" si="171"/>
        <v>5513.9588888888902</v>
      </c>
      <c r="V3698" s="7">
        <f t="shared" si="172"/>
        <v>1214.8999999999999</v>
      </c>
      <c r="W3698" s="7">
        <f t="shared" si="173"/>
        <v>4298.1588888888909</v>
      </c>
    </row>
    <row r="3699" spans="1:23" x14ac:dyDescent="0.25">
      <c r="A3699" t="s">
        <v>3801</v>
      </c>
      <c r="B3699" s="4">
        <v>45723</v>
      </c>
      <c r="C3699" t="s">
        <v>241</v>
      </c>
      <c r="D3699" t="str">
        <f>VLOOKUP(C3699,Customers!$A$1:$H$201,4,0)</f>
        <v>Amanda Hoover</v>
      </c>
      <c r="E3699" t="str">
        <f>VLOOKUP(C3699,Customers!$A$1:$H$201,5,0)</f>
        <v>Female</v>
      </c>
      <c r="F3699" s="4">
        <f>VLOOKUP(C3699,Customers!$A$1:$H$201,6,0)</f>
        <v>26908</v>
      </c>
      <c r="G3699" s="4" t="str">
        <f>VLOOKUP(C3699,Customers!$A$1:$H$201,7,0)</f>
        <v>Brittanyburgh</v>
      </c>
      <c r="H3699" s="4">
        <f>VLOOKUP(C3699,Customers!$A$1:$H$201,8,0)</f>
        <v>45561</v>
      </c>
      <c r="I3699" t="s">
        <v>707</v>
      </c>
      <c r="J3699" t="str">
        <f>VLOOKUP(I3699,Products!$A$1:$F$51,2,0)</f>
        <v>Like Camera</v>
      </c>
      <c r="K3699" t="str">
        <f>VLOOKUP(I3699,Products!$A$1:$F$51,3,0)</f>
        <v>Electronics</v>
      </c>
      <c r="L3699" t="str">
        <f>VLOOKUP(I3699,Products!$A$1:$F$51,4,0)</f>
        <v>Camera</v>
      </c>
      <c r="M3699" s="7">
        <f>VLOOKUP(I3699,Products!$A$1:$F$51,5,0)</f>
        <v>1673.69</v>
      </c>
      <c r="N3699" s="7">
        <f>VLOOKUP(I3699,Products!$A$1:$F$51,6,0)</f>
        <v>1323.38</v>
      </c>
      <c r="O3699" t="s">
        <v>831</v>
      </c>
      <c r="P3699" t="str">
        <f>VLOOKUP(O3699,Stores!$A$1:$D$6,2,0)</f>
        <v>MegaMart Peckmouth</v>
      </c>
      <c r="Q3699" t="str">
        <f>VLOOKUP(O3699,Stores!$A$1:$D$6,4,0)</f>
        <v>East</v>
      </c>
      <c r="R3699" s="6">
        <v>1</v>
      </c>
      <c r="S3699" s="6">
        <v>0.1</v>
      </c>
      <c r="T3699" t="s">
        <v>851</v>
      </c>
      <c r="U3699">
        <f t="shared" si="171"/>
        <v>1673.69</v>
      </c>
      <c r="V3699" s="7">
        <f t="shared" si="172"/>
        <v>1323.38</v>
      </c>
      <c r="W3699" s="7">
        <f t="shared" si="173"/>
        <v>349.40999999999997</v>
      </c>
    </row>
    <row r="3700" spans="1:23" x14ac:dyDescent="0.25">
      <c r="A3700" t="s">
        <v>3871</v>
      </c>
      <c r="B3700" s="4">
        <v>45723</v>
      </c>
      <c r="C3700" t="s">
        <v>503</v>
      </c>
      <c r="D3700" t="str">
        <f>VLOOKUP(C3700,Customers!$A$1:$H$201,4,0)</f>
        <v>Alexander Mcfarland</v>
      </c>
      <c r="E3700" t="str">
        <f>VLOOKUP(C3700,Customers!$A$1:$H$201,5,0)</f>
        <v>Male</v>
      </c>
      <c r="F3700" s="4">
        <f>VLOOKUP(C3700,Customers!$A$1:$H$201,6,0)</f>
        <v>21996</v>
      </c>
      <c r="G3700" s="4" t="str">
        <f>VLOOKUP(C3700,Customers!$A$1:$H$201,7,0)</f>
        <v>Whiteside</v>
      </c>
      <c r="H3700" s="4">
        <f>VLOOKUP(C3700,Customers!$A$1:$H$201,8,0)</f>
        <v>44455</v>
      </c>
      <c r="I3700" t="s">
        <v>780</v>
      </c>
      <c r="J3700" t="str">
        <f>VLOOKUP(I3700,Products!$A$1:$F$51,2,0)</f>
        <v>Road Clothing</v>
      </c>
      <c r="K3700" t="str">
        <f>VLOOKUP(I3700,Products!$A$1:$F$51,3,0)</f>
        <v>Fashion</v>
      </c>
      <c r="L3700" t="str">
        <f>VLOOKUP(I3700,Products!$A$1:$F$51,4,0)</f>
        <v>Clothing</v>
      </c>
      <c r="M3700" s="7">
        <f>VLOOKUP(I3700,Products!$A$1:$F$51,5,0)</f>
        <v>1485.05</v>
      </c>
      <c r="N3700" s="7">
        <f>VLOOKUP(I3700,Products!$A$1:$F$51,6,0)</f>
        <v>988.31</v>
      </c>
      <c r="O3700" t="s">
        <v>831</v>
      </c>
      <c r="P3700" t="str">
        <f>VLOOKUP(O3700,Stores!$A$1:$D$6,2,0)</f>
        <v>MegaMart Peckmouth</v>
      </c>
      <c r="Q3700" t="str">
        <f>VLOOKUP(O3700,Stores!$A$1:$D$6,4,0)</f>
        <v>East</v>
      </c>
      <c r="R3700" s="6">
        <v>5</v>
      </c>
      <c r="S3700" s="6">
        <v>0.05</v>
      </c>
      <c r="T3700" t="s">
        <v>857</v>
      </c>
      <c r="U3700">
        <f t="shared" si="171"/>
        <v>7425.25</v>
      </c>
      <c r="V3700" s="7">
        <f t="shared" si="172"/>
        <v>4941.5499999999993</v>
      </c>
      <c r="W3700" s="7">
        <f t="shared" si="173"/>
        <v>2482.7500000000009</v>
      </c>
    </row>
    <row r="3701" spans="1:23" x14ac:dyDescent="0.25">
      <c r="A3701" t="s">
        <v>3977</v>
      </c>
      <c r="B3701" s="4">
        <v>45723</v>
      </c>
      <c r="C3701" t="s">
        <v>226</v>
      </c>
      <c r="D3701" t="str">
        <f>VLOOKUP(C3701,Customers!$A$1:$H$201,4,0)</f>
        <v>Scott Wyatt</v>
      </c>
      <c r="E3701" t="str">
        <f>VLOOKUP(C3701,Customers!$A$1:$H$201,5,0)</f>
        <v>Female</v>
      </c>
      <c r="F3701" s="4">
        <f>VLOOKUP(C3701,Customers!$A$1:$H$201,6,0)</f>
        <v>23142</v>
      </c>
      <c r="G3701" s="4" t="str">
        <f>VLOOKUP(C3701,Customers!$A$1:$H$201,7,0)</f>
        <v>New Meagan</v>
      </c>
      <c r="H3701" s="4">
        <f>VLOOKUP(C3701,Customers!$A$1:$H$201,8,0)</f>
        <v>45562</v>
      </c>
      <c r="I3701" t="s">
        <v>788</v>
      </c>
      <c r="J3701" t="str">
        <f>VLOOKUP(I3701,Products!$A$1:$F$51,2,0)</f>
        <v>Beat Accessories</v>
      </c>
      <c r="K3701" t="str">
        <f>VLOOKUP(I3701,Products!$A$1:$F$51,3,0)</f>
        <v>Fashion</v>
      </c>
      <c r="L3701" t="str">
        <f>VLOOKUP(I3701,Products!$A$1:$F$51,4,0)</f>
        <v>Accessories</v>
      </c>
      <c r="M3701" s="7">
        <f>VLOOKUP(I3701,Products!$A$1:$F$51,5,0)</f>
        <v>1798.97</v>
      </c>
      <c r="N3701" s="7">
        <f>VLOOKUP(I3701,Products!$A$1:$F$51,6,0)</f>
        <v>1329.15</v>
      </c>
      <c r="O3701" t="s">
        <v>835</v>
      </c>
      <c r="P3701" t="str">
        <f>VLOOKUP(O3701,Stores!$A$1:$D$6,2,0)</f>
        <v>MegaMart New Michele</v>
      </c>
      <c r="Q3701" t="str">
        <f>VLOOKUP(O3701,Stores!$A$1:$D$6,4,0)</f>
        <v>West</v>
      </c>
      <c r="R3701" s="6">
        <v>3</v>
      </c>
      <c r="S3701" s="6">
        <v>0.1</v>
      </c>
      <c r="T3701" t="s">
        <v>854</v>
      </c>
      <c r="U3701">
        <f t="shared" si="171"/>
        <v>5396.91</v>
      </c>
      <c r="V3701" s="7">
        <f t="shared" si="172"/>
        <v>3987.4500000000003</v>
      </c>
      <c r="W3701" s="7">
        <f t="shared" si="173"/>
        <v>1408.5599999999995</v>
      </c>
    </row>
    <row r="3702" spans="1:23" x14ac:dyDescent="0.25">
      <c r="A3702" t="s">
        <v>4272</v>
      </c>
      <c r="B3702" s="4">
        <v>45723</v>
      </c>
      <c r="C3702" t="s">
        <v>353</v>
      </c>
      <c r="D3702" t="str">
        <f>VLOOKUP(C3702,Customers!$A$1:$H$201,4,0)</f>
        <v>Kimberly Stokes</v>
      </c>
      <c r="E3702" t="str">
        <f>VLOOKUP(C3702,Customers!$A$1:$H$201,5,0)</f>
        <v>Male</v>
      </c>
      <c r="F3702" s="4">
        <f>VLOOKUP(C3702,Customers!$A$1:$H$201,6,0)</f>
        <v>22937</v>
      </c>
      <c r="G3702" s="4" t="str">
        <f>VLOOKUP(C3702,Customers!$A$1:$H$201,7,0)</f>
        <v>Seanland</v>
      </c>
      <c r="H3702" s="4">
        <f>VLOOKUP(C3702,Customers!$A$1:$H$201,8,0)</f>
        <v>45876</v>
      </c>
      <c r="I3702" t="s">
        <v>798</v>
      </c>
      <c r="J3702" t="str">
        <f>VLOOKUP(I3702,Products!$A$1:$F$51,2,0)</f>
        <v>Stage Footwear</v>
      </c>
      <c r="K3702" t="str">
        <f>VLOOKUP(I3702,Products!$A$1:$F$51,3,0)</f>
        <v>Fashion</v>
      </c>
      <c r="L3702" t="str">
        <f>VLOOKUP(I3702,Products!$A$1:$F$51,4,0)</f>
        <v>Footwear</v>
      </c>
      <c r="M3702" s="7">
        <f>VLOOKUP(I3702,Products!$A$1:$F$51,5,0)</f>
        <v>1102.791777777778</v>
      </c>
      <c r="N3702" s="7">
        <f>VLOOKUP(I3702,Products!$A$1:$F$51,6,0)</f>
        <v>742.26521739130465</v>
      </c>
      <c r="O3702" t="s">
        <v>827</v>
      </c>
      <c r="P3702" t="str">
        <f>VLOOKUP(O3702,Stores!$A$1:$D$6,2,0)</f>
        <v>MegaMart Jimenezborough</v>
      </c>
      <c r="Q3702" t="str">
        <f>VLOOKUP(O3702,Stores!$A$1:$D$6,4,0)</f>
        <v>South</v>
      </c>
      <c r="R3702" s="6">
        <v>3</v>
      </c>
      <c r="S3702" s="6">
        <v>0.05</v>
      </c>
      <c r="T3702" t="s">
        <v>854</v>
      </c>
      <c r="U3702">
        <f t="shared" si="171"/>
        <v>3308.3753333333339</v>
      </c>
      <c r="V3702" s="7">
        <f t="shared" si="172"/>
        <v>2226.7956521739138</v>
      </c>
      <c r="W3702" s="7">
        <f t="shared" si="173"/>
        <v>1080.62968115942</v>
      </c>
    </row>
    <row r="3703" spans="1:23" x14ac:dyDescent="0.25">
      <c r="A3703" t="s">
        <v>5455</v>
      </c>
      <c r="B3703" s="4">
        <v>45723</v>
      </c>
      <c r="C3703" t="s">
        <v>14</v>
      </c>
      <c r="D3703" t="str">
        <f>VLOOKUP(C3703,Customers!$A$1:$H$201,4,0)</f>
        <v>Carol Hays</v>
      </c>
      <c r="E3703" t="str">
        <f>VLOOKUP(C3703,Customers!$A$1:$H$201,5,0)</f>
        <v>Female</v>
      </c>
      <c r="F3703" s="4">
        <f>VLOOKUP(C3703,Customers!$A$1:$H$201,6,0)</f>
        <v>38461</v>
      </c>
      <c r="G3703" s="4" t="str">
        <f>VLOOKUP(C3703,Customers!$A$1:$H$201,7,0)</f>
        <v>Port Allen</v>
      </c>
      <c r="H3703" s="4">
        <f>VLOOKUP(C3703,Customers!$A$1:$H$201,8,0)</f>
        <v>45334</v>
      </c>
      <c r="I3703" t="s">
        <v>714</v>
      </c>
      <c r="J3703" t="str">
        <f>VLOOKUP(I3703,Products!$A$1:$F$51,2,0)</f>
        <v>Here Footwear</v>
      </c>
      <c r="K3703" t="str">
        <f>VLOOKUP(I3703,Products!$A$1:$F$51,3,0)</f>
        <v>Fashion</v>
      </c>
      <c r="L3703" t="str">
        <f>VLOOKUP(I3703,Products!$A$1:$F$51,4,0)</f>
        <v>Footwear</v>
      </c>
      <c r="M3703" s="7">
        <f>VLOOKUP(I3703,Products!$A$1:$F$51,5,0)</f>
        <v>1102.791777777778</v>
      </c>
      <c r="N3703" s="7">
        <f>VLOOKUP(I3703,Products!$A$1:$F$51,6,0)</f>
        <v>169.03</v>
      </c>
      <c r="O3703" t="s">
        <v>838</v>
      </c>
      <c r="P3703" t="str">
        <f>VLOOKUP(O3703,Stores!$A$1:$D$6,2,0)</f>
        <v>MegaMart Brianahaven</v>
      </c>
      <c r="Q3703" t="str">
        <f>VLOOKUP(O3703,Stores!$A$1:$D$6,4,0)</f>
        <v>North</v>
      </c>
      <c r="R3703" s="6">
        <v>4</v>
      </c>
      <c r="S3703" s="6">
        <v>0.05</v>
      </c>
      <c r="T3703" t="s">
        <v>857</v>
      </c>
      <c r="U3703">
        <f t="shared" si="171"/>
        <v>4411.1671111111118</v>
      </c>
      <c r="V3703" s="7">
        <f t="shared" si="172"/>
        <v>676.12</v>
      </c>
      <c r="W3703" s="7">
        <f t="shared" si="173"/>
        <v>3734.0971111111121</v>
      </c>
    </row>
    <row r="3704" spans="1:23" x14ac:dyDescent="0.25">
      <c r="A3704" t="s">
        <v>2965</v>
      </c>
      <c r="B3704" s="4">
        <v>45724</v>
      </c>
      <c r="C3704" t="s">
        <v>409</v>
      </c>
      <c r="D3704" t="str">
        <f>VLOOKUP(C3704,Customers!$A$1:$H$201,4,0)</f>
        <v>Travis Peters</v>
      </c>
      <c r="E3704" t="str">
        <f>VLOOKUP(C3704,Customers!$A$1:$H$201,5,0)</f>
        <v>Female</v>
      </c>
      <c r="F3704" s="4">
        <f>VLOOKUP(C3704,Customers!$A$1:$H$201,6,0)</f>
        <v>24112</v>
      </c>
      <c r="G3704" s="4" t="str">
        <f>VLOOKUP(C3704,Customers!$A$1:$H$201,7,0)</f>
        <v>South Ianhaven</v>
      </c>
      <c r="H3704" s="4">
        <f>VLOOKUP(C3704,Customers!$A$1:$H$201,8,0)</f>
        <v>44926</v>
      </c>
      <c r="I3704" t="s">
        <v>784</v>
      </c>
      <c r="J3704" t="str">
        <f>VLOOKUP(I3704,Products!$A$1:$F$51,2,0)</f>
        <v>Foot Snacks</v>
      </c>
      <c r="K3704" t="str">
        <f>VLOOKUP(I3704,Products!$A$1:$F$51,3,0)</f>
        <v>Groceries</v>
      </c>
      <c r="L3704" t="str">
        <f>VLOOKUP(I3704,Products!$A$1:$F$51,4,0)</f>
        <v>Snacks</v>
      </c>
      <c r="M3704" s="7">
        <f>VLOOKUP(I3704,Products!$A$1:$F$51,5,0)</f>
        <v>1095.72</v>
      </c>
      <c r="N3704" s="7">
        <f>VLOOKUP(I3704,Products!$A$1:$F$51,6,0)</f>
        <v>822.2</v>
      </c>
      <c r="O3704" t="s">
        <v>831</v>
      </c>
      <c r="P3704" t="str">
        <f>VLOOKUP(O3704,Stores!$A$1:$D$6,2,0)</f>
        <v>MegaMart Peckmouth</v>
      </c>
      <c r="Q3704" t="str">
        <f>VLOOKUP(O3704,Stores!$A$1:$D$6,4,0)</f>
        <v>East</v>
      </c>
      <c r="R3704" s="6">
        <v>5</v>
      </c>
      <c r="S3704" s="6">
        <v>0.1</v>
      </c>
      <c r="T3704" t="s">
        <v>851</v>
      </c>
      <c r="U3704">
        <f t="shared" si="171"/>
        <v>5478.6</v>
      </c>
      <c r="V3704" s="7">
        <f t="shared" si="172"/>
        <v>4111</v>
      </c>
      <c r="W3704" s="7">
        <f t="shared" si="173"/>
        <v>1366.7000000000003</v>
      </c>
    </row>
    <row r="3705" spans="1:23" x14ac:dyDescent="0.25">
      <c r="A3705" t="s">
        <v>3987</v>
      </c>
      <c r="B3705" s="4">
        <v>45724</v>
      </c>
      <c r="C3705" t="s">
        <v>694</v>
      </c>
      <c r="D3705" t="str">
        <f>VLOOKUP(C3705,Customers!$A$1:$H$201,4,0)</f>
        <v>Jessica Mullins</v>
      </c>
      <c r="E3705" t="str">
        <f>VLOOKUP(C3705,Customers!$A$1:$H$201,5,0)</f>
        <v>Male</v>
      </c>
      <c r="F3705" s="4">
        <f>VLOOKUP(C3705,Customers!$A$1:$H$201,6,0)</f>
        <v>31435</v>
      </c>
      <c r="G3705" s="4" t="str">
        <f>VLOOKUP(C3705,Customers!$A$1:$H$201,7,0)</f>
        <v>Jessicaside</v>
      </c>
      <c r="H3705" s="4">
        <f>VLOOKUP(C3705,Customers!$A$1:$H$201,8,0)</f>
        <v>44905</v>
      </c>
      <c r="I3705" t="s">
        <v>794</v>
      </c>
      <c r="J3705" t="str">
        <f>VLOOKUP(I3705,Products!$A$1:$F$51,2,0)</f>
        <v>New Watches</v>
      </c>
      <c r="K3705" t="str">
        <f>VLOOKUP(I3705,Products!$A$1:$F$51,3,0)</f>
        <v>Fashion</v>
      </c>
      <c r="L3705" t="str">
        <f>VLOOKUP(I3705,Products!$A$1:$F$51,4,0)</f>
        <v>Watches</v>
      </c>
      <c r="M3705" s="7">
        <f>VLOOKUP(I3705,Products!$A$1:$F$51,5,0)</f>
        <v>1501.46</v>
      </c>
      <c r="N3705" s="7">
        <f>VLOOKUP(I3705,Products!$A$1:$F$51,6,0)</f>
        <v>1167.73</v>
      </c>
      <c r="O3705" t="s">
        <v>827</v>
      </c>
      <c r="P3705" t="str">
        <f>VLOOKUP(O3705,Stores!$A$1:$D$6,2,0)</f>
        <v>MegaMart Jimenezborough</v>
      </c>
      <c r="Q3705" t="str">
        <f>VLOOKUP(O3705,Stores!$A$1:$D$6,4,0)</f>
        <v>South</v>
      </c>
      <c r="R3705" s="6">
        <v>3</v>
      </c>
      <c r="S3705" s="6">
        <v>0.05</v>
      </c>
      <c r="T3705" t="s">
        <v>861</v>
      </c>
      <c r="U3705">
        <f t="shared" si="171"/>
        <v>4504.38</v>
      </c>
      <c r="V3705" s="7">
        <f t="shared" si="172"/>
        <v>3503.19</v>
      </c>
      <c r="W3705" s="7">
        <f t="shared" si="173"/>
        <v>1000.24</v>
      </c>
    </row>
    <row r="3706" spans="1:23" x14ac:dyDescent="0.25">
      <c r="A3706" t="s">
        <v>4230</v>
      </c>
      <c r="B3706" s="4">
        <v>45724</v>
      </c>
      <c r="C3706" t="s">
        <v>252</v>
      </c>
      <c r="D3706" t="str">
        <f>VLOOKUP(C3706,Customers!$A$1:$H$201,4,0)</f>
        <v>Daniel Maldonado</v>
      </c>
      <c r="E3706" t="str">
        <f>VLOOKUP(C3706,Customers!$A$1:$H$201,5,0)</f>
        <v>Male</v>
      </c>
      <c r="F3706" s="4">
        <f>VLOOKUP(C3706,Customers!$A$1:$H$201,6,0)</f>
        <v>26914</v>
      </c>
      <c r="G3706" s="4" t="str">
        <f>VLOOKUP(C3706,Customers!$A$1:$H$201,7,0)</f>
        <v>Davisfurt</v>
      </c>
      <c r="H3706" s="4">
        <f>VLOOKUP(C3706,Customers!$A$1:$H$201,8,0)</f>
        <v>44266</v>
      </c>
      <c r="I3706" t="s">
        <v>768</v>
      </c>
      <c r="J3706" t="str">
        <f>VLOOKUP(I3706,Products!$A$1:$F$51,2,0)</f>
        <v>And Footwear</v>
      </c>
      <c r="K3706" t="str">
        <f>VLOOKUP(I3706,Products!$A$1:$F$51,3,0)</f>
        <v>Fashion</v>
      </c>
      <c r="L3706" t="str">
        <f>VLOOKUP(I3706,Products!$A$1:$F$51,4,0)</f>
        <v>Footwear</v>
      </c>
      <c r="M3706" s="7">
        <f>VLOOKUP(I3706,Products!$A$1:$F$51,5,0)</f>
        <v>1878.47</v>
      </c>
      <c r="N3706" s="7">
        <f>VLOOKUP(I3706,Products!$A$1:$F$51,6,0)</f>
        <v>1014.91</v>
      </c>
      <c r="O3706" t="s">
        <v>835</v>
      </c>
      <c r="P3706" t="str">
        <f>VLOOKUP(O3706,Stores!$A$1:$D$6,2,0)</f>
        <v>MegaMart New Michele</v>
      </c>
      <c r="Q3706" t="str">
        <f>VLOOKUP(O3706,Stores!$A$1:$D$6,4,0)</f>
        <v>West</v>
      </c>
      <c r="R3706" s="6">
        <v>2</v>
      </c>
      <c r="S3706" s="6">
        <v>0.15</v>
      </c>
      <c r="T3706" t="s">
        <v>854</v>
      </c>
      <c r="U3706">
        <f t="shared" si="171"/>
        <v>3756.94</v>
      </c>
      <c r="V3706" s="7">
        <f t="shared" si="172"/>
        <v>2029.82</v>
      </c>
      <c r="W3706" s="7">
        <f t="shared" si="173"/>
        <v>1726.2700000000002</v>
      </c>
    </row>
    <row r="3707" spans="1:23" x14ac:dyDescent="0.25">
      <c r="A3707" t="s">
        <v>4854</v>
      </c>
      <c r="B3707" s="4">
        <v>45725</v>
      </c>
      <c r="C3707" t="s">
        <v>606</v>
      </c>
      <c r="D3707" t="str">
        <f>VLOOKUP(C3707,Customers!$A$1:$H$201,4,0)</f>
        <v>Christina Dominguez</v>
      </c>
      <c r="E3707" t="str">
        <f>VLOOKUP(C3707,Customers!$A$1:$H$201,5,0)</f>
        <v>Male</v>
      </c>
      <c r="F3707" s="4">
        <f>VLOOKUP(C3707,Customers!$A$1:$H$201,6,0)</f>
        <v>34043</v>
      </c>
      <c r="G3707" s="4" t="str">
        <f>VLOOKUP(C3707,Customers!$A$1:$H$201,7,0)</f>
        <v>Robertsborough</v>
      </c>
      <c r="H3707" s="4">
        <f>VLOOKUP(C3707,Customers!$A$1:$H$201,8,0)</f>
        <v>45866</v>
      </c>
      <c r="I3707" t="s">
        <v>778</v>
      </c>
      <c r="J3707" t="str">
        <f>VLOOKUP(I3707,Products!$A$1:$F$51,2,0)</f>
        <v>Deal Smartphone</v>
      </c>
      <c r="K3707" t="str">
        <f>VLOOKUP(I3707,Products!$A$1:$F$51,3,0)</f>
        <v>Electronics</v>
      </c>
      <c r="L3707" t="str">
        <f>VLOOKUP(I3707,Products!$A$1:$F$51,4,0)</f>
        <v>Smartphone</v>
      </c>
      <c r="M3707" s="7">
        <f>VLOOKUP(I3707,Products!$A$1:$F$51,5,0)</f>
        <v>673.78</v>
      </c>
      <c r="N3707" s="7">
        <f>VLOOKUP(I3707,Products!$A$1:$F$51,6,0)</f>
        <v>363.33</v>
      </c>
      <c r="O3707" t="s">
        <v>827</v>
      </c>
      <c r="P3707" t="str">
        <f>VLOOKUP(O3707,Stores!$A$1:$D$6,2,0)</f>
        <v>MegaMart Jimenezborough</v>
      </c>
      <c r="Q3707" t="str">
        <f>VLOOKUP(O3707,Stores!$A$1:$D$6,4,0)</f>
        <v>South</v>
      </c>
      <c r="R3707" s="6">
        <v>3</v>
      </c>
      <c r="S3707" s="6">
        <v>0.05</v>
      </c>
      <c r="T3707" t="s">
        <v>857</v>
      </c>
      <c r="U3707">
        <f t="shared" si="171"/>
        <v>2021.34</v>
      </c>
      <c r="V3707" s="7">
        <f t="shared" si="172"/>
        <v>1089.99</v>
      </c>
      <c r="W3707" s="7">
        <f t="shared" si="173"/>
        <v>930.39999999999986</v>
      </c>
    </row>
    <row r="3708" spans="1:23" x14ac:dyDescent="0.25">
      <c r="A3708" t="s">
        <v>5492</v>
      </c>
      <c r="B3708" s="4">
        <v>45725</v>
      </c>
      <c r="C3708" t="s">
        <v>440</v>
      </c>
      <c r="D3708" t="str">
        <f>VLOOKUP(C3708,Customers!$A$1:$H$201,4,0)</f>
        <v>Jason Lloyd</v>
      </c>
      <c r="E3708" t="str">
        <f>VLOOKUP(C3708,Customers!$A$1:$H$201,5,0)</f>
        <v>Male</v>
      </c>
      <c r="F3708" s="4">
        <f>VLOOKUP(C3708,Customers!$A$1:$H$201,6,0)</f>
        <v>33450</v>
      </c>
      <c r="G3708" s="4" t="str">
        <f>VLOOKUP(C3708,Customers!$A$1:$H$201,7,0)</f>
        <v>West Ralph</v>
      </c>
      <c r="H3708" s="4">
        <f>VLOOKUP(C3708,Customers!$A$1:$H$201,8,0)</f>
        <v>45747</v>
      </c>
      <c r="I3708" t="s">
        <v>738</v>
      </c>
      <c r="J3708" t="str">
        <f>VLOOKUP(I3708,Products!$A$1:$F$51,2,0)</f>
        <v>Either Headphones</v>
      </c>
      <c r="K3708" t="str">
        <f>VLOOKUP(I3708,Products!$A$1:$F$51,3,0)</f>
        <v>Electronics</v>
      </c>
      <c r="L3708" t="str">
        <f>VLOOKUP(I3708,Products!$A$1:$F$51,4,0)</f>
        <v>Headphones</v>
      </c>
      <c r="M3708" s="7">
        <f>VLOOKUP(I3708,Products!$A$1:$F$51,5,0)</f>
        <v>248.57</v>
      </c>
      <c r="N3708" s="7">
        <f>VLOOKUP(I3708,Products!$A$1:$F$51,6,0)</f>
        <v>190.67</v>
      </c>
      <c r="O3708" t="s">
        <v>831</v>
      </c>
      <c r="P3708" t="str">
        <f>VLOOKUP(O3708,Stores!$A$1:$D$6,2,0)</f>
        <v>MegaMart Peckmouth</v>
      </c>
      <c r="Q3708" t="str">
        <f>VLOOKUP(O3708,Stores!$A$1:$D$6,4,0)</f>
        <v>East</v>
      </c>
      <c r="R3708" s="6">
        <v>4</v>
      </c>
      <c r="S3708" s="6">
        <v>0.05</v>
      </c>
      <c r="T3708" t="s">
        <v>861</v>
      </c>
      <c r="U3708">
        <f t="shared" si="171"/>
        <v>994.28</v>
      </c>
      <c r="V3708" s="7">
        <f t="shared" si="172"/>
        <v>762.68</v>
      </c>
      <c r="W3708" s="7">
        <f t="shared" si="173"/>
        <v>230.65000000000003</v>
      </c>
    </row>
    <row r="3709" spans="1:23" x14ac:dyDescent="0.25">
      <c r="A3709" t="s">
        <v>5579</v>
      </c>
      <c r="B3709" s="4">
        <v>45725</v>
      </c>
      <c r="C3709" t="s">
        <v>401</v>
      </c>
      <c r="D3709" t="str">
        <f>VLOOKUP(C3709,Customers!$A$1:$H$201,4,0)</f>
        <v>Samantha Hill</v>
      </c>
      <c r="E3709" t="str">
        <f>VLOOKUP(C3709,Customers!$A$1:$H$201,5,0)</f>
        <v>Male</v>
      </c>
      <c r="F3709" s="4">
        <f>VLOOKUP(C3709,Customers!$A$1:$H$201,6,0)</f>
        <v>22241</v>
      </c>
      <c r="G3709" s="4" t="str">
        <f>VLOOKUP(C3709,Customers!$A$1:$H$201,7,0)</f>
        <v>Georgetown</v>
      </c>
      <c r="H3709" s="4">
        <f>VLOOKUP(C3709,Customers!$A$1:$H$201,8,0)</f>
        <v>44720</v>
      </c>
      <c r="I3709" t="s">
        <v>818</v>
      </c>
      <c r="J3709" t="str">
        <f>VLOOKUP(I3709,Products!$A$1:$F$51,2,0)</f>
        <v>Nor Bags</v>
      </c>
      <c r="K3709" t="str">
        <f>VLOOKUP(I3709,Products!$A$1:$F$51,3,0)</f>
        <v>Fashion</v>
      </c>
      <c r="L3709" t="str">
        <f>VLOOKUP(I3709,Products!$A$1:$F$51,4,0)</f>
        <v>Bags</v>
      </c>
      <c r="M3709" s="7">
        <f>VLOOKUP(I3709,Products!$A$1:$F$51,5,0)</f>
        <v>1216.3599999999999</v>
      </c>
      <c r="N3709" s="7">
        <f>VLOOKUP(I3709,Products!$A$1:$F$51,6,0)</f>
        <v>794.8</v>
      </c>
      <c r="O3709" t="s">
        <v>827</v>
      </c>
      <c r="P3709" t="str">
        <f>VLOOKUP(O3709,Stores!$A$1:$D$6,2,0)</f>
        <v>MegaMart Jimenezborough</v>
      </c>
      <c r="Q3709" t="str">
        <f>VLOOKUP(O3709,Stores!$A$1:$D$6,4,0)</f>
        <v>South</v>
      </c>
      <c r="R3709" s="6">
        <v>4</v>
      </c>
      <c r="S3709" s="6">
        <v>0.05</v>
      </c>
      <c r="T3709" t="s">
        <v>851</v>
      </c>
      <c r="U3709">
        <f t="shared" si="171"/>
        <v>4865.4399999999996</v>
      </c>
      <c r="V3709" s="7">
        <f t="shared" si="172"/>
        <v>3179.2</v>
      </c>
      <c r="W3709" s="7">
        <f t="shared" si="173"/>
        <v>1685.2899999999997</v>
      </c>
    </row>
    <row r="3710" spans="1:23" x14ac:dyDescent="0.25">
      <c r="A3710" t="s">
        <v>1438</v>
      </c>
      <c r="B3710" s="4">
        <v>45725</v>
      </c>
      <c r="C3710" t="s">
        <v>700</v>
      </c>
      <c r="D3710" t="str">
        <f>VLOOKUP(C3710,Customers!$A$1:$H$201,4,0)</f>
        <v>Ronald Haley</v>
      </c>
      <c r="E3710" t="str">
        <f>VLOOKUP(C3710,Customers!$A$1:$H$201,5,0)</f>
        <v>Male</v>
      </c>
      <c r="F3710" s="4">
        <f>VLOOKUP(C3710,Customers!$A$1:$H$201,6,0)</f>
        <v>37249</v>
      </c>
      <c r="G3710" s="4" t="str">
        <f>VLOOKUP(C3710,Customers!$A$1:$H$201,7,0)</f>
        <v>Jenniferbury</v>
      </c>
      <c r="H3710" s="4">
        <f>VLOOKUP(C3710,Customers!$A$1:$H$201,8,0)</f>
        <v>45832</v>
      </c>
      <c r="I3710" t="s">
        <v>776</v>
      </c>
      <c r="J3710" t="str">
        <f>VLOOKUP(I3710,Products!$A$1:$F$51,2,0)</f>
        <v>Hospital Smartphone</v>
      </c>
      <c r="K3710" t="str">
        <f>VLOOKUP(I3710,Products!$A$1:$F$51,3,0)</f>
        <v>Electronics</v>
      </c>
      <c r="L3710" t="str">
        <f>VLOOKUP(I3710,Products!$A$1:$F$51,4,0)</f>
        <v>Smartphone</v>
      </c>
      <c r="M3710" s="7">
        <f>VLOOKUP(I3710,Products!$A$1:$F$51,5,0)</f>
        <v>1272.23</v>
      </c>
      <c r="N3710" s="7">
        <f>VLOOKUP(I3710,Products!$A$1:$F$51,6,0)</f>
        <v>952.65</v>
      </c>
      <c r="O3710" t="s">
        <v>835</v>
      </c>
      <c r="P3710" t="str">
        <f>VLOOKUP(O3710,Stores!$A$1:$D$6,2,0)</f>
        <v>MegaMart New Michele</v>
      </c>
      <c r="Q3710" t="str">
        <f>VLOOKUP(O3710,Stores!$A$1:$D$6,4,0)</f>
        <v>West</v>
      </c>
      <c r="R3710" s="6">
        <v>1</v>
      </c>
      <c r="S3710" s="6">
        <v>0.15</v>
      </c>
      <c r="T3710" t="s">
        <v>851</v>
      </c>
      <c r="U3710">
        <f t="shared" si="171"/>
        <v>1272.23</v>
      </c>
      <c r="V3710" s="7">
        <f t="shared" si="172"/>
        <v>952.65</v>
      </c>
      <c r="W3710" s="7">
        <f t="shared" si="173"/>
        <v>318.73</v>
      </c>
    </row>
    <row r="3711" spans="1:23" x14ac:dyDescent="0.25">
      <c r="A3711" t="s">
        <v>1828</v>
      </c>
      <c r="B3711" s="4">
        <v>45725</v>
      </c>
      <c r="C3711" t="s">
        <v>349</v>
      </c>
      <c r="D3711" t="str">
        <f>VLOOKUP(C3711,Customers!$A$1:$H$201,4,0)</f>
        <v>Stanley Brown</v>
      </c>
      <c r="E3711" t="str">
        <f>VLOOKUP(C3711,Customers!$A$1:$H$201,5,0)</f>
        <v>Male</v>
      </c>
      <c r="F3711" s="4">
        <f>VLOOKUP(C3711,Customers!$A$1:$H$201,6,0)</f>
        <v>28594</v>
      </c>
      <c r="G3711" s="4" t="str">
        <f>VLOOKUP(C3711,Customers!$A$1:$H$201,7,0)</f>
        <v>Baldwinstad</v>
      </c>
      <c r="H3711" s="4">
        <f>VLOOKUP(C3711,Customers!$A$1:$H$201,8,0)</f>
        <v>44617</v>
      </c>
      <c r="I3711" t="s">
        <v>812</v>
      </c>
      <c r="J3711" t="str">
        <f>VLOOKUP(I3711,Products!$A$1:$F$51,2,0)</f>
        <v>Set Dairy</v>
      </c>
      <c r="K3711" t="str">
        <f>VLOOKUP(I3711,Products!$A$1:$F$51,3,0)</f>
        <v>Groceries</v>
      </c>
      <c r="L3711" t="str">
        <f>VLOOKUP(I3711,Products!$A$1:$F$51,4,0)</f>
        <v>Dairy</v>
      </c>
      <c r="M3711" s="7">
        <f>VLOOKUP(I3711,Products!$A$1:$F$51,5,0)</f>
        <v>1879.08</v>
      </c>
      <c r="N3711" s="7">
        <f>VLOOKUP(I3711,Products!$A$1:$F$51,6,0)</f>
        <v>1004.56</v>
      </c>
      <c r="O3711" t="s">
        <v>842</v>
      </c>
      <c r="P3711" t="str">
        <f>VLOOKUP(O3711,Stores!$A$1:$D$6,2,0)</f>
        <v>MegaMart Johnmouth</v>
      </c>
      <c r="Q3711" t="str">
        <f>VLOOKUP(O3711,Stores!$A$1:$D$6,4,0)</f>
        <v>East</v>
      </c>
      <c r="R3711" s="6">
        <v>4</v>
      </c>
      <c r="S3711" s="6">
        <v>0.1</v>
      </c>
      <c r="T3711" t="s">
        <v>861</v>
      </c>
      <c r="U3711">
        <f t="shared" si="171"/>
        <v>7516.32</v>
      </c>
      <c r="V3711" s="7">
        <f t="shared" si="172"/>
        <v>4018.24</v>
      </c>
      <c r="W3711" s="7">
        <f t="shared" si="173"/>
        <v>3497.18</v>
      </c>
    </row>
    <row r="3712" spans="1:23" x14ac:dyDescent="0.25">
      <c r="A3712" t="s">
        <v>3284</v>
      </c>
      <c r="B3712" s="4">
        <v>45725</v>
      </c>
      <c r="C3712" t="s">
        <v>177</v>
      </c>
      <c r="D3712" t="str">
        <f>VLOOKUP(C3712,Customers!$A$1:$H$201,4,0)</f>
        <v>Dennis Poole</v>
      </c>
      <c r="E3712" t="str">
        <f>VLOOKUP(C3712,Customers!$A$1:$H$201,5,0)</f>
        <v>Male</v>
      </c>
      <c r="F3712" s="4">
        <f>VLOOKUP(C3712,Customers!$A$1:$H$201,6,0)</f>
        <v>23397</v>
      </c>
      <c r="G3712" s="4" t="str">
        <f>VLOOKUP(C3712,Customers!$A$1:$H$201,7,0)</f>
        <v>New Jontown</v>
      </c>
      <c r="H3712" s="4">
        <f>VLOOKUP(C3712,Customers!$A$1:$H$201,8,0)</f>
        <v>44737</v>
      </c>
      <c r="I3712" t="s">
        <v>778</v>
      </c>
      <c r="J3712" t="str">
        <f>VLOOKUP(I3712,Products!$A$1:$F$51,2,0)</f>
        <v>Deal Smartphone</v>
      </c>
      <c r="K3712" t="str">
        <f>VLOOKUP(I3712,Products!$A$1:$F$51,3,0)</f>
        <v>Electronics</v>
      </c>
      <c r="L3712" t="str">
        <f>VLOOKUP(I3712,Products!$A$1:$F$51,4,0)</f>
        <v>Smartphone</v>
      </c>
      <c r="M3712" s="7">
        <f>VLOOKUP(I3712,Products!$A$1:$F$51,5,0)</f>
        <v>673.78</v>
      </c>
      <c r="N3712" s="7">
        <f>VLOOKUP(I3712,Products!$A$1:$F$51,6,0)</f>
        <v>363.33</v>
      </c>
      <c r="O3712" t="s">
        <v>835</v>
      </c>
      <c r="P3712" t="str">
        <f>VLOOKUP(O3712,Stores!$A$1:$D$6,2,0)</f>
        <v>MegaMart New Michele</v>
      </c>
      <c r="Q3712" t="str">
        <f>VLOOKUP(O3712,Stores!$A$1:$D$6,4,0)</f>
        <v>West</v>
      </c>
      <c r="R3712" s="6">
        <v>5</v>
      </c>
      <c r="S3712" s="6">
        <v>0</v>
      </c>
      <c r="T3712" t="s">
        <v>857</v>
      </c>
      <c r="U3712">
        <f t="shared" si="171"/>
        <v>3368.8999999999996</v>
      </c>
      <c r="V3712" s="7">
        <f t="shared" si="172"/>
        <v>1816.6499999999999</v>
      </c>
      <c r="W3712" s="7">
        <f t="shared" si="173"/>
        <v>1551.2499999999998</v>
      </c>
    </row>
    <row r="3713" spans="1:23" x14ac:dyDescent="0.25">
      <c r="A3713" t="s">
        <v>3767</v>
      </c>
      <c r="B3713" s="4">
        <v>45725</v>
      </c>
      <c r="C3713" t="s">
        <v>597</v>
      </c>
      <c r="D3713" t="str">
        <f>VLOOKUP(C3713,Customers!$A$1:$H$201,4,0)</f>
        <v>Richard Jones</v>
      </c>
      <c r="E3713" t="str">
        <f>VLOOKUP(C3713,Customers!$A$1:$H$201,5,0)</f>
        <v>Male</v>
      </c>
      <c r="F3713" s="4">
        <f>VLOOKUP(C3713,Customers!$A$1:$H$201,6,0)</f>
        <v>25414</v>
      </c>
      <c r="G3713" s="4" t="str">
        <f>VLOOKUP(C3713,Customers!$A$1:$H$201,7,0)</f>
        <v>Lake Steventown</v>
      </c>
      <c r="H3713" s="4">
        <f>VLOOKUP(C3713,Customers!$A$1:$H$201,8,0)</f>
        <v>44835</v>
      </c>
      <c r="I3713" t="s">
        <v>718</v>
      </c>
      <c r="J3713" t="str">
        <f>VLOOKUP(I3713,Products!$A$1:$F$51,2,0)</f>
        <v>Four Accessories</v>
      </c>
      <c r="K3713" t="str">
        <f>VLOOKUP(I3713,Products!$A$1:$F$51,3,0)</f>
        <v>Fashion</v>
      </c>
      <c r="L3713" t="str">
        <f>VLOOKUP(I3713,Products!$A$1:$F$51,4,0)</f>
        <v>Accessories</v>
      </c>
      <c r="M3713" s="7">
        <f>VLOOKUP(I3713,Products!$A$1:$F$51,5,0)</f>
        <v>1853.77</v>
      </c>
      <c r="N3713" s="7">
        <f>VLOOKUP(I3713,Products!$A$1:$F$51,6,0)</f>
        <v>1363.52</v>
      </c>
      <c r="O3713" t="s">
        <v>835</v>
      </c>
      <c r="P3713" t="str">
        <f>VLOOKUP(O3713,Stores!$A$1:$D$6,2,0)</f>
        <v>MegaMart New Michele</v>
      </c>
      <c r="Q3713" t="str">
        <f>VLOOKUP(O3713,Stores!$A$1:$D$6,4,0)</f>
        <v>West</v>
      </c>
      <c r="R3713" s="6">
        <v>3</v>
      </c>
      <c r="S3713" s="6">
        <v>0.05</v>
      </c>
      <c r="T3713" t="s">
        <v>861</v>
      </c>
      <c r="U3713">
        <f t="shared" si="171"/>
        <v>5561.3099999999995</v>
      </c>
      <c r="V3713" s="7">
        <f t="shared" si="172"/>
        <v>4090.56</v>
      </c>
      <c r="W3713" s="7">
        <f t="shared" si="173"/>
        <v>1469.7999999999995</v>
      </c>
    </row>
    <row r="3714" spans="1:23" x14ac:dyDescent="0.25">
      <c r="A3714" t="s">
        <v>3912</v>
      </c>
      <c r="B3714" s="4">
        <v>45725</v>
      </c>
      <c r="C3714" t="s">
        <v>427</v>
      </c>
      <c r="D3714" t="str">
        <f>VLOOKUP(C3714,Customers!$A$1:$H$201,4,0)</f>
        <v>Jose Smith</v>
      </c>
      <c r="E3714" t="str">
        <f>VLOOKUP(C3714,Customers!$A$1:$H$201,5,0)</f>
        <v>Male</v>
      </c>
      <c r="F3714" s="4">
        <f>VLOOKUP(C3714,Customers!$A$1:$H$201,6,0)</f>
        <v>21971</v>
      </c>
      <c r="G3714" s="4" t="str">
        <f>VLOOKUP(C3714,Customers!$A$1:$H$201,7,0)</f>
        <v>Smithburgh</v>
      </c>
      <c r="H3714" s="4">
        <f>VLOOKUP(C3714,Customers!$A$1:$H$201,8,0)</f>
        <v>45242</v>
      </c>
      <c r="I3714" t="s">
        <v>757</v>
      </c>
      <c r="J3714" t="str">
        <f>VLOOKUP(I3714,Products!$A$1:$F$51,2,0)</f>
        <v>Traditional Laptop</v>
      </c>
      <c r="K3714" t="str">
        <f>VLOOKUP(I3714,Products!$A$1:$F$51,3,0)</f>
        <v>Electronics</v>
      </c>
      <c r="L3714" t="str">
        <f>VLOOKUP(I3714,Products!$A$1:$F$51,4,0)</f>
        <v>Laptop</v>
      </c>
      <c r="M3714" s="7">
        <f>VLOOKUP(I3714,Products!$A$1:$F$51,5,0)</f>
        <v>1762.92</v>
      </c>
      <c r="N3714" s="7">
        <f>VLOOKUP(I3714,Products!$A$1:$F$51,6,0)</f>
        <v>1346.48</v>
      </c>
      <c r="O3714" t="s">
        <v>842</v>
      </c>
      <c r="P3714" t="str">
        <f>VLOOKUP(O3714,Stores!$A$1:$D$6,2,0)</f>
        <v>MegaMart Johnmouth</v>
      </c>
      <c r="Q3714" t="str">
        <f>VLOOKUP(O3714,Stores!$A$1:$D$6,4,0)</f>
        <v>East</v>
      </c>
      <c r="R3714" s="6">
        <v>3</v>
      </c>
      <c r="S3714" s="6">
        <v>0.1</v>
      </c>
      <c r="T3714" t="s">
        <v>854</v>
      </c>
      <c r="U3714">
        <f t="shared" si="171"/>
        <v>5288.76</v>
      </c>
      <c r="V3714" s="7">
        <f t="shared" si="172"/>
        <v>4039.44</v>
      </c>
      <c r="W3714" s="7">
        <f t="shared" si="173"/>
        <v>1248.42</v>
      </c>
    </row>
    <row r="3715" spans="1:23" x14ac:dyDescent="0.25">
      <c r="A3715" t="s">
        <v>4953</v>
      </c>
      <c r="B3715" s="4">
        <v>45725</v>
      </c>
      <c r="C3715" t="s">
        <v>507</v>
      </c>
      <c r="D3715" t="str">
        <f>VLOOKUP(C3715,Customers!$A$1:$H$201,4,0)</f>
        <v>Stacy Williams</v>
      </c>
      <c r="E3715" t="str">
        <f>VLOOKUP(C3715,Customers!$A$1:$H$201,5,0)</f>
        <v>Female</v>
      </c>
      <c r="F3715" s="4">
        <f>VLOOKUP(C3715,Customers!$A$1:$H$201,6,0)</f>
        <v>26827</v>
      </c>
      <c r="G3715" s="4" t="str">
        <f>VLOOKUP(C3715,Customers!$A$1:$H$201,7,0)</f>
        <v>Port Gail</v>
      </c>
      <c r="H3715" s="4">
        <f>VLOOKUP(C3715,Customers!$A$1:$H$201,8,0)</f>
        <v>45532</v>
      </c>
      <c r="I3715" t="s">
        <v>808</v>
      </c>
      <c r="J3715" t="str">
        <f>VLOOKUP(I3715,Products!$A$1:$F$51,2,0)</f>
        <v>Soon Accessories</v>
      </c>
      <c r="K3715" t="str">
        <f>VLOOKUP(I3715,Products!$A$1:$F$51,3,0)</f>
        <v>Fashion</v>
      </c>
      <c r="L3715" t="str">
        <f>VLOOKUP(I3715,Products!$A$1:$F$51,4,0)</f>
        <v>Accessories</v>
      </c>
      <c r="M3715" s="7">
        <f>VLOOKUP(I3715,Products!$A$1:$F$51,5,0)</f>
        <v>564.41999999999996</v>
      </c>
      <c r="N3715" s="7">
        <f>VLOOKUP(I3715,Products!$A$1:$F$51,6,0)</f>
        <v>293.95999999999998</v>
      </c>
      <c r="O3715" t="s">
        <v>838</v>
      </c>
      <c r="P3715" t="str">
        <f>VLOOKUP(O3715,Stores!$A$1:$D$6,2,0)</f>
        <v>MegaMart Brianahaven</v>
      </c>
      <c r="Q3715" t="str">
        <f>VLOOKUP(O3715,Stores!$A$1:$D$6,4,0)</f>
        <v>North</v>
      </c>
      <c r="R3715" s="6">
        <v>4</v>
      </c>
      <c r="S3715" s="6">
        <v>0.15</v>
      </c>
      <c r="T3715" t="s">
        <v>851</v>
      </c>
      <c r="U3715">
        <f t="shared" ref="U3715:U3778" si="174">M3715*R3715</f>
        <v>2257.6799999999998</v>
      </c>
      <c r="V3715" s="7">
        <f t="shared" ref="V3715:V3778" si="175">N3715*R3715</f>
        <v>1175.8399999999999</v>
      </c>
      <c r="W3715" s="7">
        <f t="shared" ref="W3715:W3778" si="176">U3715-V3715-(1-S3715)</f>
        <v>1080.99</v>
      </c>
    </row>
    <row r="3716" spans="1:23" x14ac:dyDescent="0.25">
      <c r="A3716" t="s">
        <v>5555</v>
      </c>
      <c r="B3716" s="4">
        <v>45726</v>
      </c>
      <c r="C3716" t="s">
        <v>239</v>
      </c>
      <c r="D3716" t="str">
        <f>VLOOKUP(C3716,Customers!$A$1:$H$201,4,0)</f>
        <v>Michael Johnson</v>
      </c>
      <c r="E3716" t="str">
        <f>VLOOKUP(C3716,Customers!$A$1:$H$201,5,0)</f>
        <v>Male</v>
      </c>
      <c r="F3716" s="4">
        <f>VLOOKUP(C3716,Customers!$A$1:$H$201,6,0)</f>
        <v>26671</v>
      </c>
      <c r="G3716" s="4" t="str">
        <f>VLOOKUP(C3716,Customers!$A$1:$H$201,7,0)</f>
        <v>West Amandashire</v>
      </c>
      <c r="H3716" s="4">
        <f>VLOOKUP(C3716,Customers!$A$1:$H$201,8,0)</f>
        <v>45075</v>
      </c>
      <c r="I3716" t="s">
        <v>818</v>
      </c>
      <c r="J3716" t="str">
        <f>VLOOKUP(I3716,Products!$A$1:$F$51,2,0)</f>
        <v>Nor Bags</v>
      </c>
      <c r="K3716" t="str">
        <f>VLOOKUP(I3716,Products!$A$1:$F$51,3,0)</f>
        <v>Fashion</v>
      </c>
      <c r="L3716" t="str">
        <f>VLOOKUP(I3716,Products!$A$1:$F$51,4,0)</f>
        <v>Bags</v>
      </c>
      <c r="M3716" s="7">
        <f>VLOOKUP(I3716,Products!$A$1:$F$51,5,0)</f>
        <v>1216.3599999999999</v>
      </c>
      <c r="N3716" s="7">
        <f>VLOOKUP(I3716,Products!$A$1:$F$51,6,0)</f>
        <v>794.8</v>
      </c>
      <c r="O3716" t="s">
        <v>835</v>
      </c>
      <c r="P3716" t="str">
        <f>VLOOKUP(O3716,Stores!$A$1:$D$6,2,0)</f>
        <v>MegaMart New Michele</v>
      </c>
      <c r="Q3716" t="str">
        <f>VLOOKUP(O3716,Stores!$A$1:$D$6,4,0)</f>
        <v>West</v>
      </c>
      <c r="R3716" s="6">
        <v>1</v>
      </c>
      <c r="S3716" s="6">
        <v>0.1</v>
      </c>
      <c r="T3716" t="s">
        <v>857</v>
      </c>
      <c r="U3716">
        <f t="shared" si="174"/>
        <v>1216.3599999999999</v>
      </c>
      <c r="V3716" s="7">
        <f t="shared" si="175"/>
        <v>794.8</v>
      </c>
      <c r="W3716" s="7">
        <f t="shared" si="176"/>
        <v>420.65999999999997</v>
      </c>
    </row>
    <row r="3717" spans="1:23" x14ac:dyDescent="0.25">
      <c r="A3717" t="s">
        <v>5813</v>
      </c>
      <c r="B3717" s="4">
        <v>45726</v>
      </c>
      <c r="C3717" t="s">
        <v>135</v>
      </c>
      <c r="D3717" t="str">
        <f>VLOOKUP(C3717,Customers!$A$1:$H$201,4,0)</f>
        <v>Kimberly King</v>
      </c>
      <c r="E3717" t="str">
        <f>VLOOKUP(C3717,Customers!$A$1:$H$201,5,0)</f>
        <v>Female</v>
      </c>
      <c r="F3717" s="4">
        <f>VLOOKUP(C3717,Customers!$A$1:$H$201,6,0)</f>
        <v>33347</v>
      </c>
      <c r="G3717" s="4" t="str">
        <f>VLOOKUP(C3717,Customers!$A$1:$H$201,7,0)</f>
        <v>North George</v>
      </c>
      <c r="H3717" s="4">
        <f>VLOOKUP(C3717,Customers!$A$1:$H$201,8,0)</f>
        <v>45007</v>
      </c>
      <c r="I3717" t="s">
        <v>718</v>
      </c>
      <c r="J3717" t="str">
        <f>VLOOKUP(I3717,Products!$A$1:$F$51,2,0)</f>
        <v>Four Accessories</v>
      </c>
      <c r="K3717" t="str">
        <f>VLOOKUP(I3717,Products!$A$1:$F$51,3,0)</f>
        <v>Fashion</v>
      </c>
      <c r="L3717" t="str">
        <f>VLOOKUP(I3717,Products!$A$1:$F$51,4,0)</f>
        <v>Accessories</v>
      </c>
      <c r="M3717" s="7">
        <f>VLOOKUP(I3717,Products!$A$1:$F$51,5,0)</f>
        <v>1853.77</v>
      </c>
      <c r="N3717" s="7">
        <f>VLOOKUP(I3717,Products!$A$1:$F$51,6,0)</f>
        <v>1363.52</v>
      </c>
      <c r="O3717" t="s">
        <v>831</v>
      </c>
      <c r="P3717" t="str">
        <f>VLOOKUP(O3717,Stores!$A$1:$D$6,2,0)</f>
        <v>MegaMart Peckmouth</v>
      </c>
      <c r="Q3717" t="str">
        <f>VLOOKUP(O3717,Stores!$A$1:$D$6,4,0)</f>
        <v>East</v>
      </c>
      <c r="R3717" s="6">
        <v>2</v>
      </c>
      <c r="S3717" s="6">
        <v>0</v>
      </c>
      <c r="T3717" t="s">
        <v>861</v>
      </c>
      <c r="U3717">
        <f t="shared" si="174"/>
        <v>3707.54</v>
      </c>
      <c r="V3717" s="7">
        <f t="shared" si="175"/>
        <v>2727.04</v>
      </c>
      <c r="W3717" s="7">
        <f t="shared" si="176"/>
        <v>979.5</v>
      </c>
    </row>
    <row r="3718" spans="1:23" x14ac:dyDescent="0.25">
      <c r="A3718" t="s">
        <v>1105</v>
      </c>
      <c r="B3718" s="4">
        <v>45726</v>
      </c>
      <c r="C3718" t="s">
        <v>481</v>
      </c>
      <c r="D3718" t="str">
        <f>VLOOKUP(C3718,Customers!$A$1:$H$201,4,0)</f>
        <v>Jared Ochoa</v>
      </c>
      <c r="E3718" t="str">
        <f>VLOOKUP(C3718,Customers!$A$1:$H$201,5,0)</f>
        <v>Male</v>
      </c>
      <c r="F3718" s="4">
        <f>VLOOKUP(C3718,Customers!$A$1:$H$201,6,0)</f>
        <v>21543</v>
      </c>
      <c r="G3718" s="4" t="str">
        <f>VLOOKUP(C3718,Customers!$A$1:$H$201,7,0)</f>
        <v>Cisnerosville</v>
      </c>
      <c r="H3718" s="4">
        <f>VLOOKUP(C3718,Customers!$A$1:$H$201,8,0)</f>
        <v>45035</v>
      </c>
      <c r="I3718" t="s">
        <v>814</v>
      </c>
      <c r="J3718" t="str">
        <f>VLOOKUP(I3718,Products!$A$1:$F$51,2,0)</f>
        <v>Nature Clothing</v>
      </c>
      <c r="K3718" t="str">
        <f>VLOOKUP(I3718,Products!$A$1:$F$51,3,0)</f>
        <v>Fashion</v>
      </c>
      <c r="L3718" t="str">
        <f>VLOOKUP(I3718,Products!$A$1:$F$51,4,0)</f>
        <v>Clothing</v>
      </c>
      <c r="M3718" s="7">
        <f>VLOOKUP(I3718,Products!$A$1:$F$51,5,0)</f>
        <v>1165.3699999999999</v>
      </c>
      <c r="N3718" s="7">
        <f>VLOOKUP(I3718,Products!$A$1:$F$51,6,0)</f>
        <v>926.55</v>
      </c>
      <c r="O3718" t="s">
        <v>838</v>
      </c>
      <c r="P3718" t="str">
        <f>VLOOKUP(O3718,Stores!$A$1:$D$6,2,0)</f>
        <v>MegaMart Brianahaven</v>
      </c>
      <c r="Q3718" t="str">
        <f>VLOOKUP(O3718,Stores!$A$1:$D$6,4,0)</f>
        <v>North</v>
      </c>
      <c r="R3718" s="6">
        <v>5</v>
      </c>
      <c r="S3718" s="6">
        <v>0.15</v>
      </c>
      <c r="T3718" t="s">
        <v>851</v>
      </c>
      <c r="U3718">
        <f t="shared" si="174"/>
        <v>5826.8499999999995</v>
      </c>
      <c r="V3718" s="7">
        <f t="shared" si="175"/>
        <v>4632.75</v>
      </c>
      <c r="W3718" s="7">
        <f t="shared" si="176"/>
        <v>1193.2499999999995</v>
      </c>
    </row>
    <row r="3719" spans="1:23" x14ac:dyDescent="0.25">
      <c r="A3719" t="s">
        <v>1290</v>
      </c>
      <c r="B3719" s="4">
        <v>45726</v>
      </c>
      <c r="C3719" t="s">
        <v>165</v>
      </c>
      <c r="D3719" t="str">
        <f>VLOOKUP(C3719,Customers!$A$1:$H$201,4,0)</f>
        <v>Kenneth Allen</v>
      </c>
      <c r="E3719" t="str">
        <f>VLOOKUP(C3719,Customers!$A$1:$H$201,5,0)</f>
        <v>Male</v>
      </c>
      <c r="F3719" s="4">
        <f>VLOOKUP(C3719,Customers!$A$1:$H$201,6,0)</f>
        <v>32400</v>
      </c>
      <c r="G3719" s="4" t="str">
        <f>VLOOKUP(C3719,Customers!$A$1:$H$201,7,0)</f>
        <v>North Jonathonhaven</v>
      </c>
      <c r="H3719" s="4">
        <f>VLOOKUP(C3719,Customers!$A$1:$H$201,8,0)</f>
        <v>45213</v>
      </c>
      <c r="I3719" t="s">
        <v>772</v>
      </c>
      <c r="J3719" t="str">
        <f>VLOOKUP(I3719,Products!$A$1:$F$51,2,0)</f>
        <v>Little Watches</v>
      </c>
      <c r="K3719" t="str">
        <f>VLOOKUP(I3719,Products!$A$1:$F$51,3,0)</f>
        <v>Fashion</v>
      </c>
      <c r="L3719" t="str">
        <f>VLOOKUP(I3719,Products!$A$1:$F$51,4,0)</f>
        <v>Watches</v>
      </c>
      <c r="M3719" s="7">
        <f>VLOOKUP(I3719,Products!$A$1:$F$51,5,0)</f>
        <v>429.15</v>
      </c>
      <c r="N3719" s="7">
        <f>VLOOKUP(I3719,Products!$A$1:$F$51,6,0)</f>
        <v>258.72000000000003</v>
      </c>
      <c r="O3719" t="s">
        <v>838</v>
      </c>
      <c r="P3719" t="str">
        <f>VLOOKUP(O3719,Stores!$A$1:$D$6,2,0)</f>
        <v>MegaMart Brianahaven</v>
      </c>
      <c r="Q3719" t="str">
        <f>VLOOKUP(O3719,Stores!$A$1:$D$6,4,0)</f>
        <v>North</v>
      </c>
      <c r="R3719" s="6">
        <v>3</v>
      </c>
      <c r="S3719" s="6">
        <v>0.15</v>
      </c>
      <c r="T3719" t="s">
        <v>851</v>
      </c>
      <c r="U3719">
        <f t="shared" si="174"/>
        <v>1287.4499999999998</v>
      </c>
      <c r="V3719" s="7">
        <f t="shared" si="175"/>
        <v>776.16000000000008</v>
      </c>
      <c r="W3719" s="7">
        <f t="shared" si="176"/>
        <v>510.43999999999971</v>
      </c>
    </row>
    <row r="3720" spans="1:23" x14ac:dyDescent="0.25">
      <c r="A3720" t="s">
        <v>1578</v>
      </c>
      <c r="B3720" s="4">
        <v>45726</v>
      </c>
      <c r="C3720" t="s">
        <v>485</v>
      </c>
      <c r="D3720" t="str">
        <f>VLOOKUP(C3720,Customers!$A$1:$H$201,4,0)</f>
        <v>Yvette Roth</v>
      </c>
      <c r="E3720" t="str">
        <f>VLOOKUP(C3720,Customers!$A$1:$H$201,5,0)</f>
        <v>Male</v>
      </c>
      <c r="F3720" s="4">
        <f>VLOOKUP(C3720,Customers!$A$1:$H$201,6,0)</f>
        <v>22750</v>
      </c>
      <c r="G3720" s="4" t="str">
        <f>VLOOKUP(C3720,Customers!$A$1:$H$201,7,0)</f>
        <v>East Melissashire</v>
      </c>
      <c r="H3720" s="4">
        <f>VLOOKUP(C3720,Customers!$A$1:$H$201,8,0)</f>
        <v>45831</v>
      </c>
      <c r="I3720" t="s">
        <v>790</v>
      </c>
      <c r="J3720" t="str">
        <f>VLOOKUP(I3720,Products!$A$1:$F$51,2,0)</f>
        <v>Everything Laptop</v>
      </c>
      <c r="K3720" t="str">
        <f>VLOOKUP(I3720,Products!$A$1:$F$51,3,0)</f>
        <v>Electronics</v>
      </c>
      <c r="L3720" t="str">
        <f>VLOOKUP(I3720,Products!$A$1:$F$51,4,0)</f>
        <v>Laptop</v>
      </c>
      <c r="M3720" s="7">
        <f>VLOOKUP(I3720,Products!$A$1:$F$51,5,0)</f>
        <v>428.05</v>
      </c>
      <c r="N3720" s="7">
        <f>VLOOKUP(I3720,Products!$A$1:$F$51,6,0)</f>
        <v>246.07</v>
      </c>
      <c r="O3720" t="s">
        <v>842</v>
      </c>
      <c r="P3720" t="str">
        <f>VLOOKUP(O3720,Stores!$A$1:$D$6,2,0)</f>
        <v>MegaMart Johnmouth</v>
      </c>
      <c r="Q3720" t="str">
        <f>VLOOKUP(O3720,Stores!$A$1:$D$6,4,0)</f>
        <v>East</v>
      </c>
      <c r="R3720" s="6">
        <v>5</v>
      </c>
      <c r="S3720" s="6">
        <v>0</v>
      </c>
      <c r="T3720" t="s">
        <v>854</v>
      </c>
      <c r="U3720">
        <f t="shared" si="174"/>
        <v>2140.25</v>
      </c>
      <c r="V3720" s="7">
        <f t="shared" si="175"/>
        <v>1230.3499999999999</v>
      </c>
      <c r="W3720" s="7">
        <f t="shared" si="176"/>
        <v>908.90000000000009</v>
      </c>
    </row>
    <row r="3721" spans="1:23" x14ac:dyDescent="0.25">
      <c r="A3721" t="s">
        <v>1943</v>
      </c>
      <c r="B3721" s="4">
        <v>45726</v>
      </c>
      <c r="C3721" t="s">
        <v>117</v>
      </c>
      <c r="D3721" t="str">
        <f>VLOOKUP(C3721,Customers!$A$1:$H$201,4,0)</f>
        <v>Lacey Hall</v>
      </c>
      <c r="E3721" t="str">
        <f>VLOOKUP(C3721,Customers!$A$1:$H$201,5,0)</f>
        <v>Male</v>
      </c>
      <c r="F3721" s="4">
        <f>VLOOKUP(C3721,Customers!$A$1:$H$201,6,0)</f>
        <v>37417</v>
      </c>
      <c r="G3721" s="4" t="str">
        <f>VLOOKUP(C3721,Customers!$A$1:$H$201,7,0)</f>
        <v>Thomashaven</v>
      </c>
      <c r="H3721" s="4">
        <f>VLOOKUP(C3721,Customers!$A$1:$H$201,8,0)</f>
        <v>44800</v>
      </c>
      <c r="I3721" t="s">
        <v>732</v>
      </c>
      <c r="J3721" t="str">
        <f>VLOOKUP(I3721,Products!$A$1:$F$51,2,0)</f>
        <v>Us Snacks</v>
      </c>
      <c r="K3721" t="str">
        <f>VLOOKUP(I3721,Products!$A$1:$F$51,3,0)</f>
        <v>Groceries</v>
      </c>
      <c r="L3721" t="str">
        <f>VLOOKUP(I3721,Products!$A$1:$F$51,4,0)</f>
        <v>Snacks</v>
      </c>
      <c r="M3721" s="7">
        <f>VLOOKUP(I3721,Products!$A$1:$F$51,5,0)</f>
        <v>123.19</v>
      </c>
      <c r="N3721" s="7">
        <f>VLOOKUP(I3721,Products!$A$1:$F$51,6,0)</f>
        <v>80.36</v>
      </c>
      <c r="O3721" t="s">
        <v>835</v>
      </c>
      <c r="P3721" t="str">
        <f>VLOOKUP(O3721,Stores!$A$1:$D$6,2,0)</f>
        <v>MegaMart New Michele</v>
      </c>
      <c r="Q3721" t="str">
        <f>VLOOKUP(O3721,Stores!$A$1:$D$6,4,0)</f>
        <v>West</v>
      </c>
      <c r="R3721" s="6">
        <v>3</v>
      </c>
      <c r="S3721" s="6">
        <v>0.15</v>
      </c>
      <c r="T3721" t="s">
        <v>861</v>
      </c>
      <c r="U3721">
        <f t="shared" si="174"/>
        <v>369.57</v>
      </c>
      <c r="V3721" s="7">
        <f t="shared" si="175"/>
        <v>241.07999999999998</v>
      </c>
      <c r="W3721" s="7">
        <f t="shared" si="176"/>
        <v>127.64000000000001</v>
      </c>
    </row>
    <row r="3722" spans="1:23" x14ac:dyDescent="0.25">
      <c r="A3722" t="s">
        <v>4025</v>
      </c>
      <c r="B3722" s="4">
        <v>45726</v>
      </c>
      <c r="C3722" t="s">
        <v>659</v>
      </c>
      <c r="D3722" t="str">
        <f>VLOOKUP(C3722,Customers!$A$1:$H$201,4,0)</f>
        <v>Cynthia Cherry</v>
      </c>
      <c r="E3722" t="str">
        <f>VLOOKUP(C3722,Customers!$A$1:$H$201,5,0)</f>
        <v>Male</v>
      </c>
      <c r="F3722" s="4">
        <f>VLOOKUP(C3722,Customers!$A$1:$H$201,6,0)</f>
        <v>32522</v>
      </c>
      <c r="G3722" s="4" t="str">
        <f>VLOOKUP(C3722,Customers!$A$1:$H$201,7,0)</f>
        <v>Gomeztown</v>
      </c>
      <c r="H3722" s="4">
        <f>VLOOKUP(C3722,Customers!$A$1:$H$201,8,0)</f>
        <v>45231</v>
      </c>
      <c r="I3722" t="s">
        <v>802</v>
      </c>
      <c r="J3722" t="str">
        <f>VLOOKUP(I3722,Products!$A$1:$F$51,2,0)</f>
        <v>Piece Headphones</v>
      </c>
      <c r="K3722" t="str">
        <f>VLOOKUP(I3722,Products!$A$1:$F$51,3,0)</f>
        <v>Electronics</v>
      </c>
      <c r="L3722" t="str">
        <f>VLOOKUP(I3722,Products!$A$1:$F$51,4,0)</f>
        <v>Headphones</v>
      </c>
      <c r="M3722" s="7">
        <f>VLOOKUP(I3722,Products!$A$1:$F$51,5,0)</f>
        <v>1745.61</v>
      </c>
      <c r="N3722" s="7">
        <f>VLOOKUP(I3722,Products!$A$1:$F$51,6,0)</f>
        <v>1322.44</v>
      </c>
      <c r="O3722" t="s">
        <v>838</v>
      </c>
      <c r="P3722" t="str">
        <f>VLOOKUP(O3722,Stores!$A$1:$D$6,2,0)</f>
        <v>MegaMart Brianahaven</v>
      </c>
      <c r="Q3722" t="str">
        <f>VLOOKUP(O3722,Stores!$A$1:$D$6,4,0)</f>
        <v>North</v>
      </c>
      <c r="R3722" s="6">
        <v>1</v>
      </c>
      <c r="S3722" s="6">
        <v>0.05</v>
      </c>
      <c r="T3722" t="s">
        <v>854</v>
      </c>
      <c r="U3722">
        <f t="shared" si="174"/>
        <v>1745.61</v>
      </c>
      <c r="V3722" s="7">
        <f t="shared" si="175"/>
        <v>1322.44</v>
      </c>
      <c r="W3722" s="7">
        <f t="shared" si="176"/>
        <v>422.21999999999986</v>
      </c>
    </row>
    <row r="3723" spans="1:23" x14ac:dyDescent="0.25">
      <c r="A3723" t="s">
        <v>4114</v>
      </c>
      <c r="B3723" s="4">
        <v>45726</v>
      </c>
      <c r="C3723" t="s">
        <v>496</v>
      </c>
      <c r="D3723" t="str">
        <f>VLOOKUP(C3723,Customers!$A$1:$H$201,4,0)</f>
        <v>Amanda Garcia</v>
      </c>
      <c r="E3723" t="str">
        <f>VLOOKUP(C3723,Customers!$A$1:$H$201,5,0)</f>
        <v>Male</v>
      </c>
      <c r="F3723" s="4">
        <f>VLOOKUP(C3723,Customers!$A$1:$H$201,6,0)</f>
        <v>39260</v>
      </c>
      <c r="G3723" s="4" t="str">
        <f>VLOOKUP(C3723,Customers!$A$1:$H$201,7,0)</f>
        <v>Watsonview</v>
      </c>
      <c r="H3723" s="4">
        <f>VLOOKUP(C3723,Customers!$A$1:$H$201,8,0)</f>
        <v>45038</v>
      </c>
      <c r="I3723" t="s">
        <v>800</v>
      </c>
      <c r="J3723" t="str">
        <f>VLOOKUP(I3723,Products!$A$1:$F$51,2,0)</f>
        <v>Church Clothing</v>
      </c>
      <c r="K3723" t="str">
        <f>VLOOKUP(I3723,Products!$A$1:$F$51,3,0)</f>
        <v>Fashion</v>
      </c>
      <c r="L3723" t="str">
        <f>VLOOKUP(I3723,Products!$A$1:$F$51,4,0)</f>
        <v>Clothing</v>
      </c>
      <c r="M3723" s="7">
        <f>VLOOKUP(I3723,Products!$A$1:$F$51,5,0)</f>
        <v>540.94000000000005</v>
      </c>
      <c r="N3723" s="7">
        <f>VLOOKUP(I3723,Products!$A$1:$F$51,6,0)</f>
        <v>398.25</v>
      </c>
      <c r="O3723" t="s">
        <v>835</v>
      </c>
      <c r="P3723" t="str">
        <f>VLOOKUP(O3723,Stores!$A$1:$D$6,2,0)</f>
        <v>MegaMart New Michele</v>
      </c>
      <c r="Q3723" t="str">
        <f>VLOOKUP(O3723,Stores!$A$1:$D$6,4,0)</f>
        <v>West</v>
      </c>
      <c r="R3723" s="6">
        <v>1</v>
      </c>
      <c r="S3723" s="6">
        <v>0.15</v>
      </c>
      <c r="T3723" t="s">
        <v>851</v>
      </c>
      <c r="U3723">
        <f t="shared" si="174"/>
        <v>540.94000000000005</v>
      </c>
      <c r="V3723" s="7">
        <f t="shared" si="175"/>
        <v>398.25</v>
      </c>
      <c r="W3723" s="7">
        <f t="shared" si="176"/>
        <v>141.84000000000006</v>
      </c>
    </row>
    <row r="3724" spans="1:23" x14ac:dyDescent="0.25">
      <c r="A3724" t="s">
        <v>4305</v>
      </c>
      <c r="B3724" s="4">
        <v>45726</v>
      </c>
      <c r="C3724" t="s">
        <v>333</v>
      </c>
      <c r="D3724" t="str">
        <f>VLOOKUP(C3724,Customers!$A$1:$H$201,4,0)</f>
        <v>William Warner</v>
      </c>
      <c r="E3724" t="str">
        <f>VLOOKUP(C3724,Customers!$A$1:$H$201,5,0)</f>
        <v>Female</v>
      </c>
      <c r="F3724" s="4">
        <f>VLOOKUP(C3724,Customers!$A$1:$H$201,6,0)</f>
        <v>25396</v>
      </c>
      <c r="G3724" s="4" t="str">
        <f>VLOOKUP(C3724,Customers!$A$1:$H$201,7,0)</f>
        <v>Geoffreystad</v>
      </c>
      <c r="H3724" s="4">
        <f>VLOOKUP(C3724,Customers!$A$1:$H$201,8,0)</f>
        <v>44890</v>
      </c>
      <c r="I3724" t="s">
        <v>749</v>
      </c>
      <c r="J3724" t="str">
        <f>VLOOKUP(I3724,Products!$A$1:$F$51,2,0)</f>
        <v>Whether Bags</v>
      </c>
      <c r="K3724" t="str">
        <f>VLOOKUP(I3724,Products!$A$1:$F$51,3,0)</f>
        <v>Fashion</v>
      </c>
      <c r="L3724" t="str">
        <f>VLOOKUP(I3724,Products!$A$1:$F$51,4,0)</f>
        <v>Bags</v>
      </c>
      <c r="M3724" s="7">
        <f>VLOOKUP(I3724,Products!$A$1:$F$51,5,0)</f>
        <v>270.45</v>
      </c>
      <c r="N3724" s="7">
        <f>VLOOKUP(I3724,Products!$A$1:$F$51,6,0)</f>
        <v>742.26521739130465</v>
      </c>
      <c r="O3724" t="s">
        <v>838</v>
      </c>
      <c r="P3724" t="str">
        <f>VLOOKUP(O3724,Stores!$A$1:$D$6,2,0)</f>
        <v>MegaMart Brianahaven</v>
      </c>
      <c r="Q3724" t="str">
        <f>VLOOKUP(O3724,Stores!$A$1:$D$6,4,0)</f>
        <v>North</v>
      </c>
      <c r="R3724" s="6">
        <v>1</v>
      </c>
      <c r="S3724" s="6">
        <v>0.05</v>
      </c>
      <c r="T3724" t="s">
        <v>854</v>
      </c>
      <c r="U3724">
        <f t="shared" si="174"/>
        <v>270.45</v>
      </c>
      <c r="V3724" s="7">
        <f t="shared" si="175"/>
        <v>742.26521739130465</v>
      </c>
      <c r="W3724" s="7">
        <f t="shared" si="176"/>
        <v>-472.76521739130465</v>
      </c>
    </row>
    <row r="3725" spans="1:23" x14ac:dyDescent="0.25">
      <c r="A3725" t="s">
        <v>1596</v>
      </c>
      <c r="B3725" s="4">
        <v>45726</v>
      </c>
      <c r="C3725" t="s">
        <v>189</v>
      </c>
      <c r="D3725" t="str">
        <f>VLOOKUP(C3725,Customers!$A$1:$H$201,4,0)</f>
        <v>Antonio Hamilton</v>
      </c>
      <c r="E3725" t="str">
        <f>VLOOKUP(C3725,Customers!$A$1:$H$201,5,0)</f>
        <v>Male</v>
      </c>
      <c r="F3725" s="4">
        <f>VLOOKUP(C3725,Customers!$A$1:$H$201,6,0)</f>
        <v>35433</v>
      </c>
      <c r="G3725" s="4" t="str">
        <f>VLOOKUP(C3725,Customers!$A$1:$H$201,7,0)</f>
        <v>Chambersview</v>
      </c>
      <c r="H3725" s="4">
        <f>VLOOKUP(C3725,Customers!$A$1:$H$201,8,0)</f>
        <v>44735</v>
      </c>
      <c r="I3725" t="s">
        <v>718</v>
      </c>
      <c r="J3725" t="str">
        <f>VLOOKUP(I3725,Products!$A$1:$F$51,2,0)</f>
        <v>Four Accessories</v>
      </c>
      <c r="K3725" t="str">
        <f>VLOOKUP(I3725,Products!$A$1:$F$51,3,0)</f>
        <v>Fashion</v>
      </c>
      <c r="L3725" t="str">
        <f>VLOOKUP(I3725,Products!$A$1:$F$51,4,0)</f>
        <v>Accessories</v>
      </c>
      <c r="M3725" s="7">
        <f>VLOOKUP(I3725,Products!$A$1:$F$51,5,0)</f>
        <v>1853.77</v>
      </c>
      <c r="N3725" s="7">
        <f>VLOOKUP(I3725,Products!$A$1:$F$51,6,0)</f>
        <v>1363.52</v>
      </c>
      <c r="O3725" t="s">
        <v>835</v>
      </c>
      <c r="P3725" t="str">
        <f>VLOOKUP(O3725,Stores!$A$1:$D$6,2,0)</f>
        <v>MegaMart New Michele</v>
      </c>
      <c r="Q3725" t="str">
        <f>VLOOKUP(O3725,Stores!$A$1:$D$6,4,0)</f>
        <v>West</v>
      </c>
      <c r="R3725" s="6">
        <v>1</v>
      </c>
      <c r="S3725" s="6">
        <v>0.15</v>
      </c>
      <c r="T3725" t="s">
        <v>861</v>
      </c>
      <c r="U3725">
        <f t="shared" si="174"/>
        <v>1853.77</v>
      </c>
      <c r="V3725" s="7">
        <f t="shared" si="175"/>
        <v>1363.52</v>
      </c>
      <c r="W3725" s="7">
        <f t="shared" si="176"/>
        <v>489.4</v>
      </c>
    </row>
    <row r="3726" spans="1:23" x14ac:dyDescent="0.25">
      <c r="A3726" t="s">
        <v>1683</v>
      </c>
      <c r="B3726" s="4">
        <v>45727</v>
      </c>
      <c r="C3726" t="s">
        <v>208</v>
      </c>
      <c r="D3726" t="str">
        <f>VLOOKUP(C3726,Customers!$A$1:$H$201,4,0)</f>
        <v>Crystal Johnson</v>
      </c>
      <c r="E3726" t="str">
        <f>VLOOKUP(C3726,Customers!$A$1:$H$201,5,0)</f>
        <v>Female</v>
      </c>
      <c r="F3726" s="4">
        <f>VLOOKUP(C3726,Customers!$A$1:$H$201,6,0)</f>
        <v>37570</v>
      </c>
      <c r="G3726" s="4" t="str">
        <f>VLOOKUP(C3726,Customers!$A$1:$H$201,7,0)</f>
        <v>New Kathleentown</v>
      </c>
      <c r="H3726" s="4">
        <f>VLOOKUP(C3726,Customers!$A$1:$H$201,8,0)</f>
        <v>44274</v>
      </c>
      <c r="I3726" t="s">
        <v>730</v>
      </c>
      <c r="J3726" t="str">
        <f>VLOOKUP(I3726,Products!$A$1:$F$51,2,0)</f>
        <v>Recognize Footwear</v>
      </c>
      <c r="K3726" t="str">
        <f>VLOOKUP(I3726,Products!$A$1:$F$51,3,0)</f>
        <v>Fashion</v>
      </c>
      <c r="L3726" t="str">
        <f>VLOOKUP(I3726,Products!$A$1:$F$51,4,0)</f>
        <v>Footwear</v>
      </c>
      <c r="M3726" s="7">
        <f>VLOOKUP(I3726,Products!$A$1:$F$51,5,0)</f>
        <v>109.78</v>
      </c>
      <c r="N3726" s="7">
        <f>VLOOKUP(I3726,Products!$A$1:$F$51,6,0)</f>
        <v>70.59</v>
      </c>
      <c r="O3726" t="s">
        <v>842</v>
      </c>
      <c r="P3726" t="str">
        <f>VLOOKUP(O3726,Stores!$A$1:$D$6,2,0)</f>
        <v>MegaMart Johnmouth</v>
      </c>
      <c r="Q3726" t="str">
        <f>VLOOKUP(O3726,Stores!$A$1:$D$6,4,0)</f>
        <v>East</v>
      </c>
      <c r="R3726" s="6">
        <v>2</v>
      </c>
      <c r="S3726" s="6">
        <v>0.15</v>
      </c>
      <c r="T3726" t="s">
        <v>861</v>
      </c>
      <c r="U3726">
        <f t="shared" si="174"/>
        <v>219.56</v>
      </c>
      <c r="V3726" s="7">
        <f t="shared" si="175"/>
        <v>141.18</v>
      </c>
      <c r="W3726" s="7">
        <f t="shared" si="176"/>
        <v>77.53</v>
      </c>
    </row>
    <row r="3727" spans="1:23" x14ac:dyDescent="0.25">
      <c r="A3727" t="s">
        <v>1860</v>
      </c>
      <c r="B3727" s="4">
        <v>45727</v>
      </c>
      <c r="C3727" t="s">
        <v>522</v>
      </c>
      <c r="D3727" t="str">
        <f>VLOOKUP(C3727,Customers!$A$1:$H$201,4,0)</f>
        <v>Betty Johnson</v>
      </c>
      <c r="E3727" t="str">
        <f>VLOOKUP(C3727,Customers!$A$1:$H$201,5,0)</f>
        <v>Female</v>
      </c>
      <c r="F3727" s="4">
        <f>VLOOKUP(C3727,Customers!$A$1:$H$201,6,0)</f>
        <v>23256</v>
      </c>
      <c r="G3727" s="4" t="str">
        <f>VLOOKUP(C3727,Customers!$A$1:$H$201,7,0)</f>
        <v>North Lisa</v>
      </c>
      <c r="H3727" s="4">
        <f>VLOOKUP(C3727,Customers!$A$1:$H$201,8,0)</f>
        <v>44258</v>
      </c>
      <c r="I3727" t="s">
        <v>755</v>
      </c>
      <c r="J3727" t="str">
        <f>VLOOKUP(I3727,Products!$A$1:$F$51,2,0)</f>
        <v>Democratic Smartphone</v>
      </c>
      <c r="K3727" t="str">
        <f>VLOOKUP(I3727,Products!$A$1:$F$51,3,0)</f>
        <v>Electronics</v>
      </c>
      <c r="L3727" t="str">
        <f>VLOOKUP(I3727,Products!$A$1:$F$51,4,0)</f>
        <v>Smartphone</v>
      </c>
      <c r="M3727" s="7">
        <f>VLOOKUP(I3727,Products!$A$1:$F$51,5,0)</f>
        <v>1079.8900000000001</v>
      </c>
      <c r="N3727" s="7">
        <f>VLOOKUP(I3727,Products!$A$1:$F$51,6,0)</f>
        <v>703.83</v>
      </c>
      <c r="O3727" t="s">
        <v>842</v>
      </c>
      <c r="P3727" t="str">
        <f>VLOOKUP(O3727,Stores!$A$1:$D$6,2,0)</f>
        <v>MegaMart Johnmouth</v>
      </c>
      <c r="Q3727" t="str">
        <f>VLOOKUP(O3727,Stores!$A$1:$D$6,4,0)</f>
        <v>East</v>
      </c>
      <c r="R3727" s="6">
        <v>5</v>
      </c>
      <c r="S3727" s="6">
        <v>0.05</v>
      </c>
      <c r="T3727" t="s">
        <v>857</v>
      </c>
      <c r="U3727">
        <f t="shared" si="174"/>
        <v>5399.4500000000007</v>
      </c>
      <c r="V3727" s="7">
        <f t="shared" si="175"/>
        <v>3519.15</v>
      </c>
      <c r="W3727" s="7">
        <f t="shared" si="176"/>
        <v>1879.3500000000006</v>
      </c>
    </row>
    <row r="3728" spans="1:23" x14ac:dyDescent="0.25">
      <c r="A3728" t="s">
        <v>2399</v>
      </c>
      <c r="B3728" s="4">
        <v>45727</v>
      </c>
      <c r="C3728" t="s">
        <v>433</v>
      </c>
      <c r="D3728" t="str">
        <f>VLOOKUP(C3728,Customers!$A$1:$H$201,4,0)</f>
        <v>Timothy Beck</v>
      </c>
      <c r="E3728" t="str">
        <f>VLOOKUP(C3728,Customers!$A$1:$H$201,5,0)</f>
        <v>Female</v>
      </c>
      <c r="F3728" s="4">
        <f>VLOOKUP(C3728,Customers!$A$1:$H$201,6,0)</f>
        <v>32027</v>
      </c>
      <c r="G3728" s="4" t="str">
        <f>VLOOKUP(C3728,Customers!$A$1:$H$201,7,0)</f>
        <v>Lauraborough</v>
      </c>
      <c r="H3728" s="4">
        <f>VLOOKUP(C3728,Customers!$A$1:$H$201,8,0)</f>
        <v>44913</v>
      </c>
      <c r="I3728" t="s">
        <v>730</v>
      </c>
      <c r="J3728" t="str">
        <f>VLOOKUP(I3728,Products!$A$1:$F$51,2,0)</f>
        <v>Recognize Footwear</v>
      </c>
      <c r="K3728" t="str">
        <f>VLOOKUP(I3728,Products!$A$1:$F$51,3,0)</f>
        <v>Fashion</v>
      </c>
      <c r="L3728" t="str">
        <f>VLOOKUP(I3728,Products!$A$1:$F$51,4,0)</f>
        <v>Footwear</v>
      </c>
      <c r="M3728" s="7">
        <f>VLOOKUP(I3728,Products!$A$1:$F$51,5,0)</f>
        <v>109.78</v>
      </c>
      <c r="N3728" s="7">
        <f>VLOOKUP(I3728,Products!$A$1:$F$51,6,0)</f>
        <v>70.59</v>
      </c>
      <c r="O3728" t="s">
        <v>835</v>
      </c>
      <c r="P3728" t="str">
        <f>VLOOKUP(O3728,Stores!$A$1:$D$6,2,0)</f>
        <v>MegaMart New Michele</v>
      </c>
      <c r="Q3728" t="str">
        <f>VLOOKUP(O3728,Stores!$A$1:$D$6,4,0)</f>
        <v>West</v>
      </c>
      <c r="R3728" s="6">
        <v>2</v>
      </c>
      <c r="S3728" s="6">
        <v>0.05</v>
      </c>
      <c r="T3728" t="s">
        <v>851</v>
      </c>
      <c r="U3728">
        <f t="shared" si="174"/>
        <v>219.56</v>
      </c>
      <c r="V3728" s="7">
        <f t="shared" si="175"/>
        <v>141.18</v>
      </c>
      <c r="W3728" s="7">
        <f t="shared" si="176"/>
        <v>77.429999999999993</v>
      </c>
    </row>
    <row r="3729" spans="1:23" x14ac:dyDescent="0.25">
      <c r="A3729" t="s">
        <v>2636</v>
      </c>
      <c r="B3729" s="4">
        <v>45727</v>
      </c>
      <c r="C3729" t="s">
        <v>165</v>
      </c>
      <c r="D3729" t="str">
        <f>VLOOKUP(C3729,Customers!$A$1:$H$201,4,0)</f>
        <v>Kenneth Allen</v>
      </c>
      <c r="E3729" t="str">
        <f>VLOOKUP(C3729,Customers!$A$1:$H$201,5,0)</f>
        <v>Male</v>
      </c>
      <c r="F3729" s="4">
        <f>VLOOKUP(C3729,Customers!$A$1:$H$201,6,0)</f>
        <v>32400</v>
      </c>
      <c r="G3729" s="4" t="str">
        <f>VLOOKUP(C3729,Customers!$A$1:$H$201,7,0)</f>
        <v>North Jonathonhaven</v>
      </c>
      <c r="H3729" s="4">
        <f>VLOOKUP(C3729,Customers!$A$1:$H$201,8,0)</f>
        <v>45213</v>
      </c>
      <c r="I3729" t="s">
        <v>774</v>
      </c>
      <c r="J3729" t="str">
        <f>VLOOKUP(I3729,Products!$A$1:$F$51,2,0)</f>
        <v>Behavior Dairy</v>
      </c>
      <c r="K3729" t="str">
        <f>VLOOKUP(I3729,Products!$A$1:$F$51,3,0)</f>
        <v>Groceries</v>
      </c>
      <c r="L3729" t="str">
        <f>VLOOKUP(I3729,Products!$A$1:$F$51,4,0)</f>
        <v>Dairy</v>
      </c>
      <c r="M3729" s="7">
        <f>VLOOKUP(I3729,Products!$A$1:$F$51,5,0)</f>
        <v>1015.76</v>
      </c>
      <c r="N3729" s="7">
        <f>VLOOKUP(I3729,Products!$A$1:$F$51,6,0)</f>
        <v>584.4</v>
      </c>
      <c r="O3729" t="s">
        <v>838</v>
      </c>
      <c r="P3729" t="str">
        <f>VLOOKUP(O3729,Stores!$A$1:$D$6,2,0)</f>
        <v>MegaMart Brianahaven</v>
      </c>
      <c r="Q3729" t="str">
        <f>VLOOKUP(O3729,Stores!$A$1:$D$6,4,0)</f>
        <v>North</v>
      </c>
      <c r="R3729" s="6">
        <v>3</v>
      </c>
      <c r="S3729" s="6">
        <v>0.1</v>
      </c>
      <c r="T3729" t="s">
        <v>854</v>
      </c>
      <c r="U3729">
        <f t="shared" si="174"/>
        <v>3047.2799999999997</v>
      </c>
      <c r="V3729" s="7">
        <f t="shared" si="175"/>
        <v>1753.1999999999998</v>
      </c>
      <c r="W3729" s="7">
        <f t="shared" si="176"/>
        <v>1293.1799999999998</v>
      </c>
    </row>
    <row r="3730" spans="1:23" x14ac:dyDescent="0.25">
      <c r="A3730" t="s">
        <v>2821</v>
      </c>
      <c r="B3730" s="4">
        <v>45727</v>
      </c>
      <c r="C3730" t="s">
        <v>113</v>
      </c>
      <c r="D3730" t="str">
        <f>VLOOKUP(C3730,Customers!$A$1:$H$201,4,0)</f>
        <v>Tyler Levine</v>
      </c>
      <c r="E3730" t="str">
        <f>VLOOKUP(C3730,Customers!$A$1:$H$201,5,0)</f>
        <v>Male</v>
      </c>
      <c r="F3730" s="4">
        <f>VLOOKUP(C3730,Customers!$A$1:$H$201,6,0)</f>
        <v>28630</v>
      </c>
      <c r="G3730" s="4" t="str">
        <f>VLOOKUP(C3730,Customers!$A$1:$H$201,7,0)</f>
        <v>West Charles</v>
      </c>
      <c r="H3730" s="4">
        <f>VLOOKUP(C3730,Customers!$A$1:$H$201,8,0)</f>
        <v>44438</v>
      </c>
      <c r="I3730" t="s">
        <v>782</v>
      </c>
      <c r="J3730" t="str">
        <f>VLOOKUP(I3730,Products!$A$1:$F$51,2,0)</f>
        <v>National Watches</v>
      </c>
      <c r="K3730" t="str">
        <f>VLOOKUP(I3730,Products!$A$1:$F$51,3,0)</f>
        <v>Fashion</v>
      </c>
      <c r="L3730" t="str">
        <f>VLOOKUP(I3730,Products!$A$1:$F$51,4,0)</f>
        <v>Watches</v>
      </c>
      <c r="M3730" s="7">
        <f>VLOOKUP(I3730,Products!$A$1:$F$51,5,0)</f>
        <v>29.24</v>
      </c>
      <c r="N3730" s="7">
        <f>VLOOKUP(I3730,Products!$A$1:$F$51,6,0)</f>
        <v>742.26521739130465</v>
      </c>
      <c r="O3730" t="s">
        <v>827</v>
      </c>
      <c r="P3730" t="str">
        <f>VLOOKUP(O3730,Stores!$A$1:$D$6,2,0)</f>
        <v>MegaMart Jimenezborough</v>
      </c>
      <c r="Q3730" t="str">
        <f>VLOOKUP(O3730,Stores!$A$1:$D$6,4,0)</f>
        <v>South</v>
      </c>
      <c r="R3730" s="6">
        <v>1</v>
      </c>
      <c r="S3730" s="6">
        <v>0.05</v>
      </c>
      <c r="T3730" t="s">
        <v>857</v>
      </c>
      <c r="U3730">
        <f t="shared" si="174"/>
        <v>29.24</v>
      </c>
      <c r="V3730" s="7">
        <f t="shared" si="175"/>
        <v>742.26521739130465</v>
      </c>
      <c r="W3730" s="7">
        <f t="shared" si="176"/>
        <v>-713.97521739130468</v>
      </c>
    </row>
    <row r="3731" spans="1:23" x14ac:dyDescent="0.25">
      <c r="A3731" t="s">
        <v>3051</v>
      </c>
      <c r="B3731" s="4">
        <v>45727</v>
      </c>
      <c r="C3731" t="s">
        <v>384</v>
      </c>
      <c r="D3731" t="str">
        <f>VLOOKUP(C3731,Customers!$A$1:$H$201,4,0)</f>
        <v>David Burns</v>
      </c>
      <c r="E3731" t="str">
        <f>VLOOKUP(C3731,Customers!$A$1:$H$201,5,0)</f>
        <v>Female</v>
      </c>
      <c r="F3731" s="4">
        <f>VLOOKUP(C3731,Customers!$A$1:$H$201,6,0)</f>
        <v>23676</v>
      </c>
      <c r="G3731" s="4" t="str">
        <f>VLOOKUP(C3731,Customers!$A$1:$H$201,7,0)</f>
        <v>Joyceside</v>
      </c>
      <c r="H3731" s="4">
        <f>VLOOKUP(C3731,Customers!$A$1:$H$201,8,0)</f>
        <v>44351</v>
      </c>
      <c r="I3731" t="s">
        <v>796</v>
      </c>
      <c r="J3731" t="str">
        <f>VLOOKUP(I3731,Products!$A$1:$F$51,2,0)</f>
        <v>Book Television</v>
      </c>
      <c r="K3731" t="str">
        <f>VLOOKUP(I3731,Products!$A$1:$F$51,3,0)</f>
        <v>Electronics</v>
      </c>
      <c r="L3731" t="str">
        <f>VLOOKUP(I3731,Products!$A$1:$F$51,4,0)</f>
        <v>Television</v>
      </c>
      <c r="M3731" s="7">
        <f>VLOOKUP(I3731,Products!$A$1:$F$51,5,0)</f>
        <v>1952.65</v>
      </c>
      <c r="N3731" s="7">
        <f>VLOOKUP(I3731,Products!$A$1:$F$51,6,0)</f>
        <v>1451.27</v>
      </c>
      <c r="O3731" t="s">
        <v>827</v>
      </c>
      <c r="P3731" t="str">
        <f>VLOOKUP(O3731,Stores!$A$1:$D$6,2,0)</f>
        <v>MegaMart Jimenezborough</v>
      </c>
      <c r="Q3731" t="str">
        <f>VLOOKUP(O3731,Stores!$A$1:$D$6,4,0)</f>
        <v>South</v>
      </c>
      <c r="R3731" s="6">
        <v>3</v>
      </c>
      <c r="S3731" s="6">
        <v>0.1</v>
      </c>
      <c r="T3731" t="s">
        <v>851</v>
      </c>
      <c r="U3731">
        <f t="shared" si="174"/>
        <v>5857.9500000000007</v>
      </c>
      <c r="V3731" s="7">
        <f t="shared" si="175"/>
        <v>4353.8099999999995</v>
      </c>
      <c r="W3731" s="7">
        <f t="shared" si="176"/>
        <v>1503.2400000000011</v>
      </c>
    </row>
    <row r="3732" spans="1:23" x14ac:dyDescent="0.25">
      <c r="A3732" t="s">
        <v>3957</v>
      </c>
      <c r="B3732" s="4">
        <v>45728</v>
      </c>
      <c r="C3732" t="s">
        <v>232</v>
      </c>
      <c r="D3732" t="str">
        <f>VLOOKUP(C3732,Customers!$A$1:$H$201,4,0)</f>
        <v>Heather Russell</v>
      </c>
      <c r="E3732" t="str">
        <f>VLOOKUP(C3732,Customers!$A$1:$H$201,5,0)</f>
        <v>Male</v>
      </c>
      <c r="F3732" s="4">
        <f>VLOOKUP(C3732,Customers!$A$1:$H$201,6,0)</f>
        <v>25132</v>
      </c>
      <c r="G3732" s="4" t="str">
        <f>VLOOKUP(C3732,Customers!$A$1:$H$201,7,0)</f>
        <v>North Michellemouth</v>
      </c>
      <c r="H3732" s="4">
        <f>VLOOKUP(C3732,Customers!$A$1:$H$201,8,0)</f>
        <v>44228</v>
      </c>
      <c r="I3732" t="s">
        <v>728</v>
      </c>
      <c r="J3732" t="str">
        <f>VLOOKUP(I3732,Products!$A$1:$F$51,2,0)</f>
        <v>Understand Camera</v>
      </c>
      <c r="K3732" t="str">
        <f>VLOOKUP(I3732,Products!$A$1:$F$51,3,0)</f>
        <v>Electronics</v>
      </c>
      <c r="L3732" t="str">
        <f>VLOOKUP(I3732,Products!$A$1:$F$51,4,0)</f>
        <v>Camera</v>
      </c>
      <c r="M3732" s="7">
        <f>VLOOKUP(I3732,Products!$A$1:$F$51,5,0)</f>
        <v>1474.12</v>
      </c>
      <c r="N3732" s="7">
        <f>VLOOKUP(I3732,Products!$A$1:$F$51,6,0)</f>
        <v>764.02</v>
      </c>
      <c r="O3732" t="s">
        <v>831</v>
      </c>
      <c r="P3732" t="str">
        <f>VLOOKUP(O3732,Stores!$A$1:$D$6,2,0)</f>
        <v>MegaMart Peckmouth</v>
      </c>
      <c r="Q3732" t="str">
        <f>VLOOKUP(O3732,Stores!$A$1:$D$6,4,0)</f>
        <v>East</v>
      </c>
      <c r="R3732" s="6">
        <v>1</v>
      </c>
      <c r="S3732" s="6">
        <v>0.1</v>
      </c>
      <c r="T3732" t="s">
        <v>857</v>
      </c>
      <c r="U3732">
        <f t="shared" si="174"/>
        <v>1474.12</v>
      </c>
      <c r="V3732" s="7">
        <f t="shared" si="175"/>
        <v>764.02</v>
      </c>
      <c r="W3732" s="7">
        <f t="shared" si="176"/>
        <v>709.19999999999993</v>
      </c>
    </row>
    <row r="3733" spans="1:23" x14ac:dyDescent="0.25">
      <c r="A3733" t="s">
        <v>5671</v>
      </c>
      <c r="B3733" s="4">
        <v>45728</v>
      </c>
      <c r="C3733" t="s">
        <v>616</v>
      </c>
      <c r="D3733" t="str">
        <f>VLOOKUP(C3733,Customers!$A$1:$H$201,4,0)</f>
        <v>Scott Howell</v>
      </c>
      <c r="E3733" t="str">
        <f>VLOOKUP(C3733,Customers!$A$1:$H$201,5,0)</f>
        <v>Male</v>
      </c>
      <c r="F3733" s="4">
        <f>VLOOKUP(C3733,Customers!$A$1:$H$201,6,0)</f>
        <v>38540</v>
      </c>
      <c r="G3733" s="4" t="str">
        <f>VLOOKUP(C3733,Customers!$A$1:$H$201,7,0)</f>
        <v>South Jennifer</v>
      </c>
      <c r="H3733" s="4">
        <f>VLOOKUP(C3733,Customers!$A$1:$H$201,8,0)</f>
        <v>45897</v>
      </c>
      <c r="I3733" t="s">
        <v>794</v>
      </c>
      <c r="J3733" t="str">
        <f>VLOOKUP(I3733,Products!$A$1:$F$51,2,0)</f>
        <v>New Watches</v>
      </c>
      <c r="K3733" t="str">
        <f>VLOOKUP(I3733,Products!$A$1:$F$51,3,0)</f>
        <v>Fashion</v>
      </c>
      <c r="L3733" t="str">
        <f>VLOOKUP(I3733,Products!$A$1:$F$51,4,0)</f>
        <v>Watches</v>
      </c>
      <c r="M3733" s="7">
        <f>VLOOKUP(I3733,Products!$A$1:$F$51,5,0)</f>
        <v>1501.46</v>
      </c>
      <c r="N3733" s="7">
        <f>VLOOKUP(I3733,Products!$A$1:$F$51,6,0)</f>
        <v>1167.73</v>
      </c>
      <c r="O3733" t="s">
        <v>827</v>
      </c>
      <c r="P3733" t="str">
        <f>VLOOKUP(O3733,Stores!$A$1:$D$6,2,0)</f>
        <v>MegaMart Jimenezborough</v>
      </c>
      <c r="Q3733" t="str">
        <f>VLOOKUP(O3733,Stores!$A$1:$D$6,4,0)</f>
        <v>South</v>
      </c>
      <c r="R3733" s="6">
        <v>2</v>
      </c>
      <c r="S3733" s="6">
        <v>0.15</v>
      </c>
      <c r="T3733" t="s">
        <v>851</v>
      </c>
      <c r="U3733">
        <f t="shared" si="174"/>
        <v>3002.92</v>
      </c>
      <c r="V3733" s="7">
        <f t="shared" si="175"/>
        <v>2335.46</v>
      </c>
      <c r="W3733" s="7">
        <f t="shared" si="176"/>
        <v>666.61</v>
      </c>
    </row>
    <row r="3734" spans="1:23" x14ac:dyDescent="0.25">
      <c r="A3734" t="s">
        <v>1661</v>
      </c>
      <c r="B3734" s="4">
        <v>45728</v>
      </c>
      <c r="C3734" t="s">
        <v>345</v>
      </c>
      <c r="D3734" t="str">
        <f>VLOOKUP(C3734,Customers!$A$1:$H$201,4,0)</f>
        <v>Lindsey Holder</v>
      </c>
      <c r="E3734" t="str">
        <f>VLOOKUP(C3734,Customers!$A$1:$H$201,5,0)</f>
        <v>Female</v>
      </c>
      <c r="F3734" s="4">
        <f>VLOOKUP(C3734,Customers!$A$1:$H$201,6,0)</f>
        <v>37223</v>
      </c>
      <c r="G3734" s="4" t="str">
        <f>VLOOKUP(C3734,Customers!$A$1:$H$201,7,0)</f>
        <v>Mendozaland</v>
      </c>
      <c r="H3734" s="4">
        <f>VLOOKUP(C3734,Customers!$A$1:$H$201,8,0)</f>
        <v>45277</v>
      </c>
      <c r="I3734" t="s">
        <v>724</v>
      </c>
      <c r="J3734" t="str">
        <f>VLOOKUP(I3734,Products!$A$1:$F$51,2,0)</f>
        <v>Company Fruits</v>
      </c>
      <c r="K3734" t="str">
        <f>VLOOKUP(I3734,Products!$A$1:$F$51,3,0)</f>
        <v>Groceries</v>
      </c>
      <c r="L3734" t="str">
        <f>VLOOKUP(I3734,Products!$A$1:$F$51,4,0)</f>
        <v>Fruits</v>
      </c>
      <c r="M3734" s="7">
        <f>VLOOKUP(I3734,Products!$A$1:$F$51,5,0)</f>
        <v>318.05</v>
      </c>
      <c r="N3734" s="7">
        <f>VLOOKUP(I3734,Products!$A$1:$F$51,6,0)</f>
        <v>742.26521739130465</v>
      </c>
      <c r="O3734" t="s">
        <v>835</v>
      </c>
      <c r="P3734" t="str">
        <f>VLOOKUP(O3734,Stores!$A$1:$D$6,2,0)</f>
        <v>MegaMart New Michele</v>
      </c>
      <c r="Q3734" t="str">
        <f>VLOOKUP(O3734,Stores!$A$1:$D$6,4,0)</f>
        <v>West</v>
      </c>
      <c r="R3734" s="6">
        <v>4</v>
      </c>
      <c r="S3734" s="6">
        <v>0</v>
      </c>
      <c r="T3734" t="s">
        <v>857</v>
      </c>
      <c r="U3734">
        <f t="shared" si="174"/>
        <v>1272.2</v>
      </c>
      <c r="V3734" s="7">
        <f t="shared" si="175"/>
        <v>2969.0608695652186</v>
      </c>
      <c r="W3734" s="7">
        <f t="shared" si="176"/>
        <v>-1697.8608695652185</v>
      </c>
    </row>
    <row r="3735" spans="1:23" x14ac:dyDescent="0.25">
      <c r="A3735" t="s">
        <v>2619</v>
      </c>
      <c r="B3735" s="4">
        <v>45728</v>
      </c>
      <c r="C3735" t="s">
        <v>420</v>
      </c>
      <c r="D3735" t="str">
        <f>VLOOKUP(C3735,Customers!$A$1:$H$201,4,0)</f>
        <v>Heidi Wilson</v>
      </c>
      <c r="E3735" t="str">
        <f>VLOOKUP(C3735,Customers!$A$1:$H$201,5,0)</f>
        <v>Male</v>
      </c>
      <c r="F3735" s="4">
        <f>VLOOKUP(C3735,Customers!$A$1:$H$201,6,0)</f>
        <v>28268</v>
      </c>
      <c r="G3735" s="4" t="str">
        <f>VLOOKUP(C3735,Customers!$A$1:$H$201,7,0)</f>
        <v>Ramosbury</v>
      </c>
      <c r="H3735" s="4">
        <f>VLOOKUP(C3735,Customers!$A$1:$H$201,8,0)</f>
        <v>44926</v>
      </c>
      <c r="I3735" t="s">
        <v>746</v>
      </c>
      <c r="J3735" t="str">
        <f>VLOOKUP(I3735,Products!$A$1:$F$51,2,0)</f>
        <v>Add Clothing</v>
      </c>
      <c r="K3735" t="str">
        <f>VLOOKUP(I3735,Products!$A$1:$F$51,3,0)</f>
        <v>Fashion</v>
      </c>
      <c r="L3735" t="str">
        <f>VLOOKUP(I3735,Products!$A$1:$F$51,4,0)</f>
        <v>Clothing</v>
      </c>
      <c r="M3735" s="7">
        <f>VLOOKUP(I3735,Products!$A$1:$F$51,5,0)</f>
        <v>1342.75</v>
      </c>
      <c r="N3735" s="7">
        <f>VLOOKUP(I3735,Products!$A$1:$F$51,6,0)</f>
        <v>797.94</v>
      </c>
      <c r="O3735" t="s">
        <v>838</v>
      </c>
      <c r="P3735" t="str">
        <f>VLOOKUP(O3735,Stores!$A$1:$D$6,2,0)</f>
        <v>MegaMart Brianahaven</v>
      </c>
      <c r="Q3735" t="str">
        <f>VLOOKUP(O3735,Stores!$A$1:$D$6,4,0)</f>
        <v>North</v>
      </c>
      <c r="R3735" s="6">
        <v>5</v>
      </c>
      <c r="S3735" s="6">
        <v>0.15</v>
      </c>
      <c r="T3735" t="s">
        <v>857</v>
      </c>
      <c r="U3735">
        <f t="shared" si="174"/>
        <v>6713.75</v>
      </c>
      <c r="V3735" s="7">
        <f t="shared" si="175"/>
        <v>3989.7000000000003</v>
      </c>
      <c r="W3735" s="7">
        <f t="shared" si="176"/>
        <v>2723.2</v>
      </c>
    </row>
    <row r="3736" spans="1:23" x14ac:dyDescent="0.25">
      <c r="A3736" t="s">
        <v>3121</v>
      </c>
      <c r="B3736" s="4">
        <v>45729</v>
      </c>
      <c r="C3736" t="s">
        <v>514</v>
      </c>
      <c r="D3736" t="str">
        <f>VLOOKUP(C3736,Customers!$A$1:$H$201,4,0)</f>
        <v>Suzanne Fox</v>
      </c>
      <c r="E3736" t="str">
        <f>VLOOKUP(C3736,Customers!$A$1:$H$201,5,0)</f>
        <v>Male</v>
      </c>
      <c r="F3736" s="4">
        <f>VLOOKUP(C3736,Customers!$A$1:$H$201,6,0)</f>
        <v>38558</v>
      </c>
      <c r="G3736" s="4" t="str">
        <f>VLOOKUP(C3736,Customers!$A$1:$H$201,7,0)</f>
        <v>Joelborough</v>
      </c>
      <c r="H3736" s="4">
        <f>VLOOKUP(C3736,Customers!$A$1:$H$201,8,0)</f>
        <v>44192</v>
      </c>
      <c r="I3736" t="s">
        <v>732</v>
      </c>
      <c r="J3736" t="str">
        <f>VLOOKUP(I3736,Products!$A$1:$F$51,2,0)</f>
        <v>Us Snacks</v>
      </c>
      <c r="K3736" t="str">
        <f>VLOOKUP(I3736,Products!$A$1:$F$51,3,0)</f>
        <v>Groceries</v>
      </c>
      <c r="L3736" t="str">
        <f>VLOOKUP(I3736,Products!$A$1:$F$51,4,0)</f>
        <v>Snacks</v>
      </c>
      <c r="M3736" s="7">
        <f>VLOOKUP(I3736,Products!$A$1:$F$51,5,0)</f>
        <v>123.19</v>
      </c>
      <c r="N3736" s="7">
        <f>VLOOKUP(I3736,Products!$A$1:$F$51,6,0)</f>
        <v>80.36</v>
      </c>
      <c r="O3736" t="s">
        <v>838</v>
      </c>
      <c r="P3736" t="str">
        <f>VLOOKUP(O3736,Stores!$A$1:$D$6,2,0)</f>
        <v>MegaMart Brianahaven</v>
      </c>
      <c r="Q3736" t="str">
        <f>VLOOKUP(O3736,Stores!$A$1:$D$6,4,0)</f>
        <v>North</v>
      </c>
      <c r="R3736" s="6">
        <v>1</v>
      </c>
      <c r="S3736" s="6">
        <v>0.15</v>
      </c>
      <c r="T3736" t="s">
        <v>854</v>
      </c>
      <c r="U3736">
        <f t="shared" si="174"/>
        <v>123.19</v>
      </c>
      <c r="V3736" s="7">
        <f t="shared" si="175"/>
        <v>80.36</v>
      </c>
      <c r="W3736" s="7">
        <f t="shared" si="176"/>
        <v>41.98</v>
      </c>
    </row>
    <row r="3737" spans="1:23" x14ac:dyDescent="0.25">
      <c r="A3737" t="s">
        <v>3780</v>
      </c>
      <c r="B3737" s="4">
        <v>45729</v>
      </c>
      <c r="C3737" t="s">
        <v>99</v>
      </c>
      <c r="D3737" t="str">
        <f>VLOOKUP(C3737,Customers!$A$1:$H$201,4,0)</f>
        <v>Cheryl Gilbert</v>
      </c>
      <c r="E3737" t="str">
        <f>VLOOKUP(C3737,Customers!$A$1:$H$201,5,0)</f>
        <v>Female</v>
      </c>
      <c r="F3737" s="4">
        <f>VLOOKUP(C3737,Customers!$A$1:$H$201,6,0)</f>
        <v>26004</v>
      </c>
      <c r="G3737" s="4" t="str">
        <f>VLOOKUP(C3737,Customers!$A$1:$H$201,7,0)</f>
        <v>Bradyshire</v>
      </c>
      <c r="H3737" s="4">
        <f>VLOOKUP(C3737,Customers!$A$1:$H$201,8,0)</f>
        <v>44575</v>
      </c>
      <c r="I3737" t="s">
        <v>746</v>
      </c>
      <c r="J3737" t="str">
        <f>VLOOKUP(I3737,Products!$A$1:$F$51,2,0)</f>
        <v>Add Clothing</v>
      </c>
      <c r="K3737" t="str">
        <f>VLOOKUP(I3737,Products!$A$1:$F$51,3,0)</f>
        <v>Fashion</v>
      </c>
      <c r="L3737" t="str">
        <f>VLOOKUP(I3737,Products!$A$1:$F$51,4,0)</f>
        <v>Clothing</v>
      </c>
      <c r="M3737" s="7">
        <f>VLOOKUP(I3737,Products!$A$1:$F$51,5,0)</f>
        <v>1342.75</v>
      </c>
      <c r="N3737" s="7">
        <f>VLOOKUP(I3737,Products!$A$1:$F$51,6,0)</f>
        <v>797.94</v>
      </c>
      <c r="O3737" t="s">
        <v>827</v>
      </c>
      <c r="P3737" t="str">
        <f>VLOOKUP(O3737,Stores!$A$1:$D$6,2,0)</f>
        <v>MegaMart Jimenezborough</v>
      </c>
      <c r="Q3737" t="str">
        <f>VLOOKUP(O3737,Stores!$A$1:$D$6,4,0)</f>
        <v>South</v>
      </c>
      <c r="R3737" s="6">
        <v>4</v>
      </c>
      <c r="S3737" s="6">
        <v>0.15</v>
      </c>
      <c r="T3737" t="s">
        <v>857</v>
      </c>
      <c r="U3737">
        <f t="shared" si="174"/>
        <v>5371</v>
      </c>
      <c r="V3737" s="7">
        <f t="shared" si="175"/>
        <v>3191.76</v>
      </c>
      <c r="W3737" s="7">
        <f t="shared" si="176"/>
        <v>2178.39</v>
      </c>
    </row>
    <row r="3738" spans="1:23" x14ac:dyDescent="0.25">
      <c r="A3738" t="s">
        <v>4237</v>
      </c>
      <c r="B3738" s="4">
        <v>45729</v>
      </c>
      <c r="C3738" t="s">
        <v>107</v>
      </c>
      <c r="D3738" t="str">
        <f>VLOOKUP(C3738,Customers!$A$1:$H$201,4,0)</f>
        <v>Jacqueline Martin</v>
      </c>
      <c r="E3738" t="str">
        <f>VLOOKUP(C3738,Customers!$A$1:$H$201,5,0)</f>
        <v>Male</v>
      </c>
      <c r="F3738" s="4">
        <f>VLOOKUP(C3738,Customers!$A$1:$H$201,6,0)</f>
        <v>21586</v>
      </c>
      <c r="G3738" s="4" t="str">
        <f>VLOOKUP(C3738,Customers!$A$1:$H$201,7,0)</f>
        <v>Robertmouth</v>
      </c>
      <c r="H3738" s="4">
        <f>VLOOKUP(C3738,Customers!$A$1:$H$201,8,0)</f>
        <v>45168</v>
      </c>
      <c r="I3738" t="s">
        <v>806</v>
      </c>
      <c r="J3738" t="str">
        <f>VLOOKUP(I3738,Products!$A$1:$F$51,2,0)</f>
        <v>Maybe Clothing</v>
      </c>
      <c r="K3738" t="str">
        <f>VLOOKUP(I3738,Products!$A$1:$F$51,3,0)</f>
        <v>Fashion</v>
      </c>
      <c r="L3738" t="str">
        <f>VLOOKUP(I3738,Products!$A$1:$F$51,4,0)</f>
        <v>Clothing</v>
      </c>
      <c r="M3738" s="7">
        <f>VLOOKUP(I3738,Products!$A$1:$F$51,5,0)</f>
        <v>1102.791777777778</v>
      </c>
      <c r="N3738" s="7">
        <f>VLOOKUP(I3738,Products!$A$1:$F$51,6,0)</f>
        <v>316.63</v>
      </c>
      <c r="O3738" t="s">
        <v>835</v>
      </c>
      <c r="P3738" t="str">
        <f>VLOOKUP(O3738,Stores!$A$1:$D$6,2,0)</f>
        <v>MegaMart New Michele</v>
      </c>
      <c r="Q3738" t="str">
        <f>VLOOKUP(O3738,Stores!$A$1:$D$6,4,0)</f>
        <v>West</v>
      </c>
      <c r="R3738" s="6">
        <v>3</v>
      </c>
      <c r="S3738" s="6">
        <v>0</v>
      </c>
      <c r="T3738" t="s">
        <v>854</v>
      </c>
      <c r="U3738">
        <f t="shared" si="174"/>
        <v>3308.3753333333339</v>
      </c>
      <c r="V3738" s="7">
        <f t="shared" si="175"/>
        <v>949.89</v>
      </c>
      <c r="W3738" s="7">
        <f t="shared" si="176"/>
        <v>2357.485333333334</v>
      </c>
    </row>
    <row r="3739" spans="1:23" x14ac:dyDescent="0.25">
      <c r="A3739" t="s">
        <v>3361</v>
      </c>
      <c r="B3739" s="4">
        <v>45729</v>
      </c>
      <c r="C3739" t="s">
        <v>619</v>
      </c>
      <c r="D3739" t="str">
        <f>VLOOKUP(C3739,Customers!$A$1:$H$201,4,0)</f>
        <v>Stacey Thompson</v>
      </c>
      <c r="E3739" t="str">
        <f>VLOOKUP(C3739,Customers!$A$1:$H$201,5,0)</f>
        <v>Male</v>
      </c>
      <c r="F3739" s="4">
        <f>VLOOKUP(C3739,Customers!$A$1:$H$201,6,0)</f>
        <v>35802</v>
      </c>
      <c r="G3739" s="4" t="str">
        <f>VLOOKUP(C3739,Customers!$A$1:$H$201,7,0)</f>
        <v>Davidtown</v>
      </c>
      <c r="H3739" s="4">
        <f>VLOOKUP(C3739,Customers!$A$1:$H$201,8,0)</f>
        <v>44252</v>
      </c>
      <c r="I3739" t="s">
        <v>724</v>
      </c>
      <c r="J3739" t="str">
        <f>VLOOKUP(I3739,Products!$A$1:$F$51,2,0)</f>
        <v>Company Fruits</v>
      </c>
      <c r="K3739" t="str">
        <f>VLOOKUP(I3739,Products!$A$1:$F$51,3,0)</f>
        <v>Groceries</v>
      </c>
      <c r="L3739" t="str">
        <f>VLOOKUP(I3739,Products!$A$1:$F$51,4,0)</f>
        <v>Fruits</v>
      </c>
      <c r="M3739" s="7">
        <f>VLOOKUP(I3739,Products!$A$1:$F$51,5,0)</f>
        <v>318.05</v>
      </c>
      <c r="N3739" s="7">
        <f>VLOOKUP(I3739,Products!$A$1:$F$51,6,0)</f>
        <v>742.26521739130465</v>
      </c>
      <c r="O3739" t="s">
        <v>842</v>
      </c>
      <c r="P3739" t="str">
        <f>VLOOKUP(O3739,Stores!$A$1:$D$6,2,0)</f>
        <v>MegaMart Johnmouth</v>
      </c>
      <c r="Q3739" t="str">
        <f>VLOOKUP(O3739,Stores!$A$1:$D$6,4,0)</f>
        <v>East</v>
      </c>
      <c r="R3739" s="6">
        <v>1</v>
      </c>
      <c r="S3739" s="6">
        <v>0.15</v>
      </c>
      <c r="T3739" t="s">
        <v>861</v>
      </c>
      <c r="U3739">
        <f t="shared" si="174"/>
        <v>318.05</v>
      </c>
      <c r="V3739" s="7">
        <f t="shared" si="175"/>
        <v>742.26521739130465</v>
      </c>
      <c r="W3739" s="7">
        <f t="shared" si="176"/>
        <v>-425.06521739130466</v>
      </c>
    </row>
    <row r="3740" spans="1:23" x14ac:dyDescent="0.25">
      <c r="A3740" t="s">
        <v>5350</v>
      </c>
      <c r="B3740" s="4">
        <v>45729</v>
      </c>
      <c r="C3740" t="s">
        <v>514</v>
      </c>
      <c r="D3740" t="str">
        <f>VLOOKUP(C3740,Customers!$A$1:$H$201,4,0)</f>
        <v>Suzanne Fox</v>
      </c>
      <c r="E3740" t="str">
        <f>VLOOKUP(C3740,Customers!$A$1:$H$201,5,0)</f>
        <v>Male</v>
      </c>
      <c r="F3740" s="4">
        <f>VLOOKUP(C3740,Customers!$A$1:$H$201,6,0)</f>
        <v>38558</v>
      </c>
      <c r="G3740" s="4" t="str">
        <f>VLOOKUP(C3740,Customers!$A$1:$H$201,7,0)</f>
        <v>Joelborough</v>
      </c>
      <c r="H3740" s="4">
        <f>VLOOKUP(C3740,Customers!$A$1:$H$201,8,0)</f>
        <v>44192</v>
      </c>
      <c r="I3740" t="s">
        <v>772</v>
      </c>
      <c r="J3740" t="str">
        <f>VLOOKUP(I3740,Products!$A$1:$F$51,2,0)</f>
        <v>Little Watches</v>
      </c>
      <c r="K3740" t="str">
        <f>VLOOKUP(I3740,Products!$A$1:$F$51,3,0)</f>
        <v>Fashion</v>
      </c>
      <c r="L3740" t="str">
        <f>VLOOKUP(I3740,Products!$A$1:$F$51,4,0)</f>
        <v>Watches</v>
      </c>
      <c r="M3740" s="7">
        <f>VLOOKUP(I3740,Products!$A$1:$F$51,5,0)</f>
        <v>429.15</v>
      </c>
      <c r="N3740" s="7">
        <f>VLOOKUP(I3740,Products!$A$1:$F$51,6,0)</f>
        <v>258.72000000000003</v>
      </c>
      <c r="O3740" t="s">
        <v>835</v>
      </c>
      <c r="P3740" t="str">
        <f>VLOOKUP(O3740,Stores!$A$1:$D$6,2,0)</f>
        <v>MegaMart New Michele</v>
      </c>
      <c r="Q3740" t="str">
        <f>VLOOKUP(O3740,Stores!$A$1:$D$6,4,0)</f>
        <v>West</v>
      </c>
      <c r="R3740" s="6">
        <v>1</v>
      </c>
      <c r="S3740" s="6">
        <v>0</v>
      </c>
      <c r="T3740" t="s">
        <v>854</v>
      </c>
      <c r="U3740">
        <f t="shared" si="174"/>
        <v>429.15</v>
      </c>
      <c r="V3740" s="7">
        <f t="shared" si="175"/>
        <v>258.72000000000003</v>
      </c>
      <c r="W3740" s="7">
        <f t="shared" si="176"/>
        <v>169.42999999999995</v>
      </c>
    </row>
    <row r="3741" spans="1:23" x14ac:dyDescent="0.25">
      <c r="A3741" t="s">
        <v>5676</v>
      </c>
      <c r="B3741" s="4">
        <v>45729</v>
      </c>
      <c r="C3741" t="s">
        <v>42</v>
      </c>
      <c r="D3741" t="str">
        <f>VLOOKUP(C3741,Customers!$A$1:$H$201,4,0)</f>
        <v>Catherine Rice</v>
      </c>
      <c r="E3741" t="str">
        <f>VLOOKUP(C3741,Customers!$A$1:$H$201,5,0)</f>
        <v>Male</v>
      </c>
      <c r="F3741" s="4">
        <f>VLOOKUP(C3741,Customers!$A$1:$H$201,6,0)</f>
        <v>28106</v>
      </c>
      <c r="G3741" s="4" t="str">
        <f>VLOOKUP(C3741,Customers!$A$1:$H$201,7,0)</f>
        <v>West Carol</v>
      </c>
      <c r="H3741" s="4">
        <f>VLOOKUP(C3741,Customers!$A$1:$H$201,8,0)</f>
        <v>45861</v>
      </c>
      <c r="I3741" t="s">
        <v>778</v>
      </c>
      <c r="J3741" t="str">
        <f>VLOOKUP(I3741,Products!$A$1:$F$51,2,0)</f>
        <v>Deal Smartphone</v>
      </c>
      <c r="K3741" t="str">
        <f>VLOOKUP(I3741,Products!$A$1:$F$51,3,0)</f>
        <v>Electronics</v>
      </c>
      <c r="L3741" t="str">
        <f>VLOOKUP(I3741,Products!$A$1:$F$51,4,0)</f>
        <v>Smartphone</v>
      </c>
      <c r="M3741" s="7">
        <f>VLOOKUP(I3741,Products!$A$1:$F$51,5,0)</f>
        <v>673.78</v>
      </c>
      <c r="N3741" s="7">
        <f>VLOOKUP(I3741,Products!$A$1:$F$51,6,0)</f>
        <v>363.33</v>
      </c>
      <c r="O3741" t="s">
        <v>838</v>
      </c>
      <c r="P3741" t="str">
        <f>VLOOKUP(O3741,Stores!$A$1:$D$6,2,0)</f>
        <v>MegaMart Brianahaven</v>
      </c>
      <c r="Q3741" t="str">
        <f>VLOOKUP(O3741,Stores!$A$1:$D$6,4,0)</f>
        <v>North</v>
      </c>
      <c r="R3741" s="6">
        <v>4</v>
      </c>
      <c r="S3741" s="6">
        <v>0.15</v>
      </c>
      <c r="T3741" t="s">
        <v>854</v>
      </c>
      <c r="U3741">
        <f t="shared" si="174"/>
        <v>2695.12</v>
      </c>
      <c r="V3741" s="7">
        <f t="shared" si="175"/>
        <v>1453.32</v>
      </c>
      <c r="W3741" s="7">
        <f t="shared" si="176"/>
        <v>1240.95</v>
      </c>
    </row>
    <row r="3742" spans="1:23" x14ac:dyDescent="0.25">
      <c r="A3742" t="s">
        <v>950</v>
      </c>
      <c r="B3742" s="4">
        <v>45730</v>
      </c>
      <c r="C3742" t="s">
        <v>467</v>
      </c>
      <c r="D3742" t="str">
        <f>VLOOKUP(C3742,Customers!$A$1:$H$201,4,0)</f>
        <v>Robert Collins</v>
      </c>
      <c r="E3742" t="str">
        <f>VLOOKUP(C3742,Customers!$A$1:$H$201,5,0)</f>
        <v>Female</v>
      </c>
      <c r="F3742" s="4">
        <f>VLOOKUP(C3742,Customers!$A$1:$H$201,6,0)</f>
        <v>27978</v>
      </c>
      <c r="G3742" s="4" t="str">
        <f>VLOOKUP(C3742,Customers!$A$1:$H$201,7,0)</f>
        <v>Anthonystad</v>
      </c>
      <c r="H3742" s="4">
        <f>VLOOKUP(C3742,Customers!$A$1:$H$201,8,0)</f>
        <v>45697</v>
      </c>
      <c r="I3742" t="s">
        <v>798</v>
      </c>
      <c r="J3742" t="str">
        <f>VLOOKUP(I3742,Products!$A$1:$F$51,2,0)</f>
        <v>Stage Footwear</v>
      </c>
      <c r="K3742" t="str">
        <f>VLOOKUP(I3742,Products!$A$1:$F$51,3,0)</f>
        <v>Fashion</v>
      </c>
      <c r="L3742" t="str">
        <f>VLOOKUP(I3742,Products!$A$1:$F$51,4,0)</f>
        <v>Footwear</v>
      </c>
      <c r="M3742" s="7">
        <f>VLOOKUP(I3742,Products!$A$1:$F$51,5,0)</f>
        <v>1102.791777777778</v>
      </c>
      <c r="N3742" s="7">
        <f>VLOOKUP(I3742,Products!$A$1:$F$51,6,0)</f>
        <v>742.26521739130465</v>
      </c>
      <c r="O3742" t="s">
        <v>835</v>
      </c>
      <c r="P3742" t="str">
        <f>VLOOKUP(O3742,Stores!$A$1:$D$6,2,0)</f>
        <v>MegaMart New Michele</v>
      </c>
      <c r="Q3742" t="str">
        <f>VLOOKUP(O3742,Stores!$A$1:$D$6,4,0)</f>
        <v>West</v>
      </c>
      <c r="R3742" s="6">
        <v>5</v>
      </c>
      <c r="S3742" s="6">
        <v>0.1</v>
      </c>
      <c r="T3742" t="s">
        <v>854</v>
      </c>
      <c r="U3742">
        <f t="shared" si="174"/>
        <v>5513.9588888888902</v>
      </c>
      <c r="V3742" s="7">
        <f t="shared" si="175"/>
        <v>3711.3260869565233</v>
      </c>
      <c r="W3742" s="7">
        <f t="shared" si="176"/>
        <v>1801.7328019323668</v>
      </c>
    </row>
    <row r="3743" spans="1:23" x14ac:dyDescent="0.25">
      <c r="A3743" t="s">
        <v>1289</v>
      </c>
      <c r="B3743" s="4">
        <v>45730</v>
      </c>
      <c r="C3743" t="s">
        <v>292</v>
      </c>
      <c r="D3743" t="str">
        <f>VLOOKUP(C3743,Customers!$A$1:$H$201,4,0)</f>
        <v>Jeanne Young</v>
      </c>
      <c r="E3743" t="str">
        <f>VLOOKUP(C3743,Customers!$A$1:$H$201,5,0)</f>
        <v>Male</v>
      </c>
      <c r="F3743" s="4">
        <f>VLOOKUP(C3743,Customers!$A$1:$H$201,6,0)</f>
        <v>32411</v>
      </c>
      <c r="G3743" s="4" t="str">
        <f>VLOOKUP(C3743,Customers!$A$1:$H$201,7,0)</f>
        <v>Craigport</v>
      </c>
      <c r="H3743" s="4">
        <f>VLOOKUP(C3743,Customers!$A$1:$H$201,8,0)</f>
        <v>45671</v>
      </c>
      <c r="I3743" t="s">
        <v>738</v>
      </c>
      <c r="J3743" t="str">
        <f>VLOOKUP(I3743,Products!$A$1:$F$51,2,0)</f>
        <v>Either Headphones</v>
      </c>
      <c r="K3743" t="str">
        <f>VLOOKUP(I3743,Products!$A$1:$F$51,3,0)</f>
        <v>Electronics</v>
      </c>
      <c r="L3743" t="str">
        <f>VLOOKUP(I3743,Products!$A$1:$F$51,4,0)</f>
        <v>Headphones</v>
      </c>
      <c r="M3743" s="7">
        <f>VLOOKUP(I3743,Products!$A$1:$F$51,5,0)</f>
        <v>248.57</v>
      </c>
      <c r="N3743" s="7">
        <f>VLOOKUP(I3743,Products!$A$1:$F$51,6,0)</f>
        <v>190.67</v>
      </c>
      <c r="O3743" t="s">
        <v>835</v>
      </c>
      <c r="P3743" t="str">
        <f>VLOOKUP(O3743,Stores!$A$1:$D$6,2,0)</f>
        <v>MegaMart New Michele</v>
      </c>
      <c r="Q3743" t="str">
        <f>VLOOKUP(O3743,Stores!$A$1:$D$6,4,0)</f>
        <v>West</v>
      </c>
      <c r="R3743" s="6">
        <v>4</v>
      </c>
      <c r="S3743" s="6">
        <v>0.05</v>
      </c>
      <c r="T3743" t="s">
        <v>861</v>
      </c>
      <c r="U3743">
        <f t="shared" si="174"/>
        <v>994.28</v>
      </c>
      <c r="V3743" s="7">
        <f t="shared" si="175"/>
        <v>762.68</v>
      </c>
      <c r="W3743" s="7">
        <f t="shared" si="176"/>
        <v>230.65000000000003</v>
      </c>
    </row>
    <row r="3744" spans="1:23" x14ac:dyDescent="0.25">
      <c r="A3744" t="s">
        <v>1419</v>
      </c>
      <c r="B3744" s="4">
        <v>45730</v>
      </c>
      <c r="C3744" t="s">
        <v>157</v>
      </c>
      <c r="D3744" t="str">
        <f>VLOOKUP(C3744,Customers!$A$1:$H$201,4,0)</f>
        <v>Melissa Rodgers</v>
      </c>
      <c r="E3744" t="str">
        <f>VLOOKUP(C3744,Customers!$A$1:$H$201,5,0)</f>
        <v>Female</v>
      </c>
      <c r="F3744" s="4">
        <f>VLOOKUP(C3744,Customers!$A$1:$H$201,6,0)</f>
        <v>29405</v>
      </c>
      <c r="G3744" s="4" t="str">
        <f>VLOOKUP(C3744,Customers!$A$1:$H$201,7,0)</f>
        <v>North Sharontown</v>
      </c>
      <c r="H3744" s="4">
        <f>VLOOKUP(C3744,Customers!$A$1:$H$201,8,0)</f>
        <v>44950</v>
      </c>
      <c r="I3744" t="s">
        <v>724</v>
      </c>
      <c r="J3744" t="str">
        <f>VLOOKUP(I3744,Products!$A$1:$F$51,2,0)</f>
        <v>Company Fruits</v>
      </c>
      <c r="K3744" t="str">
        <f>VLOOKUP(I3744,Products!$A$1:$F$51,3,0)</f>
        <v>Groceries</v>
      </c>
      <c r="L3744" t="str">
        <f>VLOOKUP(I3744,Products!$A$1:$F$51,4,0)</f>
        <v>Fruits</v>
      </c>
      <c r="M3744" s="7">
        <f>VLOOKUP(I3744,Products!$A$1:$F$51,5,0)</f>
        <v>318.05</v>
      </c>
      <c r="N3744" s="7">
        <f>VLOOKUP(I3744,Products!$A$1:$F$51,6,0)</f>
        <v>742.26521739130465</v>
      </c>
      <c r="O3744" t="s">
        <v>835</v>
      </c>
      <c r="P3744" t="str">
        <f>VLOOKUP(O3744,Stores!$A$1:$D$6,2,0)</f>
        <v>MegaMart New Michele</v>
      </c>
      <c r="Q3744" t="str">
        <f>VLOOKUP(O3744,Stores!$A$1:$D$6,4,0)</f>
        <v>West</v>
      </c>
      <c r="R3744" s="6">
        <v>5</v>
      </c>
      <c r="S3744" s="6">
        <v>0</v>
      </c>
      <c r="T3744" t="s">
        <v>857</v>
      </c>
      <c r="U3744">
        <f t="shared" si="174"/>
        <v>1590.25</v>
      </c>
      <c r="V3744" s="7">
        <f t="shared" si="175"/>
        <v>3711.3260869565233</v>
      </c>
      <c r="W3744" s="7">
        <f t="shared" si="176"/>
        <v>-2122.0760869565233</v>
      </c>
    </row>
    <row r="3745" spans="1:23" x14ac:dyDescent="0.25">
      <c r="A3745" t="s">
        <v>1526</v>
      </c>
      <c r="B3745" s="4">
        <v>45730</v>
      </c>
      <c r="C3745" t="s">
        <v>655</v>
      </c>
      <c r="D3745" t="str">
        <f>VLOOKUP(C3745,Customers!$A$1:$H$201,4,0)</f>
        <v>Vicki Guzman</v>
      </c>
      <c r="E3745" t="str">
        <f>VLOOKUP(C3745,Customers!$A$1:$H$201,5,0)</f>
        <v>Female</v>
      </c>
      <c r="F3745" s="4">
        <f>VLOOKUP(C3745,Customers!$A$1:$H$201,6,0)</f>
        <v>22041</v>
      </c>
      <c r="G3745" s="4" t="str">
        <f>VLOOKUP(C3745,Customers!$A$1:$H$201,7,0)</f>
        <v>West Wandaland</v>
      </c>
      <c r="H3745" s="4">
        <f>VLOOKUP(C3745,Customers!$A$1:$H$201,8,0)</f>
        <v>45329</v>
      </c>
      <c r="I3745" t="s">
        <v>798</v>
      </c>
      <c r="J3745" t="str">
        <f>VLOOKUP(I3745,Products!$A$1:$F$51,2,0)</f>
        <v>Stage Footwear</v>
      </c>
      <c r="K3745" t="str">
        <f>VLOOKUP(I3745,Products!$A$1:$F$51,3,0)</f>
        <v>Fashion</v>
      </c>
      <c r="L3745" t="str">
        <f>VLOOKUP(I3745,Products!$A$1:$F$51,4,0)</f>
        <v>Footwear</v>
      </c>
      <c r="M3745" s="7">
        <f>VLOOKUP(I3745,Products!$A$1:$F$51,5,0)</f>
        <v>1102.791777777778</v>
      </c>
      <c r="N3745" s="7">
        <f>VLOOKUP(I3745,Products!$A$1:$F$51,6,0)</f>
        <v>742.26521739130465</v>
      </c>
      <c r="O3745" t="s">
        <v>831</v>
      </c>
      <c r="P3745" t="str">
        <f>VLOOKUP(O3745,Stores!$A$1:$D$6,2,0)</f>
        <v>MegaMart Peckmouth</v>
      </c>
      <c r="Q3745" t="str">
        <f>VLOOKUP(O3745,Stores!$A$1:$D$6,4,0)</f>
        <v>East</v>
      </c>
      <c r="R3745" s="6">
        <v>5</v>
      </c>
      <c r="S3745" s="6">
        <v>0.15</v>
      </c>
      <c r="T3745" t="s">
        <v>851</v>
      </c>
      <c r="U3745">
        <f t="shared" si="174"/>
        <v>5513.9588888888902</v>
      </c>
      <c r="V3745" s="7">
        <f t="shared" si="175"/>
        <v>3711.3260869565233</v>
      </c>
      <c r="W3745" s="7">
        <f t="shared" si="176"/>
        <v>1801.782801932367</v>
      </c>
    </row>
    <row r="3746" spans="1:23" x14ac:dyDescent="0.25">
      <c r="A3746" t="s">
        <v>5726</v>
      </c>
      <c r="B3746" s="4">
        <v>45730</v>
      </c>
      <c r="C3746" t="s">
        <v>42</v>
      </c>
      <c r="D3746" t="str">
        <f>VLOOKUP(C3746,Customers!$A$1:$H$201,4,0)</f>
        <v>Catherine Rice</v>
      </c>
      <c r="E3746" t="str">
        <f>VLOOKUP(C3746,Customers!$A$1:$H$201,5,0)</f>
        <v>Male</v>
      </c>
      <c r="F3746" s="4">
        <f>VLOOKUP(C3746,Customers!$A$1:$H$201,6,0)</f>
        <v>28106</v>
      </c>
      <c r="G3746" s="4" t="str">
        <f>VLOOKUP(C3746,Customers!$A$1:$H$201,7,0)</f>
        <v>West Carol</v>
      </c>
      <c r="H3746" s="4">
        <f>VLOOKUP(C3746,Customers!$A$1:$H$201,8,0)</f>
        <v>45861</v>
      </c>
      <c r="I3746" t="s">
        <v>796</v>
      </c>
      <c r="J3746" t="str">
        <f>VLOOKUP(I3746,Products!$A$1:$F$51,2,0)</f>
        <v>Book Television</v>
      </c>
      <c r="K3746" t="str">
        <f>VLOOKUP(I3746,Products!$A$1:$F$51,3,0)</f>
        <v>Electronics</v>
      </c>
      <c r="L3746" t="str">
        <f>VLOOKUP(I3746,Products!$A$1:$F$51,4,0)</f>
        <v>Television</v>
      </c>
      <c r="M3746" s="7">
        <f>VLOOKUP(I3746,Products!$A$1:$F$51,5,0)</f>
        <v>1952.65</v>
      </c>
      <c r="N3746" s="7">
        <f>VLOOKUP(I3746,Products!$A$1:$F$51,6,0)</f>
        <v>1451.27</v>
      </c>
      <c r="O3746" t="s">
        <v>842</v>
      </c>
      <c r="P3746" t="str">
        <f>VLOOKUP(O3746,Stores!$A$1:$D$6,2,0)</f>
        <v>MegaMart Johnmouth</v>
      </c>
      <c r="Q3746" t="str">
        <f>VLOOKUP(O3746,Stores!$A$1:$D$6,4,0)</f>
        <v>East</v>
      </c>
      <c r="R3746" s="6">
        <v>1</v>
      </c>
      <c r="S3746" s="6">
        <v>0.1</v>
      </c>
      <c r="T3746" t="s">
        <v>861</v>
      </c>
      <c r="U3746">
        <f t="shared" si="174"/>
        <v>1952.65</v>
      </c>
      <c r="V3746" s="7">
        <f t="shared" si="175"/>
        <v>1451.27</v>
      </c>
      <c r="W3746" s="7">
        <f t="shared" si="176"/>
        <v>500.48000000000013</v>
      </c>
    </row>
    <row r="3747" spans="1:23" x14ac:dyDescent="0.25">
      <c r="A3747" t="s">
        <v>921</v>
      </c>
      <c r="B3747" s="4">
        <v>45730</v>
      </c>
      <c r="C3747" t="s">
        <v>149</v>
      </c>
      <c r="D3747" t="str">
        <f>VLOOKUP(C3747,Customers!$A$1:$H$201,4,0)</f>
        <v>Nancy Savage</v>
      </c>
      <c r="E3747" t="str">
        <f>VLOOKUP(C3747,Customers!$A$1:$H$201,5,0)</f>
        <v>Female</v>
      </c>
      <c r="F3747" s="4">
        <f>VLOOKUP(C3747,Customers!$A$1:$H$201,6,0)</f>
        <v>35371</v>
      </c>
      <c r="G3747" s="4" t="str">
        <f>VLOOKUP(C3747,Customers!$A$1:$H$201,7,0)</f>
        <v>Port Sandra</v>
      </c>
      <c r="H3747" s="4">
        <f>VLOOKUP(C3747,Customers!$A$1:$H$201,8,0)</f>
        <v>44851</v>
      </c>
      <c r="I3747" t="s">
        <v>711</v>
      </c>
      <c r="J3747" t="str">
        <f>VLOOKUP(I3747,Products!$A$1:$F$51,2,0)</f>
        <v>Audience Television</v>
      </c>
      <c r="K3747" t="str">
        <f>VLOOKUP(I3747,Products!$A$1:$F$51,3,0)</f>
        <v>Electronics</v>
      </c>
      <c r="L3747" t="str">
        <f>VLOOKUP(I3747,Products!$A$1:$F$51,4,0)</f>
        <v>Television</v>
      </c>
      <c r="M3747" s="7">
        <f>VLOOKUP(I3747,Products!$A$1:$F$51,5,0)</f>
        <v>818.76</v>
      </c>
      <c r="N3747" s="7">
        <f>VLOOKUP(I3747,Products!$A$1:$F$51,6,0)</f>
        <v>527.62</v>
      </c>
      <c r="O3747" t="s">
        <v>842</v>
      </c>
      <c r="P3747" t="str">
        <f>VLOOKUP(O3747,Stores!$A$1:$D$6,2,0)</f>
        <v>MegaMart Johnmouth</v>
      </c>
      <c r="Q3747" t="str">
        <f>VLOOKUP(O3747,Stores!$A$1:$D$6,4,0)</f>
        <v>East</v>
      </c>
      <c r="R3747" s="6">
        <v>2.9905584572117316</v>
      </c>
      <c r="S3747" s="6">
        <v>0</v>
      </c>
      <c r="T3747" t="s">
        <v>857</v>
      </c>
      <c r="U3747">
        <f t="shared" si="174"/>
        <v>2448.5496424266776</v>
      </c>
      <c r="V3747" s="7">
        <f t="shared" si="175"/>
        <v>1577.8784531940539</v>
      </c>
      <c r="W3747" s="7">
        <f t="shared" si="176"/>
        <v>869.67118923262365</v>
      </c>
    </row>
    <row r="3748" spans="1:23" x14ac:dyDescent="0.25">
      <c r="A3748" t="s">
        <v>2112</v>
      </c>
      <c r="B3748" s="4">
        <v>45730</v>
      </c>
      <c r="C3748" t="s">
        <v>531</v>
      </c>
      <c r="D3748" t="str">
        <f>VLOOKUP(C3748,Customers!$A$1:$H$201,4,0)</f>
        <v>Crystal Garrison</v>
      </c>
      <c r="E3748" t="str">
        <f>VLOOKUP(C3748,Customers!$A$1:$H$201,5,0)</f>
        <v>Female</v>
      </c>
      <c r="F3748" s="4">
        <f>VLOOKUP(C3748,Customers!$A$1:$H$201,6,0)</f>
        <v>24506</v>
      </c>
      <c r="G3748" s="4" t="str">
        <f>VLOOKUP(C3748,Customers!$A$1:$H$201,7,0)</f>
        <v>New Jason</v>
      </c>
      <c r="H3748" s="4">
        <f>VLOOKUP(C3748,Customers!$A$1:$H$201,8,0)</f>
        <v>45066</v>
      </c>
      <c r="I3748" t="s">
        <v>812</v>
      </c>
      <c r="J3748" t="str">
        <f>VLOOKUP(I3748,Products!$A$1:$F$51,2,0)</f>
        <v>Set Dairy</v>
      </c>
      <c r="K3748" t="str">
        <f>VLOOKUP(I3748,Products!$A$1:$F$51,3,0)</f>
        <v>Groceries</v>
      </c>
      <c r="L3748" t="str">
        <f>VLOOKUP(I3748,Products!$A$1:$F$51,4,0)</f>
        <v>Dairy</v>
      </c>
      <c r="M3748" s="7">
        <f>VLOOKUP(I3748,Products!$A$1:$F$51,5,0)</f>
        <v>1879.08</v>
      </c>
      <c r="N3748" s="7">
        <f>VLOOKUP(I3748,Products!$A$1:$F$51,6,0)</f>
        <v>1004.56</v>
      </c>
      <c r="O3748" t="s">
        <v>842</v>
      </c>
      <c r="P3748" t="str">
        <f>VLOOKUP(O3748,Stores!$A$1:$D$6,2,0)</f>
        <v>MegaMart Johnmouth</v>
      </c>
      <c r="Q3748" t="str">
        <f>VLOOKUP(O3748,Stores!$A$1:$D$6,4,0)</f>
        <v>East</v>
      </c>
      <c r="R3748" s="6">
        <v>1</v>
      </c>
      <c r="S3748" s="6">
        <v>0.15</v>
      </c>
      <c r="T3748" t="s">
        <v>854</v>
      </c>
      <c r="U3748">
        <f t="shared" si="174"/>
        <v>1879.08</v>
      </c>
      <c r="V3748" s="7">
        <f t="shared" si="175"/>
        <v>1004.56</v>
      </c>
      <c r="W3748" s="7">
        <f t="shared" si="176"/>
        <v>873.67</v>
      </c>
    </row>
    <row r="3749" spans="1:23" x14ac:dyDescent="0.25">
      <c r="A3749" t="s">
        <v>4345</v>
      </c>
      <c r="B3749" s="4">
        <v>45730</v>
      </c>
      <c r="C3749" t="s">
        <v>498</v>
      </c>
      <c r="D3749" t="str">
        <f>VLOOKUP(C3749,Customers!$A$1:$H$201,4,0)</f>
        <v>Gary Lopez</v>
      </c>
      <c r="E3749" t="str">
        <f>VLOOKUP(C3749,Customers!$A$1:$H$201,5,0)</f>
        <v>Male</v>
      </c>
      <c r="F3749" s="4">
        <f>VLOOKUP(C3749,Customers!$A$1:$H$201,6,0)</f>
        <v>30899</v>
      </c>
      <c r="G3749" s="4" t="str">
        <f>VLOOKUP(C3749,Customers!$A$1:$H$201,7,0)</f>
        <v>Amandachester</v>
      </c>
      <c r="H3749" s="4">
        <f>VLOOKUP(C3749,Customers!$A$1:$H$201,8,0)</f>
        <v>45421</v>
      </c>
      <c r="I3749" t="s">
        <v>820</v>
      </c>
      <c r="J3749" t="str">
        <f>VLOOKUP(I3749,Products!$A$1:$F$51,2,0)</f>
        <v>Possible Watches</v>
      </c>
      <c r="K3749" t="str">
        <f>VLOOKUP(I3749,Products!$A$1:$F$51,3,0)</f>
        <v>Fashion</v>
      </c>
      <c r="L3749" t="str">
        <f>VLOOKUP(I3749,Products!$A$1:$F$51,4,0)</f>
        <v>Watches</v>
      </c>
      <c r="M3749" s="7">
        <f>VLOOKUP(I3749,Products!$A$1:$F$51,5,0)</f>
        <v>388.26</v>
      </c>
      <c r="N3749" s="7">
        <f>VLOOKUP(I3749,Products!$A$1:$F$51,6,0)</f>
        <v>199.3</v>
      </c>
      <c r="O3749" t="s">
        <v>827</v>
      </c>
      <c r="P3749" t="str">
        <f>VLOOKUP(O3749,Stores!$A$1:$D$6,2,0)</f>
        <v>MegaMart Jimenezborough</v>
      </c>
      <c r="Q3749" t="str">
        <f>VLOOKUP(O3749,Stores!$A$1:$D$6,4,0)</f>
        <v>South</v>
      </c>
      <c r="R3749" s="6">
        <v>2</v>
      </c>
      <c r="S3749" s="6">
        <v>0.15</v>
      </c>
      <c r="T3749" t="s">
        <v>854</v>
      </c>
      <c r="U3749">
        <f t="shared" si="174"/>
        <v>776.52</v>
      </c>
      <c r="V3749" s="7">
        <f t="shared" si="175"/>
        <v>398.6</v>
      </c>
      <c r="W3749" s="7">
        <f t="shared" si="176"/>
        <v>377.06999999999994</v>
      </c>
    </row>
    <row r="3750" spans="1:23" x14ac:dyDescent="0.25">
      <c r="A3750" t="s">
        <v>4531</v>
      </c>
      <c r="B3750" s="4">
        <v>45730</v>
      </c>
      <c r="C3750" t="s">
        <v>117</v>
      </c>
      <c r="D3750" t="str">
        <f>VLOOKUP(C3750,Customers!$A$1:$H$201,4,0)</f>
        <v>Lacey Hall</v>
      </c>
      <c r="E3750" t="str">
        <f>VLOOKUP(C3750,Customers!$A$1:$H$201,5,0)</f>
        <v>Male</v>
      </c>
      <c r="F3750" s="4">
        <f>VLOOKUP(C3750,Customers!$A$1:$H$201,6,0)</f>
        <v>37417</v>
      </c>
      <c r="G3750" s="4" t="str">
        <f>VLOOKUP(C3750,Customers!$A$1:$H$201,7,0)</f>
        <v>Thomashaven</v>
      </c>
      <c r="H3750" s="4">
        <f>VLOOKUP(C3750,Customers!$A$1:$H$201,8,0)</f>
        <v>44800</v>
      </c>
      <c r="I3750" t="s">
        <v>746</v>
      </c>
      <c r="J3750" t="str">
        <f>VLOOKUP(I3750,Products!$A$1:$F$51,2,0)</f>
        <v>Add Clothing</v>
      </c>
      <c r="K3750" t="str">
        <f>VLOOKUP(I3750,Products!$A$1:$F$51,3,0)</f>
        <v>Fashion</v>
      </c>
      <c r="L3750" t="str">
        <f>VLOOKUP(I3750,Products!$A$1:$F$51,4,0)</f>
        <v>Clothing</v>
      </c>
      <c r="M3750" s="7">
        <f>VLOOKUP(I3750,Products!$A$1:$F$51,5,0)</f>
        <v>1342.75</v>
      </c>
      <c r="N3750" s="7">
        <f>VLOOKUP(I3750,Products!$A$1:$F$51,6,0)</f>
        <v>797.94</v>
      </c>
      <c r="O3750" t="s">
        <v>827</v>
      </c>
      <c r="P3750" t="str">
        <f>VLOOKUP(O3750,Stores!$A$1:$D$6,2,0)</f>
        <v>MegaMart Jimenezborough</v>
      </c>
      <c r="Q3750" t="str">
        <f>VLOOKUP(O3750,Stores!$A$1:$D$6,4,0)</f>
        <v>South</v>
      </c>
      <c r="R3750" s="6">
        <v>4</v>
      </c>
      <c r="S3750" s="6">
        <v>0.15</v>
      </c>
      <c r="T3750" t="s">
        <v>854</v>
      </c>
      <c r="U3750">
        <f t="shared" si="174"/>
        <v>5371</v>
      </c>
      <c r="V3750" s="7">
        <f t="shared" si="175"/>
        <v>3191.76</v>
      </c>
      <c r="W3750" s="7">
        <f t="shared" si="176"/>
        <v>2178.39</v>
      </c>
    </row>
    <row r="3751" spans="1:23" x14ac:dyDescent="0.25">
      <c r="A3751" t="s">
        <v>4609</v>
      </c>
      <c r="B3751" s="4">
        <v>45730</v>
      </c>
      <c r="C3751" t="s">
        <v>289</v>
      </c>
      <c r="D3751" t="str">
        <f>VLOOKUP(C3751,Customers!$A$1:$H$201,4,0)</f>
        <v>Matthew Juarez</v>
      </c>
      <c r="E3751" t="str">
        <f>VLOOKUP(C3751,Customers!$A$1:$H$201,5,0)</f>
        <v>Female</v>
      </c>
      <c r="F3751" s="4">
        <f>VLOOKUP(C3751,Customers!$A$1:$H$201,6,0)</f>
        <v>37614</v>
      </c>
      <c r="G3751" s="4" t="str">
        <f>VLOOKUP(C3751,Customers!$A$1:$H$201,7,0)</f>
        <v>North Meagan</v>
      </c>
      <c r="H3751" s="4">
        <f>VLOOKUP(C3751,Customers!$A$1:$H$201,8,0)</f>
        <v>44855</v>
      </c>
      <c r="I3751" t="s">
        <v>792</v>
      </c>
      <c r="J3751" t="str">
        <f>VLOOKUP(I3751,Products!$A$1:$F$51,2,0)</f>
        <v>Chair Laptop</v>
      </c>
      <c r="K3751" t="str">
        <f>VLOOKUP(I3751,Products!$A$1:$F$51,3,0)</f>
        <v>Electronics</v>
      </c>
      <c r="L3751" t="str">
        <f>VLOOKUP(I3751,Products!$A$1:$F$51,4,0)</f>
        <v>Laptop</v>
      </c>
      <c r="M3751" s="7">
        <f>VLOOKUP(I3751,Products!$A$1:$F$51,5,0)</f>
        <v>1562.43</v>
      </c>
      <c r="N3751" s="7">
        <f>VLOOKUP(I3751,Products!$A$1:$F$51,6,0)</f>
        <v>1195.6300000000001</v>
      </c>
      <c r="O3751" t="s">
        <v>842</v>
      </c>
      <c r="P3751" t="str">
        <f>VLOOKUP(O3751,Stores!$A$1:$D$6,2,0)</f>
        <v>MegaMart Johnmouth</v>
      </c>
      <c r="Q3751" t="str">
        <f>VLOOKUP(O3751,Stores!$A$1:$D$6,4,0)</f>
        <v>East</v>
      </c>
      <c r="R3751" s="6">
        <v>5</v>
      </c>
      <c r="S3751" s="6">
        <v>0.1</v>
      </c>
      <c r="T3751" t="s">
        <v>857</v>
      </c>
      <c r="U3751">
        <f t="shared" si="174"/>
        <v>7812.1500000000005</v>
      </c>
      <c r="V3751" s="7">
        <f t="shared" si="175"/>
        <v>5978.1500000000005</v>
      </c>
      <c r="W3751" s="7">
        <f t="shared" si="176"/>
        <v>1833.1</v>
      </c>
    </row>
    <row r="3752" spans="1:23" x14ac:dyDescent="0.25">
      <c r="A3752" t="s">
        <v>5379</v>
      </c>
      <c r="B3752" s="4">
        <v>45731</v>
      </c>
      <c r="C3752" t="s">
        <v>149</v>
      </c>
      <c r="D3752" t="str">
        <f>VLOOKUP(C3752,Customers!$A$1:$H$201,4,0)</f>
        <v>Nancy Savage</v>
      </c>
      <c r="E3752" t="str">
        <f>VLOOKUP(C3752,Customers!$A$1:$H$201,5,0)</f>
        <v>Female</v>
      </c>
      <c r="F3752" s="4">
        <f>VLOOKUP(C3752,Customers!$A$1:$H$201,6,0)</f>
        <v>35371</v>
      </c>
      <c r="G3752" s="4" t="str">
        <f>VLOOKUP(C3752,Customers!$A$1:$H$201,7,0)</f>
        <v>Port Sandra</v>
      </c>
      <c r="H3752" s="4">
        <f>VLOOKUP(C3752,Customers!$A$1:$H$201,8,0)</f>
        <v>44851</v>
      </c>
      <c r="I3752" t="s">
        <v>711</v>
      </c>
      <c r="J3752" t="str">
        <f>VLOOKUP(I3752,Products!$A$1:$F$51,2,0)</f>
        <v>Audience Television</v>
      </c>
      <c r="K3752" t="str">
        <f>VLOOKUP(I3752,Products!$A$1:$F$51,3,0)</f>
        <v>Electronics</v>
      </c>
      <c r="L3752" t="str">
        <f>VLOOKUP(I3752,Products!$A$1:$F$51,4,0)</f>
        <v>Television</v>
      </c>
      <c r="M3752" s="7">
        <f>VLOOKUP(I3752,Products!$A$1:$F$51,5,0)</f>
        <v>818.76</v>
      </c>
      <c r="N3752" s="7">
        <f>VLOOKUP(I3752,Products!$A$1:$F$51,6,0)</f>
        <v>527.62</v>
      </c>
      <c r="O3752" t="s">
        <v>827</v>
      </c>
      <c r="P3752" t="str">
        <f>VLOOKUP(O3752,Stores!$A$1:$D$6,2,0)</f>
        <v>MegaMart Jimenezborough</v>
      </c>
      <c r="Q3752" t="str">
        <f>VLOOKUP(O3752,Stores!$A$1:$D$6,4,0)</f>
        <v>South</v>
      </c>
      <c r="R3752" s="6">
        <v>3</v>
      </c>
      <c r="S3752" s="6">
        <v>0.15</v>
      </c>
      <c r="T3752" t="s">
        <v>851</v>
      </c>
      <c r="U3752">
        <f t="shared" si="174"/>
        <v>2456.2799999999997</v>
      </c>
      <c r="V3752" s="7">
        <f t="shared" si="175"/>
        <v>1582.8600000000001</v>
      </c>
      <c r="W3752" s="7">
        <f t="shared" si="176"/>
        <v>872.5699999999996</v>
      </c>
    </row>
    <row r="3753" spans="1:23" x14ac:dyDescent="0.25">
      <c r="A3753" t="s">
        <v>5452</v>
      </c>
      <c r="B3753" s="4">
        <v>45731</v>
      </c>
      <c r="C3753" t="s">
        <v>694</v>
      </c>
      <c r="D3753" t="str">
        <f>VLOOKUP(C3753,Customers!$A$1:$H$201,4,0)</f>
        <v>Jessica Mullins</v>
      </c>
      <c r="E3753" t="str">
        <f>VLOOKUP(C3753,Customers!$A$1:$H$201,5,0)</f>
        <v>Male</v>
      </c>
      <c r="F3753" s="4">
        <f>VLOOKUP(C3753,Customers!$A$1:$H$201,6,0)</f>
        <v>31435</v>
      </c>
      <c r="G3753" s="4" t="str">
        <f>VLOOKUP(C3753,Customers!$A$1:$H$201,7,0)</f>
        <v>Jessicaside</v>
      </c>
      <c r="H3753" s="4">
        <f>VLOOKUP(C3753,Customers!$A$1:$H$201,8,0)</f>
        <v>44905</v>
      </c>
      <c r="I3753" t="s">
        <v>724</v>
      </c>
      <c r="J3753" t="str">
        <f>VLOOKUP(I3753,Products!$A$1:$F$51,2,0)</f>
        <v>Company Fruits</v>
      </c>
      <c r="K3753" t="str">
        <f>VLOOKUP(I3753,Products!$A$1:$F$51,3,0)</f>
        <v>Groceries</v>
      </c>
      <c r="L3753" t="str">
        <f>VLOOKUP(I3753,Products!$A$1:$F$51,4,0)</f>
        <v>Fruits</v>
      </c>
      <c r="M3753" s="7">
        <f>VLOOKUP(I3753,Products!$A$1:$F$51,5,0)</f>
        <v>318.05</v>
      </c>
      <c r="N3753" s="7">
        <f>VLOOKUP(I3753,Products!$A$1:$F$51,6,0)</f>
        <v>742.26521739130465</v>
      </c>
      <c r="O3753" t="s">
        <v>838</v>
      </c>
      <c r="P3753" t="str">
        <f>VLOOKUP(O3753,Stores!$A$1:$D$6,2,0)</f>
        <v>MegaMart Brianahaven</v>
      </c>
      <c r="Q3753" t="str">
        <f>VLOOKUP(O3753,Stores!$A$1:$D$6,4,0)</f>
        <v>North</v>
      </c>
      <c r="R3753" s="6">
        <v>5</v>
      </c>
      <c r="S3753" s="6">
        <v>0.15</v>
      </c>
      <c r="T3753" t="s">
        <v>857</v>
      </c>
      <c r="U3753">
        <f t="shared" si="174"/>
        <v>1590.25</v>
      </c>
      <c r="V3753" s="7">
        <f t="shared" si="175"/>
        <v>3711.3260869565233</v>
      </c>
      <c r="W3753" s="7">
        <f t="shared" si="176"/>
        <v>-2121.9260869565232</v>
      </c>
    </row>
    <row r="3754" spans="1:23" x14ac:dyDescent="0.25">
      <c r="A3754" t="s">
        <v>3286</v>
      </c>
      <c r="B3754" s="4">
        <v>45731</v>
      </c>
      <c r="C3754" t="s">
        <v>664</v>
      </c>
      <c r="D3754" t="str">
        <f>VLOOKUP(C3754,Customers!$A$1:$H$201,4,0)</f>
        <v>Steve Flynn</v>
      </c>
      <c r="E3754" t="str">
        <f>VLOOKUP(C3754,Customers!$A$1:$H$201,5,0)</f>
        <v>Male</v>
      </c>
      <c r="F3754" s="4">
        <f>VLOOKUP(C3754,Customers!$A$1:$H$201,6,0)</f>
        <v>24326</v>
      </c>
      <c r="G3754" s="4" t="str">
        <f>VLOOKUP(C3754,Customers!$A$1:$H$201,7,0)</f>
        <v>East Walter</v>
      </c>
      <c r="H3754" s="4">
        <f>VLOOKUP(C3754,Customers!$A$1:$H$201,8,0)</f>
        <v>44260</v>
      </c>
      <c r="I3754" t="s">
        <v>753</v>
      </c>
      <c r="J3754" t="str">
        <f>VLOOKUP(I3754,Products!$A$1:$F$51,2,0)</f>
        <v>Find Headphones</v>
      </c>
      <c r="K3754" t="str">
        <f>VLOOKUP(I3754,Products!$A$1:$F$51,3,0)</f>
        <v>Electronics</v>
      </c>
      <c r="L3754" t="str">
        <f>VLOOKUP(I3754,Products!$A$1:$F$51,4,0)</f>
        <v>Headphones</v>
      </c>
      <c r="M3754" s="7">
        <f>VLOOKUP(I3754,Products!$A$1:$F$51,5,0)</f>
        <v>1246.1099999999999</v>
      </c>
      <c r="N3754" s="7">
        <f>VLOOKUP(I3754,Products!$A$1:$F$51,6,0)</f>
        <v>833.52</v>
      </c>
      <c r="O3754" t="s">
        <v>842</v>
      </c>
      <c r="P3754" t="str">
        <f>VLOOKUP(O3754,Stores!$A$1:$D$6,2,0)</f>
        <v>MegaMart Johnmouth</v>
      </c>
      <c r="Q3754" t="str">
        <f>VLOOKUP(O3754,Stores!$A$1:$D$6,4,0)</f>
        <v>East</v>
      </c>
      <c r="R3754" s="6">
        <v>4</v>
      </c>
      <c r="S3754" s="6">
        <v>0.05</v>
      </c>
      <c r="T3754" t="s">
        <v>857</v>
      </c>
      <c r="U3754">
        <f t="shared" si="174"/>
        <v>4984.4399999999996</v>
      </c>
      <c r="V3754" s="7">
        <f t="shared" si="175"/>
        <v>3334.08</v>
      </c>
      <c r="W3754" s="7">
        <f t="shared" si="176"/>
        <v>1649.4099999999996</v>
      </c>
    </row>
    <row r="3755" spans="1:23" x14ac:dyDescent="0.25">
      <c r="A3755" t="s">
        <v>4703</v>
      </c>
      <c r="B3755" s="4">
        <v>45731</v>
      </c>
      <c r="C3755" t="s">
        <v>139</v>
      </c>
      <c r="D3755" t="str">
        <f>VLOOKUP(C3755,Customers!$A$1:$H$201,4,0)</f>
        <v>Michael Cervantes</v>
      </c>
      <c r="E3755" t="str">
        <f>VLOOKUP(C3755,Customers!$A$1:$H$201,5,0)</f>
        <v>Male</v>
      </c>
      <c r="F3755" s="4">
        <f>VLOOKUP(C3755,Customers!$A$1:$H$201,6,0)</f>
        <v>33546</v>
      </c>
      <c r="G3755" s="4" t="str">
        <f>VLOOKUP(C3755,Customers!$A$1:$H$201,7,0)</f>
        <v>Ashleyview</v>
      </c>
      <c r="H3755" s="4">
        <f>VLOOKUP(C3755,Customers!$A$1:$H$201,8,0)</f>
        <v>44104</v>
      </c>
      <c r="I3755" t="s">
        <v>816</v>
      </c>
      <c r="J3755" t="str">
        <f>VLOOKUP(I3755,Products!$A$1:$F$51,2,0)</f>
        <v>Or Smartphone</v>
      </c>
      <c r="K3755" t="str">
        <f>VLOOKUP(I3755,Products!$A$1:$F$51,3,0)</f>
        <v>Electronics</v>
      </c>
      <c r="L3755" t="str">
        <f>VLOOKUP(I3755,Products!$A$1:$F$51,4,0)</f>
        <v>Smartphone</v>
      </c>
      <c r="M3755" s="7">
        <f>VLOOKUP(I3755,Products!$A$1:$F$51,5,0)</f>
        <v>1197.18</v>
      </c>
      <c r="N3755" s="7">
        <f>VLOOKUP(I3755,Products!$A$1:$F$51,6,0)</f>
        <v>722.74</v>
      </c>
      <c r="O3755" t="s">
        <v>827</v>
      </c>
      <c r="P3755" t="str">
        <f>VLOOKUP(O3755,Stores!$A$1:$D$6,2,0)</f>
        <v>MegaMart Jimenezborough</v>
      </c>
      <c r="Q3755" t="str">
        <f>VLOOKUP(O3755,Stores!$A$1:$D$6,4,0)</f>
        <v>South</v>
      </c>
      <c r="R3755" s="6">
        <v>4</v>
      </c>
      <c r="S3755" s="6">
        <v>0.1</v>
      </c>
      <c r="T3755" t="s">
        <v>851</v>
      </c>
      <c r="U3755">
        <f t="shared" si="174"/>
        <v>4788.72</v>
      </c>
      <c r="V3755" s="7">
        <f t="shared" si="175"/>
        <v>2890.96</v>
      </c>
      <c r="W3755" s="7">
        <f t="shared" si="176"/>
        <v>1896.8600000000001</v>
      </c>
    </row>
    <row r="3756" spans="1:23" x14ac:dyDescent="0.25">
      <c r="A3756" t="s">
        <v>5763</v>
      </c>
      <c r="B3756" s="4">
        <v>45731</v>
      </c>
      <c r="C3756" t="s">
        <v>318</v>
      </c>
      <c r="D3756" t="str">
        <f>VLOOKUP(C3756,Customers!$A$1:$H$201,4,0)</f>
        <v>Juan Ramirez</v>
      </c>
      <c r="E3756" t="str">
        <f>VLOOKUP(C3756,Customers!$A$1:$H$201,5,0)</f>
        <v>Male</v>
      </c>
      <c r="F3756" s="4">
        <f>VLOOKUP(C3756,Customers!$A$1:$H$201,6,0)</f>
        <v>28937</v>
      </c>
      <c r="G3756" s="4" t="str">
        <f>VLOOKUP(C3756,Customers!$A$1:$H$201,7,0)</f>
        <v>New Michaelview</v>
      </c>
      <c r="H3756" s="4">
        <f>VLOOKUP(C3756,Customers!$A$1:$H$201,8,0)</f>
        <v>45210</v>
      </c>
      <c r="I3756" t="s">
        <v>780</v>
      </c>
      <c r="J3756" t="str">
        <f>VLOOKUP(I3756,Products!$A$1:$F$51,2,0)</f>
        <v>Road Clothing</v>
      </c>
      <c r="K3756" t="str">
        <f>VLOOKUP(I3756,Products!$A$1:$F$51,3,0)</f>
        <v>Fashion</v>
      </c>
      <c r="L3756" t="str">
        <f>VLOOKUP(I3756,Products!$A$1:$F$51,4,0)</f>
        <v>Clothing</v>
      </c>
      <c r="M3756" s="7">
        <f>VLOOKUP(I3756,Products!$A$1:$F$51,5,0)</f>
        <v>1485.05</v>
      </c>
      <c r="N3756" s="7">
        <f>VLOOKUP(I3756,Products!$A$1:$F$51,6,0)</f>
        <v>988.31</v>
      </c>
      <c r="O3756" t="s">
        <v>827</v>
      </c>
      <c r="P3756" t="str">
        <f>VLOOKUP(O3756,Stores!$A$1:$D$6,2,0)</f>
        <v>MegaMart Jimenezborough</v>
      </c>
      <c r="Q3756" t="str">
        <f>VLOOKUP(O3756,Stores!$A$1:$D$6,4,0)</f>
        <v>South</v>
      </c>
      <c r="R3756" s="6">
        <v>4</v>
      </c>
      <c r="S3756" s="6">
        <v>0.05</v>
      </c>
      <c r="T3756" t="s">
        <v>861</v>
      </c>
      <c r="U3756">
        <f t="shared" si="174"/>
        <v>5940.2</v>
      </c>
      <c r="V3756" s="7">
        <f t="shared" si="175"/>
        <v>3953.24</v>
      </c>
      <c r="W3756" s="7">
        <f t="shared" si="176"/>
        <v>1986.01</v>
      </c>
    </row>
    <row r="3757" spans="1:23" x14ac:dyDescent="0.25">
      <c r="A3757" t="s">
        <v>5852</v>
      </c>
      <c r="B3757" s="4">
        <v>45731</v>
      </c>
      <c r="C3757" t="s">
        <v>481</v>
      </c>
      <c r="D3757" t="str">
        <f>VLOOKUP(C3757,Customers!$A$1:$H$201,4,0)</f>
        <v>Jared Ochoa</v>
      </c>
      <c r="E3757" t="str">
        <f>VLOOKUP(C3757,Customers!$A$1:$H$201,5,0)</f>
        <v>Male</v>
      </c>
      <c r="F3757" s="4">
        <f>VLOOKUP(C3757,Customers!$A$1:$H$201,6,0)</f>
        <v>21543</v>
      </c>
      <c r="G3757" s="4" t="str">
        <f>VLOOKUP(C3757,Customers!$A$1:$H$201,7,0)</f>
        <v>Cisnerosville</v>
      </c>
      <c r="H3757" s="4">
        <f>VLOOKUP(C3757,Customers!$A$1:$H$201,8,0)</f>
        <v>45035</v>
      </c>
      <c r="I3757" t="s">
        <v>718</v>
      </c>
      <c r="J3757" t="str">
        <f>VLOOKUP(I3757,Products!$A$1:$F$51,2,0)</f>
        <v>Four Accessories</v>
      </c>
      <c r="K3757" t="str">
        <f>VLOOKUP(I3757,Products!$A$1:$F$51,3,0)</f>
        <v>Fashion</v>
      </c>
      <c r="L3757" t="str">
        <f>VLOOKUP(I3757,Products!$A$1:$F$51,4,0)</f>
        <v>Accessories</v>
      </c>
      <c r="M3757" s="7">
        <f>VLOOKUP(I3757,Products!$A$1:$F$51,5,0)</f>
        <v>1853.77</v>
      </c>
      <c r="N3757" s="7">
        <f>VLOOKUP(I3757,Products!$A$1:$F$51,6,0)</f>
        <v>1363.52</v>
      </c>
      <c r="O3757" t="s">
        <v>842</v>
      </c>
      <c r="P3757" t="str">
        <f>VLOOKUP(O3757,Stores!$A$1:$D$6,2,0)</f>
        <v>MegaMart Johnmouth</v>
      </c>
      <c r="Q3757" t="str">
        <f>VLOOKUP(O3757,Stores!$A$1:$D$6,4,0)</f>
        <v>East</v>
      </c>
      <c r="R3757" s="6">
        <v>5</v>
      </c>
      <c r="S3757" s="6">
        <v>0.05</v>
      </c>
      <c r="T3757" t="s">
        <v>857</v>
      </c>
      <c r="U3757">
        <f t="shared" si="174"/>
        <v>9268.85</v>
      </c>
      <c r="V3757" s="7">
        <f t="shared" si="175"/>
        <v>6817.6</v>
      </c>
      <c r="W3757" s="7">
        <f t="shared" si="176"/>
        <v>2450.3000000000002</v>
      </c>
    </row>
    <row r="3758" spans="1:23" x14ac:dyDescent="0.25">
      <c r="A3758" t="s">
        <v>1388</v>
      </c>
      <c r="B3758" s="4">
        <v>45731</v>
      </c>
      <c r="C3758" t="s">
        <v>489</v>
      </c>
      <c r="D3758" t="str">
        <f>VLOOKUP(C3758,Customers!$A$1:$H$201,4,0)</f>
        <v>Emily Hart</v>
      </c>
      <c r="E3758" t="str">
        <f>VLOOKUP(C3758,Customers!$A$1:$H$201,5,0)</f>
        <v>Female</v>
      </c>
      <c r="F3758" s="4">
        <f>VLOOKUP(C3758,Customers!$A$1:$H$201,6,0)</f>
        <v>31076</v>
      </c>
      <c r="G3758" s="4" t="str">
        <f>VLOOKUP(C3758,Customers!$A$1:$H$201,7,0)</f>
        <v>Angelaland</v>
      </c>
      <c r="H3758" s="4">
        <f>VLOOKUP(C3758,Customers!$A$1:$H$201,8,0)</f>
        <v>45799</v>
      </c>
      <c r="I3758" t="s">
        <v>753</v>
      </c>
      <c r="J3758" t="str">
        <f>VLOOKUP(I3758,Products!$A$1:$F$51,2,0)</f>
        <v>Find Headphones</v>
      </c>
      <c r="K3758" t="str">
        <f>VLOOKUP(I3758,Products!$A$1:$F$51,3,0)</f>
        <v>Electronics</v>
      </c>
      <c r="L3758" t="str">
        <f>VLOOKUP(I3758,Products!$A$1:$F$51,4,0)</f>
        <v>Headphones</v>
      </c>
      <c r="M3758" s="7">
        <f>VLOOKUP(I3758,Products!$A$1:$F$51,5,0)</f>
        <v>1246.1099999999999</v>
      </c>
      <c r="N3758" s="7">
        <f>VLOOKUP(I3758,Products!$A$1:$F$51,6,0)</f>
        <v>833.52</v>
      </c>
      <c r="O3758" t="s">
        <v>842</v>
      </c>
      <c r="P3758" t="str">
        <f>VLOOKUP(O3758,Stores!$A$1:$D$6,2,0)</f>
        <v>MegaMart Johnmouth</v>
      </c>
      <c r="Q3758" t="str">
        <f>VLOOKUP(O3758,Stores!$A$1:$D$6,4,0)</f>
        <v>East</v>
      </c>
      <c r="R3758" s="6">
        <v>3</v>
      </c>
      <c r="S3758" s="6">
        <v>0.05</v>
      </c>
      <c r="T3758" t="s">
        <v>851</v>
      </c>
      <c r="U3758">
        <f t="shared" si="174"/>
        <v>3738.33</v>
      </c>
      <c r="V3758" s="7">
        <f t="shared" si="175"/>
        <v>2500.56</v>
      </c>
      <c r="W3758" s="7">
        <f t="shared" si="176"/>
        <v>1236.82</v>
      </c>
    </row>
    <row r="3759" spans="1:23" x14ac:dyDescent="0.25">
      <c r="A3759" t="s">
        <v>2859</v>
      </c>
      <c r="B3759" s="4">
        <v>45732</v>
      </c>
      <c r="C3759" t="s">
        <v>470</v>
      </c>
      <c r="D3759" t="str">
        <f>VLOOKUP(C3759,Customers!$A$1:$H$201,4,0)</f>
        <v>Gary Taylor</v>
      </c>
      <c r="E3759" t="str">
        <f>VLOOKUP(C3759,Customers!$A$1:$H$201,5,0)</f>
        <v>Male</v>
      </c>
      <c r="F3759" s="4">
        <f>VLOOKUP(C3759,Customers!$A$1:$H$201,6,0)</f>
        <v>21466</v>
      </c>
      <c r="G3759" s="4" t="str">
        <f>VLOOKUP(C3759,Customers!$A$1:$H$201,7,0)</f>
        <v>New Michael</v>
      </c>
      <c r="H3759" s="4">
        <f>VLOOKUP(C3759,Customers!$A$1:$H$201,8,0)</f>
        <v>45636</v>
      </c>
      <c r="I3759" t="s">
        <v>802</v>
      </c>
      <c r="J3759" t="str">
        <f>VLOOKUP(I3759,Products!$A$1:$F$51,2,0)</f>
        <v>Piece Headphones</v>
      </c>
      <c r="K3759" t="str">
        <f>VLOOKUP(I3759,Products!$A$1:$F$51,3,0)</f>
        <v>Electronics</v>
      </c>
      <c r="L3759" t="str">
        <f>VLOOKUP(I3759,Products!$A$1:$F$51,4,0)</f>
        <v>Headphones</v>
      </c>
      <c r="M3759" s="7">
        <f>VLOOKUP(I3759,Products!$A$1:$F$51,5,0)</f>
        <v>1745.61</v>
      </c>
      <c r="N3759" s="7">
        <f>VLOOKUP(I3759,Products!$A$1:$F$51,6,0)</f>
        <v>1322.44</v>
      </c>
      <c r="O3759" t="s">
        <v>831</v>
      </c>
      <c r="P3759" t="str">
        <f>VLOOKUP(O3759,Stores!$A$1:$D$6,2,0)</f>
        <v>MegaMart Peckmouth</v>
      </c>
      <c r="Q3759" t="str">
        <f>VLOOKUP(O3759,Stores!$A$1:$D$6,4,0)</f>
        <v>East</v>
      </c>
      <c r="R3759" s="6">
        <v>1</v>
      </c>
      <c r="S3759" s="6">
        <v>0.15</v>
      </c>
      <c r="T3759" t="s">
        <v>854</v>
      </c>
      <c r="U3759">
        <f t="shared" si="174"/>
        <v>1745.61</v>
      </c>
      <c r="V3759" s="7">
        <f t="shared" si="175"/>
        <v>1322.44</v>
      </c>
      <c r="W3759" s="7">
        <f t="shared" si="176"/>
        <v>422.31999999999982</v>
      </c>
    </row>
    <row r="3760" spans="1:23" x14ac:dyDescent="0.25">
      <c r="A3760" t="s">
        <v>4326</v>
      </c>
      <c r="B3760" s="4">
        <v>45732</v>
      </c>
      <c r="C3760" t="s">
        <v>655</v>
      </c>
      <c r="D3760" t="str">
        <f>VLOOKUP(C3760,Customers!$A$1:$H$201,4,0)</f>
        <v>Vicki Guzman</v>
      </c>
      <c r="E3760" t="str">
        <f>VLOOKUP(C3760,Customers!$A$1:$H$201,5,0)</f>
        <v>Female</v>
      </c>
      <c r="F3760" s="4">
        <f>VLOOKUP(C3760,Customers!$A$1:$H$201,6,0)</f>
        <v>22041</v>
      </c>
      <c r="G3760" s="4" t="str">
        <f>VLOOKUP(C3760,Customers!$A$1:$H$201,7,0)</f>
        <v>West Wandaland</v>
      </c>
      <c r="H3760" s="4">
        <f>VLOOKUP(C3760,Customers!$A$1:$H$201,8,0)</f>
        <v>45329</v>
      </c>
      <c r="I3760" t="s">
        <v>743</v>
      </c>
      <c r="J3760" t="str">
        <f>VLOOKUP(I3760,Products!$A$1:$F$51,2,0)</f>
        <v>World Watches</v>
      </c>
      <c r="K3760" t="str">
        <f>VLOOKUP(I3760,Products!$A$1:$F$51,3,0)</f>
        <v>Fashion</v>
      </c>
      <c r="L3760" t="str">
        <f>VLOOKUP(I3760,Products!$A$1:$F$51,4,0)</f>
        <v>Watches</v>
      </c>
      <c r="M3760" s="7">
        <f>VLOOKUP(I3760,Products!$A$1:$F$51,5,0)</f>
        <v>1134.8</v>
      </c>
      <c r="N3760" s="7">
        <f>VLOOKUP(I3760,Products!$A$1:$F$51,6,0)</f>
        <v>675.1</v>
      </c>
      <c r="O3760" t="s">
        <v>838</v>
      </c>
      <c r="P3760" t="str">
        <f>VLOOKUP(O3760,Stores!$A$1:$D$6,2,0)</f>
        <v>MegaMart Brianahaven</v>
      </c>
      <c r="Q3760" t="str">
        <f>VLOOKUP(O3760,Stores!$A$1:$D$6,4,0)</f>
        <v>North</v>
      </c>
      <c r="R3760" s="6">
        <v>4</v>
      </c>
      <c r="S3760" s="6">
        <v>0.05</v>
      </c>
      <c r="T3760" t="s">
        <v>857</v>
      </c>
      <c r="U3760">
        <f t="shared" si="174"/>
        <v>4539.2</v>
      </c>
      <c r="V3760" s="7">
        <f t="shared" si="175"/>
        <v>2700.4</v>
      </c>
      <c r="W3760" s="7">
        <f t="shared" si="176"/>
        <v>1837.8499999999997</v>
      </c>
    </row>
    <row r="3761" spans="1:23" x14ac:dyDescent="0.25">
      <c r="A3761" t="s">
        <v>4373</v>
      </c>
      <c r="B3761" s="4">
        <v>45732</v>
      </c>
      <c r="C3761" t="s">
        <v>565</v>
      </c>
      <c r="D3761" t="str">
        <f>VLOOKUP(C3761,Customers!$A$1:$H$201,4,0)</f>
        <v>Crystal Aguirre</v>
      </c>
      <c r="E3761" t="str">
        <f>VLOOKUP(C3761,Customers!$A$1:$H$201,5,0)</f>
        <v>Male</v>
      </c>
      <c r="F3761" s="4">
        <f>VLOOKUP(C3761,Customers!$A$1:$H$201,6,0)</f>
        <v>29791</v>
      </c>
      <c r="G3761" s="4" t="str">
        <f>VLOOKUP(C3761,Customers!$A$1:$H$201,7,0)</f>
        <v>Dylanmouth</v>
      </c>
      <c r="H3761" s="4">
        <f>VLOOKUP(C3761,Customers!$A$1:$H$201,8,0)</f>
        <v>45184</v>
      </c>
      <c r="I3761" t="s">
        <v>804</v>
      </c>
      <c r="J3761" t="str">
        <f>VLOOKUP(I3761,Products!$A$1:$F$51,2,0)</f>
        <v>Present Television</v>
      </c>
      <c r="K3761" t="str">
        <f>VLOOKUP(I3761,Products!$A$1:$F$51,3,0)</f>
        <v>Electronics</v>
      </c>
      <c r="L3761" t="str">
        <f>VLOOKUP(I3761,Products!$A$1:$F$51,4,0)</f>
        <v>Television</v>
      </c>
      <c r="M3761" s="7">
        <f>VLOOKUP(I3761,Products!$A$1:$F$51,5,0)</f>
        <v>1635.01</v>
      </c>
      <c r="N3761" s="7">
        <f>VLOOKUP(I3761,Products!$A$1:$F$51,6,0)</f>
        <v>1043.29</v>
      </c>
      <c r="O3761" t="s">
        <v>827</v>
      </c>
      <c r="P3761" t="str">
        <f>VLOOKUP(O3761,Stores!$A$1:$D$6,2,0)</f>
        <v>MegaMart Jimenezborough</v>
      </c>
      <c r="Q3761" t="str">
        <f>VLOOKUP(O3761,Stores!$A$1:$D$6,4,0)</f>
        <v>South</v>
      </c>
      <c r="R3761" s="6">
        <v>4</v>
      </c>
      <c r="S3761" s="6">
        <v>0.15</v>
      </c>
      <c r="T3761" t="s">
        <v>854</v>
      </c>
      <c r="U3761">
        <f t="shared" si="174"/>
        <v>6540.04</v>
      </c>
      <c r="V3761" s="7">
        <f t="shared" si="175"/>
        <v>4173.16</v>
      </c>
      <c r="W3761" s="7">
        <f t="shared" si="176"/>
        <v>2366.0300000000002</v>
      </c>
    </row>
    <row r="3762" spans="1:23" x14ac:dyDescent="0.25">
      <c r="A3762" t="s">
        <v>4394</v>
      </c>
      <c r="B3762" s="4">
        <v>45732</v>
      </c>
      <c r="C3762" t="s">
        <v>11</v>
      </c>
      <c r="D3762" t="str">
        <f>VLOOKUP(C3762,Customers!$A$1:$H$201,4,0)</f>
        <v>Michael Miller</v>
      </c>
      <c r="E3762" t="str">
        <f>VLOOKUP(C3762,Customers!$A$1:$H$201,5,0)</f>
        <v>Male</v>
      </c>
      <c r="F3762" s="4">
        <f>VLOOKUP(C3762,Customers!$A$1:$H$201,6,0)</f>
        <v>21780</v>
      </c>
      <c r="G3762" s="4" t="str">
        <f>VLOOKUP(C3762,Customers!$A$1:$H$201,7,0)</f>
        <v>New Gabrielleport</v>
      </c>
      <c r="H3762" s="4">
        <f>VLOOKUP(C3762,Customers!$A$1:$H$201,8,0)</f>
        <v>44138</v>
      </c>
      <c r="I3762" t="s">
        <v>786</v>
      </c>
      <c r="J3762" t="str">
        <f>VLOOKUP(I3762,Products!$A$1:$F$51,2,0)</f>
        <v>Difficult Vegetables</v>
      </c>
      <c r="K3762" t="str">
        <f>VLOOKUP(I3762,Products!$A$1:$F$51,3,0)</f>
        <v>Groceries</v>
      </c>
      <c r="L3762" t="str">
        <f>VLOOKUP(I3762,Products!$A$1:$F$51,4,0)</f>
        <v>Vegetables</v>
      </c>
      <c r="M3762" s="7">
        <f>VLOOKUP(I3762,Products!$A$1:$F$51,5,0)</f>
        <v>1102.791777777778</v>
      </c>
      <c r="N3762" s="7">
        <f>VLOOKUP(I3762,Products!$A$1:$F$51,6,0)</f>
        <v>164.01</v>
      </c>
      <c r="O3762" t="s">
        <v>831</v>
      </c>
      <c r="P3762" t="str">
        <f>VLOOKUP(O3762,Stores!$A$1:$D$6,2,0)</f>
        <v>MegaMart Peckmouth</v>
      </c>
      <c r="Q3762" t="str">
        <f>VLOOKUP(O3762,Stores!$A$1:$D$6,4,0)</f>
        <v>East</v>
      </c>
      <c r="R3762" s="6">
        <v>3</v>
      </c>
      <c r="S3762" s="6">
        <v>0</v>
      </c>
      <c r="T3762" t="s">
        <v>861</v>
      </c>
      <c r="U3762">
        <f t="shared" si="174"/>
        <v>3308.3753333333339</v>
      </c>
      <c r="V3762" s="7">
        <f t="shared" si="175"/>
        <v>492.03</v>
      </c>
      <c r="W3762" s="7">
        <f t="shared" si="176"/>
        <v>2815.3453333333337</v>
      </c>
    </row>
    <row r="3763" spans="1:23" x14ac:dyDescent="0.25">
      <c r="A3763" t="s">
        <v>5343</v>
      </c>
      <c r="B3763" s="4">
        <v>45732</v>
      </c>
      <c r="C3763" t="s">
        <v>139</v>
      </c>
      <c r="D3763" t="str">
        <f>VLOOKUP(C3763,Customers!$A$1:$H$201,4,0)</f>
        <v>Michael Cervantes</v>
      </c>
      <c r="E3763" t="str">
        <f>VLOOKUP(C3763,Customers!$A$1:$H$201,5,0)</f>
        <v>Male</v>
      </c>
      <c r="F3763" s="4">
        <f>VLOOKUP(C3763,Customers!$A$1:$H$201,6,0)</f>
        <v>33546</v>
      </c>
      <c r="G3763" s="4" t="str">
        <f>VLOOKUP(C3763,Customers!$A$1:$H$201,7,0)</f>
        <v>Ashleyview</v>
      </c>
      <c r="H3763" s="4">
        <f>VLOOKUP(C3763,Customers!$A$1:$H$201,8,0)</f>
        <v>44104</v>
      </c>
      <c r="I3763" t="s">
        <v>774</v>
      </c>
      <c r="J3763" t="str">
        <f>VLOOKUP(I3763,Products!$A$1:$F$51,2,0)</f>
        <v>Behavior Dairy</v>
      </c>
      <c r="K3763" t="str">
        <f>VLOOKUP(I3763,Products!$A$1:$F$51,3,0)</f>
        <v>Groceries</v>
      </c>
      <c r="L3763" t="str">
        <f>VLOOKUP(I3763,Products!$A$1:$F$51,4,0)</f>
        <v>Dairy</v>
      </c>
      <c r="M3763" s="7">
        <f>VLOOKUP(I3763,Products!$A$1:$F$51,5,0)</f>
        <v>1015.76</v>
      </c>
      <c r="N3763" s="7">
        <f>VLOOKUP(I3763,Products!$A$1:$F$51,6,0)</f>
        <v>584.4</v>
      </c>
      <c r="O3763" t="s">
        <v>831</v>
      </c>
      <c r="P3763" t="str">
        <f>VLOOKUP(O3763,Stores!$A$1:$D$6,2,0)</f>
        <v>MegaMart Peckmouth</v>
      </c>
      <c r="Q3763" t="str">
        <f>VLOOKUP(O3763,Stores!$A$1:$D$6,4,0)</f>
        <v>East</v>
      </c>
      <c r="R3763" s="6">
        <v>5</v>
      </c>
      <c r="S3763" s="6">
        <v>7.5826487677821602E-2</v>
      </c>
      <c r="T3763" t="s">
        <v>851</v>
      </c>
      <c r="U3763">
        <f t="shared" si="174"/>
        <v>5078.8</v>
      </c>
      <c r="V3763" s="7">
        <f t="shared" si="175"/>
        <v>2922</v>
      </c>
      <c r="W3763" s="7">
        <f t="shared" si="176"/>
        <v>2155.8758264876778</v>
      </c>
    </row>
    <row r="3764" spans="1:23" x14ac:dyDescent="0.25">
      <c r="A3764" t="s">
        <v>5514</v>
      </c>
      <c r="B3764" s="4">
        <v>45732</v>
      </c>
      <c r="C3764" t="s">
        <v>501</v>
      </c>
      <c r="D3764" t="str">
        <f>VLOOKUP(C3764,Customers!$A$1:$H$201,4,0)</f>
        <v>Breanna Moore</v>
      </c>
      <c r="E3764" t="str">
        <f>VLOOKUP(C3764,Customers!$A$1:$H$201,5,0)</f>
        <v>Female</v>
      </c>
      <c r="F3764" s="4">
        <f>VLOOKUP(C3764,Customers!$A$1:$H$201,6,0)</f>
        <v>22552</v>
      </c>
      <c r="G3764" s="4" t="str">
        <f>VLOOKUP(C3764,Customers!$A$1:$H$201,7,0)</f>
        <v>Melissaberg</v>
      </c>
      <c r="H3764" s="4">
        <f>VLOOKUP(C3764,Customers!$A$1:$H$201,8,0)</f>
        <v>44326</v>
      </c>
      <c r="I3764" t="s">
        <v>790</v>
      </c>
      <c r="J3764" t="str">
        <f>VLOOKUP(I3764,Products!$A$1:$F$51,2,0)</f>
        <v>Everything Laptop</v>
      </c>
      <c r="K3764" t="str">
        <f>VLOOKUP(I3764,Products!$A$1:$F$51,3,0)</f>
        <v>Electronics</v>
      </c>
      <c r="L3764" t="str">
        <f>VLOOKUP(I3764,Products!$A$1:$F$51,4,0)</f>
        <v>Laptop</v>
      </c>
      <c r="M3764" s="7">
        <f>VLOOKUP(I3764,Products!$A$1:$F$51,5,0)</f>
        <v>428.05</v>
      </c>
      <c r="N3764" s="7">
        <f>VLOOKUP(I3764,Products!$A$1:$F$51,6,0)</f>
        <v>246.07</v>
      </c>
      <c r="O3764" t="s">
        <v>827</v>
      </c>
      <c r="P3764" t="str">
        <f>VLOOKUP(O3764,Stores!$A$1:$D$6,2,0)</f>
        <v>MegaMart Jimenezborough</v>
      </c>
      <c r="Q3764" t="str">
        <f>VLOOKUP(O3764,Stores!$A$1:$D$6,4,0)</f>
        <v>South</v>
      </c>
      <c r="R3764" s="6">
        <v>3</v>
      </c>
      <c r="S3764" s="6">
        <v>0.05</v>
      </c>
      <c r="T3764" t="s">
        <v>861</v>
      </c>
      <c r="U3764">
        <f t="shared" si="174"/>
        <v>1284.1500000000001</v>
      </c>
      <c r="V3764" s="7">
        <f t="shared" si="175"/>
        <v>738.21</v>
      </c>
      <c r="W3764" s="7">
        <f t="shared" si="176"/>
        <v>544.99</v>
      </c>
    </row>
    <row r="3765" spans="1:23" x14ac:dyDescent="0.25">
      <c r="A3765" t="s">
        <v>5604</v>
      </c>
      <c r="B3765" s="4">
        <v>45732</v>
      </c>
      <c r="C3765" t="s">
        <v>681</v>
      </c>
      <c r="D3765" t="str">
        <f>VLOOKUP(C3765,Customers!$A$1:$H$201,4,0)</f>
        <v>Ann West</v>
      </c>
      <c r="E3765" t="str">
        <f>VLOOKUP(C3765,Customers!$A$1:$H$201,5,0)</f>
        <v>Male</v>
      </c>
      <c r="F3765" s="4">
        <f>VLOOKUP(C3765,Customers!$A$1:$H$201,6,0)</f>
        <v>36771</v>
      </c>
      <c r="G3765" s="4" t="str">
        <f>VLOOKUP(C3765,Customers!$A$1:$H$201,7,0)</f>
        <v>Craigshire</v>
      </c>
      <c r="H3765" s="4">
        <f>VLOOKUP(C3765,Customers!$A$1:$H$201,8,0)</f>
        <v>44778</v>
      </c>
      <c r="I3765" t="s">
        <v>741</v>
      </c>
      <c r="J3765" t="str">
        <f>VLOOKUP(I3765,Products!$A$1:$F$51,2,0)</f>
        <v>Above Camera</v>
      </c>
      <c r="K3765" t="str">
        <f>VLOOKUP(I3765,Products!$A$1:$F$51,3,0)</f>
        <v>Electronics</v>
      </c>
      <c r="L3765" t="str">
        <f>VLOOKUP(I3765,Products!$A$1:$F$51,4,0)</f>
        <v>Camera</v>
      </c>
      <c r="M3765" s="7">
        <f>VLOOKUP(I3765,Products!$A$1:$F$51,5,0)</f>
        <v>1193.0899999999999</v>
      </c>
      <c r="N3765" s="7">
        <f>VLOOKUP(I3765,Products!$A$1:$F$51,6,0)</f>
        <v>818.24</v>
      </c>
      <c r="O3765" t="s">
        <v>831</v>
      </c>
      <c r="P3765" t="str">
        <f>VLOOKUP(O3765,Stores!$A$1:$D$6,2,0)</f>
        <v>MegaMart Peckmouth</v>
      </c>
      <c r="Q3765" t="str">
        <f>VLOOKUP(O3765,Stores!$A$1:$D$6,4,0)</f>
        <v>East</v>
      </c>
      <c r="R3765" s="6">
        <v>4</v>
      </c>
      <c r="S3765" s="6">
        <v>0</v>
      </c>
      <c r="T3765" t="s">
        <v>851</v>
      </c>
      <c r="U3765">
        <f t="shared" si="174"/>
        <v>4772.3599999999997</v>
      </c>
      <c r="V3765" s="7">
        <f t="shared" si="175"/>
        <v>3272.96</v>
      </c>
      <c r="W3765" s="7">
        <f t="shared" si="176"/>
        <v>1498.3999999999996</v>
      </c>
    </row>
    <row r="3766" spans="1:23" x14ac:dyDescent="0.25">
      <c r="A3766" t="s">
        <v>1550</v>
      </c>
      <c r="B3766" s="4">
        <v>45732</v>
      </c>
      <c r="C3766" t="s">
        <v>543</v>
      </c>
      <c r="D3766" t="str">
        <f>VLOOKUP(C3766,Customers!$A$1:$H$201,4,0)</f>
        <v>Dawn Fletcher</v>
      </c>
      <c r="E3766" t="str">
        <f>VLOOKUP(C3766,Customers!$A$1:$H$201,5,0)</f>
        <v>Male</v>
      </c>
      <c r="F3766" s="4">
        <f>VLOOKUP(C3766,Customers!$A$1:$H$201,6,0)</f>
        <v>38959</v>
      </c>
      <c r="G3766" s="4" t="str">
        <f>VLOOKUP(C3766,Customers!$A$1:$H$201,7,0)</f>
        <v>South Audrey</v>
      </c>
      <c r="H3766" s="4">
        <f>VLOOKUP(C3766,Customers!$A$1:$H$201,8,0)</f>
        <v>44587</v>
      </c>
      <c r="I3766" t="s">
        <v>778</v>
      </c>
      <c r="J3766" t="str">
        <f>VLOOKUP(I3766,Products!$A$1:$F$51,2,0)</f>
        <v>Deal Smartphone</v>
      </c>
      <c r="K3766" t="str">
        <f>VLOOKUP(I3766,Products!$A$1:$F$51,3,0)</f>
        <v>Electronics</v>
      </c>
      <c r="L3766" t="str">
        <f>VLOOKUP(I3766,Products!$A$1:$F$51,4,0)</f>
        <v>Smartphone</v>
      </c>
      <c r="M3766" s="7">
        <f>VLOOKUP(I3766,Products!$A$1:$F$51,5,0)</f>
        <v>673.78</v>
      </c>
      <c r="N3766" s="7">
        <f>VLOOKUP(I3766,Products!$A$1:$F$51,6,0)</f>
        <v>363.33</v>
      </c>
      <c r="O3766" t="s">
        <v>842</v>
      </c>
      <c r="P3766" t="str">
        <f>VLOOKUP(O3766,Stores!$A$1:$D$6,2,0)</f>
        <v>MegaMart Johnmouth</v>
      </c>
      <c r="Q3766" t="str">
        <f>VLOOKUP(O3766,Stores!$A$1:$D$6,4,0)</f>
        <v>East</v>
      </c>
      <c r="R3766" s="6">
        <v>2</v>
      </c>
      <c r="S3766" s="6">
        <v>0</v>
      </c>
      <c r="T3766" t="s">
        <v>851</v>
      </c>
      <c r="U3766">
        <f t="shared" si="174"/>
        <v>1347.56</v>
      </c>
      <c r="V3766" s="7">
        <f t="shared" si="175"/>
        <v>726.66</v>
      </c>
      <c r="W3766" s="7">
        <f t="shared" si="176"/>
        <v>619.9</v>
      </c>
    </row>
    <row r="3767" spans="1:23" x14ac:dyDescent="0.25">
      <c r="A3767" t="s">
        <v>1911</v>
      </c>
      <c r="B3767" s="4">
        <v>45733</v>
      </c>
      <c r="C3767" t="s">
        <v>433</v>
      </c>
      <c r="D3767" t="str">
        <f>VLOOKUP(C3767,Customers!$A$1:$H$201,4,0)</f>
        <v>Timothy Beck</v>
      </c>
      <c r="E3767" t="str">
        <f>VLOOKUP(C3767,Customers!$A$1:$H$201,5,0)</f>
        <v>Female</v>
      </c>
      <c r="F3767" s="4">
        <f>VLOOKUP(C3767,Customers!$A$1:$H$201,6,0)</f>
        <v>32027</v>
      </c>
      <c r="G3767" s="4" t="str">
        <f>VLOOKUP(C3767,Customers!$A$1:$H$201,7,0)</f>
        <v>Lauraborough</v>
      </c>
      <c r="H3767" s="4">
        <f>VLOOKUP(C3767,Customers!$A$1:$H$201,8,0)</f>
        <v>44913</v>
      </c>
      <c r="I3767" t="s">
        <v>806</v>
      </c>
      <c r="J3767" t="str">
        <f>VLOOKUP(I3767,Products!$A$1:$F$51,2,0)</f>
        <v>Maybe Clothing</v>
      </c>
      <c r="K3767" t="str">
        <f>VLOOKUP(I3767,Products!$A$1:$F$51,3,0)</f>
        <v>Fashion</v>
      </c>
      <c r="L3767" t="str">
        <f>VLOOKUP(I3767,Products!$A$1:$F$51,4,0)</f>
        <v>Clothing</v>
      </c>
      <c r="M3767" s="7">
        <f>VLOOKUP(I3767,Products!$A$1:$F$51,5,0)</f>
        <v>1102.791777777778</v>
      </c>
      <c r="N3767" s="7">
        <f>VLOOKUP(I3767,Products!$A$1:$F$51,6,0)</f>
        <v>316.63</v>
      </c>
      <c r="O3767" t="s">
        <v>842</v>
      </c>
      <c r="P3767" t="str">
        <f>VLOOKUP(O3767,Stores!$A$1:$D$6,2,0)</f>
        <v>MegaMart Johnmouth</v>
      </c>
      <c r="Q3767" t="str">
        <f>VLOOKUP(O3767,Stores!$A$1:$D$6,4,0)</f>
        <v>East</v>
      </c>
      <c r="R3767" s="6">
        <v>2</v>
      </c>
      <c r="S3767" s="6">
        <v>0.15</v>
      </c>
      <c r="T3767" t="s">
        <v>861</v>
      </c>
      <c r="U3767">
        <f t="shared" si="174"/>
        <v>2205.5835555555559</v>
      </c>
      <c r="V3767" s="7">
        <f t="shared" si="175"/>
        <v>633.26</v>
      </c>
      <c r="W3767" s="7">
        <f t="shared" si="176"/>
        <v>1571.473555555556</v>
      </c>
    </row>
    <row r="3768" spans="1:23" x14ac:dyDescent="0.25">
      <c r="A3768" t="s">
        <v>2446</v>
      </c>
      <c r="B3768" s="4">
        <v>45733</v>
      </c>
      <c r="C3768" t="s">
        <v>518</v>
      </c>
      <c r="D3768" t="str">
        <f>VLOOKUP(C3768,Customers!$A$1:$H$201,4,0)</f>
        <v>Cynthia Carlson</v>
      </c>
      <c r="E3768" t="str">
        <f>VLOOKUP(C3768,Customers!$A$1:$H$201,5,0)</f>
        <v>Male</v>
      </c>
      <c r="F3768" s="4">
        <f>VLOOKUP(C3768,Customers!$A$1:$H$201,6,0)</f>
        <v>22435</v>
      </c>
      <c r="G3768" s="4" t="str">
        <f>VLOOKUP(C3768,Customers!$A$1:$H$201,7,0)</f>
        <v>South Jameschester</v>
      </c>
      <c r="H3768" s="4">
        <f>VLOOKUP(C3768,Customers!$A$1:$H$201,8,0)</f>
        <v>45087</v>
      </c>
      <c r="I3768" t="s">
        <v>782</v>
      </c>
      <c r="J3768" t="str">
        <f>VLOOKUP(I3768,Products!$A$1:$F$51,2,0)</f>
        <v>National Watches</v>
      </c>
      <c r="K3768" t="str">
        <f>VLOOKUP(I3768,Products!$A$1:$F$51,3,0)</f>
        <v>Fashion</v>
      </c>
      <c r="L3768" t="str">
        <f>VLOOKUP(I3768,Products!$A$1:$F$51,4,0)</f>
        <v>Watches</v>
      </c>
      <c r="M3768" s="7">
        <f>VLOOKUP(I3768,Products!$A$1:$F$51,5,0)</f>
        <v>29.24</v>
      </c>
      <c r="N3768" s="7">
        <f>VLOOKUP(I3768,Products!$A$1:$F$51,6,0)</f>
        <v>742.26521739130465</v>
      </c>
      <c r="O3768" t="s">
        <v>838</v>
      </c>
      <c r="P3768" t="str">
        <f>VLOOKUP(O3768,Stores!$A$1:$D$6,2,0)</f>
        <v>MegaMart Brianahaven</v>
      </c>
      <c r="Q3768" t="str">
        <f>VLOOKUP(O3768,Stores!$A$1:$D$6,4,0)</f>
        <v>North</v>
      </c>
      <c r="R3768" s="6">
        <v>1</v>
      </c>
      <c r="S3768" s="6">
        <v>0</v>
      </c>
      <c r="T3768" t="s">
        <v>854</v>
      </c>
      <c r="U3768">
        <f t="shared" si="174"/>
        <v>29.24</v>
      </c>
      <c r="V3768" s="7">
        <f t="shared" si="175"/>
        <v>742.26521739130465</v>
      </c>
      <c r="W3768" s="7">
        <f t="shared" si="176"/>
        <v>-714.02521739130464</v>
      </c>
    </row>
    <row r="3769" spans="1:23" x14ac:dyDescent="0.25">
      <c r="A3769" t="s">
        <v>3167</v>
      </c>
      <c r="B3769" s="4">
        <v>45733</v>
      </c>
      <c r="C3769" t="s">
        <v>275</v>
      </c>
      <c r="D3769" t="str">
        <f>VLOOKUP(C3769,Customers!$A$1:$H$201,4,0)</f>
        <v>Carl Armstrong</v>
      </c>
      <c r="E3769" t="str">
        <f>VLOOKUP(C3769,Customers!$A$1:$H$201,5,0)</f>
        <v>Female</v>
      </c>
      <c r="F3769" s="4">
        <f>VLOOKUP(C3769,Customers!$A$1:$H$201,6,0)</f>
        <v>23715</v>
      </c>
      <c r="G3769" s="4" t="str">
        <f>VLOOKUP(C3769,Customers!$A$1:$H$201,7,0)</f>
        <v>Port Angelabury</v>
      </c>
      <c r="H3769" s="4">
        <f>VLOOKUP(C3769,Customers!$A$1:$H$201,8,0)</f>
        <v>44601</v>
      </c>
      <c r="I3769" t="s">
        <v>776</v>
      </c>
      <c r="J3769" t="str">
        <f>VLOOKUP(I3769,Products!$A$1:$F$51,2,0)</f>
        <v>Hospital Smartphone</v>
      </c>
      <c r="K3769" t="str">
        <f>VLOOKUP(I3769,Products!$A$1:$F$51,3,0)</f>
        <v>Electronics</v>
      </c>
      <c r="L3769" t="str">
        <f>VLOOKUP(I3769,Products!$A$1:$F$51,4,0)</f>
        <v>Smartphone</v>
      </c>
      <c r="M3769" s="7">
        <f>VLOOKUP(I3769,Products!$A$1:$F$51,5,0)</f>
        <v>1272.23</v>
      </c>
      <c r="N3769" s="7">
        <f>VLOOKUP(I3769,Products!$A$1:$F$51,6,0)</f>
        <v>952.65</v>
      </c>
      <c r="O3769" t="s">
        <v>831</v>
      </c>
      <c r="P3769" t="str">
        <f>VLOOKUP(O3769,Stores!$A$1:$D$6,2,0)</f>
        <v>MegaMart Peckmouth</v>
      </c>
      <c r="Q3769" t="str">
        <f>VLOOKUP(O3769,Stores!$A$1:$D$6,4,0)</f>
        <v>East</v>
      </c>
      <c r="R3769" s="6">
        <v>1</v>
      </c>
      <c r="S3769" s="6">
        <v>0.1</v>
      </c>
      <c r="T3769" t="s">
        <v>851</v>
      </c>
      <c r="U3769">
        <f t="shared" si="174"/>
        <v>1272.23</v>
      </c>
      <c r="V3769" s="7">
        <f t="shared" si="175"/>
        <v>952.65</v>
      </c>
      <c r="W3769" s="7">
        <f t="shared" si="176"/>
        <v>318.68000000000006</v>
      </c>
    </row>
    <row r="3770" spans="1:23" x14ac:dyDescent="0.25">
      <c r="A3770" t="s">
        <v>4061</v>
      </c>
      <c r="B3770" s="4">
        <v>45733</v>
      </c>
      <c r="C3770" t="s">
        <v>694</v>
      </c>
      <c r="D3770" t="str">
        <f>VLOOKUP(C3770,Customers!$A$1:$H$201,4,0)</f>
        <v>Jessica Mullins</v>
      </c>
      <c r="E3770" t="str">
        <f>VLOOKUP(C3770,Customers!$A$1:$H$201,5,0)</f>
        <v>Male</v>
      </c>
      <c r="F3770" s="4">
        <f>VLOOKUP(C3770,Customers!$A$1:$H$201,6,0)</f>
        <v>31435</v>
      </c>
      <c r="G3770" s="4" t="str">
        <f>VLOOKUP(C3770,Customers!$A$1:$H$201,7,0)</f>
        <v>Jessicaside</v>
      </c>
      <c r="H3770" s="4">
        <f>VLOOKUP(C3770,Customers!$A$1:$H$201,8,0)</f>
        <v>44905</v>
      </c>
      <c r="I3770" t="s">
        <v>790</v>
      </c>
      <c r="J3770" t="str">
        <f>VLOOKUP(I3770,Products!$A$1:$F$51,2,0)</f>
        <v>Everything Laptop</v>
      </c>
      <c r="K3770" t="str">
        <f>VLOOKUP(I3770,Products!$A$1:$F$51,3,0)</f>
        <v>Electronics</v>
      </c>
      <c r="L3770" t="str">
        <f>VLOOKUP(I3770,Products!$A$1:$F$51,4,0)</f>
        <v>Laptop</v>
      </c>
      <c r="M3770" s="7">
        <f>VLOOKUP(I3770,Products!$A$1:$F$51,5,0)</f>
        <v>428.05</v>
      </c>
      <c r="N3770" s="7">
        <f>VLOOKUP(I3770,Products!$A$1:$F$51,6,0)</f>
        <v>246.07</v>
      </c>
      <c r="O3770" t="s">
        <v>835</v>
      </c>
      <c r="P3770" t="str">
        <f>VLOOKUP(O3770,Stores!$A$1:$D$6,2,0)</f>
        <v>MegaMart New Michele</v>
      </c>
      <c r="Q3770" t="str">
        <f>VLOOKUP(O3770,Stores!$A$1:$D$6,4,0)</f>
        <v>West</v>
      </c>
      <c r="R3770" s="6">
        <v>3</v>
      </c>
      <c r="S3770" s="6">
        <v>0.05</v>
      </c>
      <c r="T3770" t="s">
        <v>854</v>
      </c>
      <c r="U3770">
        <f t="shared" si="174"/>
        <v>1284.1500000000001</v>
      </c>
      <c r="V3770" s="7">
        <f t="shared" si="175"/>
        <v>738.21</v>
      </c>
      <c r="W3770" s="7">
        <f t="shared" si="176"/>
        <v>544.99</v>
      </c>
    </row>
    <row r="3771" spans="1:23" x14ac:dyDescent="0.25">
      <c r="A3771" t="s">
        <v>4133</v>
      </c>
      <c r="B3771" s="4">
        <v>45733</v>
      </c>
      <c r="C3771" t="s">
        <v>135</v>
      </c>
      <c r="D3771" t="str">
        <f>VLOOKUP(C3771,Customers!$A$1:$H$201,4,0)</f>
        <v>Kimberly King</v>
      </c>
      <c r="E3771" t="str">
        <f>VLOOKUP(C3771,Customers!$A$1:$H$201,5,0)</f>
        <v>Female</v>
      </c>
      <c r="F3771" s="4">
        <f>VLOOKUP(C3771,Customers!$A$1:$H$201,6,0)</f>
        <v>33347</v>
      </c>
      <c r="G3771" s="4" t="str">
        <f>VLOOKUP(C3771,Customers!$A$1:$H$201,7,0)</f>
        <v>North George</v>
      </c>
      <c r="H3771" s="4">
        <f>VLOOKUP(C3771,Customers!$A$1:$H$201,8,0)</f>
        <v>45007</v>
      </c>
      <c r="I3771" t="s">
        <v>755</v>
      </c>
      <c r="J3771" t="str">
        <f>VLOOKUP(I3771,Products!$A$1:$F$51,2,0)</f>
        <v>Democratic Smartphone</v>
      </c>
      <c r="K3771" t="str">
        <f>VLOOKUP(I3771,Products!$A$1:$F$51,3,0)</f>
        <v>Electronics</v>
      </c>
      <c r="L3771" t="str">
        <f>VLOOKUP(I3771,Products!$A$1:$F$51,4,0)</f>
        <v>Smartphone</v>
      </c>
      <c r="M3771" s="7">
        <f>VLOOKUP(I3771,Products!$A$1:$F$51,5,0)</f>
        <v>1079.8900000000001</v>
      </c>
      <c r="N3771" s="7">
        <f>VLOOKUP(I3771,Products!$A$1:$F$51,6,0)</f>
        <v>703.83</v>
      </c>
      <c r="O3771" t="s">
        <v>838</v>
      </c>
      <c r="P3771" t="str">
        <f>VLOOKUP(O3771,Stores!$A$1:$D$6,2,0)</f>
        <v>MegaMart Brianahaven</v>
      </c>
      <c r="Q3771" t="str">
        <f>VLOOKUP(O3771,Stores!$A$1:$D$6,4,0)</f>
        <v>North</v>
      </c>
      <c r="R3771" s="6">
        <v>5</v>
      </c>
      <c r="S3771" s="6">
        <v>0.15</v>
      </c>
      <c r="T3771" t="s">
        <v>851</v>
      </c>
      <c r="U3771">
        <f t="shared" si="174"/>
        <v>5399.4500000000007</v>
      </c>
      <c r="V3771" s="7">
        <f t="shared" si="175"/>
        <v>3519.15</v>
      </c>
      <c r="W3771" s="7">
        <f t="shared" si="176"/>
        <v>1879.4500000000007</v>
      </c>
    </row>
    <row r="3772" spans="1:23" x14ac:dyDescent="0.25">
      <c r="A3772" t="s">
        <v>4453</v>
      </c>
      <c r="B3772" s="4">
        <v>45734</v>
      </c>
      <c r="C3772" t="s">
        <v>561</v>
      </c>
      <c r="D3772" t="str">
        <f>VLOOKUP(C3772,Customers!$A$1:$H$201,4,0)</f>
        <v>Connie Terry</v>
      </c>
      <c r="E3772" t="str">
        <f>VLOOKUP(C3772,Customers!$A$1:$H$201,5,0)</f>
        <v>Male</v>
      </c>
      <c r="F3772" s="4">
        <f>VLOOKUP(C3772,Customers!$A$1:$H$201,6,0)</f>
        <v>24092</v>
      </c>
      <c r="G3772" s="4" t="str">
        <f>VLOOKUP(C3772,Customers!$A$1:$H$201,7,0)</f>
        <v>Port Patriciaburgh</v>
      </c>
      <c r="H3772" s="4">
        <f>VLOOKUP(C3772,Customers!$A$1:$H$201,8,0)</f>
        <v>44917</v>
      </c>
      <c r="I3772" t="s">
        <v>711</v>
      </c>
      <c r="J3772" t="str">
        <f>VLOOKUP(I3772,Products!$A$1:$F$51,2,0)</f>
        <v>Audience Television</v>
      </c>
      <c r="K3772" t="str">
        <f>VLOOKUP(I3772,Products!$A$1:$F$51,3,0)</f>
        <v>Electronics</v>
      </c>
      <c r="L3772" t="str">
        <f>VLOOKUP(I3772,Products!$A$1:$F$51,4,0)</f>
        <v>Television</v>
      </c>
      <c r="M3772" s="7">
        <f>VLOOKUP(I3772,Products!$A$1:$F$51,5,0)</f>
        <v>818.76</v>
      </c>
      <c r="N3772" s="7">
        <f>VLOOKUP(I3772,Products!$A$1:$F$51,6,0)</f>
        <v>527.62</v>
      </c>
      <c r="O3772" t="s">
        <v>827</v>
      </c>
      <c r="P3772" t="str">
        <f>VLOOKUP(O3772,Stores!$A$1:$D$6,2,0)</f>
        <v>MegaMart Jimenezborough</v>
      </c>
      <c r="Q3772" t="str">
        <f>VLOOKUP(O3772,Stores!$A$1:$D$6,4,0)</f>
        <v>South</v>
      </c>
      <c r="R3772" s="6">
        <v>2</v>
      </c>
      <c r="S3772" s="6">
        <v>0.15</v>
      </c>
      <c r="T3772" t="s">
        <v>854</v>
      </c>
      <c r="U3772">
        <f t="shared" si="174"/>
        <v>1637.52</v>
      </c>
      <c r="V3772" s="7">
        <f t="shared" si="175"/>
        <v>1055.24</v>
      </c>
      <c r="W3772" s="7">
        <f t="shared" si="176"/>
        <v>581.42999999999995</v>
      </c>
    </row>
    <row r="3773" spans="1:23" x14ac:dyDescent="0.25">
      <c r="A3773" t="s">
        <v>5066</v>
      </c>
      <c r="B3773" s="4">
        <v>45734</v>
      </c>
      <c r="C3773" t="s">
        <v>645</v>
      </c>
      <c r="D3773" t="str">
        <f>VLOOKUP(C3773,Customers!$A$1:$H$201,4,0)</f>
        <v>Mary Dawson</v>
      </c>
      <c r="E3773" t="str">
        <f>VLOOKUP(C3773,Customers!$A$1:$H$201,5,0)</f>
        <v>Male</v>
      </c>
      <c r="F3773" s="4">
        <f>VLOOKUP(C3773,Customers!$A$1:$H$201,6,0)</f>
        <v>33196</v>
      </c>
      <c r="G3773" s="4" t="str">
        <f>VLOOKUP(C3773,Customers!$A$1:$H$201,7,0)</f>
        <v>New Tiffanyberg</v>
      </c>
      <c r="H3773" s="4">
        <f>VLOOKUP(C3773,Customers!$A$1:$H$201,8,0)</f>
        <v>44435</v>
      </c>
      <c r="I3773" t="s">
        <v>782</v>
      </c>
      <c r="J3773" t="str">
        <f>VLOOKUP(I3773,Products!$A$1:$F$51,2,0)</f>
        <v>National Watches</v>
      </c>
      <c r="K3773" t="str">
        <f>VLOOKUP(I3773,Products!$A$1:$F$51,3,0)</f>
        <v>Fashion</v>
      </c>
      <c r="L3773" t="str">
        <f>VLOOKUP(I3773,Products!$A$1:$F$51,4,0)</f>
        <v>Watches</v>
      </c>
      <c r="M3773" s="7">
        <f>VLOOKUP(I3773,Products!$A$1:$F$51,5,0)</f>
        <v>29.24</v>
      </c>
      <c r="N3773" s="7">
        <f>VLOOKUP(I3773,Products!$A$1:$F$51,6,0)</f>
        <v>742.26521739130465</v>
      </c>
      <c r="O3773" t="s">
        <v>835</v>
      </c>
      <c r="P3773" t="str">
        <f>VLOOKUP(O3773,Stores!$A$1:$D$6,2,0)</f>
        <v>MegaMart New Michele</v>
      </c>
      <c r="Q3773" t="str">
        <f>VLOOKUP(O3773,Stores!$A$1:$D$6,4,0)</f>
        <v>West</v>
      </c>
      <c r="R3773" s="6">
        <v>5</v>
      </c>
      <c r="S3773" s="6">
        <v>0.05</v>
      </c>
      <c r="T3773" t="s">
        <v>854</v>
      </c>
      <c r="U3773">
        <f t="shared" si="174"/>
        <v>146.19999999999999</v>
      </c>
      <c r="V3773" s="7">
        <f t="shared" si="175"/>
        <v>3711.3260869565233</v>
      </c>
      <c r="W3773" s="7">
        <f t="shared" si="176"/>
        <v>-3566.0760869565233</v>
      </c>
    </row>
    <row r="3774" spans="1:23" x14ac:dyDescent="0.25">
      <c r="A3774" t="s">
        <v>1021</v>
      </c>
      <c r="B3774" s="4">
        <v>45734</v>
      </c>
      <c r="C3774" t="s">
        <v>72</v>
      </c>
      <c r="D3774" t="str">
        <f>VLOOKUP(C3774,Customers!$A$1:$H$201,4,0)</f>
        <v>Breanna Davis</v>
      </c>
      <c r="E3774" t="str">
        <f>VLOOKUP(C3774,Customers!$A$1:$H$201,5,0)</f>
        <v>Male</v>
      </c>
      <c r="F3774" s="4">
        <f>VLOOKUP(C3774,Customers!$A$1:$H$201,6,0)</f>
        <v>34565</v>
      </c>
      <c r="G3774" s="4" t="str">
        <f>VLOOKUP(C3774,Customers!$A$1:$H$201,7,0)</f>
        <v>East William</v>
      </c>
      <c r="H3774" s="4">
        <f>VLOOKUP(C3774,Customers!$A$1:$H$201,8,0)</f>
        <v>45608</v>
      </c>
      <c r="I3774" t="s">
        <v>765</v>
      </c>
      <c r="J3774" t="str">
        <f>VLOOKUP(I3774,Products!$A$1:$F$51,2,0)</f>
        <v>How Vegetables</v>
      </c>
      <c r="K3774" t="str">
        <f>VLOOKUP(I3774,Products!$A$1:$F$51,3,0)</f>
        <v>Groceries</v>
      </c>
      <c r="L3774" t="str">
        <f>VLOOKUP(I3774,Products!$A$1:$F$51,4,0)</f>
        <v>Vegetables</v>
      </c>
      <c r="M3774" s="7">
        <f>VLOOKUP(I3774,Products!$A$1:$F$51,5,0)</f>
        <v>25.57</v>
      </c>
      <c r="N3774" s="7">
        <f>VLOOKUP(I3774,Products!$A$1:$F$51,6,0)</f>
        <v>19.05</v>
      </c>
      <c r="O3774" t="s">
        <v>827</v>
      </c>
      <c r="P3774" t="str">
        <f>VLOOKUP(O3774,Stores!$A$1:$D$6,2,0)</f>
        <v>MegaMart Jimenezborough</v>
      </c>
      <c r="Q3774" t="str">
        <f>VLOOKUP(O3774,Stores!$A$1:$D$6,4,0)</f>
        <v>South</v>
      </c>
      <c r="R3774" s="6">
        <v>1</v>
      </c>
      <c r="S3774" s="6">
        <v>0</v>
      </c>
      <c r="T3774" t="s">
        <v>854</v>
      </c>
      <c r="U3774">
        <f t="shared" si="174"/>
        <v>25.57</v>
      </c>
      <c r="V3774" s="7">
        <f t="shared" si="175"/>
        <v>19.05</v>
      </c>
      <c r="W3774" s="7">
        <f t="shared" si="176"/>
        <v>5.52</v>
      </c>
    </row>
    <row r="3775" spans="1:23" x14ac:dyDescent="0.25">
      <c r="A3775" t="s">
        <v>1185</v>
      </c>
      <c r="B3775" s="4">
        <v>45734</v>
      </c>
      <c r="C3775" t="s">
        <v>675</v>
      </c>
      <c r="D3775" t="str">
        <f>VLOOKUP(C3775,Customers!$A$1:$H$201,4,0)</f>
        <v>James Wilson</v>
      </c>
      <c r="E3775" t="str">
        <f>VLOOKUP(C3775,Customers!$A$1:$H$201,5,0)</f>
        <v>Male</v>
      </c>
      <c r="F3775" s="4">
        <f>VLOOKUP(C3775,Customers!$A$1:$H$201,6,0)</f>
        <v>38926</v>
      </c>
      <c r="G3775" s="4" t="str">
        <f>VLOOKUP(C3775,Customers!$A$1:$H$201,7,0)</f>
        <v>Franklinview</v>
      </c>
      <c r="H3775" s="4">
        <f>VLOOKUP(C3775,Customers!$A$1:$H$201,8,0)</f>
        <v>45195</v>
      </c>
      <c r="I3775" t="s">
        <v>711</v>
      </c>
      <c r="J3775" t="str">
        <f>VLOOKUP(I3775,Products!$A$1:$F$51,2,0)</f>
        <v>Audience Television</v>
      </c>
      <c r="K3775" t="str">
        <f>VLOOKUP(I3775,Products!$A$1:$F$51,3,0)</f>
        <v>Electronics</v>
      </c>
      <c r="L3775" t="str">
        <f>VLOOKUP(I3775,Products!$A$1:$F$51,4,0)</f>
        <v>Television</v>
      </c>
      <c r="M3775" s="7">
        <f>VLOOKUP(I3775,Products!$A$1:$F$51,5,0)</f>
        <v>818.76</v>
      </c>
      <c r="N3775" s="7">
        <f>VLOOKUP(I3775,Products!$A$1:$F$51,6,0)</f>
        <v>527.62</v>
      </c>
      <c r="O3775" t="s">
        <v>838</v>
      </c>
      <c r="P3775" t="str">
        <f>VLOOKUP(O3775,Stores!$A$1:$D$6,2,0)</f>
        <v>MegaMart Brianahaven</v>
      </c>
      <c r="Q3775" t="str">
        <f>VLOOKUP(O3775,Stores!$A$1:$D$6,4,0)</f>
        <v>North</v>
      </c>
      <c r="R3775" s="6">
        <v>2</v>
      </c>
      <c r="S3775" s="6">
        <v>0.05</v>
      </c>
      <c r="T3775" t="s">
        <v>851</v>
      </c>
      <c r="U3775">
        <f t="shared" si="174"/>
        <v>1637.52</v>
      </c>
      <c r="V3775" s="7">
        <f t="shared" si="175"/>
        <v>1055.24</v>
      </c>
      <c r="W3775" s="7">
        <f t="shared" si="176"/>
        <v>581.32999999999993</v>
      </c>
    </row>
    <row r="3776" spans="1:23" x14ac:dyDescent="0.25">
      <c r="A3776" t="s">
        <v>1423</v>
      </c>
      <c r="B3776" s="4">
        <v>45734</v>
      </c>
      <c r="C3776" t="s">
        <v>99</v>
      </c>
      <c r="D3776" t="str">
        <f>VLOOKUP(C3776,Customers!$A$1:$H$201,4,0)</f>
        <v>Cheryl Gilbert</v>
      </c>
      <c r="E3776" t="str">
        <f>VLOOKUP(C3776,Customers!$A$1:$H$201,5,0)</f>
        <v>Female</v>
      </c>
      <c r="F3776" s="4">
        <f>VLOOKUP(C3776,Customers!$A$1:$H$201,6,0)</f>
        <v>26004</v>
      </c>
      <c r="G3776" s="4" t="str">
        <f>VLOOKUP(C3776,Customers!$A$1:$H$201,7,0)</f>
        <v>Bradyshire</v>
      </c>
      <c r="H3776" s="4">
        <f>VLOOKUP(C3776,Customers!$A$1:$H$201,8,0)</f>
        <v>44575</v>
      </c>
      <c r="I3776" t="s">
        <v>738</v>
      </c>
      <c r="J3776" t="str">
        <f>VLOOKUP(I3776,Products!$A$1:$F$51,2,0)</f>
        <v>Either Headphones</v>
      </c>
      <c r="K3776" t="str">
        <f>VLOOKUP(I3776,Products!$A$1:$F$51,3,0)</f>
        <v>Electronics</v>
      </c>
      <c r="L3776" t="str">
        <f>VLOOKUP(I3776,Products!$A$1:$F$51,4,0)</f>
        <v>Headphones</v>
      </c>
      <c r="M3776" s="7">
        <f>VLOOKUP(I3776,Products!$A$1:$F$51,5,0)</f>
        <v>248.57</v>
      </c>
      <c r="N3776" s="7">
        <f>VLOOKUP(I3776,Products!$A$1:$F$51,6,0)</f>
        <v>190.67</v>
      </c>
      <c r="O3776" t="s">
        <v>838</v>
      </c>
      <c r="P3776" t="str">
        <f>VLOOKUP(O3776,Stores!$A$1:$D$6,2,0)</f>
        <v>MegaMart Brianahaven</v>
      </c>
      <c r="Q3776" t="str">
        <f>VLOOKUP(O3776,Stores!$A$1:$D$6,4,0)</f>
        <v>North</v>
      </c>
      <c r="R3776" s="6">
        <v>1</v>
      </c>
      <c r="S3776" s="6">
        <v>0.05</v>
      </c>
      <c r="T3776" t="s">
        <v>861</v>
      </c>
      <c r="U3776">
        <f t="shared" si="174"/>
        <v>248.57</v>
      </c>
      <c r="V3776" s="7">
        <f t="shared" si="175"/>
        <v>190.67</v>
      </c>
      <c r="W3776" s="7">
        <f t="shared" si="176"/>
        <v>56.95</v>
      </c>
    </row>
    <row r="3777" spans="1:23" x14ac:dyDescent="0.25">
      <c r="A3777" t="s">
        <v>3020</v>
      </c>
      <c r="B3777" s="4">
        <v>45734</v>
      </c>
      <c r="C3777" t="s">
        <v>204</v>
      </c>
      <c r="D3777" t="str">
        <f>VLOOKUP(C3777,Customers!$A$1:$H$201,4,0)</f>
        <v>Felicia Morgan</v>
      </c>
      <c r="E3777" t="str">
        <f>VLOOKUP(C3777,Customers!$A$1:$H$201,5,0)</f>
        <v>Female</v>
      </c>
      <c r="F3777" s="4">
        <f>VLOOKUP(C3777,Customers!$A$1:$H$201,6,0)</f>
        <v>35905</v>
      </c>
      <c r="G3777" s="4" t="str">
        <f>VLOOKUP(C3777,Customers!$A$1:$H$201,7,0)</f>
        <v>Lake Michaelshire</v>
      </c>
      <c r="H3777" s="4">
        <f>VLOOKUP(C3777,Customers!$A$1:$H$201,8,0)</f>
        <v>45389</v>
      </c>
      <c r="I3777" t="s">
        <v>784</v>
      </c>
      <c r="J3777" t="str">
        <f>VLOOKUP(I3777,Products!$A$1:$F$51,2,0)</f>
        <v>Foot Snacks</v>
      </c>
      <c r="K3777" t="str">
        <f>VLOOKUP(I3777,Products!$A$1:$F$51,3,0)</f>
        <v>Groceries</v>
      </c>
      <c r="L3777" t="str">
        <f>VLOOKUP(I3777,Products!$A$1:$F$51,4,0)</f>
        <v>Snacks</v>
      </c>
      <c r="M3777" s="7">
        <f>VLOOKUP(I3777,Products!$A$1:$F$51,5,0)</f>
        <v>1095.72</v>
      </c>
      <c r="N3777" s="7">
        <f>VLOOKUP(I3777,Products!$A$1:$F$51,6,0)</f>
        <v>822.2</v>
      </c>
      <c r="O3777" t="s">
        <v>835</v>
      </c>
      <c r="P3777" t="str">
        <f>VLOOKUP(O3777,Stores!$A$1:$D$6,2,0)</f>
        <v>MegaMart New Michele</v>
      </c>
      <c r="Q3777" t="str">
        <f>VLOOKUP(O3777,Stores!$A$1:$D$6,4,0)</f>
        <v>West</v>
      </c>
      <c r="R3777" s="6">
        <v>3</v>
      </c>
      <c r="S3777" s="6">
        <v>0.1</v>
      </c>
      <c r="T3777" t="s">
        <v>861</v>
      </c>
      <c r="U3777">
        <f t="shared" si="174"/>
        <v>3287.16</v>
      </c>
      <c r="V3777" s="7">
        <f t="shared" si="175"/>
        <v>2466.6000000000004</v>
      </c>
      <c r="W3777" s="7">
        <f t="shared" si="176"/>
        <v>819.65999999999951</v>
      </c>
    </row>
    <row r="3778" spans="1:23" x14ac:dyDescent="0.25">
      <c r="A3778" t="s">
        <v>3449</v>
      </c>
      <c r="B3778" s="4">
        <v>45734</v>
      </c>
      <c r="C3778" t="s">
        <v>474</v>
      </c>
      <c r="D3778" t="str">
        <f>VLOOKUP(C3778,Customers!$A$1:$H$201,4,0)</f>
        <v>Aaron Bailey</v>
      </c>
      <c r="E3778" t="str">
        <f>VLOOKUP(C3778,Customers!$A$1:$H$201,5,0)</f>
        <v>Male</v>
      </c>
      <c r="F3778" s="4">
        <f>VLOOKUP(C3778,Customers!$A$1:$H$201,6,0)</f>
        <v>29985</v>
      </c>
      <c r="G3778" s="4" t="str">
        <f>VLOOKUP(C3778,Customers!$A$1:$H$201,7,0)</f>
        <v>Marcchester</v>
      </c>
      <c r="H3778" s="4">
        <f>VLOOKUP(C3778,Customers!$A$1:$H$201,8,0)</f>
        <v>45488</v>
      </c>
      <c r="I3778" t="s">
        <v>780</v>
      </c>
      <c r="J3778" t="str">
        <f>VLOOKUP(I3778,Products!$A$1:$F$51,2,0)</f>
        <v>Road Clothing</v>
      </c>
      <c r="K3778" t="str">
        <f>VLOOKUP(I3778,Products!$A$1:$F$51,3,0)</f>
        <v>Fashion</v>
      </c>
      <c r="L3778" t="str">
        <f>VLOOKUP(I3778,Products!$A$1:$F$51,4,0)</f>
        <v>Clothing</v>
      </c>
      <c r="M3778" s="7">
        <f>VLOOKUP(I3778,Products!$A$1:$F$51,5,0)</f>
        <v>1485.05</v>
      </c>
      <c r="N3778" s="7">
        <f>VLOOKUP(I3778,Products!$A$1:$F$51,6,0)</f>
        <v>988.31</v>
      </c>
      <c r="O3778" t="s">
        <v>827</v>
      </c>
      <c r="P3778" t="str">
        <f>VLOOKUP(O3778,Stores!$A$1:$D$6,2,0)</f>
        <v>MegaMart Jimenezborough</v>
      </c>
      <c r="Q3778" t="str">
        <f>VLOOKUP(O3778,Stores!$A$1:$D$6,4,0)</f>
        <v>South</v>
      </c>
      <c r="R3778" s="6">
        <v>3</v>
      </c>
      <c r="S3778" s="6">
        <v>0</v>
      </c>
      <c r="T3778" t="s">
        <v>861</v>
      </c>
      <c r="U3778">
        <f t="shared" si="174"/>
        <v>4455.1499999999996</v>
      </c>
      <c r="V3778" s="7">
        <f t="shared" si="175"/>
        <v>2964.93</v>
      </c>
      <c r="W3778" s="7">
        <f t="shared" si="176"/>
        <v>1489.2199999999998</v>
      </c>
    </row>
    <row r="3779" spans="1:23" x14ac:dyDescent="0.25">
      <c r="A3779" t="s">
        <v>3726</v>
      </c>
      <c r="B3779" s="4">
        <v>45734</v>
      </c>
      <c r="C3779" t="s">
        <v>450</v>
      </c>
      <c r="D3779" t="str">
        <f>VLOOKUP(C3779,Customers!$A$1:$H$201,4,0)</f>
        <v>Amy Smith</v>
      </c>
      <c r="E3779" t="str">
        <f>VLOOKUP(C3779,Customers!$A$1:$H$201,5,0)</f>
        <v>Male</v>
      </c>
      <c r="F3779" s="4">
        <f>VLOOKUP(C3779,Customers!$A$1:$H$201,6,0)</f>
        <v>22556</v>
      </c>
      <c r="G3779" s="4" t="str">
        <f>VLOOKUP(C3779,Customers!$A$1:$H$201,7,0)</f>
        <v>Simonstad</v>
      </c>
      <c r="H3779" s="4">
        <f>VLOOKUP(C3779,Customers!$A$1:$H$201,8,0)</f>
        <v>45467</v>
      </c>
      <c r="I3779" t="s">
        <v>780</v>
      </c>
      <c r="J3779" t="str">
        <f>VLOOKUP(I3779,Products!$A$1:$F$51,2,0)</f>
        <v>Road Clothing</v>
      </c>
      <c r="K3779" t="str">
        <f>VLOOKUP(I3779,Products!$A$1:$F$51,3,0)</f>
        <v>Fashion</v>
      </c>
      <c r="L3779" t="str">
        <f>VLOOKUP(I3779,Products!$A$1:$F$51,4,0)</f>
        <v>Clothing</v>
      </c>
      <c r="M3779" s="7">
        <f>VLOOKUP(I3779,Products!$A$1:$F$51,5,0)</f>
        <v>1485.05</v>
      </c>
      <c r="N3779" s="7">
        <f>VLOOKUP(I3779,Products!$A$1:$F$51,6,0)</f>
        <v>988.31</v>
      </c>
      <c r="O3779" t="s">
        <v>835</v>
      </c>
      <c r="P3779" t="str">
        <f>VLOOKUP(O3779,Stores!$A$1:$D$6,2,0)</f>
        <v>MegaMart New Michele</v>
      </c>
      <c r="Q3779" t="str">
        <f>VLOOKUP(O3779,Stores!$A$1:$D$6,4,0)</f>
        <v>West</v>
      </c>
      <c r="R3779" s="6">
        <v>2</v>
      </c>
      <c r="S3779" s="6">
        <v>0.1</v>
      </c>
      <c r="T3779" t="s">
        <v>851</v>
      </c>
      <c r="U3779">
        <f t="shared" ref="U3779:U3842" si="177">M3779*R3779</f>
        <v>2970.1</v>
      </c>
      <c r="V3779" s="7">
        <f t="shared" ref="V3779:V3842" si="178">N3779*R3779</f>
        <v>1976.62</v>
      </c>
      <c r="W3779" s="7">
        <f t="shared" ref="W3779:W3842" si="179">U3779-V3779-(1-S3779)</f>
        <v>992.58</v>
      </c>
    </row>
    <row r="3780" spans="1:23" x14ac:dyDescent="0.25">
      <c r="A3780" t="s">
        <v>3976</v>
      </c>
      <c r="B3780" s="4">
        <v>45734</v>
      </c>
      <c r="C3780" t="s">
        <v>405</v>
      </c>
      <c r="D3780" t="str">
        <f>VLOOKUP(C3780,Customers!$A$1:$H$201,4,0)</f>
        <v>Austin Hogan</v>
      </c>
      <c r="E3780" t="str">
        <f>VLOOKUP(C3780,Customers!$A$1:$H$201,5,0)</f>
        <v>Female</v>
      </c>
      <c r="F3780" s="4">
        <f>VLOOKUP(C3780,Customers!$A$1:$H$201,6,0)</f>
        <v>38779</v>
      </c>
      <c r="G3780" s="4" t="str">
        <f>VLOOKUP(C3780,Customers!$A$1:$H$201,7,0)</f>
        <v>Port Fernandohaven</v>
      </c>
      <c r="H3780" s="4">
        <f>VLOOKUP(C3780,Customers!$A$1:$H$201,8,0)</f>
        <v>44406</v>
      </c>
      <c r="I3780" t="s">
        <v>718</v>
      </c>
      <c r="J3780" t="str">
        <f>VLOOKUP(I3780,Products!$A$1:$F$51,2,0)</f>
        <v>Four Accessories</v>
      </c>
      <c r="K3780" t="str">
        <f>VLOOKUP(I3780,Products!$A$1:$F$51,3,0)</f>
        <v>Fashion</v>
      </c>
      <c r="L3780" t="str">
        <f>VLOOKUP(I3780,Products!$A$1:$F$51,4,0)</f>
        <v>Accessories</v>
      </c>
      <c r="M3780" s="7">
        <f>VLOOKUP(I3780,Products!$A$1:$F$51,5,0)</f>
        <v>1853.77</v>
      </c>
      <c r="N3780" s="7">
        <f>VLOOKUP(I3780,Products!$A$1:$F$51,6,0)</f>
        <v>1363.52</v>
      </c>
      <c r="O3780" t="s">
        <v>827</v>
      </c>
      <c r="P3780" t="str">
        <f>VLOOKUP(O3780,Stores!$A$1:$D$6,2,0)</f>
        <v>MegaMart Jimenezborough</v>
      </c>
      <c r="Q3780" t="str">
        <f>VLOOKUP(O3780,Stores!$A$1:$D$6,4,0)</f>
        <v>South</v>
      </c>
      <c r="R3780" s="6">
        <v>4</v>
      </c>
      <c r="S3780" s="6">
        <v>0.1</v>
      </c>
      <c r="T3780" t="s">
        <v>851</v>
      </c>
      <c r="U3780">
        <f t="shared" si="177"/>
        <v>7415.08</v>
      </c>
      <c r="V3780" s="7">
        <f t="shared" si="178"/>
        <v>5454.08</v>
      </c>
      <c r="W3780" s="7">
        <f t="shared" si="179"/>
        <v>1960.1</v>
      </c>
    </row>
    <row r="3781" spans="1:23" x14ac:dyDescent="0.25">
      <c r="A3781" t="s">
        <v>4350</v>
      </c>
      <c r="B3781" s="4">
        <v>45734</v>
      </c>
      <c r="C3781" t="s">
        <v>228</v>
      </c>
      <c r="D3781" t="str">
        <f>VLOOKUP(C3781,Customers!$A$1:$H$201,4,0)</f>
        <v>Anthony Conway</v>
      </c>
      <c r="E3781" t="str">
        <f>VLOOKUP(C3781,Customers!$A$1:$H$201,5,0)</f>
        <v>Male</v>
      </c>
      <c r="F3781" s="4">
        <f>VLOOKUP(C3781,Customers!$A$1:$H$201,6,0)</f>
        <v>35712</v>
      </c>
      <c r="G3781" s="4" t="str">
        <f>VLOOKUP(C3781,Customers!$A$1:$H$201,7,0)</f>
        <v>Carlyberg</v>
      </c>
      <c r="H3781" s="4">
        <f>VLOOKUP(C3781,Customers!$A$1:$H$201,8,0)</f>
        <v>45823</v>
      </c>
      <c r="I3781" t="s">
        <v>816</v>
      </c>
      <c r="J3781" t="str">
        <f>VLOOKUP(I3781,Products!$A$1:$F$51,2,0)</f>
        <v>Or Smartphone</v>
      </c>
      <c r="K3781" t="str">
        <f>VLOOKUP(I3781,Products!$A$1:$F$51,3,0)</f>
        <v>Electronics</v>
      </c>
      <c r="L3781" t="str">
        <f>VLOOKUP(I3781,Products!$A$1:$F$51,4,0)</f>
        <v>Smartphone</v>
      </c>
      <c r="M3781" s="7">
        <f>VLOOKUP(I3781,Products!$A$1:$F$51,5,0)</f>
        <v>1197.18</v>
      </c>
      <c r="N3781" s="7">
        <f>VLOOKUP(I3781,Products!$A$1:$F$51,6,0)</f>
        <v>722.74</v>
      </c>
      <c r="O3781" t="s">
        <v>838</v>
      </c>
      <c r="P3781" t="str">
        <f>VLOOKUP(O3781,Stores!$A$1:$D$6,2,0)</f>
        <v>MegaMart Brianahaven</v>
      </c>
      <c r="Q3781" t="str">
        <f>VLOOKUP(O3781,Stores!$A$1:$D$6,4,0)</f>
        <v>North</v>
      </c>
      <c r="R3781" s="6">
        <v>2</v>
      </c>
      <c r="S3781" s="6">
        <v>0.05</v>
      </c>
      <c r="T3781" t="s">
        <v>861</v>
      </c>
      <c r="U3781">
        <f t="shared" si="177"/>
        <v>2394.36</v>
      </c>
      <c r="V3781" s="7">
        <f t="shared" si="178"/>
        <v>1445.48</v>
      </c>
      <c r="W3781" s="7">
        <f t="shared" si="179"/>
        <v>947.93000000000006</v>
      </c>
    </row>
    <row r="3782" spans="1:23" x14ac:dyDescent="0.25">
      <c r="A3782" t="s">
        <v>4540</v>
      </c>
      <c r="B3782" s="4">
        <v>45734</v>
      </c>
      <c r="C3782" t="s">
        <v>394</v>
      </c>
      <c r="D3782" t="str">
        <f>VLOOKUP(C3782,Customers!$A$1:$H$201,4,0)</f>
        <v>Kevin Flores</v>
      </c>
      <c r="E3782" t="str">
        <f>VLOOKUP(C3782,Customers!$A$1:$H$201,5,0)</f>
        <v>Female</v>
      </c>
      <c r="F3782" s="4">
        <f>VLOOKUP(C3782,Customers!$A$1:$H$201,6,0)</f>
        <v>31890</v>
      </c>
      <c r="G3782" s="4" t="str">
        <f>VLOOKUP(C3782,Customers!$A$1:$H$201,7,0)</f>
        <v>Lake Ricardo</v>
      </c>
      <c r="H3782" s="4">
        <f>VLOOKUP(C3782,Customers!$A$1:$H$201,8,0)</f>
        <v>45694</v>
      </c>
      <c r="I3782" t="s">
        <v>751</v>
      </c>
      <c r="J3782" t="str">
        <f>VLOOKUP(I3782,Products!$A$1:$F$51,2,0)</f>
        <v>House Accessories</v>
      </c>
      <c r="K3782" t="str">
        <f>VLOOKUP(I3782,Products!$A$1:$F$51,3,0)</f>
        <v>Fashion</v>
      </c>
      <c r="L3782" t="str">
        <f>VLOOKUP(I3782,Products!$A$1:$F$51,4,0)</f>
        <v>Accessories</v>
      </c>
      <c r="M3782" s="7">
        <f>VLOOKUP(I3782,Products!$A$1:$F$51,5,0)</f>
        <v>1858.75</v>
      </c>
      <c r="N3782" s="7">
        <f>VLOOKUP(I3782,Products!$A$1:$F$51,6,0)</f>
        <v>1451.16</v>
      </c>
      <c r="O3782" t="s">
        <v>838</v>
      </c>
      <c r="P3782" t="str">
        <f>VLOOKUP(O3782,Stores!$A$1:$D$6,2,0)</f>
        <v>MegaMart Brianahaven</v>
      </c>
      <c r="Q3782" t="str">
        <f>VLOOKUP(O3782,Stores!$A$1:$D$6,4,0)</f>
        <v>North</v>
      </c>
      <c r="R3782" s="6">
        <v>1</v>
      </c>
      <c r="S3782" s="6">
        <v>0.05</v>
      </c>
      <c r="T3782" t="s">
        <v>857</v>
      </c>
      <c r="U3782">
        <f t="shared" si="177"/>
        <v>1858.75</v>
      </c>
      <c r="V3782" s="7">
        <f t="shared" si="178"/>
        <v>1451.16</v>
      </c>
      <c r="W3782" s="7">
        <f t="shared" si="179"/>
        <v>406.63999999999993</v>
      </c>
    </row>
    <row r="3783" spans="1:23" x14ac:dyDescent="0.25">
      <c r="A3783" t="s">
        <v>5187</v>
      </c>
      <c r="B3783" s="4">
        <v>45735</v>
      </c>
      <c r="C3783" t="s">
        <v>300</v>
      </c>
      <c r="D3783" t="str">
        <f>VLOOKUP(C3783,Customers!$A$1:$H$201,4,0)</f>
        <v>Grace Garcia</v>
      </c>
      <c r="E3783" t="str">
        <f>VLOOKUP(C3783,Customers!$A$1:$H$201,5,0)</f>
        <v>Female</v>
      </c>
      <c r="F3783" s="4">
        <f>VLOOKUP(C3783,Customers!$A$1:$H$201,6,0)</f>
        <v>37929</v>
      </c>
      <c r="G3783" s="4" t="str">
        <f>VLOOKUP(C3783,Customers!$A$1:$H$201,7,0)</f>
        <v>Markberg</v>
      </c>
      <c r="H3783" s="4">
        <f>VLOOKUP(C3783,Customers!$A$1:$H$201,8,0)</f>
        <v>44928</v>
      </c>
      <c r="I3783" t="s">
        <v>735</v>
      </c>
      <c r="J3783" t="str">
        <f>VLOOKUP(I3783,Products!$A$1:$F$51,2,0)</f>
        <v>Step Smartphone</v>
      </c>
      <c r="K3783" t="str">
        <f>VLOOKUP(I3783,Products!$A$1:$F$51,3,0)</f>
        <v>Electronics</v>
      </c>
      <c r="L3783" t="str">
        <f>VLOOKUP(I3783,Products!$A$1:$F$51,4,0)</f>
        <v>Smartphone</v>
      </c>
      <c r="M3783" s="7">
        <f>VLOOKUP(I3783,Products!$A$1:$F$51,5,0)</f>
        <v>1194.1199999999999</v>
      </c>
      <c r="N3783" s="7">
        <f>VLOOKUP(I3783,Products!$A$1:$F$51,6,0)</f>
        <v>838.95</v>
      </c>
      <c r="O3783" t="s">
        <v>831</v>
      </c>
      <c r="P3783" t="str">
        <f>VLOOKUP(O3783,Stores!$A$1:$D$6,2,0)</f>
        <v>MegaMart Peckmouth</v>
      </c>
      <c r="Q3783" t="str">
        <f>VLOOKUP(O3783,Stores!$A$1:$D$6,4,0)</f>
        <v>East</v>
      </c>
      <c r="R3783" s="6">
        <v>2</v>
      </c>
      <c r="S3783" s="6">
        <v>0.15</v>
      </c>
      <c r="T3783" t="s">
        <v>857</v>
      </c>
      <c r="U3783">
        <f t="shared" si="177"/>
        <v>2388.2399999999998</v>
      </c>
      <c r="V3783" s="7">
        <f t="shared" si="178"/>
        <v>1677.9</v>
      </c>
      <c r="W3783" s="7">
        <f t="shared" si="179"/>
        <v>709.48999999999967</v>
      </c>
    </row>
    <row r="3784" spans="1:23" x14ac:dyDescent="0.25">
      <c r="A3784" t="s">
        <v>5608</v>
      </c>
      <c r="B3784" s="4">
        <v>45735</v>
      </c>
      <c r="C3784" t="s">
        <v>46</v>
      </c>
      <c r="D3784" t="str">
        <f>VLOOKUP(C3784,Customers!$A$1:$H$201,4,0)</f>
        <v>Haley Williams</v>
      </c>
      <c r="E3784" t="str">
        <f>VLOOKUP(C3784,Customers!$A$1:$H$201,5,0)</f>
        <v>Male</v>
      </c>
      <c r="F3784" s="4">
        <f>VLOOKUP(C3784,Customers!$A$1:$H$201,6,0)</f>
        <v>35492</v>
      </c>
      <c r="G3784" s="4" t="str">
        <f>VLOOKUP(C3784,Customers!$A$1:$H$201,7,0)</f>
        <v>Leburgh</v>
      </c>
      <c r="H3784" s="4">
        <f>VLOOKUP(C3784,Customers!$A$1:$H$201,8,0)</f>
        <v>45058</v>
      </c>
      <c r="I3784" t="s">
        <v>714</v>
      </c>
      <c r="J3784" t="str">
        <f>VLOOKUP(I3784,Products!$A$1:$F$51,2,0)</f>
        <v>Here Footwear</v>
      </c>
      <c r="K3784" t="str">
        <f>VLOOKUP(I3784,Products!$A$1:$F$51,3,0)</f>
        <v>Fashion</v>
      </c>
      <c r="L3784" t="str">
        <f>VLOOKUP(I3784,Products!$A$1:$F$51,4,0)</f>
        <v>Footwear</v>
      </c>
      <c r="M3784" s="7">
        <f>VLOOKUP(I3784,Products!$A$1:$F$51,5,0)</f>
        <v>1102.791777777778</v>
      </c>
      <c r="N3784" s="7">
        <f>VLOOKUP(I3784,Products!$A$1:$F$51,6,0)</f>
        <v>169.03</v>
      </c>
      <c r="O3784" t="s">
        <v>838</v>
      </c>
      <c r="P3784" t="str">
        <f>VLOOKUP(O3784,Stores!$A$1:$D$6,2,0)</f>
        <v>MegaMart Brianahaven</v>
      </c>
      <c r="Q3784" t="str">
        <f>VLOOKUP(O3784,Stores!$A$1:$D$6,4,0)</f>
        <v>North</v>
      </c>
      <c r="R3784" s="6">
        <v>5</v>
      </c>
      <c r="S3784" s="6">
        <v>0.15</v>
      </c>
      <c r="T3784" t="s">
        <v>861</v>
      </c>
      <c r="U3784">
        <f t="shared" si="177"/>
        <v>5513.9588888888902</v>
      </c>
      <c r="V3784" s="7">
        <f t="shared" si="178"/>
        <v>845.15</v>
      </c>
      <c r="W3784" s="7">
        <f t="shared" si="179"/>
        <v>4667.9588888888902</v>
      </c>
    </row>
    <row r="3785" spans="1:23" x14ac:dyDescent="0.25">
      <c r="A3785" t="s">
        <v>1071</v>
      </c>
      <c r="B3785" s="4">
        <v>45735</v>
      </c>
      <c r="C3785" t="s">
        <v>181</v>
      </c>
      <c r="D3785" t="str">
        <f>VLOOKUP(C3785,Customers!$A$1:$H$201,4,0)</f>
        <v>Mary Decker</v>
      </c>
      <c r="E3785" t="str">
        <f>VLOOKUP(C3785,Customers!$A$1:$H$201,5,0)</f>
        <v>Female</v>
      </c>
      <c r="F3785" s="4">
        <f>VLOOKUP(C3785,Customers!$A$1:$H$201,6,0)</f>
        <v>38901</v>
      </c>
      <c r="G3785" s="4" t="str">
        <f>VLOOKUP(C3785,Customers!$A$1:$H$201,7,0)</f>
        <v>Port Jessica</v>
      </c>
      <c r="H3785" s="4">
        <f>VLOOKUP(C3785,Customers!$A$1:$H$201,8,0)</f>
        <v>45713</v>
      </c>
      <c r="I3785" t="s">
        <v>818</v>
      </c>
      <c r="J3785" t="str">
        <f>VLOOKUP(I3785,Products!$A$1:$F$51,2,0)</f>
        <v>Nor Bags</v>
      </c>
      <c r="K3785" t="str">
        <f>VLOOKUP(I3785,Products!$A$1:$F$51,3,0)</f>
        <v>Fashion</v>
      </c>
      <c r="L3785" t="str">
        <f>VLOOKUP(I3785,Products!$A$1:$F$51,4,0)</f>
        <v>Bags</v>
      </c>
      <c r="M3785" s="7">
        <f>VLOOKUP(I3785,Products!$A$1:$F$51,5,0)</f>
        <v>1216.3599999999999</v>
      </c>
      <c r="N3785" s="7">
        <f>VLOOKUP(I3785,Products!$A$1:$F$51,6,0)</f>
        <v>794.8</v>
      </c>
      <c r="O3785" t="s">
        <v>831</v>
      </c>
      <c r="P3785" t="str">
        <f>VLOOKUP(O3785,Stores!$A$1:$D$6,2,0)</f>
        <v>MegaMart Peckmouth</v>
      </c>
      <c r="Q3785" t="str">
        <f>VLOOKUP(O3785,Stores!$A$1:$D$6,4,0)</f>
        <v>East</v>
      </c>
      <c r="R3785" s="6">
        <v>3</v>
      </c>
      <c r="S3785" s="6">
        <v>0.15</v>
      </c>
      <c r="T3785" t="s">
        <v>857</v>
      </c>
      <c r="U3785">
        <f t="shared" si="177"/>
        <v>3649.08</v>
      </c>
      <c r="V3785" s="7">
        <f t="shared" si="178"/>
        <v>2384.3999999999996</v>
      </c>
      <c r="W3785" s="7">
        <f t="shared" si="179"/>
        <v>1263.8300000000004</v>
      </c>
    </row>
    <row r="3786" spans="1:23" x14ac:dyDescent="0.25">
      <c r="A3786" t="s">
        <v>1763</v>
      </c>
      <c r="B3786" s="4">
        <v>45735</v>
      </c>
      <c r="C3786" t="s">
        <v>83</v>
      </c>
      <c r="D3786" t="str">
        <f>VLOOKUP(C3786,Customers!$A$1:$H$201,4,0)</f>
        <v>Debbie Martin</v>
      </c>
      <c r="E3786" t="str">
        <f>VLOOKUP(C3786,Customers!$A$1:$H$201,5,0)</f>
        <v>Male</v>
      </c>
      <c r="F3786" s="4">
        <f>VLOOKUP(C3786,Customers!$A$1:$H$201,6,0)</f>
        <v>34290</v>
      </c>
      <c r="G3786" s="4" t="str">
        <f>VLOOKUP(C3786,Customers!$A$1:$H$201,7,0)</f>
        <v>Meganmouth</v>
      </c>
      <c r="H3786" s="4">
        <f>VLOOKUP(C3786,Customers!$A$1:$H$201,8,0)</f>
        <v>44583</v>
      </c>
      <c r="I3786" t="s">
        <v>728</v>
      </c>
      <c r="J3786" t="str">
        <f>VLOOKUP(I3786,Products!$A$1:$F$51,2,0)</f>
        <v>Understand Camera</v>
      </c>
      <c r="K3786" t="str">
        <f>VLOOKUP(I3786,Products!$A$1:$F$51,3,0)</f>
        <v>Electronics</v>
      </c>
      <c r="L3786" t="str">
        <f>VLOOKUP(I3786,Products!$A$1:$F$51,4,0)</f>
        <v>Camera</v>
      </c>
      <c r="M3786" s="7">
        <f>VLOOKUP(I3786,Products!$A$1:$F$51,5,0)</f>
        <v>1474.12</v>
      </c>
      <c r="N3786" s="7">
        <f>VLOOKUP(I3786,Products!$A$1:$F$51,6,0)</f>
        <v>764.02</v>
      </c>
      <c r="O3786" t="s">
        <v>831</v>
      </c>
      <c r="P3786" t="str">
        <f>VLOOKUP(O3786,Stores!$A$1:$D$6,2,0)</f>
        <v>MegaMart Peckmouth</v>
      </c>
      <c r="Q3786" t="str">
        <f>VLOOKUP(O3786,Stores!$A$1:$D$6,4,0)</f>
        <v>East</v>
      </c>
      <c r="R3786" s="6">
        <v>3</v>
      </c>
      <c r="S3786" s="6">
        <v>0.05</v>
      </c>
      <c r="T3786" t="s">
        <v>851</v>
      </c>
      <c r="U3786">
        <f t="shared" si="177"/>
        <v>4422.3599999999997</v>
      </c>
      <c r="V3786" s="7">
        <f t="shared" si="178"/>
        <v>2292.06</v>
      </c>
      <c r="W3786" s="7">
        <f t="shared" si="179"/>
        <v>2129.35</v>
      </c>
    </row>
    <row r="3787" spans="1:23" x14ac:dyDescent="0.25">
      <c r="A3787" t="s">
        <v>1765</v>
      </c>
      <c r="B3787" s="4">
        <v>45735</v>
      </c>
      <c r="C3787" t="s">
        <v>424</v>
      </c>
      <c r="D3787" t="str">
        <f>VLOOKUP(C3787,Customers!$A$1:$H$201,4,0)</f>
        <v>Miranda Rodriguez</v>
      </c>
      <c r="E3787" t="str">
        <f>VLOOKUP(C3787,Customers!$A$1:$H$201,5,0)</f>
        <v>Female</v>
      </c>
      <c r="F3787" s="4">
        <f>VLOOKUP(C3787,Customers!$A$1:$H$201,6,0)</f>
        <v>29406</v>
      </c>
      <c r="G3787" s="4" t="str">
        <f>VLOOKUP(C3787,Customers!$A$1:$H$201,7,0)</f>
        <v>Adkinsport</v>
      </c>
      <c r="H3787" s="4">
        <f>VLOOKUP(C3787,Customers!$A$1:$H$201,8,0)</f>
        <v>45892</v>
      </c>
      <c r="I3787" t="s">
        <v>743</v>
      </c>
      <c r="J3787" t="str">
        <f>VLOOKUP(I3787,Products!$A$1:$F$51,2,0)</f>
        <v>World Watches</v>
      </c>
      <c r="K3787" t="str">
        <f>VLOOKUP(I3787,Products!$A$1:$F$51,3,0)</f>
        <v>Fashion</v>
      </c>
      <c r="L3787" t="str">
        <f>VLOOKUP(I3787,Products!$A$1:$F$51,4,0)</f>
        <v>Watches</v>
      </c>
      <c r="M3787" s="7">
        <f>VLOOKUP(I3787,Products!$A$1:$F$51,5,0)</f>
        <v>1134.8</v>
      </c>
      <c r="N3787" s="7">
        <f>VLOOKUP(I3787,Products!$A$1:$F$51,6,0)</f>
        <v>675.1</v>
      </c>
      <c r="O3787" t="s">
        <v>835</v>
      </c>
      <c r="P3787" t="str">
        <f>VLOOKUP(O3787,Stores!$A$1:$D$6,2,0)</f>
        <v>MegaMart New Michele</v>
      </c>
      <c r="Q3787" t="str">
        <f>VLOOKUP(O3787,Stores!$A$1:$D$6,4,0)</f>
        <v>West</v>
      </c>
      <c r="R3787" s="6">
        <v>5</v>
      </c>
      <c r="S3787" s="6">
        <v>0.15</v>
      </c>
      <c r="T3787" t="s">
        <v>854</v>
      </c>
      <c r="U3787">
        <f t="shared" si="177"/>
        <v>5674</v>
      </c>
      <c r="V3787" s="7">
        <f t="shared" si="178"/>
        <v>3375.5</v>
      </c>
      <c r="W3787" s="7">
        <f t="shared" si="179"/>
        <v>2297.65</v>
      </c>
    </row>
    <row r="3788" spans="1:23" x14ac:dyDescent="0.25">
      <c r="A3788" t="s">
        <v>2319</v>
      </c>
      <c r="B3788" s="4">
        <v>45736</v>
      </c>
      <c r="C3788" t="s">
        <v>641</v>
      </c>
      <c r="D3788" t="str">
        <f>VLOOKUP(C3788,Customers!$A$1:$H$201,4,0)</f>
        <v>Meghan Wright</v>
      </c>
      <c r="E3788" t="str">
        <f>VLOOKUP(C3788,Customers!$A$1:$H$201,5,0)</f>
        <v>Male</v>
      </c>
      <c r="F3788" s="4">
        <f>VLOOKUP(C3788,Customers!$A$1:$H$201,6,0)</f>
        <v>38193</v>
      </c>
      <c r="G3788" s="4" t="str">
        <f>VLOOKUP(C3788,Customers!$A$1:$H$201,7,0)</f>
        <v>East Rodney</v>
      </c>
      <c r="H3788" s="4">
        <f>VLOOKUP(C3788,Customers!$A$1:$H$201,8,0)</f>
        <v>44302</v>
      </c>
      <c r="I3788" t="s">
        <v>798</v>
      </c>
      <c r="J3788" t="str">
        <f>VLOOKUP(I3788,Products!$A$1:$F$51,2,0)</f>
        <v>Stage Footwear</v>
      </c>
      <c r="K3788" t="str">
        <f>VLOOKUP(I3788,Products!$A$1:$F$51,3,0)</f>
        <v>Fashion</v>
      </c>
      <c r="L3788" t="str">
        <f>VLOOKUP(I3788,Products!$A$1:$F$51,4,0)</f>
        <v>Footwear</v>
      </c>
      <c r="M3788" s="7">
        <f>VLOOKUP(I3788,Products!$A$1:$F$51,5,0)</f>
        <v>1102.791777777778</v>
      </c>
      <c r="N3788" s="7">
        <f>VLOOKUP(I3788,Products!$A$1:$F$51,6,0)</f>
        <v>742.26521739130465</v>
      </c>
      <c r="O3788" t="s">
        <v>838</v>
      </c>
      <c r="P3788" t="str">
        <f>VLOOKUP(O3788,Stores!$A$1:$D$6,2,0)</f>
        <v>MegaMart Brianahaven</v>
      </c>
      <c r="Q3788" t="str">
        <f>VLOOKUP(O3788,Stores!$A$1:$D$6,4,0)</f>
        <v>North</v>
      </c>
      <c r="R3788" s="6">
        <v>4</v>
      </c>
      <c r="S3788" s="6">
        <v>0.1</v>
      </c>
      <c r="T3788" t="s">
        <v>861</v>
      </c>
      <c r="U3788">
        <f t="shared" si="177"/>
        <v>4411.1671111111118</v>
      </c>
      <c r="V3788" s="7">
        <f t="shared" si="178"/>
        <v>2969.0608695652186</v>
      </c>
      <c r="W3788" s="7">
        <f t="shared" si="179"/>
        <v>1441.2062415458931</v>
      </c>
    </row>
    <row r="3789" spans="1:23" x14ac:dyDescent="0.25">
      <c r="A3789" t="s">
        <v>3177</v>
      </c>
      <c r="B3789" s="4">
        <v>45736</v>
      </c>
      <c r="C3789" t="s">
        <v>318</v>
      </c>
      <c r="D3789" t="str">
        <f>VLOOKUP(C3789,Customers!$A$1:$H$201,4,0)</f>
        <v>Juan Ramirez</v>
      </c>
      <c r="E3789" t="str">
        <f>VLOOKUP(C3789,Customers!$A$1:$H$201,5,0)</f>
        <v>Male</v>
      </c>
      <c r="F3789" s="4">
        <f>VLOOKUP(C3789,Customers!$A$1:$H$201,6,0)</f>
        <v>28937</v>
      </c>
      <c r="G3789" s="4" t="str">
        <f>VLOOKUP(C3789,Customers!$A$1:$H$201,7,0)</f>
        <v>New Michaelview</v>
      </c>
      <c r="H3789" s="4">
        <f>VLOOKUP(C3789,Customers!$A$1:$H$201,8,0)</f>
        <v>45210</v>
      </c>
      <c r="I3789" t="s">
        <v>746</v>
      </c>
      <c r="J3789" t="str">
        <f>VLOOKUP(I3789,Products!$A$1:$F$51,2,0)</f>
        <v>Add Clothing</v>
      </c>
      <c r="K3789" t="str">
        <f>VLOOKUP(I3789,Products!$A$1:$F$51,3,0)</f>
        <v>Fashion</v>
      </c>
      <c r="L3789" t="str">
        <f>VLOOKUP(I3789,Products!$A$1:$F$51,4,0)</f>
        <v>Clothing</v>
      </c>
      <c r="M3789" s="7">
        <f>VLOOKUP(I3789,Products!$A$1:$F$51,5,0)</f>
        <v>1342.75</v>
      </c>
      <c r="N3789" s="7">
        <f>VLOOKUP(I3789,Products!$A$1:$F$51,6,0)</f>
        <v>797.94</v>
      </c>
      <c r="O3789" t="s">
        <v>831</v>
      </c>
      <c r="P3789" t="str">
        <f>VLOOKUP(O3789,Stores!$A$1:$D$6,2,0)</f>
        <v>MegaMart Peckmouth</v>
      </c>
      <c r="Q3789" t="str">
        <f>VLOOKUP(O3789,Stores!$A$1:$D$6,4,0)</f>
        <v>East</v>
      </c>
      <c r="R3789" s="6">
        <v>3</v>
      </c>
      <c r="S3789" s="6">
        <v>0.05</v>
      </c>
      <c r="T3789" t="s">
        <v>854</v>
      </c>
      <c r="U3789">
        <f t="shared" si="177"/>
        <v>4028.25</v>
      </c>
      <c r="V3789" s="7">
        <f t="shared" si="178"/>
        <v>2393.8200000000002</v>
      </c>
      <c r="W3789" s="7">
        <f t="shared" si="179"/>
        <v>1633.4799999999998</v>
      </c>
    </row>
    <row r="3790" spans="1:23" x14ac:dyDescent="0.25">
      <c r="A3790" t="s">
        <v>3196</v>
      </c>
      <c r="B3790" s="4">
        <v>45736</v>
      </c>
      <c r="C3790" t="s">
        <v>366</v>
      </c>
      <c r="D3790" t="str">
        <f>VLOOKUP(C3790,Customers!$A$1:$H$201,4,0)</f>
        <v>Lisa Vega</v>
      </c>
      <c r="E3790" t="str">
        <f>VLOOKUP(C3790,Customers!$A$1:$H$201,5,0)</f>
        <v>Female</v>
      </c>
      <c r="F3790" s="4">
        <f>VLOOKUP(C3790,Customers!$A$1:$H$201,6,0)</f>
        <v>38361</v>
      </c>
      <c r="G3790" s="4" t="str">
        <f>VLOOKUP(C3790,Customers!$A$1:$H$201,7,0)</f>
        <v>East Colinmouth</v>
      </c>
      <c r="H3790" s="4">
        <f>VLOOKUP(C3790,Customers!$A$1:$H$201,8,0)</f>
        <v>45068</v>
      </c>
      <c r="I3790" t="s">
        <v>810</v>
      </c>
      <c r="J3790" t="str">
        <f>VLOOKUP(I3790,Products!$A$1:$F$51,2,0)</f>
        <v>Least Accessories</v>
      </c>
      <c r="K3790" t="str">
        <f>VLOOKUP(I3790,Products!$A$1:$F$51,3,0)</f>
        <v>Fashion</v>
      </c>
      <c r="L3790" t="str">
        <f>VLOOKUP(I3790,Products!$A$1:$F$51,4,0)</f>
        <v>Accessories</v>
      </c>
      <c r="M3790" s="7">
        <f>VLOOKUP(I3790,Products!$A$1:$F$51,5,0)</f>
        <v>1286.55</v>
      </c>
      <c r="N3790" s="7">
        <f>VLOOKUP(I3790,Products!$A$1:$F$51,6,0)</f>
        <v>797.54</v>
      </c>
      <c r="O3790" t="s">
        <v>835</v>
      </c>
      <c r="P3790" t="str">
        <f>VLOOKUP(O3790,Stores!$A$1:$D$6,2,0)</f>
        <v>MegaMart New Michele</v>
      </c>
      <c r="Q3790" t="str">
        <f>VLOOKUP(O3790,Stores!$A$1:$D$6,4,0)</f>
        <v>West</v>
      </c>
      <c r="R3790" s="6">
        <v>4</v>
      </c>
      <c r="S3790" s="6">
        <v>0.05</v>
      </c>
      <c r="T3790" t="s">
        <v>851</v>
      </c>
      <c r="U3790">
        <f t="shared" si="177"/>
        <v>5146.2</v>
      </c>
      <c r="V3790" s="7">
        <f t="shared" si="178"/>
        <v>3190.16</v>
      </c>
      <c r="W3790" s="7">
        <f t="shared" si="179"/>
        <v>1955.09</v>
      </c>
    </row>
    <row r="3791" spans="1:23" x14ac:dyDescent="0.25">
      <c r="A3791" t="s">
        <v>4328</v>
      </c>
      <c r="B3791" s="4">
        <v>45736</v>
      </c>
      <c r="C3791" t="s">
        <v>655</v>
      </c>
      <c r="D3791" t="str">
        <f>VLOOKUP(C3791,Customers!$A$1:$H$201,4,0)</f>
        <v>Vicki Guzman</v>
      </c>
      <c r="E3791" t="str">
        <f>VLOOKUP(C3791,Customers!$A$1:$H$201,5,0)</f>
        <v>Female</v>
      </c>
      <c r="F3791" s="4">
        <f>VLOOKUP(C3791,Customers!$A$1:$H$201,6,0)</f>
        <v>22041</v>
      </c>
      <c r="G3791" s="4" t="str">
        <f>VLOOKUP(C3791,Customers!$A$1:$H$201,7,0)</f>
        <v>West Wandaland</v>
      </c>
      <c r="H3791" s="4">
        <f>VLOOKUP(C3791,Customers!$A$1:$H$201,8,0)</f>
        <v>45329</v>
      </c>
      <c r="I3791" t="s">
        <v>792</v>
      </c>
      <c r="J3791" t="str">
        <f>VLOOKUP(I3791,Products!$A$1:$F$51,2,0)</f>
        <v>Chair Laptop</v>
      </c>
      <c r="K3791" t="str">
        <f>VLOOKUP(I3791,Products!$A$1:$F$51,3,0)</f>
        <v>Electronics</v>
      </c>
      <c r="L3791" t="str">
        <f>VLOOKUP(I3791,Products!$A$1:$F$51,4,0)</f>
        <v>Laptop</v>
      </c>
      <c r="M3791" s="7">
        <f>VLOOKUP(I3791,Products!$A$1:$F$51,5,0)</f>
        <v>1562.43</v>
      </c>
      <c r="N3791" s="7">
        <f>VLOOKUP(I3791,Products!$A$1:$F$51,6,0)</f>
        <v>1195.6300000000001</v>
      </c>
      <c r="O3791" t="s">
        <v>838</v>
      </c>
      <c r="P3791" t="str">
        <f>VLOOKUP(O3791,Stores!$A$1:$D$6,2,0)</f>
        <v>MegaMart Brianahaven</v>
      </c>
      <c r="Q3791" t="str">
        <f>VLOOKUP(O3791,Stores!$A$1:$D$6,4,0)</f>
        <v>North</v>
      </c>
      <c r="R3791" s="6">
        <v>4</v>
      </c>
      <c r="S3791" s="6">
        <v>0</v>
      </c>
      <c r="T3791" t="s">
        <v>857</v>
      </c>
      <c r="U3791">
        <f t="shared" si="177"/>
        <v>6249.72</v>
      </c>
      <c r="V3791" s="7">
        <f t="shared" si="178"/>
        <v>4782.5200000000004</v>
      </c>
      <c r="W3791" s="7">
        <f t="shared" si="179"/>
        <v>1466.1999999999998</v>
      </c>
    </row>
    <row r="3792" spans="1:23" x14ac:dyDescent="0.25">
      <c r="A3792" t="s">
        <v>1553</v>
      </c>
      <c r="B3792" s="4">
        <v>45736</v>
      </c>
      <c r="C3792" t="s">
        <v>625</v>
      </c>
      <c r="D3792" t="str">
        <f>VLOOKUP(C3792,Customers!$A$1:$H$201,4,0)</f>
        <v>Anthony Gould</v>
      </c>
      <c r="E3792" t="str">
        <f>VLOOKUP(C3792,Customers!$A$1:$H$201,5,0)</f>
        <v>Female</v>
      </c>
      <c r="F3792" s="4">
        <f>VLOOKUP(C3792,Customers!$A$1:$H$201,6,0)</f>
        <v>31052</v>
      </c>
      <c r="G3792" s="4" t="str">
        <f>VLOOKUP(C3792,Customers!$A$1:$H$201,7,0)</f>
        <v>South James</v>
      </c>
      <c r="H3792" s="4">
        <f>VLOOKUP(C3792,Customers!$A$1:$H$201,8,0)</f>
        <v>44584</v>
      </c>
      <c r="I3792" t="s">
        <v>800</v>
      </c>
      <c r="J3792" t="str">
        <f>VLOOKUP(I3792,Products!$A$1:$F$51,2,0)</f>
        <v>Church Clothing</v>
      </c>
      <c r="K3792" t="str">
        <f>VLOOKUP(I3792,Products!$A$1:$F$51,3,0)</f>
        <v>Fashion</v>
      </c>
      <c r="L3792" t="str">
        <f>VLOOKUP(I3792,Products!$A$1:$F$51,4,0)</f>
        <v>Clothing</v>
      </c>
      <c r="M3792" s="7">
        <f>VLOOKUP(I3792,Products!$A$1:$F$51,5,0)</f>
        <v>540.94000000000005</v>
      </c>
      <c r="N3792" s="7">
        <f>VLOOKUP(I3792,Products!$A$1:$F$51,6,0)</f>
        <v>398.25</v>
      </c>
      <c r="O3792" t="s">
        <v>827</v>
      </c>
      <c r="P3792" t="str">
        <f>VLOOKUP(O3792,Stores!$A$1:$D$6,2,0)</f>
        <v>MegaMart Jimenezborough</v>
      </c>
      <c r="Q3792" t="str">
        <f>VLOOKUP(O3792,Stores!$A$1:$D$6,4,0)</f>
        <v>South</v>
      </c>
      <c r="R3792" s="6">
        <v>4</v>
      </c>
      <c r="S3792" s="6">
        <v>0.15</v>
      </c>
      <c r="T3792" t="s">
        <v>854</v>
      </c>
      <c r="U3792">
        <f t="shared" si="177"/>
        <v>2163.7600000000002</v>
      </c>
      <c r="V3792" s="7">
        <f t="shared" si="178"/>
        <v>1593</v>
      </c>
      <c r="W3792" s="7">
        <f t="shared" si="179"/>
        <v>569.9100000000002</v>
      </c>
    </row>
    <row r="3793" spans="1:23" x14ac:dyDescent="0.25">
      <c r="A3793" t="s">
        <v>2240</v>
      </c>
      <c r="B3793" s="4">
        <v>45736</v>
      </c>
      <c r="C3793" t="s">
        <v>417</v>
      </c>
      <c r="D3793" t="str">
        <f>VLOOKUP(C3793,Customers!$A$1:$H$201,4,0)</f>
        <v>Jeffrey Smith</v>
      </c>
      <c r="E3793" t="str">
        <f>VLOOKUP(C3793,Customers!$A$1:$H$201,5,0)</f>
        <v>Female</v>
      </c>
      <c r="F3793" s="4">
        <f>VLOOKUP(C3793,Customers!$A$1:$H$201,6,0)</f>
        <v>30679</v>
      </c>
      <c r="G3793" s="4" t="str">
        <f>VLOOKUP(C3793,Customers!$A$1:$H$201,7,0)</f>
        <v>Aaronmouth</v>
      </c>
      <c r="H3793" s="4">
        <f>VLOOKUP(C3793,Customers!$A$1:$H$201,8,0)</f>
        <v>45006</v>
      </c>
      <c r="I3793" t="s">
        <v>802</v>
      </c>
      <c r="J3793" t="str">
        <f>VLOOKUP(I3793,Products!$A$1:$F$51,2,0)</f>
        <v>Piece Headphones</v>
      </c>
      <c r="K3793" t="str">
        <f>VLOOKUP(I3793,Products!$A$1:$F$51,3,0)</f>
        <v>Electronics</v>
      </c>
      <c r="L3793" t="str">
        <f>VLOOKUP(I3793,Products!$A$1:$F$51,4,0)</f>
        <v>Headphones</v>
      </c>
      <c r="M3793" s="7">
        <f>VLOOKUP(I3793,Products!$A$1:$F$51,5,0)</f>
        <v>1745.61</v>
      </c>
      <c r="N3793" s="7">
        <f>VLOOKUP(I3793,Products!$A$1:$F$51,6,0)</f>
        <v>1322.44</v>
      </c>
      <c r="O3793" t="s">
        <v>831</v>
      </c>
      <c r="P3793" t="str">
        <f>VLOOKUP(O3793,Stores!$A$1:$D$6,2,0)</f>
        <v>MegaMart Peckmouth</v>
      </c>
      <c r="Q3793" t="str">
        <f>VLOOKUP(O3793,Stores!$A$1:$D$6,4,0)</f>
        <v>East</v>
      </c>
      <c r="R3793" s="6">
        <v>4</v>
      </c>
      <c r="S3793" s="6">
        <v>0</v>
      </c>
      <c r="T3793" t="s">
        <v>857</v>
      </c>
      <c r="U3793">
        <f t="shared" si="177"/>
        <v>6982.44</v>
      </c>
      <c r="V3793" s="7">
        <f t="shared" si="178"/>
        <v>5289.76</v>
      </c>
      <c r="W3793" s="7">
        <f t="shared" si="179"/>
        <v>1691.6799999999994</v>
      </c>
    </row>
    <row r="3794" spans="1:23" x14ac:dyDescent="0.25">
      <c r="A3794" t="s">
        <v>2550</v>
      </c>
      <c r="B3794" s="4">
        <v>45737</v>
      </c>
      <c r="C3794" t="s">
        <v>204</v>
      </c>
      <c r="D3794" t="str">
        <f>VLOOKUP(C3794,Customers!$A$1:$H$201,4,0)</f>
        <v>Felicia Morgan</v>
      </c>
      <c r="E3794" t="str">
        <f>VLOOKUP(C3794,Customers!$A$1:$H$201,5,0)</f>
        <v>Female</v>
      </c>
      <c r="F3794" s="4">
        <f>VLOOKUP(C3794,Customers!$A$1:$H$201,6,0)</f>
        <v>35905</v>
      </c>
      <c r="G3794" s="4" t="str">
        <f>VLOOKUP(C3794,Customers!$A$1:$H$201,7,0)</f>
        <v>Lake Michaelshire</v>
      </c>
      <c r="H3794" s="4">
        <f>VLOOKUP(C3794,Customers!$A$1:$H$201,8,0)</f>
        <v>45389</v>
      </c>
      <c r="I3794" t="s">
        <v>714</v>
      </c>
      <c r="J3794" t="str">
        <f>VLOOKUP(I3794,Products!$A$1:$F$51,2,0)</f>
        <v>Here Footwear</v>
      </c>
      <c r="K3794" t="str">
        <f>VLOOKUP(I3794,Products!$A$1:$F$51,3,0)</f>
        <v>Fashion</v>
      </c>
      <c r="L3794" t="str">
        <f>VLOOKUP(I3794,Products!$A$1:$F$51,4,0)</f>
        <v>Footwear</v>
      </c>
      <c r="M3794" s="7">
        <f>VLOOKUP(I3794,Products!$A$1:$F$51,5,0)</f>
        <v>1102.791777777778</v>
      </c>
      <c r="N3794" s="7">
        <f>VLOOKUP(I3794,Products!$A$1:$F$51,6,0)</f>
        <v>169.03</v>
      </c>
      <c r="O3794" t="s">
        <v>838</v>
      </c>
      <c r="P3794" t="str">
        <f>VLOOKUP(O3794,Stores!$A$1:$D$6,2,0)</f>
        <v>MegaMart Brianahaven</v>
      </c>
      <c r="Q3794" t="str">
        <f>VLOOKUP(O3794,Stores!$A$1:$D$6,4,0)</f>
        <v>North</v>
      </c>
      <c r="R3794" s="6">
        <v>1</v>
      </c>
      <c r="S3794" s="6">
        <v>0.15</v>
      </c>
      <c r="T3794" t="s">
        <v>857</v>
      </c>
      <c r="U3794">
        <f t="shared" si="177"/>
        <v>1102.791777777778</v>
      </c>
      <c r="V3794" s="7">
        <f t="shared" si="178"/>
        <v>169.03</v>
      </c>
      <c r="W3794" s="7">
        <f t="shared" si="179"/>
        <v>932.91177777777796</v>
      </c>
    </row>
    <row r="3795" spans="1:23" x14ac:dyDescent="0.25">
      <c r="A3795" t="s">
        <v>2694</v>
      </c>
      <c r="B3795" s="4">
        <v>45737</v>
      </c>
      <c r="C3795" t="s">
        <v>57</v>
      </c>
      <c r="D3795" t="str">
        <f>VLOOKUP(C3795,Customers!$A$1:$H$201,4,0)</f>
        <v>Brittany Green</v>
      </c>
      <c r="E3795" t="str">
        <f>VLOOKUP(C3795,Customers!$A$1:$H$201,5,0)</f>
        <v>Male</v>
      </c>
      <c r="F3795" s="4">
        <f>VLOOKUP(C3795,Customers!$A$1:$H$201,6,0)</f>
        <v>27205</v>
      </c>
      <c r="G3795" s="4" t="str">
        <f>VLOOKUP(C3795,Customers!$A$1:$H$201,7,0)</f>
        <v>East Samantha</v>
      </c>
      <c r="H3795" s="4">
        <f>VLOOKUP(C3795,Customers!$A$1:$H$201,8,0)</f>
        <v>44509</v>
      </c>
      <c r="I3795" t="s">
        <v>780</v>
      </c>
      <c r="J3795" t="str">
        <f>VLOOKUP(I3795,Products!$A$1:$F$51,2,0)</f>
        <v>Road Clothing</v>
      </c>
      <c r="K3795" t="str">
        <f>VLOOKUP(I3795,Products!$A$1:$F$51,3,0)</f>
        <v>Fashion</v>
      </c>
      <c r="L3795" t="str">
        <f>VLOOKUP(I3795,Products!$A$1:$F$51,4,0)</f>
        <v>Clothing</v>
      </c>
      <c r="M3795" s="7">
        <f>VLOOKUP(I3795,Products!$A$1:$F$51,5,0)</f>
        <v>1485.05</v>
      </c>
      <c r="N3795" s="7">
        <f>VLOOKUP(I3795,Products!$A$1:$F$51,6,0)</f>
        <v>988.31</v>
      </c>
      <c r="O3795" t="s">
        <v>827</v>
      </c>
      <c r="P3795" t="str">
        <f>VLOOKUP(O3795,Stores!$A$1:$D$6,2,0)</f>
        <v>MegaMart Jimenezborough</v>
      </c>
      <c r="Q3795" t="str">
        <f>VLOOKUP(O3795,Stores!$A$1:$D$6,4,0)</f>
        <v>South</v>
      </c>
      <c r="R3795" s="6">
        <v>5</v>
      </c>
      <c r="S3795" s="6">
        <v>0.1</v>
      </c>
      <c r="T3795" t="s">
        <v>854</v>
      </c>
      <c r="U3795">
        <f t="shared" si="177"/>
        <v>7425.25</v>
      </c>
      <c r="V3795" s="7">
        <f t="shared" si="178"/>
        <v>4941.5499999999993</v>
      </c>
      <c r="W3795" s="7">
        <f t="shared" si="179"/>
        <v>2482.8000000000006</v>
      </c>
    </row>
    <row r="3796" spans="1:23" x14ac:dyDescent="0.25">
      <c r="A3796" t="s">
        <v>4961</v>
      </c>
      <c r="B3796" s="4">
        <v>45737</v>
      </c>
      <c r="C3796" t="s">
        <v>139</v>
      </c>
      <c r="D3796" t="str">
        <f>VLOOKUP(C3796,Customers!$A$1:$H$201,4,0)</f>
        <v>Michael Cervantes</v>
      </c>
      <c r="E3796" t="str">
        <f>VLOOKUP(C3796,Customers!$A$1:$H$201,5,0)</f>
        <v>Male</v>
      </c>
      <c r="F3796" s="4">
        <f>VLOOKUP(C3796,Customers!$A$1:$H$201,6,0)</f>
        <v>33546</v>
      </c>
      <c r="G3796" s="4" t="str">
        <f>VLOOKUP(C3796,Customers!$A$1:$H$201,7,0)</f>
        <v>Ashleyview</v>
      </c>
      <c r="H3796" s="4">
        <f>VLOOKUP(C3796,Customers!$A$1:$H$201,8,0)</f>
        <v>44104</v>
      </c>
      <c r="I3796" t="s">
        <v>718</v>
      </c>
      <c r="J3796" t="str">
        <f>VLOOKUP(I3796,Products!$A$1:$F$51,2,0)</f>
        <v>Four Accessories</v>
      </c>
      <c r="K3796" t="str">
        <f>VLOOKUP(I3796,Products!$A$1:$F$51,3,0)</f>
        <v>Fashion</v>
      </c>
      <c r="L3796" t="str">
        <f>VLOOKUP(I3796,Products!$A$1:$F$51,4,0)</f>
        <v>Accessories</v>
      </c>
      <c r="M3796" s="7">
        <f>VLOOKUP(I3796,Products!$A$1:$F$51,5,0)</f>
        <v>1853.77</v>
      </c>
      <c r="N3796" s="7">
        <f>VLOOKUP(I3796,Products!$A$1:$F$51,6,0)</f>
        <v>1363.52</v>
      </c>
      <c r="O3796" t="s">
        <v>842</v>
      </c>
      <c r="P3796" t="str">
        <f>VLOOKUP(O3796,Stores!$A$1:$D$6,2,0)</f>
        <v>MegaMart Johnmouth</v>
      </c>
      <c r="Q3796" t="str">
        <f>VLOOKUP(O3796,Stores!$A$1:$D$6,4,0)</f>
        <v>East</v>
      </c>
      <c r="R3796" s="6">
        <v>4</v>
      </c>
      <c r="S3796" s="6">
        <v>0.05</v>
      </c>
      <c r="T3796" t="s">
        <v>851</v>
      </c>
      <c r="U3796">
        <f t="shared" si="177"/>
        <v>7415.08</v>
      </c>
      <c r="V3796" s="7">
        <f t="shared" si="178"/>
        <v>5454.08</v>
      </c>
      <c r="W3796" s="7">
        <f t="shared" si="179"/>
        <v>1960.05</v>
      </c>
    </row>
    <row r="3797" spans="1:23" x14ac:dyDescent="0.25">
      <c r="A3797" t="s">
        <v>5699</v>
      </c>
      <c r="B3797" s="4">
        <v>45737</v>
      </c>
      <c r="C3797" t="s">
        <v>285</v>
      </c>
      <c r="D3797" t="str">
        <f>VLOOKUP(C3797,Customers!$A$1:$H$201,4,0)</f>
        <v>Phyllis Durham</v>
      </c>
      <c r="E3797" t="str">
        <f>VLOOKUP(C3797,Customers!$A$1:$H$201,5,0)</f>
        <v>Male</v>
      </c>
      <c r="F3797" s="4">
        <f>VLOOKUP(C3797,Customers!$A$1:$H$201,6,0)</f>
        <v>38700</v>
      </c>
      <c r="G3797" s="4" t="str">
        <f>VLOOKUP(C3797,Customers!$A$1:$H$201,7,0)</f>
        <v>Nancyside</v>
      </c>
      <c r="H3797" s="4">
        <f>VLOOKUP(C3797,Customers!$A$1:$H$201,8,0)</f>
        <v>44688</v>
      </c>
      <c r="I3797" t="s">
        <v>755</v>
      </c>
      <c r="J3797" t="str">
        <f>VLOOKUP(I3797,Products!$A$1:$F$51,2,0)</f>
        <v>Democratic Smartphone</v>
      </c>
      <c r="K3797" t="str">
        <f>VLOOKUP(I3797,Products!$A$1:$F$51,3,0)</f>
        <v>Electronics</v>
      </c>
      <c r="L3797" t="str">
        <f>VLOOKUP(I3797,Products!$A$1:$F$51,4,0)</f>
        <v>Smartphone</v>
      </c>
      <c r="M3797" s="7">
        <f>VLOOKUP(I3797,Products!$A$1:$F$51,5,0)</f>
        <v>1079.8900000000001</v>
      </c>
      <c r="N3797" s="7">
        <f>VLOOKUP(I3797,Products!$A$1:$F$51,6,0)</f>
        <v>703.83</v>
      </c>
      <c r="O3797" t="s">
        <v>827</v>
      </c>
      <c r="P3797" t="str">
        <f>VLOOKUP(O3797,Stores!$A$1:$D$6,2,0)</f>
        <v>MegaMart Jimenezborough</v>
      </c>
      <c r="Q3797" t="str">
        <f>VLOOKUP(O3797,Stores!$A$1:$D$6,4,0)</f>
        <v>South</v>
      </c>
      <c r="R3797" s="6">
        <v>3</v>
      </c>
      <c r="S3797" s="6">
        <v>0.05</v>
      </c>
      <c r="T3797" t="s">
        <v>861</v>
      </c>
      <c r="U3797">
        <f t="shared" si="177"/>
        <v>3239.67</v>
      </c>
      <c r="V3797" s="7">
        <f t="shared" si="178"/>
        <v>2111.4900000000002</v>
      </c>
      <c r="W3797" s="7">
        <f t="shared" si="179"/>
        <v>1127.2299999999998</v>
      </c>
    </row>
    <row r="3798" spans="1:23" x14ac:dyDescent="0.25">
      <c r="A3798" t="s">
        <v>1396</v>
      </c>
      <c r="B3798" s="4">
        <v>45737</v>
      </c>
      <c r="C3798" t="s">
        <v>149</v>
      </c>
      <c r="D3798" t="str">
        <f>VLOOKUP(C3798,Customers!$A$1:$H$201,4,0)</f>
        <v>Nancy Savage</v>
      </c>
      <c r="E3798" t="str">
        <f>VLOOKUP(C3798,Customers!$A$1:$H$201,5,0)</f>
        <v>Female</v>
      </c>
      <c r="F3798" s="4">
        <f>VLOOKUP(C3798,Customers!$A$1:$H$201,6,0)</f>
        <v>35371</v>
      </c>
      <c r="G3798" s="4" t="str">
        <f>VLOOKUP(C3798,Customers!$A$1:$H$201,7,0)</f>
        <v>Port Sandra</v>
      </c>
      <c r="H3798" s="4">
        <f>VLOOKUP(C3798,Customers!$A$1:$H$201,8,0)</f>
        <v>44851</v>
      </c>
      <c r="I3798" t="s">
        <v>730</v>
      </c>
      <c r="J3798" t="str">
        <f>VLOOKUP(I3798,Products!$A$1:$F$51,2,0)</f>
        <v>Recognize Footwear</v>
      </c>
      <c r="K3798" t="str">
        <f>VLOOKUP(I3798,Products!$A$1:$F$51,3,0)</f>
        <v>Fashion</v>
      </c>
      <c r="L3798" t="str">
        <f>VLOOKUP(I3798,Products!$A$1:$F$51,4,0)</f>
        <v>Footwear</v>
      </c>
      <c r="M3798" s="7">
        <f>VLOOKUP(I3798,Products!$A$1:$F$51,5,0)</f>
        <v>109.78</v>
      </c>
      <c r="N3798" s="7">
        <f>VLOOKUP(I3798,Products!$A$1:$F$51,6,0)</f>
        <v>70.59</v>
      </c>
      <c r="O3798" t="s">
        <v>831</v>
      </c>
      <c r="P3798" t="str">
        <f>VLOOKUP(O3798,Stores!$A$1:$D$6,2,0)</f>
        <v>MegaMart Peckmouth</v>
      </c>
      <c r="Q3798" t="str">
        <f>VLOOKUP(O3798,Stores!$A$1:$D$6,4,0)</f>
        <v>East</v>
      </c>
      <c r="R3798" s="6">
        <v>1</v>
      </c>
      <c r="S3798" s="6">
        <v>0.15</v>
      </c>
      <c r="T3798" t="s">
        <v>857</v>
      </c>
      <c r="U3798">
        <f t="shared" si="177"/>
        <v>109.78</v>
      </c>
      <c r="V3798" s="7">
        <f t="shared" si="178"/>
        <v>70.59</v>
      </c>
      <c r="W3798" s="7">
        <f t="shared" si="179"/>
        <v>38.339999999999996</v>
      </c>
    </row>
    <row r="3799" spans="1:23" x14ac:dyDescent="0.25">
      <c r="A3799" t="s">
        <v>1875</v>
      </c>
      <c r="B3799" s="4">
        <v>45737</v>
      </c>
      <c r="C3799" t="s">
        <v>282</v>
      </c>
      <c r="D3799" t="str">
        <f>VLOOKUP(C3799,Customers!$A$1:$H$201,4,0)</f>
        <v>Seth Moore</v>
      </c>
      <c r="E3799" t="str">
        <f>VLOOKUP(C3799,Customers!$A$1:$H$201,5,0)</f>
        <v>Male</v>
      </c>
      <c r="F3799" s="4">
        <f>VLOOKUP(C3799,Customers!$A$1:$H$201,6,0)</f>
        <v>19984</v>
      </c>
      <c r="G3799" s="4" t="str">
        <f>VLOOKUP(C3799,Customers!$A$1:$H$201,7,0)</f>
        <v>New John</v>
      </c>
      <c r="H3799" s="4">
        <f>VLOOKUP(C3799,Customers!$A$1:$H$201,8,0)</f>
        <v>44328</v>
      </c>
      <c r="I3799" t="s">
        <v>774</v>
      </c>
      <c r="J3799" t="str">
        <f>VLOOKUP(I3799,Products!$A$1:$F$51,2,0)</f>
        <v>Behavior Dairy</v>
      </c>
      <c r="K3799" t="str">
        <f>VLOOKUP(I3799,Products!$A$1:$F$51,3,0)</f>
        <v>Groceries</v>
      </c>
      <c r="L3799" t="str">
        <f>VLOOKUP(I3799,Products!$A$1:$F$51,4,0)</f>
        <v>Dairy</v>
      </c>
      <c r="M3799" s="7">
        <f>VLOOKUP(I3799,Products!$A$1:$F$51,5,0)</f>
        <v>1015.76</v>
      </c>
      <c r="N3799" s="7">
        <f>VLOOKUP(I3799,Products!$A$1:$F$51,6,0)</f>
        <v>584.4</v>
      </c>
      <c r="O3799" t="s">
        <v>838</v>
      </c>
      <c r="P3799" t="str">
        <f>VLOOKUP(O3799,Stores!$A$1:$D$6,2,0)</f>
        <v>MegaMart Brianahaven</v>
      </c>
      <c r="Q3799" t="str">
        <f>VLOOKUP(O3799,Stores!$A$1:$D$6,4,0)</f>
        <v>North</v>
      </c>
      <c r="R3799" s="6">
        <v>2</v>
      </c>
      <c r="S3799" s="6">
        <v>0.15</v>
      </c>
      <c r="T3799" t="s">
        <v>861</v>
      </c>
      <c r="U3799">
        <f t="shared" si="177"/>
        <v>2031.52</v>
      </c>
      <c r="V3799" s="7">
        <f t="shared" si="178"/>
        <v>1168.8</v>
      </c>
      <c r="W3799" s="7">
        <f t="shared" si="179"/>
        <v>861.87</v>
      </c>
    </row>
    <row r="3800" spans="1:23" x14ac:dyDescent="0.25">
      <c r="A3800" t="s">
        <v>3498</v>
      </c>
      <c r="B3800" s="4">
        <v>45737</v>
      </c>
      <c r="C3800" t="s">
        <v>53</v>
      </c>
      <c r="D3800" t="str">
        <f>VLOOKUP(C3800,Customers!$A$1:$H$201,4,0)</f>
        <v>Robert Anderson</v>
      </c>
      <c r="E3800" t="str">
        <f>VLOOKUP(C3800,Customers!$A$1:$H$201,5,0)</f>
        <v>Male</v>
      </c>
      <c r="F3800" s="4">
        <f>VLOOKUP(C3800,Customers!$A$1:$H$201,6,0)</f>
        <v>20117</v>
      </c>
      <c r="G3800" s="4" t="str">
        <f>VLOOKUP(C3800,Customers!$A$1:$H$201,7,0)</f>
        <v>Jillianhaven</v>
      </c>
      <c r="H3800" s="4">
        <f>VLOOKUP(C3800,Customers!$A$1:$H$201,8,0)</f>
        <v>45007</v>
      </c>
      <c r="I3800" t="s">
        <v>810</v>
      </c>
      <c r="J3800" t="str">
        <f>VLOOKUP(I3800,Products!$A$1:$F$51,2,0)</f>
        <v>Least Accessories</v>
      </c>
      <c r="K3800" t="str">
        <f>VLOOKUP(I3800,Products!$A$1:$F$51,3,0)</f>
        <v>Fashion</v>
      </c>
      <c r="L3800" t="str">
        <f>VLOOKUP(I3800,Products!$A$1:$F$51,4,0)</f>
        <v>Accessories</v>
      </c>
      <c r="M3800" s="7">
        <f>VLOOKUP(I3800,Products!$A$1:$F$51,5,0)</f>
        <v>1286.55</v>
      </c>
      <c r="N3800" s="7">
        <f>VLOOKUP(I3800,Products!$A$1:$F$51,6,0)</f>
        <v>797.54</v>
      </c>
      <c r="O3800" t="s">
        <v>842</v>
      </c>
      <c r="P3800" t="str">
        <f>VLOOKUP(O3800,Stores!$A$1:$D$6,2,0)</f>
        <v>MegaMart Johnmouth</v>
      </c>
      <c r="Q3800" t="str">
        <f>VLOOKUP(O3800,Stores!$A$1:$D$6,4,0)</f>
        <v>East</v>
      </c>
      <c r="R3800" s="6">
        <v>1</v>
      </c>
      <c r="S3800" s="6">
        <v>0.1</v>
      </c>
      <c r="T3800" t="s">
        <v>861</v>
      </c>
      <c r="U3800">
        <f t="shared" si="177"/>
        <v>1286.55</v>
      </c>
      <c r="V3800" s="7">
        <f t="shared" si="178"/>
        <v>797.54</v>
      </c>
      <c r="W3800" s="7">
        <f t="shared" si="179"/>
        <v>488.11</v>
      </c>
    </row>
    <row r="3801" spans="1:23" x14ac:dyDescent="0.25">
      <c r="A3801" t="s">
        <v>3689</v>
      </c>
      <c r="B3801" s="4">
        <v>45738</v>
      </c>
      <c r="C3801" t="s">
        <v>329</v>
      </c>
      <c r="D3801" t="str">
        <f>VLOOKUP(C3801,Customers!$A$1:$H$201,4,0)</f>
        <v>Brenda Costa</v>
      </c>
      <c r="E3801" t="str">
        <f>VLOOKUP(C3801,Customers!$A$1:$H$201,5,0)</f>
        <v>Female</v>
      </c>
      <c r="F3801" s="4">
        <f>VLOOKUP(C3801,Customers!$A$1:$H$201,6,0)</f>
        <v>35714</v>
      </c>
      <c r="G3801" s="4" t="str">
        <f>VLOOKUP(C3801,Customers!$A$1:$H$201,7,0)</f>
        <v>North Christian</v>
      </c>
      <c r="H3801" s="4">
        <f>VLOOKUP(C3801,Customers!$A$1:$H$201,8,0)</f>
        <v>44816</v>
      </c>
      <c r="I3801" t="s">
        <v>790</v>
      </c>
      <c r="J3801" t="str">
        <f>VLOOKUP(I3801,Products!$A$1:$F$51,2,0)</f>
        <v>Everything Laptop</v>
      </c>
      <c r="K3801" t="str">
        <f>VLOOKUP(I3801,Products!$A$1:$F$51,3,0)</f>
        <v>Electronics</v>
      </c>
      <c r="L3801" t="str">
        <f>VLOOKUP(I3801,Products!$A$1:$F$51,4,0)</f>
        <v>Laptop</v>
      </c>
      <c r="M3801" s="7">
        <f>VLOOKUP(I3801,Products!$A$1:$F$51,5,0)</f>
        <v>428.05</v>
      </c>
      <c r="N3801" s="7">
        <f>VLOOKUP(I3801,Products!$A$1:$F$51,6,0)</f>
        <v>246.07</v>
      </c>
      <c r="O3801" t="s">
        <v>835</v>
      </c>
      <c r="P3801" t="str">
        <f>VLOOKUP(O3801,Stores!$A$1:$D$6,2,0)</f>
        <v>MegaMart New Michele</v>
      </c>
      <c r="Q3801" t="str">
        <f>VLOOKUP(O3801,Stores!$A$1:$D$6,4,0)</f>
        <v>West</v>
      </c>
      <c r="R3801" s="6">
        <v>2</v>
      </c>
      <c r="S3801" s="6">
        <v>0.1</v>
      </c>
      <c r="T3801" t="s">
        <v>854</v>
      </c>
      <c r="U3801">
        <f t="shared" si="177"/>
        <v>856.1</v>
      </c>
      <c r="V3801" s="7">
        <f t="shared" si="178"/>
        <v>492.14</v>
      </c>
      <c r="W3801" s="7">
        <f t="shared" si="179"/>
        <v>363.06000000000006</v>
      </c>
    </row>
    <row r="3802" spans="1:23" x14ac:dyDescent="0.25">
      <c r="A3802" t="s">
        <v>2192</v>
      </c>
      <c r="B3802" s="4">
        <v>45738</v>
      </c>
      <c r="C3802" t="s">
        <v>95</v>
      </c>
      <c r="D3802" t="str">
        <f>VLOOKUP(C3802,Customers!$A$1:$H$201,4,0)</f>
        <v>Molly Murray</v>
      </c>
      <c r="E3802" t="str">
        <f>VLOOKUP(C3802,Customers!$A$1:$H$201,5,0)</f>
        <v>Female</v>
      </c>
      <c r="F3802" s="4">
        <f>VLOOKUP(C3802,Customers!$A$1:$H$201,6,0)</f>
        <v>22610</v>
      </c>
      <c r="G3802" s="4" t="str">
        <f>VLOOKUP(C3802,Customers!$A$1:$H$201,7,0)</f>
        <v>North April</v>
      </c>
      <c r="H3802" s="4">
        <f>VLOOKUP(C3802,Customers!$A$1:$H$201,8,0)</f>
        <v>45036</v>
      </c>
      <c r="I3802" t="s">
        <v>724</v>
      </c>
      <c r="J3802" t="str">
        <f>VLOOKUP(I3802,Products!$A$1:$F$51,2,0)</f>
        <v>Company Fruits</v>
      </c>
      <c r="K3802" t="str">
        <f>VLOOKUP(I3802,Products!$A$1:$F$51,3,0)</f>
        <v>Groceries</v>
      </c>
      <c r="L3802" t="str">
        <f>VLOOKUP(I3802,Products!$A$1:$F$51,4,0)</f>
        <v>Fruits</v>
      </c>
      <c r="M3802" s="7">
        <f>VLOOKUP(I3802,Products!$A$1:$F$51,5,0)</f>
        <v>318.05</v>
      </c>
      <c r="N3802" s="7">
        <f>VLOOKUP(I3802,Products!$A$1:$F$51,6,0)</f>
        <v>742.26521739130465</v>
      </c>
      <c r="O3802" t="s">
        <v>831</v>
      </c>
      <c r="P3802" t="str">
        <f>VLOOKUP(O3802,Stores!$A$1:$D$6,2,0)</f>
        <v>MegaMart Peckmouth</v>
      </c>
      <c r="Q3802" t="str">
        <f>VLOOKUP(O3802,Stores!$A$1:$D$6,4,0)</f>
        <v>East</v>
      </c>
      <c r="R3802" s="6">
        <v>3</v>
      </c>
      <c r="S3802" s="6">
        <v>0.1</v>
      </c>
      <c r="T3802" t="s">
        <v>851</v>
      </c>
      <c r="U3802">
        <f t="shared" si="177"/>
        <v>954.15000000000009</v>
      </c>
      <c r="V3802" s="7">
        <f t="shared" si="178"/>
        <v>2226.7956521739138</v>
      </c>
      <c r="W3802" s="7">
        <f t="shared" si="179"/>
        <v>-1273.5456521739138</v>
      </c>
    </row>
    <row r="3803" spans="1:23" x14ac:dyDescent="0.25">
      <c r="A3803" t="s">
        <v>2281</v>
      </c>
      <c r="B3803" s="4">
        <v>45738</v>
      </c>
      <c r="C3803" t="s">
        <v>308</v>
      </c>
      <c r="D3803" t="str">
        <f>VLOOKUP(C3803,Customers!$A$1:$H$201,4,0)</f>
        <v>Amy Haley</v>
      </c>
      <c r="E3803" t="str">
        <f>VLOOKUP(C3803,Customers!$A$1:$H$201,5,0)</f>
        <v>Male</v>
      </c>
      <c r="F3803" s="4">
        <f>VLOOKUP(C3803,Customers!$A$1:$H$201,6,0)</f>
        <v>37752</v>
      </c>
      <c r="G3803" s="4" t="str">
        <f>VLOOKUP(C3803,Customers!$A$1:$H$201,7,0)</f>
        <v>Vasquezmouth</v>
      </c>
      <c r="H3803" s="4">
        <f>VLOOKUP(C3803,Customers!$A$1:$H$201,8,0)</f>
        <v>45472</v>
      </c>
      <c r="I3803" t="s">
        <v>800</v>
      </c>
      <c r="J3803" t="str">
        <f>VLOOKUP(I3803,Products!$A$1:$F$51,2,0)</f>
        <v>Church Clothing</v>
      </c>
      <c r="K3803" t="str">
        <f>VLOOKUP(I3803,Products!$A$1:$F$51,3,0)</f>
        <v>Fashion</v>
      </c>
      <c r="L3803" t="str">
        <f>VLOOKUP(I3803,Products!$A$1:$F$51,4,0)</f>
        <v>Clothing</v>
      </c>
      <c r="M3803" s="7">
        <f>VLOOKUP(I3803,Products!$A$1:$F$51,5,0)</f>
        <v>540.94000000000005</v>
      </c>
      <c r="N3803" s="7">
        <f>VLOOKUP(I3803,Products!$A$1:$F$51,6,0)</f>
        <v>398.25</v>
      </c>
      <c r="O3803" t="s">
        <v>838</v>
      </c>
      <c r="P3803" t="str">
        <f>VLOOKUP(O3803,Stores!$A$1:$D$6,2,0)</f>
        <v>MegaMart Brianahaven</v>
      </c>
      <c r="Q3803" t="str">
        <f>VLOOKUP(O3803,Stores!$A$1:$D$6,4,0)</f>
        <v>North</v>
      </c>
      <c r="R3803" s="6">
        <v>4</v>
      </c>
      <c r="S3803" s="6">
        <v>0.05</v>
      </c>
      <c r="T3803" t="s">
        <v>851</v>
      </c>
      <c r="U3803">
        <f t="shared" si="177"/>
        <v>2163.7600000000002</v>
      </c>
      <c r="V3803" s="7">
        <f t="shared" si="178"/>
        <v>1593</v>
      </c>
      <c r="W3803" s="7">
        <f t="shared" si="179"/>
        <v>569.81000000000017</v>
      </c>
    </row>
    <row r="3804" spans="1:23" x14ac:dyDescent="0.25">
      <c r="A3804" t="s">
        <v>2356</v>
      </c>
      <c r="B3804" s="4">
        <v>45738</v>
      </c>
      <c r="C3804" t="s">
        <v>42</v>
      </c>
      <c r="D3804" t="str">
        <f>VLOOKUP(C3804,Customers!$A$1:$H$201,4,0)</f>
        <v>Catherine Rice</v>
      </c>
      <c r="E3804" t="str">
        <f>VLOOKUP(C3804,Customers!$A$1:$H$201,5,0)</f>
        <v>Male</v>
      </c>
      <c r="F3804" s="4">
        <f>VLOOKUP(C3804,Customers!$A$1:$H$201,6,0)</f>
        <v>28106</v>
      </c>
      <c r="G3804" s="4" t="str">
        <f>VLOOKUP(C3804,Customers!$A$1:$H$201,7,0)</f>
        <v>West Carol</v>
      </c>
      <c r="H3804" s="4">
        <f>VLOOKUP(C3804,Customers!$A$1:$H$201,8,0)</f>
        <v>45861</v>
      </c>
      <c r="I3804" t="s">
        <v>784</v>
      </c>
      <c r="J3804" t="str">
        <f>VLOOKUP(I3804,Products!$A$1:$F$51,2,0)</f>
        <v>Foot Snacks</v>
      </c>
      <c r="K3804" t="str">
        <f>VLOOKUP(I3804,Products!$A$1:$F$51,3,0)</f>
        <v>Groceries</v>
      </c>
      <c r="L3804" t="str">
        <f>VLOOKUP(I3804,Products!$A$1:$F$51,4,0)</f>
        <v>Snacks</v>
      </c>
      <c r="M3804" s="7">
        <f>VLOOKUP(I3804,Products!$A$1:$F$51,5,0)</f>
        <v>1095.72</v>
      </c>
      <c r="N3804" s="7">
        <f>VLOOKUP(I3804,Products!$A$1:$F$51,6,0)</f>
        <v>822.2</v>
      </c>
      <c r="O3804" t="s">
        <v>838</v>
      </c>
      <c r="P3804" t="str">
        <f>VLOOKUP(O3804,Stores!$A$1:$D$6,2,0)</f>
        <v>MegaMart Brianahaven</v>
      </c>
      <c r="Q3804" t="str">
        <f>VLOOKUP(O3804,Stores!$A$1:$D$6,4,0)</f>
        <v>North</v>
      </c>
      <c r="R3804" s="6">
        <v>4</v>
      </c>
      <c r="S3804" s="6">
        <v>0.15</v>
      </c>
      <c r="T3804" t="s">
        <v>854</v>
      </c>
      <c r="U3804">
        <f t="shared" si="177"/>
        <v>4382.88</v>
      </c>
      <c r="V3804" s="7">
        <f t="shared" si="178"/>
        <v>3288.8</v>
      </c>
      <c r="W3804" s="7">
        <f t="shared" si="179"/>
        <v>1093.23</v>
      </c>
    </row>
    <row r="3805" spans="1:23" x14ac:dyDescent="0.25">
      <c r="A3805" t="s">
        <v>3566</v>
      </c>
      <c r="B3805" s="4">
        <v>45738</v>
      </c>
      <c r="C3805" t="s">
        <v>272</v>
      </c>
      <c r="D3805" t="str">
        <f>VLOOKUP(C3805,Customers!$A$1:$H$201,4,0)</f>
        <v>Eric Watkins</v>
      </c>
      <c r="E3805" t="str">
        <f>VLOOKUP(C3805,Customers!$A$1:$H$201,5,0)</f>
        <v>Female</v>
      </c>
      <c r="F3805" s="4">
        <f>VLOOKUP(C3805,Customers!$A$1:$H$201,6,0)</f>
        <v>34856</v>
      </c>
      <c r="G3805" s="4" t="str">
        <f>VLOOKUP(C3805,Customers!$A$1:$H$201,7,0)</f>
        <v>Melissashire</v>
      </c>
      <c r="H3805" s="4">
        <f>VLOOKUP(C3805,Customers!$A$1:$H$201,8,0)</f>
        <v>44744</v>
      </c>
      <c r="I3805" t="s">
        <v>778</v>
      </c>
      <c r="J3805" t="str">
        <f>VLOOKUP(I3805,Products!$A$1:$F$51,2,0)</f>
        <v>Deal Smartphone</v>
      </c>
      <c r="K3805" t="str">
        <f>VLOOKUP(I3805,Products!$A$1:$F$51,3,0)</f>
        <v>Electronics</v>
      </c>
      <c r="L3805" t="str">
        <f>VLOOKUP(I3805,Products!$A$1:$F$51,4,0)</f>
        <v>Smartphone</v>
      </c>
      <c r="M3805" s="7">
        <f>VLOOKUP(I3805,Products!$A$1:$F$51,5,0)</f>
        <v>673.78</v>
      </c>
      <c r="N3805" s="7">
        <f>VLOOKUP(I3805,Products!$A$1:$F$51,6,0)</f>
        <v>363.33</v>
      </c>
      <c r="O3805" t="s">
        <v>827</v>
      </c>
      <c r="P3805" t="str">
        <f>VLOOKUP(O3805,Stores!$A$1:$D$6,2,0)</f>
        <v>MegaMart Jimenezborough</v>
      </c>
      <c r="Q3805" t="str">
        <f>VLOOKUP(O3805,Stores!$A$1:$D$6,4,0)</f>
        <v>South</v>
      </c>
      <c r="R3805" s="6">
        <v>4</v>
      </c>
      <c r="S3805" s="6">
        <v>0.1</v>
      </c>
      <c r="T3805" t="s">
        <v>854</v>
      </c>
      <c r="U3805">
        <f t="shared" si="177"/>
        <v>2695.12</v>
      </c>
      <c r="V3805" s="7">
        <f t="shared" si="178"/>
        <v>1453.32</v>
      </c>
      <c r="W3805" s="7">
        <f t="shared" si="179"/>
        <v>1240.8999999999999</v>
      </c>
    </row>
    <row r="3806" spans="1:23" x14ac:dyDescent="0.25">
      <c r="A3806" t="s">
        <v>3632</v>
      </c>
      <c r="B3806" s="4">
        <v>45738</v>
      </c>
      <c r="C3806" t="s">
        <v>561</v>
      </c>
      <c r="D3806" t="str">
        <f>VLOOKUP(C3806,Customers!$A$1:$H$201,4,0)</f>
        <v>Connie Terry</v>
      </c>
      <c r="E3806" t="str">
        <f>VLOOKUP(C3806,Customers!$A$1:$H$201,5,0)</f>
        <v>Male</v>
      </c>
      <c r="F3806" s="4">
        <f>VLOOKUP(C3806,Customers!$A$1:$H$201,6,0)</f>
        <v>24092</v>
      </c>
      <c r="G3806" s="4" t="str">
        <f>VLOOKUP(C3806,Customers!$A$1:$H$201,7,0)</f>
        <v>Port Patriciaburgh</v>
      </c>
      <c r="H3806" s="4">
        <f>VLOOKUP(C3806,Customers!$A$1:$H$201,8,0)</f>
        <v>44917</v>
      </c>
      <c r="I3806" t="s">
        <v>743</v>
      </c>
      <c r="J3806" t="str">
        <f>VLOOKUP(I3806,Products!$A$1:$F$51,2,0)</f>
        <v>World Watches</v>
      </c>
      <c r="K3806" t="str">
        <f>VLOOKUP(I3806,Products!$A$1:$F$51,3,0)</f>
        <v>Fashion</v>
      </c>
      <c r="L3806" t="str">
        <f>VLOOKUP(I3806,Products!$A$1:$F$51,4,0)</f>
        <v>Watches</v>
      </c>
      <c r="M3806" s="7">
        <f>VLOOKUP(I3806,Products!$A$1:$F$51,5,0)</f>
        <v>1134.8</v>
      </c>
      <c r="N3806" s="7">
        <f>VLOOKUP(I3806,Products!$A$1:$F$51,6,0)</f>
        <v>675.1</v>
      </c>
      <c r="O3806" t="s">
        <v>827</v>
      </c>
      <c r="P3806" t="str">
        <f>VLOOKUP(O3806,Stores!$A$1:$D$6,2,0)</f>
        <v>MegaMart Jimenezborough</v>
      </c>
      <c r="Q3806" t="str">
        <f>VLOOKUP(O3806,Stores!$A$1:$D$6,4,0)</f>
        <v>South</v>
      </c>
      <c r="R3806" s="6">
        <v>3</v>
      </c>
      <c r="S3806" s="6">
        <v>0</v>
      </c>
      <c r="T3806" t="s">
        <v>861</v>
      </c>
      <c r="U3806">
        <f t="shared" si="177"/>
        <v>3404.3999999999996</v>
      </c>
      <c r="V3806" s="7">
        <f t="shared" si="178"/>
        <v>2025.3000000000002</v>
      </c>
      <c r="W3806" s="7">
        <f t="shared" si="179"/>
        <v>1378.0999999999995</v>
      </c>
    </row>
    <row r="3807" spans="1:23" x14ac:dyDescent="0.25">
      <c r="A3807" t="s">
        <v>3697</v>
      </c>
      <c r="B3807" s="4">
        <v>45738</v>
      </c>
      <c r="C3807" t="s">
        <v>107</v>
      </c>
      <c r="D3807" t="str">
        <f>VLOOKUP(C3807,Customers!$A$1:$H$201,4,0)</f>
        <v>Jacqueline Martin</v>
      </c>
      <c r="E3807" t="str">
        <f>VLOOKUP(C3807,Customers!$A$1:$H$201,5,0)</f>
        <v>Male</v>
      </c>
      <c r="F3807" s="4">
        <f>VLOOKUP(C3807,Customers!$A$1:$H$201,6,0)</f>
        <v>21586</v>
      </c>
      <c r="G3807" s="4" t="str">
        <f>VLOOKUP(C3807,Customers!$A$1:$H$201,7,0)</f>
        <v>Robertmouth</v>
      </c>
      <c r="H3807" s="4">
        <f>VLOOKUP(C3807,Customers!$A$1:$H$201,8,0)</f>
        <v>45168</v>
      </c>
      <c r="I3807" t="s">
        <v>738</v>
      </c>
      <c r="J3807" t="str">
        <f>VLOOKUP(I3807,Products!$A$1:$F$51,2,0)</f>
        <v>Either Headphones</v>
      </c>
      <c r="K3807" t="str">
        <f>VLOOKUP(I3807,Products!$A$1:$F$51,3,0)</f>
        <v>Electronics</v>
      </c>
      <c r="L3807" t="str">
        <f>VLOOKUP(I3807,Products!$A$1:$F$51,4,0)</f>
        <v>Headphones</v>
      </c>
      <c r="M3807" s="7">
        <f>VLOOKUP(I3807,Products!$A$1:$F$51,5,0)</f>
        <v>248.57</v>
      </c>
      <c r="N3807" s="7">
        <f>VLOOKUP(I3807,Products!$A$1:$F$51,6,0)</f>
        <v>190.67</v>
      </c>
      <c r="O3807" t="s">
        <v>831</v>
      </c>
      <c r="P3807" t="str">
        <f>VLOOKUP(O3807,Stores!$A$1:$D$6,2,0)</f>
        <v>MegaMart Peckmouth</v>
      </c>
      <c r="Q3807" t="str">
        <f>VLOOKUP(O3807,Stores!$A$1:$D$6,4,0)</f>
        <v>East</v>
      </c>
      <c r="R3807" s="6">
        <v>1</v>
      </c>
      <c r="S3807" s="6">
        <v>0.15</v>
      </c>
      <c r="T3807" t="s">
        <v>861</v>
      </c>
      <c r="U3807">
        <f t="shared" si="177"/>
        <v>248.57</v>
      </c>
      <c r="V3807" s="7">
        <f t="shared" si="178"/>
        <v>190.67</v>
      </c>
      <c r="W3807" s="7">
        <f t="shared" si="179"/>
        <v>57.050000000000004</v>
      </c>
    </row>
    <row r="3808" spans="1:23" x14ac:dyDescent="0.25">
      <c r="A3808" t="s">
        <v>3867</v>
      </c>
      <c r="B3808" s="4">
        <v>45738</v>
      </c>
      <c r="C3808" t="s">
        <v>613</v>
      </c>
      <c r="D3808" t="str">
        <f>VLOOKUP(C3808,Customers!$A$1:$H$201,4,0)</f>
        <v>Lisa Ruiz</v>
      </c>
      <c r="E3808" t="str">
        <f>VLOOKUP(C3808,Customers!$A$1:$H$201,5,0)</f>
        <v>Female</v>
      </c>
      <c r="F3808" s="4">
        <f>VLOOKUP(C3808,Customers!$A$1:$H$201,6,0)</f>
        <v>21425</v>
      </c>
      <c r="G3808" s="4" t="str">
        <f>VLOOKUP(C3808,Customers!$A$1:$H$201,7,0)</f>
        <v>South Marcusberg</v>
      </c>
      <c r="H3808" s="4">
        <f>VLOOKUP(C3808,Customers!$A$1:$H$201,8,0)</f>
        <v>45891</v>
      </c>
      <c r="I3808" t="s">
        <v>741</v>
      </c>
      <c r="J3808" t="str">
        <f>VLOOKUP(I3808,Products!$A$1:$F$51,2,0)</f>
        <v>Above Camera</v>
      </c>
      <c r="K3808" t="str">
        <f>VLOOKUP(I3808,Products!$A$1:$F$51,3,0)</f>
        <v>Electronics</v>
      </c>
      <c r="L3808" t="str">
        <f>VLOOKUP(I3808,Products!$A$1:$F$51,4,0)</f>
        <v>Camera</v>
      </c>
      <c r="M3808" s="7">
        <f>VLOOKUP(I3808,Products!$A$1:$F$51,5,0)</f>
        <v>1193.0899999999999</v>
      </c>
      <c r="N3808" s="7">
        <f>VLOOKUP(I3808,Products!$A$1:$F$51,6,0)</f>
        <v>818.24</v>
      </c>
      <c r="O3808" t="s">
        <v>838</v>
      </c>
      <c r="P3808" t="str">
        <f>VLOOKUP(O3808,Stores!$A$1:$D$6,2,0)</f>
        <v>MegaMart Brianahaven</v>
      </c>
      <c r="Q3808" t="str">
        <f>VLOOKUP(O3808,Stores!$A$1:$D$6,4,0)</f>
        <v>North</v>
      </c>
      <c r="R3808" s="6">
        <v>5</v>
      </c>
      <c r="S3808" s="6">
        <v>0.15</v>
      </c>
      <c r="T3808" t="s">
        <v>851</v>
      </c>
      <c r="U3808">
        <f t="shared" si="177"/>
        <v>5965.45</v>
      </c>
      <c r="V3808" s="7">
        <f t="shared" si="178"/>
        <v>4091.2</v>
      </c>
      <c r="W3808" s="7">
        <f t="shared" si="179"/>
        <v>1873.4</v>
      </c>
    </row>
    <row r="3809" spans="1:23" x14ac:dyDescent="0.25">
      <c r="A3809" t="s">
        <v>4482</v>
      </c>
      <c r="B3809" s="4">
        <v>45739</v>
      </c>
      <c r="C3809" t="s">
        <v>208</v>
      </c>
      <c r="D3809" t="str">
        <f>VLOOKUP(C3809,Customers!$A$1:$H$201,4,0)</f>
        <v>Crystal Johnson</v>
      </c>
      <c r="E3809" t="str">
        <f>VLOOKUP(C3809,Customers!$A$1:$H$201,5,0)</f>
        <v>Female</v>
      </c>
      <c r="F3809" s="4">
        <f>VLOOKUP(C3809,Customers!$A$1:$H$201,6,0)</f>
        <v>37570</v>
      </c>
      <c r="G3809" s="4" t="str">
        <f>VLOOKUP(C3809,Customers!$A$1:$H$201,7,0)</f>
        <v>New Kathleentown</v>
      </c>
      <c r="H3809" s="4">
        <f>VLOOKUP(C3809,Customers!$A$1:$H$201,8,0)</f>
        <v>44274</v>
      </c>
      <c r="I3809" t="s">
        <v>816</v>
      </c>
      <c r="J3809" t="str">
        <f>VLOOKUP(I3809,Products!$A$1:$F$51,2,0)</f>
        <v>Or Smartphone</v>
      </c>
      <c r="K3809" t="str">
        <f>VLOOKUP(I3809,Products!$A$1:$F$51,3,0)</f>
        <v>Electronics</v>
      </c>
      <c r="L3809" t="str">
        <f>VLOOKUP(I3809,Products!$A$1:$F$51,4,0)</f>
        <v>Smartphone</v>
      </c>
      <c r="M3809" s="7">
        <f>VLOOKUP(I3809,Products!$A$1:$F$51,5,0)</f>
        <v>1197.18</v>
      </c>
      <c r="N3809" s="7">
        <f>VLOOKUP(I3809,Products!$A$1:$F$51,6,0)</f>
        <v>722.74</v>
      </c>
      <c r="O3809" t="s">
        <v>842</v>
      </c>
      <c r="P3809" t="str">
        <f>VLOOKUP(O3809,Stores!$A$1:$D$6,2,0)</f>
        <v>MegaMart Johnmouth</v>
      </c>
      <c r="Q3809" t="str">
        <f>VLOOKUP(O3809,Stores!$A$1:$D$6,4,0)</f>
        <v>East</v>
      </c>
      <c r="R3809" s="6">
        <v>1</v>
      </c>
      <c r="S3809" s="6">
        <v>0.05</v>
      </c>
      <c r="T3809" t="s">
        <v>854</v>
      </c>
      <c r="U3809">
        <f t="shared" si="177"/>
        <v>1197.18</v>
      </c>
      <c r="V3809" s="7">
        <f t="shared" si="178"/>
        <v>722.74</v>
      </c>
      <c r="W3809" s="7">
        <f t="shared" si="179"/>
        <v>473.49000000000007</v>
      </c>
    </row>
    <row r="3810" spans="1:23" x14ac:dyDescent="0.25">
      <c r="A3810" t="s">
        <v>4589</v>
      </c>
      <c r="B3810" s="4">
        <v>45739</v>
      </c>
      <c r="C3810" t="s">
        <v>594</v>
      </c>
      <c r="D3810" t="str">
        <f>VLOOKUP(C3810,Customers!$A$1:$H$201,4,0)</f>
        <v>Kimberly Lin</v>
      </c>
      <c r="E3810" t="str">
        <f>VLOOKUP(C3810,Customers!$A$1:$H$201,5,0)</f>
        <v>Female</v>
      </c>
      <c r="F3810" s="4">
        <f>VLOOKUP(C3810,Customers!$A$1:$H$201,6,0)</f>
        <v>32848</v>
      </c>
      <c r="G3810" s="4" t="str">
        <f>VLOOKUP(C3810,Customers!$A$1:$H$201,7,0)</f>
        <v>Wilsonland</v>
      </c>
      <c r="H3810" s="4">
        <f>VLOOKUP(C3810,Customers!$A$1:$H$201,8,0)</f>
        <v>44709</v>
      </c>
      <c r="I3810" t="s">
        <v>802</v>
      </c>
      <c r="J3810" t="str">
        <f>VLOOKUP(I3810,Products!$A$1:$F$51,2,0)</f>
        <v>Piece Headphones</v>
      </c>
      <c r="K3810" t="str">
        <f>VLOOKUP(I3810,Products!$A$1:$F$51,3,0)</f>
        <v>Electronics</v>
      </c>
      <c r="L3810" t="str">
        <f>VLOOKUP(I3810,Products!$A$1:$F$51,4,0)</f>
        <v>Headphones</v>
      </c>
      <c r="M3810" s="7">
        <f>VLOOKUP(I3810,Products!$A$1:$F$51,5,0)</f>
        <v>1745.61</v>
      </c>
      <c r="N3810" s="7">
        <f>VLOOKUP(I3810,Products!$A$1:$F$51,6,0)</f>
        <v>1322.44</v>
      </c>
      <c r="O3810" t="s">
        <v>827</v>
      </c>
      <c r="P3810" t="str">
        <f>VLOOKUP(O3810,Stores!$A$1:$D$6,2,0)</f>
        <v>MegaMart Jimenezborough</v>
      </c>
      <c r="Q3810" t="str">
        <f>VLOOKUP(O3810,Stores!$A$1:$D$6,4,0)</f>
        <v>South</v>
      </c>
      <c r="R3810" s="6">
        <v>2</v>
      </c>
      <c r="S3810" s="6">
        <v>0.1</v>
      </c>
      <c r="T3810" t="s">
        <v>851</v>
      </c>
      <c r="U3810">
        <f t="shared" si="177"/>
        <v>3491.22</v>
      </c>
      <c r="V3810" s="7">
        <f t="shared" si="178"/>
        <v>2644.88</v>
      </c>
      <c r="W3810" s="7">
        <f t="shared" si="179"/>
        <v>845.43999999999971</v>
      </c>
    </row>
    <row r="3811" spans="1:23" x14ac:dyDescent="0.25">
      <c r="A3811" t="s">
        <v>5506</v>
      </c>
      <c r="B3811" s="4">
        <v>45739</v>
      </c>
      <c r="C3811" t="s">
        <v>193</v>
      </c>
      <c r="D3811" t="str">
        <f>VLOOKUP(C3811,Customers!$A$1:$H$201,4,0)</f>
        <v>Kelly Mcmillan</v>
      </c>
      <c r="E3811" t="str">
        <f>VLOOKUP(C3811,Customers!$A$1:$H$201,5,0)</f>
        <v>Male</v>
      </c>
      <c r="F3811" s="4">
        <f>VLOOKUP(C3811,Customers!$A$1:$H$201,6,0)</f>
        <v>25009</v>
      </c>
      <c r="G3811" s="4" t="str">
        <f>VLOOKUP(C3811,Customers!$A$1:$H$201,7,0)</f>
        <v>Erinland</v>
      </c>
      <c r="H3811" s="4">
        <f>VLOOKUP(C3811,Customers!$A$1:$H$201,8,0)</f>
        <v>44798</v>
      </c>
      <c r="I3811" t="s">
        <v>757</v>
      </c>
      <c r="J3811" t="str">
        <f>VLOOKUP(I3811,Products!$A$1:$F$51,2,0)</f>
        <v>Traditional Laptop</v>
      </c>
      <c r="K3811" t="str">
        <f>VLOOKUP(I3811,Products!$A$1:$F$51,3,0)</f>
        <v>Electronics</v>
      </c>
      <c r="L3811" t="str">
        <f>VLOOKUP(I3811,Products!$A$1:$F$51,4,0)</f>
        <v>Laptop</v>
      </c>
      <c r="M3811" s="7">
        <f>VLOOKUP(I3811,Products!$A$1:$F$51,5,0)</f>
        <v>1762.92</v>
      </c>
      <c r="N3811" s="7">
        <f>VLOOKUP(I3811,Products!$A$1:$F$51,6,0)</f>
        <v>1346.48</v>
      </c>
      <c r="O3811" t="s">
        <v>831</v>
      </c>
      <c r="P3811" t="str">
        <f>VLOOKUP(O3811,Stores!$A$1:$D$6,2,0)</f>
        <v>MegaMart Peckmouth</v>
      </c>
      <c r="Q3811" t="str">
        <f>VLOOKUP(O3811,Stores!$A$1:$D$6,4,0)</f>
        <v>East</v>
      </c>
      <c r="R3811" s="6">
        <v>2</v>
      </c>
      <c r="S3811" s="6">
        <v>0.05</v>
      </c>
      <c r="T3811" t="s">
        <v>861</v>
      </c>
      <c r="U3811">
        <f t="shared" si="177"/>
        <v>3525.84</v>
      </c>
      <c r="V3811" s="7">
        <f t="shared" si="178"/>
        <v>2692.96</v>
      </c>
      <c r="W3811" s="7">
        <f t="shared" si="179"/>
        <v>831.93000000000006</v>
      </c>
    </row>
    <row r="3812" spans="1:23" x14ac:dyDescent="0.25">
      <c r="A3812" t="s">
        <v>1475</v>
      </c>
      <c r="B3812" s="4">
        <v>45739</v>
      </c>
      <c r="C3812" t="s">
        <v>602</v>
      </c>
      <c r="D3812" t="str">
        <f>VLOOKUP(C3812,Customers!$A$1:$H$201,4,0)</f>
        <v>Amber Graham</v>
      </c>
      <c r="E3812" t="str">
        <f>VLOOKUP(C3812,Customers!$A$1:$H$201,5,0)</f>
        <v>Female</v>
      </c>
      <c r="F3812" s="4">
        <f>VLOOKUP(C3812,Customers!$A$1:$H$201,6,0)</f>
        <v>30807</v>
      </c>
      <c r="G3812" s="4" t="str">
        <f>VLOOKUP(C3812,Customers!$A$1:$H$201,7,0)</f>
        <v>Lake Melissaborough</v>
      </c>
      <c r="H3812" s="4">
        <f>VLOOKUP(C3812,Customers!$A$1:$H$201,8,0)</f>
        <v>45889</v>
      </c>
      <c r="I3812" t="s">
        <v>751</v>
      </c>
      <c r="J3812" t="str">
        <f>VLOOKUP(I3812,Products!$A$1:$F$51,2,0)</f>
        <v>House Accessories</v>
      </c>
      <c r="K3812" t="str">
        <f>VLOOKUP(I3812,Products!$A$1:$F$51,3,0)</f>
        <v>Fashion</v>
      </c>
      <c r="L3812" t="str">
        <f>VLOOKUP(I3812,Products!$A$1:$F$51,4,0)</f>
        <v>Accessories</v>
      </c>
      <c r="M3812" s="7">
        <f>VLOOKUP(I3812,Products!$A$1:$F$51,5,0)</f>
        <v>1858.75</v>
      </c>
      <c r="N3812" s="7">
        <f>VLOOKUP(I3812,Products!$A$1:$F$51,6,0)</f>
        <v>1451.16</v>
      </c>
      <c r="O3812" t="s">
        <v>842</v>
      </c>
      <c r="P3812" t="str">
        <f>VLOOKUP(O3812,Stores!$A$1:$D$6,2,0)</f>
        <v>MegaMart Johnmouth</v>
      </c>
      <c r="Q3812" t="str">
        <f>VLOOKUP(O3812,Stores!$A$1:$D$6,4,0)</f>
        <v>East</v>
      </c>
      <c r="R3812" s="6">
        <v>4</v>
      </c>
      <c r="S3812" s="6">
        <v>0.05</v>
      </c>
      <c r="T3812" t="s">
        <v>861</v>
      </c>
      <c r="U3812">
        <f t="shared" si="177"/>
        <v>7435</v>
      </c>
      <c r="V3812" s="7">
        <f t="shared" si="178"/>
        <v>5804.64</v>
      </c>
      <c r="W3812" s="7">
        <f t="shared" si="179"/>
        <v>1629.4099999999996</v>
      </c>
    </row>
    <row r="3813" spans="1:23" x14ac:dyDescent="0.25">
      <c r="A3813" t="s">
        <v>1712</v>
      </c>
      <c r="B3813" s="4">
        <v>45739</v>
      </c>
      <c r="C3813" t="s">
        <v>219</v>
      </c>
      <c r="D3813" t="str">
        <f>VLOOKUP(C3813,Customers!$A$1:$H$201,4,0)</f>
        <v>Julie Gibson</v>
      </c>
      <c r="E3813" t="str">
        <f>VLOOKUP(C3813,Customers!$A$1:$H$201,5,0)</f>
        <v>Female</v>
      </c>
      <c r="F3813" s="4">
        <f>VLOOKUP(C3813,Customers!$A$1:$H$201,6,0)</f>
        <v>36064</v>
      </c>
      <c r="G3813" s="4" t="str">
        <f>VLOOKUP(C3813,Customers!$A$1:$H$201,7,0)</f>
        <v>Williamsville</v>
      </c>
      <c r="H3813" s="4">
        <f>VLOOKUP(C3813,Customers!$A$1:$H$201,8,0)</f>
        <v>45011</v>
      </c>
      <c r="I3813" t="s">
        <v>718</v>
      </c>
      <c r="J3813" t="str">
        <f>VLOOKUP(I3813,Products!$A$1:$F$51,2,0)</f>
        <v>Four Accessories</v>
      </c>
      <c r="K3813" t="str">
        <f>VLOOKUP(I3813,Products!$A$1:$F$51,3,0)</f>
        <v>Fashion</v>
      </c>
      <c r="L3813" t="str">
        <f>VLOOKUP(I3813,Products!$A$1:$F$51,4,0)</f>
        <v>Accessories</v>
      </c>
      <c r="M3813" s="7">
        <f>VLOOKUP(I3813,Products!$A$1:$F$51,5,0)</f>
        <v>1853.77</v>
      </c>
      <c r="N3813" s="7">
        <f>VLOOKUP(I3813,Products!$A$1:$F$51,6,0)</f>
        <v>1363.52</v>
      </c>
      <c r="O3813" t="s">
        <v>835</v>
      </c>
      <c r="P3813" t="str">
        <f>VLOOKUP(O3813,Stores!$A$1:$D$6,2,0)</f>
        <v>MegaMart New Michele</v>
      </c>
      <c r="Q3813" t="str">
        <f>VLOOKUP(O3813,Stores!$A$1:$D$6,4,0)</f>
        <v>West</v>
      </c>
      <c r="R3813" s="6">
        <v>1</v>
      </c>
      <c r="S3813" s="6">
        <v>0</v>
      </c>
      <c r="T3813" t="s">
        <v>854</v>
      </c>
      <c r="U3813">
        <f t="shared" si="177"/>
        <v>1853.77</v>
      </c>
      <c r="V3813" s="7">
        <f t="shared" si="178"/>
        <v>1363.52</v>
      </c>
      <c r="W3813" s="7">
        <f t="shared" si="179"/>
        <v>489.25</v>
      </c>
    </row>
    <row r="3814" spans="1:23" x14ac:dyDescent="0.25">
      <c r="A3814" t="s">
        <v>2714</v>
      </c>
      <c r="B3814" s="4">
        <v>45739</v>
      </c>
      <c r="C3814" t="s">
        <v>625</v>
      </c>
      <c r="D3814" t="str">
        <f>VLOOKUP(C3814,Customers!$A$1:$H$201,4,0)</f>
        <v>Anthony Gould</v>
      </c>
      <c r="E3814" t="str">
        <f>VLOOKUP(C3814,Customers!$A$1:$H$201,5,0)</f>
        <v>Female</v>
      </c>
      <c r="F3814" s="4">
        <f>VLOOKUP(C3814,Customers!$A$1:$H$201,6,0)</f>
        <v>31052</v>
      </c>
      <c r="G3814" s="4" t="str">
        <f>VLOOKUP(C3814,Customers!$A$1:$H$201,7,0)</f>
        <v>South James</v>
      </c>
      <c r="H3814" s="4">
        <f>VLOOKUP(C3814,Customers!$A$1:$H$201,8,0)</f>
        <v>44584</v>
      </c>
      <c r="I3814" t="s">
        <v>765</v>
      </c>
      <c r="J3814" t="str">
        <f>VLOOKUP(I3814,Products!$A$1:$F$51,2,0)</f>
        <v>How Vegetables</v>
      </c>
      <c r="K3814" t="str">
        <f>VLOOKUP(I3814,Products!$A$1:$F$51,3,0)</f>
        <v>Groceries</v>
      </c>
      <c r="L3814" t="str">
        <f>VLOOKUP(I3814,Products!$A$1:$F$51,4,0)</f>
        <v>Vegetables</v>
      </c>
      <c r="M3814" s="7">
        <f>VLOOKUP(I3814,Products!$A$1:$F$51,5,0)</f>
        <v>25.57</v>
      </c>
      <c r="N3814" s="7">
        <f>VLOOKUP(I3814,Products!$A$1:$F$51,6,0)</f>
        <v>19.05</v>
      </c>
      <c r="O3814" t="s">
        <v>827</v>
      </c>
      <c r="P3814" t="str">
        <f>VLOOKUP(O3814,Stores!$A$1:$D$6,2,0)</f>
        <v>MegaMart Jimenezborough</v>
      </c>
      <c r="Q3814" t="str">
        <f>VLOOKUP(O3814,Stores!$A$1:$D$6,4,0)</f>
        <v>South</v>
      </c>
      <c r="R3814" s="6">
        <v>1</v>
      </c>
      <c r="S3814" s="6">
        <v>0.05</v>
      </c>
      <c r="T3814" t="s">
        <v>861</v>
      </c>
      <c r="U3814">
        <f t="shared" si="177"/>
        <v>25.57</v>
      </c>
      <c r="V3814" s="7">
        <f t="shared" si="178"/>
        <v>19.05</v>
      </c>
      <c r="W3814" s="7">
        <f t="shared" si="179"/>
        <v>5.5699999999999994</v>
      </c>
    </row>
    <row r="3815" spans="1:23" x14ac:dyDescent="0.25">
      <c r="A3815" t="s">
        <v>3057</v>
      </c>
      <c r="B3815" s="4">
        <v>45739</v>
      </c>
      <c r="C3815" t="s">
        <v>470</v>
      </c>
      <c r="D3815" t="str">
        <f>VLOOKUP(C3815,Customers!$A$1:$H$201,4,0)</f>
        <v>Gary Taylor</v>
      </c>
      <c r="E3815" t="str">
        <f>VLOOKUP(C3815,Customers!$A$1:$H$201,5,0)</f>
        <v>Male</v>
      </c>
      <c r="F3815" s="4">
        <f>VLOOKUP(C3815,Customers!$A$1:$H$201,6,0)</f>
        <v>21466</v>
      </c>
      <c r="G3815" s="4" t="str">
        <f>VLOOKUP(C3815,Customers!$A$1:$H$201,7,0)</f>
        <v>New Michael</v>
      </c>
      <c r="H3815" s="4">
        <f>VLOOKUP(C3815,Customers!$A$1:$H$201,8,0)</f>
        <v>45636</v>
      </c>
      <c r="I3815" t="s">
        <v>820</v>
      </c>
      <c r="J3815" t="str">
        <f>VLOOKUP(I3815,Products!$A$1:$F$51,2,0)</f>
        <v>Possible Watches</v>
      </c>
      <c r="K3815" t="str">
        <f>VLOOKUP(I3815,Products!$A$1:$F$51,3,0)</f>
        <v>Fashion</v>
      </c>
      <c r="L3815" t="str">
        <f>VLOOKUP(I3815,Products!$A$1:$F$51,4,0)</f>
        <v>Watches</v>
      </c>
      <c r="M3815" s="7">
        <f>VLOOKUP(I3815,Products!$A$1:$F$51,5,0)</f>
        <v>388.26</v>
      </c>
      <c r="N3815" s="7">
        <f>VLOOKUP(I3815,Products!$A$1:$F$51,6,0)</f>
        <v>199.3</v>
      </c>
      <c r="O3815" t="s">
        <v>835</v>
      </c>
      <c r="P3815" t="str">
        <f>VLOOKUP(O3815,Stores!$A$1:$D$6,2,0)</f>
        <v>MegaMart New Michele</v>
      </c>
      <c r="Q3815" t="str">
        <f>VLOOKUP(O3815,Stores!$A$1:$D$6,4,0)</f>
        <v>West</v>
      </c>
      <c r="R3815" s="6">
        <v>4</v>
      </c>
      <c r="S3815" s="6">
        <v>0.1</v>
      </c>
      <c r="T3815" t="s">
        <v>854</v>
      </c>
      <c r="U3815">
        <f t="shared" si="177"/>
        <v>1553.04</v>
      </c>
      <c r="V3815" s="7">
        <f t="shared" si="178"/>
        <v>797.2</v>
      </c>
      <c r="W3815" s="7">
        <f t="shared" si="179"/>
        <v>754.93999999999994</v>
      </c>
    </row>
    <row r="3816" spans="1:23" x14ac:dyDescent="0.25">
      <c r="A3816" t="s">
        <v>4371</v>
      </c>
      <c r="B3816" s="4">
        <v>45739</v>
      </c>
      <c r="C3816" t="s">
        <v>452</v>
      </c>
      <c r="D3816" t="str">
        <f>VLOOKUP(C3816,Customers!$A$1:$H$201,4,0)</f>
        <v>Peter Edwards</v>
      </c>
      <c r="E3816" t="str">
        <f>VLOOKUP(C3816,Customers!$A$1:$H$201,5,0)</f>
        <v>Female</v>
      </c>
      <c r="F3816" s="4">
        <f>VLOOKUP(C3816,Customers!$A$1:$H$201,6,0)</f>
        <v>32818</v>
      </c>
      <c r="G3816" s="4" t="str">
        <f>VLOOKUP(C3816,Customers!$A$1:$H$201,7,0)</f>
        <v>Cliffordbury</v>
      </c>
      <c r="H3816" s="4">
        <f>VLOOKUP(C3816,Customers!$A$1:$H$201,8,0)</f>
        <v>44718</v>
      </c>
      <c r="I3816" t="s">
        <v>749</v>
      </c>
      <c r="J3816" t="str">
        <f>VLOOKUP(I3816,Products!$A$1:$F$51,2,0)</f>
        <v>Whether Bags</v>
      </c>
      <c r="K3816" t="str">
        <f>VLOOKUP(I3816,Products!$A$1:$F$51,3,0)</f>
        <v>Fashion</v>
      </c>
      <c r="L3816" t="str">
        <f>VLOOKUP(I3816,Products!$A$1:$F$51,4,0)</f>
        <v>Bags</v>
      </c>
      <c r="M3816" s="7">
        <f>VLOOKUP(I3816,Products!$A$1:$F$51,5,0)</f>
        <v>270.45</v>
      </c>
      <c r="N3816" s="7">
        <f>VLOOKUP(I3816,Products!$A$1:$F$51,6,0)</f>
        <v>742.26521739130465</v>
      </c>
      <c r="O3816" t="s">
        <v>831</v>
      </c>
      <c r="P3816" t="str">
        <f>VLOOKUP(O3816,Stores!$A$1:$D$6,2,0)</f>
        <v>MegaMart Peckmouth</v>
      </c>
      <c r="Q3816" t="str">
        <f>VLOOKUP(O3816,Stores!$A$1:$D$6,4,0)</f>
        <v>East</v>
      </c>
      <c r="R3816" s="6">
        <v>5</v>
      </c>
      <c r="S3816" s="6">
        <v>0.05</v>
      </c>
      <c r="T3816" t="s">
        <v>861</v>
      </c>
      <c r="U3816">
        <f t="shared" si="177"/>
        <v>1352.25</v>
      </c>
      <c r="V3816" s="7">
        <f t="shared" si="178"/>
        <v>3711.3260869565233</v>
      </c>
      <c r="W3816" s="7">
        <f t="shared" si="179"/>
        <v>-2360.0260869565232</v>
      </c>
    </row>
    <row r="3817" spans="1:23" x14ac:dyDescent="0.25">
      <c r="A3817" t="s">
        <v>5016</v>
      </c>
      <c r="B3817" s="4">
        <v>45739</v>
      </c>
      <c r="C3817" t="s">
        <v>169</v>
      </c>
      <c r="D3817" t="str">
        <f>VLOOKUP(C3817,Customers!$A$1:$H$201,4,0)</f>
        <v>Parker Sparks</v>
      </c>
      <c r="E3817" t="str">
        <f>VLOOKUP(C3817,Customers!$A$1:$H$201,5,0)</f>
        <v>Male</v>
      </c>
      <c r="F3817" s="4">
        <f>VLOOKUP(C3817,Customers!$A$1:$H$201,6,0)</f>
        <v>22326</v>
      </c>
      <c r="G3817" s="4" t="str">
        <f>VLOOKUP(C3817,Customers!$A$1:$H$201,7,0)</f>
        <v>Bryanside</v>
      </c>
      <c r="H3817" s="4">
        <f>VLOOKUP(C3817,Customers!$A$1:$H$201,8,0)</f>
        <v>45653</v>
      </c>
      <c r="I3817" t="s">
        <v>721</v>
      </c>
      <c r="J3817" t="str">
        <f>VLOOKUP(I3817,Products!$A$1:$F$51,2,0)</f>
        <v>Knowledge Bags</v>
      </c>
      <c r="K3817" t="str">
        <f>VLOOKUP(I3817,Products!$A$1:$F$51,3,0)</f>
        <v>Fashion</v>
      </c>
      <c r="L3817" t="str">
        <f>VLOOKUP(I3817,Products!$A$1:$F$51,4,0)</f>
        <v>Bags</v>
      </c>
      <c r="M3817" s="7">
        <f>VLOOKUP(I3817,Products!$A$1:$F$51,5,0)</f>
        <v>1396.22</v>
      </c>
      <c r="N3817" s="7">
        <f>VLOOKUP(I3817,Products!$A$1:$F$51,6,0)</f>
        <v>1004.09</v>
      </c>
      <c r="O3817" t="s">
        <v>831</v>
      </c>
      <c r="P3817" t="str">
        <f>VLOOKUP(O3817,Stores!$A$1:$D$6,2,0)</f>
        <v>MegaMart Peckmouth</v>
      </c>
      <c r="Q3817" t="str">
        <f>VLOOKUP(O3817,Stores!$A$1:$D$6,4,0)</f>
        <v>East</v>
      </c>
      <c r="R3817" s="6">
        <v>1</v>
      </c>
      <c r="S3817" s="6">
        <v>0.05</v>
      </c>
      <c r="T3817" t="s">
        <v>851</v>
      </c>
      <c r="U3817">
        <f t="shared" si="177"/>
        <v>1396.22</v>
      </c>
      <c r="V3817" s="7">
        <f t="shared" si="178"/>
        <v>1004.09</v>
      </c>
      <c r="W3817" s="7">
        <f t="shared" si="179"/>
        <v>391.18</v>
      </c>
    </row>
    <row r="3818" spans="1:23" x14ac:dyDescent="0.25">
      <c r="A3818" t="s">
        <v>5547</v>
      </c>
      <c r="B3818" s="4">
        <v>45739</v>
      </c>
      <c r="C3818" t="s">
        <v>388</v>
      </c>
      <c r="D3818" t="str">
        <f>VLOOKUP(C3818,Customers!$A$1:$H$201,4,0)</f>
        <v>Brenda Dean</v>
      </c>
      <c r="E3818" t="str">
        <f>VLOOKUP(C3818,Customers!$A$1:$H$201,5,0)</f>
        <v>Male</v>
      </c>
      <c r="F3818" s="4">
        <f>VLOOKUP(C3818,Customers!$A$1:$H$201,6,0)</f>
        <v>23821</v>
      </c>
      <c r="G3818" s="4" t="str">
        <f>VLOOKUP(C3818,Customers!$A$1:$H$201,7,0)</f>
        <v>West Ann</v>
      </c>
      <c r="H3818" s="4">
        <f>VLOOKUP(C3818,Customers!$A$1:$H$201,8,0)</f>
        <v>45308</v>
      </c>
      <c r="I3818" t="s">
        <v>784</v>
      </c>
      <c r="J3818" t="str">
        <f>VLOOKUP(I3818,Products!$A$1:$F$51,2,0)</f>
        <v>Foot Snacks</v>
      </c>
      <c r="K3818" t="str">
        <f>VLOOKUP(I3818,Products!$A$1:$F$51,3,0)</f>
        <v>Groceries</v>
      </c>
      <c r="L3818" t="str">
        <f>VLOOKUP(I3818,Products!$A$1:$F$51,4,0)</f>
        <v>Snacks</v>
      </c>
      <c r="M3818" s="7">
        <f>VLOOKUP(I3818,Products!$A$1:$F$51,5,0)</f>
        <v>1095.72</v>
      </c>
      <c r="N3818" s="7">
        <f>VLOOKUP(I3818,Products!$A$1:$F$51,6,0)</f>
        <v>822.2</v>
      </c>
      <c r="O3818" t="s">
        <v>831</v>
      </c>
      <c r="P3818" t="str">
        <f>VLOOKUP(O3818,Stores!$A$1:$D$6,2,0)</f>
        <v>MegaMart Peckmouth</v>
      </c>
      <c r="Q3818" t="str">
        <f>VLOOKUP(O3818,Stores!$A$1:$D$6,4,0)</f>
        <v>East</v>
      </c>
      <c r="R3818" s="6">
        <v>1</v>
      </c>
      <c r="S3818" s="6">
        <v>0.1</v>
      </c>
      <c r="T3818" t="s">
        <v>854</v>
      </c>
      <c r="U3818">
        <f t="shared" si="177"/>
        <v>1095.72</v>
      </c>
      <c r="V3818" s="7">
        <f t="shared" si="178"/>
        <v>822.2</v>
      </c>
      <c r="W3818" s="7">
        <f t="shared" si="179"/>
        <v>272.62</v>
      </c>
    </row>
    <row r="3819" spans="1:23" x14ac:dyDescent="0.25">
      <c r="A3819" t="s">
        <v>4189</v>
      </c>
      <c r="B3819" s="4">
        <v>45740</v>
      </c>
      <c r="C3819" t="s">
        <v>11</v>
      </c>
      <c r="D3819" t="str">
        <f>VLOOKUP(C3819,Customers!$A$1:$H$201,4,0)</f>
        <v>Michael Miller</v>
      </c>
      <c r="E3819" t="str">
        <f>VLOOKUP(C3819,Customers!$A$1:$H$201,5,0)</f>
        <v>Male</v>
      </c>
      <c r="F3819" s="4">
        <f>VLOOKUP(C3819,Customers!$A$1:$H$201,6,0)</f>
        <v>21780</v>
      </c>
      <c r="G3819" s="4" t="str">
        <f>VLOOKUP(C3819,Customers!$A$1:$H$201,7,0)</f>
        <v>New Gabrielleport</v>
      </c>
      <c r="H3819" s="4">
        <f>VLOOKUP(C3819,Customers!$A$1:$H$201,8,0)</f>
        <v>44138</v>
      </c>
      <c r="I3819" t="s">
        <v>806</v>
      </c>
      <c r="J3819" t="str">
        <f>VLOOKUP(I3819,Products!$A$1:$F$51,2,0)</f>
        <v>Maybe Clothing</v>
      </c>
      <c r="K3819" t="str">
        <f>VLOOKUP(I3819,Products!$A$1:$F$51,3,0)</f>
        <v>Fashion</v>
      </c>
      <c r="L3819" t="str">
        <f>VLOOKUP(I3819,Products!$A$1:$F$51,4,0)</f>
        <v>Clothing</v>
      </c>
      <c r="M3819" s="7">
        <f>VLOOKUP(I3819,Products!$A$1:$F$51,5,0)</f>
        <v>1102.791777777778</v>
      </c>
      <c r="N3819" s="7">
        <f>VLOOKUP(I3819,Products!$A$1:$F$51,6,0)</f>
        <v>316.63</v>
      </c>
      <c r="O3819" t="s">
        <v>831</v>
      </c>
      <c r="P3819" t="str">
        <f>VLOOKUP(O3819,Stores!$A$1:$D$6,2,0)</f>
        <v>MegaMart Peckmouth</v>
      </c>
      <c r="Q3819" t="str">
        <f>VLOOKUP(O3819,Stores!$A$1:$D$6,4,0)</f>
        <v>East</v>
      </c>
      <c r="R3819" s="6">
        <v>3</v>
      </c>
      <c r="S3819" s="6">
        <v>0</v>
      </c>
      <c r="T3819" t="s">
        <v>857</v>
      </c>
      <c r="U3819">
        <f t="shared" si="177"/>
        <v>3308.3753333333339</v>
      </c>
      <c r="V3819" s="7">
        <f t="shared" si="178"/>
        <v>949.89</v>
      </c>
      <c r="W3819" s="7">
        <f t="shared" si="179"/>
        <v>2357.485333333334</v>
      </c>
    </row>
    <row r="3820" spans="1:23" x14ac:dyDescent="0.25">
      <c r="A3820" t="s">
        <v>1459</v>
      </c>
      <c r="B3820" s="4">
        <v>45740</v>
      </c>
      <c r="C3820" t="s">
        <v>427</v>
      </c>
      <c r="D3820" t="str">
        <f>VLOOKUP(C3820,Customers!$A$1:$H$201,4,0)</f>
        <v>Jose Smith</v>
      </c>
      <c r="E3820" t="str">
        <f>VLOOKUP(C3820,Customers!$A$1:$H$201,5,0)</f>
        <v>Male</v>
      </c>
      <c r="F3820" s="4">
        <f>VLOOKUP(C3820,Customers!$A$1:$H$201,6,0)</f>
        <v>21971</v>
      </c>
      <c r="G3820" s="4" t="str">
        <f>VLOOKUP(C3820,Customers!$A$1:$H$201,7,0)</f>
        <v>Smithburgh</v>
      </c>
      <c r="H3820" s="4">
        <f>VLOOKUP(C3820,Customers!$A$1:$H$201,8,0)</f>
        <v>45242</v>
      </c>
      <c r="I3820" t="s">
        <v>794</v>
      </c>
      <c r="J3820" t="str">
        <f>VLOOKUP(I3820,Products!$A$1:$F$51,2,0)</f>
        <v>New Watches</v>
      </c>
      <c r="K3820" t="str">
        <f>VLOOKUP(I3820,Products!$A$1:$F$51,3,0)</f>
        <v>Fashion</v>
      </c>
      <c r="L3820" t="str">
        <f>VLOOKUP(I3820,Products!$A$1:$F$51,4,0)</f>
        <v>Watches</v>
      </c>
      <c r="M3820" s="7">
        <f>VLOOKUP(I3820,Products!$A$1:$F$51,5,0)</f>
        <v>1501.46</v>
      </c>
      <c r="N3820" s="7">
        <f>VLOOKUP(I3820,Products!$A$1:$F$51,6,0)</f>
        <v>1167.73</v>
      </c>
      <c r="O3820" t="s">
        <v>827</v>
      </c>
      <c r="P3820" t="str">
        <f>VLOOKUP(O3820,Stores!$A$1:$D$6,2,0)</f>
        <v>MegaMart Jimenezborough</v>
      </c>
      <c r="Q3820" t="str">
        <f>VLOOKUP(O3820,Stores!$A$1:$D$6,4,0)</f>
        <v>South</v>
      </c>
      <c r="R3820" s="6">
        <v>3</v>
      </c>
      <c r="S3820" s="6">
        <v>0.05</v>
      </c>
      <c r="T3820" t="s">
        <v>857</v>
      </c>
      <c r="U3820">
        <f t="shared" si="177"/>
        <v>4504.38</v>
      </c>
      <c r="V3820" s="7">
        <f t="shared" si="178"/>
        <v>3503.19</v>
      </c>
      <c r="W3820" s="7">
        <f t="shared" si="179"/>
        <v>1000.24</v>
      </c>
    </row>
    <row r="3821" spans="1:23" x14ac:dyDescent="0.25">
      <c r="A3821" t="s">
        <v>1483</v>
      </c>
      <c r="B3821" s="4">
        <v>45740</v>
      </c>
      <c r="C3821" t="s">
        <v>681</v>
      </c>
      <c r="D3821" t="str">
        <f>VLOOKUP(C3821,Customers!$A$1:$H$201,4,0)</f>
        <v>Ann West</v>
      </c>
      <c r="E3821" t="str">
        <f>VLOOKUP(C3821,Customers!$A$1:$H$201,5,0)</f>
        <v>Male</v>
      </c>
      <c r="F3821" s="4">
        <f>VLOOKUP(C3821,Customers!$A$1:$H$201,6,0)</f>
        <v>36771</v>
      </c>
      <c r="G3821" s="4" t="str">
        <f>VLOOKUP(C3821,Customers!$A$1:$H$201,7,0)</f>
        <v>Craigshire</v>
      </c>
      <c r="H3821" s="4">
        <f>VLOOKUP(C3821,Customers!$A$1:$H$201,8,0)</f>
        <v>44778</v>
      </c>
      <c r="I3821" t="s">
        <v>755</v>
      </c>
      <c r="J3821" t="str">
        <f>VLOOKUP(I3821,Products!$A$1:$F$51,2,0)</f>
        <v>Democratic Smartphone</v>
      </c>
      <c r="K3821" t="str">
        <f>VLOOKUP(I3821,Products!$A$1:$F$51,3,0)</f>
        <v>Electronics</v>
      </c>
      <c r="L3821" t="str">
        <f>VLOOKUP(I3821,Products!$A$1:$F$51,4,0)</f>
        <v>Smartphone</v>
      </c>
      <c r="M3821" s="7">
        <f>VLOOKUP(I3821,Products!$A$1:$F$51,5,0)</f>
        <v>1079.8900000000001</v>
      </c>
      <c r="N3821" s="7">
        <f>VLOOKUP(I3821,Products!$A$1:$F$51,6,0)</f>
        <v>703.83</v>
      </c>
      <c r="O3821" t="s">
        <v>842</v>
      </c>
      <c r="P3821" t="str">
        <f>VLOOKUP(O3821,Stores!$A$1:$D$6,2,0)</f>
        <v>MegaMart Johnmouth</v>
      </c>
      <c r="Q3821" t="str">
        <f>VLOOKUP(O3821,Stores!$A$1:$D$6,4,0)</f>
        <v>East</v>
      </c>
      <c r="R3821" s="6">
        <v>2</v>
      </c>
      <c r="S3821" s="6">
        <v>0</v>
      </c>
      <c r="T3821" t="s">
        <v>854</v>
      </c>
      <c r="U3821">
        <f t="shared" si="177"/>
        <v>2159.7800000000002</v>
      </c>
      <c r="V3821" s="7">
        <f t="shared" si="178"/>
        <v>1407.66</v>
      </c>
      <c r="W3821" s="7">
        <f t="shared" si="179"/>
        <v>751.12000000000012</v>
      </c>
    </row>
    <row r="3822" spans="1:23" x14ac:dyDescent="0.25">
      <c r="A3822" t="s">
        <v>2797</v>
      </c>
      <c r="B3822" s="4">
        <v>45740</v>
      </c>
      <c r="C3822" t="s">
        <v>623</v>
      </c>
      <c r="D3822" t="str">
        <f>VLOOKUP(C3822,Customers!$A$1:$H$201,4,0)</f>
        <v>Peter Garcia</v>
      </c>
      <c r="E3822" t="str">
        <f>VLOOKUP(C3822,Customers!$A$1:$H$201,5,0)</f>
        <v>Male</v>
      </c>
      <c r="F3822" s="4">
        <f>VLOOKUP(C3822,Customers!$A$1:$H$201,6,0)</f>
        <v>29135</v>
      </c>
      <c r="G3822" s="4" t="str">
        <f>VLOOKUP(C3822,Customers!$A$1:$H$201,7,0)</f>
        <v>West Amymouth</v>
      </c>
      <c r="H3822" s="4">
        <f>VLOOKUP(C3822,Customers!$A$1:$H$201,8,0)</f>
        <v>44399</v>
      </c>
      <c r="I3822" t="s">
        <v>812</v>
      </c>
      <c r="J3822" t="str">
        <f>VLOOKUP(I3822,Products!$A$1:$F$51,2,0)</f>
        <v>Set Dairy</v>
      </c>
      <c r="K3822" t="str">
        <f>VLOOKUP(I3822,Products!$A$1:$F$51,3,0)</f>
        <v>Groceries</v>
      </c>
      <c r="L3822" t="str">
        <f>VLOOKUP(I3822,Products!$A$1:$F$51,4,0)</f>
        <v>Dairy</v>
      </c>
      <c r="M3822" s="7">
        <f>VLOOKUP(I3822,Products!$A$1:$F$51,5,0)</f>
        <v>1879.08</v>
      </c>
      <c r="N3822" s="7">
        <f>VLOOKUP(I3822,Products!$A$1:$F$51,6,0)</f>
        <v>1004.56</v>
      </c>
      <c r="O3822" t="s">
        <v>842</v>
      </c>
      <c r="P3822" t="str">
        <f>VLOOKUP(O3822,Stores!$A$1:$D$6,2,0)</f>
        <v>MegaMart Johnmouth</v>
      </c>
      <c r="Q3822" t="str">
        <f>VLOOKUP(O3822,Stores!$A$1:$D$6,4,0)</f>
        <v>East</v>
      </c>
      <c r="R3822" s="6">
        <v>5</v>
      </c>
      <c r="S3822" s="6">
        <v>0</v>
      </c>
      <c r="T3822" t="s">
        <v>857</v>
      </c>
      <c r="U3822">
        <f t="shared" si="177"/>
        <v>9395.4</v>
      </c>
      <c r="V3822" s="7">
        <f t="shared" si="178"/>
        <v>5022.7999999999993</v>
      </c>
      <c r="W3822" s="7">
        <f t="shared" si="179"/>
        <v>4371.6000000000004</v>
      </c>
    </row>
    <row r="3823" spans="1:23" x14ac:dyDescent="0.25">
      <c r="A3823" t="s">
        <v>3550</v>
      </c>
      <c r="B3823" s="4">
        <v>45740</v>
      </c>
      <c r="C3823" t="s">
        <v>18</v>
      </c>
      <c r="D3823" t="str">
        <f>VLOOKUP(C3823,Customers!$A$1:$H$201,4,0)</f>
        <v>Joseph Ward</v>
      </c>
      <c r="E3823" t="str">
        <f>VLOOKUP(C3823,Customers!$A$1:$H$201,5,0)</f>
        <v>Male</v>
      </c>
      <c r="F3823" s="4">
        <f>VLOOKUP(C3823,Customers!$A$1:$H$201,6,0)</f>
        <v>33771</v>
      </c>
      <c r="G3823" s="4" t="str">
        <f>VLOOKUP(C3823,Customers!$A$1:$H$201,7,0)</f>
        <v>East Edgarborough</v>
      </c>
      <c r="H3823" s="4">
        <f>VLOOKUP(C3823,Customers!$A$1:$H$201,8,0)</f>
        <v>45544</v>
      </c>
      <c r="I3823" t="s">
        <v>743</v>
      </c>
      <c r="J3823" t="str">
        <f>VLOOKUP(I3823,Products!$A$1:$F$51,2,0)</f>
        <v>World Watches</v>
      </c>
      <c r="K3823" t="str">
        <f>VLOOKUP(I3823,Products!$A$1:$F$51,3,0)</f>
        <v>Fashion</v>
      </c>
      <c r="L3823" t="str">
        <f>VLOOKUP(I3823,Products!$A$1:$F$51,4,0)</f>
        <v>Watches</v>
      </c>
      <c r="M3823" s="7">
        <f>VLOOKUP(I3823,Products!$A$1:$F$51,5,0)</f>
        <v>1134.8</v>
      </c>
      <c r="N3823" s="7">
        <f>VLOOKUP(I3823,Products!$A$1:$F$51,6,0)</f>
        <v>675.1</v>
      </c>
      <c r="O3823" t="s">
        <v>831</v>
      </c>
      <c r="P3823" t="str">
        <f>VLOOKUP(O3823,Stores!$A$1:$D$6,2,0)</f>
        <v>MegaMart Peckmouth</v>
      </c>
      <c r="Q3823" t="str">
        <f>VLOOKUP(O3823,Stores!$A$1:$D$6,4,0)</f>
        <v>East</v>
      </c>
      <c r="R3823" s="6">
        <v>1</v>
      </c>
      <c r="S3823" s="6">
        <v>0.05</v>
      </c>
      <c r="T3823" t="s">
        <v>857</v>
      </c>
      <c r="U3823">
        <f t="shared" si="177"/>
        <v>1134.8</v>
      </c>
      <c r="V3823" s="7">
        <f t="shared" si="178"/>
        <v>675.1</v>
      </c>
      <c r="W3823" s="7">
        <f t="shared" si="179"/>
        <v>458.74999999999994</v>
      </c>
    </row>
    <row r="3824" spans="1:23" x14ac:dyDescent="0.25">
      <c r="A3824" t="s">
        <v>5044</v>
      </c>
      <c r="B3824" s="4">
        <v>45740</v>
      </c>
      <c r="C3824" t="s">
        <v>296</v>
      </c>
      <c r="D3824" t="str">
        <f>VLOOKUP(C3824,Customers!$A$1:$H$201,4,0)</f>
        <v>Donald Marsh</v>
      </c>
      <c r="E3824" t="str">
        <f>VLOOKUP(C3824,Customers!$A$1:$H$201,5,0)</f>
        <v>Female</v>
      </c>
      <c r="F3824" s="4">
        <f>VLOOKUP(C3824,Customers!$A$1:$H$201,6,0)</f>
        <v>29021</v>
      </c>
      <c r="G3824" s="4" t="str">
        <f>VLOOKUP(C3824,Customers!$A$1:$H$201,7,0)</f>
        <v>North Bradleyfurt</v>
      </c>
      <c r="H3824" s="4">
        <f>VLOOKUP(C3824,Customers!$A$1:$H$201,8,0)</f>
        <v>45479</v>
      </c>
      <c r="I3824" t="s">
        <v>796</v>
      </c>
      <c r="J3824" t="str">
        <f>VLOOKUP(I3824,Products!$A$1:$F$51,2,0)</f>
        <v>Book Television</v>
      </c>
      <c r="K3824" t="str">
        <f>VLOOKUP(I3824,Products!$A$1:$F$51,3,0)</f>
        <v>Electronics</v>
      </c>
      <c r="L3824" t="str">
        <f>VLOOKUP(I3824,Products!$A$1:$F$51,4,0)</f>
        <v>Television</v>
      </c>
      <c r="M3824" s="7">
        <f>VLOOKUP(I3824,Products!$A$1:$F$51,5,0)</f>
        <v>1952.65</v>
      </c>
      <c r="N3824" s="7">
        <f>VLOOKUP(I3824,Products!$A$1:$F$51,6,0)</f>
        <v>1451.27</v>
      </c>
      <c r="O3824" t="s">
        <v>842</v>
      </c>
      <c r="P3824" t="str">
        <f>VLOOKUP(O3824,Stores!$A$1:$D$6,2,0)</f>
        <v>MegaMart Johnmouth</v>
      </c>
      <c r="Q3824" t="str">
        <f>VLOOKUP(O3824,Stores!$A$1:$D$6,4,0)</f>
        <v>East</v>
      </c>
      <c r="R3824" s="6">
        <v>5</v>
      </c>
      <c r="S3824" s="6">
        <v>0.15</v>
      </c>
      <c r="T3824" t="s">
        <v>851</v>
      </c>
      <c r="U3824">
        <f t="shared" si="177"/>
        <v>9763.25</v>
      </c>
      <c r="V3824" s="7">
        <f t="shared" si="178"/>
        <v>7256.35</v>
      </c>
      <c r="W3824" s="7">
        <f t="shared" si="179"/>
        <v>2506.0499999999997</v>
      </c>
    </row>
    <row r="3825" spans="1:23" x14ac:dyDescent="0.25">
      <c r="A3825" t="s">
        <v>1283</v>
      </c>
      <c r="B3825" s="4">
        <v>45741</v>
      </c>
      <c r="C3825" t="s">
        <v>349</v>
      </c>
      <c r="D3825" t="str">
        <f>VLOOKUP(C3825,Customers!$A$1:$H$201,4,0)</f>
        <v>Stanley Brown</v>
      </c>
      <c r="E3825" t="str">
        <f>VLOOKUP(C3825,Customers!$A$1:$H$201,5,0)</f>
        <v>Male</v>
      </c>
      <c r="F3825" s="4">
        <f>VLOOKUP(C3825,Customers!$A$1:$H$201,6,0)</f>
        <v>28594</v>
      </c>
      <c r="G3825" s="4" t="str">
        <f>VLOOKUP(C3825,Customers!$A$1:$H$201,7,0)</f>
        <v>Baldwinstad</v>
      </c>
      <c r="H3825" s="4">
        <f>VLOOKUP(C3825,Customers!$A$1:$H$201,8,0)</f>
        <v>44617</v>
      </c>
      <c r="I3825" t="s">
        <v>774</v>
      </c>
      <c r="J3825" t="str">
        <f>VLOOKUP(I3825,Products!$A$1:$F$51,2,0)</f>
        <v>Behavior Dairy</v>
      </c>
      <c r="K3825" t="str">
        <f>VLOOKUP(I3825,Products!$A$1:$F$51,3,0)</f>
        <v>Groceries</v>
      </c>
      <c r="L3825" t="str">
        <f>VLOOKUP(I3825,Products!$A$1:$F$51,4,0)</f>
        <v>Dairy</v>
      </c>
      <c r="M3825" s="7">
        <f>VLOOKUP(I3825,Products!$A$1:$F$51,5,0)</f>
        <v>1015.76</v>
      </c>
      <c r="N3825" s="7">
        <f>VLOOKUP(I3825,Products!$A$1:$F$51,6,0)</f>
        <v>584.4</v>
      </c>
      <c r="O3825" t="s">
        <v>835</v>
      </c>
      <c r="P3825" t="str">
        <f>VLOOKUP(O3825,Stores!$A$1:$D$6,2,0)</f>
        <v>MegaMart New Michele</v>
      </c>
      <c r="Q3825" t="str">
        <f>VLOOKUP(O3825,Stores!$A$1:$D$6,4,0)</f>
        <v>West</v>
      </c>
      <c r="R3825" s="6">
        <v>1</v>
      </c>
      <c r="S3825" s="6">
        <v>0.05</v>
      </c>
      <c r="T3825" t="s">
        <v>861</v>
      </c>
      <c r="U3825">
        <f t="shared" si="177"/>
        <v>1015.76</v>
      </c>
      <c r="V3825" s="7">
        <f t="shared" si="178"/>
        <v>584.4</v>
      </c>
      <c r="W3825" s="7">
        <f t="shared" si="179"/>
        <v>430.41</v>
      </c>
    </row>
    <row r="3826" spans="1:23" x14ac:dyDescent="0.25">
      <c r="A3826" t="s">
        <v>1770</v>
      </c>
      <c r="B3826" s="4">
        <v>45741</v>
      </c>
      <c r="C3826" t="s">
        <v>107</v>
      </c>
      <c r="D3826" t="str">
        <f>VLOOKUP(C3826,Customers!$A$1:$H$201,4,0)</f>
        <v>Jacqueline Martin</v>
      </c>
      <c r="E3826" t="str">
        <f>VLOOKUP(C3826,Customers!$A$1:$H$201,5,0)</f>
        <v>Male</v>
      </c>
      <c r="F3826" s="4">
        <f>VLOOKUP(C3826,Customers!$A$1:$H$201,6,0)</f>
        <v>21586</v>
      </c>
      <c r="G3826" s="4" t="str">
        <f>VLOOKUP(C3826,Customers!$A$1:$H$201,7,0)</f>
        <v>Robertmouth</v>
      </c>
      <c r="H3826" s="4">
        <f>VLOOKUP(C3826,Customers!$A$1:$H$201,8,0)</f>
        <v>45168</v>
      </c>
      <c r="I3826" t="s">
        <v>808</v>
      </c>
      <c r="J3826" t="str">
        <f>VLOOKUP(I3826,Products!$A$1:$F$51,2,0)</f>
        <v>Soon Accessories</v>
      </c>
      <c r="K3826" t="str">
        <f>VLOOKUP(I3826,Products!$A$1:$F$51,3,0)</f>
        <v>Fashion</v>
      </c>
      <c r="L3826" t="str">
        <f>VLOOKUP(I3826,Products!$A$1:$F$51,4,0)</f>
        <v>Accessories</v>
      </c>
      <c r="M3826" s="7">
        <f>VLOOKUP(I3826,Products!$A$1:$F$51,5,0)</f>
        <v>564.41999999999996</v>
      </c>
      <c r="N3826" s="7">
        <f>VLOOKUP(I3826,Products!$A$1:$F$51,6,0)</f>
        <v>293.95999999999998</v>
      </c>
      <c r="O3826" t="s">
        <v>835</v>
      </c>
      <c r="P3826" t="str">
        <f>VLOOKUP(O3826,Stores!$A$1:$D$6,2,0)</f>
        <v>MegaMart New Michele</v>
      </c>
      <c r="Q3826" t="str">
        <f>VLOOKUP(O3826,Stores!$A$1:$D$6,4,0)</f>
        <v>West</v>
      </c>
      <c r="R3826" s="6">
        <v>5</v>
      </c>
      <c r="S3826" s="6">
        <v>0.05</v>
      </c>
      <c r="T3826" t="s">
        <v>861</v>
      </c>
      <c r="U3826">
        <f t="shared" si="177"/>
        <v>2822.1</v>
      </c>
      <c r="V3826" s="7">
        <f t="shared" si="178"/>
        <v>1469.8</v>
      </c>
      <c r="W3826" s="7">
        <f t="shared" si="179"/>
        <v>1351.35</v>
      </c>
    </row>
    <row r="3827" spans="1:23" x14ac:dyDescent="0.25">
      <c r="A3827" t="s">
        <v>4766</v>
      </c>
      <c r="B3827" s="4">
        <v>45741</v>
      </c>
      <c r="C3827" t="s">
        <v>341</v>
      </c>
      <c r="D3827" t="str">
        <f>VLOOKUP(C3827,Customers!$A$1:$H$201,4,0)</f>
        <v>Brian Fowler</v>
      </c>
      <c r="E3827" t="str">
        <f>VLOOKUP(C3827,Customers!$A$1:$H$201,5,0)</f>
        <v>Male</v>
      </c>
      <c r="F3827" s="4">
        <f>VLOOKUP(C3827,Customers!$A$1:$H$201,6,0)</f>
        <v>23046</v>
      </c>
      <c r="G3827" s="4" t="str">
        <f>VLOOKUP(C3827,Customers!$A$1:$H$201,7,0)</f>
        <v>Port Williamhaven</v>
      </c>
      <c r="H3827" s="4">
        <f>VLOOKUP(C3827,Customers!$A$1:$H$201,8,0)</f>
        <v>44431</v>
      </c>
      <c r="I3827" t="s">
        <v>714</v>
      </c>
      <c r="J3827" t="str">
        <f>VLOOKUP(I3827,Products!$A$1:$F$51,2,0)</f>
        <v>Here Footwear</v>
      </c>
      <c r="K3827" t="str">
        <f>VLOOKUP(I3827,Products!$A$1:$F$51,3,0)</f>
        <v>Fashion</v>
      </c>
      <c r="L3827" t="str">
        <f>VLOOKUP(I3827,Products!$A$1:$F$51,4,0)</f>
        <v>Footwear</v>
      </c>
      <c r="M3827" s="7">
        <f>VLOOKUP(I3827,Products!$A$1:$F$51,5,0)</f>
        <v>1102.791777777778</v>
      </c>
      <c r="N3827" s="7">
        <f>VLOOKUP(I3827,Products!$A$1:$F$51,6,0)</f>
        <v>169.03</v>
      </c>
      <c r="O3827" t="s">
        <v>842</v>
      </c>
      <c r="P3827" t="str">
        <f>VLOOKUP(O3827,Stores!$A$1:$D$6,2,0)</f>
        <v>MegaMart Johnmouth</v>
      </c>
      <c r="Q3827" t="str">
        <f>VLOOKUP(O3827,Stores!$A$1:$D$6,4,0)</f>
        <v>East</v>
      </c>
      <c r="R3827" s="6">
        <v>3</v>
      </c>
      <c r="S3827" s="6">
        <v>0</v>
      </c>
      <c r="T3827" t="s">
        <v>857</v>
      </c>
      <c r="U3827">
        <f t="shared" si="177"/>
        <v>3308.3753333333339</v>
      </c>
      <c r="V3827" s="7">
        <f t="shared" si="178"/>
        <v>507.09000000000003</v>
      </c>
      <c r="W3827" s="7">
        <f t="shared" si="179"/>
        <v>2800.2853333333337</v>
      </c>
    </row>
    <row r="3828" spans="1:23" x14ac:dyDescent="0.25">
      <c r="A3828" t="s">
        <v>5011</v>
      </c>
      <c r="B3828" s="4">
        <v>45741</v>
      </c>
      <c r="C3828" t="s">
        <v>610</v>
      </c>
      <c r="D3828" t="str">
        <f>VLOOKUP(C3828,Customers!$A$1:$H$201,4,0)</f>
        <v>Michelle Smith</v>
      </c>
      <c r="E3828" t="str">
        <f>VLOOKUP(C3828,Customers!$A$1:$H$201,5,0)</f>
        <v>Female</v>
      </c>
      <c r="F3828" s="4">
        <f>VLOOKUP(C3828,Customers!$A$1:$H$201,6,0)</f>
        <v>28198</v>
      </c>
      <c r="G3828" s="4" t="str">
        <f>VLOOKUP(C3828,Customers!$A$1:$H$201,7,0)</f>
        <v>New Fred</v>
      </c>
      <c r="H3828" s="4">
        <f>VLOOKUP(C3828,Customers!$A$1:$H$201,8,0)</f>
        <v>45829</v>
      </c>
      <c r="I3828" t="s">
        <v>806</v>
      </c>
      <c r="J3828" t="str">
        <f>VLOOKUP(I3828,Products!$A$1:$F$51,2,0)</f>
        <v>Maybe Clothing</v>
      </c>
      <c r="K3828" t="str">
        <f>VLOOKUP(I3828,Products!$A$1:$F$51,3,0)</f>
        <v>Fashion</v>
      </c>
      <c r="L3828" t="str">
        <f>VLOOKUP(I3828,Products!$A$1:$F$51,4,0)</f>
        <v>Clothing</v>
      </c>
      <c r="M3828" s="7">
        <f>VLOOKUP(I3828,Products!$A$1:$F$51,5,0)</f>
        <v>1102.791777777778</v>
      </c>
      <c r="N3828" s="7">
        <f>VLOOKUP(I3828,Products!$A$1:$F$51,6,0)</f>
        <v>316.63</v>
      </c>
      <c r="O3828" t="s">
        <v>838</v>
      </c>
      <c r="P3828" t="str">
        <f>VLOOKUP(O3828,Stores!$A$1:$D$6,2,0)</f>
        <v>MegaMart Brianahaven</v>
      </c>
      <c r="Q3828" t="str">
        <f>VLOOKUP(O3828,Stores!$A$1:$D$6,4,0)</f>
        <v>North</v>
      </c>
      <c r="R3828" s="6">
        <v>4</v>
      </c>
      <c r="S3828" s="6">
        <v>0.1</v>
      </c>
      <c r="T3828" t="s">
        <v>861</v>
      </c>
      <c r="U3828">
        <f t="shared" si="177"/>
        <v>4411.1671111111118</v>
      </c>
      <c r="V3828" s="7">
        <f t="shared" si="178"/>
        <v>1266.52</v>
      </c>
      <c r="W3828" s="7">
        <f t="shared" si="179"/>
        <v>3143.7471111111117</v>
      </c>
    </row>
    <row r="3829" spans="1:23" x14ac:dyDescent="0.25">
      <c r="A3829" t="s">
        <v>1941</v>
      </c>
      <c r="B3829" s="4">
        <v>45741</v>
      </c>
      <c r="C3829" t="s">
        <v>583</v>
      </c>
      <c r="D3829" t="str">
        <f>VLOOKUP(C3829,Customers!$A$1:$H$201,4,0)</f>
        <v>Linda Vasquez</v>
      </c>
      <c r="E3829" t="str">
        <f>VLOOKUP(C3829,Customers!$A$1:$H$201,5,0)</f>
        <v>Male</v>
      </c>
      <c r="F3829" s="4">
        <f>VLOOKUP(C3829,Customers!$A$1:$H$201,6,0)</f>
        <v>25047</v>
      </c>
      <c r="G3829" s="4" t="str">
        <f>VLOOKUP(C3829,Customers!$A$1:$H$201,7,0)</f>
        <v>North Rodney</v>
      </c>
      <c r="H3829" s="4">
        <f>VLOOKUP(C3829,Customers!$A$1:$H$201,8,0)</f>
        <v>44186</v>
      </c>
      <c r="I3829" t="s">
        <v>721</v>
      </c>
      <c r="J3829" t="str">
        <f>VLOOKUP(I3829,Products!$A$1:$F$51,2,0)</f>
        <v>Knowledge Bags</v>
      </c>
      <c r="K3829" t="str">
        <f>VLOOKUP(I3829,Products!$A$1:$F$51,3,0)</f>
        <v>Fashion</v>
      </c>
      <c r="L3829" t="str">
        <f>VLOOKUP(I3829,Products!$A$1:$F$51,4,0)</f>
        <v>Bags</v>
      </c>
      <c r="M3829" s="7">
        <f>VLOOKUP(I3829,Products!$A$1:$F$51,5,0)</f>
        <v>1396.22</v>
      </c>
      <c r="N3829" s="7">
        <f>VLOOKUP(I3829,Products!$A$1:$F$51,6,0)</f>
        <v>1004.09</v>
      </c>
      <c r="O3829" t="s">
        <v>831</v>
      </c>
      <c r="P3829" t="str">
        <f>VLOOKUP(O3829,Stores!$A$1:$D$6,2,0)</f>
        <v>MegaMart Peckmouth</v>
      </c>
      <c r="Q3829" t="str">
        <f>VLOOKUP(O3829,Stores!$A$1:$D$6,4,0)</f>
        <v>East</v>
      </c>
      <c r="R3829" s="6">
        <v>3</v>
      </c>
      <c r="S3829" s="6">
        <v>0.1</v>
      </c>
      <c r="T3829" t="s">
        <v>861</v>
      </c>
      <c r="U3829">
        <f t="shared" si="177"/>
        <v>4188.66</v>
      </c>
      <c r="V3829" s="7">
        <f t="shared" si="178"/>
        <v>3012.27</v>
      </c>
      <c r="W3829" s="7">
        <f t="shared" si="179"/>
        <v>1175.4899999999998</v>
      </c>
    </row>
    <row r="3830" spans="1:23" x14ac:dyDescent="0.25">
      <c r="A3830" t="s">
        <v>3342</v>
      </c>
      <c r="B3830" s="4">
        <v>45741</v>
      </c>
      <c r="C3830" t="s">
        <v>529</v>
      </c>
      <c r="D3830" t="str">
        <f>VLOOKUP(C3830,Customers!$A$1:$H$201,4,0)</f>
        <v>John Johnson</v>
      </c>
      <c r="E3830" t="str">
        <f>VLOOKUP(C3830,Customers!$A$1:$H$201,5,0)</f>
        <v>Female</v>
      </c>
      <c r="F3830" s="4">
        <f>VLOOKUP(C3830,Customers!$A$1:$H$201,6,0)</f>
        <v>35515</v>
      </c>
      <c r="G3830" s="4" t="str">
        <f>VLOOKUP(C3830,Customers!$A$1:$H$201,7,0)</f>
        <v>North Jamesport</v>
      </c>
      <c r="H3830" s="4">
        <f>VLOOKUP(C3830,Customers!$A$1:$H$201,8,0)</f>
        <v>44804</v>
      </c>
      <c r="I3830" t="s">
        <v>768</v>
      </c>
      <c r="J3830" t="str">
        <f>VLOOKUP(I3830,Products!$A$1:$F$51,2,0)</f>
        <v>And Footwear</v>
      </c>
      <c r="K3830" t="str">
        <f>VLOOKUP(I3830,Products!$A$1:$F$51,3,0)</f>
        <v>Fashion</v>
      </c>
      <c r="L3830" t="str">
        <f>VLOOKUP(I3830,Products!$A$1:$F$51,4,0)</f>
        <v>Footwear</v>
      </c>
      <c r="M3830" s="7">
        <f>VLOOKUP(I3830,Products!$A$1:$F$51,5,0)</f>
        <v>1878.47</v>
      </c>
      <c r="N3830" s="7">
        <f>VLOOKUP(I3830,Products!$A$1:$F$51,6,0)</f>
        <v>1014.91</v>
      </c>
      <c r="O3830" t="s">
        <v>831</v>
      </c>
      <c r="P3830" t="str">
        <f>VLOOKUP(O3830,Stores!$A$1:$D$6,2,0)</f>
        <v>MegaMart Peckmouth</v>
      </c>
      <c r="Q3830" t="str">
        <f>VLOOKUP(O3830,Stores!$A$1:$D$6,4,0)</f>
        <v>East</v>
      </c>
      <c r="R3830" s="6">
        <v>2</v>
      </c>
      <c r="S3830" s="6">
        <v>0.1</v>
      </c>
      <c r="T3830" t="s">
        <v>861</v>
      </c>
      <c r="U3830">
        <f t="shared" si="177"/>
        <v>3756.94</v>
      </c>
      <c r="V3830" s="7">
        <f t="shared" si="178"/>
        <v>2029.82</v>
      </c>
      <c r="W3830" s="7">
        <f t="shared" si="179"/>
        <v>1726.22</v>
      </c>
    </row>
    <row r="3831" spans="1:23" x14ac:dyDescent="0.25">
      <c r="A3831" t="s">
        <v>4102</v>
      </c>
      <c r="B3831" s="4">
        <v>45741</v>
      </c>
      <c r="C3831" t="s">
        <v>165</v>
      </c>
      <c r="D3831" t="str">
        <f>VLOOKUP(C3831,Customers!$A$1:$H$201,4,0)</f>
        <v>Kenneth Allen</v>
      </c>
      <c r="E3831" t="str">
        <f>VLOOKUP(C3831,Customers!$A$1:$H$201,5,0)</f>
        <v>Male</v>
      </c>
      <c r="F3831" s="4">
        <f>VLOOKUP(C3831,Customers!$A$1:$H$201,6,0)</f>
        <v>32400</v>
      </c>
      <c r="G3831" s="4" t="str">
        <f>VLOOKUP(C3831,Customers!$A$1:$H$201,7,0)</f>
        <v>North Jonathonhaven</v>
      </c>
      <c r="H3831" s="4">
        <f>VLOOKUP(C3831,Customers!$A$1:$H$201,8,0)</f>
        <v>45213</v>
      </c>
      <c r="I3831" t="s">
        <v>810</v>
      </c>
      <c r="J3831" t="str">
        <f>VLOOKUP(I3831,Products!$A$1:$F$51,2,0)</f>
        <v>Least Accessories</v>
      </c>
      <c r="K3831" t="str">
        <f>VLOOKUP(I3831,Products!$A$1:$F$51,3,0)</f>
        <v>Fashion</v>
      </c>
      <c r="L3831" t="str">
        <f>VLOOKUP(I3831,Products!$A$1:$F$51,4,0)</f>
        <v>Accessories</v>
      </c>
      <c r="M3831" s="7">
        <f>VLOOKUP(I3831,Products!$A$1:$F$51,5,0)</f>
        <v>1286.55</v>
      </c>
      <c r="N3831" s="7">
        <f>VLOOKUP(I3831,Products!$A$1:$F$51,6,0)</f>
        <v>797.54</v>
      </c>
      <c r="O3831" t="s">
        <v>831</v>
      </c>
      <c r="P3831" t="str">
        <f>VLOOKUP(O3831,Stores!$A$1:$D$6,2,0)</f>
        <v>MegaMart Peckmouth</v>
      </c>
      <c r="Q3831" t="str">
        <f>VLOOKUP(O3831,Stores!$A$1:$D$6,4,0)</f>
        <v>East</v>
      </c>
      <c r="R3831" s="6">
        <v>5</v>
      </c>
      <c r="S3831" s="6">
        <v>0.15</v>
      </c>
      <c r="T3831" t="s">
        <v>861</v>
      </c>
      <c r="U3831">
        <f t="shared" si="177"/>
        <v>6432.75</v>
      </c>
      <c r="V3831" s="7">
        <f t="shared" si="178"/>
        <v>3987.7</v>
      </c>
      <c r="W3831" s="7">
        <f t="shared" si="179"/>
        <v>2444.2000000000003</v>
      </c>
    </row>
    <row r="3832" spans="1:23" x14ac:dyDescent="0.25">
      <c r="A3832" t="s">
        <v>5789</v>
      </c>
      <c r="B3832" s="4">
        <v>45742</v>
      </c>
      <c r="C3832" t="s">
        <v>360</v>
      </c>
      <c r="D3832" t="str">
        <f>VLOOKUP(C3832,Customers!$A$1:$H$201,4,0)</f>
        <v>Eric King</v>
      </c>
      <c r="E3832" t="str">
        <f>VLOOKUP(C3832,Customers!$A$1:$H$201,5,0)</f>
        <v>Male</v>
      </c>
      <c r="F3832" s="4">
        <f>VLOOKUP(C3832,Customers!$A$1:$H$201,6,0)</f>
        <v>32514</v>
      </c>
      <c r="G3832" s="4" t="str">
        <f>VLOOKUP(C3832,Customers!$A$1:$H$201,7,0)</f>
        <v>Lake Amanda</v>
      </c>
      <c r="H3832" s="4">
        <f>VLOOKUP(C3832,Customers!$A$1:$H$201,8,0)</f>
        <v>44496</v>
      </c>
      <c r="I3832" t="s">
        <v>776</v>
      </c>
      <c r="J3832" t="str">
        <f>VLOOKUP(I3832,Products!$A$1:$F$51,2,0)</f>
        <v>Hospital Smartphone</v>
      </c>
      <c r="K3832" t="str">
        <f>VLOOKUP(I3832,Products!$A$1:$F$51,3,0)</f>
        <v>Electronics</v>
      </c>
      <c r="L3832" t="str">
        <f>VLOOKUP(I3832,Products!$A$1:$F$51,4,0)</f>
        <v>Smartphone</v>
      </c>
      <c r="M3832" s="7">
        <f>VLOOKUP(I3832,Products!$A$1:$F$51,5,0)</f>
        <v>1272.23</v>
      </c>
      <c r="N3832" s="7">
        <f>VLOOKUP(I3832,Products!$A$1:$F$51,6,0)</f>
        <v>952.65</v>
      </c>
      <c r="O3832" t="s">
        <v>831</v>
      </c>
      <c r="P3832" t="str">
        <f>VLOOKUP(O3832,Stores!$A$1:$D$6,2,0)</f>
        <v>MegaMart Peckmouth</v>
      </c>
      <c r="Q3832" t="str">
        <f>VLOOKUP(O3832,Stores!$A$1:$D$6,4,0)</f>
        <v>East</v>
      </c>
      <c r="R3832" s="6">
        <v>1</v>
      </c>
      <c r="S3832" s="6">
        <v>0</v>
      </c>
      <c r="T3832" t="s">
        <v>854</v>
      </c>
      <c r="U3832">
        <f t="shared" si="177"/>
        <v>1272.23</v>
      </c>
      <c r="V3832" s="7">
        <f t="shared" si="178"/>
        <v>952.65</v>
      </c>
      <c r="W3832" s="7">
        <f t="shared" si="179"/>
        <v>318.58000000000004</v>
      </c>
    </row>
    <row r="3833" spans="1:23" x14ac:dyDescent="0.25">
      <c r="A3833" t="s">
        <v>1995</v>
      </c>
      <c r="B3833" s="4">
        <v>45742</v>
      </c>
      <c r="C3833" t="s">
        <v>7</v>
      </c>
      <c r="D3833" t="str">
        <f>VLOOKUP(C3833,Customers!$A$1:$H$201,4,0)</f>
        <v>Michael Davis</v>
      </c>
      <c r="E3833" t="str">
        <f>VLOOKUP(C3833,Customers!$A$1:$H$201,5,0)</f>
        <v>Male</v>
      </c>
      <c r="F3833" s="4">
        <f>VLOOKUP(C3833,Customers!$A$1:$H$201,6,0)</f>
        <v>35319</v>
      </c>
      <c r="G3833" s="4" t="str">
        <f>VLOOKUP(C3833,Customers!$A$1:$H$201,7,0)</f>
        <v>Osborneport</v>
      </c>
      <c r="H3833" s="4">
        <f>VLOOKUP(C3833,Customers!$A$1:$H$201,8,0)</f>
        <v>44829</v>
      </c>
      <c r="I3833" t="s">
        <v>814</v>
      </c>
      <c r="J3833" t="str">
        <f>VLOOKUP(I3833,Products!$A$1:$F$51,2,0)</f>
        <v>Nature Clothing</v>
      </c>
      <c r="K3833" t="str">
        <f>VLOOKUP(I3833,Products!$A$1:$F$51,3,0)</f>
        <v>Fashion</v>
      </c>
      <c r="L3833" t="str">
        <f>VLOOKUP(I3833,Products!$A$1:$F$51,4,0)</f>
        <v>Clothing</v>
      </c>
      <c r="M3833" s="7">
        <f>VLOOKUP(I3833,Products!$A$1:$F$51,5,0)</f>
        <v>1165.3699999999999</v>
      </c>
      <c r="N3833" s="7">
        <f>VLOOKUP(I3833,Products!$A$1:$F$51,6,0)</f>
        <v>926.55</v>
      </c>
      <c r="O3833" t="s">
        <v>842</v>
      </c>
      <c r="P3833" t="str">
        <f>VLOOKUP(O3833,Stores!$A$1:$D$6,2,0)</f>
        <v>MegaMart Johnmouth</v>
      </c>
      <c r="Q3833" t="str">
        <f>VLOOKUP(O3833,Stores!$A$1:$D$6,4,0)</f>
        <v>East</v>
      </c>
      <c r="R3833" s="6">
        <v>3</v>
      </c>
      <c r="S3833" s="6">
        <v>0</v>
      </c>
      <c r="T3833" t="s">
        <v>851</v>
      </c>
      <c r="U3833">
        <f t="shared" si="177"/>
        <v>3496.1099999999997</v>
      </c>
      <c r="V3833" s="7">
        <f t="shared" si="178"/>
        <v>2779.6499999999996</v>
      </c>
      <c r="W3833" s="7">
        <f t="shared" si="179"/>
        <v>715.46</v>
      </c>
    </row>
    <row r="3834" spans="1:23" x14ac:dyDescent="0.25">
      <c r="A3834" t="s">
        <v>2400</v>
      </c>
      <c r="B3834" s="4">
        <v>45742</v>
      </c>
      <c r="C3834" t="s">
        <v>289</v>
      </c>
      <c r="D3834" t="str">
        <f>VLOOKUP(C3834,Customers!$A$1:$H$201,4,0)</f>
        <v>Matthew Juarez</v>
      </c>
      <c r="E3834" t="str">
        <f>VLOOKUP(C3834,Customers!$A$1:$H$201,5,0)</f>
        <v>Female</v>
      </c>
      <c r="F3834" s="4">
        <f>VLOOKUP(C3834,Customers!$A$1:$H$201,6,0)</f>
        <v>37614</v>
      </c>
      <c r="G3834" s="4" t="str">
        <f>VLOOKUP(C3834,Customers!$A$1:$H$201,7,0)</f>
        <v>North Meagan</v>
      </c>
      <c r="H3834" s="4">
        <f>VLOOKUP(C3834,Customers!$A$1:$H$201,8,0)</f>
        <v>44855</v>
      </c>
      <c r="I3834" t="s">
        <v>757</v>
      </c>
      <c r="J3834" t="str">
        <f>VLOOKUP(I3834,Products!$A$1:$F$51,2,0)</f>
        <v>Traditional Laptop</v>
      </c>
      <c r="K3834" t="str">
        <f>VLOOKUP(I3834,Products!$A$1:$F$51,3,0)</f>
        <v>Electronics</v>
      </c>
      <c r="L3834" t="str">
        <f>VLOOKUP(I3834,Products!$A$1:$F$51,4,0)</f>
        <v>Laptop</v>
      </c>
      <c r="M3834" s="7">
        <f>VLOOKUP(I3834,Products!$A$1:$F$51,5,0)</f>
        <v>1762.92</v>
      </c>
      <c r="N3834" s="7">
        <f>VLOOKUP(I3834,Products!$A$1:$F$51,6,0)</f>
        <v>1346.48</v>
      </c>
      <c r="O3834" t="s">
        <v>835</v>
      </c>
      <c r="P3834" t="str">
        <f>VLOOKUP(O3834,Stores!$A$1:$D$6,2,0)</f>
        <v>MegaMart New Michele</v>
      </c>
      <c r="Q3834" t="str">
        <f>VLOOKUP(O3834,Stores!$A$1:$D$6,4,0)</f>
        <v>West</v>
      </c>
      <c r="R3834" s="6">
        <v>5</v>
      </c>
      <c r="S3834" s="6">
        <v>0.05</v>
      </c>
      <c r="T3834" t="s">
        <v>854</v>
      </c>
      <c r="U3834">
        <f t="shared" si="177"/>
        <v>8814.6</v>
      </c>
      <c r="V3834" s="7">
        <f t="shared" si="178"/>
        <v>6732.4</v>
      </c>
      <c r="W3834" s="7">
        <f t="shared" si="179"/>
        <v>2081.2500000000009</v>
      </c>
    </row>
    <row r="3835" spans="1:23" x14ac:dyDescent="0.25">
      <c r="A3835" t="s">
        <v>2497</v>
      </c>
      <c r="B3835" s="4">
        <v>45742</v>
      </c>
      <c r="C3835" t="s">
        <v>14</v>
      </c>
      <c r="D3835" t="str">
        <f>VLOOKUP(C3835,Customers!$A$1:$H$201,4,0)</f>
        <v>Carol Hays</v>
      </c>
      <c r="E3835" t="str">
        <f>VLOOKUP(C3835,Customers!$A$1:$H$201,5,0)</f>
        <v>Female</v>
      </c>
      <c r="F3835" s="4">
        <f>VLOOKUP(C3835,Customers!$A$1:$H$201,6,0)</f>
        <v>38461</v>
      </c>
      <c r="G3835" s="4" t="str">
        <f>VLOOKUP(C3835,Customers!$A$1:$H$201,7,0)</f>
        <v>Port Allen</v>
      </c>
      <c r="H3835" s="4">
        <f>VLOOKUP(C3835,Customers!$A$1:$H$201,8,0)</f>
        <v>45334</v>
      </c>
      <c r="I3835" t="s">
        <v>755</v>
      </c>
      <c r="J3835" t="str">
        <f>VLOOKUP(I3835,Products!$A$1:$F$51,2,0)</f>
        <v>Democratic Smartphone</v>
      </c>
      <c r="K3835" t="str">
        <f>VLOOKUP(I3835,Products!$A$1:$F$51,3,0)</f>
        <v>Electronics</v>
      </c>
      <c r="L3835" t="str">
        <f>VLOOKUP(I3835,Products!$A$1:$F$51,4,0)</f>
        <v>Smartphone</v>
      </c>
      <c r="M3835" s="7">
        <f>VLOOKUP(I3835,Products!$A$1:$F$51,5,0)</f>
        <v>1079.8900000000001</v>
      </c>
      <c r="N3835" s="7">
        <f>VLOOKUP(I3835,Products!$A$1:$F$51,6,0)</f>
        <v>703.83</v>
      </c>
      <c r="O3835" t="s">
        <v>842</v>
      </c>
      <c r="P3835" t="str">
        <f>VLOOKUP(O3835,Stores!$A$1:$D$6,2,0)</f>
        <v>MegaMart Johnmouth</v>
      </c>
      <c r="Q3835" t="str">
        <f>VLOOKUP(O3835,Stores!$A$1:$D$6,4,0)</f>
        <v>East</v>
      </c>
      <c r="R3835" s="6">
        <v>5</v>
      </c>
      <c r="S3835" s="6">
        <v>0.05</v>
      </c>
      <c r="T3835" t="s">
        <v>861</v>
      </c>
      <c r="U3835">
        <f t="shared" si="177"/>
        <v>5399.4500000000007</v>
      </c>
      <c r="V3835" s="7">
        <f t="shared" si="178"/>
        <v>3519.15</v>
      </c>
      <c r="W3835" s="7">
        <f t="shared" si="179"/>
        <v>1879.3500000000006</v>
      </c>
    </row>
    <row r="3836" spans="1:23" x14ac:dyDescent="0.25">
      <c r="A3836" t="s">
        <v>2161</v>
      </c>
      <c r="B3836" s="4">
        <v>45743</v>
      </c>
      <c r="C3836" t="s">
        <v>391</v>
      </c>
      <c r="D3836" t="str">
        <f>VLOOKUP(C3836,Customers!$A$1:$H$201,4,0)</f>
        <v>Kenneth Berg</v>
      </c>
      <c r="E3836" t="str">
        <f>VLOOKUP(C3836,Customers!$A$1:$H$201,5,0)</f>
        <v>Male</v>
      </c>
      <c r="F3836" s="4">
        <f>VLOOKUP(C3836,Customers!$A$1:$H$201,6,0)</f>
        <v>25566</v>
      </c>
      <c r="G3836" s="4" t="str">
        <f>VLOOKUP(C3836,Customers!$A$1:$H$201,7,0)</f>
        <v>Morrisborough</v>
      </c>
      <c r="H3836" s="4">
        <f>VLOOKUP(C3836,Customers!$A$1:$H$201,8,0)</f>
        <v>45113</v>
      </c>
      <c r="I3836" t="s">
        <v>782</v>
      </c>
      <c r="J3836" t="str">
        <f>VLOOKUP(I3836,Products!$A$1:$F$51,2,0)</f>
        <v>National Watches</v>
      </c>
      <c r="K3836" t="str">
        <f>VLOOKUP(I3836,Products!$A$1:$F$51,3,0)</f>
        <v>Fashion</v>
      </c>
      <c r="L3836" t="str">
        <f>VLOOKUP(I3836,Products!$A$1:$F$51,4,0)</f>
        <v>Watches</v>
      </c>
      <c r="M3836" s="7">
        <f>VLOOKUP(I3836,Products!$A$1:$F$51,5,0)</f>
        <v>29.24</v>
      </c>
      <c r="N3836" s="7">
        <f>VLOOKUP(I3836,Products!$A$1:$F$51,6,0)</f>
        <v>742.26521739130465</v>
      </c>
      <c r="O3836" t="s">
        <v>835</v>
      </c>
      <c r="P3836" t="str">
        <f>VLOOKUP(O3836,Stores!$A$1:$D$6,2,0)</f>
        <v>MegaMart New Michele</v>
      </c>
      <c r="Q3836" t="str">
        <f>VLOOKUP(O3836,Stores!$A$1:$D$6,4,0)</f>
        <v>West</v>
      </c>
      <c r="R3836" s="6">
        <v>4</v>
      </c>
      <c r="S3836" s="6">
        <v>0.05</v>
      </c>
      <c r="T3836" t="s">
        <v>854</v>
      </c>
      <c r="U3836">
        <f t="shared" si="177"/>
        <v>116.96</v>
      </c>
      <c r="V3836" s="7">
        <f t="shared" si="178"/>
        <v>2969.0608695652186</v>
      </c>
      <c r="W3836" s="7">
        <f t="shared" si="179"/>
        <v>-2853.0508695652184</v>
      </c>
    </row>
    <row r="3837" spans="1:23" x14ac:dyDescent="0.25">
      <c r="A3837" t="s">
        <v>2766</v>
      </c>
      <c r="B3837" s="4">
        <v>45743</v>
      </c>
      <c r="C3837" t="s">
        <v>113</v>
      </c>
      <c r="D3837" t="str">
        <f>VLOOKUP(C3837,Customers!$A$1:$H$201,4,0)</f>
        <v>Tyler Levine</v>
      </c>
      <c r="E3837" t="str">
        <f>VLOOKUP(C3837,Customers!$A$1:$H$201,5,0)</f>
        <v>Male</v>
      </c>
      <c r="F3837" s="4">
        <f>VLOOKUP(C3837,Customers!$A$1:$H$201,6,0)</f>
        <v>28630</v>
      </c>
      <c r="G3837" s="4" t="str">
        <f>VLOOKUP(C3837,Customers!$A$1:$H$201,7,0)</f>
        <v>West Charles</v>
      </c>
      <c r="H3837" s="4">
        <f>VLOOKUP(C3837,Customers!$A$1:$H$201,8,0)</f>
        <v>44438</v>
      </c>
      <c r="I3837" t="s">
        <v>816</v>
      </c>
      <c r="J3837" t="str">
        <f>VLOOKUP(I3837,Products!$A$1:$F$51,2,0)</f>
        <v>Or Smartphone</v>
      </c>
      <c r="K3837" t="str">
        <f>VLOOKUP(I3837,Products!$A$1:$F$51,3,0)</f>
        <v>Electronics</v>
      </c>
      <c r="L3837" t="str">
        <f>VLOOKUP(I3837,Products!$A$1:$F$51,4,0)</f>
        <v>Smartphone</v>
      </c>
      <c r="M3837" s="7">
        <f>VLOOKUP(I3837,Products!$A$1:$F$51,5,0)</f>
        <v>1197.18</v>
      </c>
      <c r="N3837" s="7">
        <f>VLOOKUP(I3837,Products!$A$1:$F$51,6,0)</f>
        <v>722.74</v>
      </c>
      <c r="O3837" t="s">
        <v>827</v>
      </c>
      <c r="P3837" t="str">
        <f>VLOOKUP(O3837,Stores!$A$1:$D$6,2,0)</f>
        <v>MegaMart Jimenezborough</v>
      </c>
      <c r="Q3837" t="str">
        <f>VLOOKUP(O3837,Stores!$A$1:$D$6,4,0)</f>
        <v>South</v>
      </c>
      <c r="R3837" s="6">
        <v>1</v>
      </c>
      <c r="S3837" s="6">
        <v>0.05</v>
      </c>
      <c r="T3837" t="s">
        <v>857</v>
      </c>
      <c r="U3837">
        <f t="shared" si="177"/>
        <v>1197.18</v>
      </c>
      <c r="V3837" s="7">
        <f t="shared" si="178"/>
        <v>722.74</v>
      </c>
      <c r="W3837" s="7">
        <f t="shared" si="179"/>
        <v>473.49000000000007</v>
      </c>
    </row>
    <row r="3838" spans="1:23" x14ac:dyDescent="0.25">
      <c r="A3838" t="s">
        <v>3864</v>
      </c>
      <c r="B3838" s="4">
        <v>45743</v>
      </c>
      <c r="C3838" t="s">
        <v>360</v>
      </c>
      <c r="D3838" t="str">
        <f>VLOOKUP(C3838,Customers!$A$1:$H$201,4,0)</f>
        <v>Eric King</v>
      </c>
      <c r="E3838" t="str">
        <f>VLOOKUP(C3838,Customers!$A$1:$H$201,5,0)</f>
        <v>Male</v>
      </c>
      <c r="F3838" s="4">
        <f>VLOOKUP(C3838,Customers!$A$1:$H$201,6,0)</f>
        <v>32514</v>
      </c>
      <c r="G3838" s="4" t="str">
        <f>VLOOKUP(C3838,Customers!$A$1:$H$201,7,0)</f>
        <v>Lake Amanda</v>
      </c>
      <c r="H3838" s="4">
        <f>VLOOKUP(C3838,Customers!$A$1:$H$201,8,0)</f>
        <v>44496</v>
      </c>
      <c r="I3838" t="s">
        <v>746</v>
      </c>
      <c r="J3838" t="str">
        <f>VLOOKUP(I3838,Products!$A$1:$F$51,2,0)</f>
        <v>Add Clothing</v>
      </c>
      <c r="K3838" t="str">
        <f>VLOOKUP(I3838,Products!$A$1:$F$51,3,0)</f>
        <v>Fashion</v>
      </c>
      <c r="L3838" t="str">
        <f>VLOOKUP(I3838,Products!$A$1:$F$51,4,0)</f>
        <v>Clothing</v>
      </c>
      <c r="M3838" s="7">
        <f>VLOOKUP(I3838,Products!$A$1:$F$51,5,0)</f>
        <v>1342.75</v>
      </c>
      <c r="N3838" s="7">
        <f>VLOOKUP(I3838,Products!$A$1:$F$51,6,0)</f>
        <v>797.94</v>
      </c>
      <c r="O3838" t="s">
        <v>835</v>
      </c>
      <c r="P3838" t="str">
        <f>VLOOKUP(O3838,Stores!$A$1:$D$6,2,0)</f>
        <v>MegaMart New Michele</v>
      </c>
      <c r="Q3838" t="str">
        <f>VLOOKUP(O3838,Stores!$A$1:$D$6,4,0)</f>
        <v>West</v>
      </c>
      <c r="R3838" s="6">
        <v>5</v>
      </c>
      <c r="S3838" s="6">
        <v>0.05</v>
      </c>
      <c r="T3838" t="s">
        <v>851</v>
      </c>
      <c r="U3838">
        <f t="shared" si="177"/>
        <v>6713.75</v>
      </c>
      <c r="V3838" s="7">
        <f t="shared" si="178"/>
        <v>3989.7000000000003</v>
      </c>
      <c r="W3838" s="7">
        <f t="shared" si="179"/>
        <v>2723.1</v>
      </c>
    </row>
    <row r="3839" spans="1:23" x14ac:dyDescent="0.25">
      <c r="A3839" t="s">
        <v>5339</v>
      </c>
      <c r="B3839" s="4">
        <v>45743</v>
      </c>
      <c r="C3839" t="s">
        <v>362</v>
      </c>
      <c r="D3839" t="str">
        <f>VLOOKUP(C3839,Customers!$A$1:$H$201,4,0)</f>
        <v>Evelyn Gray</v>
      </c>
      <c r="E3839" t="str">
        <f>VLOOKUP(C3839,Customers!$A$1:$H$201,5,0)</f>
        <v>Male</v>
      </c>
      <c r="F3839" s="4">
        <f>VLOOKUP(C3839,Customers!$A$1:$H$201,6,0)</f>
        <v>34560</v>
      </c>
      <c r="G3839" s="4" t="str">
        <f>VLOOKUP(C3839,Customers!$A$1:$H$201,7,0)</f>
        <v>Wardfort</v>
      </c>
      <c r="H3839" s="4">
        <f>VLOOKUP(C3839,Customers!$A$1:$H$201,8,0)</f>
        <v>45822</v>
      </c>
      <c r="I3839" t="s">
        <v>770</v>
      </c>
      <c r="J3839" t="str">
        <f>VLOOKUP(I3839,Products!$A$1:$F$51,2,0)</f>
        <v>Him Smartphone</v>
      </c>
      <c r="K3839" t="str">
        <f>VLOOKUP(I3839,Products!$A$1:$F$51,3,0)</f>
        <v>Electronics</v>
      </c>
      <c r="L3839" t="str">
        <f>VLOOKUP(I3839,Products!$A$1:$F$51,4,0)</f>
        <v>Smartphone</v>
      </c>
      <c r="M3839" s="7">
        <f>VLOOKUP(I3839,Products!$A$1:$F$51,5,0)</f>
        <v>1487.41</v>
      </c>
      <c r="N3839" s="7">
        <f>VLOOKUP(I3839,Products!$A$1:$F$51,6,0)</f>
        <v>813.07</v>
      </c>
      <c r="O3839" t="s">
        <v>842</v>
      </c>
      <c r="P3839" t="str">
        <f>VLOOKUP(O3839,Stores!$A$1:$D$6,2,0)</f>
        <v>MegaMart Johnmouth</v>
      </c>
      <c r="Q3839" t="str">
        <f>VLOOKUP(O3839,Stores!$A$1:$D$6,4,0)</f>
        <v>East</v>
      </c>
      <c r="R3839" s="6">
        <v>5</v>
      </c>
      <c r="S3839" s="6">
        <v>0.1</v>
      </c>
      <c r="T3839" t="s">
        <v>851</v>
      </c>
      <c r="U3839">
        <f t="shared" si="177"/>
        <v>7437.05</v>
      </c>
      <c r="V3839" s="7">
        <f t="shared" si="178"/>
        <v>4065.3500000000004</v>
      </c>
      <c r="W3839" s="7">
        <f t="shared" si="179"/>
        <v>3370.7999999999997</v>
      </c>
    </row>
    <row r="3840" spans="1:23" x14ac:dyDescent="0.25">
      <c r="A3840" t="s">
        <v>5715</v>
      </c>
      <c r="B3840" s="4">
        <v>45743</v>
      </c>
      <c r="C3840" t="s">
        <v>628</v>
      </c>
      <c r="D3840" t="str">
        <f>VLOOKUP(C3840,Customers!$A$1:$H$201,4,0)</f>
        <v>Mark Mcdonald</v>
      </c>
      <c r="E3840" t="str">
        <f>VLOOKUP(C3840,Customers!$A$1:$H$201,5,0)</f>
        <v>Female</v>
      </c>
      <c r="F3840" s="4">
        <f>VLOOKUP(C3840,Customers!$A$1:$H$201,6,0)</f>
        <v>22255</v>
      </c>
      <c r="G3840" s="4" t="str">
        <f>VLOOKUP(C3840,Customers!$A$1:$H$201,7,0)</f>
        <v>East Paulburgh</v>
      </c>
      <c r="H3840" s="4">
        <f>VLOOKUP(C3840,Customers!$A$1:$H$201,8,0)</f>
        <v>45465</v>
      </c>
      <c r="I3840" t="s">
        <v>714</v>
      </c>
      <c r="J3840" t="str">
        <f>VLOOKUP(I3840,Products!$A$1:$F$51,2,0)</f>
        <v>Here Footwear</v>
      </c>
      <c r="K3840" t="str">
        <f>VLOOKUP(I3840,Products!$A$1:$F$51,3,0)</f>
        <v>Fashion</v>
      </c>
      <c r="L3840" t="str">
        <f>VLOOKUP(I3840,Products!$A$1:$F$51,4,0)</f>
        <v>Footwear</v>
      </c>
      <c r="M3840" s="7">
        <f>VLOOKUP(I3840,Products!$A$1:$F$51,5,0)</f>
        <v>1102.791777777778</v>
      </c>
      <c r="N3840" s="7">
        <f>VLOOKUP(I3840,Products!$A$1:$F$51,6,0)</f>
        <v>169.03</v>
      </c>
      <c r="O3840" t="s">
        <v>835</v>
      </c>
      <c r="P3840" t="str">
        <f>VLOOKUP(O3840,Stores!$A$1:$D$6,2,0)</f>
        <v>MegaMart New Michele</v>
      </c>
      <c r="Q3840" t="str">
        <f>VLOOKUP(O3840,Stores!$A$1:$D$6,4,0)</f>
        <v>West</v>
      </c>
      <c r="R3840" s="6">
        <v>5</v>
      </c>
      <c r="S3840" s="6">
        <v>0</v>
      </c>
      <c r="T3840" t="s">
        <v>857</v>
      </c>
      <c r="U3840">
        <f t="shared" si="177"/>
        <v>5513.9588888888902</v>
      </c>
      <c r="V3840" s="7">
        <f t="shared" si="178"/>
        <v>845.15</v>
      </c>
      <c r="W3840" s="7">
        <f t="shared" si="179"/>
        <v>4667.8088888888906</v>
      </c>
    </row>
    <row r="3841" spans="1:23" x14ac:dyDescent="0.25">
      <c r="A3841" t="s">
        <v>1468</v>
      </c>
      <c r="B3841" s="4">
        <v>45743</v>
      </c>
      <c r="C3841" t="s">
        <v>549</v>
      </c>
      <c r="D3841" t="str">
        <f>VLOOKUP(C3841,Customers!$A$1:$H$201,4,0)</f>
        <v>Nancy Gordon</v>
      </c>
      <c r="E3841" t="str">
        <f>VLOOKUP(C3841,Customers!$A$1:$H$201,5,0)</f>
        <v>Female</v>
      </c>
      <c r="F3841" s="4">
        <f>VLOOKUP(C3841,Customers!$A$1:$H$201,6,0)</f>
        <v>32240</v>
      </c>
      <c r="G3841" s="4" t="str">
        <f>VLOOKUP(C3841,Customers!$A$1:$H$201,7,0)</f>
        <v>Port Alex</v>
      </c>
      <c r="H3841" s="4">
        <f>VLOOKUP(C3841,Customers!$A$1:$H$201,8,0)</f>
        <v>44962</v>
      </c>
      <c r="I3841" t="s">
        <v>788</v>
      </c>
      <c r="J3841" t="str">
        <f>VLOOKUP(I3841,Products!$A$1:$F$51,2,0)</f>
        <v>Beat Accessories</v>
      </c>
      <c r="K3841" t="str">
        <f>VLOOKUP(I3841,Products!$A$1:$F$51,3,0)</f>
        <v>Fashion</v>
      </c>
      <c r="L3841" t="str">
        <f>VLOOKUP(I3841,Products!$A$1:$F$51,4,0)</f>
        <v>Accessories</v>
      </c>
      <c r="M3841" s="7">
        <f>VLOOKUP(I3841,Products!$A$1:$F$51,5,0)</f>
        <v>1798.97</v>
      </c>
      <c r="N3841" s="7">
        <f>VLOOKUP(I3841,Products!$A$1:$F$51,6,0)</f>
        <v>1329.15</v>
      </c>
      <c r="O3841" t="s">
        <v>842</v>
      </c>
      <c r="P3841" t="str">
        <f>VLOOKUP(O3841,Stores!$A$1:$D$6,2,0)</f>
        <v>MegaMart Johnmouth</v>
      </c>
      <c r="Q3841" t="str">
        <f>VLOOKUP(O3841,Stores!$A$1:$D$6,4,0)</f>
        <v>East</v>
      </c>
      <c r="R3841" s="6">
        <v>4</v>
      </c>
      <c r="S3841" s="6">
        <v>0</v>
      </c>
      <c r="T3841" t="s">
        <v>854</v>
      </c>
      <c r="U3841">
        <f t="shared" si="177"/>
        <v>7195.88</v>
      </c>
      <c r="V3841" s="7">
        <f t="shared" si="178"/>
        <v>5316.6</v>
      </c>
      <c r="W3841" s="7">
        <f t="shared" si="179"/>
        <v>1878.2799999999997</v>
      </c>
    </row>
    <row r="3842" spans="1:23" x14ac:dyDescent="0.25">
      <c r="A3842" t="s">
        <v>1768</v>
      </c>
      <c r="B3842" s="4">
        <v>45743</v>
      </c>
      <c r="C3842" t="s">
        <v>380</v>
      </c>
      <c r="D3842" t="str">
        <f>VLOOKUP(C3842,Customers!$A$1:$H$201,4,0)</f>
        <v>Carolyn Perez</v>
      </c>
      <c r="E3842" t="str">
        <f>VLOOKUP(C3842,Customers!$A$1:$H$201,5,0)</f>
        <v>Female</v>
      </c>
      <c r="F3842" s="4">
        <f>VLOOKUP(C3842,Customers!$A$1:$H$201,6,0)</f>
        <v>35236</v>
      </c>
      <c r="G3842" s="4" t="str">
        <f>VLOOKUP(C3842,Customers!$A$1:$H$201,7,0)</f>
        <v>South Briantown</v>
      </c>
      <c r="H3842" s="4">
        <f>VLOOKUP(C3842,Customers!$A$1:$H$201,8,0)</f>
        <v>45242</v>
      </c>
      <c r="I3842" t="s">
        <v>743</v>
      </c>
      <c r="J3842" t="str">
        <f>VLOOKUP(I3842,Products!$A$1:$F$51,2,0)</f>
        <v>World Watches</v>
      </c>
      <c r="K3842" t="str">
        <f>VLOOKUP(I3842,Products!$A$1:$F$51,3,0)</f>
        <v>Fashion</v>
      </c>
      <c r="L3842" t="str">
        <f>VLOOKUP(I3842,Products!$A$1:$F$51,4,0)</f>
        <v>Watches</v>
      </c>
      <c r="M3842" s="7">
        <f>VLOOKUP(I3842,Products!$A$1:$F$51,5,0)</f>
        <v>1134.8</v>
      </c>
      <c r="N3842" s="7">
        <f>VLOOKUP(I3842,Products!$A$1:$F$51,6,0)</f>
        <v>675.1</v>
      </c>
      <c r="O3842" t="s">
        <v>827</v>
      </c>
      <c r="P3842" t="str">
        <f>VLOOKUP(O3842,Stores!$A$1:$D$6,2,0)</f>
        <v>MegaMart Jimenezborough</v>
      </c>
      <c r="Q3842" t="str">
        <f>VLOOKUP(O3842,Stores!$A$1:$D$6,4,0)</f>
        <v>South</v>
      </c>
      <c r="R3842" s="6">
        <v>1</v>
      </c>
      <c r="S3842" s="6">
        <v>0</v>
      </c>
      <c r="T3842" t="s">
        <v>854</v>
      </c>
      <c r="U3842">
        <f t="shared" si="177"/>
        <v>1134.8</v>
      </c>
      <c r="V3842" s="7">
        <f t="shared" si="178"/>
        <v>675.1</v>
      </c>
      <c r="W3842" s="7">
        <f t="shared" si="179"/>
        <v>458.69999999999993</v>
      </c>
    </row>
    <row r="3843" spans="1:23" x14ac:dyDescent="0.25">
      <c r="A3843" t="s">
        <v>3317</v>
      </c>
      <c r="B3843" s="4">
        <v>45743</v>
      </c>
      <c r="C3843" t="s">
        <v>185</v>
      </c>
      <c r="D3843" t="str">
        <f>VLOOKUP(C3843,Customers!$A$1:$H$201,4,0)</f>
        <v>Alexis Crane</v>
      </c>
      <c r="E3843" t="str">
        <f>VLOOKUP(C3843,Customers!$A$1:$H$201,5,0)</f>
        <v>Male</v>
      </c>
      <c r="F3843" s="4">
        <f>VLOOKUP(C3843,Customers!$A$1:$H$201,6,0)</f>
        <v>38351</v>
      </c>
      <c r="G3843" s="4" t="str">
        <f>VLOOKUP(C3843,Customers!$A$1:$H$201,7,0)</f>
        <v>Newtonborough</v>
      </c>
      <c r="H3843" s="4">
        <f>VLOOKUP(C3843,Customers!$A$1:$H$201,8,0)</f>
        <v>44661</v>
      </c>
      <c r="I3843" t="s">
        <v>772</v>
      </c>
      <c r="J3843" t="str">
        <f>VLOOKUP(I3843,Products!$A$1:$F$51,2,0)</f>
        <v>Little Watches</v>
      </c>
      <c r="K3843" t="str">
        <f>VLOOKUP(I3843,Products!$A$1:$F$51,3,0)</f>
        <v>Fashion</v>
      </c>
      <c r="L3843" t="str">
        <f>VLOOKUP(I3843,Products!$A$1:$F$51,4,0)</f>
        <v>Watches</v>
      </c>
      <c r="M3843" s="7">
        <f>VLOOKUP(I3843,Products!$A$1:$F$51,5,0)</f>
        <v>429.15</v>
      </c>
      <c r="N3843" s="7">
        <f>VLOOKUP(I3843,Products!$A$1:$F$51,6,0)</f>
        <v>258.72000000000003</v>
      </c>
      <c r="O3843" t="s">
        <v>835</v>
      </c>
      <c r="P3843" t="str">
        <f>VLOOKUP(O3843,Stores!$A$1:$D$6,2,0)</f>
        <v>MegaMart New Michele</v>
      </c>
      <c r="Q3843" t="str">
        <f>VLOOKUP(O3843,Stores!$A$1:$D$6,4,0)</f>
        <v>West</v>
      </c>
      <c r="R3843" s="6">
        <v>5</v>
      </c>
      <c r="S3843" s="6">
        <v>0</v>
      </c>
      <c r="T3843" t="s">
        <v>857</v>
      </c>
      <c r="U3843">
        <f t="shared" ref="U3843:U3906" si="180">M3843*R3843</f>
        <v>2145.75</v>
      </c>
      <c r="V3843" s="7">
        <f t="shared" ref="V3843:V3906" si="181">N3843*R3843</f>
        <v>1293.6000000000001</v>
      </c>
      <c r="W3843" s="7">
        <f t="shared" ref="W3843:W3906" si="182">U3843-V3843-(1-S3843)</f>
        <v>851.14999999999986</v>
      </c>
    </row>
    <row r="3844" spans="1:23" x14ac:dyDescent="0.25">
      <c r="A3844" t="s">
        <v>3931</v>
      </c>
      <c r="B3844" s="4">
        <v>45743</v>
      </c>
      <c r="C3844" t="s">
        <v>356</v>
      </c>
      <c r="D3844" t="str">
        <f>VLOOKUP(C3844,Customers!$A$1:$H$201,4,0)</f>
        <v>Kevin Snyder</v>
      </c>
      <c r="E3844" t="str">
        <f>VLOOKUP(C3844,Customers!$A$1:$H$201,5,0)</f>
        <v>Male</v>
      </c>
      <c r="F3844" s="4">
        <f>VLOOKUP(C3844,Customers!$A$1:$H$201,6,0)</f>
        <v>30183</v>
      </c>
      <c r="G3844" s="4" t="str">
        <f>VLOOKUP(C3844,Customers!$A$1:$H$201,7,0)</f>
        <v>Seanville</v>
      </c>
      <c r="H3844" s="4">
        <f>VLOOKUP(C3844,Customers!$A$1:$H$201,8,0)</f>
        <v>44184</v>
      </c>
      <c r="I3844" t="s">
        <v>780</v>
      </c>
      <c r="J3844" t="str">
        <f>VLOOKUP(I3844,Products!$A$1:$F$51,2,0)</f>
        <v>Road Clothing</v>
      </c>
      <c r="K3844" t="str">
        <f>VLOOKUP(I3844,Products!$A$1:$F$51,3,0)</f>
        <v>Fashion</v>
      </c>
      <c r="L3844" t="str">
        <f>VLOOKUP(I3844,Products!$A$1:$F$51,4,0)</f>
        <v>Clothing</v>
      </c>
      <c r="M3844" s="7">
        <f>VLOOKUP(I3844,Products!$A$1:$F$51,5,0)</f>
        <v>1485.05</v>
      </c>
      <c r="N3844" s="7">
        <f>VLOOKUP(I3844,Products!$A$1:$F$51,6,0)</f>
        <v>988.31</v>
      </c>
      <c r="O3844" t="s">
        <v>835</v>
      </c>
      <c r="P3844" t="str">
        <f>VLOOKUP(O3844,Stores!$A$1:$D$6,2,0)</f>
        <v>MegaMart New Michele</v>
      </c>
      <c r="Q3844" t="str">
        <f>VLOOKUP(O3844,Stores!$A$1:$D$6,4,0)</f>
        <v>West</v>
      </c>
      <c r="R3844" s="6">
        <v>4</v>
      </c>
      <c r="S3844" s="6">
        <v>0.1</v>
      </c>
      <c r="T3844" t="s">
        <v>854</v>
      </c>
      <c r="U3844">
        <f t="shared" si="180"/>
        <v>5940.2</v>
      </c>
      <c r="V3844" s="7">
        <f t="shared" si="181"/>
        <v>3953.24</v>
      </c>
      <c r="W3844" s="7">
        <f t="shared" si="182"/>
        <v>1986.06</v>
      </c>
    </row>
    <row r="3845" spans="1:23" x14ac:dyDescent="0.25">
      <c r="A3845" t="s">
        <v>4080</v>
      </c>
      <c r="B3845" s="4">
        <v>45744</v>
      </c>
      <c r="C3845" t="s">
        <v>430</v>
      </c>
      <c r="D3845" t="str">
        <f>VLOOKUP(C3845,Customers!$A$1:$H$201,4,0)</f>
        <v>Jamie Webb</v>
      </c>
      <c r="E3845" t="str">
        <f>VLOOKUP(C3845,Customers!$A$1:$H$201,5,0)</f>
        <v>Male</v>
      </c>
      <c r="F3845" s="4">
        <f>VLOOKUP(C3845,Customers!$A$1:$H$201,6,0)</f>
        <v>20358</v>
      </c>
      <c r="G3845" s="4" t="str">
        <f>VLOOKUP(C3845,Customers!$A$1:$H$201,7,0)</f>
        <v>Zacharyberg</v>
      </c>
      <c r="H3845" s="4">
        <f>VLOOKUP(C3845,Customers!$A$1:$H$201,8,0)</f>
        <v>45869</v>
      </c>
      <c r="I3845" t="s">
        <v>724</v>
      </c>
      <c r="J3845" t="str">
        <f>VLOOKUP(I3845,Products!$A$1:$F$51,2,0)</f>
        <v>Company Fruits</v>
      </c>
      <c r="K3845" t="str">
        <f>VLOOKUP(I3845,Products!$A$1:$F$51,3,0)</f>
        <v>Groceries</v>
      </c>
      <c r="L3845" t="str">
        <f>VLOOKUP(I3845,Products!$A$1:$F$51,4,0)</f>
        <v>Fruits</v>
      </c>
      <c r="M3845" s="7">
        <f>VLOOKUP(I3845,Products!$A$1:$F$51,5,0)</f>
        <v>318.05</v>
      </c>
      <c r="N3845" s="7">
        <f>VLOOKUP(I3845,Products!$A$1:$F$51,6,0)</f>
        <v>742.26521739130465</v>
      </c>
      <c r="O3845" t="s">
        <v>835</v>
      </c>
      <c r="P3845" t="str">
        <f>VLOOKUP(O3845,Stores!$A$1:$D$6,2,0)</f>
        <v>MegaMart New Michele</v>
      </c>
      <c r="Q3845" t="str">
        <f>VLOOKUP(O3845,Stores!$A$1:$D$6,4,0)</f>
        <v>West</v>
      </c>
      <c r="R3845" s="6">
        <v>3</v>
      </c>
      <c r="S3845" s="6">
        <v>0</v>
      </c>
      <c r="T3845" t="s">
        <v>857</v>
      </c>
      <c r="U3845">
        <f t="shared" si="180"/>
        <v>954.15000000000009</v>
      </c>
      <c r="V3845" s="7">
        <f t="shared" si="181"/>
        <v>2226.7956521739138</v>
      </c>
      <c r="W3845" s="7">
        <f t="shared" si="182"/>
        <v>-1273.6456521739137</v>
      </c>
    </row>
    <row r="3846" spans="1:23" x14ac:dyDescent="0.25">
      <c r="A3846" t="s">
        <v>4370</v>
      </c>
      <c r="B3846" s="4">
        <v>45744</v>
      </c>
      <c r="C3846" t="s">
        <v>232</v>
      </c>
      <c r="D3846" t="str">
        <f>VLOOKUP(C3846,Customers!$A$1:$H$201,4,0)</f>
        <v>Heather Russell</v>
      </c>
      <c r="E3846" t="str">
        <f>VLOOKUP(C3846,Customers!$A$1:$H$201,5,0)</f>
        <v>Male</v>
      </c>
      <c r="F3846" s="4">
        <f>VLOOKUP(C3846,Customers!$A$1:$H$201,6,0)</f>
        <v>25132</v>
      </c>
      <c r="G3846" s="4" t="str">
        <f>VLOOKUP(C3846,Customers!$A$1:$H$201,7,0)</f>
        <v>North Michellemouth</v>
      </c>
      <c r="H3846" s="4">
        <f>VLOOKUP(C3846,Customers!$A$1:$H$201,8,0)</f>
        <v>44228</v>
      </c>
      <c r="I3846" t="s">
        <v>735</v>
      </c>
      <c r="J3846" t="str">
        <f>VLOOKUP(I3846,Products!$A$1:$F$51,2,0)</f>
        <v>Step Smartphone</v>
      </c>
      <c r="K3846" t="str">
        <f>VLOOKUP(I3846,Products!$A$1:$F$51,3,0)</f>
        <v>Electronics</v>
      </c>
      <c r="L3846" t="str">
        <f>VLOOKUP(I3846,Products!$A$1:$F$51,4,0)</f>
        <v>Smartphone</v>
      </c>
      <c r="M3846" s="7">
        <f>VLOOKUP(I3846,Products!$A$1:$F$51,5,0)</f>
        <v>1194.1199999999999</v>
      </c>
      <c r="N3846" s="7">
        <f>VLOOKUP(I3846,Products!$A$1:$F$51,6,0)</f>
        <v>838.95</v>
      </c>
      <c r="O3846" t="s">
        <v>842</v>
      </c>
      <c r="P3846" t="str">
        <f>VLOOKUP(O3846,Stores!$A$1:$D$6,2,0)</f>
        <v>MegaMart Johnmouth</v>
      </c>
      <c r="Q3846" t="str">
        <f>VLOOKUP(O3846,Stores!$A$1:$D$6,4,0)</f>
        <v>East</v>
      </c>
      <c r="R3846" s="6">
        <v>4</v>
      </c>
      <c r="S3846" s="6">
        <v>0.15</v>
      </c>
      <c r="T3846" t="s">
        <v>854</v>
      </c>
      <c r="U3846">
        <f t="shared" si="180"/>
        <v>4776.4799999999996</v>
      </c>
      <c r="V3846" s="7">
        <f t="shared" si="181"/>
        <v>3355.8</v>
      </c>
      <c r="W3846" s="7">
        <f t="shared" si="182"/>
        <v>1419.8299999999995</v>
      </c>
    </row>
    <row r="3847" spans="1:23" x14ac:dyDescent="0.25">
      <c r="A3847" t="s">
        <v>4707</v>
      </c>
      <c r="B3847" s="4">
        <v>45744</v>
      </c>
      <c r="C3847" t="s">
        <v>99</v>
      </c>
      <c r="D3847" t="str">
        <f>VLOOKUP(C3847,Customers!$A$1:$H$201,4,0)</f>
        <v>Cheryl Gilbert</v>
      </c>
      <c r="E3847" t="str">
        <f>VLOOKUP(C3847,Customers!$A$1:$H$201,5,0)</f>
        <v>Female</v>
      </c>
      <c r="F3847" s="4">
        <f>VLOOKUP(C3847,Customers!$A$1:$H$201,6,0)</f>
        <v>26004</v>
      </c>
      <c r="G3847" s="4" t="str">
        <f>VLOOKUP(C3847,Customers!$A$1:$H$201,7,0)</f>
        <v>Bradyshire</v>
      </c>
      <c r="H3847" s="4">
        <f>VLOOKUP(C3847,Customers!$A$1:$H$201,8,0)</f>
        <v>44575</v>
      </c>
      <c r="I3847" t="s">
        <v>802</v>
      </c>
      <c r="J3847" t="str">
        <f>VLOOKUP(I3847,Products!$A$1:$F$51,2,0)</f>
        <v>Piece Headphones</v>
      </c>
      <c r="K3847" t="str">
        <f>VLOOKUP(I3847,Products!$A$1:$F$51,3,0)</f>
        <v>Electronics</v>
      </c>
      <c r="L3847" t="str">
        <f>VLOOKUP(I3847,Products!$A$1:$F$51,4,0)</f>
        <v>Headphones</v>
      </c>
      <c r="M3847" s="7">
        <f>VLOOKUP(I3847,Products!$A$1:$F$51,5,0)</f>
        <v>1745.61</v>
      </c>
      <c r="N3847" s="7">
        <f>VLOOKUP(I3847,Products!$A$1:$F$51,6,0)</f>
        <v>1322.44</v>
      </c>
      <c r="O3847" t="s">
        <v>842</v>
      </c>
      <c r="P3847" t="str">
        <f>VLOOKUP(O3847,Stores!$A$1:$D$6,2,0)</f>
        <v>MegaMart Johnmouth</v>
      </c>
      <c r="Q3847" t="str">
        <f>VLOOKUP(O3847,Stores!$A$1:$D$6,4,0)</f>
        <v>East</v>
      </c>
      <c r="R3847" s="6">
        <v>5</v>
      </c>
      <c r="S3847" s="6">
        <v>0.05</v>
      </c>
      <c r="T3847" t="s">
        <v>851</v>
      </c>
      <c r="U3847">
        <f t="shared" si="180"/>
        <v>8728.0499999999993</v>
      </c>
      <c r="V3847" s="7">
        <f t="shared" si="181"/>
        <v>6612.2000000000007</v>
      </c>
      <c r="W3847" s="7">
        <f t="shared" si="182"/>
        <v>2114.8999999999987</v>
      </c>
    </row>
    <row r="3848" spans="1:23" x14ac:dyDescent="0.25">
      <c r="A3848" t="s">
        <v>1925</v>
      </c>
      <c r="B3848" s="4">
        <v>45744</v>
      </c>
      <c r="C3848" t="s">
        <v>146</v>
      </c>
      <c r="D3848" t="str">
        <f>VLOOKUP(C3848,Customers!$A$1:$H$201,4,0)</f>
        <v>Tracey Davis</v>
      </c>
      <c r="E3848" t="str">
        <f>VLOOKUP(C3848,Customers!$A$1:$H$201,5,0)</f>
        <v>Male</v>
      </c>
      <c r="F3848" s="4">
        <f>VLOOKUP(C3848,Customers!$A$1:$H$201,6,0)</f>
        <v>27138</v>
      </c>
      <c r="G3848" s="4" t="str">
        <f>VLOOKUP(C3848,Customers!$A$1:$H$201,7,0)</f>
        <v>Wilsonbury</v>
      </c>
      <c r="H3848" s="4">
        <f>VLOOKUP(C3848,Customers!$A$1:$H$201,8,0)</f>
        <v>44326</v>
      </c>
      <c r="I3848" t="s">
        <v>743</v>
      </c>
      <c r="J3848" t="str">
        <f>VLOOKUP(I3848,Products!$A$1:$F$51,2,0)</f>
        <v>World Watches</v>
      </c>
      <c r="K3848" t="str">
        <f>VLOOKUP(I3848,Products!$A$1:$F$51,3,0)</f>
        <v>Fashion</v>
      </c>
      <c r="L3848" t="str">
        <f>VLOOKUP(I3848,Products!$A$1:$F$51,4,0)</f>
        <v>Watches</v>
      </c>
      <c r="M3848" s="7">
        <f>VLOOKUP(I3848,Products!$A$1:$F$51,5,0)</f>
        <v>1134.8</v>
      </c>
      <c r="N3848" s="7">
        <f>VLOOKUP(I3848,Products!$A$1:$F$51,6,0)</f>
        <v>675.1</v>
      </c>
      <c r="O3848" t="s">
        <v>827</v>
      </c>
      <c r="P3848" t="str">
        <f>VLOOKUP(O3848,Stores!$A$1:$D$6,2,0)</f>
        <v>MegaMart Jimenezborough</v>
      </c>
      <c r="Q3848" t="str">
        <f>VLOOKUP(O3848,Stores!$A$1:$D$6,4,0)</f>
        <v>South</v>
      </c>
      <c r="R3848" s="6">
        <v>5</v>
      </c>
      <c r="S3848" s="6">
        <v>0.1</v>
      </c>
      <c r="T3848" t="s">
        <v>851</v>
      </c>
      <c r="U3848">
        <f t="shared" si="180"/>
        <v>5674</v>
      </c>
      <c r="V3848" s="7">
        <f t="shared" si="181"/>
        <v>3375.5</v>
      </c>
      <c r="W3848" s="7">
        <f t="shared" si="182"/>
        <v>2297.6</v>
      </c>
    </row>
    <row r="3849" spans="1:23" x14ac:dyDescent="0.25">
      <c r="A3849" t="s">
        <v>1983</v>
      </c>
      <c r="B3849" s="4">
        <v>45744</v>
      </c>
      <c r="C3849" t="s">
        <v>370</v>
      </c>
      <c r="D3849" t="str">
        <f>VLOOKUP(C3849,Customers!$A$1:$H$201,4,0)</f>
        <v>Kimberly Jones</v>
      </c>
      <c r="E3849" t="str">
        <f>VLOOKUP(C3849,Customers!$A$1:$H$201,5,0)</f>
        <v>Male</v>
      </c>
      <c r="F3849" s="4">
        <f>VLOOKUP(C3849,Customers!$A$1:$H$201,6,0)</f>
        <v>23580</v>
      </c>
      <c r="G3849" s="4" t="str">
        <f>VLOOKUP(C3849,Customers!$A$1:$H$201,7,0)</f>
        <v>Hansonhaven</v>
      </c>
      <c r="H3849" s="4">
        <f>VLOOKUP(C3849,Customers!$A$1:$H$201,8,0)</f>
        <v>44213</v>
      </c>
      <c r="I3849" t="s">
        <v>741</v>
      </c>
      <c r="J3849" t="str">
        <f>VLOOKUP(I3849,Products!$A$1:$F$51,2,0)</f>
        <v>Above Camera</v>
      </c>
      <c r="K3849" t="str">
        <f>VLOOKUP(I3849,Products!$A$1:$F$51,3,0)</f>
        <v>Electronics</v>
      </c>
      <c r="L3849" t="str">
        <f>VLOOKUP(I3849,Products!$A$1:$F$51,4,0)</f>
        <v>Camera</v>
      </c>
      <c r="M3849" s="7">
        <f>VLOOKUP(I3849,Products!$A$1:$F$51,5,0)</f>
        <v>1193.0899999999999</v>
      </c>
      <c r="N3849" s="7">
        <f>VLOOKUP(I3849,Products!$A$1:$F$51,6,0)</f>
        <v>818.24</v>
      </c>
      <c r="O3849" t="s">
        <v>827</v>
      </c>
      <c r="P3849" t="str">
        <f>VLOOKUP(O3849,Stores!$A$1:$D$6,2,0)</f>
        <v>MegaMart Jimenezborough</v>
      </c>
      <c r="Q3849" t="str">
        <f>VLOOKUP(O3849,Stores!$A$1:$D$6,4,0)</f>
        <v>South</v>
      </c>
      <c r="R3849" s="6">
        <v>3</v>
      </c>
      <c r="S3849" s="6">
        <v>0.05</v>
      </c>
      <c r="T3849" t="s">
        <v>854</v>
      </c>
      <c r="U3849">
        <f t="shared" si="180"/>
        <v>3579.2699999999995</v>
      </c>
      <c r="V3849" s="7">
        <f t="shared" si="181"/>
        <v>2454.7200000000003</v>
      </c>
      <c r="W3849" s="7">
        <f t="shared" si="182"/>
        <v>1123.5999999999992</v>
      </c>
    </row>
    <row r="3850" spans="1:23" x14ac:dyDescent="0.25">
      <c r="A3850" t="s">
        <v>2050</v>
      </c>
      <c r="B3850" s="4">
        <v>45744</v>
      </c>
      <c r="C3850" t="s">
        <v>698</v>
      </c>
      <c r="D3850" t="str">
        <f>VLOOKUP(C3850,Customers!$A$1:$H$201,4,0)</f>
        <v>Juan Johnson</v>
      </c>
      <c r="E3850" t="str">
        <f>VLOOKUP(C3850,Customers!$A$1:$H$201,5,0)</f>
        <v>Female</v>
      </c>
      <c r="F3850" s="4">
        <f>VLOOKUP(C3850,Customers!$A$1:$H$201,6,0)</f>
        <v>25706</v>
      </c>
      <c r="G3850" s="4" t="str">
        <f>VLOOKUP(C3850,Customers!$A$1:$H$201,7,0)</f>
        <v>South Scottton</v>
      </c>
      <c r="H3850" s="4">
        <f>VLOOKUP(C3850,Customers!$A$1:$H$201,8,0)</f>
        <v>44405</v>
      </c>
      <c r="I3850" t="s">
        <v>757</v>
      </c>
      <c r="J3850" t="str">
        <f>VLOOKUP(I3850,Products!$A$1:$F$51,2,0)</f>
        <v>Traditional Laptop</v>
      </c>
      <c r="K3850" t="str">
        <f>VLOOKUP(I3850,Products!$A$1:$F$51,3,0)</f>
        <v>Electronics</v>
      </c>
      <c r="L3850" t="str">
        <f>VLOOKUP(I3850,Products!$A$1:$F$51,4,0)</f>
        <v>Laptop</v>
      </c>
      <c r="M3850" s="7">
        <f>VLOOKUP(I3850,Products!$A$1:$F$51,5,0)</f>
        <v>1762.92</v>
      </c>
      <c r="N3850" s="7">
        <f>VLOOKUP(I3850,Products!$A$1:$F$51,6,0)</f>
        <v>1346.48</v>
      </c>
      <c r="O3850" t="s">
        <v>838</v>
      </c>
      <c r="P3850" t="str">
        <f>VLOOKUP(O3850,Stores!$A$1:$D$6,2,0)</f>
        <v>MegaMart Brianahaven</v>
      </c>
      <c r="Q3850" t="str">
        <f>VLOOKUP(O3850,Stores!$A$1:$D$6,4,0)</f>
        <v>North</v>
      </c>
      <c r="R3850" s="6">
        <v>1</v>
      </c>
      <c r="S3850" s="6">
        <v>0.15</v>
      </c>
      <c r="T3850" t="s">
        <v>857</v>
      </c>
      <c r="U3850">
        <f t="shared" si="180"/>
        <v>1762.92</v>
      </c>
      <c r="V3850" s="7">
        <f t="shared" si="181"/>
        <v>1346.48</v>
      </c>
      <c r="W3850" s="7">
        <f t="shared" si="182"/>
        <v>415.59000000000003</v>
      </c>
    </row>
    <row r="3851" spans="1:23" x14ac:dyDescent="0.25">
      <c r="A3851" t="s">
        <v>3060</v>
      </c>
      <c r="B3851" s="4">
        <v>45744</v>
      </c>
      <c r="C3851" t="s">
        <v>565</v>
      </c>
      <c r="D3851" t="str">
        <f>VLOOKUP(C3851,Customers!$A$1:$H$201,4,0)</f>
        <v>Crystal Aguirre</v>
      </c>
      <c r="E3851" t="str">
        <f>VLOOKUP(C3851,Customers!$A$1:$H$201,5,0)</f>
        <v>Male</v>
      </c>
      <c r="F3851" s="4">
        <f>VLOOKUP(C3851,Customers!$A$1:$H$201,6,0)</f>
        <v>29791</v>
      </c>
      <c r="G3851" s="4" t="str">
        <f>VLOOKUP(C3851,Customers!$A$1:$H$201,7,0)</f>
        <v>Dylanmouth</v>
      </c>
      <c r="H3851" s="4">
        <f>VLOOKUP(C3851,Customers!$A$1:$H$201,8,0)</f>
        <v>45184</v>
      </c>
      <c r="I3851" t="s">
        <v>808</v>
      </c>
      <c r="J3851" t="str">
        <f>VLOOKUP(I3851,Products!$A$1:$F$51,2,0)</f>
        <v>Soon Accessories</v>
      </c>
      <c r="K3851" t="str">
        <f>VLOOKUP(I3851,Products!$A$1:$F$51,3,0)</f>
        <v>Fashion</v>
      </c>
      <c r="L3851" t="str">
        <f>VLOOKUP(I3851,Products!$A$1:$F$51,4,0)</f>
        <v>Accessories</v>
      </c>
      <c r="M3851" s="7">
        <f>VLOOKUP(I3851,Products!$A$1:$F$51,5,0)</f>
        <v>564.41999999999996</v>
      </c>
      <c r="N3851" s="7">
        <f>VLOOKUP(I3851,Products!$A$1:$F$51,6,0)</f>
        <v>293.95999999999998</v>
      </c>
      <c r="O3851" t="s">
        <v>835</v>
      </c>
      <c r="P3851" t="str">
        <f>VLOOKUP(O3851,Stores!$A$1:$D$6,2,0)</f>
        <v>MegaMart New Michele</v>
      </c>
      <c r="Q3851" t="str">
        <f>VLOOKUP(O3851,Stores!$A$1:$D$6,4,0)</f>
        <v>West</v>
      </c>
      <c r="R3851" s="6">
        <v>2</v>
      </c>
      <c r="S3851" s="6">
        <v>0.1</v>
      </c>
      <c r="T3851" t="s">
        <v>857</v>
      </c>
      <c r="U3851">
        <f t="shared" si="180"/>
        <v>1128.8399999999999</v>
      </c>
      <c r="V3851" s="7">
        <f t="shared" si="181"/>
        <v>587.91999999999996</v>
      </c>
      <c r="W3851" s="7">
        <f t="shared" si="182"/>
        <v>540.02</v>
      </c>
    </row>
    <row r="3852" spans="1:23" x14ac:dyDescent="0.25">
      <c r="A3852" t="s">
        <v>3648</v>
      </c>
      <c r="B3852" s="4">
        <v>45745</v>
      </c>
      <c r="C3852" t="s">
        <v>638</v>
      </c>
      <c r="D3852" t="str">
        <f>VLOOKUP(C3852,Customers!$A$1:$H$201,4,0)</f>
        <v>Brittany Oneal</v>
      </c>
      <c r="E3852" t="str">
        <f>VLOOKUP(C3852,Customers!$A$1:$H$201,5,0)</f>
        <v>Female</v>
      </c>
      <c r="F3852" s="4">
        <f>VLOOKUP(C3852,Customers!$A$1:$H$201,6,0)</f>
        <v>26631</v>
      </c>
      <c r="G3852" s="4" t="str">
        <f>VLOOKUP(C3852,Customers!$A$1:$H$201,7,0)</f>
        <v>Port Bryce</v>
      </c>
      <c r="H3852" s="4">
        <f>VLOOKUP(C3852,Customers!$A$1:$H$201,8,0)</f>
        <v>45638</v>
      </c>
      <c r="I3852" t="s">
        <v>802</v>
      </c>
      <c r="J3852" t="str">
        <f>VLOOKUP(I3852,Products!$A$1:$F$51,2,0)</f>
        <v>Piece Headphones</v>
      </c>
      <c r="K3852" t="str">
        <f>VLOOKUP(I3852,Products!$A$1:$F$51,3,0)</f>
        <v>Electronics</v>
      </c>
      <c r="L3852" t="str">
        <f>VLOOKUP(I3852,Products!$A$1:$F$51,4,0)</f>
        <v>Headphones</v>
      </c>
      <c r="M3852" s="7">
        <f>VLOOKUP(I3852,Products!$A$1:$F$51,5,0)</f>
        <v>1745.61</v>
      </c>
      <c r="N3852" s="7">
        <f>VLOOKUP(I3852,Products!$A$1:$F$51,6,0)</f>
        <v>1322.44</v>
      </c>
      <c r="O3852" t="s">
        <v>831</v>
      </c>
      <c r="P3852" t="str">
        <f>VLOOKUP(O3852,Stores!$A$1:$D$6,2,0)</f>
        <v>MegaMart Peckmouth</v>
      </c>
      <c r="Q3852" t="str">
        <f>VLOOKUP(O3852,Stores!$A$1:$D$6,4,0)</f>
        <v>East</v>
      </c>
      <c r="R3852" s="6">
        <v>5</v>
      </c>
      <c r="S3852" s="6">
        <v>0.05</v>
      </c>
      <c r="T3852" t="s">
        <v>854</v>
      </c>
      <c r="U3852">
        <f t="shared" si="180"/>
        <v>8728.0499999999993</v>
      </c>
      <c r="V3852" s="7">
        <f t="shared" si="181"/>
        <v>6612.2000000000007</v>
      </c>
      <c r="W3852" s="7">
        <f t="shared" si="182"/>
        <v>2114.8999999999987</v>
      </c>
    </row>
    <row r="3853" spans="1:23" x14ac:dyDescent="0.25">
      <c r="A3853" t="s">
        <v>5325</v>
      </c>
      <c r="B3853" s="4">
        <v>45745</v>
      </c>
      <c r="C3853" t="s">
        <v>245</v>
      </c>
      <c r="D3853" t="str">
        <f>VLOOKUP(C3853,Customers!$A$1:$H$201,4,0)</f>
        <v>Scott Duke</v>
      </c>
      <c r="E3853" t="str">
        <f>VLOOKUP(C3853,Customers!$A$1:$H$201,5,0)</f>
        <v>Female</v>
      </c>
      <c r="F3853" s="4">
        <f>VLOOKUP(C3853,Customers!$A$1:$H$201,6,0)</f>
        <v>25547</v>
      </c>
      <c r="G3853" s="4" t="str">
        <f>VLOOKUP(C3853,Customers!$A$1:$H$201,7,0)</f>
        <v>Williamhaven</v>
      </c>
      <c r="H3853" s="4">
        <f>VLOOKUP(C3853,Customers!$A$1:$H$201,8,0)</f>
        <v>45312</v>
      </c>
      <c r="I3853" t="s">
        <v>790</v>
      </c>
      <c r="J3853" t="str">
        <f>VLOOKUP(I3853,Products!$A$1:$F$51,2,0)</f>
        <v>Everything Laptop</v>
      </c>
      <c r="K3853" t="str">
        <f>VLOOKUP(I3853,Products!$A$1:$F$51,3,0)</f>
        <v>Electronics</v>
      </c>
      <c r="L3853" t="str">
        <f>VLOOKUP(I3853,Products!$A$1:$F$51,4,0)</f>
        <v>Laptop</v>
      </c>
      <c r="M3853" s="7">
        <f>VLOOKUP(I3853,Products!$A$1:$F$51,5,0)</f>
        <v>428.05</v>
      </c>
      <c r="N3853" s="7">
        <f>VLOOKUP(I3853,Products!$A$1:$F$51,6,0)</f>
        <v>246.07</v>
      </c>
      <c r="O3853" t="s">
        <v>827</v>
      </c>
      <c r="P3853" t="str">
        <f>VLOOKUP(O3853,Stores!$A$1:$D$6,2,0)</f>
        <v>MegaMart Jimenezborough</v>
      </c>
      <c r="Q3853" t="str">
        <f>VLOOKUP(O3853,Stores!$A$1:$D$6,4,0)</f>
        <v>South</v>
      </c>
      <c r="R3853" s="6">
        <v>4</v>
      </c>
      <c r="S3853" s="6">
        <v>0</v>
      </c>
      <c r="T3853" t="s">
        <v>861</v>
      </c>
      <c r="U3853">
        <f t="shared" si="180"/>
        <v>1712.2</v>
      </c>
      <c r="V3853" s="7">
        <f t="shared" si="181"/>
        <v>984.28</v>
      </c>
      <c r="W3853" s="7">
        <f t="shared" si="182"/>
        <v>726.92000000000007</v>
      </c>
    </row>
    <row r="3854" spans="1:23" x14ac:dyDescent="0.25">
      <c r="A3854" t="s">
        <v>5523</v>
      </c>
      <c r="B3854" s="4">
        <v>45745</v>
      </c>
      <c r="C3854" t="s">
        <v>543</v>
      </c>
      <c r="D3854" t="str">
        <f>VLOOKUP(C3854,Customers!$A$1:$H$201,4,0)</f>
        <v>Dawn Fletcher</v>
      </c>
      <c r="E3854" t="str">
        <f>VLOOKUP(C3854,Customers!$A$1:$H$201,5,0)</f>
        <v>Male</v>
      </c>
      <c r="F3854" s="4">
        <f>VLOOKUP(C3854,Customers!$A$1:$H$201,6,0)</f>
        <v>38959</v>
      </c>
      <c r="G3854" s="4" t="str">
        <f>VLOOKUP(C3854,Customers!$A$1:$H$201,7,0)</f>
        <v>South Audrey</v>
      </c>
      <c r="H3854" s="4">
        <f>VLOOKUP(C3854,Customers!$A$1:$H$201,8,0)</f>
        <v>44587</v>
      </c>
      <c r="I3854" t="s">
        <v>735</v>
      </c>
      <c r="J3854" t="str">
        <f>VLOOKUP(I3854,Products!$A$1:$F$51,2,0)</f>
        <v>Step Smartphone</v>
      </c>
      <c r="K3854" t="str">
        <f>VLOOKUP(I3854,Products!$A$1:$F$51,3,0)</f>
        <v>Electronics</v>
      </c>
      <c r="L3854" t="str">
        <f>VLOOKUP(I3854,Products!$A$1:$F$51,4,0)</f>
        <v>Smartphone</v>
      </c>
      <c r="M3854" s="7">
        <f>VLOOKUP(I3854,Products!$A$1:$F$51,5,0)</f>
        <v>1194.1199999999999</v>
      </c>
      <c r="N3854" s="7">
        <f>VLOOKUP(I3854,Products!$A$1:$F$51,6,0)</f>
        <v>838.95</v>
      </c>
      <c r="O3854" t="s">
        <v>831</v>
      </c>
      <c r="P3854" t="str">
        <f>VLOOKUP(O3854,Stores!$A$1:$D$6,2,0)</f>
        <v>MegaMart Peckmouth</v>
      </c>
      <c r="Q3854" t="str">
        <f>VLOOKUP(O3854,Stores!$A$1:$D$6,4,0)</f>
        <v>East</v>
      </c>
      <c r="R3854" s="6">
        <v>2</v>
      </c>
      <c r="S3854" s="6">
        <v>0.15</v>
      </c>
      <c r="T3854" t="s">
        <v>854</v>
      </c>
      <c r="U3854">
        <f t="shared" si="180"/>
        <v>2388.2399999999998</v>
      </c>
      <c r="V3854" s="7">
        <f t="shared" si="181"/>
        <v>1677.9</v>
      </c>
      <c r="W3854" s="7">
        <f t="shared" si="182"/>
        <v>709.48999999999967</v>
      </c>
    </row>
    <row r="3855" spans="1:23" x14ac:dyDescent="0.25">
      <c r="A3855" t="s">
        <v>1023</v>
      </c>
      <c r="B3855" s="4">
        <v>45745</v>
      </c>
      <c r="C3855" t="s">
        <v>610</v>
      </c>
      <c r="D3855" t="str">
        <f>VLOOKUP(C3855,Customers!$A$1:$H$201,4,0)</f>
        <v>Michelle Smith</v>
      </c>
      <c r="E3855" t="str">
        <f>VLOOKUP(C3855,Customers!$A$1:$H$201,5,0)</f>
        <v>Female</v>
      </c>
      <c r="F3855" s="4">
        <f>VLOOKUP(C3855,Customers!$A$1:$H$201,6,0)</f>
        <v>28198</v>
      </c>
      <c r="G3855" s="4" t="str">
        <f>VLOOKUP(C3855,Customers!$A$1:$H$201,7,0)</f>
        <v>New Fred</v>
      </c>
      <c r="H3855" s="4">
        <f>VLOOKUP(C3855,Customers!$A$1:$H$201,8,0)</f>
        <v>45829</v>
      </c>
      <c r="I3855" t="s">
        <v>810</v>
      </c>
      <c r="J3855" t="str">
        <f>VLOOKUP(I3855,Products!$A$1:$F$51,2,0)</f>
        <v>Least Accessories</v>
      </c>
      <c r="K3855" t="str">
        <f>VLOOKUP(I3855,Products!$A$1:$F$51,3,0)</f>
        <v>Fashion</v>
      </c>
      <c r="L3855" t="str">
        <f>VLOOKUP(I3855,Products!$A$1:$F$51,4,0)</f>
        <v>Accessories</v>
      </c>
      <c r="M3855" s="7">
        <f>VLOOKUP(I3855,Products!$A$1:$F$51,5,0)</f>
        <v>1286.55</v>
      </c>
      <c r="N3855" s="7">
        <f>VLOOKUP(I3855,Products!$A$1:$F$51,6,0)</f>
        <v>797.54</v>
      </c>
      <c r="O3855" t="s">
        <v>827</v>
      </c>
      <c r="P3855" t="str">
        <f>VLOOKUP(O3855,Stores!$A$1:$D$6,2,0)</f>
        <v>MegaMart Jimenezborough</v>
      </c>
      <c r="Q3855" t="str">
        <f>VLOOKUP(O3855,Stores!$A$1:$D$6,4,0)</f>
        <v>South</v>
      </c>
      <c r="R3855" s="6">
        <v>4</v>
      </c>
      <c r="S3855" s="6">
        <v>0.1</v>
      </c>
      <c r="T3855" t="s">
        <v>854</v>
      </c>
      <c r="U3855">
        <f t="shared" si="180"/>
        <v>5146.2</v>
      </c>
      <c r="V3855" s="7">
        <f t="shared" si="181"/>
        <v>3190.16</v>
      </c>
      <c r="W3855" s="7">
        <f t="shared" si="182"/>
        <v>1955.1399999999999</v>
      </c>
    </row>
    <row r="3856" spans="1:23" x14ac:dyDescent="0.25">
      <c r="A3856" t="s">
        <v>2683</v>
      </c>
      <c r="B3856" s="4">
        <v>45745</v>
      </c>
      <c r="C3856" t="s">
        <v>648</v>
      </c>
      <c r="D3856" t="str">
        <f>VLOOKUP(C3856,Customers!$A$1:$H$201,4,0)</f>
        <v>Daniel Mcintyre</v>
      </c>
      <c r="E3856" t="str">
        <f>VLOOKUP(C3856,Customers!$A$1:$H$201,5,0)</f>
        <v>Male</v>
      </c>
      <c r="F3856" s="4">
        <f>VLOOKUP(C3856,Customers!$A$1:$H$201,6,0)</f>
        <v>37724</v>
      </c>
      <c r="G3856" s="4" t="str">
        <f>VLOOKUP(C3856,Customers!$A$1:$H$201,7,0)</f>
        <v>West Katrina</v>
      </c>
      <c r="H3856" s="4">
        <f>VLOOKUP(C3856,Customers!$A$1:$H$201,8,0)</f>
        <v>44305</v>
      </c>
      <c r="I3856" t="s">
        <v>790</v>
      </c>
      <c r="J3856" t="str">
        <f>VLOOKUP(I3856,Products!$A$1:$F$51,2,0)</f>
        <v>Everything Laptop</v>
      </c>
      <c r="K3856" t="str">
        <f>VLOOKUP(I3856,Products!$A$1:$F$51,3,0)</f>
        <v>Electronics</v>
      </c>
      <c r="L3856" t="str">
        <f>VLOOKUP(I3856,Products!$A$1:$F$51,4,0)</f>
        <v>Laptop</v>
      </c>
      <c r="M3856" s="7">
        <f>VLOOKUP(I3856,Products!$A$1:$F$51,5,0)</f>
        <v>428.05</v>
      </c>
      <c r="N3856" s="7">
        <f>VLOOKUP(I3856,Products!$A$1:$F$51,6,0)</f>
        <v>246.07</v>
      </c>
      <c r="O3856" t="s">
        <v>831</v>
      </c>
      <c r="P3856" t="str">
        <f>VLOOKUP(O3856,Stores!$A$1:$D$6,2,0)</f>
        <v>MegaMart Peckmouth</v>
      </c>
      <c r="Q3856" t="str">
        <f>VLOOKUP(O3856,Stores!$A$1:$D$6,4,0)</f>
        <v>East</v>
      </c>
      <c r="R3856" s="6">
        <v>2</v>
      </c>
      <c r="S3856" s="6">
        <v>0</v>
      </c>
      <c r="T3856" t="s">
        <v>857</v>
      </c>
      <c r="U3856">
        <f t="shared" si="180"/>
        <v>856.1</v>
      </c>
      <c r="V3856" s="7">
        <f t="shared" si="181"/>
        <v>492.14</v>
      </c>
      <c r="W3856" s="7">
        <f t="shared" si="182"/>
        <v>362.96000000000004</v>
      </c>
    </row>
    <row r="3857" spans="1:23" x14ac:dyDescent="0.25">
      <c r="A3857" t="s">
        <v>2875</v>
      </c>
      <c r="B3857" s="4">
        <v>45745</v>
      </c>
      <c r="C3857" t="s">
        <v>318</v>
      </c>
      <c r="D3857" t="str">
        <f>VLOOKUP(C3857,Customers!$A$1:$H$201,4,0)</f>
        <v>Juan Ramirez</v>
      </c>
      <c r="E3857" t="str">
        <f>VLOOKUP(C3857,Customers!$A$1:$H$201,5,0)</f>
        <v>Male</v>
      </c>
      <c r="F3857" s="4">
        <f>VLOOKUP(C3857,Customers!$A$1:$H$201,6,0)</f>
        <v>28937</v>
      </c>
      <c r="G3857" s="4" t="str">
        <f>VLOOKUP(C3857,Customers!$A$1:$H$201,7,0)</f>
        <v>New Michaelview</v>
      </c>
      <c r="H3857" s="4">
        <f>VLOOKUP(C3857,Customers!$A$1:$H$201,8,0)</f>
        <v>45210</v>
      </c>
      <c r="I3857" t="s">
        <v>816</v>
      </c>
      <c r="J3857" t="str">
        <f>VLOOKUP(I3857,Products!$A$1:$F$51,2,0)</f>
        <v>Or Smartphone</v>
      </c>
      <c r="K3857" t="str">
        <f>VLOOKUP(I3857,Products!$A$1:$F$51,3,0)</f>
        <v>Electronics</v>
      </c>
      <c r="L3857" t="str">
        <f>VLOOKUP(I3857,Products!$A$1:$F$51,4,0)</f>
        <v>Smartphone</v>
      </c>
      <c r="M3857" s="7">
        <f>VLOOKUP(I3857,Products!$A$1:$F$51,5,0)</f>
        <v>1197.18</v>
      </c>
      <c r="N3857" s="7">
        <f>VLOOKUP(I3857,Products!$A$1:$F$51,6,0)</f>
        <v>722.74</v>
      </c>
      <c r="O3857" t="s">
        <v>838</v>
      </c>
      <c r="P3857" t="str">
        <f>VLOOKUP(O3857,Stores!$A$1:$D$6,2,0)</f>
        <v>MegaMart Brianahaven</v>
      </c>
      <c r="Q3857" t="str">
        <f>VLOOKUP(O3857,Stores!$A$1:$D$6,4,0)</f>
        <v>North</v>
      </c>
      <c r="R3857" s="6">
        <v>5</v>
      </c>
      <c r="S3857" s="6">
        <v>0</v>
      </c>
      <c r="T3857" t="s">
        <v>857</v>
      </c>
      <c r="U3857">
        <f t="shared" si="180"/>
        <v>5985.9000000000005</v>
      </c>
      <c r="V3857" s="7">
        <f t="shared" si="181"/>
        <v>3613.7</v>
      </c>
      <c r="W3857" s="7">
        <f t="shared" si="182"/>
        <v>2371.2000000000007</v>
      </c>
    </row>
    <row r="3858" spans="1:23" x14ac:dyDescent="0.25">
      <c r="A3858" t="s">
        <v>3355</v>
      </c>
      <c r="B3858" s="4">
        <v>45745</v>
      </c>
      <c r="C3858" t="s">
        <v>329</v>
      </c>
      <c r="D3858" t="str">
        <f>VLOOKUP(C3858,Customers!$A$1:$H$201,4,0)</f>
        <v>Brenda Costa</v>
      </c>
      <c r="E3858" t="str">
        <f>VLOOKUP(C3858,Customers!$A$1:$H$201,5,0)</f>
        <v>Female</v>
      </c>
      <c r="F3858" s="4">
        <f>VLOOKUP(C3858,Customers!$A$1:$H$201,6,0)</f>
        <v>35714</v>
      </c>
      <c r="G3858" s="4" t="str">
        <f>VLOOKUP(C3858,Customers!$A$1:$H$201,7,0)</f>
        <v>North Christian</v>
      </c>
      <c r="H3858" s="4">
        <f>VLOOKUP(C3858,Customers!$A$1:$H$201,8,0)</f>
        <v>44816</v>
      </c>
      <c r="I3858" t="s">
        <v>707</v>
      </c>
      <c r="J3858" t="str">
        <f>VLOOKUP(I3858,Products!$A$1:$F$51,2,0)</f>
        <v>Like Camera</v>
      </c>
      <c r="K3858" t="str">
        <f>VLOOKUP(I3858,Products!$A$1:$F$51,3,0)</f>
        <v>Electronics</v>
      </c>
      <c r="L3858" t="str">
        <f>VLOOKUP(I3858,Products!$A$1:$F$51,4,0)</f>
        <v>Camera</v>
      </c>
      <c r="M3858" s="7">
        <f>VLOOKUP(I3858,Products!$A$1:$F$51,5,0)</f>
        <v>1673.69</v>
      </c>
      <c r="N3858" s="7">
        <f>VLOOKUP(I3858,Products!$A$1:$F$51,6,0)</f>
        <v>1323.38</v>
      </c>
      <c r="O3858" t="s">
        <v>842</v>
      </c>
      <c r="P3858" t="str">
        <f>VLOOKUP(O3858,Stores!$A$1:$D$6,2,0)</f>
        <v>MegaMart Johnmouth</v>
      </c>
      <c r="Q3858" t="str">
        <f>VLOOKUP(O3858,Stores!$A$1:$D$6,4,0)</f>
        <v>East</v>
      </c>
      <c r="R3858" s="6">
        <v>1</v>
      </c>
      <c r="S3858" s="6">
        <v>0.15</v>
      </c>
      <c r="T3858" t="s">
        <v>861</v>
      </c>
      <c r="U3858">
        <f t="shared" si="180"/>
        <v>1673.69</v>
      </c>
      <c r="V3858" s="7">
        <f t="shared" si="181"/>
        <v>1323.38</v>
      </c>
      <c r="W3858" s="7">
        <f t="shared" si="182"/>
        <v>349.45999999999992</v>
      </c>
    </row>
    <row r="3859" spans="1:23" x14ac:dyDescent="0.25">
      <c r="A3859" t="s">
        <v>4171</v>
      </c>
      <c r="B3859" s="4">
        <v>45745</v>
      </c>
      <c r="C3859" t="s">
        <v>49</v>
      </c>
      <c r="D3859" t="str">
        <f>VLOOKUP(C3859,Customers!$A$1:$H$201,4,0)</f>
        <v>Dale Perry</v>
      </c>
      <c r="E3859" t="str">
        <f>VLOOKUP(C3859,Customers!$A$1:$H$201,5,0)</f>
        <v>Male</v>
      </c>
      <c r="F3859" s="4">
        <f>VLOOKUP(C3859,Customers!$A$1:$H$201,6,0)</f>
        <v>32850</v>
      </c>
      <c r="G3859" s="4" t="str">
        <f>VLOOKUP(C3859,Customers!$A$1:$H$201,7,0)</f>
        <v>Lake Dawn</v>
      </c>
      <c r="H3859" s="4">
        <f>VLOOKUP(C3859,Customers!$A$1:$H$201,8,0)</f>
        <v>44393</v>
      </c>
      <c r="I3859" t="s">
        <v>796</v>
      </c>
      <c r="J3859" t="str">
        <f>VLOOKUP(I3859,Products!$A$1:$F$51,2,0)</f>
        <v>Book Television</v>
      </c>
      <c r="K3859" t="str">
        <f>VLOOKUP(I3859,Products!$A$1:$F$51,3,0)</f>
        <v>Electronics</v>
      </c>
      <c r="L3859" t="str">
        <f>VLOOKUP(I3859,Products!$A$1:$F$51,4,0)</f>
        <v>Television</v>
      </c>
      <c r="M3859" s="7">
        <f>VLOOKUP(I3859,Products!$A$1:$F$51,5,0)</f>
        <v>1952.65</v>
      </c>
      <c r="N3859" s="7">
        <f>VLOOKUP(I3859,Products!$A$1:$F$51,6,0)</f>
        <v>1451.27</v>
      </c>
      <c r="O3859" t="s">
        <v>831</v>
      </c>
      <c r="P3859" t="str">
        <f>VLOOKUP(O3859,Stores!$A$1:$D$6,2,0)</f>
        <v>MegaMart Peckmouth</v>
      </c>
      <c r="Q3859" t="str">
        <f>VLOOKUP(O3859,Stores!$A$1:$D$6,4,0)</f>
        <v>East</v>
      </c>
      <c r="R3859" s="6">
        <v>4</v>
      </c>
      <c r="S3859" s="6">
        <v>0.15</v>
      </c>
      <c r="T3859" t="s">
        <v>861</v>
      </c>
      <c r="U3859">
        <f t="shared" si="180"/>
        <v>7810.6</v>
      </c>
      <c r="V3859" s="7">
        <f t="shared" si="181"/>
        <v>5805.08</v>
      </c>
      <c r="W3859" s="7">
        <f t="shared" si="182"/>
        <v>2004.6700000000005</v>
      </c>
    </row>
    <row r="3860" spans="1:23" x14ac:dyDescent="0.25">
      <c r="A3860" t="s">
        <v>5154</v>
      </c>
      <c r="B3860" s="4">
        <v>45745</v>
      </c>
      <c r="C3860" t="s">
        <v>552</v>
      </c>
      <c r="D3860" t="str">
        <f>VLOOKUP(C3860,Customers!$A$1:$H$201,4,0)</f>
        <v>Lisa Martinez</v>
      </c>
      <c r="E3860" t="str">
        <f>VLOOKUP(C3860,Customers!$A$1:$H$201,5,0)</f>
        <v>Male</v>
      </c>
      <c r="F3860" s="4">
        <f>VLOOKUP(C3860,Customers!$A$1:$H$201,6,0)</f>
        <v>26178</v>
      </c>
      <c r="G3860" s="4" t="str">
        <f>VLOOKUP(C3860,Customers!$A$1:$H$201,7,0)</f>
        <v>East Codyton</v>
      </c>
      <c r="H3860" s="4">
        <f>VLOOKUP(C3860,Customers!$A$1:$H$201,8,0)</f>
        <v>45251</v>
      </c>
      <c r="I3860" t="s">
        <v>794</v>
      </c>
      <c r="J3860" t="str">
        <f>VLOOKUP(I3860,Products!$A$1:$F$51,2,0)</f>
        <v>New Watches</v>
      </c>
      <c r="K3860" t="str">
        <f>VLOOKUP(I3860,Products!$A$1:$F$51,3,0)</f>
        <v>Fashion</v>
      </c>
      <c r="L3860" t="str">
        <f>VLOOKUP(I3860,Products!$A$1:$F$51,4,0)</f>
        <v>Watches</v>
      </c>
      <c r="M3860" s="7">
        <f>VLOOKUP(I3860,Products!$A$1:$F$51,5,0)</f>
        <v>1501.46</v>
      </c>
      <c r="N3860" s="7">
        <f>VLOOKUP(I3860,Products!$A$1:$F$51,6,0)</f>
        <v>1167.73</v>
      </c>
      <c r="O3860" t="s">
        <v>838</v>
      </c>
      <c r="P3860" t="str">
        <f>VLOOKUP(O3860,Stores!$A$1:$D$6,2,0)</f>
        <v>MegaMart Brianahaven</v>
      </c>
      <c r="Q3860" t="str">
        <f>VLOOKUP(O3860,Stores!$A$1:$D$6,4,0)</f>
        <v>North</v>
      </c>
      <c r="R3860" s="6">
        <v>3</v>
      </c>
      <c r="S3860" s="6">
        <v>0.05</v>
      </c>
      <c r="T3860" t="s">
        <v>861</v>
      </c>
      <c r="U3860">
        <f t="shared" si="180"/>
        <v>4504.38</v>
      </c>
      <c r="V3860" s="7">
        <f t="shared" si="181"/>
        <v>3503.19</v>
      </c>
      <c r="W3860" s="7">
        <f t="shared" si="182"/>
        <v>1000.24</v>
      </c>
    </row>
    <row r="3861" spans="1:23" x14ac:dyDescent="0.25">
      <c r="A3861" t="s">
        <v>1123</v>
      </c>
      <c r="B3861" s="4">
        <v>45746</v>
      </c>
      <c r="C3861" t="s">
        <v>256</v>
      </c>
      <c r="D3861" t="str">
        <f>VLOOKUP(C3861,Customers!$A$1:$H$201,4,0)</f>
        <v>Alexandra Montoya</v>
      </c>
      <c r="E3861" t="str">
        <f>VLOOKUP(C3861,Customers!$A$1:$H$201,5,0)</f>
        <v>Female</v>
      </c>
      <c r="F3861" s="4">
        <f>VLOOKUP(C3861,Customers!$A$1:$H$201,6,0)</f>
        <v>29746</v>
      </c>
      <c r="G3861" s="4" t="str">
        <f>VLOOKUP(C3861,Customers!$A$1:$H$201,7,0)</f>
        <v>New Julia</v>
      </c>
      <c r="H3861" s="4">
        <f>VLOOKUP(C3861,Customers!$A$1:$H$201,8,0)</f>
        <v>45456</v>
      </c>
      <c r="I3861" t="s">
        <v>768</v>
      </c>
      <c r="J3861" t="str">
        <f>VLOOKUP(I3861,Products!$A$1:$F$51,2,0)</f>
        <v>And Footwear</v>
      </c>
      <c r="K3861" t="str">
        <f>VLOOKUP(I3861,Products!$A$1:$F$51,3,0)</f>
        <v>Fashion</v>
      </c>
      <c r="L3861" t="str">
        <f>VLOOKUP(I3861,Products!$A$1:$F$51,4,0)</f>
        <v>Footwear</v>
      </c>
      <c r="M3861" s="7">
        <f>VLOOKUP(I3861,Products!$A$1:$F$51,5,0)</f>
        <v>1878.47</v>
      </c>
      <c r="N3861" s="7">
        <f>VLOOKUP(I3861,Products!$A$1:$F$51,6,0)</f>
        <v>1014.91</v>
      </c>
      <c r="O3861" t="s">
        <v>835</v>
      </c>
      <c r="P3861" t="str">
        <f>VLOOKUP(O3861,Stores!$A$1:$D$6,2,0)</f>
        <v>MegaMart New Michele</v>
      </c>
      <c r="Q3861" t="str">
        <f>VLOOKUP(O3861,Stores!$A$1:$D$6,4,0)</f>
        <v>West</v>
      </c>
      <c r="R3861" s="6">
        <v>4</v>
      </c>
      <c r="S3861" s="6">
        <v>0.05</v>
      </c>
      <c r="T3861" t="s">
        <v>851</v>
      </c>
      <c r="U3861">
        <f t="shared" si="180"/>
        <v>7513.88</v>
      </c>
      <c r="V3861" s="7">
        <f t="shared" si="181"/>
        <v>4059.64</v>
      </c>
      <c r="W3861" s="7">
        <f t="shared" si="182"/>
        <v>3453.2900000000004</v>
      </c>
    </row>
    <row r="3862" spans="1:23" x14ac:dyDescent="0.25">
      <c r="A3862" t="s">
        <v>1678</v>
      </c>
      <c r="B3862" s="4">
        <v>45746</v>
      </c>
      <c r="C3862" t="s">
        <v>333</v>
      </c>
      <c r="D3862" t="str">
        <f>VLOOKUP(C3862,Customers!$A$1:$H$201,4,0)</f>
        <v>William Warner</v>
      </c>
      <c r="E3862" t="str">
        <f>VLOOKUP(C3862,Customers!$A$1:$H$201,5,0)</f>
        <v>Female</v>
      </c>
      <c r="F3862" s="4">
        <f>VLOOKUP(C3862,Customers!$A$1:$H$201,6,0)</f>
        <v>25396</v>
      </c>
      <c r="G3862" s="4" t="str">
        <f>VLOOKUP(C3862,Customers!$A$1:$H$201,7,0)</f>
        <v>Geoffreystad</v>
      </c>
      <c r="H3862" s="4">
        <f>VLOOKUP(C3862,Customers!$A$1:$H$201,8,0)</f>
        <v>44890</v>
      </c>
      <c r="I3862" t="s">
        <v>738</v>
      </c>
      <c r="J3862" t="str">
        <f>VLOOKUP(I3862,Products!$A$1:$F$51,2,0)</f>
        <v>Either Headphones</v>
      </c>
      <c r="K3862" t="str">
        <f>VLOOKUP(I3862,Products!$A$1:$F$51,3,0)</f>
        <v>Electronics</v>
      </c>
      <c r="L3862" t="str">
        <f>VLOOKUP(I3862,Products!$A$1:$F$51,4,0)</f>
        <v>Headphones</v>
      </c>
      <c r="M3862" s="7">
        <f>VLOOKUP(I3862,Products!$A$1:$F$51,5,0)</f>
        <v>248.57</v>
      </c>
      <c r="N3862" s="7">
        <f>VLOOKUP(I3862,Products!$A$1:$F$51,6,0)</f>
        <v>190.67</v>
      </c>
      <c r="O3862" t="s">
        <v>838</v>
      </c>
      <c r="P3862" t="str">
        <f>VLOOKUP(O3862,Stores!$A$1:$D$6,2,0)</f>
        <v>MegaMart Brianahaven</v>
      </c>
      <c r="Q3862" t="str">
        <f>VLOOKUP(O3862,Stores!$A$1:$D$6,4,0)</f>
        <v>North</v>
      </c>
      <c r="R3862" s="6">
        <v>4</v>
      </c>
      <c r="S3862" s="6">
        <v>0</v>
      </c>
      <c r="T3862" t="s">
        <v>857</v>
      </c>
      <c r="U3862">
        <f t="shared" si="180"/>
        <v>994.28</v>
      </c>
      <c r="V3862" s="7">
        <f t="shared" si="181"/>
        <v>762.68</v>
      </c>
      <c r="W3862" s="7">
        <f t="shared" si="182"/>
        <v>230.60000000000002</v>
      </c>
    </row>
    <row r="3863" spans="1:23" x14ac:dyDescent="0.25">
      <c r="A3863" t="s">
        <v>4276</v>
      </c>
      <c r="B3863" s="4">
        <v>45746</v>
      </c>
      <c r="C3863" t="s">
        <v>373</v>
      </c>
      <c r="D3863" t="str">
        <f>VLOOKUP(C3863,Customers!$A$1:$H$201,4,0)</f>
        <v>Sean Hart</v>
      </c>
      <c r="E3863" t="str">
        <f>VLOOKUP(C3863,Customers!$A$1:$H$201,5,0)</f>
        <v>Female</v>
      </c>
      <c r="F3863" s="4">
        <f>VLOOKUP(C3863,Customers!$A$1:$H$201,6,0)</f>
        <v>19995</v>
      </c>
      <c r="G3863" s="4" t="str">
        <f>VLOOKUP(C3863,Customers!$A$1:$H$201,7,0)</f>
        <v>North Jason</v>
      </c>
      <c r="H3863" s="4">
        <f>VLOOKUP(C3863,Customers!$A$1:$H$201,8,0)</f>
        <v>45602</v>
      </c>
      <c r="I3863" t="s">
        <v>792</v>
      </c>
      <c r="J3863" t="str">
        <f>VLOOKUP(I3863,Products!$A$1:$F$51,2,0)</f>
        <v>Chair Laptop</v>
      </c>
      <c r="K3863" t="str">
        <f>VLOOKUP(I3863,Products!$A$1:$F$51,3,0)</f>
        <v>Electronics</v>
      </c>
      <c r="L3863" t="str">
        <f>VLOOKUP(I3863,Products!$A$1:$F$51,4,0)</f>
        <v>Laptop</v>
      </c>
      <c r="M3863" s="7">
        <f>VLOOKUP(I3863,Products!$A$1:$F$51,5,0)</f>
        <v>1562.43</v>
      </c>
      <c r="N3863" s="7">
        <f>VLOOKUP(I3863,Products!$A$1:$F$51,6,0)</f>
        <v>1195.6300000000001</v>
      </c>
      <c r="O3863" t="s">
        <v>838</v>
      </c>
      <c r="P3863" t="str">
        <f>VLOOKUP(O3863,Stores!$A$1:$D$6,2,0)</f>
        <v>MegaMart Brianahaven</v>
      </c>
      <c r="Q3863" t="str">
        <f>VLOOKUP(O3863,Stores!$A$1:$D$6,4,0)</f>
        <v>North</v>
      </c>
      <c r="R3863" s="6">
        <v>5</v>
      </c>
      <c r="S3863" s="6">
        <v>0</v>
      </c>
      <c r="T3863" t="s">
        <v>861</v>
      </c>
      <c r="U3863">
        <f t="shared" si="180"/>
        <v>7812.1500000000005</v>
      </c>
      <c r="V3863" s="7">
        <f t="shared" si="181"/>
        <v>5978.1500000000005</v>
      </c>
      <c r="W3863" s="7">
        <f t="shared" si="182"/>
        <v>1833</v>
      </c>
    </row>
    <row r="3864" spans="1:23" x14ac:dyDescent="0.25">
      <c r="A3864" t="s">
        <v>5622</v>
      </c>
      <c r="B3864" s="4">
        <v>45746</v>
      </c>
      <c r="C3864" t="s">
        <v>65</v>
      </c>
      <c r="D3864" t="str">
        <f>VLOOKUP(C3864,Customers!$A$1:$H$201,4,0)</f>
        <v>Miguel Johnson</v>
      </c>
      <c r="E3864" t="str">
        <f>VLOOKUP(C3864,Customers!$A$1:$H$201,5,0)</f>
        <v>Male</v>
      </c>
      <c r="F3864" s="4">
        <f>VLOOKUP(C3864,Customers!$A$1:$H$201,6,0)</f>
        <v>27877</v>
      </c>
      <c r="G3864" s="4" t="str">
        <f>VLOOKUP(C3864,Customers!$A$1:$H$201,7,0)</f>
        <v>Murrayborough</v>
      </c>
      <c r="H3864" s="4">
        <f>VLOOKUP(C3864,Customers!$A$1:$H$201,8,0)</f>
        <v>44613</v>
      </c>
      <c r="I3864" t="s">
        <v>812</v>
      </c>
      <c r="J3864" t="str">
        <f>VLOOKUP(I3864,Products!$A$1:$F$51,2,0)</f>
        <v>Set Dairy</v>
      </c>
      <c r="K3864" t="str">
        <f>VLOOKUP(I3864,Products!$A$1:$F$51,3,0)</f>
        <v>Groceries</v>
      </c>
      <c r="L3864" t="str">
        <f>VLOOKUP(I3864,Products!$A$1:$F$51,4,0)</f>
        <v>Dairy</v>
      </c>
      <c r="M3864" s="7">
        <f>VLOOKUP(I3864,Products!$A$1:$F$51,5,0)</f>
        <v>1879.08</v>
      </c>
      <c r="N3864" s="7">
        <f>VLOOKUP(I3864,Products!$A$1:$F$51,6,0)</f>
        <v>1004.56</v>
      </c>
      <c r="O3864" t="s">
        <v>835</v>
      </c>
      <c r="P3864" t="str">
        <f>VLOOKUP(O3864,Stores!$A$1:$D$6,2,0)</f>
        <v>MegaMart New Michele</v>
      </c>
      <c r="Q3864" t="str">
        <f>VLOOKUP(O3864,Stores!$A$1:$D$6,4,0)</f>
        <v>West</v>
      </c>
      <c r="R3864" s="6">
        <v>5</v>
      </c>
      <c r="S3864" s="6">
        <v>0.15</v>
      </c>
      <c r="T3864" t="s">
        <v>861</v>
      </c>
      <c r="U3864">
        <f t="shared" si="180"/>
        <v>9395.4</v>
      </c>
      <c r="V3864" s="7">
        <f t="shared" si="181"/>
        <v>5022.7999999999993</v>
      </c>
      <c r="W3864" s="7">
        <f t="shared" si="182"/>
        <v>4371.75</v>
      </c>
    </row>
    <row r="3865" spans="1:23" x14ac:dyDescent="0.25">
      <c r="A3865" t="s">
        <v>1856</v>
      </c>
      <c r="B3865" s="4">
        <v>45746</v>
      </c>
      <c r="C3865" t="s">
        <v>132</v>
      </c>
      <c r="D3865" t="str">
        <f>VLOOKUP(C3865,Customers!$A$1:$H$201,4,0)</f>
        <v>Kari Miller</v>
      </c>
      <c r="E3865" t="str">
        <f>VLOOKUP(C3865,Customers!$A$1:$H$201,5,0)</f>
        <v>Female</v>
      </c>
      <c r="F3865" s="4">
        <f>VLOOKUP(C3865,Customers!$A$1:$H$201,6,0)</f>
        <v>23730</v>
      </c>
      <c r="G3865" s="4" t="str">
        <f>VLOOKUP(C3865,Customers!$A$1:$H$201,7,0)</f>
        <v>East Mary</v>
      </c>
      <c r="H3865" s="4">
        <f>VLOOKUP(C3865,Customers!$A$1:$H$201,8,0)</f>
        <v>45670</v>
      </c>
      <c r="I3865" t="s">
        <v>782</v>
      </c>
      <c r="J3865" t="str">
        <f>VLOOKUP(I3865,Products!$A$1:$F$51,2,0)</f>
        <v>National Watches</v>
      </c>
      <c r="K3865" t="str">
        <f>VLOOKUP(I3865,Products!$A$1:$F$51,3,0)</f>
        <v>Fashion</v>
      </c>
      <c r="L3865" t="str">
        <f>VLOOKUP(I3865,Products!$A$1:$F$51,4,0)</f>
        <v>Watches</v>
      </c>
      <c r="M3865" s="7">
        <f>VLOOKUP(I3865,Products!$A$1:$F$51,5,0)</f>
        <v>29.24</v>
      </c>
      <c r="N3865" s="7">
        <f>VLOOKUP(I3865,Products!$A$1:$F$51,6,0)</f>
        <v>742.26521739130465</v>
      </c>
      <c r="O3865" t="s">
        <v>835</v>
      </c>
      <c r="P3865" t="str">
        <f>VLOOKUP(O3865,Stores!$A$1:$D$6,2,0)</f>
        <v>MegaMart New Michele</v>
      </c>
      <c r="Q3865" t="str">
        <f>VLOOKUP(O3865,Stores!$A$1:$D$6,4,0)</f>
        <v>West</v>
      </c>
      <c r="R3865" s="6">
        <v>1</v>
      </c>
      <c r="S3865" s="6">
        <v>0.15</v>
      </c>
      <c r="T3865" t="s">
        <v>861</v>
      </c>
      <c r="U3865">
        <f t="shared" si="180"/>
        <v>29.24</v>
      </c>
      <c r="V3865" s="7">
        <f t="shared" si="181"/>
        <v>742.26521739130465</v>
      </c>
      <c r="W3865" s="7">
        <f t="shared" si="182"/>
        <v>-713.87521739130466</v>
      </c>
    </row>
    <row r="3866" spans="1:23" x14ac:dyDescent="0.25">
      <c r="A3866" t="s">
        <v>2919</v>
      </c>
      <c r="B3866" s="4">
        <v>45746</v>
      </c>
      <c r="C3866" t="s">
        <v>470</v>
      </c>
      <c r="D3866" t="str">
        <f>VLOOKUP(C3866,Customers!$A$1:$H$201,4,0)</f>
        <v>Gary Taylor</v>
      </c>
      <c r="E3866" t="str">
        <f>VLOOKUP(C3866,Customers!$A$1:$H$201,5,0)</f>
        <v>Male</v>
      </c>
      <c r="F3866" s="4">
        <f>VLOOKUP(C3866,Customers!$A$1:$H$201,6,0)</f>
        <v>21466</v>
      </c>
      <c r="G3866" s="4" t="str">
        <f>VLOOKUP(C3866,Customers!$A$1:$H$201,7,0)</f>
        <v>New Michael</v>
      </c>
      <c r="H3866" s="4">
        <f>VLOOKUP(C3866,Customers!$A$1:$H$201,8,0)</f>
        <v>45636</v>
      </c>
      <c r="I3866" t="s">
        <v>735</v>
      </c>
      <c r="J3866" t="str">
        <f>VLOOKUP(I3866,Products!$A$1:$F$51,2,0)</f>
        <v>Step Smartphone</v>
      </c>
      <c r="K3866" t="str">
        <f>VLOOKUP(I3866,Products!$A$1:$F$51,3,0)</f>
        <v>Electronics</v>
      </c>
      <c r="L3866" t="str">
        <f>VLOOKUP(I3866,Products!$A$1:$F$51,4,0)</f>
        <v>Smartphone</v>
      </c>
      <c r="M3866" s="7">
        <f>VLOOKUP(I3866,Products!$A$1:$F$51,5,0)</f>
        <v>1194.1199999999999</v>
      </c>
      <c r="N3866" s="7">
        <f>VLOOKUP(I3866,Products!$A$1:$F$51,6,0)</f>
        <v>838.95</v>
      </c>
      <c r="O3866" t="s">
        <v>827</v>
      </c>
      <c r="P3866" t="str">
        <f>VLOOKUP(O3866,Stores!$A$1:$D$6,2,0)</f>
        <v>MegaMart Jimenezborough</v>
      </c>
      <c r="Q3866" t="str">
        <f>VLOOKUP(O3866,Stores!$A$1:$D$6,4,0)</f>
        <v>South</v>
      </c>
      <c r="R3866" s="6">
        <v>4</v>
      </c>
      <c r="S3866" s="6">
        <v>0.15</v>
      </c>
      <c r="T3866" t="s">
        <v>854</v>
      </c>
      <c r="U3866">
        <f t="shared" si="180"/>
        <v>4776.4799999999996</v>
      </c>
      <c r="V3866" s="7">
        <f t="shared" si="181"/>
        <v>3355.8</v>
      </c>
      <c r="W3866" s="7">
        <f t="shared" si="182"/>
        <v>1419.8299999999995</v>
      </c>
    </row>
    <row r="3867" spans="1:23" x14ac:dyDescent="0.25">
      <c r="A3867" t="s">
        <v>2927</v>
      </c>
      <c r="B3867" s="4">
        <v>45746</v>
      </c>
      <c r="C3867" t="s">
        <v>211</v>
      </c>
      <c r="D3867" t="str">
        <f>VLOOKUP(C3867,Customers!$A$1:$H$201,4,0)</f>
        <v>Deborah Moody</v>
      </c>
      <c r="E3867" t="str">
        <f>VLOOKUP(C3867,Customers!$A$1:$H$201,5,0)</f>
        <v>Male</v>
      </c>
      <c r="F3867" s="4">
        <f>VLOOKUP(C3867,Customers!$A$1:$H$201,6,0)</f>
        <v>27950</v>
      </c>
      <c r="G3867" s="4" t="str">
        <f>VLOOKUP(C3867,Customers!$A$1:$H$201,7,0)</f>
        <v>Andersonville</v>
      </c>
      <c r="H3867" s="4">
        <f>VLOOKUP(C3867,Customers!$A$1:$H$201,8,0)</f>
        <v>44232</v>
      </c>
      <c r="I3867" t="s">
        <v>755</v>
      </c>
      <c r="J3867" t="str">
        <f>VLOOKUP(I3867,Products!$A$1:$F$51,2,0)</f>
        <v>Democratic Smartphone</v>
      </c>
      <c r="K3867" t="str">
        <f>VLOOKUP(I3867,Products!$A$1:$F$51,3,0)</f>
        <v>Electronics</v>
      </c>
      <c r="L3867" t="str">
        <f>VLOOKUP(I3867,Products!$A$1:$F$51,4,0)</f>
        <v>Smartphone</v>
      </c>
      <c r="M3867" s="7">
        <f>VLOOKUP(I3867,Products!$A$1:$F$51,5,0)</f>
        <v>1079.8900000000001</v>
      </c>
      <c r="N3867" s="7">
        <f>VLOOKUP(I3867,Products!$A$1:$F$51,6,0)</f>
        <v>703.83</v>
      </c>
      <c r="O3867" t="s">
        <v>831</v>
      </c>
      <c r="P3867" t="str">
        <f>VLOOKUP(O3867,Stores!$A$1:$D$6,2,0)</f>
        <v>MegaMart Peckmouth</v>
      </c>
      <c r="Q3867" t="str">
        <f>VLOOKUP(O3867,Stores!$A$1:$D$6,4,0)</f>
        <v>East</v>
      </c>
      <c r="R3867" s="6">
        <v>4</v>
      </c>
      <c r="S3867" s="6">
        <v>0.15</v>
      </c>
      <c r="T3867" t="s">
        <v>861</v>
      </c>
      <c r="U3867">
        <f t="shared" si="180"/>
        <v>4319.5600000000004</v>
      </c>
      <c r="V3867" s="7">
        <f t="shared" si="181"/>
        <v>2815.32</v>
      </c>
      <c r="W3867" s="7">
        <f t="shared" si="182"/>
        <v>1503.3900000000003</v>
      </c>
    </row>
    <row r="3868" spans="1:23" x14ac:dyDescent="0.25">
      <c r="A3868" t="s">
        <v>3826</v>
      </c>
      <c r="B3868" s="4">
        <v>45746</v>
      </c>
      <c r="C3868" t="s">
        <v>219</v>
      </c>
      <c r="D3868" t="str">
        <f>VLOOKUP(C3868,Customers!$A$1:$H$201,4,0)</f>
        <v>Julie Gibson</v>
      </c>
      <c r="E3868" t="str">
        <f>VLOOKUP(C3868,Customers!$A$1:$H$201,5,0)</f>
        <v>Female</v>
      </c>
      <c r="F3868" s="4">
        <f>VLOOKUP(C3868,Customers!$A$1:$H$201,6,0)</f>
        <v>36064</v>
      </c>
      <c r="G3868" s="4" t="str">
        <f>VLOOKUP(C3868,Customers!$A$1:$H$201,7,0)</f>
        <v>Williamsville</v>
      </c>
      <c r="H3868" s="4">
        <f>VLOOKUP(C3868,Customers!$A$1:$H$201,8,0)</f>
        <v>45011</v>
      </c>
      <c r="I3868" t="s">
        <v>753</v>
      </c>
      <c r="J3868" t="str">
        <f>VLOOKUP(I3868,Products!$A$1:$F$51,2,0)</f>
        <v>Find Headphones</v>
      </c>
      <c r="K3868" t="str">
        <f>VLOOKUP(I3868,Products!$A$1:$F$51,3,0)</f>
        <v>Electronics</v>
      </c>
      <c r="L3868" t="str">
        <f>VLOOKUP(I3868,Products!$A$1:$F$51,4,0)</f>
        <v>Headphones</v>
      </c>
      <c r="M3868" s="7">
        <f>VLOOKUP(I3868,Products!$A$1:$F$51,5,0)</f>
        <v>1246.1099999999999</v>
      </c>
      <c r="N3868" s="7">
        <f>VLOOKUP(I3868,Products!$A$1:$F$51,6,0)</f>
        <v>833.52</v>
      </c>
      <c r="O3868" t="s">
        <v>831</v>
      </c>
      <c r="P3868" t="str">
        <f>VLOOKUP(O3868,Stores!$A$1:$D$6,2,0)</f>
        <v>MegaMart Peckmouth</v>
      </c>
      <c r="Q3868" t="str">
        <f>VLOOKUP(O3868,Stores!$A$1:$D$6,4,0)</f>
        <v>East</v>
      </c>
      <c r="R3868" s="6">
        <v>2</v>
      </c>
      <c r="S3868" s="6">
        <v>0.05</v>
      </c>
      <c r="T3868" t="s">
        <v>851</v>
      </c>
      <c r="U3868">
        <f t="shared" si="180"/>
        <v>2492.2199999999998</v>
      </c>
      <c r="V3868" s="7">
        <f t="shared" si="181"/>
        <v>1667.04</v>
      </c>
      <c r="W3868" s="7">
        <f t="shared" si="182"/>
        <v>824.22999999999979</v>
      </c>
    </row>
    <row r="3869" spans="1:23" x14ac:dyDescent="0.25">
      <c r="A3869" t="s">
        <v>5479</v>
      </c>
      <c r="B3869" s="4">
        <v>45747</v>
      </c>
      <c r="C3869" t="s">
        <v>34</v>
      </c>
      <c r="D3869" t="str">
        <f>VLOOKUP(C3869,Customers!$A$1:$H$201,4,0)</f>
        <v>Isaiah Williams</v>
      </c>
      <c r="E3869" t="str">
        <f>VLOOKUP(C3869,Customers!$A$1:$H$201,5,0)</f>
        <v>Male</v>
      </c>
      <c r="F3869" s="4">
        <f>VLOOKUP(C3869,Customers!$A$1:$H$201,6,0)</f>
        <v>22233</v>
      </c>
      <c r="G3869" s="4" t="str">
        <f>VLOOKUP(C3869,Customers!$A$1:$H$201,7,0)</f>
        <v>New Michaelland</v>
      </c>
      <c r="H3869" s="4">
        <f>VLOOKUP(C3869,Customers!$A$1:$H$201,8,0)</f>
        <v>45720</v>
      </c>
      <c r="I3869" t="s">
        <v>820</v>
      </c>
      <c r="J3869" t="str">
        <f>VLOOKUP(I3869,Products!$A$1:$F$51,2,0)</f>
        <v>Possible Watches</v>
      </c>
      <c r="K3869" t="str">
        <f>VLOOKUP(I3869,Products!$A$1:$F$51,3,0)</f>
        <v>Fashion</v>
      </c>
      <c r="L3869" t="str">
        <f>VLOOKUP(I3869,Products!$A$1:$F$51,4,0)</f>
        <v>Watches</v>
      </c>
      <c r="M3869" s="7">
        <f>VLOOKUP(I3869,Products!$A$1:$F$51,5,0)</f>
        <v>388.26</v>
      </c>
      <c r="N3869" s="7">
        <f>VLOOKUP(I3869,Products!$A$1:$F$51,6,0)</f>
        <v>199.3</v>
      </c>
      <c r="O3869" t="s">
        <v>831</v>
      </c>
      <c r="P3869" t="str">
        <f>VLOOKUP(O3869,Stores!$A$1:$D$6,2,0)</f>
        <v>MegaMart Peckmouth</v>
      </c>
      <c r="Q3869" t="str">
        <f>VLOOKUP(O3869,Stores!$A$1:$D$6,4,0)</f>
        <v>East</v>
      </c>
      <c r="R3869" s="6">
        <v>4</v>
      </c>
      <c r="S3869" s="6">
        <v>0</v>
      </c>
      <c r="T3869" t="s">
        <v>861</v>
      </c>
      <c r="U3869">
        <f t="shared" si="180"/>
        <v>1553.04</v>
      </c>
      <c r="V3869" s="7">
        <f t="shared" si="181"/>
        <v>797.2</v>
      </c>
      <c r="W3869" s="7">
        <f t="shared" si="182"/>
        <v>754.83999999999992</v>
      </c>
    </row>
    <row r="3870" spans="1:23" x14ac:dyDescent="0.25">
      <c r="A3870" t="s">
        <v>5693</v>
      </c>
      <c r="B3870" s="4">
        <v>45747</v>
      </c>
      <c r="C3870" t="s">
        <v>296</v>
      </c>
      <c r="D3870" t="str">
        <f>VLOOKUP(C3870,Customers!$A$1:$H$201,4,0)</f>
        <v>Donald Marsh</v>
      </c>
      <c r="E3870" t="str">
        <f>VLOOKUP(C3870,Customers!$A$1:$H$201,5,0)</f>
        <v>Female</v>
      </c>
      <c r="F3870" s="4">
        <f>VLOOKUP(C3870,Customers!$A$1:$H$201,6,0)</f>
        <v>29021</v>
      </c>
      <c r="G3870" s="4" t="str">
        <f>VLOOKUP(C3870,Customers!$A$1:$H$201,7,0)</f>
        <v>North Bradleyfurt</v>
      </c>
      <c r="H3870" s="4">
        <f>VLOOKUP(C3870,Customers!$A$1:$H$201,8,0)</f>
        <v>45479</v>
      </c>
      <c r="I3870" t="s">
        <v>786</v>
      </c>
      <c r="J3870" t="str">
        <f>VLOOKUP(I3870,Products!$A$1:$F$51,2,0)</f>
        <v>Difficult Vegetables</v>
      </c>
      <c r="K3870" t="str">
        <f>VLOOKUP(I3870,Products!$A$1:$F$51,3,0)</f>
        <v>Groceries</v>
      </c>
      <c r="L3870" t="str">
        <f>VLOOKUP(I3870,Products!$A$1:$F$51,4,0)</f>
        <v>Vegetables</v>
      </c>
      <c r="M3870" s="7">
        <f>VLOOKUP(I3870,Products!$A$1:$F$51,5,0)</f>
        <v>1102.791777777778</v>
      </c>
      <c r="N3870" s="7">
        <f>VLOOKUP(I3870,Products!$A$1:$F$51,6,0)</f>
        <v>164.01</v>
      </c>
      <c r="O3870" t="s">
        <v>831</v>
      </c>
      <c r="P3870" t="str">
        <f>VLOOKUP(O3870,Stores!$A$1:$D$6,2,0)</f>
        <v>MegaMart Peckmouth</v>
      </c>
      <c r="Q3870" t="str">
        <f>VLOOKUP(O3870,Stores!$A$1:$D$6,4,0)</f>
        <v>East</v>
      </c>
      <c r="R3870" s="6">
        <v>1</v>
      </c>
      <c r="S3870" s="6">
        <v>0.1</v>
      </c>
      <c r="T3870" t="s">
        <v>861</v>
      </c>
      <c r="U3870">
        <f t="shared" si="180"/>
        <v>1102.791777777778</v>
      </c>
      <c r="V3870" s="7">
        <f t="shared" si="181"/>
        <v>164.01</v>
      </c>
      <c r="W3870" s="7">
        <f t="shared" si="182"/>
        <v>937.88177777777798</v>
      </c>
    </row>
    <row r="3871" spans="1:23" x14ac:dyDescent="0.25">
      <c r="A3871" t="s">
        <v>3597</v>
      </c>
      <c r="B3871" s="4">
        <v>45747</v>
      </c>
      <c r="C3871" t="s">
        <v>315</v>
      </c>
      <c r="D3871" t="str">
        <f>VLOOKUP(C3871,Customers!$A$1:$H$201,4,0)</f>
        <v>Amanda Lee</v>
      </c>
      <c r="E3871" t="str">
        <f>VLOOKUP(C3871,Customers!$A$1:$H$201,5,0)</f>
        <v>Male</v>
      </c>
      <c r="F3871" s="4">
        <f>VLOOKUP(C3871,Customers!$A$1:$H$201,6,0)</f>
        <v>26377</v>
      </c>
      <c r="G3871" s="4" t="str">
        <f>VLOOKUP(C3871,Customers!$A$1:$H$201,7,0)</f>
        <v>Meyersstad</v>
      </c>
      <c r="H3871" s="4">
        <f>VLOOKUP(C3871,Customers!$A$1:$H$201,8,0)</f>
        <v>45539</v>
      </c>
      <c r="I3871" t="s">
        <v>753</v>
      </c>
      <c r="J3871" t="str">
        <f>VLOOKUP(I3871,Products!$A$1:$F$51,2,0)</f>
        <v>Find Headphones</v>
      </c>
      <c r="K3871" t="str">
        <f>VLOOKUP(I3871,Products!$A$1:$F$51,3,0)</f>
        <v>Electronics</v>
      </c>
      <c r="L3871" t="str">
        <f>VLOOKUP(I3871,Products!$A$1:$F$51,4,0)</f>
        <v>Headphones</v>
      </c>
      <c r="M3871" s="7">
        <f>VLOOKUP(I3871,Products!$A$1:$F$51,5,0)</f>
        <v>1246.1099999999999</v>
      </c>
      <c r="N3871" s="7">
        <f>VLOOKUP(I3871,Products!$A$1:$F$51,6,0)</f>
        <v>833.52</v>
      </c>
      <c r="O3871" t="s">
        <v>838</v>
      </c>
      <c r="P3871" t="str">
        <f>VLOOKUP(O3871,Stores!$A$1:$D$6,2,0)</f>
        <v>MegaMart Brianahaven</v>
      </c>
      <c r="Q3871" t="str">
        <f>VLOOKUP(O3871,Stores!$A$1:$D$6,4,0)</f>
        <v>North</v>
      </c>
      <c r="R3871" s="6">
        <v>3</v>
      </c>
      <c r="S3871" s="6">
        <v>0.05</v>
      </c>
      <c r="T3871" t="s">
        <v>857</v>
      </c>
      <c r="U3871">
        <f t="shared" si="180"/>
        <v>3738.33</v>
      </c>
      <c r="V3871" s="7">
        <f t="shared" si="181"/>
        <v>2500.56</v>
      </c>
      <c r="W3871" s="7">
        <f t="shared" si="182"/>
        <v>1236.82</v>
      </c>
    </row>
    <row r="3872" spans="1:23" x14ac:dyDescent="0.25">
      <c r="A3872" t="s">
        <v>4406</v>
      </c>
      <c r="B3872" s="4">
        <v>45747</v>
      </c>
      <c r="C3872" t="s">
        <v>522</v>
      </c>
      <c r="D3872" t="str">
        <f>VLOOKUP(C3872,Customers!$A$1:$H$201,4,0)</f>
        <v>Betty Johnson</v>
      </c>
      <c r="E3872" t="str">
        <f>VLOOKUP(C3872,Customers!$A$1:$H$201,5,0)</f>
        <v>Female</v>
      </c>
      <c r="F3872" s="4">
        <f>VLOOKUP(C3872,Customers!$A$1:$H$201,6,0)</f>
        <v>23256</v>
      </c>
      <c r="G3872" s="4" t="str">
        <f>VLOOKUP(C3872,Customers!$A$1:$H$201,7,0)</f>
        <v>North Lisa</v>
      </c>
      <c r="H3872" s="4">
        <f>VLOOKUP(C3872,Customers!$A$1:$H$201,8,0)</f>
        <v>44258</v>
      </c>
      <c r="I3872" t="s">
        <v>776</v>
      </c>
      <c r="J3872" t="str">
        <f>VLOOKUP(I3872,Products!$A$1:$F$51,2,0)</f>
        <v>Hospital Smartphone</v>
      </c>
      <c r="K3872" t="str">
        <f>VLOOKUP(I3872,Products!$A$1:$F$51,3,0)</f>
        <v>Electronics</v>
      </c>
      <c r="L3872" t="str">
        <f>VLOOKUP(I3872,Products!$A$1:$F$51,4,0)</f>
        <v>Smartphone</v>
      </c>
      <c r="M3872" s="7">
        <f>VLOOKUP(I3872,Products!$A$1:$F$51,5,0)</f>
        <v>1272.23</v>
      </c>
      <c r="N3872" s="7">
        <f>VLOOKUP(I3872,Products!$A$1:$F$51,6,0)</f>
        <v>952.65</v>
      </c>
      <c r="O3872" t="s">
        <v>827</v>
      </c>
      <c r="P3872" t="str">
        <f>VLOOKUP(O3872,Stores!$A$1:$D$6,2,0)</f>
        <v>MegaMart Jimenezborough</v>
      </c>
      <c r="Q3872" t="str">
        <f>VLOOKUP(O3872,Stores!$A$1:$D$6,4,0)</f>
        <v>South</v>
      </c>
      <c r="R3872" s="6">
        <v>5</v>
      </c>
      <c r="S3872" s="6">
        <v>0.05</v>
      </c>
      <c r="T3872" t="s">
        <v>854</v>
      </c>
      <c r="U3872">
        <f t="shared" si="180"/>
        <v>6361.15</v>
      </c>
      <c r="V3872" s="7">
        <f t="shared" si="181"/>
        <v>4763.25</v>
      </c>
      <c r="W3872" s="7">
        <f t="shared" si="182"/>
        <v>1596.9499999999996</v>
      </c>
    </row>
    <row r="3873" spans="1:23" x14ac:dyDescent="0.25">
      <c r="A3873" t="s">
        <v>4431</v>
      </c>
      <c r="B3873" s="4">
        <v>45747</v>
      </c>
      <c r="C3873" t="s">
        <v>575</v>
      </c>
      <c r="D3873" t="str">
        <f>VLOOKUP(C3873,Customers!$A$1:$H$201,4,0)</f>
        <v>Michael Perez</v>
      </c>
      <c r="E3873" t="str">
        <f>VLOOKUP(C3873,Customers!$A$1:$H$201,5,0)</f>
        <v>Male</v>
      </c>
      <c r="F3873" s="4">
        <f>VLOOKUP(C3873,Customers!$A$1:$H$201,6,0)</f>
        <v>23030</v>
      </c>
      <c r="G3873" s="4" t="str">
        <f>VLOOKUP(C3873,Customers!$A$1:$H$201,7,0)</f>
        <v>Shannontown</v>
      </c>
      <c r="H3873" s="4">
        <f>VLOOKUP(C3873,Customers!$A$1:$H$201,8,0)</f>
        <v>44957</v>
      </c>
      <c r="I3873" t="s">
        <v>804</v>
      </c>
      <c r="J3873" t="str">
        <f>VLOOKUP(I3873,Products!$A$1:$F$51,2,0)</f>
        <v>Present Television</v>
      </c>
      <c r="K3873" t="str">
        <f>VLOOKUP(I3873,Products!$A$1:$F$51,3,0)</f>
        <v>Electronics</v>
      </c>
      <c r="L3873" t="str">
        <f>VLOOKUP(I3873,Products!$A$1:$F$51,4,0)</f>
        <v>Television</v>
      </c>
      <c r="M3873" s="7">
        <f>VLOOKUP(I3873,Products!$A$1:$F$51,5,0)</f>
        <v>1635.01</v>
      </c>
      <c r="N3873" s="7">
        <f>VLOOKUP(I3873,Products!$A$1:$F$51,6,0)</f>
        <v>1043.29</v>
      </c>
      <c r="O3873" t="s">
        <v>835</v>
      </c>
      <c r="P3873" t="str">
        <f>VLOOKUP(O3873,Stores!$A$1:$D$6,2,0)</f>
        <v>MegaMart New Michele</v>
      </c>
      <c r="Q3873" t="str">
        <f>VLOOKUP(O3873,Stores!$A$1:$D$6,4,0)</f>
        <v>West</v>
      </c>
      <c r="R3873" s="6">
        <v>5</v>
      </c>
      <c r="S3873" s="6">
        <v>0</v>
      </c>
      <c r="T3873" t="s">
        <v>861</v>
      </c>
      <c r="U3873">
        <f t="shared" si="180"/>
        <v>8175.05</v>
      </c>
      <c r="V3873" s="7">
        <f t="shared" si="181"/>
        <v>5216.45</v>
      </c>
      <c r="W3873" s="7">
        <f t="shared" si="182"/>
        <v>2957.6000000000004</v>
      </c>
    </row>
    <row r="3874" spans="1:23" x14ac:dyDescent="0.25">
      <c r="A3874" t="s">
        <v>4800</v>
      </c>
      <c r="B3874" s="4">
        <v>45747</v>
      </c>
      <c r="C3874" t="s">
        <v>436</v>
      </c>
      <c r="D3874" t="str">
        <f>VLOOKUP(C3874,Customers!$A$1:$H$201,4,0)</f>
        <v>Gina Bradford</v>
      </c>
      <c r="E3874" t="str">
        <f>VLOOKUP(C3874,Customers!$A$1:$H$201,5,0)</f>
        <v>Male</v>
      </c>
      <c r="F3874" s="4">
        <f>VLOOKUP(C3874,Customers!$A$1:$H$201,6,0)</f>
        <v>27633</v>
      </c>
      <c r="G3874" s="4" t="str">
        <f>VLOOKUP(C3874,Customers!$A$1:$H$201,7,0)</f>
        <v>Port William</v>
      </c>
      <c r="H3874" s="4">
        <f>VLOOKUP(C3874,Customers!$A$1:$H$201,8,0)</f>
        <v>45850</v>
      </c>
      <c r="I3874" t="s">
        <v>786</v>
      </c>
      <c r="J3874" t="str">
        <f>VLOOKUP(I3874,Products!$A$1:$F$51,2,0)</f>
        <v>Difficult Vegetables</v>
      </c>
      <c r="K3874" t="str">
        <f>VLOOKUP(I3874,Products!$A$1:$F$51,3,0)</f>
        <v>Groceries</v>
      </c>
      <c r="L3874" t="str">
        <f>VLOOKUP(I3874,Products!$A$1:$F$51,4,0)</f>
        <v>Vegetables</v>
      </c>
      <c r="M3874" s="7">
        <f>VLOOKUP(I3874,Products!$A$1:$F$51,5,0)</f>
        <v>1102.791777777778</v>
      </c>
      <c r="N3874" s="7">
        <f>VLOOKUP(I3874,Products!$A$1:$F$51,6,0)</f>
        <v>164.01</v>
      </c>
      <c r="O3874" t="s">
        <v>835</v>
      </c>
      <c r="P3874" t="str">
        <f>VLOOKUP(O3874,Stores!$A$1:$D$6,2,0)</f>
        <v>MegaMart New Michele</v>
      </c>
      <c r="Q3874" t="str">
        <f>VLOOKUP(O3874,Stores!$A$1:$D$6,4,0)</f>
        <v>West</v>
      </c>
      <c r="R3874" s="6">
        <v>3</v>
      </c>
      <c r="S3874" s="6">
        <v>0.05</v>
      </c>
      <c r="T3874" t="s">
        <v>861</v>
      </c>
      <c r="U3874">
        <f t="shared" si="180"/>
        <v>3308.3753333333339</v>
      </c>
      <c r="V3874" s="7">
        <f t="shared" si="181"/>
        <v>492.03</v>
      </c>
      <c r="W3874" s="7">
        <f t="shared" si="182"/>
        <v>2815.3953333333338</v>
      </c>
    </row>
    <row r="3875" spans="1:23" x14ac:dyDescent="0.25">
      <c r="A3875" t="s">
        <v>5473</v>
      </c>
      <c r="B3875" s="4">
        <v>45747</v>
      </c>
      <c r="C3875" t="s">
        <v>356</v>
      </c>
      <c r="D3875" t="str">
        <f>VLOOKUP(C3875,Customers!$A$1:$H$201,4,0)</f>
        <v>Kevin Snyder</v>
      </c>
      <c r="E3875" t="str">
        <f>VLOOKUP(C3875,Customers!$A$1:$H$201,5,0)</f>
        <v>Male</v>
      </c>
      <c r="F3875" s="4">
        <f>VLOOKUP(C3875,Customers!$A$1:$H$201,6,0)</f>
        <v>30183</v>
      </c>
      <c r="G3875" s="4" t="str">
        <f>VLOOKUP(C3875,Customers!$A$1:$H$201,7,0)</f>
        <v>Seanville</v>
      </c>
      <c r="H3875" s="4">
        <f>VLOOKUP(C3875,Customers!$A$1:$H$201,8,0)</f>
        <v>44184</v>
      </c>
      <c r="I3875" t="s">
        <v>776</v>
      </c>
      <c r="J3875" t="str">
        <f>VLOOKUP(I3875,Products!$A$1:$F$51,2,0)</f>
        <v>Hospital Smartphone</v>
      </c>
      <c r="K3875" t="str">
        <f>VLOOKUP(I3875,Products!$A$1:$F$51,3,0)</f>
        <v>Electronics</v>
      </c>
      <c r="L3875" t="str">
        <f>VLOOKUP(I3875,Products!$A$1:$F$51,4,0)</f>
        <v>Smartphone</v>
      </c>
      <c r="M3875" s="7">
        <f>VLOOKUP(I3875,Products!$A$1:$F$51,5,0)</f>
        <v>1272.23</v>
      </c>
      <c r="N3875" s="7">
        <f>VLOOKUP(I3875,Products!$A$1:$F$51,6,0)</f>
        <v>952.65</v>
      </c>
      <c r="O3875" t="s">
        <v>838</v>
      </c>
      <c r="P3875" t="str">
        <f>VLOOKUP(O3875,Stores!$A$1:$D$6,2,0)</f>
        <v>MegaMart Brianahaven</v>
      </c>
      <c r="Q3875" t="str">
        <f>VLOOKUP(O3875,Stores!$A$1:$D$6,4,0)</f>
        <v>North</v>
      </c>
      <c r="R3875" s="6">
        <v>4</v>
      </c>
      <c r="S3875" s="6">
        <v>0</v>
      </c>
      <c r="T3875" t="s">
        <v>854</v>
      </c>
      <c r="U3875">
        <f t="shared" si="180"/>
        <v>5088.92</v>
      </c>
      <c r="V3875" s="7">
        <f t="shared" si="181"/>
        <v>3810.6</v>
      </c>
      <c r="W3875" s="7">
        <f t="shared" si="182"/>
        <v>1277.3200000000002</v>
      </c>
    </row>
    <row r="3876" spans="1:23" x14ac:dyDescent="0.25">
      <c r="A3876" t="s">
        <v>5628</v>
      </c>
      <c r="B3876" s="4">
        <v>45747</v>
      </c>
      <c r="C3876" t="s">
        <v>121</v>
      </c>
      <c r="D3876" t="str">
        <f>VLOOKUP(C3876,Customers!$A$1:$H$201,4,0)</f>
        <v>Ashley Gibson</v>
      </c>
      <c r="E3876" t="str">
        <f>VLOOKUP(C3876,Customers!$A$1:$H$201,5,0)</f>
        <v>Female</v>
      </c>
      <c r="F3876" s="4">
        <f>VLOOKUP(C3876,Customers!$A$1:$H$201,6,0)</f>
        <v>37694</v>
      </c>
      <c r="G3876" s="4" t="str">
        <f>VLOOKUP(C3876,Customers!$A$1:$H$201,7,0)</f>
        <v>East Carrieberg</v>
      </c>
      <c r="H3876" s="4">
        <f>VLOOKUP(C3876,Customers!$A$1:$H$201,8,0)</f>
        <v>45895</v>
      </c>
      <c r="I3876" t="s">
        <v>721</v>
      </c>
      <c r="J3876" t="str">
        <f>VLOOKUP(I3876,Products!$A$1:$F$51,2,0)</f>
        <v>Knowledge Bags</v>
      </c>
      <c r="K3876" t="str">
        <f>VLOOKUP(I3876,Products!$A$1:$F$51,3,0)</f>
        <v>Fashion</v>
      </c>
      <c r="L3876" t="str">
        <f>VLOOKUP(I3876,Products!$A$1:$F$51,4,0)</f>
        <v>Bags</v>
      </c>
      <c r="M3876" s="7">
        <f>VLOOKUP(I3876,Products!$A$1:$F$51,5,0)</f>
        <v>1396.22</v>
      </c>
      <c r="N3876" s="7">
        <f>VLOOKUP(I3876,Products!$A$1:$F$51,6,0)</f>
        <v>1004.09</v>
      </c>
      <c r="O3876" t="s">
        <v>842</v>
      </c>
      <c r="P3876" t="str">
        <f>VLOOKUP(O3876,Stores!$A$1:$D$6,2,0)</f>
        <v>MegaMart Johnmouth</v>
      </c>
      <c r="Q3876" t="str">
        <f>VLOOKUP(O3876,Stores!$A$1:$D$6,4,0)</f>
        <v>East</v>
      </c>
      <c r="R3876" s="6">
        <v>2</v>
      </c>
      <c r="S3876" s="6">
        <v>0.15</v>
      </c>
      <c r="T3876" t="s">
        <v>851</v>
      </c>
      <c r="U3876">
        <f t="shared" si="180"/>
        <v>2792.44</v>
      </c>
      <c r="V3876" s="7">
        <f t="shared" si="181"/>
        <v>2008.18</v>
      </c>
      <c r="W3876" s="7">
        <f t="shared" si="182"/>
        <v>783.41</v>
      </c>
    </row>
    <row r="3877" spans="1:23" x14ac:dyDescent="0.25">
      <c r="A3877" t="s">
        <v>1516</v>
      </c>
      <c r="B3877" s="4">
        <v>45748</v>
      </c>
      <c r="C3877" t="s">
        <v>245</v>
      </c>
      <c r="D3877" t="str">
        <f>VLOOKUP(C3877,Customers!$A$1:$H$201,4,0)</f>
        <v>Scott Duke</v>
      </c>
      <c r="E3877" t="str">
        <f>VLOOKUP(C3877,Customers!$A$1:$H$201,5,0)</f>
        <v>Female</v>
      </c>
      <c r="F3877" s="4">
        <f>VLOOKUP(C3877,Customers!$A$1:$H$201,6,0)</f>
        <v>25547</v>
      </c>
      <c r="G3877" s="4" t="str">
        <f>VLOOKUP(C3877,Customers!$A$1:$H$201,7,0)</f>
        <v>Williamhaven</v>
      </c>
      <c r="H3877" s="4">
        <f>VLOOKUP(C3877,Customers!$A$1:$H$201,8,0)</f>
        <v>45312</v>
      </c>
      <c r="I3877" t="s">
        <v>718</v>
      </c>
      <c r="J3877" t="str">
        <f>VLOOKUP(I3877,Products!$A$1:$F$51,2,0)</f>
        <v>Four Accessories</v>
      </c>
      <c r="K3877" t="str">
        <f>VLOOKUP(I3877,Products!$A$1:$F$51,3,0)</f>
        <v>Fashion</v>
      </c>
      <c r="L3877" t="str">
        <f>VLOOKUP(I3877,Products!$A$1:$F$51,4,0)</f>
        <v>Accessories</v>
      </c>
      <c r="M3877" s="7">
        <f>VLOOKUP(I3877,Products!$A$1:$F$51,5,0)</f>
        <v>1853.77</v>
      </c>
      <c r="N3877" s="7">
        <f>VLOOKUP(I3877,Products!$A$1:$F$51,6,0)</f>
        <v>1363.52</v>
      </c>
      <c r="O3877" t="s">
        <v>842</v>
      </c>
      <c r="P3877" t="str">
        <f>VLOOKUP(O3877,Stores!$A$1:$D$6,2,0)</f>
        <v>MegaMart Johnmouth</v>
      </c>
      <c r="Q3877" t="str">
        <f>VLOOKUP(O3877,Stores!$A$1:$D$6,4,0)</f>
        <v>East</v>
      </c>
      <c r="R3877" s="6">
        <v>3</v>
      </c>
      <c r="S3877" s="6">
        <v>0.1</v>
      </c>
      <c r="T3877" t="s">
        <v>854</v>
      </c>
      <c r="U3877">
        <f t="shared" si="180"/>
        <v>5561.3099999999995</v>
      </c>
      <c r="V3877" s="7">
        <f t="shared" si="181"/>
        <v>4090.56</v>
      </c>
      <c r="W3877" s="7">
        <f t="shared" si="182"/>
        <v>1469.8499999999995</v>
      </c>
    </row>
    <row r="3878" spans="1:23" x14ac:dyDescent="0.25">
      <c r="A3878" t="s">
        <v>1865</v>
      </c>
      <c r="B3878" s="4">
        <v>45748</v>
      </c>
      <c r="C3878" t="s">
        <v>420</v>
      </c>
      <c r="D3878" t="str">
        <f>VLOOKUP(C3878,Customers!$A$1:$H$201,4,0)</f>
        <v>Heidi Wilson</v>
      </c>
      <c r="E3878" t="str">
        <f>VLOOKUP(C3878,Customers!$A$1:$H$201,5,0)</f>
        <v>Male</v>
      </c>
      <c r="F3878" s="4">
        <f>VLOOKUP(C3878,Customers!$A$1:$H$201,6,0)</f>
        <v>28268</v>
      </c>
      <c r="G3878" s="4" t="str">
        <f>VLOOKUP(C3878,Customers!$A$1:$H$201,7,0)</f>
        <v>Ramosbury</v>
      </c>
      <c r="H3878" s="4">
        <f>VLOOKUP(C3878,Customers!$A$1:$H$201,8,0)</f>
        <v>44926</v>
      </c>
      <c r="I3878" t="s">
        <v>778</v>
      </c>
      <c r="J3878" t="str">
        <f>VLOOKUP(I3878,Products!$A$1:$F$51,2,0)</f>
        <v>Deal Smartphone</v>
      </c>
      <c r="K3878" t="str">
        <f>VLOOKUP(I3878,Products!$A$1:$F$51,3,0)</f>
        <v>Electronics</v>
      </c>
      <c r="L3878" t="str">
        <f>VLOOKUP(I3878,Products!$A$1:$F$51,4,0)</f>
        <v>Smartphone</v>
      </c>
      <c r="M3878" s="7">
        <f>VLOOKUP(I3878,Products!$A$1:$F$51,5,0)</f>
        <v>673.78</v>
      </c>
      <c r="N3878" s="7">
        <f>VLOOKUP(I3878,Products!$A$1:$F$51,6,0)</f>
        <v>363.33</v>
      </c>
      <c r="O3878" t="s">
        <v>827</v>
      </c>
      <c r="P3878" t="str">
        <f>VLOOKUP(O3878,Stores!$A$1:$D$6,2,0)</f>
        <v>MegaMart Jimenezborough</v>
      </c>
      <c r="Q3878" t="str">
        <f>VLOOKUP(O3878,Stores!$A$1:$D$6,4,0)</f>
        <v>South</v>
      </c>
      <c r="R3878" s="6">
        <v>2</v>
      </c>
      <c r="S3878" s="6">
        <v>0.05</v>
      </c>
      <c r="T3878" t="s">
        <v>851</v>
      </c>
      <c r="U3878">
        <f t="shared" si="180"/>
        <v>1347.56</v>
      </c>
      <c r="V3878" s="7">
        <f t="shared" si="181"/>
        <v>726.66</v>
      </c>
      <c r="W3878" s="7">
        <f t="shared" si="182"/>
        <v>619.94999999999993</v>
      </c>
    </row>
    <row r="3879" spans="1:23" x14ac:dyDescent="0.25">
      <c r="A3879" t="s">
        <v>2087</v>
      </c>
      <c r="B3879" s="4">
        <v>45748</v>
      </c>
      <c r="C3879" t="s">
        <v>113</v>
      </c>
      <c r="D3879" t="str">
        <f>VLOOKUP(C3879,Customers!$A$1:$H$201,4,0)</f>
        <v>Tyler Levine</v>
      </c>
      <c r="E3879" t="str">
        <f>VLOOKUP(C3879,Customers!$A$1:$H$201,5,0)</f>
        <v>Male</v>
      </c>
      <c r="F3879" s="4">
        <f>VLOOKUP(C3879,Customers!$A$1:$H$201,6,0)</f>
        <v>28630</v>
      </c>
      <c r="G3879" s="4" t="str">
        <f>VLOOKUP(C3879,Customers!$A$1:$H$201,7,0)</f>
        <v>West Charles</v>
      </c>
      <c r="H3879" s="4">
        <f>VLOOKUP(C3879,Customers!$A$1:$H$201,8,0)</f>
        <v>44438</v>
      </c>
      <c r="I3879" t="s">
        <v>749</v>
      </c>
      <c r="J3879" t="str">
        <f>VLOOKUP(I3879,Products!$A$1:$F$51,2,0)</f>
        <v>Whether Bags</v>
      </c>
      <c r="K3879" t="str">
        <f>VLOOKUP(I3879,Products!$A$1:$F$51,3,0)</f>
        <v>Fashion</v>
      </c>
      <c r="L3879" t="str">
        <f>VLOOKUP(I3879,Products!$A$1:$F$51,4,0)</f>
        <v>Bags</v>
      </c>
      <c r="M3879" s="7">
        <f>VLOOKUP(I3879,Products!$A$1:$F$51,5,0)</f>
        <v>270.45</v>
      </c>
      <c r="N3879" s="7">
        <f>VLOOKUP(I3879,Products!$A$1:$F$51,6,0)</f>
        <v>742.26521739130465</v>
      </c>
      <c r="O3879" t="s">
        <v>831</v>
      </c>
      <c r="P3879" t="str">
        <f>VLOOKUP(O3879,Stores!$A$1:$D$6,2,0)</f>
        <v>MegaMart Peckmouth</v>
      </c>
      <c r="Q3879" t="str">
        <f>VLOOKUP(O3879,Stores!$A$1:$D$6,4,0)</f>
        <v>East</v>
      </c>
      <c r="R3879" s="6">
        <v>4</v>
      </c>
      <c r="S3879" s="6">
        <v>0.15</v>
      </c>
      <c r="T3879" t="s">
        <v>857</v>
      </c>
      <c r="U3879">
        <f t="shared" si="180"/>
        <v>1081.8</v>
      </c>
      <c r="V3879" s="7">
        <f t="shared" si="181"/>
        <v>2969.0608695652186</v>
      </c>
      <c r="W3879" s="7">
        <f t="shared" si="182"/>
        <v>-1888.1108695652185</v>
      </c>
    </row>
    <row r="3880" spans="1:23" x14ac:dyDescent="0.25">
      <c r="A3880" t="s">
        <v>2287</v>
      </c>
      <c r="B3880" s="4">
        <v>45748</v>
      </c>
      <c r="C3880" t="s">
        <v>568</v>
      </c>
      <c r="D3880" t="str">
        <f>VLOOKUP(C3880,Customers!$A$1:$H$201,4,0)</f>
        <v>Thomas Chung</v>
      </c>
      <c r="E3880" t="str">
        <f>VLOOKUP(C3880,Customers!$A$1:$H$201,5,0)</f>
        <v>Male</v>
      </c>
      <c r="F3880" s="4">
        <f>VLOOKUP(C3880,Customers!$A$1:$H$201,6,0)</f>
        <v>33160</v>
      </c>
      <c r="G3880" s="4" t="str">
        <f>VLOOKUP(C3880,Customers!$A$1:$H$201,7,0)</f>
        <v>Joshuamouth</v>
      </c>
      <c r="H3880" s="4">
        <f>VLOOKUP(C3880,Customers!$A$1:$H$201,8,0)</f>
        <v>44587</v>
      </c>
      <c r="I3880" t="s">
        <v>818</v>
      </c>
      <c r="J3880" t="str">
        <f>VLOOKUP(I3880,Products!$A$1:$F$51,2,0)</f>
        <v>Nor Bags</v>
      </c>
      <c r="K3880" t="str">
        <f>VLOOKUP(I3880,Products!$A$1:$F$51,3,0)</f>
        <v>Fashion</v>
      </c>
      <c r="L3880" t="str">
        <f>VLOOKUP(I3880,Products!$A$1:$F$51,4,0)</f>
        <v>Bags</v>
      </c>
      <c r="M3880" s="7">
        <f>VLOOKUP(I3880,Products!$A$1:$F$51,5,0)</f>
        <v>1216.3599999999999</v>
      </c>
      <c r="N3880" s="7">
        <f>VLOOKUP(I3880,Products!$A$1:$F$51,6,0)</f>
        <v>794.8</v>
      </c>
      <c r="O3880" t="s">
        <v>838</v>
      </c>
      <c r="P3880" t="str">
        <f>VLOOKUP(O3880,Stores!$A$1:$D$6,2,0)</f>
        <v>MegaMart Brianahaven</v>
      </c>
      <c r="Q3880" t="str">
        <f>VLOOKUP(O3880,Stores!$A$1:$D$6,4,0)</f>
        <v>North</v>
      </c>
      <c r="R3880" s="6">
        <v>5</v>
      </c>
      <c r="S3880" s="6">
        <v>0.1</v>
      </c>
      <c r="T3880" t="s">
        <v>857</v>
      </c>
      <c r="U3880">
        <f t="shared" si="180"/>
        <v>6081.7999999999993</v>
      </c>
      <c r="V3880" s="7">
        <f t="shared" si="181"/>
        <v>3974</v>
      </c>
      <c r="W3880" s="7">
        <f t="shared" si="182"/>
        <v>2106.8999999999992</v>
      </c>
    </row>
    <row r="3881" spans="1:23" x14ac:dyDescent="0.25">
      <c r="A3881" t="s">
        <v>3348</v>
      </c>
      <c r="B3881" s="4">
        <v>45748</v>
      </c>
      <c r="C3881" t="s">
        <v>452</v>
      </c>
      <c r="D3881" t="str">
        <f>VLOOKUP(C3881,Customers!$A$1:$H$201,4,0)</f>
        <v>Peter Edwards</v>
      </c>
      <c r="E3881" t="str">
        <f>VLOOKUP(C3881,Customers!$A$1:$H$201,5,0)</f>
        <v>Female</v>
      </c>
      <c r="F3881" s="4">
        <f>VLOOKUP(C3881,Customers!$A$1:$H$201,6,0)</f>
        <v>32818</v>
      </c>
      <c r="G3881" s="4" t="str">
        <f>VLOOKUP(C3881,Customers!$A$1:$H$201,7,0)</f>
        <v>Cliffordbury</v>
      </c>
      <c r="H3881" s="4">
        <f>VLOOKUP(C3881,Customers!$A$1:$H$201,8,0)</f>
        <v>44718</v>
      </c>
      <c r="I3881" t="s">
        <v>808</v>
      </c>
      <c r="J3881" t="str">
        <f>VLOOKUP(I3881,Products!$A$1:$F$51,2,0)</f>
        <v>Soon Accessories</v>
      </c>
      <c r="K3881" t="str">
        <f>VLOOKUP(I3881,Products!$A$1:$F$51,3,0)</f>
        <v>Fashion</v>
      </c>
      <c r="L3881" t="str">
        <f>VLOOKUP(I3881,Products!$A$1:$F$51,4,0)</f>
        <v>Accessories</v>
      </c>
      <c r="M3881" s="7">
        <f>VLOOKUP(I3881,Products!$A$1:$F$51,5,0)</f>
        <v>564.41999999999996</v>
      </c>
      <c r="N3881" s="7">
        <f>VLOOKUP(I3881,Products!$A$1:$F$51,6,0)</f>
        <v>293.95999999999998</v>
      </c>
      <c r="O3881" t="s">
        <v>831</v>
      </c>
      <c r="P3881" t="str">
        <f>VLOOKUP(O3881,Stores!$A$1:$D$6,2,0)</f>
        <v>MegaMart Peckmouth</v>
      </c>
      <c r="Q3881" t="str">
        <f>VLOOKUP(O3881,Stores!$A$1:$D$6,4,0)</f>
        <v>East</v>
      </c>
      <c r="R3881" s="6">
        <v>3</v>
      </c>
      <c r="S3881" s="6">
        <v>0</v>
      </c>
      <c r="T3881" t="s">
        <v>854</v>
      </c>
      <c r="U3881">
        <f t="shared" si="180"/>
        <v>1693.2599999999998</v>
      </c>
      <c r="V3881" s="7">
        <f t="shared" si="181"/>
        <v>881.87999999999988</v>
      </c>
      <c r="W3881" s="7">
        <f t="shared" si="182"/>
        <v>810.37999999999988</v>
      </c>
    </row>
    <row r="3882" spans="1:23" x14ac:dyDescent="0.25">
      <c r="A3882" t="s">
        <v>3793</v>
      </c>
      <c r="B3882" s="4">
        <v>45748</v>
      </c>
      <c r="C3882" t="s">
        <v>580</v>
      </c>
      <c r="D3882" t="str">
        <f>VLOOKUP(C3882,Customers!$A$1:$H$201,4,0)</f>
        <v>Erin Rogers</v>
      </c>
      <c r="E3882" t="str">
        <f>VLOOKUP(C3882,Customers!$A$1:$H$201,5,0)</f>
        <v>Female</v>
      </c>
      <c r="F3882" s="4">
        <f>VLOOKUP(C3882,Customers!$A$1:$H$201,6,0)</f>
        <v>31328</v>
      </c>
      <c r="G3882" s="4" t="str">
        <f>VLOOKUP(C3882,Customers!$A$1:$H$201,7,0)</f>
        <v>Lake Lindsay</v>
      </c>
      <c r="H3882" s="4">
        <f>VLOOKUP(C3882,Customers!$A$1:$H$201,8,0)</f>
        <v>45889</v>
      </c>
      <c r="I3882" t="s">
        <v>810</v>
      </c>
      <c r="J3882" t="str">
        <f>VLOOKUP(I3882,Products!$A$1:$F$51,2,0)</f>
        <v>Least Accessories</v>
      </c>
      <c r="K3882" t="str">
        <f>VLOOKUP(I3882,Products!$A$1:$F$51,3,0)</f>
        <v>Fashion</v>
      </c>
      <c r="L3882" t="str">
        <f>VLOOKUP(I3882,Products!$A$1:$F$51,4,0)</f>
        <v>Accessories</v>
      </c>
      <c r="M3882" s="7">
        <f>VLOOKUP(I3882,Products!$A$1:$F$51,5,0)</f>
        <v>1286.55</v>
      </c>
      <c r="N3882" s="7">
        <f>VLOOKUP(I3882,Products!$A$1:$F$51,6,0)</f>
        <v>797.54</v>
      </c>
      <c r="O3882" t="s">
        <v>838</v>
      </c>
      <c r="P3882" t="str">
        <f>VLOOKUP(O3882,Stores!$A$1:$D$6,2,0)</f>
        <v>MegaMart Brianahaven</v>
      </c>
      <c r="Q3882" t="str">
        <f>VLOOKUP(O3882,Stores!$A$1:$D$6,4,0)</f>
        <v>North</v>
      </c>
      <c r="R3882" s="6">
        <v>3</v>
      </c>
      <c r="S3882" s="6">
        <v>0.1</v>
      </c>
      <c r="T3882" t="s">
        <v>851</v>
      </c>
      <c r="U3882">
        <f t="shared" si="180"/>
        <v>3859.6499999999996</v>
      </c>
      <c r="V3882" s="7">
        <f t="shared" si="181"/>
        <v>2392.62</v>
      </c>
      <c r="W3882" s="7">
        <f t="shared" si="182"/>
        <v>1466.1299999999997</v>
      </c>
    </row>
    <row r="3883" spans="1:23" x14ac:dyDescent="0.25">
      <c r="A3883" t="s">
        <v>4183</v>
      </c>
      <c r="B3883" s="4">
        <v>45748</v>
      </c>
      <c r="C3883" t="s">
        <v>606</v>
      </c>
      <c r="D3883" t="str">
        <f>VLOOKUP(C3883,Customers!$A$1:$H$201,4,0)</f>
        <v>Christina Dominguez</v>
      </c>
      <c r="E3883" t="str">
        <f>VLOOKUP(C3883,Customers!$A$1:$H$201,5,0)</f>
        <v>Male</v>
      </c>
      <c r="F3883" s="4">
        <f>VLOOKUP(C3883,Customers!$A$1:$H$201,6,0)</f>
        <v>34043</v>
      </c>
      <c r="G3883" s="4" t="str">
        <f>VLOOKUP(C3883,Customers!$A$1:$H$201,7,0)</f>
        <v>Robertsborough</v>
      </c>
      <c r="H3883" s="4">
        <f>VLOOKUP(C3883,Customers!$A$1:$H$201,8,0)</f>
        <v>45866</v>
      </c>
      <c r="I3883" t="s">
        <v>812</v>
      </c>
      <c r="J3883" t="str">
        <f>VLOOKUP(I3883,Products!$A$1:$F$51,2,0)</f>
        <v>Set Dairy</v>
      </c>
      <c r="K3883" t="str">
        <f>VLOOKUP(I3883,Products!$A$1:$F$51,3,0)</f>
        <v>Groceries</v>
      </c>
      <c r="L3883" t="str">
        <f>VLOOKUP(I3883,Products!$A$1:$F$51,4,0)</f>
        <v>Dairy</v>
      </c>
      <c r="M3883" s="7">
        <f>VLOOKUP(I3883,Products!$A$1:$F$51,5,0)</f>
        <v>1879.08</v>
      </c>
      <c r="N3883" s="7">
        <f>VLOOKUP(I3883,Products!$A$1:$F$51,6,0)</f>
        <v>1004.56</v>
      </c>
      <c r="O3883" t="s">
        <v>835</v>
      </c>
      <c r="P3883" t="str">
        <f>VLOOKUP(O3883,Stores!$A$1:$D$6,2,0)</f>
        <v>MegaMart New Michele</v>
      </c>
      <c r="Q3883" t="str">
        <f>VLOOKUP(O3883,Stores!$A$1:$D$6,4,0)</f>
        <v>West</v>
      </c>
      <c r="R3883" s="6">
        <v>2</v>
      </c>
      <c r="S3883" s="6">
        <v>0.05</v>
      </c>
      <c r="T3883" t="s">
        <v>857</v>
      </c>
      <c r="U3883">
        <f t="shared" si="180"/>
        <v>3758.16</v>
      </c>
      <c r="V3883" s="7">
        <f t="shared" si="181"/>
        <v>2009.12</v>
      </c>
      <c r="W3883" s="7">
        <f t="shared" si="182"/>
        <v>1748.09</v>
      </c>
    </row>
    <row r="3884" spans="1:23" x14ac:dyDescent="0.25">
      <c r="A3884" t="s">
        <v>4578</v>
      </c>
      <c r="B3884" s="4">
        <v>45748</v>
      </c>
      <c r="C3884" t="s">
        <v>417</v>
      </c>
      <c r="D3884" t="str">
        <f>VLOOKUP(C3884,Customers!$A$1:$H$201,4,0)</f>
        <v>Jeffrey Smith</v>
      </c>
      <c r="E3884" t="str">
        <f>VLOOKUP(C3884,Customers!$A$1:$H$201,5,0)</f>
        <v>Female</v>
      </c>
      <c r="F3884" s="4">
        <f>VLOOKUP(C3884,Customers!$A$1:$H$201,6,0)</f>
        <v>30679</v>
      </c>
      <c r="G3884" s="4" t="str">
        <f>VLOOKUP(C3884,Customers!$A$1:$H$201,7,0)</f>
        <v>Aaronmouth</v>
      </c>
      <c r="H3884" s="4">
        <f>VLOOKUP(C3884,Customers!$A$1:$H$201,8,0)</f>
        <v>45006</v>
      </c>
      <c r="I3884" t="s">
        <v>816</v>
      </c>
      <c r="J3884" t="str">
        <f>VLOOKUP(I3884,Products!$A$1:$F$51,2,0)</f>
        <v>Or Smartphone</v>
      </c>
      <c r="K3884" t="str">
        <f>VLOOKUP(I3884,Products!$A$1:$F$51,3,0)</f>
        <v>Electronics</v>
      </c>
      <c r="L3884" t="str">
        <f>VLOOKUP(I3884,Products!$A$1:$F$51,4,0)</f>
        <v>Smartphone</v>
      </c>
      <c r="M3884" s="7">
        <f>VLOOKUP(I3884,Products!$A$1:$F$51,5,0)</f>
        <v>1197.18</v>
      </c>
      <c r="N3884" s="7">
        <f>VLOOKUP(I3884,Products!$A$1:$F$51,6,0)</f>
        <v>722.74</v>
      </c>
      <c r="O3884" t="s">
        <v>831</v>
      </c>
      <c r="P3884" t="str">
        <f>VLOOKUP(O3884,Stores!$A$1:$D$6,2,0)</f>
        <v>MegaMart Peckmouth</v>
      </c>
      <c r="Q3884" t="str">
        <f>VLOOKUP(O3884,Stores!$A$1:$D$6,4,0)</f>
        <v>East</v>
      </c>
      <c r="R3884" s="6">
        <v>3</v>
      </c>
      <c r="S3884" s="6">
        <v>0.15</v>
      </c>
      <c r="T3884" t="s">
        <v>854</v>
      </c>
      <c r="U3884">
        <f t="shared" si="180"/>
        <v>3591.54</v>
      </c>
      <c r="V3884" s="7">
        <f t="shared" si="181"/>
        <v>2168.2200000000003</v>
      </c>
      <c r="W3884" s="7">
        <f t="shared" si="182"/>
        <v>1422.4699999999998</v>
      </c>
    </row>
    <row r="3885" spans="1:23" x14ac:dyDescent="0.25">
      <c r="A3885" t="s">
        <v>1106</v>
      </c>
      <c r="B3885" s="4">
        <v>45748</v>
      </c>
      <c r="C3885" t="s">
        <v>42</v>
      </c>
      <c r="D3885" t="str">
        <f>VLOOKUP(C3885,Customers!$A$1:$H$201,4,0)</f>
        <v>Catherine Rice</v>
      </c>
      <c r="E3885" t="str">
        <f>VLOOKUP(C3885,Customers!$A$1:$H$201,5,0)</f>
        <v>Male</v>
      </c>
      <c r="F3885" s="4">
        <f>VLOOKUP(C3885,Customers!$A$1:$H$201,6,0)</f>
        <v>28106</v>
      </c>
      <c r="G3885" s="4" t="str">
        <f>VLOOKUP(C3885,Customers!$A$1:$H$201,7,0)</f>
        <v>West Carol</v>
      </c>
      <c r="H3885" s="4">
        <f>VLOOKUP(C3885,Customers!$A$1:$H$201,8,0)</f>
        <v>45861</v>
      </c>
      <c r="I3885" t="s">
        <v>718</v>
      </c>
      <c r="J3885" t="str">
        <f>VLOOKUP(I3885,Products!$A$1:$F$51,2,0)</f>
        <v>Four Accessories</v>
      </c>
      <c r="K3885" t="str">
        <f>VLOOKUP(I3885,Products!$A$1:$F$51,3,0)</f>
        <v>Fashion</v>
      </c>
      <c r="L3885" t="str">
        <f>VLOOKUP(I3885,Products!$A$1:$F$51,4,0)</f>
        <v>Accessories</v>
      </c>
      <c r="M3885" s="7">
        <f>VLOOKUP(I3885,Products!$A$1:$F$51,5,0)</f>
        <v>1853.77</v>
      </c>
      <c r="N3885" s="7">
        <f>VLOOKUP(I3885,Products!$A$1:$F$51,6,0)</f>
        <v>1363.52</v>
      </c>
      <c r="O3885" t="s">
        <v>831</v>
      </c>
      <c r="P3885" t="str">
        <f>VLOOKUP(O3885,Stores!$A$1:$D$6,2,0)</f>
        <v>MegaMart Peckmouth</v>
      </c>
      <c r="Q3885" t="str">
        <f>VLOOKUP(O3885,Stores!$A$1:$D$6,4,0)</f>
        <v>East</v>
      </c>
      <c r="R3885" s="6">
        <v>3</v>
      </c>
      <c r="S3885" s="6">
        <v>0.1</v>
      </c>
      <c r="T3885" t="s">
        <v>861</v>
      </c>
      <c r="U3885">
        <f t="shared" si="180"/>
        <v>5561.3099999999995</v>
      </c>
      <c r="V3885" s="7">
        <f t="shared" si="181"/>
        <v>4090.56</v>
      </c>
      <c r="W3885" s="7">
        <f t="shared" si="182"/>
        <v>1469.8499999999995</v>
      </c>
    </row>
    <row r="3886" spans="1:23" x14ac:dyDescent="0.25">
      <c r="A3886" t="s">
        <v>1498</v>
      </c>
      <c r="B3886" s="4">
        <v>45748</v>
      </c>
      <c r="C3886" t="s">
        <v>671</v>
      </c>
      <c r="D3886" t="str">
        <f>VLOOKUP(C3886,Customers!$A$1:$H$201,4,0)</f>
        <v>Karen Quinn</v>
      </c>
      <c r="E3886" t="str">
        <f>VLOOKUP(C3886,Customers!$A$1:$H$201,5,0)</f>
        <v>Female</v>
      </c>
      <c r="F3886" s="4">
        <f>VLOOKUP(C3886,Customers!$A$1:$H$201,6,0)</f>
        <v>21380</v>
      </c>
      <c r="G3886" s="4" t="str">
        <f>VLOOKUP(C3886,Customers!$A$1:$H$201,7,0)</f>
        <v>Kristinemouth</v>
      </c>
      <c r="H3886" s="4">
        <f>VLOOKUP(C3886,Customers!$A$1:$H$201,8,0)</f>
        <v>44723</v>
      </c>
      <c r="I3886" t="s">
        <v>804</v>
      </c>
      <c r="J3886" t="str">
        <f>VLOOKUP(I3886,Products!$A$1:$F$51,2,0)</f>
        <v>Present Television</v>
      </c>
      <c r="K3886" t="str">
        <f>VLOOKUP(I3886,Products!$A$1:$F$51,3,0)</f>
        <v>Electronics</v>
      </c>
      <c r="L3886" t="str">
        <f>VLOOKUP(I3886,Products!$A$1:$F$51,4,0)</f>
        <v>Television</v>
      </c>
      <c r="M3886" s="7">
        <f>VLOOKUP(I3886,Products!$A$1:$F$51,5,0)</f>
        <v>1635.01</v>
      </c>
      <c r="N3886" s="7">
        <f>VLOOKUP(I3886,Products!$A$1:$F$51,6,0)</f>
        <v>1043.29</v>
      </c>
      <c r="O3886" t="s">
        <v>838</v>
      </c>
      <c r="P3886" t="str">
        <f>VLOOKUP(O3886,Stores!$A$1:$D$6,2,0)</f>
        <v>MegaMart Brianahaven</v>
      </c>
      <c r="Q3886" t="str">
        <f>VLOOKUP(O3886,Stores!$A$1:$D$6,4,0)</f>
        <v>North</v>
      </c>
      <c r="R3886" s="6">
        <v>3</v>
      </c>
      <c r="S3886" s="6">
        <v>0.1</v>
      </c>
      <c r="T3886" t="s">
        <v>861</v>
      </c>
      <c r="U3886">
        <f t="shared" si="180"/>
        <v>4905.03</v>
      </c>
      <c r="V3886" s="7">
        <f t="shared" si="181"/>
        <v>3129.87</v>
      </c>
      <c r="W3886" s="7">
        <f t="shared" si="182"/>
        <v>1774.2599999999998</v>
      </c>
    </row>
    <row r="3887" spans="1:23" x14ac:dyDescent="0.25">
      <c r="A3887" t="s">
        <v>1755</v>
      </c>
      <c r="B3887" s="4">
        <v>45748</v>
      </c>
      <c r="C3887" t="s">
        <v>450</v>
      </c>
      <c r="D3887" t="str">
        <f>VLOOKUP(C3887,Customers!$A$1:$H$201,4,0)</f>
        <v>Amy Smith</v>
      </c>
      <c r="E3887" t="str">
        <f>VLOOKUP(C3887,Customers!$A$1:$H$201,5,0)</f>
        <v>Male</v>
      </c>
      <c r="F3887" s="4">
        <f>VLOOKUP(C3887,Customers!$A$1:$H$201,6,0)</f>
        <v>22556</v>
      </c>
      <c r="G3887" s="4" t="str">
        <f>VLOOKUP(C3887,Customers!$A$1:$H$201,7,0)</f>
        <v>Simonstad</v>
      </c>
      <c r="H3887" s="4">
        <f>VLOOKUP(C3887,Customers!$A$1:$H$201,8,0)</f>
        <v>45467</v>
      </c>
      <c r="I3887" t="s">
        <v>721</v>
      </c>
      <c r="J3887" t="str">
        <f>VLOOKUP(I3887,Products!$A$1:$F$51,2,0)</f>
        <v>Knowledge Bags</v>
      </c>
      <c r="K3887" t="str">
        <f>VLOOKUP(I3887,Products!$A$1:$F$51,3,0)</f>
        <v>Fashion</v>
      </c>
      <c r="L3887" t="str">
        <f>VLOOKUP(I3887,Products!$A$1:$F$51,4,0)</f>
        <v>Bags</v>
      </c>
      <c r="M3887" s="7">
        <f>VLOOKUP(I3887,Products!$A$1:$F$51,5,0)</f>
        <v>1396.22</v>
      </c>
      <c r="N3887" s="7">
        <f>VLOOKUP(I3887,Products!$A$1:$F$51,6,0)</f>
        <v>1004.09</v>
      </c>
      <c r="O3887" t="s">
        <v>827</v>
      </c>
      <c r="P3887" t="str">
        <f>VLOOKUP(O3887,Stores!$A$1:$D$6,2,0)</f>
        <v>MegaMart Jimenezborough</v>
      </c>
      <c r="Q3887" t="str">
        <f>VLOOKUP(O3887,Stores!$A$1:$D$6,4,0)</f>
        <v>South</v>
      </c>
      <c r="R3887" s="6">
        <v>4</v>
      </c>
      <c r="S3887" s="6">
        <v>0.1</v>
      </c>
      <c r="T3887" t="s">
        <v>851</v>
      </c>
      <c r="U3887">
        <f t="shared" si="180"/>
        <v>5584.88</v>
      </c>
      <c r="V3887" s="7">
        <f t="shared" si="181"/>
        <v>4016.36</v>
      </c>
      <c r="W3887" s="7">
        <f t="shared" si="182"/>
        <v>1567.62</v>
      </c>
    </row>
    <row r="3888" spans="1:23" x14ac:dyDescent="0.25">
      <c r="A3888" t="s">
        <v>1882</v>
      </c>
      <c r="B3888" s="4">
        <v>45748</v>
      </c>
      <c r="C3888" t="s">
        <v>222</v>
      </c>
      <c r="D3888" t="str">
        <f>VLOOKUP(C3888,Customers!$A$1:$H$201,4,0)</f>
        <v>Lawrence Stewart</v>
      </c>
      <c r="E3888" t="str">
        <f>VLOOKUP(C3888,Customers!$A$1:$H$201,5,0)</f>
        <v>Male</v>
      </c>
      <c r="F3888" s="4">
        <f>VLOOKUP(C3888,Customers!$A$1:$H$201,6,0)</f>
        <v>38555</v>
      </c>
      <c r="G3888" s="4" t="str">
        <f>VLOOKUP(C3888,Customers!$A$1:$H$201,7,0)</f>
        <v>West Tinatown</v>
      </c>
      <c r="H3888" s="4">
        <f>VLOOKUP(C3888,Customers!$A$1:$H$201,8,0)</f>
        <v>44145</v>
      </c>
      <c r="I3888" t="s">
        <v>784</v>
      </c>
      <c r="J3888" t="str">
        <f>VLOOKUP(I3888,Products!$A$1:$F$51,2,0)</f>
        <v>Foot Snacks</v>
      </c>
      <c r="K3888" t="str">
        <f>VLOOKUP(I3888,Products!$A$1:$F$51,3,0)</f>
        <v>Groceries</v>
      </c>
      <c r="L3888" t="str">
        <f>VLOOKUP(I3888,Products!$A$1:$F$51,4,0)</f>
        <v>Snacks</v>
      </c>
      <c r="M3888" s="7">
        <f>VLOOKUP(I3888,Products!$A$1:$F$51,5,0)</f>
        <v>1095.72</v>
      </c>
      <c r="N3888" s="7">
        <f>VLOOKUP(I3888,Products!$A$1:$F$51,6,0)</f>
        <v>822.2</v>
      </c>
      <c r="O3888" t="s">
        <v>831</v>
      </c>
      <c r="P3888" t="str">
        <f>VLOOKUP(O3888,Stores!$A$1:$D$6,2,0)</f>
        <v>MegaMart Peckmouth</v>
      </c>
      <c r="Q3888" t="str">
        <f>VLOOKUP(O3888,Stores!$A$1:$D$6,4,0)</f>
        <v>East</v>
      </c>
      <c r="R3888" s="6">
        <v>3</v>
      </c>
      <c r="S3888" s="6">
        <v>0.15</v>
      </c>
      <c r="T3888" t="s">
        <v>857</v>
      </c>
      <c r="U3888">
        <f t="shared" si="180"/>
        <v>3287.16</v>
      </c>
      <c r="V3888" s="7">
        <f t="shared" si="181"/>
        <v>2466.6000000000004</v>
      </c>
      <c r="W3888" s="7">
        <f t="shared" si="182"/>
        <v>819.70999999999947</v>
      </c>
    </row>
    <row r="3889" spans="1:23" x14ac:dyDescent="0.25">
      <c r="A3889" t="s">
        <v>2365</v>
      </c>
      <c r="B3889" s="4">
        <v>45748</v>
      </c>
      <c r="C3889" t="s">
        <v>275</v>
      </c>
      <c r="D3889" t="str">
        <f>VLOOKUP(C3889,Customers!$A$1:$H$201,4,0)</f>
        <v>Carl Armstrong</v>
      </c>
      <c r="E3889" t="str">
        <f>VLOOKUP(C3889,Customers!$A$1:$H$201,5,0)</f>
        <v>Female</v>
      </c>
      <c r="F3889" s="4">
        <f>VLOOKUP(C3889,Customers!$A$1:$H$201,6,0)</f>
        <v>23715</v>
      </c>
      <c r="G3889" s="4" t="str">
        <f>VLOOKUP(C3889,Customers!$A$1:$H$201,7,0)</f>
        <v>Port Angelabury</v>
      </c>
      <c r="H3889" s="4">
        <f>VLOOKUP(C3889,Customers!$A$1:$H$201,8,0)</f>
        <v>44601</v>
      </c>
      <c r="I3889" t="s">
        <v>782</v>
      </c>
      <c r="J3889" t="str">
        <f>VLOOKUP(I3889,Products!$A$1:$F$51,2,0)</f>
        <v>National Watches</v>
      </c>
      <c r="K3889" t="str">
        <f>VLOOKUP(I3889,Products!$A$1:$F$51,3,0)</f>
        <v>Fashion</v>
      </c>
      <c r="L3889" t="str">
        <f>VLOOKUP(I3889,Products!$A$1:$F$51,4,0)</f>
        <v>Watches</v>
      </c>
      <c r="M3889" s="7">
        <f>VLOOKUP(I3889,Products!$A$1:$F$51,5,0)</f>
        <v>29.24</v>
      </c>
      <c r="N3889" s="7">
        <f>VLOOKUP(I3889,Products!$A$1:$F$51,6,0)</f>
        <v>742.26521739130465</v>
      </c>
      <c r="O3889" t="s">
        <v>827</v>
      </c>
      <c r="P3889" t="str">
        <f>VLOOKUP(O3889,Stores!$A$1:$D$6,2,0)</f>
        <v>MegaMart Jimenezborough</v>
      </c>
      <c r="Q3889" t="str">
        <f>VLOOKUP(O3889,Stores!$A$1:$D$6,4,0)</f>
        <v>South</v>
      </c>
      <c r="R3889" s="6">
        <v>4</v>
      </c>
      <c r="S3889" s="6">
        <v>0.05</v>
      </c>
      <c r="T3889" t="s">
        <v>857</v>
      </c>
      <c r="U3889">
        <f t="shared" si="180"/>
        <v>116.96</v>
      </c>
      <c r="V3889" s="7">
        <f t="shared" si="181"/>
        <v>2969.0608695652186</v>
      </c>
      <c r="W3889" s="7">
        <f t="shared" si="182"/>
        <v>-2853.0508695652184</v>
      </c>
    </row>
    <row r="3890" spans="1:23" x14ac:dyDescent="0.25">
      <c r="A3890" t="s">
        <v>2598</v>
      </c>
      <c r="B3890" s="4">
        <v>45749</v>
      </c>
      <c r="C3890" t="s">
        <v>616</v>
      </c>
      <c r="D3890" t="str">
        <f>VLOOKUP(C3890,Customers!$A$1:$H$201,4,0)</f>
        <v>Scott Howell</v>
      </c>
      <c r="E3890" t="str">
        <f>VLOOKUP(C3890,Customers!$A$1:$H$201,5,0)</f>
        <v>Male</v>
      </c>
      <c r="F3890" s="4">
        <f>VLOOKUP(C3890,Customers!$A$1:$H$201,6,0)</f>
        <v>38540</v>
      </c>
      <c r="G3890" s="4" t="str">
        <f>VLOOKUP(C3890,Customers!$A$1:$H$201,7,0)</f>
        <v>South Jennifer</v>
      </c>
      <c r="H3890" s="4">
        <f>VLOOKUP(C3890,Customers!$A$1:$H$201,8,0)</f>
        <v>45897</v>
      </c>
      <c r="I3890" t="s">
        <v>802</v>
      </c>
      <c r="J3890" t="str">
        <f>VLOOKUP(I3890,Products!$A$1:$F$51,2,0)</f>
        <v>Piece Headphones</v>
      </c>
      <c r="K3890" t="str">
        <f>VLOOKUP(I3890,Products!$A$1:$F$51,3,0)</f>
        <v>Electronics</v>
      </c>
      <c r="L3890" t="str">
        <f>VLOOKUP(I3890,Products!$A$1:$F$51,4,0)</f>
        <v>Headphones</v>
      </c>
      <c r="M3890" s="7">
        <f>VLOOKUP(I3890,Products!$A$1:$F$51,5,0)</f>
        <v>1745.61</v>
      </c>
      <c r="N3890" s="7">
        <f>VLOOKUP(I3890,Products!$A$1:$F$51,6,0)</f>
        <v>1322.44</v>
      </c>
      <c r="O3890" t="s">
        <v>831</v>
      </c>
      <c r="P3890" t="str">
        <f>VLOOKUP(O3890,Stores!$A$1:$D$6,2,0)</f>
        <v>MegaMart Peckmouth</v>
      </c>
      <c r="Q3890" t="str">
        <f>VLOOKUP(O3890,Stores!$A$1:$D$6,4,0)</f>
        <v>East</v>
      </c>
      <c r="R3890" s="6">
        <v>3</v>
      </c>
      <c r="S3890" s="6">
        <v>0.05</v>
      </c>
      <c r="T3890" t="s">
        <v>851</v>
      </c>
      <c r="U3890">
        <f t="shared" si="180"/>
        <v>5236.83</v>
      </c>
      <c r="V3890" s="7">
        <f t="shared" si="181"/>
        <v>3967.32</v>
      </c>
      <c r="W3890" s="7">
        <f t="shared" si="182"/>
        <v>1268.5599999999997</v>
      </c>
    </row>
    <row r="3891" spans="1:23" x14ac:dyDescent="0.25">
      <c r="A3891" t="s">
        <v>2819</v>
      </c>
      <c r="B3891" s="4">
        <v>45749</v>
      </c>
      <c r="C3891" t="s">
        <v>591</v>
      </c>
      <c r="D3891" t="str">
        <f>VLOOKUP(C3891,Customers!$A$1:$H$201,4,0)</f>
        <v>Meagan Ali</v>
      </c>
      <c r="E3891" t="str">
        <f>VLOOKUP(C3891,Customers!$A$1:$H$201,5,0)</f>
        <v>Female</v>
      </c>
      <c r="F3891" s="4">
        <f>VLOOKUP(C3891,Customers!$A$1:$H$201,6,0)</f>
        <v>37024</v>
      </c>
      <c r="G3891" s="4" t="str">
        <f>VLOOKUP(C3891,Customers!$A$1:$H$201,7,0)</f>
        <v>South Markbury</v>
      </c>
      <c r="H3891" s="4">
        <f>VLOOKUP(C3891,Customers!$A$1:$H$201,8,0)</f>
        <v>45117</v>
      </c>
      <c r="I3891" t="s">
        <v>711</v>
      </c>
      <c r="J3891" t="str">
        <f>VLOOKUP(I3891,Products!$A$1:$F$51,2,0)</f>
        <v>Audience Television</v>
      </c>
      <c r="K3891" t="str">
        <f>VLOOKUP(I3891,Products!$A$1:$F$51,3,0)</f>
        <v>Electronics</v>
      </c>
      <c r="L3891" t="str">
        <f>VLOOKUP(I3891,Products!$A$1:$F$51,4,0)</f>
        <v>Television</v>
      </c>
      <c r="M3891" s="7">
        <f>VLOOKUP(I3891,Products!$A$1:$F$51,5,0)</f>
        <v>818.76</v>
      </c>
      <c r="N3891" s="7">
        <f>VLOOKUP(I3891,Products!$A$1:$F$51,6,0)</f>
        <v>527.62</v>
      </c>
      <c r="O3891" t="s">
        <v>838</v>
      </c>
      <c r="P3891" t="str">
        <f>VLOOKUP(O3891,Stores!$A$1:$D$6,2,0)</f>
        <v>MegaMart Brianahaven</v>
      </c>
      <c r="Q3891" t="str">
        <f>VLOOKUP(O3891,Stores!$A$1:$D$6,4,0)</f>
        <v>North</v>
      </c>
      <c r="R3891" s="6">
        <v>1</v>
      </c>
      <c r="S3891" s="6">
        <v>0.05</v>
      </c>
      <c r="T3891" t="s">
        <v>861</v>
      </c>
      <c r="U3891">
        <f t="shared" si="180"/>
        <v>818.76</v>
      </c>
      <c r="V3891" s="7">
        <f t="shared" si="181"/>
        <v>527.62</v>
      </c>
      <c r="W3891" s="7">
        <f t="shared" si="182"/>
        <v>290.19</v>
      </c>
    </row>
    <row r="3892" spans="1:23" x14ac:dyDescent="0.25">
      <c r="A3892" t="s">
        <v>2869</v>
      </c>
      <c r="B3892" s="4">
        <v>45749</v>
      </c>
      <c r="C3892" t="s">
        <v>69</v>
      </c>
      <c r="D3892" t="str">
        <f>VLOOKUP(C3892,Customers!$A$1:$H$201,4,0)</f>
        <v>Vanessa Anderson</v>
      </c>
      <c r="E3892" t="str">
        <f>VLOOKUP(C3892,Customers!$A$1:$H$201,5,0)</f>
        <v>Female</v>
      </c>
      <c r="F3892" s="4">
        <f>VLOOKUP(C3892,Customers!$A$1:$H$201,6,0)</f>
        <v>30021</v>
      </c>
      <c r="G3892" s="4" t="str">
        <f>VLOOKUP(C3892,Customers!$A$1:$H$201,7,0)</f>
        <v>Peterside</v>
      </c>
      <c r="H3892" s="4">
        <f>VLOOKUP(C3892,Customers!$A$1:$H$201,8,0)</f>
        <v>45560</v>
      </c>
      <c r="I3892" t="s">
        <v>794</v>
      </c>
      <c r="J3892" t="str">
        <f>VLOOKUP(I3892,Products!$A$1:$F$51,2,0)</f>
        <v>New Watches</v>
      </c>
      <c r="K3892" t="str">
        <f>VLOOKUP(I3892,Products!$A$1:$F$51,3,0)</f>
        <v>Fashion</v>
      </c>
      <c r="L3892" t="str">
        <f>VLOOKUP(I3892,Products!$A$1:$F$51,4,0)</f>
        <v>Watches</v>
      </c>
      <c r="M3892" s="7">
        <f>VLOOKUP(I3892,Products!$A$1:$F$51,5,0)</f>
        <v>1501.46</v>
      </c>
      <c r="N3892" s="7">
        <f>VLOOKUP(I3892,Products!$A$1:$F$51,6,0)</f>
        <v>1167.73</v>
      </c>
      <c r="O3892" t="s">
        <v>831</v>
      </c>
      <c r="P3892" t="str">
        <f>VLOOKUP(O3892,Stores!$A$1:$D$6,2,0)</f>
        <v>MegaMart Peckmouth</v>
      </c>
      <c r="Q3892" t="str">
        <f>VLOOKUP(O3892,Stores!$A$1:$D$6,4,0)</f>
        <v>East</v>
      </c>
      <c r="R3892" s="6">
        <v>5</v>
      </c>
      <c r="S3892" s="6">
        <v>0</v>
      </c>
      <c r="T3892" t="s">
        <v>851</v>
      </c>
      <c r="U3892">
        <f t="shared" si="180"/>
        <v>7507.3</v>
      </c>
      <c r="V3892" s="7">
        <f t="shared" si="181"/>
        <v>5838.65</v>
      </c>
      <c r="W3892" s="7">
        <f t="shared" si="182"/>
        <v>1667.6500000000005</v>
      </c>
    </row>
    <row r="3893" spans="1:23" x14ac:dyDescent="0.25">
      <c r="A3893" t="s">
        <v>3593</v>
      </c>
      <c r="B3893" s="4">
        <v>45749</v>
      </c>
      <c r="C3893" t="s">
        <v>610</v>
      </c>
      <c r="D3893" t="str">
        <f>VLOOKUP(C3893,Customers!$A$1:$H$201,4,0)</f>
        <v>Michelle Smith</v>
      </c>
      <c r="E3893" t="str">
        <f>VLOOKUP(C3893,Customers!$A$1:$H$201,5,0)</f>
        <v>Female</v>
      </c>
      <c r="F3893" s="4">
        <f>VLOOKUP(C3893,Customers!$A$1:$H$201,6,0)</f>
        <v>28198</v>
      </c>
      <c r="G3893" s="4" t="str">
        <f>VLOOKUP(C3893,Customers!$A$1:$H$201,7,0)</f>
        <v>New Fred</v>
      </c>
      <c r="H3893" s="4">
        <f>VLOOKUP(C3893,Customers!$A$1:$H$201,8,0)</f>
        <v>45829</v>
      </c>
      <c r="I3893" t="s">
        <v>735</v>
      </c>
      <c r="J3893" t="str">
        <f>VLOOKUP(I3893,Products!$A$1:$F$51,2,0)</f>
        <v>Step Smartphone</v>
      </c>
      <c r="K3893" t="str">
        <f>VLOOKUP(I3893,Products!$A$1:$F$51,3,0)</f>
        <v>Electronics</v>
      </c>
      <c r="L3893" t="str">
        <f>VLOOKUP(I3893,Products!$A$1:$F$51,4,0)</f>
        <v>Smartphone</v>
      </c>
      <c r="M3893" s="7">
        <f>VLOOKUP(I3893,Products!$A$1:$F$51,5,0)</f>
        <v>1194.1199999999999</v>
      </c>
      <c r="N3893" s="7">
        <f>VLOOKUP(I3893,Products!$A$1:$F$51,6,0)</f>
        <v>838.95</v>
      </c>
      <c r="O3893" t="s">
        <v>827</v>
      </c>
      <c r="P3893" t="str">
        <f>VLOOKUP(O3893,Stores!$A$1:$D$6,2,0)</f>
        <v>MegaMart Jimenezborough</v>
      </c>
      <c r="Q3893" t="str">
        <f>VLOOKUP(O3893,Stores!$A$1:$D$6,4,0)</f>
        <v>South</v>
      </c>
      <c r="R3893" s="6">
        <v>2</v>
      </c>
      <c r="S3893" s="6">
        <v>0.05</v>
      </c>
      <c r="T3893" t="s">
        <v>861</v>
      </c>
      <c r="U3893">
        <f t="shared" si="180"/>
        <v>2388.2399999999998</v>
      </c>
      <c r="V3893" s="7">
        <f t="shared" si="181"/>
        <v>1677.9</v>
      </c>
      <c r="W3893" s="7">
        <f t="shared" si="182"/>
        <v>709.38999999999965</v>
      </c>
    </row>
    <row r="3894" spans="1:23" x14ac:dyDescent="0.25">
      <c r="A3894" t="s">
        <v>4813</v>
      </c>
      <c r="B3894" s="4">
        <v>45749</v>
      </c>
      <c r="C3894" t="s">
        <v>173</v>
      </c>
      <c r="D3894" t="str">
        <f>VLOOKUP(C3894,Customers!$A$1:$H$201,4,0)</f>
        <v>Kelly Shaw</v>
      </c>
      <c r="E3894" t="str">
        <f>VLOOKUP(C3894,Customers!$A$1:$H$201,5,0)</f>
        <v>Male</v>
      </c>
      <c r="F3894" s="4">
        <f>VLOOKUP(C3894,Customers!$A$1:$H$201,6,0)</f>
        <v>27756</v>
      </c>
      <c r="G3894" s="4" t="str">
        <f>VLOOKUP(C3894,Customers!$A$1:$H$201,7,0)</f>
        <v>Zacharyfort</v>
      </c>
      <c r="H3894" s="4">
        <f>VLOOKUP(C3894,Customers!$A$1:$H$201,8,0)</f>
        <v>45208</v>
      </c>
      <c r="I3894" t="s">
        <v>778</v>
      </c>
      <c r="J3894" t="str">
        <f>VLOOKUP(I3894,Products!$A$1:$F$51,2,0)</f>
        <v>Deal Smartphone</v>
      </c>
      <c r="K3894" t="str">
        <f>VLOOKUP(I3894,Products!$A$1:$F$51,3,0)</f>
        <v>Electronics</v>
      </c>
      <c r="L3894" t="str">
        <f>VLOOKUP(I3894,Products!$A$1:$F$51,4,0)</f>
        <v>Smartphone</v>
      </c>
      <c r="M3894" s="7">
        <f>VLOOKUP(I3894,Products!$A$1:$F$51,5,0)</f>
        <v>673.78</v>
      </c>
      <c r="N3894" s="7">
        <f>VLOOKUP(I3894,Products!$A$1:$F$51,6,0)</f>
        <v>363.33</v>
      </c>
      <c r="O3894" t="s">
        <v>842</v>
      </c>
      <c r="P3894" t="str">
        <f>VLOOKUP(O3894,Stores!$A$1:$D$6,2,0)</f>
        <v>MegaMart Johnmouth</v>
      </c>
      <c r="Q3894" t="str">
        <f>VLOOKUP(O3894,Stores!$A$1:$D$6,4,0)</f>
        <v>East</v>
      </c>
      <c r="R3894" s="6">
        <v>3</v>
      </c>
      <c r="S3894" s="6">
        <v>0.1</v>
      </c>
      <c r="T3894" t="s">
        <v>851</v>
      </c>
      <c r="U3894">
        <f t="shared" si="180"/>
        <v>2021.34</v>
      </c>
      <c r="V3894" s="7">
        <f t="shared" si="181"/>
        <v>1089.99</v>
      </c>
      <c r="W3894" s="7">
        <f t="shared" si="182"/>
        <v>930.44999999999993</v>
      </c>
    </row>
    <row r="3895" spans="1:23" x14ac:dyDescent="0.25">
      <c r="A3895" t="s">
        <v>4893</v>
      </c>
      <c r="B3895" s="4">
        <v>45749</v>
      </c>
      <c r="C3895" t="s">
        <v>531</v>
      </c>
      <c r="D3895" t="str">
        <f>VLOOKUP(C3895,Customers!$A$1:$H$201,4,0)</f>
        <v>Crystal Garrison</v>
      </c>
      <c r="E3895" t="str">
        <f>VLOOKUP(C3895,Customers!$A$1:$H$201,5,0)</f>
        <v>Female</v>
      </c>
      <c r="F3895" s="4">
        <f>VLOOKUP(C3895,Customers!$A$1:$H$201,6,0)</f>
        <v>24506</v>
      </c>
      <c r="G3895" s="4" t="str">
        <f>VLOOKUP(C3895,Customers!$A$1:$H$201,7,0)</f>
        <v>New Jason</v>
      </c>
      <c r="H3895" s="4">
        <f>VLOOKUP(C3895,Customers!$A$1:$H$201,8,0)</f>
        <v>45066</v>
      </c>
      <c r="I3895" t="s">
        <v>751</v>
      </c>
      <c r="J3895" t="str">
        <f>VLOOKUP(I3895,Products!$A$1:$F$51,2,0)</f>
        <v>House Accessories</v>
      </c>
      <c r="K3895" t="str">
        <f>VLOOKUP(I3895,Products!$A$1:$F$51,3,0)</f>
        <v>Fashion</v>
      </c>
      <c r="L3895" t="str">
        <f>VLOOKUP(I3895,Products!$A$1:$F$51,4,0)</f>
        <v>Accessories</v>
      </c>
      <c r="M3895" s="7">
        <f>VLOOKUP(I3895,Products!$A$1:$F$51,5,0)</f>
        <v>1858.75</v>
      </c>
      <c r="N3895" s="7">
        <f>VLOOKUP(I3895,Products!$A$1:$F$51,6,0)</f>
        <v>1451.16</v>
      </c>
      <c r="O3895" t="s">
        <v>827</v>
      </c>
      <c r="P3895" t="str">
        <f>VLOOKUP(O3895,Stores!$A$1:$D$6,2,0)</f>
        <v>MegaMart Jimenezborough</v>
      </c>
      <c r="Q3895" t="str">
        <f>VLOOKUP(O3895,Stores!$A$1:$D$6,4,0)</f>
        <v>South</v>
      </c>
      <c r="R3895" s="6">
        <v>2</v>
      </c>
      <c r="S3895" s="6">
        <v>0.15</v>
      </c>
      <c r="T3895" t="s">
        <v>861</v>
      </c>
      <c r="U3895">
        <f t="shared" si="180"/>
        <v>3717.5</v>
      </c>
      <c r="V3895" s="7">
        <f t="shared" si="181"/>
        <v>2902.32</v>
      </c>
      <c r="W3895" s="7">
        <f t="shared" si="182"/>
        <v>814.32999999999981</v>
      </c>
    </row>
    <row r="3896" spans="1:23" x14ac:dyDescent="0.25">
      <c r="A3896" t="s">
        <v>5025</v>
      </c>
      <c r="B3896" s="4">
        <v>45749</v>
      </c>
      <c r="C3896" t="s">
        <v>153</v>
      </c>
      <c r="D3896" t="str">
        <f>VLOOKUP(C3896,Customers!$A$1:$H$201,4,0)</f>
        <v>Scott Powell</v>
      </c>
      <c r="E3896" t="str">
        <f>VLOOKUP(C3896,Customers!$A$1:$H$201,5,0)</f>
        <v>Male</v>
      </c>
      <c r="F3896" s="4">
        <f>VLOOKUP(C3896,Customers!$A$1:$H$201,6,0)</f>
        <v>27339</v>
      </c>
      <c r="G3896" s="4" t="str">
        <f>VLOOKUP(C3896,Customers!$A$1:$H$201,7,0)</f>
        <v>Port Miguel</v>
      </c>
      <c r="H3896" s="4">
        <f>VLOOKUP(C3896,Customers!$A$1:$H$201,8,0)</f>
        <v>44754</v>
      </c>
      <c r="I3896" t="s">
        <v>765</v>
      </c>
      <c r="J3896" t="str">
        <f>VLOOKUP(I3896,Products!$A$1:$F$51,2,0)</f>
        <v>How Vegetables</v>
      </c>
      <c r="K3896" t="str">
        <f>VLOOKUP(I3896,Products!$A$1:$F$51,3,0)</f>
        <v>Groceries</v>
      </c>
      <c r="L3896" t="str">
        <f>VLOOKUP(I3896,Products!$A$1:$F$51,4,0)</f>
        <v>Vegetables</v>
      </c>
      <c r="M3896" s="7">
        <f>VLOOKUP(I3896,Products!$A$1:$F$51,5,0)</f>
        <v>25.57</v>
      </c>
      <c r="N3896" s="7">
        <f>VLOOKUP(I3896,Products!$A$1:$F$51,6,0)</f>
        <v>19.05</v>
      </c>
      <c r="O3896" t="s">
        <v>838</v>
      </c>
      <c r="P3896" t="str">
        <f>VLOOKUP(O3896,Stores!$A$1:$D$6,2,0)</f>
        <v>MegaMart Brianahaven</v>
      </c>
      <c r="Q3896" t="str">
        <f>VLOOKUP(O3896,Stores!$A$1:$D$6,4,0)</f>
        <v>North</v>
      </c>
      <c r="R3896" s="6">
        <v>2</v>
      </c>
      <c r="S3896" s="6">
        <v>0.1</v>
      </c>
      <c r="T3896" t="s">
        <v>861</v>
      </c>
      <c r="U3896">
        <f t="shared" si="180"/>
        <v>51.14</v>
      </c>
      <c r="V3896" s="7">
        <f t="shared" si="181"/>
        <v>38.1</v>
      </c>
      <c r="W3896" s="7">
        <f t="shared" si="182"/>
        <v>12.139999999999999</v>
      </c>
    </row>
    <row r="3897" spans="1:23" x14ac:dyDescent="0.25">
      <c r="A3897" t="s">
        <v>5257</v>
      </c>
      <c r="B3897" s="4">
        <v>45749</v>
      </c>
      <c r="C3897" t="s">
        <v>99</v>
      </c>
      <c r="D3897" t="str">
        <f>VLOOKUP(C3897,Customers!$A$1:$H$201,4,0)</f>
        <v>Cheryl Gilbert</v>
      </c>
      <c r="E3897" t="str">
        <f>VLOOKUP(C3897,Customers!$A$1:$H$201,5,0)</f>
        <v>Female</v>
      </c>
      <c r="F3897" s="4">
        <f>VLOOKUP(C3897,Customers!$A$1:$H$201,6,0)</f>
        <v>26004</v>
      </c>
      <c r="G3897" s="4" t="str">
        <f>VLOOKUP(C3897,Customers!$A$1:$H$201,7,0)</f>
        <v>Bradyshire</v>
      </c>
      <c r="H3897" s="4">
        <f>VLOOKUP(C3897,Customers!$A$1:$H$201,8,0)</f>
        <v>44575</v>
      </c>
      <c r="I3897" t="s">
        <v>788</v>
      </c>
      <c r="J3897" t="str">
        <f>VLOOKUP(I3897,Products!$A$1:$F$51,2,0)</f>
        <v>Beat Accessories</v>
      </c>
      <c r="K3897" t="str">
        <f>VLOOKUP(I3897,Products!$A$1:$F$51,3,0)</f>
        <v>Fashion</v>
      </c>
      <c r="L3897" t="str">
        <f>VLOOKUP(I3897,Products!$A$1:$F$51,4,0)</f>
        <v>Accessories</v>
      </c>
      <c r="M3897" s="7">
        <f>VLOOKUP(I3897,Products!$A$1:$F$51,5,0)</f>
        <v>1798.97</v>
      </c>
      <c r="N3897" s="7">
        <f>VLOOKUP(I3897,Products!$A$1:$F$51,6,0)</f>
        <v>1329.15</v>
      </c>
      <c r="O3897" t="s">
        <v>831</v>
      </c>
      <c r="P3897" t="str">
        <f>VLOOKUP(O3897,Stores!$A$1:$D$6,2,0)</f>
        <v>MegaMart Peckmouth</v>
      </c>
      <c r="Q3897" t="str">
        <f>VLOOKUP(O3897,Stores!$A$1:$D$6,4,0)</f>
        <v>East</v>
      </c>
      <c r="R3897" s="6">
        <v>1</v>
      </c>
      <c r="S3897" s="6">
        <v>0</v>
      </c>
      <c r="T3897" t="s">
        <v>861</v>
      </c>
      <c r="U3897">
        <f t="shared" si="180"/>
        <v>1798.97</v>
      </c>
      <c r="V3897" s="7">
        <f t="shared" si="181"/>
        <v>1329.15</v>
      </c>
      <c r="W3897" s="7">
        <f t="shared" si="182"/>
        <v>468.81999999999994</v>
      </c>
    </row>
    <row r="3898" spans="1:23" x14ac:dyDescent="0.25">
      <c r="A3898" t="s">
        <v>1552</v>
      </c>
      <c r="B3898" s="4">
        <v>45750</v>
      </c>
      <c r="C3898" t="s">
        <v>549</v>
      </c>
      <c r="D3898" t="str">
        <f>VLOOKUP(C3898,Customers!$A$1:$H$201,4,0)</f>
        <v>Nancy Gordon</v>
      </c>
      <c r="E3898" t="str">
        <f>VLOOKUP(C3898,Customers!$A$1:$H$201,5,0)</f>
        <v>Female</v>
      </c>
      <c r="F3898" s="4">
        <f>VLOOKUP(C3898,Customers!$A$1:$H$201,6,0)</f>
        <v>32240</v>
      </c>
      <c r="G3898" s="4" t="str">
        <f>VLOOKUP(C3898,Customers!$A$1:$H$201,7,0)</f>
        <v>Port Alex</v>
      </c>
      <c r="H3898" s="4">
        <f>VLOOKUP(C3898,Customers!$A$1:$H$201,8,0)</f>
        <v>44962</v>
      </c>
      <c r="I3898" t="s">
        <v>784</v>
      </c>
      <c r="J3898" t="str">
        <f>VLOOKUP(I3898,Products!$A$1:$F$51,2,0)</f>
        <v>Foot Snacks</v>
      </c>
      <c r="K3898" t="str">
        <f>VLOOKUP(I3898,Products!$A$1:$F$51,3,0)</f>
        <v>Groceries</v>
      </c>
      <c r="L3898" t="str">
        <f>VLOOKUP(I3898,Products!$A$1:$F$51,4,0)</f>
        <v>Snacks</v>
      </c>
      <c r="M3898" s="7">
        <f>VLOOKUP(I3898,Products!$A$1:$F$51,5,0)</f>
        <v>1095.72</v>
      </c>
      <c r="N3898" s="7">
        <f>VLOOKUP(I3898,Products!$A$1:$F$51,6,0)</f>
        <v>822.2</v>
      </c>
      <c r="O3898" t="s">
        <v>827</v>
      </c>
      <c r="P3898" t="str">
        <f>VLOOKUP(O3898,Stores!$A$1:$D$6,2,0)</f>
        <v>MegaMart Jimenezborough</v>
      </c>
      <c r="Q3898" t="str">
        <f>VLOOKUP(O3898,Stores!$A$1:$D$6,4,0)</f>
        <v>South</v>
      </c>
      <c r="R3898" s="6">
        <v>1</v>
      </c>
      <c r="S3898" s="6">
        <v>0</v>
      </c>
      <c r="T3898" t="s">
        <v>861</v>
      </c>
      <c r="U3898">
        <f t="shared" si="180"/>
        <v>1095.72</v>
      </c>
      <c r="V3898" s="7">
        <f t="shared" si="181"/>
        <v>822.2</v>
      </c>
      <c r="W3898" s="7">
        <f t="shared" si="182"/>
        <v>272.52</v>
      </c>
    </row>
    <row r="3899" spans="1:23" x14ac:dyDescent="0.25">
      <c r="A3899" t="s">
        <v>1866</v>
      </c>
      <c r="B3899" s="4">
        <v>45750</v>
      </c>
      <c r="C3899" t="s">
        <v>153</v>
      </c>
      <c r="D3899" t="str">
        <f>VLOOKUP(C3899,Customers!$A$1:$H$201,4,0)</f>
        <v>Scott Powell</v>
      </c>
      <c r="E3899" t="str">
        <f>VLOOKUP(C3899,Customers!$A$1:$H$201,5,0)</f>
        <v>Male</v>
      </c>
      <c r="F3899" s="4">
        <f>VLOOKUP(C3899,Customers!$A$1:$H$201,6,0)</f>
        <v>27339</v>
      </c>
      <c r="G3899" s="4" t="str">
        <f>VLOOKUP(C3899,Customers!$A$1:$H$201,7,0)</f>
        <v>Port Miguel</v>
      </c>
      <c r="H3899" s="4">
        <f>VLOOKUP(C3899,Customers!$A$1:$H$201,8,0)</f>
        <v>44754</v>
      </c>
      <c r="I3899" t="s">
        <v>760</v>
      </c>
      <c r="J3899" t="str">
        <f>VLOOKUP(I3899,Products!$A$1:$F$51,2,0)</f>
        <v>Simple Accessories</v>
      </c>
      <c r="K3899" t="str">
        <f>VLOOKUP(I3899,Products!$A$1:$F$51,3,0)</f>
        <v>Fashion</v>
      </c>
      <c r="L3899" t="str">
        <f>VLOOKUP(I3899,Products!$A$1:$F$51,4,0)</f>
        <v>Accessories</v>
      </c>
      <c r="M3899" s="7">
        <f>VLOOKUP(I3899,Products!$A$1:$F$51,5,0)</f>
        <v>1102.791777777778</v>
      </c>
      <c r="N3899" s="7">
        <f>VLOOKUP(I3899,Products!$A$1:$F$51,6,0)</f>
        <v>242.98</v>
      </c>
      <c r="O3899" t="s">
        <v>827</v>
      </c>
      <c r="P3899" t="str">
        <f>VLOOKUP(O3899,Stores!$A$1:$D$6,2,0)</f>
        <v>MegaMart Jimenezborough</v>
      </c>
      <c r="Q3899" t="str">
        <f>VLOOKUP(O3899,Stores!$A$1:$D$6,4,0)</f>
        <v>South</v>
      </c>
      <c r="R3899" s="6">
        <v>1</v>
      </c>
      <c r="S3899" s="6">
        <v>0</v>
      </c>
      <c r="T3899" t="s">
        <v>857</v>
      </c>
      <c r="U3899">
        <f t="shared" si="180"/>
        <v>1102.791777777778</v>
      </c>
      <c r="V3899" s="7">
        <f t="shared" si="181"/>
        <v>242.98</v>
      </c>
      <c r="W3899" s="7">
        <f t="shared" si="182"/>
        <v>858.81177777777793</v>
      </c>
    </row>
    <row r="3900" spans="1:23" x14ac:dyDescent="0.25">
      <c r="A3900" t="s">
        <v>3425</v>
      </c>
      <c r="B3900" s="4">
        <v>45750</v>
      </c>
      <c r="C3900" t="s">
        <v>655</v>
      </c>
      <c r="D3900" t="str">
        <f>VLOOKUP(C3900,Customers!$A$1:$H$201,4,0)</f>
        <v>Vicki Guzman</v>
      </c>
      <c r="E3900" t="str">
        <f>VLOOKUP(C3900,Customers!$A$1:$H$201,5,0)</f>
        <v>Female</v>
      </c>
      <c r="F3900" s="4">
        <f>VLOOKUP(C3900,Customers!$A$1:$H$201,6,0)</f>
        <v>22041</v>
      </c>
      <c r="G3900" s="4" t="str">
        <f>VLOOKUP(C3900,Customers!$A$1:$H$201,7,0)</f>
        <v>West Wandaland</v>
      </c>
      <c r="H3900" s="4">
        <f>VLOOKUP(C3900,Customers!$A$1:$H$201,8,0)</f>
        <v>45329</v>
      </c>
      <c r="I3900" t="s">
        <v>732</v>
      </c>
      <c r="J3900" t="str">
        <f>VLOOKUP(I3900,Products!$A$1:$F$51,2,0)</f>
        <v>Us Snacks</v>
      </c>
      <c r="K3900" t="str">
        <f>VLOOKUP(I3900,Products!$A$1:$F$51,3,0)</f>
        <v>Groceries</v>
      </c>
      <c r="L3900" t="str">
        <f>VLOOKUP(I3900,Products!$A$1:$F$51,4,0)</f>
        <v>Snacks</v>
      </c>
      <c r="M3900" s="7">
        <f>VLOOKUP(I3900,Products!$A$1:$F$51,5,0)</f>
        <v>123.19</v>
      </c>
      <c r="N3900" s="7">
        <f>VLOOKUP(I3900,Products!$A$1:$F$51,6,0)</f>
        <v>80.36</v>
      </c>
      <c r="O3900" t="s">
        <v>827</v>
      </c>
      <c r="P3900" t="str">
        <f>VLOOKUP(O3900,Stores!$A$1:$D$6,2,0)</f>
        <v>MegaMart Jimenezborough</v>
      </c>
      <c r="Q3900" t="str">
        <f>VLOOKUP(O3900,Stores!$A$1:$D$6,4,0)</f>
        <v>South</v>
      </c>
      <c r="R3900" s="6">
        <v>3</v>
      </c>
      <c r="S3900" s="6">
        <v>0.15</v>
      </c>
      <c r="T3900" t="s">
        <v>854</v>
      </c>
      <c r="U3900">
        <f t="shared" si="180"/>
        <v>369.57</v>
      </c>
      <c r="V3900" s="7">
        <f t="shared" si="181"/>
        <v>241.07999999999998</v>
      </c>
      <c r="W3900" s="7">
        <f t="shared" si="182"/>
        <v>127.64000000000001</v>
      </c>
    </row>
    <row r="3901" spans="1:23" x14ac:dyDescent="0.25">
      <c r="A3901" t="s">
        <v>4318</v>
      </c>
      <c r="B3901" s="4">
        <v>45750</v>
      </c>
      <c r="C3901" t="s">
        <v>83</v>
      </c>
      <c r="D3901" t="str">
        <f>VLOOKUP(C3901,Customers!$A$1:$H$201,4,0)</f>
        <v>Debbie Martin</v>
      </c>
      <c r="E3901" t="str">
        <f>VLOOKUP(C3901,Customers!$A$1:$H$201,5,0)</f>
        <v>Male</v>
      </c>
      <c r="F3901" s="4">
        <f>VLOOKUP(C3901,Customers!$A$1:$H$201,6,0)</f>
        <v>34290</v>
      </c>
      <c r="G3901" s="4" t="str">
        <f>VLOOKUP(C3901,Customers!$A$1:$H$201,7,0)</f>
        <v>Meganmouth</v>
      </c>
      <c r="H3901" s="4">
        <f>VLOOKUP(C3901,Customers!$A$1:$H$201,8,0)</f>
        <v>44583</v>
      </c>
      <c r="I3901" t="s">
        <v>798</v>
      </c>
      <c r="J3901" t="str">
        <f>VLOOKUP(I3901,Products!$A$1:$F$51,2,0)</f>
        <v>Stage Footwear</v>
      </c>
      <c r="K3901" t="str">
        <f>VLOOKUP(I3901,Products!$A$1:$F$51,3,0)</f>
        <v>Fashion</v>
      </c>
      <c r="L3901" t="str">
        <f>VLOOKUP(I3901,Products!$A$1:$F$51,4,0)</f>
        <v>Footwear</v>
      </c>
      <c r="M3901" s="7">
        <f>VLOOKUP(I3901,Products!$A$1:$F$51,5,0)</f>
        <v>1102.791777777778</v>
      </c>
      <c r="N3901" s="7">
        <f>VLOOKUP(I3901,Products!$A$1:$F$51,6,0)</f>
        <v>742.26521739130465</v>
      </c>
      <c r="O3901" t="s">
        <v>831</v>
      </c>
      <c r="P3901" t="str">
        <f>VLOOKUP(O3901,Stores!$A$1:$D$6,2,0)</f>
        <v>MegaMart Peckmouth</v>
      </c>
      <c r="Q3901" t="str">
        <f>VLOOKUP(O3901,Stores!$A$1:$D$6,4,0)</f>
        <v>East</v>
      </c>
      <c r="R3901" s="6">
        <v>5</v>
      </c>
      <c r="S3901" s="6">
        <v>0.1</v>
      </c>
      <c r="T3901" t="s">
        <v>861</v>
      </c>
      <c r="U3901">
        <f t="shared" si="180"/>
        <v>5513.9588888888902</v>
      </c>
      <c r="V3901" s="7">
        <f t="shared" si="181"/>
        <v>3711.3260869565233</v>
      </c>
      <c r="W3901" s="7">
        <f t="shared" si="182"/>
        <v>1801.7328019323668</v>
      </c>
    </row>
    <row r="3902" spans="1:23" x14ac:dyDescent="0.25">
      <c r="A3902" t="s">
        <v>4437</v>
      </c>
      <c r="B3902" s="4">
        <v>45750</v>
      </c>
      <c r="C3902" t="s">
        <v>252</v>
      </c>
      <c r="D3902" t="str">
        <f>VLOOKUP(C3902,Customers!$A$1:$H$201,4,0)</f>
        <v>Daniel Maldonado</v>
      </c>
      <c r="E3902" t="str">
        <f>VLOOKUP(C3902,Customers!$A$1:$H$201,5,0)</f>
        <v>Male</v>
      </c>
      <c r="F3902" s="4">
        <f>VLOOKUP(C3902,Customers!$A$1:$H$201,6,0)</f>
        <v>26914</v>
      </c>
      <c r="G3902" s="4" t="str">
        <f>VLOOKUP(C3902,Customers!$A$1:$H$201,7,0)</f>
        <v>Davisfurt</v>
      </c>
      <c r="H3902" s="4">
        <f>VLOOKUP(C3902,Customers!$A$1:$H$201,8,0)</f>
        <v>44266</v>
      </c>
      <c r="I3902" t="s">
        <v>765</v>
      </c>
      <c r="J3902" t="str">
        <f>VLOOKUP(I3902,Products!$A$1:$F$51,2,0)</f>
        <v>How Vegetables</v>
      </c>
      <c r="K3902" t="str">
        <f>VLOOKUP(I3902,Products!$A$1:$F$51,3,0)</f>
        <v>Groceries</v>
      </c>
      <c r="L3902" t="str">
        <f>VLOOKUP(I3902,Products!$A$1:$F$51,4,0)</f>
        <v>Vegetables</v>
      </c>
      <c r="M3902" s="7">
        <f>VLOOKUP(I3902,Products!$A$1:$F$51,5,0)</f>
        <v>25.57</v>
      </c>
      <c r="N3902" s="7">
        <f>VLOOKUP(I3902,Products!$A$1:$F$51,6,0)</f>
        <v>19.05</v>
      </c>
      <c r="O3902" t="s">
        <v>835</v>
      </c>
      <c r="P3902" t="str">
        <f>VLOOKUP(O3902,Stores!$A$1:$D$6,2,0)</f>
        <v>MegaMart New Michele</v>
      </c>
      <c r="Q3902" t="str">
        <f>VLOOKUP(O3902,Stores!$A$1:$D$6,4,0)</f>
        <v>West</v>
      </c>
      <c r="R3902" s="6">
        <v>5</v>
      </c>
      <c r="S3902" s="6">
        <v>0.1</v>
      </c>
      <c r="T3902" t="s">
        <v>854</v>
      </c>
      <c r="U3902">
        <f t="shared" si="180"/>
        <v>127.85</v>
      </c>
      <c r="V3902" s="7">
        <f t="shared" si="181"/>
        <v>95.25</v>
      </c>
      <c r="W3902" s="7">
        <f t="shared" si="182"/>
        <v>31.699999999999996</v>
      </c>
    </row>
    <row r="3903" spans="1:23" x14ac:dyDescent="0.25">
      <c r="A3903" t="s">
        <v>1282</v>
      </c>
      <c r="B3903" s="4">
        <v>45750</v>
      </c>
      <c r="C3903" t="s">
        <v>110</v>
      </c>
      <c r="D3903" t="str">
        <f>VLOOKUP(C3903,Customers!$A$1:$H$201,4,0)</f>
        <v>John Carr</v>
      </c>
      <c r="E3903" t="str">
        <f>VLOOKUP(C3903,Customers!$A$1:$H$201,5,0)</f>
        <v>Female</v>
      </c>
      <c r="F3903" s="4">
        <f>VLOOKUP(C3903,Customers!$A$1:$H$201,6,0)</f>
        <v>21956</v>
      </c>
      <c r="G3903" s="4" t="str">
        <f>VLOOKUP(C3903,Customers!$A$1:$H$201,7,0)</f>
        <v>New David</v>
      </c>
      <c r="H3903" s="4">
        <f>VLOOKUP(C3903,Customers!$A$1:$H$201,8,0)</f>
        <v>44911</v>
      </c>
      <c r="I3903" t="s">
        <v>735</v>
      </c>
      <c r="J3903" t="str">
        <f>VLOOKUP(I3903,Products!$A$1:$F$51,2,0)</f>
        <v>Step Smartphone</v>
      </c>
      <c r="K3903" t="str">
        <f>VLOOKUP(I3903,Products!$A$1:$F$51,3,0)</f>
        <v>Electronics</v>
      </c>
      <c r="L3903" t="str">
        <f>VLOOKUP(I3903,Products!$A$1:$F$51,4,0)</f>
        <v>Smartphone</v>
      </c>
      <c r="M3903" s="7">
        <f>VLOOKUP(I3903,Products!$A$1:$F$51,5,0)</f>
        <v>1194.1199999999999</v>
      </c>
      <c r="N3903" s="7">
        <f>VLOOKUP(I3903,Products!$A$1:$F$51,6,0)</f>
        <v>838.95</v>
      </c>
      <c r="O3903" t="s">
        <v>827</v>
      </c>
      <c r="P3903" t="str">
        <f>VLOOKUP(O3903,Stores!$A$1:$D$6,2,0)</f>
        <v>MegaMart Jimenezborough</v>
      </c>
      <c r="Q3903" t="str">
        <f>VLOOKUP(O3903,Stores!$A$1:$D$6,4,0)</f>
        <v>South</v>
      </c>
      <c r="R3903" s="6">
        <v>1</v>
      </c>
      <c r="S3903" s="6">
        <v>0.1</v>
      </c>
      <c r="T3903" t="s">
        <v>854</v>
      </c>
      <c r="U3903">
        <f t="shared" si="180"/>
        <v>1194.1199999999999</v>
      </c>
      <c r="V3903" s="7">
        <f t="shared" si="181"/>
        <v>838.95</v>
      </c>
      <c r="W3903" s="7">
        <f t="shared" si="182"/>
        <v>354.26999999999987</v>
      </c>
    </row>
    <row r="3904" spans="1:23" x14ac:dyDescent="0.25">
      <c r="A3904" t="s">
        <v>1532</v>
      </c>
      <c r="B3904" s="4">
        <v>45751</v>
      </c>
      <c r="C3904" t="s">
        <v>447</v>
      </c>
      <c r="D3904" t="str">
        <f>VLOOKUP(C3904,Customers!$A$1:$H$201,4,0)</f>
        <v>John Bell</v>
      </c>
      <c r="E3904" t="str">
        <f>VLOOKUP(C3904,Customers!$A$1:$H$201,5,0)</f>
        <v>Male</v>
      </c>
      <c r="F3904" s="4">
        <f>VLOOKUP(C3904,Customers!$A$1:$H$201,6,0)</f>
        <v>24531</v>
      </c>
      <c r="G3904" s="4" t="str">
        <f>VLOOKUP(C3904,Customers!$A$1:$H$201,7,0)</f>
        <v>Sarahhaven</v>
      </c>
      <c r="H3904" s="4">
        <f>VLOOKUP(C3904,Customers!$A$1:$H$201,8,0)</f>
        <v>44480</v>
      </c>
      <c r="I3904" t="s">
        <v>776</v>
      </c>
      <c r="J3904" t="str">
        <f>VLOOKUP(I3904,Products!$A$1:$F$51,2,0)</f>
        <v>Hospital Smartphone</v>
      </c>
      <c r="K3904" t="str">
        <f>VLOOKUP(I3904,Products!$A$1:$F$51,3,0)</f>
        <v>Electronics</v>
      </c>
      <c r="L3904" t="str">
        <f>VLOOKUP(I3904,Products!$A$1:$F$51,4,0)</f>
        <v>Smartphone</v>
      </c>
      <c r="M3904" s="7">
        <f>VLOOKUP(I3904,Products!$A$1:$F$51,5,0)</f>
        <v>1272.23</v>
      </c>
      <c r="N3904" s="7">
        <f>VLOOKUP(I3904,Products!$A$1:$F$51,6,0)</f>
        <v>952.65</v>
      </c>
      <c r="O3904" t="s">
        <v>827</v>
      </c>
      <c r="P3904" t="str">
        <f>VLOOKUP(O3904,Stores!$A$1:$D$6,2,0)</f>
        <v>MegaMart Jimenezborough</v>
      </c>
      <c r="Q3904" t="str">
        <f>VLOOKUP(O3904,Stores!$A$1:$D$6,4,0)</f>
        <v>South</v>
      </c>
      <c r="R3904" s="6">
        <v>5</v>
      </c>
      <c r="S3904" s="6">
        <v>0</v>
      </c>
      <c r="T3904" t="s">
        <v>854</v>
      </c>
      <c r="U3904">
        <f t="shared" si="180"/>
        <v>6361.15</v>
      </c>
      <c r="V3904" s="7">
        <f t="shared" si="181"/>
        <v>4763.25</v>
      </c>
      <c r="W3904" s="7">
        <f t="shared" si="182"/>
        <v>1596.8999999999996</v>
      </c>
    </row>
    <row r="3905" spans="1:23" x14ac:dyDescent="0.25">
      <c r="A3905" t="s">
        <v>3189</v>
      </c>
      <c r="B3905" s="4">
        <v>45751</v>
      </c>
      <c r="C3905" t="s">
        <v>405</v>
      </c>
      <c r="D3905" t="str">
        <f>VLOOKUP(C3905,Customers!$A$1:$H$201,4,0)</f>
        <v>Austin Hogan</v>
      </c>
      <c r="E3905" t="str">
        <f>VLOOKUP(C3905,Customers!$A$1:$H$201,5,0)</f>
        <v>Female</v>
      </c>
      <c r="F3905" s="4">
        <f>VLOOKUP(C3905,Customers!$A$1:$H$201,6,0)</f>
        <v>38779</v>
      </c>
      <c r="G3905" s="4" t="str">
        <f>VLOOKUP(C3905,Customers!$A$1:$H$201,7,0)</f>
        <v>Port Fernandohaven</v>
      </c>
      <c r="H3905" s="4">
        <f>VLOOKUP(C3905,Customers!$A$1:$H$201,8,0)</f>
        <v>44406</v>
      </c>
      <c r="I3905" t="s">
        <v>768</v>
      </c>
      <c r="J3905" t="str">
        <f>VLOOKUP(I3905,Products!$A$1:$F$51,2,0)</f>
        <v>And Footwear</v>
      </c>
      <c r="K3905" t="str">
        <f>VLOOKUP(I3905,Products!$A$1:$F$51,3,0)</f>
        <v>Fashion</v>
      </c>
      <c r="L3905" t="str">
        <f>VLOOKUP(I3905,Products!$A$1:$F$51,4,0)</f>
        <v>Footwear</v>
      </c>
      <c r="M3905" s="7">
        <f>VLOOKUP(I3905,Products!$A$1:$F$51,5,0)</f>
        <v>1878.47</v>
      </c>
      <c r="N3905" s="7">
        <f>VLOOKUP(I3905,Products!$A$1:$F$51,6,0)</f>
        <v>1014.91</v>
      </c>
      <c r="O3905" t="s">
        <v>835</v>
      </c>
      <c r="P3905" t="str">
        <f>VLOOKUP(O3905,Stores!$A$1:$D$6,2,0)</f>
        <v>MegaMart New Michele</v>
      </c>
      <c r="Q3905" t="str">
        <f>VLOOKUP(O3905,Stores!$A$1:$D$6,4,0)</f>
        <v>West</v>
      </c>
      <c r="R3905" s="6">
        <v>2</v>
      </c>
      <c r="S3905" s="6">
        <v>0.15</v>
      </c>
      <c r="T3905" t="s">
        <v>857</v>
      </c>
      <c r="U3905">
        <f t="shared" si="180"/>
        <v>3756.94</v>
      </c>
      <c r="V3905" s="7">
        <f t="shared" si="181"/>
        <v>2029.82</v>
      </c>
      <c r="W3905" s="7">
        <f t="shared" si="182"/>
        <v>1726.2700000000002</v>
      </c>
    </row>
    <row r="3906" spans="1:23" x14ac:dyDescent="0.25">
      <c r="A3906" t="s">
        <v>3347</v>
      </c>
      <c r="B3906" s="4">
        <v>45751</v>
      </c>
      <c r="C3906" t="s">
        <v>655</v>
      </c>
      <c r="D3906" t="str">
        <f>VLOOKUP(C3906,Customers!$A$1:$H$201,4,0)</f>
        <v>Vicki Guzman</v>
      </c>
      <c r="E3906" t="str">
        <f>VLOOKUP(C3906,Customers!$A$1:$H$201,5,0)</f>
        <v>Female</v>
      </c>
      <c r="F3906" s="4">
        <f>VLOOKUP(C3906,Customers!$A$1:$H$201,6,0)</f>
        <v>22041</v>
      </c>
      <c r="G3906" s="4" t="str">
        <f>VLOOKUP(C3906,Customers!$A$1:$H$201,7,0)</f>
        <v>West Wandaland</v>
      </c>
      <c r="H3906" s="4">
        <f>VLOOKUP(C3906,Customers!$A$1:$H$201,8,0)</f>
        <v>45329</v>
      </c>
      <c r="I3906" t="s">
        <v>820</v>
      </c>
      <c r="J3906" t="str">
        <f>VLOOKUP(I3906,Products!$A$1:$F$51,2,0)</f>
        <v>Possible Watches</v>
      </c>
      <c r="K3906" t="str">
        <f>VLOOKUP(I3906,Products!$A$1:$F$51,3,0)</f>
        <v>Fashion</v>
      </c>
      <c r="L3906" t="str">
        <f>VLOOKUP(I3906,Products!$A$1:$F$51,4,0)</f>
        <v>Watches</v>
      </c>
      <c r="M3906" s="7">
        <f>VLOOKUP(I3906,Products!$A$1:$F$51,5,0)</f>
        <v>388.26</v>
      </c>
      <c r="N3906" s="7">
        <f>VLOOKUP(I3906,Products!$A$1:$F$51,6,0)</f>
        <v>199.3</v>
      </c>
      <c r="O3906" t="s">
        <v>831</v>
      </c>
      <c r="P3906" t="str">
        <f>VLOOKUP(O3906,Stores!$A$1:$D$6,2,0)</f>
        <v>MegaMart Peckmouth</v>
      </c>
      <c r="Q3906" t="str">
        <f>VLOOKUP(O3906,Stores!$A$1:$D$6,4,0)</f>
        <v>East</v>
      </c>
      <c r="R3906" s="6">
        <v>2</v>
      </c>
      <c r="S3906" s="6">
        <v>0.1</v>
      </c>
      <c r="T3906" t="s">
        <v>861</v>
      </c>
      <c r="U3906">
        <f t="shared" si="180"/>
        <v>776.52</v>
      </c>
      <c r="V3906" s="7">
        <f t="shared" si="181"/>
        <v>398.6</v>
      </c>
      <c r="W3906" s="7">
        <f t="shared" si="182"/>
        <v>377.02</v>
      </c>
    </row>
    <row r="3907" spans="1:23" x14ac:dyDescent="0.25">
      <c r="A3907" t="s">
        <v>3959</v>
      </c>
      <c r="B3907" s="4">
        <v>45751</v>
      </c>
      <c r="C3907" t="s">
        <v>95</v>
      </c>
      <c r="D3907" t="str">
        <f>VLOOKUP(C3907,Customers!$A$1:$H$201,4,0)</f>
        <v>Molly Murray</v>
      </c>
      <c r="E3907" t="str">
        <f>VLOOKUP(C3907,Customers!$A$1:$H$201,5,0)</f>
        <v>Female</v>
      </c>
      <c r="F3907" s="4">
        <f>VLOOKUP(C3907,Customers!$A$1:$H$201,6,0)</f>
        <v>22610</v>
      </c>
      <c r="G3907" s="4" t="str">
        <f>VLOOKUP(C3907,Customers!$A$1:$H$201,7,0)</f>
        <v>North April</v>
      </c>
      <c r="H3907" s="4">
        <f>VLOOKUP(C3907,Customers!$A$1:$H$201,8,0)</f>
        <v>45036</v>
      </c>
      <c r="I3907" t="s">
        <v>711</v>
      </c>
      <c r="J3907" t="str">
        <f>VLOOKUP(I3907,Products!$A$1:$F$51,2,0)</f>
        <v>Audience Television</v>
      </c>
      <c r="K3907" t="str">
        <f>VLOOKUP(I3907,Products!$A$1:$F$51,3,0)</f>
        <v>Electronics</v>
      </c>
      <c r="L3907" t="str">
        <f>VLOOKUP(I3907,Products!$A$1:$F$51,4,0)</f>
        <v>Television</v>
      </c>
      <c r="M3907" s="7">
        <f>VLOOKUP(I3907,Products!$A$1:$F$51,5,0)</f>
        <v>818.76</v>
      </c>
      <c r="N3907" s="7">
        <f>VLOOKUP(I3907,Products!$A$1:$F$51,6,0)</f>
        <v>527.62</v>
      </c>
      <c r="O3907" t="s">
        <v>842</v>
      </c>
      <c r="P3907" t="str">
        <f>VLOOKUP(O3907,Stores!$A$1:$D$6,2,0)</f>
        <v>MegaMart Johnmouth</v>
      </c>
      <c r="Q3907" t="str">
        <f>VLOOKUP(O3907,Stores!$A$1:$D$6,4,0)</f>
        <v>East</v>
      </c>
      <c r="R3907" s="6">
        <v>5</v>
      </c>
      <c r="S3907" s="6">
        <v>0.1</v>
      </c>
      <c r="T3907" t="s">
        <v>854</v>
      </c>
      <c r="U3907">
        <f t="shared" ref="U3907:U3970" si="183">M3907*R3907</f>
        <v>4093.8</v>
      </c>
      <c r="V3907" s="7">
        <f t="shared" ref="V3907:V3970" si="184">N3907*R3907</f>
        <v>2638.1</v>
      </c>
      <c r="W3907" s="7">
        <f t="shared" ref="W3907:W3970" si="185">U3907-V3907-(1-S3907)</f>
        <v>1454.8000000000002</v>
      </c>
    </row>
    <row r="3908" spans="1:23" x14ac:dyDescent="0.25">
      <c r="A3908" t="s">
        <v>4363</v>
      </c>
      <c r="B3908" s="4">
        <v>45751</v>
      </c>
      <c r="C3908" t="s">
        <v>232</v>
      </c>
      <c r="D3908" t="str">
        <f>VLOOKUP(C3908,Customers!$A$1:$H$201,4,0)</f>
        <v>Heather Russell</v>
      </c>
      <c r="E3908" t="str">
        <f>VLOOKUP(C3908,Customers!$A$1:$H$201,5,0)</f>
        <v>Male</v>
      </c>
      <c r="F3908" s="4">
        <f>VLOOKUP(C3908,Customers!$A$1:$H$201,6,0)</f>
        <v>25132</v>
      </c>
      <c r="G3908" s="4" t="str">
        <f>VLOOKUP(C3908,Customers!$A$1:$H$201,7,0)</f>
        <v>North Michellemouth</v>
      </c>
      <c r="H3908" s="4">
        <f>VLOOKUP(C3908,Customers!$A$1:$H$201,8,0)</f>
        <v>44228</v>
      </c>
      <c r="I3908" t="s">
        <v>818</v>
      </c>
      <c r="J3908" t="str">
        <f>VLOOKUP(I3908,Products!$A$1:$F$51,2,0)</f>
        <v>Nor Bags</v>
      </c>
      <c r="K3908" t="str">
        <f>VLOOKUP(I3908,Products!$A$1:$F$51,3,0)</f>
        <v>Fashion</v>
      </c>
      <c r="L3908" t="str">
        <f>VLOOKUP(I3908,Products!$A$1:$F$51,4,0)</f>
        <v>Bags</v>
      </c>
      <c r="M3908" s="7">
        <f>VLOOKUP(I3908,Products!$A$1:$F$51,5,0)</f>
        <v>1216.3599999999999</v>
      </c>
      <c r="N3908" s="7">
        <f>VLOOKUP(I3908,Products!$A$1:$F$51,6,0)</f>
        <v>794.8</v>
      </c>
      <c r="O3908" t="s">
        <v>838</v>
      </c>
      <c r="P3908" t="str">
        <f>VLOOKUP(O3908,Stores!$A$1:$D$6,2,0)</f>
        <v>MegaMart Brianahaven</v>
      </c>
      <c r="Q3908" t="str">
        <f>VLOOKUP(O3908,Stores!$A$1:$D$6,4,0)</f>
        <v>North</v>
      </c>
      <c r="R3908" s="6">
        <v>5</v>
      </c>
      <c r="S3908" s="6">
        <v>0.1</v>
      </c>
      <c r="T3908" t="s">
        <v>861</v>
      </c>
      <c r="U3908">
        <f t="shared" si="183"/>
        <v>6081.7999999999993</v>
      </c>
      <c r="V3908" s="7">
        <f t="shared" si="184"/>
        <v>3974</v>
      </c>
      <c r="W3908" s="7">
        <f t="shared" si="185"/>
        <v>2106.8999999999992</v>
      </c>
    </row>
    <row r="3909" spans="1:23" x14ac:dyDescent="0.25">
      <c r="A3909" t="s">
        <v>4502</v>
      </c>
      <c r="B3909" s="4">
        <v>45751</v>
      </c>
      <c r="C3909" t="s">
        <v>157</v>
      </c>
      <c r="D3909" t="str">
        <f>VLOOKUP(C3909,Customers!$A$1:$H$201,4,0)</f>
        <v>Melissa Rodgers</v>
      </c>
      <c r="E3909" t="str">
        <f>VLOOKUP(C3909,Customers!$A$1:$H$201,5,0)</f>
        <v>Female</v>
      </c>
      <c r="F3909" s="4">
        <f>VLOOKUP(C3909,Customers!$A$1:$H$201,6,0)</f>
        <v>29405</v>
      </c>
      <c r="G3909" s="4" t="str">
        <f>VLOOKUP(C3909,Customers!$A$1:$H$201,7,0)</f>
        <v>North Sharontown</v>
      </c>
      <c r="H3909" s="4">
        <f>VLOOKUP(C3909,Customers!$A$1:$H$201,8,0)</f>
        <v>44950</v>
      </c>
      <c r="I3909" t="s">
        <v>714</v>
      </c>
      <c r="J3909" t="str">
        <f>VLOOKUP(I3909,Products!$A$1:$F$51,2,0)</f>
        <v>Here Footwear</v>
      </c>
      <c r="K3909" t="str">
        <f>VLOOKUP(I3909,Products!$A$1:$F$51,3,0)</f>
        <v>Fashion</v>
      </c>
      <c r="L3909" t="str">
        <f>VLOOKUP(I3909,Products!$A$1:$F$51,4,0)</f>
        <v>Footwear</v>
      </c>
      <c r="M3909" s="7">
        <f>VLOOKUP(I3909,Products!$A$1:$F$51,5,0)</f>
        <v>1102.791777777778</v>
      </c>
      <c r="N3909" s="7">
        <f>VLOOKUP(I3909,Products!$A$1:$F$51,6,0)</f>
        <v>169.03</v>
      </c>
      <c r="O3909" t="s">
        <v>827</v>
      </c>
      <c r="P3909" t="str">
        <f>VLOOKUP(O3909,Stores!$A$1:$D$6,2,0)</f>
        <v>MegaMart Jimenezborough</v>
      </c>
      <c r="Q3909" t="str">
        <f>VLOOKUP(O3909,Stores!$A$1:$D$6,4,0)</f>
        <v>South</v>
      </c>
      <c r="R3909" s="6">
        <v>2</v>
      </c>
      <c r="S3909" s="6">
        <v>0.1</v>
      </c>
      <c r="T3909" t="s">
        <v>861</v>
      </c>
      <c r="U3909">
        <f t="shared" si="183"/>
        <v>2205.5835555555559</v>
      </c>
      <c r="V3909" s="7">
        <f t="shared" si="184"/>
        <v>338.06</v>
      </c>
      <c r="W3909" s="7">
        <f t="shared" si="185"/>
        <v>1866.6235555555559</v>
      </c>
    </row>
    <row r="3910" spans="1:23" x14ac:dyDescent="0.25">
      <c r="A3910" t="s">
        <v>1750</v>
      </c>
      <c r="B3910" s="4">
        <v>45752</v>
      </c>
      <c r="C3910" t="s">
        <v>651</v>
      </c>
      <c r="D3910" t="str">
        <f>VLOOKUP(C3910,Customers!$A$1:$H$201,4,0)</f>
        <v>Joe Vincent</v>
      </c>
      <c r="E3910" t="str">
        <f>VLOOKUP(C3910,Customers!$A$1:$H$201,5,0)</f>
        <v>Female</v>
      </c>
      <c r="F3910" s="4">
        <f>VLOOKUP(C3910,Customers!$A$1:$H$201,6,0)</f>
        <v>27579</v>
      </c>
      <c r="G3910" s="4" t="str">
        <f>VLOOKUP(C3910,Customers!$A$1:$H$201,7,0)</f>
        <v>North Chaseborough</v>
      </c>
      <c r="H3910" s="4">
        <f>VLOOKUP(C3910,Customers!$A$1:$H$201,8,0)</f>
        <v>45571</v>
      </c>
      <c r="I3910" t="s">
        <v>760</v>
      </c>
      <c r="J3910" t="str">
        <f>VLOOKUP(I3910,Products!$A$1:$F$51,2,0)</f>
        <v>Simple Accessories</v>
      </c>
      <c r="K3910" t="str">
        <f>VLOOKUP(I3910,Products!$A$1:$F$51,3,0)</f>
        <v>Fashion</v>
      </c>
      <c r="L3910" t="str">
        <f>VLOOKUP(I3910,Products!$A$1:$F$51,4,0)</f>
        <v>Accessories</v>
      </c>
      <c r="M3910" s="7">
        <f>VLOOKUP(I3910,Products!$A$1:$F$51,5,0)</f>
        <v>1102.791777777778</v>
      </c>
      <c r="N3910" s="7">
        <f>VLOOKUP(I3910,Products!$A$1:$F$51,6,0)</f>
        <v>242.98</v>
      </c>
      <c r="O3910" t="s">
        <v>835</v>
      </c>
      <c r="P3910" t="str">
        <f>VLOOKUP(O3910,Stores!$A$1:$D$6,2,0)</f>
        <v>MegaMart New Michele</v>
      </c>
      <c r="Q3910" t="str">
        <f>VLOOKUP(O3910,Stores!$A$1:$D$6,4,0)</f>
        <v>West</v>
      </c>
      <c r="R3910" s="6">
        <v>2</v>
      </c>
      <c r="S3910" s="6">
        <v>0.15</v>
      </c>
      <c r="T3910" t="s">
        <v>854</v>
      </c>
      <c r="U3910">
        <f t="shared" si="183"/>
        <v>2205.5835555555559</v>
      </c>
      <c r="V3910" s="7">
        <f t="shared" si="184"/>
        <v>485.96</v>
      </c>
      <c r="W3910" s="7">
        <f t="shared" si="185"/>
        <v>1718.773555555556</v>
      </c>
    </row>
    <row r="3911" spans="1:23" x14ac:dyDescent="0.25">
      <c r="A3911" t="s">
        <v>2117</v>
      </c>
      <c r="B3911" s="4">
        <v>45752</v>
      </c>
      <c r="C3911" t="s">
        <v>568</v>
      </c>
      <c r="D3911" t="str">
        <f>VLOOKUP(C3911,Customers!$A$1:$H$201,4,0)</f>
        <v>Thomas Chung</v>
      </c>
      <c r="E3911" t="str">
        <f>VLOOKUP(C3911,Customers!$A$1:$H$201,5,0)</f>
        <v>Male</v>
      </c>
      <c r="F3911" s="4">
        <f>VLOOKUP(C3911,Customers!$A$1:$H$201,6,0)</f>
        <v>33160</v>
      </c>
      <c r="G3911" s="4" t="str">
        <f>VLOOKUP(C3911,Customers!$A$1:$H$201,7,0)</f>
        <v>Joshuamouth</v>
      </c>
      <c r="H3911" s="4">
        <f>VLOOKUP(C3911,Customers!$A$1:$H$201,8,0)</f>
        <v>44587</v>
      </c>
      <c r="I3911" t="s">
        <v>728</v>
      </c>
      <c r="J3911" t="str">
        <f>VLOOKUP(I3911,Products!$A$1:$F$51,2,0)</f>
        <v>Understand Camera</v>
      </c>
      <c r="K3911" t="str">
        <f>VLOOKUP(I3911,Products!$A$1:$F$51,3,0)</f>
        <v>Electronics</v>
      </c>
      <c r="L3911" t="str">
        <f>VLOOKUP(I3911,Products!$A$1:$F$51,4,0)</f>
        <v>Camera</v>
      </c>
      <c r="M3911" s="7">
        <f>VLOOKUP(I3911,Products!$A$1:$F$51,5,0)</f>
        <v>1474.12</v>
      </c>
      <c r="N3911" s="7">
        <f>VLOOKUP(I3911,Products!$A$1:$F$51,6,0)</f>
        <v>764.02</v>
      </c>
      <c r="O3911" t="s">
        <v>835</v>
      </c>
      <c r="P3911" t="str">
        <f>VLOOKUP(O3911,Stores!$A$1:$D$6,2,0)</f>
        <v>MegaMart New Michele</v>
      </c>
      <c r="Q3911" t="str">
        <f>VLOOKUP(O3911,Stores!$A$1:$D$6,4,0)</f>
        <v>West</v>
      </c>
      <c r="R3911" s="6">
        <v>1</v>
      </c>
      <c r="S3911" s="6">
        <v>0.1</v>
      </c>
      <c r="T3911" t="s">
        <v>861</v>
      </c>
      <c r="U3911">
        <f t="shared" si="183"/>
        <v>1474.12</v>
      </c>
      <c r="V3911" s="7">
        <f t="shared" si="184"/>
        <v>764.02</v>
      </c>
      <c r="W3911" s="7">
        <f t="shared" si="185"/>
        <v>709.19999999999993</v>
      </c>
    </row>
    <row r="3912" spans="1:23" x14ac:dyDescent="0.25">
      <c r="A3912" t="s">
        <v>2139</v>
      </c>
      <c r="B3912" s="4">
        <v>45752</v>
      </c>
      <c r="C3912" t="s">
        <v>181</v>
      </c>
      <c r="D3912" t="str">
        <f>VLOOKUP(C3912,Customers!$A$1:$H$201,4,0)</f>
        <v>Mary Decker</v>
      </c>
      <c r="E3912" t="str">
        <f>VLOOKUP(C3912,Customers!$A$1:$H$201,5,0)</f>
        <v>Female</v>
      </c>
      <c r="F3912" s="4">
        <f>VLOOKUP(C3912,Customers!$A$1:$H$201,6,0)</f>
        <v>38901</v>
      </c>
      <c r="G3912" s="4" t="str">
        <f>VLOOKUP(C3912,Customers!$A$1:$H$201,7,0)</f>
        <v>Port Jessica</v>
      </c>
      <c r="H3912" s="4">
        <f>VLOOKUP(C3912,Customers!$A$1:$H$201,8,0)</f>
        <v>45713</v>
      </c>
      <c r="I3912" t="s">
        <v>757</v>
      </c>
      <c r="J3912" t="str">
        <f>VLOOKUP(I3912,Products!$A$1:$F$51,2,0)</f>
        <v>Traditional Laptop</v>
      </c>
      <c r="K3912" t="str">
        <f>VLOOKUP(I3912,Products!$A$1:$F$51,3,0)</f>
        <v>Electronics</v>
      </c>
      <c r="L3912" t="str">
        <f>VLOOKUP(I3912,Products!$A$1:$F$51,4,0)</f>
        <v>Laptop</v>
      </c>
      <c r="M3912" s="7">
        <f>VLOOKUP(I3912,Products!$A$1:$F$51,5,0)</f>
        <v>1762.92</v>
      </c>
      <c r="N3912" s="7">
        <f>VLOOKUP(I3912,Products!$A$1:$F$51,6,0)</f>
        <v>1346.48</v>
      </c>
      <c r="O3912" t="s">
        <v>831</v>
      </c>
      <c r="P3912" t="str">
        <f>VLOOKUP(O3912,Stores!$A$1:$D$6,2,0)</f>
        <v>MegaMart Peckmouth</v>
      </c>
      <c r="Q3912" t="str">
        <f>VLOOKUP(O3912,Stores!$A$1:$D$6,4,0)</f>
        <v>East</v>
      </c>
      <c r="R3912" s="6">
        <v>2</v>
      </c>
      <c r="S3912" s="6">
        <v>0.05</v>
      </c>
      <c r="T3912" t="s">
        <v>857</v>
      </c>
      <c r="U3912">
        <f t="shared" si="183"/>
        <v>3525.84</v>
      </c>
      <c r="V3912" s="7">
        <f t="shared" si="184"/>
        <v>2692.96</v>
      </c>
      <c r="W3912" s="7">
        <f t="shared" si="185"/>
        <v>831.93000000000006</v>
      </c>
    </row>
    <row r="3913" spans="1:23" x14ac:dyDescent="0.25">
      <c r="A3913" t="s">
        <v>2947</v>
      </c>
      <c r="B3913" s="4">
        <v>45752</v>
      </c>
      <c r="C3913" t="s">
        <v>275</v>
      </c>
      <c r="D3913" t="str">
        <f>VLOOKUP(C3913,Customers!$A$1:$H$201,4,0)</f>
        <v>Carl Armstrong</v>
      </c>
      <c r="E3913" t="str">
        <f>VLOOKUP(C3913,Customers!$A$1:$H$201,5,0)</f>
        <v>Female</v>
      </c>
      <c r="F3913" s="4">
        <f>VLOOKUP(C3913,Customers!$A$1:$H$201,6,0)</f>
        <v>23715</v>
      </c>
      <c r="G3913" s="4" t="str">
        <f>VLOOKUP(C3913,Customers!$A$1:$H$201,7,0)</f>
        <v>Port Angelabury</v>
      </c>
      <c r="H3913" s="4">
        <f>VLOOKUP(C3913,Customers!$A$1:$H$201,8,0)</f>
        <v>44601</v>
      </c>
      <c r="I3913" t="s">
        <v>714</v>
      </c>
      <c r="J3913" t="str">
        <f>VLOOKUP(I3913,Products!$A$1:$F$51,2,0)</f>
        <v>Here Footwear</v>
      </c>
      <c r="K3913" t="str">
        <f>VLOOKUP(I3913,Products!$A$1:$F$51,3,0)</f>
        <v>Fashion</v>
      </c>
      <c r="L3913" t="str">
        <f>VLOOKUP(I3913,Products!$A$1:$F$51,4,0)</f>
        <v>Footwear</v>
      </c>
      <c r="M3913" s="7">
        <f>VLOOKUP(I3913,Products!$A$1:$F$51,5,0)</f>
        <v>1102.791777777778</v>
      </c>
      <c r="N3913" s="7">
        <f>VLOOKUP(I3913,Products!$A$1:$F$51,6,0)</f>
        <v>169.03</v>
      </c>
      <c r="O3913" t="s">
        <v>835</v>
      </c>
      <c r="P3913" t="str">
        <f>VLOOKUP(O3913,Stores!$A$1:$D$6,2,0)</f>
        <v>MegaMart New Michele</v>
      </c>
      <c r="Q3913" t="str">
        <f>VLOOKUP(O3913,Stores!$A$1:$D$6,4,0)</f>
        <v>West</v>
      </c>
      <c r="R3913" s="6">
        <v>2</v>
      </c>
      <c r="S3913" s="6">
        <v>0</v>
      </c>
      <c r="T3913" t="s">
        <v>861</v>
      </c>
      <c r="U3913">
        <f t="shared" si="183"/>
        <v>2205.5835555555559</v>
      </c>
      <c r="V3913" s="7">
        <f t="shared" si="184"/>
        <v>338.06</v>
      </c>
      <c r="W3913" s="7">
        <f t="shared" si="185"/>
        <v>1866.523555555556</v>
      </c>
    </row>
    <row r="3914" spans="1:23" x14ac:dyDescent="0.25">
      <c r="A3914" t="s">
        <v>3657</v>
      </c>
      <c r="B3914" s="4">
        <v>45753</v>
      </c>
      <c r="C3914" t="s">
        <v>492</v>
      </c>
      <c r="D3914" t="str">
        <f>VLOOKUP(C3914,Customers!$A$1:$H$201,4,0)</f>
        <v>Mario Cuevas</v>
      </c>
      <c r="E3914" t="str">
        <f>VLOOKUP(C3914,Customers!$A$1:$H$201,5,0)</f>
        <v>Male</v>
      </c>
      <c r="F3914" s="4">
        <f>VLOOKUP(C3914,Customers!$A$1:$H$201,6,0)</f>
        <v>31478</v>
      </c>
      <c r="G3914" s="4" t="str">
        <f>VLOOKUP(C3914,Customers!$A$1:$H$201,7,0)</f>
        <v>North Charlesville</v>
      </c>
      <c r="H3914" s="4">
        <f>VLOOKUP(C3914,Customers!$A$1:$H$201,8,0)</f>
        <v>45172</v>
      </c>
      <c r="I3914" t="s">
        <v>810</v>
      </c>
      <c r="J3914" t="str">
        <f>VLOOKUP(I3914,Products!$A$1:$F$51,2,0)</f>
        <v>Least Accessories</v>
      </c>
      <c r="K3914" t="str">
        <f>VLOOKUP(I3914,Products!$A$1:$F$51,3,0)</f>
        <v>Fashion</v>
      </c>
      <c r="L3914" t="str">
        <f>VLOOKUP(I3914,Products!$A$1:$F$51,4,0)</f>
        <v>Accessories</v>
      </c>
      <c r="M3914" s="7">
        <f>VLOOKUP(I3914,Products!$A$1:$F$51,5,0)</f>
        <v>1286.55</v>
      </c>
      <c r="N3914" s="7">
        <f>VLOOKUP(I3914,Products!$A$1:$F$51,6,0)</f>
        <v>797.54</v>
      </c>
      <c r="O3914" t="s">
        <v>842</v>
      </c>
      <c r="P3914" t="str">
        <f>VLOOKUP(O3914,Stores!$A$1:$D$6,2,0)</f>
        <v>MegaMart Johnmouth</v>
      </c>
      <c r="Q3914" t="str">
        <f>VLOOKUP(O3914,Stores!$A$1:$D$6,4,0)</f>
        <v>East</v>
      </c>
      <c r="R3914" s="6">
        <v>5</v>
      </c>
      <c r="S3914" s="6">
        <v>0.15</v>
      </c>
      <c r="T3914" t="s">
        <v>857</v>
      </c>
      <c r="U3914">
        <f t="shared" si="183"/>
        <v>6432.75</v>
      </c>
      <c r="V3914" s="7">
        <f t="shared" si="184"/>
        <v>3987.7</v>
      </c>
      <c r="W3914" s="7">
        <f t="shared" si="185"/>
        <v>2444.2000000000003</v>
      </c>
    </row>
    <row r="3915" spans="1:23" x14ac:dyDescent="0.25">
      <c r="A3915" t="s">
        <v>4069</v>
      </c>
      <c r="B3915" s="4">
        <v>45753</v>
      </c>
      <c r="C3915" t="s">
        <v>322</v>
      </c>
      <c r="D3915" t="str">
        <f>VLOOKUP(C3915,Customers!$A$1:$H$201,4,0)</f>
        <v>Lawrence Hunter</v>
      </c>
      <c r="E3915" t="str">
        <f>VLOOKUP(C3915,Customers!$A$1:$H$201,5,0)</f>
        <v>Female</v>
      </c>
      <c r="F3915" s="4">
        <f>VLOOKUP(C3915,Customers!$A$1:$H$201,6,0)</f>
        <v>27663</v>
      </c>
      <c r="G3915" s="4" t="str">
        <f>VLOOKUP(C3915,Customers!$A$1:$H$201,7,0)</f>
        <v>Port Stephanie</v>
      </c>
      <c r="H3915" s="4">
        <f>VLOOKUP(C3915,Customers!$A$1:$H$201,8,0)</f>
        <v>45133</v>
      </c>
      <c r="I3915" t="s">
        <v>808</v>
      </c>
      <c r="J3915" t="str">
        <f>VLOOKUP(I3915,Products!$A$1:$F$51,2,0)</f>
        <v>Soon Accessories</v>
      </c>
      <c r="K3915" t="str">
        <f>VLOOKUP(I3915,Products!$A$1:$F$51,3,0)</f>
        <v>Fashion</v>
      </c>
      <c r="L3915" t="str">
        <f>VLOOKUP(I3915,Products!$A$1:$F$51,4,0)</f>
        <v>Accessories</v>
      </c>
      <c r="M3915" s="7">
        <f>VLOOKUP(I3915,Products!$A$1:$F$51,5,0)</f>
        <v>564.41999999999996</v>
      </c>
      <c r="N3915" s="7">
        <f>VLOOKUP(I3915,Products!$A$1:$F$51,6,0)</f>
        <v>293.95999999999998</v>
      </c>
      <c r="O3915" t="s">
        <v>831</v>
      </c>
      <c r="P3915" t="str">
        <f>VLOOKUP(O3915,Stores!$A$1:$D$6,2,0)</f>
        <v>MegaMart Peckmouth</v>
      </c>
      <c r="Q3915" t="str">
        <f>VLOOKUP(O3915,Stores!$A$1:$D$6,4,0)</f>
        <v>East</v>
      </c>
      <c r="R3915" s="6">
        <v>1</v>
      </c>
      <c r="S3915" s="6">
        <v>0.05</v>
      </c>
      <c r="T3915" t="s">
        <v>857</v>
      </c>
      <c r="U3915">
        <f t="shared" si="183"/>
        <v>564.41999999999996</v>
      </c>
      <c r="V3915" s="7">
        <f t="shared" si="184"/>
        <v>293.95999999999998</v>
      </c>
      <c r="W3915" s="7">
        <f t="shared" si="185"/>
        <v>269.51</v>
      </c>
    </row>
    <row r="3916" spans="1:23" x14ac:dyDescent="0.25">
      <c r="A3916" t="s">
        <v>4558</v>
      </c>
      <c r="B3916" s="4">
        <v>45753</v>
      </c>
      <c r="C3916" t="s">
        <v>308</v>
      </c>
      <c r="D3916" t="str">
        <f>VLOOKUP(C3916,Customers!$A$1:$H$201,4,0)</f>
        <v>Amy Haley</v>
      </c>
      <c r="E3916" t="str">
        <f>VLOOKUP(C3916,Customers!$A$1:$H$201,5,0)</f>
        <v>Male</v>
      </c>
      <c r="F3916" s="4">
        <f>VLOOKUP(C3916,Customers!$A$1:$H$201,6,0)</f>
        <v>37752</v>
      </c>
      <c r="G3916" s="4" t="str">
        <f>VLOOKUP(C3916,Customers!$A$1:$H$201,7,0)</f>
        <v>Vasquezmouth</v>
      </c>
      <c r="H3916" s="4">
        <f>VLOOKUP(C3916,Customers!$A$1:$H$201,8,0)</f>
        <v>45472</v>
      </c>
      <c r="I3916" t="s">
        <v>774</v>
      </c>
      <c r="J3916" t="str">
        <f>VLOOKUP(I3916,Products!$A$1:$F$51,2,0)</f>
        <v>Behavior Dairy</v>
      </c>
      <c r="K3916" t="str">
        <f>VLOOKUP(I3916,Products!$A$1:$F$51,3,0)</f>
        <v>Groceries</v>
      </c>
      <c r="L3916" t="str">
        <f>VLOOKUP(I3916,Products!$A$1:$F$51,4,0)</f>
        <v>Dairy</v>
      </c>
      <c r="M3916" s="7">
        <f>VLOOKUP(I3916,Products!$A$1:$F$51,5,0)</f>
        <v>1015.76</v>
      </c>
      <c r="N3916" s="7">
        <f>VLOOKUP(I3916,Products!$A$1:$F$51,6,0)</f>
        <v>584.4</v>
      </c>
      <c r="O3916" t="s">
        <v>838</v>
      </c>
      <c r="P3916" t="str">
        <f>VLOOKUP(O3916,Stores!$A$1:$D$6,2,0)</f>
        <v>MegaMart Brianahaven</v>
      </c>
      <c r="Q3916" t="str">
        <f>VLOOKUP(O3916,Stores!$A$1:$D$6,4,0)</f>
        <v>North</v>
      </c>
      <c r="R3916" s="6">
        <v>1</v>
      </c>
      <c r="S3916" s="6">
        <v>0.05</v>
      </c>
      <c r="T3916" t="s">
        <v>857</v>
      </c>
      <c r="U3916">
        <f t="shared" si="183"/>
        <v>1015.76</v>
      </c>
      <c r="V3916" s="7">
        <f t="shared" si="184"/>
        <v>584.4</v>
      </c>
      <c r="W3916" s="7">
        <f t="shared" si="185"/>
        <v>430.41</v>
      </c>
    </row>
    <row r="3917" spans="1:23" x14ac:dyDescent="0.25">
      <c r="A3917" t="s">
        <v>4832</v>
      </c>
      <c r="B3917" s="4">
        <v>45753</v>
      </c>
      <c r="C3917" t="s">
        <v>558</v>
      </c>
      <c r="D3917" t="str">
        <f>VLOOKUP(C3917,Customers!$A$1:$H$201,4,0)</f>
        <v>George Young</v>
      </c>
      <c r="E3917" t="str">
        <f>VLOOKUP(C3917,Customers!$A$1:$H$201,5,0)</f>
        <v>Male</v>
      </c>
      <c r="F3917" s="4">
        <f>VLOOKUP(C3917,Customers!$A$1:$H$201,6,0)</f>
        <v>20787</v>
      </c>
      <c r="G3917" s="4" t="str">
        <f>VLOOKUP(C3917,Customers!$A$1:$H$201,7,0)</f>
        <v>Lisatown</v>
      </c>
      <c r="H3917" s="4">
        <f>VLOOKUP(C3917,Customers!$A$1:$H$201,8,0)</f>
        <v>45295</v>
      </c>
      <c r="I3917" t="s">
        <v>757</v>
      </c>
      <c r="J3917" t="str">
        <f>VLOOKUP(I3917,Products!$A$1:$F$51,2,0)</f>
        <v>Traditional Laptop</v>
      </c>
      <c r="K3917" t="str">
        <f>VLOOKUP(I3917,Products!$A$1:$F$51,3,0)</f>
        <v>Electronics</v>
      </c>
      <c r="L3917" t="str">
        <f>VLOOKUP(I3917,Products!$A$1:$F$51,4,0)</f>
        <v>Laptop</v>
      </c>
      <c r="M3917" s="7">
        <f>VLOOKUP(I3917,Products!$A$1:$F$51,5,0)</f>
        <v>1762.92</v>
      </c>
      <c r="N3917" s="7">
        <f>VLOOKUP(I3917,Products!$A$1:$F$51,6,0)</f>
        <v>1346.48</v>
      </c>
      <c r="O3917" t="s">
        <v>827</v>
      </c>
      <c r="P3917" t="str">
        <f>VLOOKUP(O3917,Stores!$A$1:$D$6,2,0)</f>
        <v>MegaMart Jimenezborough</v>
      </c>
      <c r="Q3917" t="str">
        <f>VLOOKUP(O3917,Stores!$A$1:$D$6,4,0)</f>
        <v>South</v>
      </c>
      <c r="R3917" s="6">
        <v>2</v>
      </c>
      <c r="S3917" s="6">
        <v>0.05</v>
      </c>
      <c r="T3917" t="s">
        <v>861</v>
      </c>
      <c r="U3917">
        <f t="shared" si="183"/>
        <v>3525.84</v>
      </c>
      <c r="V3917" s="7">
        <f t="shared" si="184"/>
        <v>2692.96</v>
      </c>
      <c r="W3917" s="7">
        <f t="shared" si="185"/>
        <v>831.93000000000006</v>
      </c>
    </row>
    <row r="3918" spans="1:23" x14ac:dyDescent="0.25">
      <c r="A3918" t="s">
        <v>5136</v>
      </c>
      <c r="B3918" s="4">
        <v>45753</v>
      </c>
      <c r="C3918" t="s">
        <v>547</v>
      </c>
      <c r="D3918" t="str">
        <f>VLOOKUP(C3918,Customers!$A$1:$H$201,4,0)</f>
        <v>Brittany Green</v>
      </c>
      <c r="E3918" t="str">
        <f>VLOOKUP(C3918,Customers!$A$1:$H$201,5,0)</f>
        <v>Male</v>
      </c>
      <c r="F3918" s="4">
        <f>VLOOKUP(C3918,Customers!$A$1:$H$201,6,0)</f>
        <v>31945</v>
      </c>
      <c r="G3918" s="4" t="str">
        <f>VLOOKUP(C3918,Customers!$A$1:$H$201,7,0)</f>
        <v>Port Jeffreyside</v>
      </c>
      <c r="H3918" s="4">
        <f>VLOOKUP(C3918,Customers!$A$1:$H$201,8,0)</f>
        <v>44261</v>
      </c>
      <c r="I3918" t="s">
        <v>818</v>
      </c>
      <c r="J3918" t="str">
        <f>VLOOKUP(I3918,Products!$A$1:$F$51,2,0)</f>
        <v>Nor Bags</v>
      </c>
      <c r="K3918" t="str">
        <f>VLOOKUP(I3918,Products!$A$1:$F$51,3,0)</f>
        <v>Fashion</v>
      </c>
      <c r="L3918" t="str">
        <f>VLOOKUP(I3918,Products!$A$1:$F$51,4,0)</f>
        <v>Bags</v>
      </c>
      <c r="M3918" s="7">
        <f>VLOOKUP(I3918,Products!$A$1:$F$51,5,0)</f>
        <v>1216.3599999999999</v>
      </c>
      <c r="N3918" s="7">
        <f>VLOOKUP(I3918,Products!$A$1:$F$51,6,0)</f>
        <v>794.8</v>
      </c>
      <c r="O3918" t="s">
        <v>842</v>
      </c>
      <c r="P3918" t="str">
        <f>VLOOKUP(O3918,Stores!$A$1:$D$6,2,0)</f>
        <v>MegaMart Johnmouth</v>
      </c>
      <c r="Q3918" t="str">
        <f>VLOOKUP(O3918,Stores!$A$1:$D$6,4,0)</f>
        <v>East</v>
      </c>
      <c r="R3918" s="6">
        <v>3</v>
      </c>
      <c r="S3918" s="6">
        <v>0.05</v>
      </c>
      <c r="T3918" t="s">
        <v>861</v>
      </c>
      <c r="U3918">
        <f t="shared" si="183"/>
        <v>3649.08</v>
      </c>
      <c r="V3918" s="7">
        <f t="shared" si="184"/>
        <v>2384.3999999999996</v>
      </c>
      <c r="W3918" s="7">
        <f t="shared" si="185"/>
        <v>1263.7300000000002</v>
      </c>
    </row>
    <row r="3919" spans="1:23" x14ac:dyDescent="0.25">
      <c r="A3919" t="s">
        <v>888</v>
      </c>
      <c r="B3919" s="4">
        <v>45753</v>
      </c>
      <c r="C3919" t="s">
        <v>222</v>
      </c>
      <c r="D3919" t="str">
        <f>VLOOKUP(C3919,Customers!$A$1:$H$201,4,0)</f>
        <v>Lawrence Stewart</v>
      </c>
      <c r="E3919" t="str">
        <f>VLOOKUP(C3919,Customers!$A$1:$H$201,5,0)</f>
        <v>Male</v>
      </c>
      <c r="F3919" s="4">
        <f>VLOOKUP(C3919,Customers!$A$1:$H$201,6,0)</f>
        <v>38555</v>
      </c>
      <c r="G3919" s="4" t="str">
        <f>VLOOKUP(C3919,Customers!$A$1:$H$201,7,0)</f>
        <v>West Tinatown</v>
      </c>
      <c r="H3919" s="4">
        <f>VLOOKUP(C3919,Customers!$A$1:$H$201,8,0)</f>
        <v>44145</v>
      </c>
      <c r="I3919" t="s">
        <v>816</v>
      </c>
      <c r="J3919" t="str">
        <f>VLOOKUP(I3919,Products!$A$1:$F$51,2,0)</f>
        <v>Or Smartphone</v>
      </c>
      <c r="K3919" t="str">
        <f>VLOOKUP(I3919,Products!$A$1:$F$51,3,0)</f>
        <v>Electronics</v>
      </c>
      <c r="L3919" t="str">
        <f>VLOOKUP(I3919,Products!$A$1:$F$51,4,0)</f>
        <v>Smartphone</v>
      </c>
      <c r="M3919" s="7">
        <f>VLOOKUP(I3919,Products!$A$1:$F$51,5,0)</f>
        <v>1197.18</v>
      </c>
      <c r="N3919" s="7">
        <f>VLOOKUP(I3919,Products!$A$1:$F$51,6,0)</f>
        <v>722.74</v>
      </c>
      <c r="O3919" t="s">
        <v>827</v>
      </c>
      <c r="P3919" t="str">
        <f>VLOOKUP(O3919,Stores!$A$1:$D$6,2,0)</f>
        <v>MegaMart Jimenezborough</v>
      </c>
      <c r="Q3919" t="str">
        <f>VLOOKUP(O3919,Stores!$A$1:$D$6,4,0)</f>
        <v>South</v>
      </c>
      <c r="R3919" s="6">
        <v>1</v>
      </c>
      <c r="S3919" s="6">
        <v>0</v>
      </c>
      <c r="T3919" t="s">
        <v>857</v>
      </c>
      <c r="U3919">
        <f t="shared" si="183"/>
        <v>1197.18</v>
      </c>
      <c r="V3919" s="7">
        <f t="shared" si="184"/>
        <v>722.74</v>
      </c>
      <c r="W3919" s="7">
        <f t="shared" si="185"/>
        <v>473.44000000000005</v>
      </c>
    </row>
    <row r="3920" spans="1:23" x14ac:dyDescent="0.25">
      <c r="A3920" t="s">
        <v>1364</v>
      </c>
      <c r="B3920" s="4">
        <v>45753</v>
      </c>
      <c r="C3920" t="s">
        <v>628</v>
      </c>
      <c r="D3920" t="str">
        <f>VLOOKUP(C3920,Customers!$A$1:$H$201,4,0)</f>
        <v>Mark Mcdonald</v>
      </c>
      <c r="E3920" t="str">
        <f>VLOOKUP(C3920,Customers!$A$1:$H$201,5,0)</f>
        <v>Female</v>
      </c>
      <c r="F3920" s="4">
        <f>VLOOKUP(C3920,Customers!$A$1:$H$201,6,0)</f>
        <v>22255</v>
      </c>
      <c r="G3920" s="4" t="str">
        <f>VLOOKUP(C3920,Customers!$A$1:$H$201,7,0)</f>
        <v>East Paulburgh</v>
      </c>
      <c r="H3920" s="4">
        <f>VLOOKUP(C3920,Customers!$A$1:$H$201,8,0)</f>
        <v>45465</v>
      </c>
      <c r="I3920" t="s">
        <v>738</v>
      </c>
      <c r="J3920" t="str">
        <f>VLOOKUP(I3920,Products!$A$1:$F$51,2,0)</f>
        <v>Either Headphones</v>
      </c>
      <c r="K3920" t="str">
        <f>VLOOKUP(I3920,Products!$A$1:$F$51,3,0)</f>
        <v>Electronics</v>
      </c>
      <c r="L3920" t="str">
        <f>VLOOKUP(I3920,Products!$A$1:$F$51,4,0)</f>
        <v>Headphones</v>
      </c>
      <c r="M3920" s="7">
        <f>VLOOKUP(I3920,Products!$A$1:$F$51,5,0)</f>
        <v>248.57</v>
      </c>
      <c r="N3920" s="7">
        <f>VLOOKUP(I3920,Products!$A$1:$F$51,6,0)</f>
        <v>190.67</v>
      </c>
      <c r="O3920" t="s">
        <v>831</v>
      </c>
      <c r="P3920" t="str">
        <f>VLOOKUP(O3920,Stores!$A$1:$D$6,2,0)</f>
        <v>MegaMart Peckmouth</v>
      </c>
      <c r="Q3920" t="str">
        <f>VLOOKUP(O3920,Stores!$A$1:$D$6,4,0)</f>
        <v>East</v>
      </c>
      <c r="R3920" s="6">
        <v>4</v>
      </c>
      <c r="S3920" s="6">
        <v>0</v>
      </c>
      <c r="T3920" t="s">
        <v>857</v>
      </c>
      <c r="U3920">
        <f t="shared" si="183"/>
        <v>994.28</v>
      </c>
      <c r="V3920" s="7">
        <f t="shared" si="184"/>
        <v>762.68</v>
      </c>
      <c r="W3920" s="7">
        <f t="shared" si="185"/>
        <v>230.60000000000002</v>
      </c>
    </row>
    <row r="3921" spans="1:23" x14ac:dyDescent="0.25">
      <c r="A3921" t="s">
        <v>1627</v>
      </c>
      <c r="B3921" s="4">
        <v>45754</v>
      </c>
      <c r="C3921" t="s">
        <v>337</v>
      </c>
      <c r="D3921" t="str">
        <f>VLOOKUP(C3921,Customers!$A$1:$H$201,4,0)</f>
        <v>Carrie Peterson</v>
      </c>
      <c r="E3921" t="str">
        <f>VLOOKUP(C3921,Customers!$A$1:$H$201,5,0)</f>
        <v>Male</v>
      </c>
      <c r="F3921" s="4">
        <f>VLOOKUP(C3921,Customers!$A$1:$H$201,6,0)</f>
        <v>27624</v>
      </c>
      <c r="G3921" s="4" t="str">
        <f>VLOOKUP(C3921,Customers!$A$1:$H$201,7,0)</f>
        <v>Fergusonview</v>
      </c>
      <c r="H3921" s="4">
        <f>VLOOKUP(C3921,Customers!$A$1:$H$201,8,0)</f>
        <v>44577</v>
      </c>
      <c r="I3921" t="s">
        <v>743</v>
      </c>
      <c r="J3921" t="str">
        <f>VLOOKUP(I3921,Products!$A$1:$F$51,2,0)</f>
        <v>World Watches</v>
      </c>
      <c r="K3921" t="str">
        <f>VLOOKUP(I3921,Products!$A$1:$F$51,3,0)</f>
        <v>Fashion</v>
      </c>
      <c r="L3921" t="str">
        <f>VLOOKUP(I3921,Products!$A$1:$F$51,4,0)</f>
        <v>Watches</v>
      </c>
      <c r="M3921" s="7">
        <f>VLOOKUP(I3921,Products!$A$1:$F$51,5,0)</f>
        <v>1134.8</v>
      </c>
      <c r="N3921" s="7">
        <f>VLOOKUP(I3921,Products!$A$1:$F$51,6,0)</f>
        <v>675.1</v>
      </c>
      <c r="O3921" t="s">
        <v>831</v>
      </c>
      <c r="P3921" t="str">
        <f>VLOOKUP(O3921,Stores!$A$1:$D$6,2,0)</f>
        <v>MegaMart Peckmouth</v>
      </c>
      <c r="Q3921" t="str">
        <f>VLOOKUP(O3921,Stores!$A$1:$D$6,4,0)</f>
        <v>East</v>
      </c>
      <c r="R3921" s="6">
        <v>2</v>
      </c>
      <c r="S3921" s="6">
        <v>0.1</v>
      </c>
      <c r="T3921" t="s">
        <v>851</v>
      </c>
      <c r="U3921">
        <f t="shared" si="183"/>
        <v>2269.6</v>
      </c>
      <c r="V3921" s="7">
        <f t="shared" si="184"/>
        <v>1350.2</v>
      </c>
      <c r="W3921" s="7">
        <f t="shared" si="185"/>
        <v>918.49999999999989</v>
      </c>
    </row>
    <row r="3922" spans="1:23" x14ac:dyDescent="0.25">
      <c r="A3922" t="s">
        <v>3056</v>
      </c>
      <c r="B3922" s="4">
        <v>45754</v>
      </c>
      <c r="C3922" t="s">
        <v>417</v>
      </c>
      <c r="D3922" t="str">
        <f>VLOOKUP(C3922,Customers!$A$1:$H$201,4,0)</f>
        <v>Jeffrey Smith</v>
      </c>
      <c r="E3922" t="str">
        <f>VLOOKUP(C3922,Customers!$A$1:$H$201,5,0)</f>
        <v>Female</v>
      </c>
      <c r="F3922" s="4">
        <f>VLOOKUP(C3922,Customers!$A$1:$H$201,6,0)</f>
        <v>30679</v>
      </c>
      <c r="G3922" s="4" t="str">
        <f>VLOOKUP(C3922,Customers!$A$1:$H$201,7,0)</f>
        <v>Aaronmouth</v>
      </c>
      <c r="H3922" s="4">
        <f>VLOOKUP(C3922,Customers!$A$1:$H$201,8,0)</f>
        <v>45006</v>
      </c>
      <c r="I3922" t="s">
        <v>757</v>
      </c>
      <c r="J3922" t="str">
        <f>VLOOKUP(I3922,Products!$A$1:$F$51,2,0)</f>
        <v>Traditional Laptop</v>
      </c>
      <c r="K3922" t="str">
        <f>VLOOKUP(I3922,Products!$A$1:$F$51,3,0)</f>
        <v>Electronics</v>
      </c>
      <c r="L3922" t="str">
        <f>VLOOKUP(I3922,Products!$A$1:$F$51,4,0)</f>
        <v>Laptop</v>
      </c>
      <c r="M3922" s="7">
        <f>VLOOKUP(I3922,Products!$A$1:$F$51,5,0)</f>
        <v>1762.92</v>
      </c>
      <c r="N3922" s="7">
        <f>VLOOKUP(I3922,Products!$A$1:$F$51,6,0)</f>
        <v>1346.48</v>
      </c>
      <c r="O3922" t="s">
        <v>827</v>
      </c>
      <c r="P3922" t="str">
        <f>VLOOKUP(O3922,Stores!$A$1:$D$6,2,0)</f>
        <v>MegaMart Jimenezborough</v>
      </c>
      <c r="Q3922" t="str">
        <f>VLOOKUP(O3922,Stores!$A$1:$D$6,4,0)</f>
        <v>South</v>
      </c>
      <c r="R3922" s="6">
        <v>2</v>
      </c>
      <c r="S3922" s="6">
        <v>0.15</v>
      </c>
      <c r="T3922" t="s">
        <v>851</v>
      </c>
      <c r="U3922">
        <f t="shared" si="183"/>
        <v>3525.84</v>
      </c>
      <c r="V3922" s="7">
        <f t="shared" si="184"/>
        <v>2692.96</v>
      </c>
      <c r="W3922" s="7">
        <f t="shared" si="185"/>
        <v>832.03000000000009</v>
      </c>
    </row>
    <row r="3923" spans="1:23" x14ac:dyDescent="0.25">
      <c r="A3923" t="s">
        <v>3874</v>
      </c>
      <c r="B3923" s="4">
        <v>45754</v>
      </c>
      <c r="C3923" t="s">
        <v>248</v>
      </c>
      <c r="D3923" t="str">
        <f>VLOOKUP(C3923,Customers!$A$1:$H$201,4,0)</f>
        <v>Jason Jenkins</v>
      </c>
      <c r="E3923" t="str">
        <f>VLOOKUP(C3923,Customers!$A$1:$H$201,5,0)</f>
        <v>Female</v>
      </c>
      <c r="F3923" s="4">
        <f>VLOOKUP(C3923,Customers!$A$1:$H$201,6,0)</f>
        <v>31304</v>
      </c>
      <c r="G3923" s="4" t="str">
        <f>VLOOKUP(C3923,Customers!$A$1:$H$201,7,0)</f>
        <v>New Randychester</v>
      </c>
      <c r="H3923" s="4">
        <f>VLOOKUP(C3923,Customers!$A$1:$H$201,8,0)</f>
        <v>44186</v>
      </c>
      <c r="I3923" t="s">
        <v>798</v>
      </c>
      <c r="J3923" t="str">
        <f>VLOOKUP(I3923,Products!$A$1:$F$51,2,0)</f>
        <v>Stage Footwear</v>
      </c>
      <c r="K3923" t="str">
        <f>VLOOKUP(I3923,Products!$A$1:$F$51,3,0)</f>
        <v>Fashion</v>
      </c>
      <c r="L3923" t="str">
        <f>VLOOKUP(I3923,Products!$A$1:$F$51,4,0)</f>
        <v>Footwear</v>
      </c>
      <c r="M3923" s="7">
        <f>VLOOKUP(I3923,Products!$A$1:$F$51,5,0)</f>
        <v>1102.791777777778</v>
      </c>
      <c r="N3923" s="7">
        <f>VLOOKUP(I3923,Products!$A$1:$F$51,6,0)</f>
        <v>742.26521739130465</v>
      </c>
      <c r="O3923" t="s">
        <v>842</v>
      </c>
      <c r="P3923" t="str">
        <f>VLOOKUP(O3923,Stores!$A$1:$D$6,2,0)</f>
        <v>MegaMart Johnmouth</v>
      </c>
      <c r="Q3923" t="str">
        <f>VLOOKUP(O3923,Stores!$A$1:$D$6,4,0)</f>
        <v>East</v>
      </c>
      <c r="R3923" s="6">
        <v>2</v>
      </c>
      <c r="S3923" s="6">
        <v>0.05</v>
      </c>
      <c r="T3923" t="s">
        <v>851</v>
      </c>
      <c r="U3923">
        <f t="shared" si="183"/>
        <v>2205.5835555555559</v>
      </c>
      <c r="V3923" s="7">
        <f t="shared" si="184"/>
        <v>1484.5304347826093</v>
      </c>
      <c r="W3923" s="7">
        <f t="shared" si="185"/>
        <v>720.10312077294657</v>
      </c>
    </row>
    <row r="3924" spans="1:23" x14ac:dyDescent="0.25">
      <c r="A3924" t="s">
        <v>3936</v>
      </c>
      <c r="B3924" s="4">
        <v>45754</v>
      </c>
      <c r="C3924" t="s">
        <v>577</v>
      </c>
      <c r="D3924" t="str">
        <f>VLOOKUP(C3924,Customers!$A$1:$H$201,4,0)</f>
        <v>Jill Roach</v>
      </c>
      <c r="E3924" t="str">
        <f>VLOOKUP(C3924,Customers!$A$1:$H$201,5,0)</f>
        <v>Male</v>
      </c>
      <c r="F3924" s="4">
        <f>VLOOKUP(C3924,Customers!$A$1:$H$201,6,0)</f>
        <v>36768</v>
      </c>
      <c r="G3924" s="4" t="str">
        <f>VLOOKUP(C3924,Customers!$A$1:$H$201,7,0)</f>
        <v>Ellisside</v>
      </c>
      <c r="H3924" s="4">
        <f>VLOOKUP(C3924,Customers!$A$1:$H$201,8,0)</f>
        <v>44715</v>
      </c>
      <c r="I3924" t="s">
        <v>806</v>
      </c>
      <c r="J3924" t="str">
        <f>VLOOKUP(I3924,Products!$A$1:$F$51,2,0)</f>
        <v>Maybe Clothing</v>
      </c>
      <c r="K3924" t="str">
        <f>VLOOKUP(I3924,Products!$A$1:$F$51,3,0)</f>
        <v>Fashion</v>
      </c>
      <c r="L3924" t="str">
        <f>VLOOKUP(I3924,Products!$A$1:$F$51,4,0)</f>
        <v>Clothing</v>
      </c>
      <c r="M3924" s="7">
        <f>VLOOKUP(I3924,Products!$A$1:$F$51,5,0)</f>
        <v>1102.791777777778</v>
      </c>
      <c r="N3924" s="7">
        <f>VLOOKUP(I3924,Products!$A$1:$F$51,6,0)</f>
        <v>316.63</v>
      </c>
      <c r="O3924" t="s">
        <v>835</v>
      </c>
      <c r="P3924" t="str">
        <f>VLOOKUP(O3924,Stores!$A$1:$D$6,2,0)</f>
        <v>MegaMart New Michele</v>
      </c>
      <c r="Q3924" t="str">
        <f>VLOOKUP(O3924,Stores!$A$1:$D$6,4,0)</f>
        <v>West</v>
      </c>
      <c r="R3924" s="6">
        <v>3</v>
      </c>
      <c r="S3924" s="6">
        <v>0.1</v>
      </c>
      <c r="T3924" t="s">
        <v>857</v>
      </c>
      <c r="U3924">
        <f t="shared" si="183"/>
        <v>3308.3753333333339</v>
      </c>
      <c r="V3924" s="7">
        <f t="shared" si="184"/>
        <v>949.89</v>
      </c>
      <c r="W3924" s="7">
        <f t="shared" si="185"/>
        <v>2357.5853333333339</v>
      </c>
    </row>
    <row r="3925" spans="1:23" x14ac:dyDescent="0.25">
      <c r="A3925" t="s">
        <v>4750</v>
      </c>
      <c r="B3925" s="4">
        <v>45754</v>
      </c>
      <c r="C3925" t="s">
        <v>380</v>
      </c>
      <c r="D3925" t="str">
        <f>VLOOKUP(C3925,Customers!$A$1:$H$201,4,0)</f>
        <v>Carolyn Perez</v>
      </c>
      <c r="E3925" t="str">
        <f>VLOOKUP(C3925,Customers!$A$1:$H$201,5,0)</f>
        <v>Female</v>
      </c>
      <c r="F3925" s="4">
        <f>VLOOKUP(C3925,Customers!$A$1:$H$201,6,0)</f>
        <v>35236</v>
      </c>
      <c r="G3925" s="4" t="str">
        <f>VLOOKUP(C3925,Customers!$A$1:$H$201,7,0)</f>
        <v>South Briantown</v>
      </c>
      <c r="H3925" s="4">
        <f>VLOOKUP(C3925,Customers!$A$1:$H$201,8,0)</f>
        <v>45242</v>
      </c>
      <c r="I3925" t="s">
        <v>765</v>
      </c>
      <c r="J3925" t="str">
        <f>VLOOKUP(I3925,Products!$A$1:$F$51,2,0)</f>
        <v>How Vegetables</v>
      </c>
      <c r="K3925" t="str">
        <f>VLOOKUP(I3925,Products!$A$1:$F$51,3,0)</f>
        <v>Groceries</v>
      </c>
      <c r="L3925" t="str">
        <f>VLOOKUP(I3925,Products!$A$1:$F$51,4,0)</f>
        <v>Vegetables</v>
      </c>
      <c r="M3925" s="7">
        <f>VLOOKUP(I3925,Products!$A$1:$F$51,5,0)</f>
        <v>25.57</v>
      </c>
      <c r="N3925" s="7">
        <f>VLOOKUP(I3925,Products!$A$1:$F$51,6,0)</f>
        <v>19.05</v>
      </c>
      <c r="O3925" t="s">
        <v>831</v>
      </c>
      <c r="P3925" t="str">
        <f>VLOOKUP(O3925,Stores!$A$1:$D$6,2,0)</f>
        <v>MegaMart Peckmouth</v>
      </c>
      <c r="Q3925" t="str">
        <f>VLOOKUP(O3925,Stores!$A$1:$D$6,4,0)</f>
        <v>East</v>
      </c>
      <c r="R3925" s="6">
        <v>2</v>
      </c>
      <c r="S3925" s="6">
        <v>0.05</v>
      </c>
      <c r="T3925" t="s">
        <v>861</v>
      </c>
      <c r="U3925">
        <f t="shared" si="183"/>
        <v>51.14</v>
      </c>
      <c r="V3925" s="7">
        <f t="shared" si="184"/>
        <v>38.1</v>
      </c>
      <c r="W3925" s="7">
        <f t="shared" si="185"/>
        <v>12.09</v>
      </c>
    </row>
    <row r="3926" spans="1:23" x14ac:dyDescent="0.25">
      <c r="A3926" t="s">
        <v>5190</v>
      </c>
      <c r="B3926" s="4">
        <v>45754</v>
      </c>
      <c r="C3926" t="s">
        <v>561</v>
      </c>
      <c r="D3926" t="str">
        <f>VLOOKUP(C3926,Customers!$A$1:$H$201,4,0)</f>
        <v>Connie Terry</v>
      </c>
      <c r="E3926" t="str">
        <f>VLOOKUP(C3926,Customers!$A$1:$H$201,5,0)</f>
        <v>Male</v>
      </c>
      <c r="F3926" s="4">
        <f>VLOOKUP(C3926,Customers!$A$1:$H$201,6,0)</f>
        <v>24092</v>
      </c>
      <c r="G3926" s="4" t="str">
        <f>VLOOKUP(C3926,Customers!$A$1:$H$201,7,0)</f>
        <v>Port Patriciaburgh</v>
      </c>
      <c r="H3926" s="4">
        <f>VLOOKUP(C3926,Customers!$A$1:$H$201,8,0)</f>
        <v>44917</v>
      </c>
      <c r="I3926" t="s">
        <v>810</v>
      </c>
      <c r="J3926" t="str">
        <f>VLOOKUP(I3926,Products!$A$1:$F$51,2,0)</f>
        <v>Least Accessories</v>
      </c>
      <c r="K3926" t="str">
        <f>VLOOKUP(I3926,Products!$A$1:$F$51,3,0)</f>
        <v>Fashion</v>
      </c>
      <c r="L3926" t="str">
        <f>VLOOKUP(I3926,Products!$A$1:$F$51,4,0)</f>
        <v>Accessories</v>
      </c>
      <c r="M3926" s="7">
        <f>VLOOKUP(I3926,Products!$A$1:$F$51,5,0)</f>
        <v>1286.55</v>
      </c>
      <c r="N3926" s="7">
        <f>VLOOKUP(I3926,Products!$A$1:$F$51,6,0)</f>
        <v>797.54</v>
      </c>
      <c r="O3926" t="s">
        <v>842</v>
      </c>
      <c r="P3926" t="str">
        <f>VLOOKUP(O3926,Stores!$A$1:$D$6,2,0)</f>
        <v>MegaMart Johnmouth</v>
      </c>
      <c r="Q3926" t="str">
        <f>VLOOKUP(O3926,Stores!$A$1:$D$6,4,0)</f>
        <v>East</v>
      </c>
      <c r="R3926" s="6">
        <v>5</v>
      </c>
      <c r="S3926" s="6">
        <v>0</v>
      </c>
      <c r="T3926" t="s">
        <v>861</v>
      </c>
      <c r="U3926">
        <f t="shared" si="183"/>
        <v>6432.75</v>
      </c>
      <c r="V3926" s="7">
        <f t="shared" si="184"/>
        <v>3987.7</v>
      </c>
      <c r="W3926" s="7">
        <f t="shared" si="185"/>
        <v>2444.0500000000002</v>
      </c>
    </row>
    <row r="3927" spans="1:23" x14ac:dyDescent="0.25">
      <c r="A3927" t="s">
        <v>2238</v>
      </c>
      <c r="B3927" s="4">
        <v>45755</v>
      </c>
      <c r="C3927" t="s">
        <v>462</v>
      </c>
      <c r="D3927" t="str">
        <f>VLOOKUP(C3927,Customers!$A$1:$H$201,4,0)</f>
        <v>Monique Johnson</v>
      </c>
      <c r="E3927" t="str">
        <f>VLOOKUP(C3927,Customers!$A$1:$H$201,5,0)</f>
        <v>Male</v>
      </c>
      <c r="F3927" s="4">
        <f>VLOOKUP(C3927,Customers!$A$1:$H$201,6,0)</f>
        <v>29315</v>
      </c>
      <c r="G3927" s="4" t="str">
        <f>VLOOKUP(C3927,Customers!$A$1:$H$201,7,0)</f>
        <v>West Paulfurt</v>
      </c>
      <c r="H3927" s="4">
        <f>VLOOKUP(C3927,Customers!$A$1:$H$201,8,0)</f>
        <v>45654</v>
      </c>
      <c r="I3927" t="s">
        <v>796</v>
      </c>
      <c r="J3927" t="str">
        <f>VLOOKUP(I3927,Products!$A$1:$F$51,2,0)</f>
        <v>Book Television</v>
      </c>
      <c r="K3927" t="str">
        <f>VLOOKUP(I3927,Products!$A$1:$F$51,3,0)</f>
        <v>Electronics</v>
      </c>
      <c r="L3927" t="str">
        <f>VLOOKUP(I3927,Products!$A$1:$F$51,4,0)</f>
        <v>Television</v>
      </c>
      <c r="M3927" s="7">
        <f>VLOOKUP(I3927,Products!$A$1:$F$51,5,0)</f>
        <v>1952.65</v>
      </c>
      <c r="N3927" s="7">
        <f>VLOOKUP(I3927,Products!$A$1:$F$51,6,0)</f>
        <v>1451.27</v>
      </c>
      <c r="O3927" t="s">
        <v>827</v>
      </c>
      <c r="P3927" t="str">
        <f>VLOOKUP(O3927,Stores!$A$1:$D$6,2,0)</f>
        <v>MegaMart Jimenezborough</v>
      </c>
      <c r="Q3927" t="str">
        <f>VLOOKUP(O3927,Stores!$A$1:$D$6,4,0)</f>
        <v>South</v>
      </c>
      <c r="R3927" s="6">
        <v>2</v>
      </c>
      <c r="S3927" s="6">
        <v>0.1</v>
      </c>
      <c r="T3927" t="s">
        <v>854</v>
      </c>
      <c r="U3927">
        <f t="shared" si="183"/>
        <v>3905.3</v>
      </c>
      <c r="V3927" s="7">
        <f t="shared" si="184"/>
        <v>2902.54</v>
      </c>
      <c r="W3927" s="7">
        <f t="shared" si="185"/>
        <v>1001.8600000000002</v>
      </c>
    </row>
    <row r="3928" spans="1:23" x14ac:dyDescent="0.25">
      <c r="A3928" t="s">
        <v>2422</v>
      </c>
      <c r="B3928" s="4">
        <v>45755</v>
      </c>
      <c r="C3928" t="s">
        <v>228</v>
      </c>
      <c r="D3928" t="str">
        <f>VLOOKUP(C3928,Customers!$A$1:$H$201,4,0)</f>
        <v>Anthony Conway</v>
      </c>
      <c r="E3928" t="str">
        <f>VLOOKUP(C3928,Customers!$A$1:$H$201,5,0)</f>
        <v>Male</v>
      </c>
      <c r="F3928" s="4">
        <f>VLOOKUP(C3928,Customers!$A$1:$H$201,6,0)</f>
        <v>35712</v>
      </c>
      <c r="G3928" s="4" t="str">
        <f>VLOOKUP(C3928,Customers!$A$1:$H$201,7,0)</f>
        <v>Carlyberg</v>
      </c>
      <c r="H3928" s="4">
        <f>VLOOKUP(C3928,Customers!$A$1:$H$201,8,0)</f>
        <v>45823</v>
      </c>
      <c r="I3928" t="s">
        <v>800</v>
      </c>
      <c r="J3928" t="str">
        <f>VLOOKUP(I3928,Products!$A$1:$F$51,2,0)</f>
        <v>Church Clothing</v>
      </c>
      <c r="K3928" t="str">
        <f>VLOOKUP(I3928,Products!$A$1:$F$51,3,0)</f>
        <v>Fashion</v>
      </c>
      <c r="L3928" t="str">
        <f>VLOOKUP(I3928,Products!$A$1:$F$51,4,0)</f>
        <v>Clothing</v>
      </c>
      <c r="M3928" s="7">
        <f>VLOOKUP(I3928,Products!$A$1:$F$51,5,0)</f>
        <v>540.94000000000005</v>
      </c>
      <c r="N3928" s="7">
        <f>VLOOKUP(I3928,Products!$A$1:$F$51,6,0)</f>
        <v>398.25</v>
      </c>
      <c r="O3928" t="s">
        <v>838</v>
      </c>
      <c r="P3928" t="str">
        <f>VLOOKUP(O3928,Stores!$A$1:$D$6,2,0)</f>
        <v>MegaMart Brianahaven</v>
      </c>
      <c r="Q3928" t="str">
        <f>VLOOKUP(O3928,Stores!$A$1:$D$6,4,0)</f>
        <v>North</v>
      </c>
      <c r="R3928" s="6">
        <v>3</v>
      </c>
      <c r="S3928" s="6">
        <v>0</v>
      </c>
      <c r="T3928" t="s">
        <v>854</v>
      </c>
      <c r="U3928">
        <f t="shared" si="183"/>
        <v>1622.8200000000002</v>
      </c>
      <c r="V3928" s="7">
        <f t="shared" si="184"/>
        <v>1194.75</v>
      </c>
      <c r="W3928" s="7">
        <f t="shared" si="185"/>
        <v>427.07000000000016</v>
      </c>
    </row>
    <row r="3929" spans="1:23" x14ac:dyDescent="0.25">
      <c r="A3929" t="s">
        <v>2574</v>
      </c>
      <c r="B3929" s="4">
        <v>45755</v>
      </c>
      <c r="C3929" t="s">
        <v>329</v>
      </c>
      <c r="D3929" t="str">
        <f>VLOOKUP(C3929,Customers!$A$1:$H$201,4,0)</f>
        <v>Brenda Costa</v>
      </c>
      <c r="E3929" t="str">
        <f>VLOOKUP(C3929,Customers!$A$1:$H$201,5,0)</f>
        <v>Female</v>
      </c>
      <c r="F3929" s="4">
        <f>VLOOKUP(C3929,Customers!$A$1:$H$201,6,0)</f>
        <v>35714</v>
      </c>
      <c r="G3929" s="4" t="str">
        <f>VLOOKUP(C3929,Customers!$A$1:$H$201,7,0)</f>
        <v>North Christian</v>
      </c>
      <c r="H3929" s="4">
        <f>VLOOKUP(C3929,Customers!$A$1:$H$201,8,0)</f>
        <v>44816</v>
      </c>
      <c r="I3929" t="s">
        <v>806</v>
      </c>
      <c r="J3929" t="str">
        <f>VLOOKUP(I3929,Products!$A$1:$F$51,2,0)</f>
        <v>Maybe Clothing</v>
      </c>
      <c r="K3929" t="str">
        <f>VLOOKUP(I3929,Products!$A$1:$F$51,3,0)</f>
        <v>Fashion</v>
      </c>
      <c r="L3929" t="str">
        <f>VLOOKUP(I3929,Products!$A$1:$F$51,4,0)</f>
        <v>Clothing</v>
      </c>
      <c r="M3929" s="7">
        <f>VLOOKUP(I3929,Products!$A$1:$F$51,5,0)</f>
        <v>1102.791777777778</v>
      </c>
      <c r="N3929" s="7">
        <f>VLOOKUP(I3929,Products!$A$1:$F$51,6,0)</f>
        <v>316.63</v>
      </c>
      <c r="O3929" t="s">
        <v>838</v>
      </c>
      <c r="P3929" t="str">
        <f>VLOOKUP(O3929,Stores!$A$1:$D$6,2,0)</f>
        <v>MegaMart Brianahaven</v>
      </c>
      <c r="Q3929" t="str">
        <f>VLOOKUP(O3929,Stores!$A$1:$D$6,4,0)</f>
        <v>North</v>
      </c>
      <c r="R3929" s="6">
        <v>2</v>
      </c>
      <c r="S3929" s="6">
        <v>0.15</v>
      </c>
      <c r="T3929" t="s">
        <v>861</v>
      </c>
      <c r="U3929">
        <f t="shared" si="183"/>
        <v>2205.5835555555559</v>
      </c>
      <c r="V3929" s="7">
        <f t="shared" si="184"/>
        <v>633.26</v>
      </c>
      <c r="W3929" s="7">
        <f t="shared" si="185"/>
        <v>1571.473555555556</v>
      </c>
    </row>
    <row r="3930" spans="1:23" x14ac:dyDescent="0.25">
      <c r="A3930" t="s">
        <v>2939</v>
      </c>
      <c r="B3930" s="4">
        <v>45755</v>
      </c>
      <c r="C3930" t="s">
        <v>204</v>
      </c>
      <c r="D3930" t="str">
        <f>VLOOKUP(C3930,Customers!$A$1:$H$201,4,0)</f>
        <v>Felicia Morgan</v>
      </c>
      <c r="E3930" t="str">
        <f>VLOOKUP(C3930,Customers!$A$1:$H$201,5,0)</f>
        <v>Female</v>
      </c>
      <c r="F3930" s="4">
        <f>VLOOKUP(C3930,Customers!$A$1:$H$201,6,0)</f>
        <v>35905</v>
      </c>
      <c r="G3930" s="4" t="str">
        <f>VLOOKUP(C3930,Customers!$A$1:$H$201,7,0)</f>
        <v>Lake Michaelshire</v>
      </c>
      <c r="H3930" s="4">
        <f>VLOOKUP(C3930,Customers!$A$1:$H$201,8,0)</f>
        <v>45389</v>
      </c>
      <c r="I3930" t="s">
        <v>806</v>
      </c>
      <c r="J3930" t="str">
        <f>VLOOKUP(I3930,Products!$A$1:$F$51,2,0)</f>
        <v>Maybe Clothing</v>
      </c>
      <c r="K3930" t="str">
        <f>VLOOKUP(I3930,Products!$A$1:$F$51,3,0)</f>
        <v>Fashion</v>
      </c>
      <c r="L3930" t="str">
        <f>VLOOKUP(I3930,Products!$A$1:$F$51,4,0)</f>
        <v>Clothing</v>
      </c>
      <c r="M3930" s="7">
        <f>VLOOKUP(I3930,Products!$A$1:$F$51,5,0)</f>
        <v>1102.791777777778</v>
      </c>
      <c r="N3930" s="7">
        <f>VLOOKUP(I3930,Products!$A$1:$F$51,6,0)</f>
        <v>316.63</v>
      </c>
      <c r="O3930" t="s">
        <v>827</v>
      </c>
      <c r="P3930" t="str">
        <f>VLOOKUP(O3930,Stores!$A$1:$D$6,2,0)</f>
        <v>MegaMart Jimenezborough</v>
      </c>
      <c r="Q3930" t="str">
        <f>VLOOKUP(O3930,Stores!$A$1:$D$6,4,0)</f>
        <v>South</v>
      </c>
      <c r="R3930" s="6">
        <v>1</v>
      </c>
      <c r="S3930" s="6">
        <v>0</v>
      </c>
      <c r="T3930" t="s">
        <v>854</v>
      </c>
      <c r="U3930">
        <f t="shared" si="183"/>
        <v>1102.791777777778</v>
      </c>
      <c r="V3930" s="7">
        <f t="shared" si="184"/>
        <v>316.63</v>
      </c>
      <c r="W3930" s="7">
        <f t="shared" si="185"/>
        <v>785.16177777777796</v>
      </c>
    </row>
    <row r="3931" spans="1:23" x14ac:dyDescent="0.25">
      <c r="A3931" t="s">
        <v>3296</v>
      </c>
      <c r="B3931" s="4">
        <v>45755</v>
      </c>
      <c r="C3931" t="s">
        <v>177</v>
      </c>
      <c r="D3931" t="str">
        <f>VLOOKUP(C3931,Customers!$A$1:$H$201,4,0)</f>
        <v>Dennis Poole</v>
      </c>
      <c r="E3931" t="str">
        <f>VLOOKUP(C3931,Customers!$A$1:$H$201,5,0)</f>
        <v>Male</v>
      </c>
      <c r="F3931" s="4">
        <f>VLOOKUP(C3931,Customers!$A$1:$H$201,6,0)</f>
        <v>23397</v>
      </c>
      <c r="G3931" s="4" t="str">
        <f>VLOOKUP(C3931,Customers!$A$1:$H$201,7,0)</f>
        <v>New Jontown</v>
      </c>
      <c r="H3931" s="4">
        <f>VLOOKUP(C3931,Customers!$A$1:$H$201,8,0)</f>
        <v>44737</v>
      </c>
      <c r="I3931" t="s">
        <v>778</v>
      </c>
      <c r="J3931" t="str">
        <f>VLOOKUP(I3931,Products!$A$1:$F$51,2,0)</f>
        <v>Deal Smartphone</v>
      </c>
      <c r="K3931" t="str">
        <f>VLOOKUP(I3931,Products!$A$1:$F$51,3,0)</f>
        <v>Electronics</v>
      </c>
      <c r="L3931" t="str">
        <f>VLOOKUP(I3931,Products!$A$1:$F$51,4,0)</f>
        <v>Smartphone</v>
      </c>
      <c r="M3931" s="7">
        <f>VLOOKUP(I3931,Products!$A$1:$F$51,5,0)</f>
        <v>673.78</v>
      </c>
      <c r="N3931" s="7">
        <f>VLOOKUP(I3931,Products!$A$1:$F$51,6,0)</f>
        <v>363.33</v>
      </c>
      <c r="O3931" t="s">
        <v>827</v>
      </c>
      <c r="P3931" t="str">
        <f>VLOOKUP(O3931,Stores!$A$1:$D$6,2,0)</f>
        <v>MegaMart Jimenezborough</v>
      </c>
      <c r="Q3931" t="str">
        <f>VLOOKUP(O3931,Stores!$A$1:$D$6,4,0)</f>
        <v>South</v>
      </c>
      <c r="R3931" s="6">
        <v>3</v>
      </c>
      <c r="S3931" s="6">
        <v>0.15</v>
      </c>
      <c r="T3931" t="s">
        <v>851</v>
      </c>
      <c r="U3931">
        <f t="shared" si="183"/>
        <v>2021.34</v>
      </c>
      <c r="V3931" s="7">
        <f t="shared" si="184"/>
        <v>1089.99</v>
      </c>
      <c r="W3931" s="7">
        <f t="shared" si="185"/>
        <v>930.49999999999989</v>
      </c>
    </row>
    <row r="3932" spans="1:23" x14ac:dyDescent="0.25">
      <c r="A3932" t="s">
        <v>3638</v>
      </c>
      <c r="B3932" s="4">
        <v>45755</v>
      </c>
      <c r="C3932" t="s">
        <v>99</v>
      </c>
      <c r="D3932" t="str">
        <f>VLOOKUP(C3932,Customers!$A$1:$H$201,4,0)</f>
        <v>Cheryl Gilbert</v>
      </c>
      <c r="E3932" t="str">
        <f>VLOOKUP(C3932,Customers!$A$1:$H$201,5,0)</f>
        <v>Female</v>
      </c>
      <c r="F3932" s="4">
        <f>VLOOKUP(C3932,Customers!$A$1:$H$201,6,0)</f>
        <v>26004</v>
      </c>
      <c r="G3932" s="4" t="str">
        <f>VLOOKUP(C3932,Customers!$A$1:$H$201,7,0)</f>
        <v>Bradyshire</v>
      </c>
      <c r="H3932" s="4">
        <f>VLOOKUP(C3932,Customers!$A$1:$H$201,8,0)</f>
        <v>44575</v>
      </c>
      <c r="I3932" t="s">
        <v>735</v>
      </c>
      <c r="J3932" t="str">
        <f>VLOOKUP(I3932,Products!$A$1:$F$51,2,0)</f>
        <v>Step Smartphone</v>
      </c>
      <c r="K3932" t="str">
        <f>VLOOKUP(I3932,Products!$A$1:$F$51,3,0)</f>
        <v>Electronics</v>
      </c>
      <c r="L3932" t="str">
        <f>VLOOKUP(I3932,Products!$A$1:$F$51,4,0)</f>
        <v>Smartphone</v>
      </c>
      <c r="M3932" s="7">
        <f>VLOOKUP(I3932,Products!$A$1:$F$51,5,0)</f>
        <v>1194.1199999999999</v>
      </c>
      <c r="N3932" s="7">
        <f>VLOOKUP(I3932,Products!$A$1:$F$51,6,0)</f>
        <v>838.95</v>
      </c>
      <c r="O3932" t="s">
        <v>835</v>
      </c>
      <c r="P3932" t="str">
        <f>VLOOKUP(O3932,Stores!$A$1:$D$6,2,0)</f>
        <v>MegaMart New Michele</v>
      </c>
      <c r="Q3932" t="str">
        <f>VLOOKUP(O3932,Stores!$A$1:$D$6,4,0)</f>
        <v>West</v>
      </c>
      <c r="R3932" s="6">
        <v>3</v>
      </c>
      <c r="S3932" s="6">
        <v>0.05</v>
      </c>
      <c r="T3932" t="s">
        <v>854</v>
      </c>
      <c r="U3932">
        <f t="shared" si="183"/>
        <v>3582.3599999999997</v>
      </c>
      <c r="V3932" s="7">
        <f t="shared" si="184"/>
        <v>2516.8500000000004</v>
      </c>
      <c r="W3932" s="7">
        <f t="shared" si="185"/>
        <v>1064.5599999999993</v>
      </c>
    </row>
    <row r="3933" spans="1:23" x14ac:dyDescent="0.25">
      <c r="A3933" t="s">
        <v>5345</v>
      </c>
      <c r="B3933" s="4">
        <v>45755</v>
      </c>
      <c r="C3933" t="s">
        <v>496</v>
      </c>
      <c r="D3933" t="str">
        <f>VLOOKUP(C3933,Customers!$A$1:$H$201,4,0)</f>
        <v>Amanda Garcia</v>
      </c>
      <c r="E3933" t="str">
        <f>VLOOKUP(C3933,Customers!$A$1:$H$201,5,0)</f>
        <v>Male</v>
      </c>
      <c r="F3933" s="4">
        <f>VLOOKUP(C3933,Customers!$A$1:$H$201,6,0)</f>
        <v>39260</v>
      </c>
      <c r="G3933" s="4" t="str">
        <f>VLOOKUP(C3933,Customers!$A$1:$H$201,7,0)</f>
        <v>Watsonview</v>
      </c>
      <c r="H3933" s="4">
        <f>VLOOKUP(C3933,Customers!$A$1:$H$201,8,0)</f>
        <v>45038</v>
      </c>
      <c r="I3933" t="s">
        <v>711</v>
      </c>
      <c r="J3933" t="str">
        <f>VLOOKUP(I3933,Products!$A$1:$F$51,2,0)</f>
        <v>Audience Television</v>
      </c>
      <c r="K3933" t="str">
        <f>VLOOKUP(I3933,Products!$A$1:$F$51,3,0)</f>
        <v>Electronics</v>
      </c>
      <c r="L3933" t="str">
        <f>VLOOKUP(I3933,Products!$A$1:$F$51,4,0)</f>
        <v>Television</v>
      </c>
      <c r="M3933" s="7">
        <f>VLOOKUP(I3933,Products!$A$1:$F$51,5,0)</f>
        <v>818.76</v>
      </c>
      <c r="N3933" s="7">
        <f>VLOOKUP(I3933,Products!$A$1:$F$51,6,0)</f>
        <v>527.62</v>
      </c>
      <c r="O3933" t="s">
        <v>835</v>
      </c>
      <c r="P3933" t="str">
        <f>VLOOKUP(O3933,Stores!$A$1:$D$6,2,0)</f>
        <v>MegaMart New Michele</v>
      </c>
      <c r="Q3933" t="str">
        <f>VLOOKUP(O3933,Stores!$A$1:$D$6,4,0)</f>
        <v>West</v>
      </c>
      <c r="R3933" s="6">
        <v>5</v>
      </c>
      <c r="S3933" s="6">
        <v>0</v>
      </c>
      <c r="T3933" t="s">
        <v>854</v>
      </c>
      <c r="U3933">
        <f t="shared" si="183"/>
        <v>4093.8</v>
      </c>
      <c r="V3933" s="7">
        <f t="shared" si="184"/>
        <v>2638.1</v>
      </c>
      <c r="W3933" s="7">
        <f t="shared" si="185"/>
        <v>1454.7000000000003</v>
      </c>
    </row>
    <row r="3934" spans="1:23" x14ac:dyDescent="0.25">
      <c r="A3934" t="s">
        <v>969</v>
      </c>
      <c r="B3934" s="4">
        <v>45755</v>
      </c>
      <c r="C3934" t="s">
        <v>345</v>
      </c>
      <c r="D3934" t="str">
        <f>VLOOKUP(C3934,Customers!$A$1:$H$201,4,0)</f>
        <v>Lindsey Holder</v>
      </c>
      <c r="E3934" t="str">
        <f>VLOOKUP(C3934,Customers!$A$1:$H$201,5,0)</f>
        <v>Female</v>
      </c>
      <c r="F3934" s="4">
        <f>VLOOKUP(C3934,Customers!$A$1:$H$201,6,0)</f>
        <v>37223</v>
      </c>
      <c r="G3934" s="4" t="str">
        <f>VLOOKUP(C3934,Customers!$A$1:$H$201,7,0)</f>
        <v>Mendozaland</v>
      </c>
      <c r="H3934" s="4">
        <f>VLOOKUP(C3934,Customers!$A$1:$H$201,8,0)</f>
        <v>45277</v>
      </c>
      <c r="I3934" t="s">
        <v>788</v>
      </c>
      <c r="J3934" t="str">
        <f>VLOOKUP(I3934,Products!$A$1:$F$51,2,0)</f>
        <v>Beat Accessories</v>
      </c>
      <c r="K3934" t="str">
        <f>VLOOKUP(I3934,Products!$A$1:$F$51,3,0)</f>
        <v>Fashion</v>
      </c>
      <c r="L3934" t="str">
        <f>VLOOKUP(I3934,Products!$A$1:$F$51,4,0)</f>
        <v>Accessories</v>
      </c>
      <c r="M3934" s="7">
        <f>VLOOKUP(I3934,Products!$A$1:$F$51,5,0)</f>
        <v>1798.97</v>
      </c>
      <c r="N3934" s="7">
        <f>VLOOKUP(I3934,Products!$A$1:$F$51,6,0)</f>
        <v>1329.15</v>
      </c>
      <c r="O3934" t="s">
        <v>835</v>
      </c>
      <c r="P3934" t="str">
        <f>VLOOKUP(O3934,Stores!$A$1:$D$6,2,0)</f>
        <v>MegaMart New Michele</v>
      </c>
      <c r="Q3934" t="str">
        <f>VLOOKUP(O3934,Stores!$A$1:$D$6,4,0)</f>
        <v>West</v>
      </c>
      <c r="R3934" s="6">
        <v>4</v>
      </c>
      <c r="S3934" s="6">
        <v>0.05</v>
      </c>
      <c r="T3934" t="s">
        <v>857</v>
      </c>
      <c r="U3934">
        <f t="shared" si="183"/>
        <v>7195.88</v>
      </c>
      <c r="V3934" s="7">
        <f t="shared" si="184"/>
        <v>5316.6</v>
      </c>
      <c r="W3934" s="7">
        <f t="shared" si="185"/>
        <v>1878.3299999999997</v>
      </c>
    </row>
    <row r="3935" spans="1:23" x14ac:dyDescent="0.25">
      <c r="A3935" t="s">
        <v>1494</v>
      </c>
      <c r="B3935" s="4">
        <v>45756</v>
      </c>
      <c r="C3935" t="s">
        <v>525</v>
      </c>
      <c r="D3935" t="str">
        <f>VLOOKUP(C3935,Customers!$A$1:$H$201,4,0)</f>
        <v>Paige Osborne</v>
      </c>
      <c r="E3935" t="str">
        <f>VLOOKUP(C3935,Customers!$A$1:$H$201,5,0)</f>
        <v>Female</v>
      </c>
      <c r="F3935" s="4">
        <f>VLOOKUP(C3935,Customers!$A$1:$H$201,6,0)</f>
        <v>21861</v>
      </c>
      <c r="G3935" s="4" t="str">
        <f>VLOOKUP(C3935,Customers!$A$1:$H$201,7,0)</f>
        <v>Carlsonborough</v>
      </c>
      <c r="H3935" s="4">
        <f>VLOOKUP(C3935,Customers!$A$1:$H$201,8,0)</f>
        <v>44427</v>
      </c>
      <c r="I3935" t="s">
        <v>798</v>
      </c>
      <c r="J3935" t="str">
        <f>VLOOKUP(I3935,Products!$A$1:$F$51,2,0)</f>
        <v>Stage Footwear</v>
      </c>
      <c r="K3935" t="str">
        <f>VLOOKUP(I3935,Products!$A$1:$F$51,3,0)</f>
        <v>Fashion</v>
      </c>
      <c r="L3935" t="str">
        <f>VLOOKUP(I3935,Products!$A$1:$F$51,4,0)</f>
        <v>Footwear</v>
      </c>
      <c r="M3935" s="7">
        <f>VLOOKUP(I3935,Products!$A$1:$F$51,5,0)</f>
        <v>1102.791777777778</v>
      </c>
      <c r="N3935" s="7">
        <f>VLOOKUP(I3935,Products!$A$1:$F$51,6,0)</f>
        <v>742.26521739130465</v>
      </c>
      <c r="O3935" t="s">
        <v>827</v>
      </c>
      <c r="P3935" t="str">
        <f>VLOOKUP(O3935,Stores!$A$1:$D$6,2,0)</f>
        <v>MegaMart Jimenezborough</v>
      </c>
      <c r="Q3935" t="str">
        <f>VLOOKUP(O3935,Stores!$A$1:$D$6,4,0)</f>
        <v>South</v>
      </c>
      <c r="R3935" s="6">
        <v>3</v>
      </c>
      <c r="S3935" s="6">
        <v>0.1</v>
      </c>
      <c r="T3935" t="s">
        <v>854</v>
      </c>
      <c r="U3935">
        <f t="shared" si="183"/>
        <v>3308.3753333333339</v>
      </c>
      <c r="V3935" s="7">
        <f t="shared" si="184"/>
        <v>2226.7956521739138</v>
      </c>
      <c r="W3935" s="7">
        <f t="shared" si="185"/>
        <v>1080.6796811594199</v>
      </c>
    </row>
    <row r="3936" spans="1:23" x14ac:dyDescent="0.25">
      <c r="A3936" t="s">
        <v>1560</v>
      </c>
      <c r="B3936" s="4">
        <v>45756</v>
      </c>
      <c r="C3936" t="s">
        <v>638</v>
      </c>
      <c r="D3936" t="str">
        <f>VLOOKUP(C3936,Customers!$A$1:$H$201,4,0)</f>
        <v>Brittany Oneal</v>
      </c>
      <c r="E3936" t="str">
        <f>VLOOKUP(C3936,Customers!$A$1:$H$201,5,0)</f>
        <v>Female</v>
      </c>
      <c r="F3936" s="4">
        <f>VLOOKUP(C3936,Customers!$A$1:$H$201,6,0)</f>
        <v>26631</v>
      </c>
      <c r="G3936" s="4" t="str">
        <f>VLOOKUP(C3936,Customers!$A$1:$H$201,7,0)</f>
        <v>Port Bryce</v>
      </c>
      <c r="H3936" s="4">
        <f>VLOOKUP(C3936,Customers!$A$1:$H$201,8,0)</f>
        <v>45638</v>
      </c>
      <c r="I3936" t="s">
        <v>721</v>
      </c>
      <c r="J3936" t="str">
        <f>VLOOKUP(I3936,Products!$A$1:$F$51,2,0)</f>
        <v>Knowledge Bags</v>
      </c>
      <c r="K3936" t="str">
        <f>VLOOKUP(I3936,Products!$A$1:$F$51,3,0)</f>
        <v>Fashion</v>
      </c>
      <c r="L3936" t="str">
        <f>VLOOKUP(I3936,Products!$A$1:$F$51,4,0)</f>
        <v>Bags</v>
      </c>
      <c r="M3936" s="7">
        <f>VLOOKUP(I3936,Products!$A$1:$F$51,5,0)</f>
        <v>1396.22</v>
      </c>
      <c r="N3936" s="7">
        <f>VLOOKUP(I3936,Products!$A$1:$F$51,6,0)</f>
        <v>1004.09</v>
      </c>
      <c r="O3936" t="s">
        <v>838</v>
      </c>
      <c r="P3936" t="str">
        <f>VLOOKUP(O3936,Stores!$A$1:$D$6,2,0)</f>
        <v>MegaMart Brianahaven</v>
      </c>
      <c r="Q3936" t="str">
        <f>VLOOKUP(O3936,Stores!$A$1:$D$6,4,0)</f>
        <v>North</v>
      </c>
      <c r="R3936" s="6">
        <v>3</v>
      </c>
      <c r="S3936" s="6">
        <v>0.05</v>
      </c>
      <c r="T3936" t="s">
        <v>861</v>
      </c>
      <c r="U3936">
        <f t="shared" si="183"/>
        <v>4188.66</v>
      </c>
      <c r="V3936" s="7">
        <f t="shared" si="184"/>
        <v>3012.27</v>
      </c>
      <c r="W3936" s="7">
        <f t="shared" si="185"/>
        <v>1175.4399999999998</v>
      </c>
    </row>
    <row r="3937" spans="1:23" x14ac:dyDescent="0.25">
      <c r="A3937" t="s">
        <v>2098</v>
      </c>
      <c r="B3937" s="4">
        <v>45756</v>
      </c>
      <c r="C3937" t="s">
        <v>651</v>
      </c>
      <c r="D3937" t="str">
        <f>VLOOKUP(C3937,Customers!$A$1:$H$201,4,0)</f>
        <v>Joe Vincent</v>
      </c>
      <c r="E3937" t="str">
        <f>VLOOKUP(C3937,Customers!$A$1:$H$201,5,0)</f>
        <v>Female</v>
      </c>
      <c r="F3937" s="4">
        <f>VLOOKUP(C3937,Customers!$A$1:$H$201,6,0)</f>
        <v>27579</v>
      </c>
      <c r="G3937" s="4" t="str">
        <f>VLOOKUP(C3937,Customers!$A$1:$H$201,7,0)</f>
        <v>North Chaseborough</v>
      </c>
      <c r="H3937" s="4">
        <f>VLOOKUP(C3937,Customers!$A$1:$H$201,8,0)</f>
        <v>45571</v>
      </c>
      <c r="I3937" t="s">
        <v>810</v>
      </c>
      <c r="J3937" t="str">
        <f>VLOOKUP(I3937,Products!$A$1:$F$51,2,0)</f>
        <v>Least Accessories</v>
      </c>
      <c r="K3937" t="str">
        <f>VLOOKUP(I3937,Products!$A$1:$F$51,3,0)</f>
        <v>Fashion</v>
      </c>
      <c r="L3937" t="str">
        <f>VLOOKUP(I3937,Products!$A$1:$F$51,4,0)</f>
        <v>Accessories</v>
      </c>
      <c r="M3937" s="7">
        <f>VLOOKUP(I3937,Products!$A$1:$F$51,5,0)</f>
        <v>1286.55</v>
      </c>
      <c r="N3937" s="7">
        <f>VLOOKUP(I3937,Products!$A$1:$F$51,6,0)</f>
        <v>797.54</v>
      </c>
      <c r="O3937" t="s">
        <v>831</v>
      </c>
      <c r="P3937" t="str">
        <f>VLOOKUP(O3937,Stores!$A$1:$D$6,2,0)</f>
        <v>MegaMart Peckmouth</v>
      </c>
      <c r="Q3937" t="str">
        <f>VLOOKUP(O3937,Stores!$A$1:$D$6,4,0)</f>
        <v>East</v>
      </c>
      <c r="R3937" s="6">
        <v>3</v>
      </c>
      <c r="S3937" s="6">
        <v>0.1</v>
      </c>
      <c r="T3937" t="s">
        <v>857</v>
      </c>
      <c r="U3937">
        <f t="shared" si="183"/>
        <v>3859.6499999999996</v>
      </c>
      <c r="V3937" s="7">
        <f t="shared" si="184"/>
        <v>2392.62</v>
      </c>
      <c r="W3937" s="7">
        <f t="shared" si="185"/>
        <v>1466.1299999999997</v>
      </c>
    </row>
    <row r="3938" spans="1:23" x14ac:dyDescent="0.25">
      <c r="A3938" t="s">
        <v>3225</v>
      </c>
      <c r="B3938" s="4">
        <v>45756</v>
      </c>
      <c r="C3938" t="s">
        <v>113</v>
      </c>
      <c r="D3938" t="str">
        <f>VLOOKUP(C3938,Customers!$A$1:$H$201,4,0)</f>
        <v>Tyler Levine</v>
      </c>
      <c r="E3938" t="str">
        <f>VLOOKUP(C3938,Customers!$A$1:$H$201,5,0)</f>
        <v>Male</v>
      </c>
      <c r="F3938" s="4">
        <f>VLOOKUP(C3938,Customers!$A$1:$H$201,6,0)</f>
        <v>28630</v>
      </c>
      <c r="G3938" s="4" t="str">
        <f>VLOOKUP(C3938,Customers!$A$1:$H$201,7,0)</f>
        <v>West Charles</v>
      </c>
      <c r="H3938" s="4">
        <f>VLOOKUP(C3938,Customers!$A$1:$H$201,8,0)</f>
        <v>44438</v>
      </c>
      <c r="I3938" t="s">
        <v>768</v>
      </c>
      <c r="J3938" t="str">
        <f>VLOOKUP(I3938,Products!$A$1:$F$51,2,0)</f>
        <v>And Footwear</v>
      </c>
      <c r="K3938" t="str">
        <f>VLOOKUP(I3938,Products!$A$1:$F$51,3,0)</f>
        <v>Fashion</v>
      </c>
      <c r="L3938" t="str">
        <f>VLOOKUP(I3938,Products!$A$1:$F$51,4,0)</f>
        <v>Footwear</v>
      </c>
      <c r="M3938" s="7">
        <f>VLOOKUP(I3938,Products!$A$1:$F$51,5,0)</f>
        <v>1878.47</v>
      </c>
      <c r="N3938" s="7">
        <f>VLOOKUP(I3938,Products!$A$1:$F$51,6,0)</f>
        <v>1014.91</v>
      </c>
      <c r="O3938" t="s">
        <v>835</v>
      </c>
      <c r="P3938" t="str">
        <f>VLOOKUP(O3938,Stores!$A$1:$D$6,2,0)</f>
        <v>MegaMart New Michele</v>
      </c>
      <c r="Q3938" t="str">
        <f>VLOOKUP(O3938,Stores!$A$1:$D$6,4,0)</f>
        <v>West</v>
      </c>
      <c r="R3938" s="6">
        <v>4</v>
      </c>
      <c r="S3938" s="6">
        <v>0.15</v>
      </c>
      <c r="T3938" t="s">
        <v>851</v>
      </c>
      <c r="U3938">
        <f t="shared" si="183"/>
        <v>7513.88</v>
      </c>
      <c r="V3938" s="7">
        <f t="shared" si="184"/>
        <v>4059.64</v>
      </c>
      <c r="W3938" s="7">
        <f t="shared" si="185"/>
        <v>3453.3900000000003</v>
      </c>
    </row>
    <row r="3939" spans="1:23" x14ac:dyDescent="0.25">
      <c r="A3939" t="s">
        <v>4658</v>
      </c>
      <c r="B3939" s="4">
        <v>45756</v>
      </c>
      <c r="C3939" t="s">
        <v>450</v>
      </c>
      <c r="D3939" t="str">
        <f>VLOOKUP(C3939,Customers!$A$1:$H$201,4,0)</f>
        <v>Amy Smith</v>
      </c>
      <c r="E3939" t="str">
        <f>VLOOKUP(C3939,Customers!$A$1:$H$201,5,0)</f>
        <v>Male</v>
      </c>
      <c r="F3939" s="4">
        <f>VLOOKUP(C3939,Customers!$A$1:$H$201,6,0)</f>
        <v>22556</v>
      </c>
      <c r="G3939" s="4" t="str">
        <f>VLOOKUP(C3939,Customers!$A$1:$H$201,7,0)</f>
        <v>Simonstad</v>
      </c>
      <c r="H3939" s="4">
        <f>VLOOKUP(C3939,Customers!$A$1:$H$201,8,0)</f>
        <v>45467</v>
      </c>
      <c r="I3939" t="s">
        <v>770</v>
      </c>
      <c r="J3939" t="str">
        <f>VLOOKUP(I3939,Products!$A$1:$F$51,2,0)</f>
        <v>Him Smartphone</v>
      </c>
      <c r="K3939" t="str">
        <f>VLOOKUP(I3939,Products!$A$1:$F$51,3,0)</f>
        <v>Electronics</v>
      </c>
      <c r="L3939" t="str">
        <f>VLOOKUP(I3939,Products!$A$1:$F$51,4,0)</f>
        <v>Smartphone</v>
      </c>
      <c r="M3939" s="7">
        <f>VLOOKUP(I3939,Products!$A$1:$F$51,5,0)</f>
        <v>1487.41</v>
      </c>
      <c r="N3939" s="7">
        <f>VLOOKUP(I3939,Products!$A$1:$F$51,6,0)</f>
        <v>813.07</v>
      </c>
      <c r="O3939" t="s">
        <v>842</v>
      </c>
      <c r="P3939" t="str">
        <f>VLOOKUP(O3939,Stores!$A$1:$D$6,2,0)</f>
        <v>MegaMart Johnmouth</v>
      </c>
      <c r="Q3939" t="str">
        <f>VLOOKUP(O3939,Stores!$A$1:$D$6,4,0)</f>
        <v>East</v>
      </c>
      <c r="R3939" s="6">
        <v>5</v>
      </c>
      <c r="S3939" s="6">
        <v>0.05</v>
      </c>
      <c r="T3939" t="s">
        <v>854</v>
      </c>
      <c r="U3939">
        <f t="shared" si="183"/>
        <v>7437.05</v>
      </c>
      <c r="V3939" s="7">
        <f t="shared" si="184"/>
        <v>4065.3500000000004</v>
      </c>
      <c r="W3939" s="7">
        <f t="shared" si="185"/>
        <v>3370.75</v>
      </c>
    </row>
    <row r="3940" spans="1:23" x14ac:dyDescent="0.25">
      <c r="A3940" t="s">
        <v>4837</v>
      </c>
      <c r="B3940" s="4">
        <v>45756</v>
      </c>
      <c r="C3940" t="s">
        <v>388</v>
      </c>
      <c r="D3940" t="str">
        <f>VLOOKUP(C3940,Customers!$A$1:$H$201,4,0)</f>
        <v>Brenda Dean</v>
      </c>
      <c r="E3940" t="str">
        <f>VLOOKUP(C3940,Customers!$A$1:$H$201,5,0)</f>
        <v>Male</v>
      </c>
      <c r="F3940" s="4">
        <f>VLOOKUP(C3940,Customers!$A$1:$H$201,6,0)</f>
        <v>23821</v>
      </c>
      <c r="G3940" s="4" t="str">
        <f>VLOOKUP(C3940,Customers!$A$1:$H$201,7,0)</f>
        <v>West Ann</v>
      </c>
      <c r="H3940" s="4">
        <f>VLOOKUP(C3940,Customers!$A$1:$H$201,8,0)</f>
        <v>45308</v>
      </c>
      <c r="I3940" t="s">
        <v>800</v>
      </c>
      <c r="J3940" t="str">
        <f>VLOOKUP(I3940,Products!$A$1:$F$51,2,0)</f>
        <v>Church Clothing</v>
      </c>
      <c r="K3940" t="str">
        <f>VLOOKUP(I3940,Products!$A$1:$F$51,3,0)</f>
        <v>Fashion</v>
      </c>
      <c r="L3940" t="str">
        <f>VLOOKUP(I3940,Products!$A$1:$F$51,4,0)</f>
        <v>Clothing</v>
      </c>
      <c r="M3940" s="7">
        <f>VLOOKUP(I3940,Products!$A$1:$F$51,5,0)</f>
        <v>540.94000000000005</v>
      </c>
      <c r="N3940" s="7">
        <f>VLOOKUP(I3940,Products!$A$1:$F$51,6,0)</f>
        <v>398.25</v>
      </c>
      <c r="O3940" t="s">
        <v>842</v>
      </c>
      <c r="P3940" t="str">
        <f>VLOOKUP(O3940,Stores!$A$1:$D$6,2,0)</f>
        <v>MegaMart Johnmouth</v>
      </c>
      <c r="Q3940" t="str">
        <f>VLOOKUP(O3940,Stores!$A$1:$D$6,4,0)</f>
        <v>East</v>
      </c>
      <c r="R3940" s="6">
        <v>3</v>
      </c>
      <c r="S3940" s="6">
        <v>0.15</v>
      </c>
      <c r="T3940" t="s">
        <v>854</v>
      </c>
      <c r="U3940">
        <f t="shared" si="183"/>
        <v>1622.8200000000002</v>
      </c>
      <c r="V3940" s="7">
        <f t="shared" si="184"/>
        <v>1194.75</v>
      </c>
      <c r="W3940" s="7">
        <f t="shared" si="185"/>
        <v>427.22000000000014</v>
      </c>
    </row>
    <row r="3941" spans="1:23" x14ac:dyDescent="0.25">
      <c r="A3941" t="s">
        <v>1232</v>
      </c>
      <c r="B3941" s="4">
        <v>45756</v>
      </c>
      <c r="C3941" t="s">
        <v>289</v>
      </c>
      <c r="D3941" t="str">
        <f>VLOOKUP(C3941,Customers!$A$1:$H$201,4,0)</f>
        <v>Matthew Juarez</v>
      </c>
      <c r="E3941" t="str">
        <f>VLOOKUP(C3941,Customers!$A$1:$H$201,5,0)</f>
        <v>Female</v>
      </c>
      <c r="F3941" s="4">
        <f>VLOOKUP(C3941,Customers!$A$1:$H$201,6,0)</f>
        <v>37614</v>
      </c>
      <c r="G3941" s="4" t="str">
        <f>VLOOKUP(C3941,Customers!$A$1:$H$201,7,0)</f>
        <v>North Meagan</v>
      </c>
      <c r="H3941" s="4">
        <f>VLOOKUP(C3941,Customers!$A$1:$H$201,8,0)</f>
        <v>44855</v>
      </c>
      <c r="I3941" t="s">
        <v>721</v>
      </c>
      <c r="J3941" t="str">
        <f>VLOOKUP(I3941,Products!$A$1:$F$51,2,0)</f>
        <v>Knowledge Bags</v>
      </c>
      <c r="K3941" t="str">
        <f>VLOOKUP(I3941,Products!$A$1:$F$51,3,0)</f>
        <v>Fashion</v>
      </c>
      <c r="L3941" t="str">
        <f>VLOOKUP(I3941,Products!$A$1:$F$51,4,0)</f>
        <v>Bags</v>
      </c>
      <c r="M3941" s="7">
        <f>VLOOKUP(I3941,Products!$A$1:$F$51,5,0)</f>
        <v>1396.22</v>
      </c>
      <c r="N3941" s="7">
        <f>VLOOKUP(I3941,Products!$A$1:$F$51,6,0)</f>
        <v>1004.09</v>
      </c>
      <c r="O3941" t="s">
        <v>835</v>
      </c>
      <c r="P3941" t="str">
        <f>VLOOKUP(O3941,Stores!$A$1:$D$6,2,0)</f>
        <v>MegaMart New Michele</v>
      </c>
      <c r="Q3941" t="str">
        <f>VLOOKUP(O3941,Stores!$A$1:$D$6,4,0)</f>
        <v>West</v>
      </c>
      <c r="R3941" s="6">
        <v>1</v>
      </c>
      <c r="S3941" s="6">
        <v>0.05</v>
      </c>
      <c r="T3941" t="s">
        <v>854</v>
      </c>
      <c r="U3941">
        <f t="shared" si="183"/>
        <v>1396.22</v>
      </c>
      <c r="V3941" s="7">
        <f t="shared" si="184"/>
        <v>1004.09</v>
      </c>
      <c r="W3941" s="7">
        <f t="shared" si="185"/>
        <v>391.18</v>
      </c>
    </row>
    <row r="3942" spans="1:23" x14ac:dyDescent="0.25">
      <c r="A3942" t="s">
        <v>1667</v>
      </c>
      <c r="B3942" s="4">
        <v>45757</v>
      </c>
      <c r="C3942" t="s">
        <v>440</v>
      </c>
      <c r="D3942" t="str">
        <f>VLOOKUP(C3942,Customers!$A$1:$H$201,4,0)</f>
        <v>Jason Lloyd</v>
      </c>
      <c r="E3942" t="str">
        <f>VLOOKUP(C3942,Customers!$A$1:$H$201,5,0)</f>
        <v>Male</v>
      </c>
      <c r="F3942" s="4">
        <f>VLOOKUP(C3942,Customers!$A$1:$H$201,6,0)</f>
        <v>33450</v>
      </c>
      <c r="G3942" s="4" t="str">
        <f>VLOOKUP(C3942,Customers!$A$1:$H$201,7,0)</f>
        <v>West Ralph</v>
      </c>
      <c r="H3942" s="4">
        <f>VLOOKUP(C3942,Customers!$A$1:$H$201,8,0)</f>
        <v>45747</v>
      </c>
      <c r="I3942" t="s">
        <v>802</v>
      </c>
      <c r="J3942" t="str">
        <f>VLOOKUP(I3942,Products!$A$1:$F$51,2,0)</f>
        <v>Piece Headphones</v>
      </c>
      <c r="K3942" t="str">
        <f>VLOOKUP(I3942,Products!$A$1:$F$51,3,0)</f>
        <v>Electronics</v>
      </c>
      <c r="L3942" t="str">
        <f>VLOOKUP(I3942,Products!$A$1:$F$51,4,0)</f>
        <v>Headphones</v>
      </c>
      <c r="M3942" s="7">
        <f>VLOOKUP(I3942,Products!$A$1:$F$51,5,0)</f>
        <v>1745.61</v>
      </c>
      <c r="N3942" s="7">
        <f>VLOOKUP(I3942,Products!$A$1:$F$51,6,0)</f>
        <v>1322.44</v>
      </c>
      <c r="O3942" t="s">
        <v>842</v>
      </c>
      <c r="P3942" t="str">
        <f>VLOOKUP(O3942,Stores!$A$1:$D$6,2,0)</f>
        <v>MegaMart Johnmouth</v>
      </c>
      <c r="Q3942" t="str">
        <f>VLOOKUP(O3942,Stores!$A$1:$D$6,4,0)</f>
        <v>East</v>
      </c>
      <c r="R3942" s="6">
        <v>5</v>
      </c>
      <c r="S3942" s="6">
        <v>0</v>
      </c>
      <c r="T3942" t="s">
        <v>854</v>
      </c>
      <c r="U3942">
        <f t="shared" si="183"/>
        <v>8728.0499999999993</v>
      </c>
      <c r="V3942" s="7">
        <f t="shared" si="184"/>
        <v>6612.2000000000007</v>
      </c>
      <c r="W3942" s="7">
        <f t="shared" si="185"/>
        <v>2114.8499999999985</v>
      </c>
    </row>
    <row r="3943" spans="1:23" x14ac:dyDescent="0.25">
      <c r="A3943" t="s">
        <v>2215</v>
      </c>
      <c r="B3943" s="4">
        <v>45757</v>
      </c>
      <c r="C3943" t="s">
        <v>72</v>
      </c>
      <c r="D3943" t="str">
        <f>VLOOKUP(C3943,Customers!$A$1:$H$201,4,0)</f>
        <v>Breanna Davis</v>
      </c>
      <c r="E3943" t="str">
        <f>VLOOKUP(C3943,Customers!$A$1:$H$201,5,0)</f>
        <v>Male</v>
      </c>
      <c r="F3943" s="4">
        <f>VLOOKUP(C3943,Customers!$A$1:$H$201,6,0)</f>
        <v>34565</v>
      </c>
      <c r="G3943" s="4" t="str">
        <f>VLOOKUP(C3943,Customers!$A$1:$H$201,7,0)</f>
        <v>East William</v>
      </c>
      <c r="H3943" s="4">
        <f>VLOOKUP(C3943,Customers!$A$1:$H$201,8,0)</f>
        <v>45608</v>
      </c>
      <c r="I3943" t="s">
        <v>757</v>
      </c>
      <c r="J3943" t="str">
        <f>VLOOKUP(I3943,Products!$A$1:$F$51,2,0)</f>
        <v>Traditional Laptop</v>
      </c>
      <c r="K3943" t="str">
        <f>VLOOKUP(I3943,Products!$A$1:$F$51,3,0)</f>
        <v>Electronics</v>
      </c>
      <c r="L3943" t="str">
        <f>VLOOKUP(I3943,Products!$A$1:$F$51,4,0)</f>
        <v>Laptop</v>
      </c>
      <c r="M3943" s="7">
        <f>VLOOKUP(I3943,Products!$A$1:$F$51,5,0)</f>
        <v>1762.92</v>
      </c>
      <c r="N3943" s="7">
        <f>VLOOKUP(I3943,Products!$A$1:$F$51,6,0)</f>
        <v>1346.48</v>
      </c>
      <c r="O3943" t="s">
        <v>838</v>
      </c>
      <c r="P3943" t="str">
        <f>VLOOKUP(O3943,Stores!$A$1:$D$6,2,0)</f>
        <v>MegaMart Brianahaven</v>
      </c>
      <c r="Q3943" t="str">
        <f>VLOOKUP(O3943,Stores!$A$1:$D$6,4,0)</f>
        <v>North</v>
      </c>
      <c r="R3943" s="6">
        <v>1</v>
      </c>
      <c r="S3943" s="6">
        <v>0.05</v>
      </c>
      <c r="T3943" t="s">
        <v>854</v>
      </c>
      <c r="U3943">
        <f t="shared" si="183"/>
        <v>1762.92</v>
      </c>
      <c r="V3943" s="7">
        <f t="shared" si="184"/>
        <v>1346.48</v>
      </c>
      <c r="W3943" s="7">
        <f t="shared" si="185"/>
        <v>415.49000000000007</v>
      </c>
    </row>
    <row r="3944" spans="1:23" x14ac:dyDescent="0.25">
      <c r="A3944" t="s">
        <v>1286</v>
      </c>
      <c r="B3944" s="4">
        <v>45757</v>
      </c>
      <c r="C3944" t="s">
        <v>370</v>
      </c>
      <c r="D3944" t="str">
        <f>VLOOKUP(C3944,Customers!$A$1:$H$201,4,0)</f>
        <v>Kimberly Jones</v>
      </c>
      <c r="E3944" t="str">
        <f>VLOOKUP(C3944,Customers!$A$1:$H$201,5,0)</f>
        <v>Male</v>
      </c>
      <c r="F3944" s="4">
        <f>VLOOKUP(C3944,Customers!$A$1:$H$201,6,0)</f>
        <v>23580</v>
      </c>
      <c r="G3944" s="4" t="str">
        <f>VLOOKUP(C3944,Customers!$A$1:$H$201,7,0)</f>
        <v>Hansonhaven</v>
      </c>
      <c r="H3944" s="4">
        <f>VLOOKUP(C3944,Customers!$A$1:$H$201,8,0)</f>
        <v>44213</v>
      </c>
      <c r="I3944" t="s">
        <v>735</v>
      </c>
      <c r="J3944" t="str">
        <f>VLOOKUP(I3944,Products!$A$1:$F$51,2,0)</f>
        <v>Step Smartphone</v>
      </c>
      <c r="K3944" t="str">
        <f>VLOOKUP(I3944,Products!$A$1:$F$51,3,0)</f>
        <v>Electronics</v>
      </c>
      <c r="L3944" t="str">
        <f>VLOOKUP(I3944,Products!$A$1:$F$51,4,0)</f>
        <v>Smartphone</v>
      </c>
      <c r="M3944" s="7">
        <f>VLOOKUP(I3944,Products!$A$1:$F$51,5,0)</f>
        <v>1194.1199999999999</v>
      </c>
      <c r="N3944" s="7">
        <f>VLOOKUP(I3944,Products!$A$1:$F$51,6,0)</f>
        <v>838.95</v>
      </c>
      <c r="O3944" t="s">
        <v>827</v>
      </c>
      <c r="P3944" t="str">
        <f>VLOOKUP(O3944,Stores!$A$1:$D$6,2,0)</f>
        <v>MegaMart Jimenezborough</v>
      </c>
      <c r="Q3944" t="str">
        <f>VLOOKUP(O3944,Stores!$A$1:$D$6,4,0)</f>
        <v>South</v>
      </c>
      <c r="R3944" s="6">
        <v>3</v>
      </c>
      <c r="S3944" s="6">
        <v>0.15</v>
      </c>
      <c r="T3944" t="s">
        <v>854</v>
      </c>
      <c r="U3944">
        <f t="shared" si="183"/>
        <v>3582.3599999999997</v>
      </c>
      <c r="V3944" s="7">
        <f t="shared" si="184"/>
        <v>2516.8500000000004</v>
      </c>
      <c r="W3944" s="7">
        <f t="shared" si="185"/>
        <v>1064.6599999999994</v>
      </c>
    </row>
    <row r="3945" spans="1:23" x14ac:dyDescent="0.25">
      <c r="A3945" t="s">
        <v>1496</v>
      </c>
      <c r="B3945" s="4">
        <v>45757</v>
      </c>
      <c r="C3945" t="s">
        <v>173</v>
      </c>
      <c r="D3945" t="str">
        <f>VLOOKUP(C3945,Customers!$A$1:$H$201,4,0)</f>
        <v>Kelly Shaw</v>
      </c>
      <c r="E3945" t="str">
        <f>VLOOKUP(C3945,Customers!$A$1:$H$201,5,0)</f>
        <v>Male</v>
      </c>
      <c r="F3945" s="4">
        <f>VLOOKUP(C3945,Customers!$A$1:$H$201,6,0)</f>
        <v>27756</v>
      </c>
      <c r="G3945" s="4" t="str">
        <f>VLOOKUP(C3945,Customers!$A$1:$H$201,7,0)</f>
        <v>Zacharyfort</v>
      </c>
      <c r="H3945" s="4">
        <f>VLOOKUP(C3945,Customers!$A$1:$H$201,8,0)</f>
        <v>45208</v>
      </c>
      <c r="I3945" t="s">
        <v>808</v>
      </c>
      <c r="J3945" t="str">
        <f>VLOOKUP(I3945,Products!$A$1:$F$51,2,0)</f>
        <v>Soon Accessories</v>
      </c>
      <c r="K3945" t="str">
        <f>VLOOKUP(I3945,Products!$A$1:$F$51,3,0)</f>
        <v>Fashion</v>
      </c>
      <c r="L3945" t="str">
        <f>VLOOKUP(I3945,Products!$A$1:$F$51,4,0)</f>
        <v>Accessories</v>
      </c>
      <c r="M3945" s="7">
        <f>VLOOKUP(I3945,Products!$A$1:$F$51,5,0)</f>
        <v>564.41999999999996</v>
      </c>
      <c r="N3945" s="7">
        <f>VLOOKUP(I3945,Products!$A$1:$F$51,6,0)</f>
        <v>293.95999999999998</v>
      </c>
      <c r="O3945" t="s">
        <v>835</v>
      </c>
      <c r="P3945" t="str">
        <f>VLOOKUP(O3945,Stores!$A$1:$D$6,2,0)</f>
        <v>MegaMart New Michele</v>
      </c>
      <c r="Q3945" t="str">
        <f>VLOOKUP(O3945,Stores!$A$1:$D$6,4,0)</f>
        <v>West</v>
      </c>
      <c r="R3945" s="6">
        <v>4</v>
      </c>
      <c r="S3945" s="6">
        <v>0.05</v>
      </c>
      <c r="T3945" t="s">
        <v>854</v>
      </c>
      <c r="U3945">
        <f t="shared" si="183"/>
        <v>2257.6799999999998</v>
      </c>
      <c r="V3945" s="7">
        <f t="shared" si="184"/>
        <v>1175.8399999999999</v>
      </c>
      <c r="W3945" s="7">
        <f t="shared" si="185"/>
        <v>1080.8899999999999</v>
      </c>
    </row>
    <row r="3946" spans="1:23" x14ac:dyDescent="0.25">
      <c r="A3946" t="s">
        <v>1717</v>
      </c>
      <c r="B3946" s="4">
        <v>45757</v>
      </c>
      <c r="C3946" t="s">
        <v>613</v>
      </c>
      <c r="D3946" t="str">
        <f>VLOOKUP(C3946,Customers!$A$1:$H$201,4,0)</f>
        <v>Lisa Ruiz</v>
      </c>
      <c r="E3946" t="str">
        <f>VLOOKUP(C3946,Customers!$A$1:$H$201,5,0)</f>
        <v>Female</v>
      </c>
      <c r="F3946" s="4">
        <f>VLOOKUP(C3946,Customers!$A$1:$H$201,6,0)</f>
        <v>21425</v>
      </c>
      <c r="G3946" s="4" t="str">
        <f>VLOOKUP(C3946,Customers!$A$1:$H$201,7,0)</f>
        <v>South Marcusberg</v>
      </c>
      <c r="H3946" s="4">
        <f>VLOOKUP(C3946,Customers!$A$1:$H$201,8,0)</f>
        <v>45891</v>
      </c>
      <c r="I3946" t="s">
        <v>721</v>
      </c>
      <c r="J3946" t="str">
        <f>VLOOKUP(I3946,Products!$A$1:$F$51,2,0)</f>
        <v>Knowledge Bags</v>
      </c>
      <c r="K3946" t="str">
        <f>VLOOKUP(I3946,Products!$A$1:$F$51,3,0)</f>
        <v>Fashion</v>
      </c>
      <c r="L3946" t="str">
        <f>VLOOKUP(I3946,Products!$A$1:$F$51,4,0)</f>
        <v>Bags</v>
      </c>
      <c r="M3946" s="7">
        <f>VLOOKUP(I3946,Products!$A$1:$F$51,5,0)</f>
        <v>1396.22</v>
      </c>
      <c r="N3946" s="7">
        <f>VLOOKUP(I3946,Products!$A$1:$F$51,6,0)</f>
        <v>1004.09</v>
      </c>
      <c r="O3946" t="s">
        <v>827</v>
      </c>
      <c r="P3946" t="str">
        <f>VLOOKUP(O3946,Stores!$A$1:$D$6,2,0)</f>
        <v>MegaMart Jimenezborough</v>
      </c>
      <c r="Q3946" t="str">
        <f>VLOOKUP(O3946,Stores!$A$1:$D$6,4,0)</f>
        <v>South</v>
      </c>
      <c r="R3946" s="6">
        <v>3</v>
      </c>
      <c r="S3946" s="6">
        <v>0.05</v>
      </c>
      <c r="T3946" t="s">
        <v>861</v>
      </c>
      <c r="U3946">
        <f t="shared" si="183"/>
        <v>4188.66</v>
      </c>
      <c r="V3946" s="7">
        <f t="shared" si="184"/>
        <v>3012.27</v>
      </c>
      <c r="W3946" s="7">
        <f t="shared" si="185"/>
        <v>1175.4399999999998</v>
      </c>
    </row>
    <row r="3947" spans="1:23" x14ac:dyDescent="0.25">
      <c r="A3947" t="s">
        <v>2133</v>
      </c>
      <c r="B3947" s="4">
        <v>45758</v>
      </c>
      <c r="C3947" t="s">
        <v>489</v>
      </c>
      <c r="D3947" t="str">
        <f>VLOOKUP(C3947,Customers!$A$1:$H$201,4,0)</f>
        <v>Emily Hart</v>
      </c>
      <c r="E3947" t="str">
        <f>VLOOKUP(C3947,Customers!$A$1:$H$201,5,0)</f>
        <v>Female</v>
      </c>
      <c r="F3947" s="4">
        <f>VLOOKUP(C3947,Customers!$A$1:$H$201,6,0)</f>
        <v>31076</v>
      </c>
      <c r="G3947" s="4" t="str">
        <f>VLOOKUP(C3947,Customers!$A$1:$H$201,7,0)</f>
        <v>Angelaland</v>
      </c>
      <c r="H3947" s="4">
        <f>VLOOKUP(C3947,Customers!$A$1:$H$201,8,0)</f>
        <v>45799</v>
      </c>
      <c r="I3947" t="s">
        <v>746</v>
      </c>
      <c r="J3947" t="str">
        <f>VLOOKUP(I3947,Products!$A$1:$F$51,2,0)</f>
        <v>Add Clothing</v>
      </c>
      <c r="K3947" t="str">
        <f>VLOOKUP(I3947,Products!$A$1:$F$51,3,0)</f>
        <v>Fashion</v>
      </c>
      <c r="L3947" t="str">
        <f>VLOOKUP(I3947,Products!$A$1:$F$51,4,0)</f>
        <v>Clothing</v>
      </c>
      <c r="M3947" s="7">
        <f>VLOOKUP(I3947,Products!$A$1:$F$51,5,0)</f>
        <v>1342.75</v>
      </c>
      <c r="N3947" s="7">
        <f>VLOOKUP(I3947,Products!$A$1:$F$51,6,0)</f>
        <v>797.94</v>
      </c>
      <c r="O3947" t="s">
        <v>835</v>
      </c>
      <c r="P3947" t="str">
        <f>VLOOKUP(O3947,Stores!$A$1:$D$6,2,0)</f>
        <v>MegaMart New Michele</v>
      </c>
      <c r="Q3947" t="str">
        <f>VLOOKUP(O3947,Stores!$A$1:$D$6,4,0)</f>
        <v>West</v>
      </c>
      <c r="R3947" s="6">
        <v>4</v>
      </c>
      <c r="S3947" s="6">
        <v>0.1</v>
      </c>
      <c r="T3947" t="s">
        <v>851</v>
      </c>
      <c r="U3947">
        <f t="shared" si="183"/>
        <v>5371</v>
      </c>
      <c r="V3947" s="7">
        <f t="shared" si="184"/>
        <v>3191.76</v>
      </c>
      <c r="W3947" s="7">
        <f t="shared" si="185"/>
        <v>2178.3399999999997</v>
      </c>
    </row>
    <row r="3948" spans="1:23" x14ac:dyDescent="0.25">
      <c r="A3948" t="s">
        <v>2888</v>
      </c>
      <c r="B3948" s="4">
        <v>45758</v>
      </c>
      <c r="C3948" t="s">
        <v>529</v>
      </c>
      <c r="D3948" t="str">
        <f>VLOOKUP(C3948,Customers!$A$1:$H$201,4,0)</f>
        <v>John Johnson</v>
      </c>
      <c r="E3948" t="str">
        <f>VLOOKUP(C3948,Customers!$A$1:$H$201,5,0)</f>
        <v>Female</v>
      </c>
      <c r="F3948" s="4">
        <f>VLOOKUP(C3948,Customers!$A$1:$H$201,6,0)</f>
        <v>35515</v>
      </c>
      <c r="G3948" s="4" t="str">
        <f>VLOOKUP(C3948,Customers!$A$1:$H$201,7,0)</f>
        <v>North Jamesport</v>
      </c>
      <c r="H3948" s="4">
        <f>VLOOKUP(C3948,Customers!$A$1:$H$201,8,0)</f>
        <v>44804</v>
      </c>
      <c r="I3948" t="s">
        <v>818</v>
      </c>
      <c r="J3948" t="str">
        <f>VLOOKUP(I3948,Products!$A$1:$F$51,2,0)</f>
        <v>Nor Bags</v>
      </c>
      <c r="K3948" t="str">
        <f>VLOOKUP(I3948,Products!$A$1:$F$51,3,0)</f>
        <v>Fashion</v>
      </c>
      <c r="L3948" t="str">
        <f>VLOOKUP(I3948,Products!$A$1:$F$51,4,0)</f>
        <v>Bags</v>
      </c>
      <c r="M3948" s="7">
        <f>VLOOKUP(I3948,Products!$A$1:$F$51,5,0)</f>
        <v>1216.3599999999999</v>
      </c>
      <c r="N3948" s="7">
        <f>VLOOKUP(I3948,Products!$A$1:$F$51,6,0)</f>
        <v>794.8</v>
      </c>
      <c r="O3948" t="s">
        <v>838</v>
      </c>
      <c r="P3948" t="str">
        <f>VLOOKUP(O3948,Stores!$A$1:$D$6,2,0)</f>
        <v>MegaMart Brianahaven</v>
      </c>
      <c r="Q3948" t="str">
        <f>VLOOKUP(O3948,Stores!$A$1:$D$6,4,0)</f>
        <v>North</v>
      </c>
      <c r="R3948" s="6">
        <v>1</v>
      </c>
      <c r="S3948" s="6">
        <v>0.1</v>
      </c>
      <c r="T3948" t="s">
        <v>851</v>
      </c>
      <c r="U3948">
        <f t="shared" si="183"/>
        <v>1216.3599999999999</v>
      </c>
      <c r="V3948" s="7">
        <f t="shared" si="184"/>
        <v>794.8</v>
      </c>
      <c r="W3948" s="7">
        <f t="shared" si="185"/>
        <v>420.65999999999997</v>
      </c>
    </row>
    <row r="3949" spans="1:23" x14ac:dyDescent="0.25">
      <c r="A3949" t="s">
        <v>3232</v>
      </c>
      <c r="B3949" s="4">
        <v>45758</v>
      </c>
      <c r="C3949" t="s">
        <v>252</v>
      </c>
      <c r="D3949" t="str">
        <f>VLOOKUP(C3949,Customers!$A$1:$H$201,4,0)</f>
        <v>Daniel Maldonado</v>
      </c>
      <c r="E3949" t="str">
        <f>VLOOKUP(C3949,Customers!$A$1:$H$201,5,0)</f>
        <v>Male</v>
      </c>
      <c r="F3949" s="4">
        <f>VLOOKUP(C3949,Customers!$A$1:$H$201,6,0)</f>
        <v>26914</v>
      </c>
      <c r="G3949" s="4" t="str">
        <f>VLOOKUP(C3949,Customers!$A$1:$H$201,7,0)</f>
        <v>Davisfurt</v>
      </c>
      <c r="H3949" s="4">
        <f>VLOOKUP(C3949,Customers!$A$1:$H$201,8,0)</f>
        <v>44266</v>
      </c>
      <c r="I3949" t="s">
        <v>778</v>
      </c>
      <c r="J3949" t="str">
        <f>VLOOKUP(I3949,Products!$A$1:$F$51,2,0)</f>
        <v>Deal Smartphone</v>
      </c>
      <c r="K3949" t="str">
        <f>VLOOKUP(I3949,Products!$A$1:$F$51,3,0)</f>
        <v>Electronics</v>
      </c>
      <c r="L3949" t="str">
        <f>VLOOKUP(I3949,Products!$A$1:$F$51,4,0)</f>
        <v>Smartphone</v>
      </c>
      <c r="M3949" s="7">
        <f>VLOOKUP(I3949,Products!$A$1:$F$51,5,0)</f>
        <v>673.78</v>
      </c>
      <c r="N3949" s="7">
        <f>VLOOKUP(I3949,Products!$A$1:$F$51,6,0)</f>
        <v>363.33</v>
      </c>
      <c r="O3949" t="s">
        <v>827</v>
      </c>
      <c r="P3949" t="str">
        <f>VLOOKUP(O3949,Stores!$A$1:$D$6,2,0)</f>
        <v>MegaMart Jimenezborough</v>
      </c>
      <c r="Q3949" t="str">
        <f>VLOOKUP(O3949,Stores!$A$1:$D$6,4,0)</f>
        <v>South</v>
      </c>
      <c r="R3949" s="6">
        <v>3</v>
      </c>
      <c r="S3949" s="6">
        <v>0.15</v>
      </c>
      <c r="T3949" t="s">
        <v>857</v>
      </c>
      <c r="U3949">
        <f t="shared" si="183"/>
        <v>2021.34</v>
      </c>
      <c r="V3949" s="7">
        <f t="shared" si="184"/>
        <v>1089.99</v>
      </c>
      <c r="W3949" s="7">
        <f t="shared" si="185"/>
        <v>930.49999999999989</v>
      </c>
    </row>
    <row r="3950" spans="1:23" x14ac:dyDescent="0.25">
      <c r="A3950" t="s">
        <v>4303</v>
      </c>
      <c r="B3950" s="4">
        <v>45758</v>
      </c>
      <c r="C3950" t="s">
        <v>610</v>
      </c>
      <c r="D3950" t="str">
        <f>VLOOKUP(C3950,Customers!$A$1:$H$201,4,0)</f>
        <v>Michelle Smith</v>
      </c>
      <c r="E3950" t="str">
        <f>VLOOKUP(C3950,Customers!$A$1:$H$201,5,0)</f>
        <v>Female</v>
      </c>
      <c r="F3950" s="4">
        <f>VLOOKUP(C3950,Customers!$A$1:$H$201,6,0)</f>
        <v>28198</v>
      </c>
      <c r="G3950" s="4" t="str">
        <f>VLOOKUP(C3950,Customers!$A$1:$H$201,7,0)</f>
        <v>New Fred</v>
      </c>
      <c r="H3950" s="4">
        <f>VLOOKUP(C3950,Customers!$A$1:$H$201,8,0)</f>
        <v>45829</v>
      </c>
      <c r="I3950" t="s">
        <v>802</v>
      </c>
      <c r="J3950" t="str">
        <f>VLOOKUP(I3950,Products!$A$1:$F$51,2,0)</f>
        <v>Piece Headphones</v>
      </c>
      <c r="K3950" t="str">
        <f>VLOOKUP(I3950,Products!$A$1:$F$51,3,0)</f>
        <v>Electronics</v>
      </c>
      <c r="L3950" t="str">
        <f>VLOOKUP(I3950,Products!$A$1:$F$51,4,0)</f>
        <v>Headphones</v>
      </c>
      <c r="M3950" s="7">
        <f>VLOOKUP(I3950,Products!$A$1:$F$51,5,0)</f>
        <v>1745.61</v>
      </c>
      <c r="N3950" s="7">
        <f>VLOOKUP(I3950,Products!$A$1:$F$51,6,0)</f>
        <v>1322.44</v>
      </c>
      <c r="O3950" t="s">
        <v>842</v>
      </c>
      <c r="P3950" t="str">
        <f>VLOOKUP(O3950,Stores!$A$1:$D$6,2,0)</f>
        <v>MegaMart Johnmouth</v>
      </c>
      <c r="Q3950" t="str">
        <f>VLOOKUP(O3950,Stores!$A$1:$D$6,4,0)</f>
        <v>East</v>
      </c>
      <c r="R3950" s="6">
        <v>3</v>
      </c>
      <c r="S3950" s="6">
        <v>0.05</v>
      </c>
      <c r="T3950" t="s">
        <v>857</v>
      </c>
      <c r="U3950">
        <f t="shared" si="183"/>
        <v>5236.83</v>
      </c>
      <c r="V3950" s="7">
        <f t="shared" si="184"/>
        <v>3967.32</v>
      </c>
      <c r="W3950" s="7">
        <f t="shared" si="185"/>
        <v>1268.5599999999997</v>
      </c>
    </row>
    <row r="3951" spans="1:23" x14ac:dyDescent="0.25">
      <c r="A3951" t="s">
        <v>4522</v>
      </c>
      <c r="B3951" s="4">
        <v>45758</v>
      </c>
      <c r="C3951" t="s">
        <v>181</v>
      </c>
      <c r="D3951" t="str">
        <f>VLOOKUP(C3951,Customers!$A$1:$H$201,4,0)</f>
        <v>Mary Decker</v>
      </c>
      <c r="E3951" t="str">
        <f>VLOOKUP(C3951,Customers!$A$1:$H$201,5,0)</f>
        <v>Female</v>
      </c>
      <c r="F3951" s="4">
        <f>VLOOKUP(C3951,Customers!$A$1:$H$201,6,0)</f>
        <v>38901</v>
      </c>
      <c r="G3951" s="4" t="str">
        <f>VLOOKUP(C3951,Customers!$A$1:$H$201,7,0)</f>
        <v>Port Jessica</v>
      </c>
      <c r="H3951" s="4">
        <f>VLOOKUP(C3951,Customers!$A$1:$H$201,8,0)</f>
        <v>45713</v>
      </c>
      <c r="I3951" t="s">
        <v>814</v>
      </c>
      <c r="J3951" t="str">
        <f>VLOOKUP(I3951,Products!$A$1:$F$51,2,0)</f>
        <v>Nature Clothing</v>
      </c>
      <c r="K3951" t="str">
        <f>VLOOKUP(I3951,Products!$A$1:$F$51,3,0)</f>
        <v>Fashion</v>
      </c>
      <c r="L3951" t="str">
        <f>VLOOKUP(I3951,Products!$A$1:$F$51,4,0)</f>
        <v>Clothing</v>
      </c>
      <c r="M3951" s="7">
        <f>VLOOKUP(I3951,Products!$A$1:$F$51,5,0)</f>
        <v>1165.3699999999999</v>
      </c>
      <c r="N3951" s="7">
        <f>VLOOKUP(I3951,Products!$A$1:$F$51,6,0)</f>
        <v>926.55</v>
      </c>
      <c r="O3951" t="s">
        <v>835</v>
      </c>
      <c r="P3951" t="str">
        <f>VLOOKUP(O3951,Stores!$A$1:$D$6,2,0)</f>
        <v>MegaMart New Michele</v>
      </c>
      <c r="Q3951" t="str">
        <f>VLOOKUP(O3951,Stores!$A$1:$D$6,4,0)</f>
        <v>West</v>
      </c>
      <c r="R3951" s="6">
        <v>5</v>
      </c>
      <c r="S3951" s="6">
        <v>0.1</v>
      </c>
      <c r="T3951" t="s">
        <v>854</v>
      </c>
      <c r="U3951">
        <f t="shared" si="183"/>
        <v>5826.8499999999995</v>
      </c>
      <c r="V3951" s="7">
        <f t="shared" si="184"/>
        <v>4632.75</v>
      </c>
      <c r="W3951" s="7">
        <f t="shared" si="185"/>
        <v>1193.1999999999994</v>
      </c>
    </row>
    <row r="3952" spans="1:23" x14ac:dyDescent="0.25">
      <c r="A3952" t="s">
        <v>5598</v>
      </c>
      <c r="B3952" s="4">
        <v>45758</v>
      </c>
      <c r="C3952" t="s">
        <v>256</v>
      </c>
      <c r="D3952" t="str">
        <f>VLOOKUP(C3952,Customers!$A$1:$H$201,4,0)</f>
        <v>Alexandra Montoya</v>
      </c>
      <c r="E3952" t="str">
        <f>VLOOKUP(C3952,Customers!$A$1:$H$201,5,0)</f>
        <v>Female</v>
      </c>
      <c r="F3952" s="4">
        <f>VLOOKUP(C3952,Customers!$A$1:$H$201,6,0)</f>
        <v>29746</v>
      </c>
      <c r="G3952" s="4" t="str">
        <f>VLOOKUP(C3952,Customers!$A$1:$H$201,7,0)</f>
        <v>New Julia</v>
      </c>
      <c r="H3952" s="4">
        <f>VLOOKUP(C3952,Customers!$A$1:$H$201,8,0)</f>
        <v>45456</v>
      </c>
      <c r="I3952" t="s">
        <v>743</v>
      </c>
      <c r="J3952" t="str">
        <f>VLOOKUP(I3952,Products!$A$1:$F$51,2,0)</f>
        <v>World Watches</v>
      </c>
      <c r="K3952" t="str">
        <f>VLOOKUP(I3952,Products!$A$1:$F$51,3,0)</f>
        <v>Fashion</v>
      </c>
      <c r="L3952" t="str">
        <f>VLOOKUP(I3952,Products!$A$1:$F$51,4,0)</f>
        <v>Watches</v>
      </c>
      <c r="M3952" s="7">
        <f>VLOOKUP(I3952,Products!$A$1:$F$51,5,0)</f>
        <v>1134.8</v>
      </c>
      <c r="N3952" s="7">
        <f>VLOOKUP(I3952,Products!$A$1:$F$51,6,0)</f>
        <v>675.1</v>
      </c>
      <c r="O3952" t="s">
        <v>838</v>
      </c>
      <c r="P3952" t="str">
        <f>VLOOKUP(O3952,Stores!$A$1:$D$6,2,0)</f>
        <v>MegaMart Brianahaven</v>
      </c>
      <c r="Q3952" t="str">
        <f>VLOOKUP(O3952,Stores!$A$1:$D$6,4,0)</f>
        <v>North</v>
      </c>
      <c r="R3952" s="6">
        <v>1</v>
      </c>
      <c r="S3952" s="6">
        <v>0.1</v>
      </c>
      <c r="T3952" t="s">
        <v>854</v>
      </c>
      <c r="U3952">
        <f t="shared" si="183"/>
        <v>1134.8</v>
      </c>
      <c r="V3952" s="7">
        <f t="shared" si="184"/>
        <v>675.1</v>
      </c>
      <c r="W3952" s="7">
        <f t="shared" si="185"/>
        <v>458.79999999999995</v>
      </c>
    </row>
    <row r="3953" spans="1:23" x14ac:dyDescent="0.25">
      <c r="A3953" t="s">
        <v>1790</v>
      </c>
      <c r="B3953" s="4">
        <v>45758</v>
      </c>
      <c r="C3953" t="s">
        <v>22</v>
      </c>
      <c r="D3953" t="str">
        <f>VLOOKUP(C3953,Customers!$A$1:$H$201,4,0)</f>
        <v>Jamie Salinas</v>
      </c>
      <c r="E3953" t="str">
        <f>VLOOKUP(C3953,Customers!$A$1:$H$201,5,0)</f>
        <v>Male</v>
      </c>
      <c r="F3953" s="4">
        <f>VLOOKUP(C3953,Customers!$A$1:$H$201,6,0)</f>
        <v>33773</v>
      </c>
      <c r="G3953" s="4" t="str">
        <f>VLOOKUP(C3953,Customers!$A$1:$H$201,7,0)</f>
        <v>Port Kimberly</v>
      </c>
      <c r="H3953" s="4">
        <f>VLOOKUP(C3953,Customers!$A$1:$H$201,8,0)</f>
        <v>44616</v>
      </c>
      <c r="I3953" t="s">
        <v>796</v>
      </c>
      <c r="J3953" t="str">
        <f>VLOOKUP(I3953,Products!$A$1:$F$51,2,0)</f>
        <v>Book Television</v>
      </c>
      <c r="K3953" t="str">
        <f>VLOOKUP(I3953,Products!$A$1:$F$51,3,0)</f>
        <v>Electronics</v>
      </c>
      <c r="L3953" t="str">
        <f>VLOOKUP(I3953,Products!$A$1:$F$51,4,0)</f>
        <v>Television</v>
      </c>
      <c r="M3953" s="7">
        <f>VLOOKUP(I3953,Products!$A$1:$F$51,5,0)</f>
        <v>1952.65</v>
      </c>
      <c r="N3953" s="7">
        <f>VLOOKUP(I3953,Products!$A$1:$F$51,6,0)</f>
        <v>1451.27</v>
      </c>
      <c r="O3953" t="s">
        <v>831</v>
      </c>
      <c r="P3953" t="str">
        <f>VLOOKUP(O3953,Stores!$A$1:$D$6,2,0)</f>
        <v>MegaMart Peckmouth</v>
      </c>
      <c r="Q3953" t="str">
        <f>VLOOKUP(O3953,Stores!$A$1:$D$6,4,0)</f>
        <v>East</v>
      </c>
      <c r="R3953" s="6">
        <v>1</v>
      </c>
      <c r="S3953" s="6">
        <v>0</v>
      </c>
      <c r="T3953" t="s">
        <v>857</v>
      </c>
      <c r="U3953">
        <f t="shared" si="183"/>
        <v>1952.65</v>
      </c>
      <c r="V3953" s="7">
        <f t="shared" si="184"/>
        <v>1451.27</v>
      </c>
      <c r="W3953" s="7">
        <f t="shared" si="185"/>
        <v>500.38000000000011</v>
      </c>
    </row>
    <row r="3954" spans="1:23" x14ac:dyDescent="0.25">
      <c r="A3954" t="s">
        <v>1874</v>
      </c>
      <c r="B3954" s="4">
        <v>45758</v>
      </c>
      <c r="C3954" t="s">
        <v>602</v>
      </c>
      <c r="D3954" t="str">
        <f>VLOOKUP(C3954,Customers!$A$1:$H$201,4,0)</f>
        <v>Amber Graham</v>
      </c>
      <c r="E3954" t="str">
        <f>VLOOKUP(C3954,Customers!$A$1:$H$201,5,0)</f>
        <v>Female</v>
      </c>
      <c r="F3954" s="4">
        <f>VLOOKUP(C3954,Customers!$A$1:$H$201,6,0)</f>
        <v>30807</v>
      </c>
      <c r="G3954" s="4" t="str">
        <f>VLOOKUP(C3954,Customers!$A$1:$H$201,7,0)</f>
        <v>Lake Melissaborough</v>
      </c>
      <c r="H3954" s="4">
        <f>VLOOKUP(C3954,Customers!$A$1:$H$201,8,0)</f>
        <v>45889</v>
      </c>
      <c r="I3954" t="s">
        <v>724</v>
      </c>
      <c r="J3954" t="str">
        <f>VLOOKUP(I3954,Products!$A$1:$F$51,2,0)</f>
        <v>Company Fruits</v>
      </c>
      <c r="K3954" t="str">
        <f>VLOOKUP(I3954,Products!$A$1:$F$51,3,0)</f>
        <v>Groceries</v>
      </c>
      <c r="L3954" t="str">
        <f>VLOOKUP(I3954,Products!$A$1:$F$51,4,0)</f>
        <v>Fruits</v>
      </c>
      <c r="M3954" s="7">
        <f>VLOOKUP(I3954,Products!$A$1:$F$51,5,0)</f>
        <v>318.05</v>
      </c>
      <c r="N3954" s="7">
        <f>VLOOKUP(I3954,Products!$A$1:$F$51,6,0)</f>
        <v>742.26521739130465</v>
      </c>
      <c r="O3954" t="s">
        <v>835</v>
      </c>
      <c r="P3954" t="str">
        <f>VLOOKUP(O3954,Stores!$A$1:$D$6,2,0)</f>
        <v>MegaMart New Michele</v>
      </c>
      <c r="Q3954" t="str">
        <f>VLOOKUP(O3954,Stores!$A$1:$D$6,4,0)</f>
        <v>West</v>
      </c>
      <c r="R3954" s="6">
        <v>3</v>
      </c>
      <c r="S3954" s="6">
        <v>0</v>
      </c>
      <c r="T3954" t="s">
        <v>861</v>
      </c>
      <c r="U3954">
        <f t="shared" si="183"/>
        <v>954.15000000000009</v>
      </c>
      <c r="V3954" s="7">
        <f t="shared" si="184"/>
        <v>2226.7956521739138</v>
      </c>
      <c r="W3954" s="7">
        <f t="shared" si="185"/>
        <v>-1273.6456521739137</v>
      </c>
    </row>
    <row r="3955" spans="1:23" x14ac:dyDescent="0.25">
      <c r="A3955" t="s">
        <v>2917</v>
      </c>
      <c r="B3955" s="4">
        <v>45758</v>
      </c>
      <c r="C3955" t="s">
        <v>215</v>
      </c>
      <c r="D3955" t="str">
        <f>VLOOKUP(C3955,Customers!$A$1:$H$201,4,0)</f>
        <v>Carl Wyatt</v>
      </c>
      <c r="E3955" t="str">
        <f>VLOOKUP(C3955,Customers!$A$1:$H$201,5,0)</f>
        <v>Female</v>
      </c>
      <c r="F3955" s="4">
        <f>VLOOKUP(C3955,Customers!$A$1:$H$201,6,0)</f>
        <v>38253</v>
      </c>
      <c r="G3955" s="4" t="str">
        <f>VLOOKUP(C3955,Customers!$A$1:$H$201,7,0)</f>
        <v>North Tracey</v>
      </c>
      <c r="H3955" s="4">
        <f>VLOOKUP(C3955,Customers!$A$1:$H$201,8,0)</f>
        <v>44366</v>
      </c>
      <c r="I3955" t="s">
        <v>812</v>
      </c>
      <c r="J3955" t="str">
        <f>VLOOKUP(I3955,Products!$A$1:$F$51,2,0)</f>
        <v>Set Dairy</v>
      </c>
      <c r="K3955" t="str">
        <f>VLOOKUP(I3955,Products!$A$1:$F$51,3,0)</f>
        <v>Groceries</v>
      </c>
      <c r="L3955" t="str">
        <f>VLOOKUP(I3955,Products!$A$1:$F$51,4,0)</f>
        <v>Dairy</v>
      </c>
      <c r="M3955" s="7">
        <f>VLOOKUP(I3955,Products!$A$1:$F$51,5,0)</f>
        <v>1879.08</v>
      </c>
      <c r="N3955" s="7">
        <f>VLOOKUP(I3955,Products!$A$1:$F$51,6,0)</f>
        <v>1004.56</v>
      </c>
      <c r="O3955" t="s">
        <v>835</v>
      </c>
      <c r="P3955" t="str">
        <f>VLOOKUP(O3955,Stores!$A$1:$D$6,2,0)</f>
        <v>MegaMart New Michele</v>
      </c>
      <c r="Q3955" t="str">
        <f>VLOOKUP(O3955,Stores!$A$1:$D$6,4,0)</f>
        <v>West</v>
      </c>
      <c r="R3955" s="6">
        <v>2</v>
      </c>
      <c r="S3955" s="6">
        <v>0.05</v>
      </c>
      <c r="T3955" t="s">
        <v>861</v>
      </c>
      <c r="U3955">
        <f t="shared" si="183"/>
        <v>3758.16</v>
      </c>
      <c r="V3955" s="7">
        <f t="shared" si="184"/>
        <v>2009.12</v>
      </c>
      <c r="W3955" s="7">
        <f t="shared" si="185"/>
        <v>1748.09</v>
      </c>
    </row>
    <row r="3956" spans="1:23" x14ac:dyDescent="0.25">
      <c r="A3956" t="s">
        <v>3445</v>
      </c>
      <c r="B3956" s="4">
        <v>45758</v>
      </c>
      <c r="C3956" t="s">
        <v>204</v>
      </c>
      <c r="D3956" t="str">
        <f>VLOOKUP(C3956,Customers!$A$1:$H$201,4,0)</f>
        <v>Felicia Morgan</v>
      </c>
      <c r="E3956" t="str">
        <f>VLOOKUP(C3956,Customers!$A$1:$H$201,5,0)</f>
        <v>Female</v>
      </c>
      <c r="F3956" s="4">
        <f>VLOOKUP(C3956,Customers!$A$1:$H$201,6,0)</f>
        <v>35905</v>
      </c>
      <c r="G3956" s="4" t="str">
        <f>VLOOKUP(C3956,Customers!$A$1:$H$201,7,0)</f>
        <v>Lake Michaelshire</v>
      </c>
      <c r="H3956" s="4">
        <f>VLOOKUP(C3956,Customers!$A$1:$H$201,8,0)</f>
        <v>45389</v>
      </c>
      <c r="I3956" t="s">
        <v>724</v>
      </c>
      <c r="J3956" t="str">
        <f>VLOOKUP(I3956,Products!$A$1:$F$51,2,0)</f>
        <v>Company Fruits</v>
      </c>
      <c r="K3956" t="str">
        <f>VLOOKUP(I3956,Products!$A$1:$F$51,3,0)</f>
        <v>Groceries</v>
      </c>
      <c r="L3956" t="str">
        <f>VLOOKUP(I3956,Products!$A$1:$F$51,4,0)</f>
        <v>Fruits</v>
      </c>
      <c r="M3956" s="7">
        <f>VLOOKUP(I3956,Products!$A$1:$F$51,5,0)</f>
        <v>318.05</v>
      </c>
      <c r="N3956" s="7">
        <f>VLOOKUP(I3956,Products!$A$1:$F$51,6,0)</f>
        <v>742.26521739130465</v>
      </c>
      <c r="O3956" t="s">
        <v>831</v>
      </c>
      <c r="P3956" t="str">
        <f>VLOOKUP(O3956,Stores!$A$1:$D$6,2,0)</f>
        <v>MegaMart Peckmouth</v>
      </c>
      <c r="Q3956" t="str">
        <f>VLOOKUP(O3956,Stores!$A$1:$D$6,4,0)</f>
        <v>East</v>
      </c>
      <c r="R3956" s="6">
        <v>2</v>
      </c>
      <c r="S3956" s="6">
        <v>0.1</v>
      </c>
      <c r="T3956" t="s">
        <v>861</v>
      </c>
      <c r="U3956">
        <f t="shared" si="183"/>
        <v>636.1</v>
      </c>
      <c r="V3956" s="7">
        <f t="shared" si="184"/>
        <v>1484.5304347826093</v>
      </c>
      <c r="W3956" s="7">
        <f t="shared" si="185"/>
        <v>-849.33043478260925</v>
      </c>
    </row>
    <row r="3957" spans="1:23" x14ac:dyDescent="0.25">
      <c r="A3957" t="s">
        <v>3453</v>
      </c>
      <c r="B3957" s="4">
        <v>45758</v>
      </c>
      <c r="C3957" t="s">
        <v>95</v>
      </c>
      <c r="D3957" t="str">
        <f>VLOOKUP(C3957,Customers!$A$1:$H$201,4,0)</f>
        <v>Molly Murray</v>
      </c>
      <c r="E3957" t="str">
        <f>VLOOKUP(C3957,Customers!$A$1:$H$201,5,0)</f>
        <v>Female</v>
      </c>
      <c r="F3957" s="4">
        <f>VLOOKUP(C3957,Customers!$A$1:$H$201,6,0)</f>
        <v>22610</v>
      </c>
      <c r="G3957" s="4" t="str">
        <f>VLOOKUP(C3957,Customers!$A$1:$H$201,7,0)</f>
        <v>North April</v>
      </c>
      <c r="H3957" s="4">
        <f>VLOOKUP(C3957,Customers!$A$1:$H$201,8,0)</f>
        <v>45036</v>
      </c>
      <c r="I3957" t="s">
        <v>792</v>
      </c>
      <c r="J3957" t="str">
        <f>VLOOKUP(I3957,Products!$A$1:$F$51,2,0)</f>
        <v>Chair Laptop</v>
      </c>
      <c r="K3957" t="str">
        <f>VLOOKUP(I3957,Products!$A$1:$F$51,3,0)</f>
        <v>Electronics</v>
      </c>
      <c r="L3957" t="str">
        <f>VLOOKUP(I3957,Products!$A$1:$F$51,4,0)</f>
        <v>Laptop</v>
      </c>
      <c r="M3957" s="7">
        <f>VLOOKUP(I3957,Products!$A$1:$F$51,5,0)</f>
        <v>1562.43</v>
      </c>
      <c r="N3957" s="7">
        <f>VLOOKUP(I3957,Products!$A$1:$F$51,6,0)</f>
        <v>1195.6300000000001</v>
      </c>
      <c r="O3957" t="s">
        <v>831</v>
      </c>
      <c r="P3957" t="str">
        <f>VLOOKUP(O3957,Stores!$A$1:$D$6,2,0)</f>
        <v>MegaMart Peckmouth</v>
      </c>
      <c r="Q3957" t="str">
        <f>VLOOKUP(O3957,Stores!$A$1:$D$6,4,0)</f>
        <v>East</v>
      </c>
      <c r="R3957" s="6">
        <v>1</v>
      </c>
      <c r="S3957" s="6">
        <v>0.05</v>
      </c>
      <c r="T3957" t="s">
        <v>851</v>
      </c>
      <c r="U3957">
        <f t="shared" si="183"/>
        <v>1562.43</v>
      </c>
      <c r="V3957" s="7">
        <f t="shared" si="184"/>
        <v>1195.6300000000001</v>
      </c>
      <c r="W3957" s="7">
        <f t="shared" si="185"/>
        <v>365.84999999999997</v>
      </c>
    </row>
    <row r="3958" spans="1:23" x14ac:dyDescent="0.25">
      <c r="A3958" t="s">
        <v>4226</v>
      </c>
      <c r="B3958" s="4">
        <v>45758</v>
      </c>
      <c r="C3958" t="s">
        <v>236</v>
      </c>
      <c r="D3958" t="str">
        <f>VLOOKUP(C3958,Customers!$A$1:$H$201,4,0)</f>
        <v>Susan Salinas</v>
      </c>
      <c r="E3958" t="str">
        <f>VLOOKUP(C3958,Customers!$A$1:$H$201,5,0)</f>
        <v>Male</v>
      </c>
      <c r="F3958" s="4">
        <f>VLOOKUP(C3958,Customers!$A$1:$H$201,6,0)</f>
        <v>36698</v>
      </c>
      <c r="G3958" s="4" t="str">
        <f>VLOOKUP(C3958,Customers!$A$1:$H$201,7,0)</f>
        <v>Turnerberg</v>
      </c>
      <c r="H3958" s="4">
        <f>VLOOKUP(C3958,Customers!$A$1:$H$201,8,0)</f>
        <v>44462</v>
      </c>
      <c r="I3958" t="s">
        <v>746</v>
      </c>
      <c r="J3958" t="str">
        <f>VLOOKUP(I3958,Products!$A$1:$F$51,2,0)</f>
        <v>Add Clothing</v>
      </c>
      <c r="K3958" t="str">
        <f>VLOOKUP(I3958,Products!$A$1:$F$51,3,0)</f>
        <v>Fashion</v>
      </c>
      <c r="L3958" t="str">
        <f>VLOOKUP(I3958,Products!$A$1:$F$51,4,0)</f>
        <v>Clothing</v>
      </c>
      <c r="M3958" s="7">
        <f>VLOOKUP(I3958,Products!$A$1:$F$51,5,0)</f>
        <v>1342.75</v>
      </c>
      <c r="N3958" s="7">
        <f>VLOOKUP(I3958,Products!$A$1:$F$51,6,0)</f>
        <v>797.94</v>
      </c>
      <c r="O3958" t="s">
        <v>838</v>
      </c>
      <c r="P3958" t="str">
        <f>VLOOKUP(O3958,Stores!$A$1:$D$6,2,0)</f>
        <v>MegaMart Brianahaven</v>
      </c>
      <c r="Q3958" t="str">
        <f>VLOOKUP(O3958,Stores!$A$1:$D$6,4,0)</f>
        <v>North</v>
      </c>
      <c r="R3958" s="6">
        <v>5</v>
      </c>
      <c r="S3958" s="6">
        <v>0.15</v>
      </c>
      <c r="T3958" t="s">
        <v>851</v>
      </c>
      <c r="U3958">
        <f t="shared" si="183"/>
        <v>6713.75</v>
      </c>
      <c r="V3958" s="7">
        <f t="shared" si="184"/>
        <v>3989.7000000000003</v>
      </c>
      <c r="W3958" s="7">
        <f t="shared" si="185"/>
        <v>2723.2</v>
      </c>
    </row>
    <row r="3959" spans="1:23" x14ac:dyDescent="0.25">
      <c r="A3959" t="s">
        <v>4610</v>
      </c>
      <c r="B3959" s="4">
        <v>45758</v>
      </c>
      <c r="C3959" t="s">
        <v>53</v>
      </c>
      <c r="D3959" t="str">
        <f>VLOOKUP(C3959,Customers!$A$1:$H$201,4,0)</f>
        <v>Robert Anderson</v>
      </c>
      <c r="E3959" t="str">
        <f>VLOOKUP(C3959,Customers!$A$1:$H$201,5,0)</f>
        <v>Male</v>
      </c>
      <c r="F3959" s="4">
        <f>VLOOKUP(C3959,Customers!$A$1:$H$201,6,0)</f>
        <v>20117</v>
      </c>
      <c r="G3959" s="4" t="str">
        <f>VLOOKUP(C3959,Customers!$A$1:$H$201,7,0)</f>
        <v>Jillianhaven</v>
      </c>
      <c r="H3959" s="4">
        <f>VLOOKUP(C3959,Customers!$A$1:$H$201,8,0)</f>
        <v>45007</v>
      </c>
      <c r="I3959" t="s">
        <v>784</v>
      </c>
      <c r="J3959" t="str">
        <f>VLOOKUP(I3959,Products!$A$1:$F$51,2,0)</f>
        <v>Foot Snacks</v>
      </c>
      <c r="K3959" t="str">
        <f>VLOOKUP(I3959,Products!$A$1:$F$51,3,0)</f>
        <v>Groceries</v>
      </c>
      <c r="L3959" t="str">
        <f>VLOOKUP(I3959,Products!$A$1:$F$51,4,0)</f>
        <v>Snacks</v>
      </c>
      <c r="M3959" s="7">
        <f>VLOOKUP(I3959,Products!$A$1:$F$51,5,0)</f>
        <v>1095.72</v>
      </c>
      <c r="N3959" s="7">
        <f>VLOOKUP(I3959,Products!$A$1:$F$51,6,0)</f>
        <v>822.2</v>
      </c>
      <c r="O3959" t="s">
        <v>835</v>
      </c>
      <c r="P3959" t="str">
        <f>VLOOKUP(O3959,Stores!$A$1:$D$6,2,0)</f>
        <v>MegaMart New Michele</v>
      </c>
      <c r="Q3959" t="str">
        <f>VLOOKUP(O3959,Stores!$A$1:$D$6,4,0)</f>
        <v>West</v>
      </c>
      <c r="R3959" s="6">
        <v>4</v>
      </c>
      <c r="S3959" s="6">
        <v>0.15</v>
      </c>
      <c r="T3959" t="s">
        <v>851</v>
      </c>
      <c r="U3959">
        <f t="shared" si="183"/>
        <v>4382.88</v>
      </c>
      <c r="V3959" s="7">
        <f t="shared" si="184"/>
        <v>3288.8</v>
      </c>
      <c r="W3959" s="7">
        <f t="shared" si="185"/>
        <v>1093.23</v>
      </c>
    </row>
    <row r="3960" spans="1:23" x14ac:dyDescent="0.25">
      <c r="A3960" t="s">
        <v>4794</v>
      </c>
      <c r="B3960" s="4">
        <v>45759</v>
      </c>
      <c r="C3960" t="s">
        <v>370</v>
      </c>
      <c r="D3960" t="str">
        <f>VLOOKUP(C3960,Customers!$A$1:$H$201,4,0)</f>
        <v>Kimberly Jones</v>
      </c>
      <c r="E3960" t="str">
        <f>VLOOKUP(C3960,Customers!$A$1:$H$201,5,0)</f>
        <v>Male</v>
      </c>
      <c r="F3960" s="4">
        <f>VLOOKUP(C3960,Customers!$A$1:$H$201,6,0)</f>
        <v>23580</v>
      </c>
      <c r="G3960" s="4" t="str">
        <f>VLOOKUP(C3960,Customers!$A$1:$H$201,7,0)</f>
        <v>Hansonhaven</v>
      </c>
      <c r="H3960" s="4">
        <f>VLOOKUP(C3960,Customers!$A$1:$H$201,8,0)</f>
        <v>44213</v>
      </c>
      <c r="I3960" t="s">
        <v>812</v>
      </c>
      <c r="J3960" t="str">
        <f>VLOOKUP(I3960,Products!$A$1:$F$51,2,0)</f>
        <v>Set Dairy</v>
      </c>
      <c r="K3960" t="str">
        <f>VLOOKUP(I3960,Products!$A$1:$F$51,3,0)</f>
        <v>Groceries</v>
      </c>
      <c r="L3960" t="str">
        <f>VLOOKUP(I3960,Products!$A$1:$F$51,4,0)</f>
        <v>Dairy</v>
      </c>
      <c r="M3960" s="7">
        <f>VLOOKUP(I3960,Products!$A$1:$F$51,5,0)</f>
        <v>1879.08</v>
      </c>
      <c r="N3960" s="7">
        <f>VLOOKUP(I3960,Products!$A$1:$F$51,6,0)</f>
        <v>1004.56</v>
      </c>
      <c r="O3960" t="s">
        <v>838</v>
      </c>
      <c r="P3960" t="str">
        <f>VLOOKUP(O3960,Stores!$A$1:$D$6,2,0)</f>
        <v>MegaMart Brianahaven</v>
      </c>
      <c r="Q3960" t="str">
        <f>VLOOKUP(O3960,Stores!$A$1:$D$6,4,0)</f>
        <v>North</v>
      </c>
      <c r="R3960" s="6">
        <v>4</v>
      </c>
      <c r="S3960" s="6">
        <v>0.05</v>
      </c>
      <c r="T3960" t="s">
        <v>857</v>
      </c>
      <c r="U3960">
        <f t="shared" si="183"/>
        <v>7516.32</v>
      </c>
      <c r="V3960" s="7">
        <f t="shared" si="184"/>
        <v>4018.24</v>
      </c>
      <c r="W3960" s="7">
        <f t="shared" si="185"/>
        <v>3497.13</v>
      </c>
    </row>
    <row r="3961" spans="1:23" x14ac:dyDescent="0.25">
      <c r="A3961" t="s">
        <v>5281</v>
      </c>
      <c r="B3961" s="4">
        <v>45759</v>
      </c>
      <c r="C3961" t="s">
        <v>391</v>
      </c>
      <c r="D3961" t="str">
        <f>VLOOKUP(C3961,Customers!$A$1:$H$201,4,0)</f>
        <v>Kenneth Berg</v>
      </c>
      <c r="E3961" t="str">
        <f>VLOOKUP(C3961,Customers!$A$1:$H$201,5,0)</f>
        <v>Male</v>
      </c>
      <c r="F3961" s="4">
        <f>VLOOKUP(C3961,Customers!$A$1:$H$201,6,0)</f>
        <v>25566</v>
      </c>
      <c r="G3961" s="4" t="str">
        <f>VLOOKUP(C3961,Customers!$A$1:$H$201,7,0)</f>
        <v>Morrisborough</v>
      </c>
      <c r="H3961" s="4">
        <f>VLOOKUP(C3961,Customers!$A$1:$H$201,8,0)</f>
        <v>45113</v>
      </c>
      <c r="I3961" t="s">
        <v>743</v>
      </c>
      <c r="J3961" t="str">
        <f>VLOOKUP(I3961,Products!$A$1:$F$51,2,0)</f>
        <v>World Watches</v>
      </c>
      <c r="K3961" t="str">
        <f>VLOOKUP(I3961,Products!$A$1:$F$51,3,0)</f>
        <v>Fashion</v>
      </c>
      <c r="L3961" t="str">
        <f>VLOOKUP(I3961,Products!$A$1:$F$51,4,0)</f>
        <v>Watches</v>
      </c>
      <c r="M3961" s="7">
        <f>VLOOKUP(I3961,Products!$A$1:$F$51,5,0)</f>
        <v>1134.8</v>
      </c>
      <c r="N3961" s="7">
        <f>VLOOKUP(I3961,Products!$A$1:$F$51,6,0)</f>
        <v>675.1</v>
      </c>
      <c r="O3961" t="s">
        <v>842</v>
      </c>
      <c r="P3961" t="str">
        <f>VLOOKUP(O3961,Stores!$A$1:$D$6,2,0)</f>
        <v>MegaMart Johnmouth</v>
      </c>
      <c r="Q3961" t="str">
        <f>VLOOKUP(O3961,Stores!$A$1:$D$6,4,0)</f>
        <v>East</v>
      </c>
      <c r="R3961" s="6">
        <v>5</v>
      </c>
      <c r="S3961" s="6">
        <v>0</v>
      </c>
      <c r="T3961" t="s">
        <v>861</v>
      </c>
      <c r="U3961">
        <f t="shared" si="183"/>
        <v>5674</v>
      </c>
      <c r="V3961" s="7">
        <f t="shared" si="184"/>
        <v>3375.5</v>
      </c>
      <c r="W3961" s="7">
        <f t="shared" si="185"/>
        <v>2297.5</v>
      </c>
    </row>
    <row r="3962" spans="1:23" x14ac:dyDescent="0.25">
      <c r="A3962" t="s">
        <v>2316</v>
      </c>
      <c r="B3962" s="4">
        <v>45759</v>
      </c>
      <c r="C3962" t="s">
        <v>241</v>
      </c>
      <c r="D3962" t="str">
        <f>VLOOKUP(C3962,Customers!$A$1:$H$201,4,0)</f>
        <v>Amanda Hoover</v>
      </c>
      <c r="E3962" t="str">
        <f>VLOOKUP(C3962,Customers!$A$1:$H$201,5,0)</f>
        <v>Female</v>
      </c>
      <c r="F3962" s="4">
        <f>VLOOKUP(C3962,Customers!$A$1:$H$201,6,0)</f>
        <v>26908</v>
      </c>
      <c r="G3962" s="4" t="str">
        <f>VLOOKUP(C3962,Customers!$A$1:$H$201,7,0)</f>
        <v>Brittanyburgh</v>
      </c>
      <c r="H3962" s="4">
        <f>VLOOKUP(C3962,Customers!$A$1:$H$201,8,0)</f>
        <v>45561</v>
      </c>
      <c r="I3962" t="s">
        <v>741</v>
      </c>
      <c r="J3962" t="str">
        <f>VLOOKUP(I3962,Products!$A$1:$F$51,2,0)</f>
        <v>Above Camera</v>
      </c>
      <c r="K3962" t="str">
        <f>VLOOKUP(I3962,Products!$A$1:$F$51,3,0)</f>
        <v>Electronics</v>
      </c>
      <c r="L3962" t="str">
        <f>VLOOKUP(I3962,Products!$A$1:$F$51,4,0)</f>
        <v>Camera</v>
      </c>
      <c r="M3962" s="7">
        <f>VLOOKUP(I3962,Products!$A$1:$F$51,5,0)</f>
        <v>1193.0899999999999</v>
      </c>
      <c r="N3962" s="7">
        <f>VLOOKUP(I3962,Products!$A$1:$F$51,6,0)</f>
        <v>818.24</v>
      </c>
      <c r="O3962" t="s">
        <v>838</v>
      </c>
      <c r="P3962" t="str">
        <f>VLOOKUP(O3962,Stores!$A$1:$D$6,2,0)</f>
        <v>MegaMart Brianahaven</v>
      </c>
      <c r="Q3962" t="str">
        <f>VLOOKUP(O3962,Stores!$A$1:$D$6,4,0)</f>
        <v>North</v>
      </c>
      <c r="R3962" s="6">
        <v>1</v>
      </c>
      <c r="S3962" s="6">
        <v>0.1</v>
      </c>
      <c r="T3962" t="s">
        <v>861</v>
      </c>
      <c r="U3962">
        <f t="shared" si="183"/>
        <v>1193.0899999999999</v>
      </c>
      <c r="V3962" s="7">
        <f t="shared" si="184"/>
        <v>818.24</v>
      </c>
      <c r="W3962" s="7">
        <f t="shared" si="185"/>
        <v>373.94999999999993</v>
      </c>
    </row>
    <row r="3963" spans="1:23" x14ac:dyDescent="0.25">
      <c r="A3963" t="s">
        <v>2513</v>
      </c>
      <c r="B3963" s="4">
        <v>45760</v>
      </c>
      <c r="C3963" t="s">
        <v>325</v>
      </c>
      <c r="D3963" t="str">
        <f>VLOOKUP(C3963,Customers!$A$1:$H$201,4,0)</f>
        <v>Laurie Mason</v>
      </c>
      <c r="E3963" t="str">
        <f>VLOOKUP(C3963,Customers!$A$1:$H$201,5,0)</f>
        <v>Female</v>
      </c>
      <c r="F3963" s="4">
        <f>VLOOKUP(C3963,Customers!$A$1:$H$201,6,0)</f>
        <v>27567</v>
      </c>
      <c r="G3963" s="4" t="str">
        <f>VLOOKUP(C3963,Customers!$A$1:$H$201,7,0)</f>
        <v>Berrymouth</v>
      </c>
      <c r="H3963" s="4">
        <f>VLOOKUP(C3963,Customers!$A$1:$H$201,8,0)</f>
        <v>45840</v>
      </c>
      <c r="I3963" t="s">
        <v>714</v>
      </c>
      <c r="J3963" t="str">
        <f>VLOOKUP(I3963,Products!$A$1:$F$51,2,0)</f>
        <v>Here Footwear</v>
      </c>
      <c r="K3963" t="str">
        <f>VLOOKUP(I3963,Products!$A$1:$F$51,3,0)</f>
        <v>Fashion</v>
      </c>
      <c r="L3963" t="str">
        <f>VLOOKUP(I3963,Products!$A$1:$F$51,4,0)</f>
        <v>Footwear</v>
      </c>
      <c r="M3963" s="7">
        <f>VLOOKUP(I3963,Products!$A$1:$F$51,5,0)</f>
        <v>1102.791777777778</v>
      </c>
      <c r="N3963" s="7">
        <f>VLOOKUP(I3963,Products!$A$1:$F$51,6,0)</f>
        <v>169.03</v>
      </c>
      <c r="O3963" t="s">
        <v>831</v>
      </c>
      <c r="P3963" t="str">
        <f>VLOOKUP(O3963,Stores!$A$1:$D$6,2,0)</f>
        <v>MegaMart Peckmouth</v>
      </c>
      <c r="Q3963" t="str">
        <f>VLOOKUP(O3963,Stores!$A$1:$D$6,4,0)</f>
        <v>East</v>
      </c>
      <c r="R3963" s="6">
        <v>3</v>
      </c>
      <c r="S3963" s="6">
        <v>0.15</v>
      </c>
      <c r="T3963" t="s">
        <v>857</v>
      </c>
      <c r="U3963">
        <f t="shared" si="183"/>
        <v>3308.3753333333339</v>
      </c>
      <c r="V3963" s="7">
        <f t="shared" si="184"/>
        <v>507.09000000000003</v>
      </c>
      <c r="W3963" s="7">
        <f t="shared" si="185"/>
        <v>2800.4353333333338</v>
      </c>
    </row>
    <row r="3964" spans="1:23" x14ac:dyDescent="0.25">
      <c r="A3964" t="s">
        <v>2759</v>
      </c>
      <c r="B3964" s="4">
        <v>45760</v>
      </c>
      <c r="C3964" t="s">
        <v>420</v>
      </c>
      <c r="D3964" t="str">
        <f>VLOOKUP(C3964,Customers!$A$1:$H$201,4,0)</f>
        <v>Heidi Wilson</v>
      </c>
      <c r="E3964" t="str">
        <f>VLOOKUP(C3964,Customers!$A$1:$H$201,5,0)</f>
        <v>Male</v>
      </c>
      <c r="F3964" s="4">
        <f>VLOOKUP(C3964,Customers!$A$1:$H$201,6,0)</f>
        <v>28268</v>
      </c>
      <c r="G3964" s="4" t="str">
        <f>VLOOKUP(C3964,Customers!$A$1:$H$201,7,0)</f>
        <v>Ramosbury</v>
      </c>
      <c r="H3964" s="4">
        <f>VLOOKUP(C3964,Customers!$A$1:$H$201,8,0)</f>
        <v>44926</v>
      </c>
      <c r="I3964" t="s">
        <v>770</v>
      </c>
      <c r="J3964" t="str">
        <f>VLOOKUP(I3964,Products!$A$1:$F$51,2,0)</f>
        <v>Him Smartphone</v>
      </c>
      <c r="K3964" t="str">
        <f>VLOOKUP(I3964,Products!$A$1:$F$51,3,0)</f>
        <v>Electronics</v>
      </c>
      <c r="L3964" t="str">
        <f>VLOOKUP(I3964,Products!$A$1:$F$51,4,0)</f>
        <v>Smartphone</v>
      </c>
      <c r="M3964" s="7">
        <f>VLOOKUP(I3964,Products!$A$1:$F$51,5,0)</f>
        <v>1487.41</v>
      </c>
      <c r="N3964" s="7">
        <f>VLOOKUP(I3964,Products!$A$1:$F$51,6,0)</f>
        <v>813.07</v>
      </c>
      <c r="O3964" t="s">
        <v>838</v>
      </c>
      <c r="P3964" t="str">
        <f>VLOOKUP(O3964,Stores!$A$1:$D$6,2,0)</f>
        <v>MegaMart Brianahaven</v>
      </c>
      <c r="Q3964" t="str">
        <f>VLOOKUP(O3964,Stores!$A$1:$D$6,4,0)</f>
        <v>North</v>
      </c>
      <c r="R3964" s="6">
        <v>2</v>
      </c>
      <c r="S3964" s="6">
        <v>0.05</v>
      </c>
      <c r="T3964" t="s">
        <v>851</v>
      </c>
      <c r="U3964">
        <f t="shared" si="183"/>
        <v>2974.82</v>
      </c>
      <c r="V3964" s="7">
        <f t="shared" si="184"/>
        <v>1626.14</v>
      </c>
      <c r="W3964" s="7">
        <f t="shared" si="185"/>
        <v>1347.73</v>
      </c>
    </row>
    <row r="3965" spans="1:23" x14ac:dyDescent="0.25">
      <c r="A3965" t="s">
        <v>3540</v>
      </c>
      <c r="B3965" s="4">
        <v>45760</v>
      </c>
      <c r="C3965" t="s">
        <v>397</v>
      </c>
      <c r="D3965" t="str">
        <f>VLOOKUP(C3965,Customers!$A$1:$H$201,4,0)</f>
        <v>Victoria Hansen</v>
      </c>
      <c r="E3965" t="str">
        <f>VLOOKUP(C3965,Customers!$A$1:$H$201,5,0)</f>
        <v>Female</v>
      </c>
      <c r="F3965" s="4">
        <f>VLOOKUP(C3965,Customers!$A$1:$H$201,6,0)</f>
        <v>34980</v>
      </c>
      <c r="G3965" s="4" t="str">
        <f>VLOOKUP(C3965,Customers!$A$1:$H$201,7,0)</f>
        <v>Lake Dale</v>
      </c>
      <c r="H3965" s="4">
        <f>VLOOKUP(C3965,Customers!$A$1:$H$201,8,0)</f>
        <v>45124</v>
      </c>
      <c r="I3965" t="s">
        <v>782</v>
      </c>
      <c r="J3965" t="str">
        <f>VLOOKUP(I3965,Products!$A$1:$F$51,2,0)</f>
        <v>National Watches</v>
      </c>
      <c r="K3965" t="str">
        <f>VLOOKUP(I3965,Products!$A$1:$F$51,3,0)</f>
        <v>Fashion</v>
      </c>
      <c r="L3965" t="str">
        <f>VLOOKUP(I3965,Products!$A$1:$F$51,4,0)</f>
        <v>Watches</v>
      </c>
      <c r="M3965" s="7">
        <f>VLOOKUP(I3965,Products!$A$1:$F$51,5,0)</f>
        <v>29.24</v>
      </c>
      <c r="N3965" s="7">
        <f>VLOOKUP(I3965,Products!$A$1:$F$51,6,0)</f>
        <v>742.26521739130465</v>
      </c>
      <c r="O3965" t="s">
        <v>842</v>
      </c>
      <c r="P3965" t="str">
        <f>VLOOKUP(O3965,Stores!$A$1:$D$6,2,0)</f>
        <v>MegaMart Johnmouth</v>
      </c>
      <c r="Q3965" t="str">
        <f>VLOOKUP(O3965,Stores!$A$1:$D$6,4,0)</f>
        <v>East</v>
      </c>
      <c r="R3965" s="6">
        <v>4</v>
      </c>
      <c r="S3965" s="6">
        <v>0.05</v>
      </c>
      <c r="T3965" t="s">
        <v>861</v>
      </c>
      <c r="U3965">
        <f t="shared" si="183"/>
        <v>116.96</v>
      </c>
      <c r="V3965" s="7">
        <f t="shared" si="184"/>
        <v>2969.0608695652186</v>
      </c>
      <c r="W3965" s="7">
        <f t="shared" si="185"/>
        <v>-2853.0508695652184</v>
      </c>
    </row>
    <row r="3966" spans="1:23" x14ac:dyDescent="0.25">
      <c r="A3966" t="s">
        <v>4897</v>
      </c>
      <c r="B3966" s="4">
        <v>45760</v>
      </c>
      <c r="C3966" t="s">
        <v>651</v>
      </c>
      <c r="D3966" t="str">
        <f>VLOOKUP(C3966,Customers!$A$1:$H$201,4,0)</f>
        <v>Joe Vincent</v>
      </c>
      <c r="E3966" t="str">
        <f>VLOOKUP(C3966,Customers!$A$1:$H$201,5,0)</f>
        <v>Female</v>
      </c>
      <c r="F3966" s="4">
        <f>VLOOKUP(C3966,Customers!$A$1:$H$201,6,0)</f>
        <v>27579</v>
      </c>
      <c r="G3966" s="4" t="str">
        <f>VLOOKUP(C3966,Customers!$A$1:$H$201,7,0)</f>
        <v>North Chaseborough</v>
      </c>
      <c r="H3966" s="4">
        <f>VLOOKUP(C3966,Customers!$A$1:$H$201,8,0)</f>
        <v>45571</v>
      </c>
      <c r="I3966" t="s">
        <v>782</v>
      </c>
      <c r="J3966" t="str">
        <f>VLOOKUP(I3966,Products!$A$1:$F$51,2,0)</f>
        <v>National Watches</v>
      </c>
      <c r="K3966" t="str">
        <f>VLOOKUP(I3966,Products!$A$1:$F$51,3,0)</f>
        <v>Fashion</v>
      </c>
      <c r="L3966" t="str">
        <f>VLOOKUP(I3966,Products!$A$1:$F$51,4,0)</f>
        <v>Watches</v>
      </c>
      <c r="M3966" s="7">
        <f>VLOOKUP(I3966,Products!$A$1:$F$51,5,0)</f>
        <v>29.24</v>
      </c>
      <c r="N3966" s="7">
        <f>VLOOKUP(I3966,Products!$A$1:$F$51,6,0)</f>
        <v>742.26521739130465</v>
      </c>
      <c r="O3966" t="s">
        <v>827</v>
      </c>
      <c r="P3966" t="str">
        <f>VLOOKUP(O3966,Stores!$A$1:$D$6,2,0)</f>
        <v>MegaMart Jimenezborough</v>
      </c>
      <c r="Q3966" t="str">
        <f>VLOOKUP(O3966,Stores!$A$1:$D$6,4,0)</f>
        <v>South</v>
      </c>
      <c r="R3966" s="6">
        <v>5</v>
      </c>
      <c r="S3966" s="6">
        <v>0.05</v>
      </c>
      <c r="T3966" t="s">
        <v>854</v>
      </c>
      <c r="U3966">
        <f t="shared" si="183"/>
        <v>146.19999999999999</v>
      </c>
      <c r="V3966" s="7">
        <f t="shared" si="184"/>
        <v>3711.3260869565233</v>
      </c>
      <c r="W3966" s="7">
        <f t="shared" si="185"/>
        <v>-3566.0760869565233</v>
      </c>
    </row>
    <row r="3967" spans="1:23" x14ac:dyDescent="0.25">
      <c r="A3967" t="s">
        <v>4997</v>
      </c>
      <c r="B3967" s="4">
        <v>45760</v>
      </c>
      <c r="C3967" t="s">
        <v>503</v>
      </c>
      <c r="D3967" t="str">
        <f>VLOOKUP(C3967,Customers!$A$1:$H$201,4,0)</f>
        <v>Alexander Mcfarland</v>
      </c>
      <c r="E3967" t="str">
        <f>VLOOKUP(C3967,Customers!$A$1:$H$201,5,0)</f>
        <v>Male</v>
      </c>
      <c r="F3967" s="4">
        <f>VLOOKUP(C3967,Customers!$A$1:$H$201,6,0)</f>
        <v>21996</v>
      </c>
      <c r="G3967" s="4" t="str">
        <f>VLOOKUP(C3967,Customers!$A$1:$H$201,7,0)</f>
        <v>Whiteside</v>
      </c>
      <c r="H3967" s="4">
        <f>VLOOKUP(C3967,Customers!$A$1:$H$201,8,0)</f>
        <v>44455</v>
      </c>
      <c r="I3967" t="s">
        <v>768</v>
      </c>
      <c r="J3967" t="str">
        <f>VLOOKUP(I3967,Products!$A$1:$F$51,2,0)</f>
        <v>And Footwear</v>
      </c>
      <c r="K3967" t="str">
        <f>VLOOKUP(I3967,Products!$A$1:$F$51,3,0)</f>
        <v>Fashion</v>
      </c>
      <c r="L3967" t="str">
        <f>VLOOKUP(I3967,Products!$A$1:$F$51,4,0)</f>
        <v>Footwear</v>
      </c>
      <c r="M3967" s="7">
        <f>VLOOKUP(I3967,Products!$A$1:$F$51,5,0)</f>
        <v>1878.47</v>
      </c>
      <c r="N3967" s="7">
        <f>VLOOKUP(I3967,Products!$A$1:$F$51,6,0)</f>
        <v>1014.91</v>
      </c>
      <c r="O3967" t="s">
        <v>827</v>
      </c>
      <c r="P3967" t="str">
        <f>VLOOKUP(O3967,Stores!$A$1:$D$6,2,0)</f>
        <v>MegaMart Jimenezborough</v>
      </c>
      <c r="Q3967" t="str">
        <f>VLOOKUP(O3967,Stores!$A$1:$D$6,4,0)</f>
        <v>South</v>
      </c>
      <c r="R3967" s="6">
        <v>1</v>
      </c>
      <c r="S3967" s="6">
        <v>0.1</v>
      </c>
      <c r="T3967" t="s">
        <v>857</v>
      </c>
      <c r="U3967">
        <f t="shared" si="183"/>
        <v>1878.47</v>
      </c>
      <c r="V3967" s="7">
        <f t="shared" si="184"/>
        <v>1014.91</v>
      </c>
      <c r="W3967" s="7">
        <f t="shared" si="185"/>
        <v>862.66000000000008</v>
      </c>
    </row>
    <row r="3968" spans="1:23" x14ac:dyDescent="0.25">
      <c r="A3968" t="s">
        <v>5096</v>
      </c>
      <c r="B3968" s="4">
        <v>45760</v>
      </c>
      <c r="C3968" t="s">
        <v>380</v>
      </c>
      <c r="D3968" t="str">
        <f>VLOOKUP(C3968,Customers!$A$1:$H$201,4,0)</f>
        <v>Carolyn Perez</v>
      </c>
      <c r="E3968" t="str">
        <f>VLOOKUP(C3968,Customers!$A$1:$H$201,5,0)</f>
        <v>Female</v>
      </c>
      <c r="F3968" s="4">
        <f>VLOOKUP(C3968,Customers!$A$1:$H$201,6,0)</f>
        <v>35236</v>
      </c>
      <c r="G3968" s="4" t="str">
        <f>VLOOKUP(C3968,Customers!$A$1:$H$201,7,0)</f>
        <v>South Briantown</v>
      </c>
      <c r="H3968" s="4">
        <f>VLOOKUP(C3968,Customers!$A$1:$H$201,8,0)</f>
        <v>45242</v>
      </c>
      <c r="I3968" t="s">
        <v>751</v>
      </c>
      <c r="J3968" t="str">
        <f>VLOOKUP(I3968,Products!$A$1:$F$51,2,0)</f>
        <v>House Accessories</v>
      </c>
      <c r="K3968" t="str">
        <f>VLOOKUP(I3968,Products!$A$1:$F$51,3,0)</f>
        <v>Fashion</v>
      </c>
      <c r="L3968" t="str">
        <f>VLOOKUP(I3968,Products!$A$1:$F$51,4,0)</f>
        <v>Accessories</v>
      </c>
      <c r="M3968" s="7">
        <f>VLOOKUP(I3968,Products!$A$1:$F$51,5,0)</f>
        <v>1858.75</v>
      </c>
      <c r="N3968" s="7">
        <f>VLOOKUP(I3968,Products!$A$1:$F$51,6,0)</f>
        <v>1451.16</v>
      </c>
      <c r="O3968" t="s">
        <v>838</v>
      </c>
      <c r="P3968" t="str">
        <f>VLOOKUP(O3968,Stores!$A$1:$D$6,2,0)</f>
        <v>MegaMart Brianahaven</v>
      </c>
      <c r="Q3968" t="str">
        <f>VLOOKUP(O3968,Stores!$A$1:$D$6,4,0)</f>
        <v>North</v>
      </c>
      <c r="R3968" s="6">
        <v>1</v>
      </c>
      <c r="S3968" s="6">
        <v>0.05</v>
      </c>
      <c r="T3968" t="s">
        <v>854</v>
      </c>
      <c r="U3968">
        <f t="shared" si="183"/>
        <v>1858.75</v>
      </c>
      <c r="V3968" s="7">
        <f t="shared" si="184"/>
        <v>1451.16</v>
      </c>
      <c r="W3968" s="7">
        <f t="shared" si="185"/>
        <v>406.63999999999993</v>
      </c>
    </row>
    <row r="3969" spans="1:23" x14ac:dyDescent="0.25">
      <c r="A3969" t="s">
        <v>2037</v>
      </c>
      <c r="B3969" s="4">
        <v>45760</v>
      </c>
      <c r="C3969" t="s">
        <v>337</v>
      </c>
      <c r="D3969" t="str">
        <f>VLOOKUP(C3969,Customers!$A$1:$H$201,4,0)</f>
        <v>Carrie Peterson</v>
      </c>
      <c r="E3969" t="str">
        <f>VLOOKUP(C3969,Customers!$A$1:$H$201,5,0)</f>
        <v>Male</v>
      </c>
      <c r="F3969" s="4">
        <f>VLOOKUP(C3969,Customers!$A$1:$H$201,6,0)</f>
        <v>27624</v>
      </c>
      <c r="G3969" s="4" t="str">
        <f>VLOOKUP(C3969,Customers!$A$1:$H$201,7,0)</f>
        <v>Fergusonview</v>
      </c>
      <c r="H3969" s="4">
        <f>VLOOKUP(C3969,Customers!$A$1:$H$201,8,0)</f>
        <v>44577</v>
      </c>
      <c r="I3969" t="s">
        <v>749</v>
      </c>
      <c r="J3969" t="str">
        <f>VLOOKUP(I3969,Products!$A$1:$F$51,2,0)</f>
        <v>Whether Bags</v>
      </c>
      <c r="K3969" t="str">
        <f>VLOOKUP(I3969,Products!$A$1:$F$51,3,0)</f>
        <v>Fashion</v>
      </c>
      <c r="L3969" t="str">
        <f>VLOOKUP(I3969,Products!$A$1:$F$51,4,0)</f>
        <v>Bags</v>
      </c>
      <c r="M3969" s="7">
        <f>VLOOKUP(I3969,Products!$A$1:$F$51,5,0)</f>
        <v>270.45</v>
      </c>
      <c r="N3969" s="7">
        <f>VLOOKUP(I3969,Products!$A$1:$F$51,6,0)</f>
        <v>742.26521739130465</v>
      </c>
      <c r="O3969" t="s">
        <v>831</v>
      </c>
      <c r="P3969" t="str">
        <f>VLOOKUP(O3969,Stores!$A$1:$D$6,2,0)</f>
        <v>MegaMart Peckmouth</v>
      </c>
      <c r="Q3969" t="str">
        <f>VLOOKUP(O3969,Stores!$A$1:$D$6,4,0)</f>
        <v>East</v>
      </c>
      <c r="R3969" s="6">
        <v>3</v>
      </c>
      <c r="S3969" s="6">
        <v>0.1</v>
      </c>
      <c r="T3969" t="s">
        <v>857</v>
      </c>
      <c r="U3969">
        <f t="shared" si="183"/>
        <v>811.34999999999991</v>
      </c>
      <c r="V3969" s="7">
        <f t="shared" si="184"/>
        <v>2226.7956521739138</v>
      </c>
      <c r="W3969" s="7">
        <f t="shared" si="185"/>
        <v>-1416.345652173914</v>
      </c>
    </row>
    <row r="3970" spans="1:23" x14ac:dyDescent="0.25">
      <c r="A3970" t="s">
        <v>2200</v>
      </c>
      <c r="B3970" s="4">
        <v>45761</v>
      </c>
      <c r="C3970" t="s">
        <v>489</v>
      </c>
      <c r="D3970" t="str">
        <f>VLOOKUP(C3970,Customers!$A$1:$H$201,4,0)</f>
        <v>Emily Hart</v>
      </c>
      <c r="E3970" t="str">
        <f>VLOOKUP(C3970,Customers!$A$1:$H$201,5,0)</f>
        <v>Female</v>
      </c>
      <c r="F3970" s="4">
        <f>VLOOKUP(C3970,Customers!$A$1:$H$201,6,0)</f>
        <v>31076</v>
      </c>
      <c r="G3970" s="4" t="str">
        <f>VLOOKUP(C3970,Customers!$A$1:$H$201,7,0)</f>
        <v>Angelaland</v>
      </c>
      <c r="H3970" s="4">
        <f>VLOOKUP(C3970,Customers!$A$1:$H$201,8,0)</f>
        <v>45799</v>
      </c>
      <c r="I3970" t="s">
        <v>743</v>
      </c>
      <c r="J3970" t="str">
        <f>VLOOKUP(I3970,Products!$A$1:$F$51,2,0)</f>
        <v>World Watches</v>
      </c>
      <c r="K3970" t="str">
        <f>VLOOKUP(I3970,Products!$A$1:$F$51,3,0)</f>
        <v>Fashion</v>
      </c>
      <c r="L3970" t="str">
        <f>VLOOKUP(I3970,Products!$A$1:$F$51,4,0)</f>
        <v>Watches</v>
      </c>
      <c r="M3970" s="7">
        <f>VLOOKUP(I3970,Products!$A$1:$F$51,5,0)</f>
        <v>1134.8</v>
      </c>
      <c r="N3970" s="7">
        <f>VLOOKUP(I3970,Products!$A$1:$F$51,6,0)</f>
        <v>675.1</v>
      </c>
      <c r="O3970" t="s">
        <v>831</v>
      </c>
      <c r="P3970" t="str">
        <f>VLOOKUP(O3970,Stores!$A$1:$D$6,2,0)</f>
        <v>MegaMart Peckmouth</v>
      </c>
      <c r="Q3970" t="str">
        <f>VLOOKUP(O3970,Stores!$A$1:$D$6,4,0)</f>
        <v>East</v>
      </c>
      <c r="R3970" s="6">
        <v>4</v>
      </c>
      <c r="S3970" s="6">
        <v>0.1</v>
      </c>
      <c r="T3970" t="s">
        <v>851</v>
      </c>
      <c r="U3970">
        <f t="shared" si="183"/>
        <v>4539.2</v>
      </c>
      <c r="V3970" s="7">
        <f t="shared" si="184"/>
        <v>2700.4</v>
      </c>
      <c r="W3970" s="7">
        <f t="shared" si="185"/>
        <v>1837.8999999999996</v>
      </c>
    </row>
    <row r="3971" spans="1:23" x14ac:dyDescent="0.25">
      <c r="A3971" t="s">
        <v>2512</v>
      </c>
      <c r="B3971" s="4">
        <v>45761</v>
      </c>
      <c r="C3971" t="s">
        <v>103</v>
      </c>
      <c r="D3971" t="str">
        <f>VLOOKUP(C3971,Customers!$A$1:$H$201,4,0)</f>
        <v>Justin Macdonald</v>
      </c>
      <c r="E3971" t="str">
        <f>VLOOKUP(C3971,Customers!$A$1:$H$201,5,0)</f>
        <v>Male</v>
      </c>
      <c r="F3971" s="4">
        <f>VLOOKUP(C3971,Customers!$A$1:$H$201,6,0)</f>
        <v>37990</v>
      </c>
      <c r="G3971" s="4" t="str">
        <f>VLOOKUP(C3971,Customers!$A$1:$H$201,7,0)</f>
        <v>Shepherdburgh</v>
      </c>
      <c r="H3971" s="4">
        <f>VLOOKUP(C3971,Customers!$A$1:$H$201,8,0)</f>
        <v>45538</v>
      </c>
      <c r="I3971" t="s">
        <v>707</v>
      </c>
      <c r="J3971" t="str">
        <f>VLOOKUP(I3971,Products!$A$1:$F$51,2,0)</f>
        <v>Like Camera</v>
      </c>
      <c r="K3971" t="str">
        <f>VLOOKUP(I3971,Products!$A$1:$F$51,3,0)</f>
        <v>Electronics</v>
      </c>
      <c r="L3971" t="str">
        <f>VLOOKUP(I3971,Products!$A$1:$F$51,4,0)</f>
        <v>Camera</v>
      </c>
      <c r="M3971" s="7">
        <f>VLOOKUP(I3971,Products!$A$1:$F$51,5,0)</f>
        <v>1673.69</v>
      </c>
      <c r="N3971" s="7">
        <f>VLOOKUP(I3971,Products!$A$1:$F$51,6,0)</f>
        <v>1323.38</v>
      </c>
      <c r="O3971" t="s">
        <v>827</v>
      </c>
      <c r="P3971" t="str">
        <f>VLOOKUP(O3971,Stores!$A$1:$D$6,2,0)</f>
        <v>MegaMart Jimenezborough</v>
      </c>
      <c r="Q3971" t="str">
        <f>VLOOKUP(O3971,Stores!$A$1:$D$6,4,0)</f>
        <v>South</v>
      </c>
      <c r="R3971" s="6">
        <v>2</v>
      </c>
      <c r="S3971" s="6">
        <v>0.15</v>
      </c>
      <c r="T3971" t="s">
        <v>861</v>
      </c>
      <c r="U3971">
        <f t="shared" ref="U3971:U4034" si="186">M3971*R3971</f>
        <v>3347.38</v>
      </c>
      <c r="V3971" s="7">
        <f t="shared" ref="V3971:V4034" si="187">N3971*R3971</f>
        <v>2646.76</v>
      </c>
      <c r="W3971" s="7">
        <f t="shared" ref="W3971:W4034" si="188">U3971-V3971-(1-S3971)</f>
        <v>699.76999999999987</v>
      </c>
    </row>
    <row r="3972" spans="1:23" x14ac:dyDescent="0.25">
      <c r="A3972" t="s">
        <v>3298</v>
      </c>
      <c r="B3972" s="4">
        <v>45761</v>
      </c>
      <c r="C3972" t="s">
        <v>360</v>
      </c>
      <c r="D3972" t="str">
        <f>VLOOKUP(C3972,Customers!$A$1:$H$201,4,0)</f>
        <v>Eric King</v>
      </c>
      <c r="E3972" t="str">
        <f>VLOOKUP(C3972,Customers!$A$1:$H$201,5,0)</f>
        <v>Male</v>
      </c>
      <c r="F3972" s="4">
        <f>VLOOKUP(C3972,Customers!$A$1:$H$201,6,0)</f>
        <v>32514</v>
      </c>
      <c r="G3972" s="4" t="str">
        <f>VLOOKUP(C3972,Customers!$A$1:$H$201,7,0)</f>
        <v>Lake Amanda</v>
      </c>
      <c r="H3972" s="4">
        <f>VLOOKUP(C3972,Customers!$A$1:$H$201,8,0)</f>
        <v>44496</v>
      </c>
      <c r="I3972" t="s">
        <v>820</v>
      </c>
      <c r="J3972" t="str">
        <f>VLOOKUP(I3972,Products!$A$1:$F$51,2,0)</f>
        <v>Possible Watches</v>
      </c>
      <c r="K3972" t="str">
        <f>VLOOKUP(I3972,Products!$A$1:$F$51,3,0)</f>
        <v>Fashion</v>
      </c>
      <c r="L3972" t="str">
        <f>VLOOKUP(I3972,Products!$A$1:$F$51,4,0)</f>
        <v>Watches</v>
      </c>
      <c r="M3972" s="7">
        <f>VLOOKUP(I3972,Products!$A$1:$F$51,5,0)</f>
        <v>388.26</v>
      </c>
      <c r="N3972" s="7">
        <f>VLOOKUP(I3972,Products!$A$1:$F$51,6,0)</f>
        <v>199.3</v>
      </c>
      <c r="O3972" t="s">
        <v>831</v>
      </c>
      <c r="P3972" t="str">
        <f>VLOOKUP(O3972,Stores!$A$1:$D$6,2,0)</f>
        <v>MegaMart Peckmouth</v>
      </c>
      <c r="Q3972" t="str">
        <f>VLOOKUP(O3972,Stores!$A$1:$D$6,4,0)</f>
        <v>East</v>
      </c>
      <c r="R3972" s="6">
        <v>1</v>
      </c>
      <c r="S3972" s="6">
        <v>0.05</v>
      </c>
      <c r="T3972" t="s">
        <v>854</v>
      </c>
      <c r="U3972">
        <f t="shared" si="186"/>
        <v>388.26</v>
      </c>
      <c r="V3972" s="7">
        <f t="shared" si="187"/>
        <v>199.3</v>
      </c>
      <c r="W3972" s="7">
        <f t="shared" si="188"/>
        <v>188.01</v>
      </c>
    </row>
    <row r="3973" spans="1:23" x14ac:dyDescent="0.25">
      <c r="A3973" t="s">
        <v>4002</v>
      </c>
      <c r="B3973" s="4">
        <v>45761</v>
      </c>
      <c r="C3973" t="s">
        <v>196</v>
      </c>
      <c r="D3973" t="str">
        <f>VLOOKUP(C3973,Customers!$A$1:$H$201,4,0)</f>
        <v>Madison Sellers</v>
      </c>
      <c r="E3973" t="str">
        <f>VLOOKUP(C3973,Customers!$A$1:$H$201,5,0)</f>
        <v>Female</v>
      </c>
      <c r="F3973" s="4">
        <f>VLOOKUP(C3973,Customers!$A$1:$H$201,6,0)</f>
        <v>38340</v>
      </c>
      <c r="G3973" s="4" t="str">
        <f>VLOOKUP(C3973,Customers!$A$1:$H$201,7,0)</f>
        <v>Boyerstad</v>
      </c>
      <c r="H3973" s="4">
        <f>VLOOKUP(C3973,Customers!$A$1:$H$201,8,0)</f>
        <v>45347</v>
      </c>
      <c r="I3973" t="s">
        <v>770</v>
      </c>
      <c r="J3973" t="str">
        <f>VLOOKUP(I3973,Products!$A$1:$F$51,2,0)</f>
        <v>Him Smartphone</v>
      </c>
      <c r="K3973" t="str">
        <f>VLOOKUP(I3973,Products!$A$1:$F$51,3,0)</f>
        <v>Electronics</v>
      </c>
      <c r="L3973" t="str">
        <f>VLOOKUP(I3973,Products!$A$1:$F$51,4,0)</f>
        <v>Smartphone</v>
      </c>
      <c r="M3973" s="7">
        <f>VLOOKUP(I3973,Products!$A$1:$F$51,5,0)</f>
        <v>1487.41</v>
      </c>
      <c r="N3973" s="7">
        <f>VLOOKUP(I3973,Products!$A$1:$F$51,6,0)</f>
        <v>813.07</v>
      </c>
      <c r="O3973" t="s">
        <v>827</v>
      </c>
      <c r="P3973" t="str">
        <f>VLOOKUP(O3973,Stores!$A$1:$D$6,2,0)</f>
        <v>MegaMart Jimenezborough</v>
      </c>
      <c r="Q3973" t="str">
        <f>VLOOKUP(O3973,Stores!$A$1:$D$6,4,0)</f>
        <v>South</v>
      </c>
      <c r="R3973" s="6">
        <v>2</v>
      </c>
      <c r="S3973" s="6">
        <v>0.15</v>
      </c>
      <c r="T3973" t="s">
        <v>857</v>
      </c>
      <c r="U3973">
        <f t="shared" si="186"/>
        <v>2974.82</v>
      </c>
      <c r="V3973" s="7">
        <f t="shared" si="187"/>
        <v>1626.14</v>
      </c>
      <c r="W3973" s="7">
        <f t="shared" si="188"/>
        <v>1347.8300000000002</v>
      </c>
    </row>
    <row r="3974" spans="1:23" x14ac:dyDescent="0.25">
      <c r="A3974" t="s">
        <v>4362</v>
      </c>
      <c r="B3974" s="4">
        <v>45762</v>
      </c>
      <c r="C3974" t="s">
        <v>529</v>
      </c>
      <c r="D3974" t="str">
        <f>VLOOKUP(C3974,Customers!$A$1:$H$201,4,0)</f>
        <v>John Johnson</v>
      </c>
      <c r="E3974" t="str">
        <f>VLOOKUP(C3974,Customers!$A$1:$H$201,5,0)</f>
        <v>Female</v>
      </c>
      <c r="F3974" s="4">
        <f>VLOOKUP(C3974,Customers!$A$1:$H$201,6,0)</f>
        <v>35515</v>
      </c>
      <c r="G3974" s="4" t="str">
        <f>VLOOKUP(C3974,Customers!$A$1:$H$201,7,0)</f>
        <v>North Jamesport</v>
      </c>
      <c r="H3974" s="4">
        <f>VLOOKUP(C3974,Customers!$A$1:$H$201,8,0)</f>
        <v>44804</v>
      </c>
      <c r="I3974" t="s">
        <v>800</v>
      </c>
      <c r="J3974" t="str">
        <f>VLOOKUP(I3974,Products!$A$1:$F$51,2,0)</f>
        <v>Church Clothing</v>
      </c>
      <c r="K3974" t="str">
        <f>VLOOKUP(I3974,Products!$A$1:$F$51,3,0)</f>
        <v>Fashion</v>
      </c>
      <c r="L3974" t="str">
        <f>VLOOKUP(I3974,Products!$A$1:$F$51,4,0)</f>
        <v>Clothing</v>
      </c>
      <c r="M3974" s="7">
        <f>VLOOKUP(I3974,Products!$A$1:$F$51,5,0)</f>
        <v>540.94000000000005</v>
      </c>
      <c r="N3974" s="7">
        <f>VLOOKUP(I3974,Products!$A$1:$F$51,6,0)</f>
        <v>398.25</v>
      </c>
      <c r="O3974" t="s">
        <v>838</v>
      </c>
      <c r="P3974" t="str">
        <f>VLOOKUP(O3974,Stores!$A$1:$D$6,2,0)</f>
        <v>MegaMart Brianahaven</v>
      </c>
      <c r="Q3974" t="str">
        <f>VLOOKUP(O3974,Stores!$A$1:$D$6,4,0)</f>
        <v>North</v>
      </c>
      <c r="R3974" s="6">
        <v>4</v>
      </c>
      <c r="S3974" s="6">
        <v>0</v>
      </c>
      <c r="T3974" t="s">
        <v>851</v>
      </c>
      <c r="U3974">
        <f t="shared" si="186"/>
        <v>2163.7600000000002</v>
      </c>
      <c r="V3974" s="7">
        <f t="shared" si="187"/>
        <v>1593</v>
      </c>
      <c r="W3974" s="7">
        <f t="shared" si="188"/>
        <v>569.76000000000022</v>
      </c>
    </row>
    <row r="3975" spans="1:23" x14ac:dyDescent="0.25">
      <c r="A3975" t="s">
        <v>4384</v>
      </c>
      <c r="B3975" s="4">
        <v>45762</v>
      </c>
      <c r="C3975" t="s">
        <v>583</v>
      </c>
      <c r="D3975" t="str">
        <f>VLOOKUP(C3975,Customers!$A$1:$H$201,4,0)</f>
        <v>Linda Vasquez</v>
      </c>
      <c r="E3975" t="str">
        <f>VLOOKUP(C3975,Customers!$A$1:$H$201,5,0)</f>
        <v>Male</v>
      </c>
      <c r="F3975" s="4">
        <f>VLOOKUP(C3975,Customers!$A$1:$H$201,6,0)</f>
        <v>25047</v>
      </c>
      <c r="G3975" s="4" t="str">
        <f>VLOOKUP(C3975,Customers!$A$1:$H$201,7,0)</f>
        <v>North Rodney</v>
      </c>
      <c r="H3975" s="4">
        <f>VLOOKUP(C3975,Customers!$A$1:$H$201,8,0)</f>
        <v>44186</v>
      </c>
      <c r="I3975" t="s">
        <v>780</v>
      </c>
      <c r="J3975" t="str">
        <f>VLOOKUP(I3975,Products!$A$1:$F$51,2,0)</f>
        <v>Road Clothing</v>
      </c>
      <c r="K3975" t="str">
        <f>VLOOKUP(I3975,Products!$A$1:$F$51,3,0)</f>
        <v>Fashion</v>
      </c>
      <c r="L3975" t="str">
        <f>VLOOKUP(I3975,Products!$A$1:$F$51,4,0)</f>
        <v>Clothing</v>
      </c>
      <c r="M3975" s="7">
        <f>VLOOKUP(I3975,Products!$A$1:$F$51,5,0)</f>
        <v>1485.05</v>
      </c>
      <c r="N3975" s="7">
        <f>VLOOKUP(I3975,Products!$A$1:$F$51,6,0)</f>
        <v>988.31</v>
      </c>
      <c r="O3975" t="s">
        <v>831</v>
      </c>
      <c r="P3975" t="str">
        <f>VLOOKUP(O3975,Stores!$A$1:$D$6,2,0)</f>
        <v>MegaMart Peckmouth</v>
      </c>
      <c r="Q3975" t="str">
        <f>VLOOKUP(O3975,Stores!$A$1:$D$6,4,0)</f>
        <v>East</v>
      </c>
      <c r="R3975" s="6">
        <v>2</v>
      </c>
      <c r="S3975" s="6">
        <v>0.1</v>
      </c>
      <c r="T3975" t="s">
        <v>854</v>
      </c>
      <c r="U3975">
        <f t="shared" si="186"/>
        <v>2970.1</v>
      </c>
      <c r="V3975" s="7">
        <f t="shared" si="187"/>
        <v>1976.62</v>
      </c>
      <c r="W3975" s="7">
        <f t="shared" si="188"/>
        <v>992.58</v>
      </c>
    </row>
    <row r="3976" spans="1:23" x14ac:dyDescent="0.25">
      <c r="A3976" t="s">
        <v>4473</v>
      </c>
      <c r="B3976" s="4">
        <v>45762</v>
      </c>
      <c r="C3976" t="s">
        <v>146</v>
      </c>
      <c r="D3976" t="str">
        <f>VLOOKUP(C3976,Customers!$A$1:$H$201,4,0)</f>
        <v>Tracey Davis</v>
      </c>
      <c r="E3976" t="str">
        <f>VLOOKUP(C3976,Customers!$A$1:$H$201,5,0)</f>
        <v>Male</v>
      </c>
      <c r="F3976" s="4">
        <f>VLOOKUP(C3976,Customers!$A$1:$H$201,6,0)</f>
        <v>27138</v>
      </c>
      <c r="G3976" s="4" t="str">
        <f>VLOOKUP(C3976,Customers!$A$1:$H$201,7,0)</f>
        <v>Wilsonbury</v>
      </c>
      <c r="H3976" s="4">
        <f>VLOOKUP(C3976,Customers!$A$1:$H$201,8,0)</f>
        <v>44326</v>
      </c>
      <c r="I3976" t="s">
        <v>810</v>
      </c>
      <c r="J3976" t="str">
        <f>VLOOKUP(I3976,Products!$A$1:$F$51,2,0)</f>
        <v>Least Accessories</v>
      </c>
      <c r="K3976" t="str">
        <f>VLOOKUP(I3976,Products!$A$1:$F$51,3,0)</f>
        <v>Fashion</v>
      </c>
      <c r="L3976" t="str">
        <f>VLOOKUP(I3976,Products!$A$1:$F$51,4,0)</f>
        <v>Accessories</v>
      </c>
      <c r="M3976" s="7">
        <f>VLOOKUP(I3976,Products!$A$1:$F$51,5,0)</f>
        <v>1286.55</v>
      </c>
      <c r="N3976" s="7">
        <f>VLOOKUP(I3976,Products!$A$1:$F$51,6,0)</f>
        <v>797.54</v>
      </c>
      <c r="O3976" t="s">
        <v>838</v>
      </c>
      <c r="P3976" t="str">
        <f>VLOOKUP(O3976,Stores!$A$1:$D$6,2,0)</f>
        <v>MegaMart Brianahaven</v>
      </c>
      <c r="Q3976" t="str">
        <f>VLOOKUP(O3976,Stores!$A$1:$D$6,4,0)</f>
        <v>North</v>
      </c>
      <c r="R3976" s="6">
        <v>1</v>
      </c>
      <c r="S3976" s="6">
        <v>0.05</v>
      </c>
      <c r="T3976" t="s">
        <v>857</v>
      </c>
      <c r="U3976">
        <f t="shared" si="186"/>
        <v>1286.55</v>
      </c>
      <c r="V3976" s="7">
        <f t="shared" si="187"/>
        <v>797.54</v>
      </c>
      <c r="W3976" s="7">
        <f t="shared" si="188"/>
        <v>488.06</v>
      </c>
    </row>
    <row r="3977" spans="1:23" x14ac:dyDescent="0.25">
      <c r="A3977" t="s">
        <v>5804</v>
      </c>
      <c r="B3977" s="4">
        <v>45762</v>
      </c>
      <c r="C3977" t="s">
        <v>11</v>
      </c>
      <c r="D3977" t="str">
        <f>VLOOKUP(C3977,Customers!$A$1:$H$201,4,0)</f>
        <v>Michael Miller</v>
      </c>
      <c r="E3977" t="str">
        <f>VLOOKUP(C3977,Customers!$A$1:$H$201,5,0)</f>
        <v>Male</v>
      </c>
      <c r="F3977" s="4">
        <f>VLOOKUP(C3977,Customers!$A$1:$H$201,6,0)</f>
        <v>21780</v>
      </c>
      <c r="G3977" s="4" t="str">
        <f>VLOOKUP(C3977,Customers!$A$1:$H$201,7,0)</f>
        <v>New Gabrielleport</v>
      </c>
      <c r="H3977" s="4">
        <f>VLOOKUP(C3977,Customers!$A$1:$H$201,8,0)</f>
        <v>44138</v>
      </c>
      <c r="I3977" t="s">
        <v>765</v>
      </c>
      <c r="J3977" t="str">
        <f>VLOOKUP(I3977,Products!$A$1:$F$51,2,0)</f>
        <v>How Vegetables</v>
      </c>
      <c r="K3977" t="str">
        <f>VLOOKUP(I3977,Products!$A$1:$F$51,3,0)</f>
        <v>Groceries</v>
      </c>
      <c r="L3977" t="str">
        <f>VLOOKUP(I3977,Products!$A$1:$F$51,4,0)</f>
        <v>Vegetables</v>
      </c>
      <c r="M3977" s="7">
        <f>VLOOKUP(I3977,Products!$A$1:$F$51,5,0)</f>
        <v>25.57</v>
      </c>
      <c r="N3977" s="7">
        <f>VLOOKUP(I3977,Products!$A$1:$F$51,6,0)</f>
        <v>19.05</v>
      </c>
      <c r="O3977" t="s">
        <v>827</v>
      </c>
      <c r="P3977" t="str">
        <f>VLOOKUP(O3977,Stores!$A$1:$D$6,2,0)</f>
        <v>MegaMart Jimenezborough</v>
      </c>
      <c r="Q3977" t="str">
        <f>VLOOKUP(O3977,Stores!$A$1:$D$6,4,0)</f>
        <v>South</v>
      </c>
      <c r="R3977" s="6">
        <v>5</v>
      </c>
      <c r="S3977" s="6">
        <v>0.05</v>
      </c>
      <c r="T3977" t="s">
        <v>857</v>
      </c>
      <c r="U3977">
        <f t="shared" si="186"/>
        <v>127.85</v>
      </c>
      <c r="V3977" s="7">
        <f t="shared" si="187"/>
        <v>95.25</v>
      </c>
      <c r="W3977" s="7">
        <f t="shared" si="188"/>
        <v>31.649999999999995</v>
      </c>
    </row>
    <row r="3978" spans="1:23" x14ac:dyDescent="0.25">
      <c r="A3978" t="s">
        <v>5842</v>
      </c>
      <c r="B3978" s="4">
        <v>45762</v>
      </c>
      <c r="C3978" t="s">
        <v>275</v>
      </c>
      <c r="D3978" t="str">
        <f>VLOOKUP(C3978,Customers!$A$1:$H$201,4,0)</f>
        <v>Carl Armstrong</v>
      </c>
      <c r="E3978" t="str">
        <f>VLOOKUP(C3978,Customers!$A$1:$H$201,5,0)</f>
        <v>Female</v>
      </c>
      <c r="F3978" s="4">
        <f>VLOOKUP(C3978,Customers!$A$1:$H$201,6,0)</f>
        <v>23715</v>
      </c>
      <c r="G3978" s="4" t="str">
        <f>VLOOKUP(C3978,Customers!$A$1:$H$201,7,0)</f>
        <v>Port Angelabury</v>
      </c>
      <c r="H3978" s="4">
        <f>VLOOKUP(C3978,Customers!$A$1:$H$201,8,0)</f>
        <v>44601</v>
      </c>
      <c r="I3978" t="s">
        <v>792</v>
      </c>
      <c r="J3978" t="str">
        <f>VLOOKUP(I3978,Products!$A$1:$F$51,2,0)</f>
        <v>Chair Laptop</v>
      </c>
      <c r="K3978" t="str">
        <f>VLOOKUP(I3978,Products!$A$1:$F$51,3,0)</f>
        <v>Electronics</v>
      </c>
      <c r="L3978" t="str">
        <f>VLOOKUP(I3978,Products!$A$1:$F$51,4,0)</f>
        <v>Laptop</v>
      </c>
      <c r="M3978" s="7">
        <f>VLOOKUP(I3978,Products!$A$1:$F$51,5,0)</f>
        <v>1562.43</v>
      </c>
      <c r="N3978" s="7">
        <f>VLOOKUP(I3978,Products!$A$1:$F$51,6,0)</f>
        <v>1195.6300000000001</v>
      </c>
      <c r="O3978" t="s">
        <v>842</v>
      </c>
      <c r="P3978" t="str">
        <f>VLOOKUP(O3978,Stores!$A$1:$D$6,2,0)</f>
        <v>MegaMart Johnmouth</v>
      </c>
      <c r="Q3978" t="str">
        <f>VLOOKUP(O3978,Stores!$A$1:$D$6,4,0)</f>
        <v>East</v>
      </c>
      <c r="R3978" s="6">
        <v>2</v>
      </c>
      <c r="S3978" s="6">
        <v>0.05</v>
      </c>
      <c r="T3978" t="s">
        <v>854</v>
      </c>
      <c r="U3978">
        <f t="shared" si="186"/>
        <v>3124.86</v>
      </c>
      <c r="V3978" s="7">
        <f t="shared" si="187"/>
        <v>2391.2600000000002</v>
      </c>
      <c r="W3978" s="7">
        <f t="shared" si="188"/>
        <v>732.64999999999986</v>
      </c>
    </row>
    <row r="3979" spans="1:23" x14ac:dyDescent="0.25">
      <c r="A3979" t="s">
        <v>1220</v>
      </c>
      <c r="B3979" s="4">
        <v>45763</v>
      </c>
      <c r="C3979" t="s">
        <v>427</v>
      </c>
      <c r="D3979" t="str">
        <f>VLOOKUP(C3979,Customers!$A$1:$H$201,4,0)</f>
        <v>Jose Smith</v>
      </c>
      <c r="E3979" t="str">
        <f>VLOOKUP(C3979,Customers!$A$1:$H$201,5,0)</f>
        <v>Male</v>
      </c>
      <c r="F3979" s="4">
        <f>VLOOKUP(C3979,Customers!$A$1:$H$201,6,0)</f>
        <v>21971</v>
      </c>
      <c r="G3979" s="4" t="str">
        <f>VLOOKUP(C3979,Customers!$A$1:$H$201,7,0)</f>
        <v>Smithburgh</v>
      </c>
      <c r="H3979" s="4">
        <f>VLOOKUP(C3979,Customers!$A$1:$H$201,8,0)</f>
        <v>45242</v>
      </c>
      <c r="I3979" t="s">
        <v>721</v>
      </c>
      <c r="J3979" t="str">
        <f>VLOOKUP(I3979,Products!$A$1:$F$51,2,0)</f>
        <v>Knowledge Bags</v>
      </c>
      <c r="K3979" t="str">
        <f>VLOOKUP(I3979,Products!$A$1:$F$51,3,0)</f>
        <v>Fashion</v>
      </c>
      <c r="L3979" t="str">
        <f>VLOOKUP(I3979,Products!$A$1:$F$51,4,0)</f>
        <v>Bags</v>
      </c>
      <c r="M3979" s="7">
        <f>VLOOKUP(I3979,Products!$A$1:$F$51,5,0)</f>
        <v>1396.22</v>
      </c>
      <c r="N3979" s="7">
        <f>VLOOKUP(I3979,Products!$A$1:$F$51,6,0)</f>
        <v>1004.09</v>
      </c>
      <c r="O3979" t="s">
        <v>838</v>
      </c>
      <c r="P3979" t="str">
        <f>VLOOKUP(O3979,Stores!$A$1:$D$6,2,0)</f>
        <v>MegaMart Brianahaven</v>
      </c>
      <c r="Q3979" t="str">
        <f>VLOOKUP(O3979,Stores!$A$1:$D$6,4,0)</f>
        <v>North</v>
      </c>
      <c r="R3979" s="6">
        <v>4</v>
      </c>
      <c r="S3979" s="6">
        <v>0</v>
      </c>
      <c r="T3979" t="s">
        <v>857</v>
      </c>
      <c r="U3979">
        <f t="shared" si="186"/>
        <v>5584.88</v>
      </c>
      <c r="V3979" s="7">
        <f t="shared" si="187"/>
        <v>4016.36</v>
      </c>
      <c r="W3979" s="7">
        <f t="shared" si="188"/>
        <v>1567.52</v>
      </c>
    </row>
    <row r="3980" spans="1:23" x14ac:dyDescent="0.25">
      <c r="A3980" t="s">
        <v>1963</v>
      </c>
      <c r="B3980" s="4">
        <v>45763</v>
      </c>
      <c r="C3980" t="s">
        <v>193</v>
      </c>
      <c r="D3980" t="str">
        <f>VLOOKUP(C3980,Customers!$A$1:$H$201,4,0)</f>
        <v>Kelly Mcmillan</v>
      </c>
      <c r="E3980" t="str">
        <f>VLOOKUP(C3980,Customers!$A$1:$H$201,5,0)</f>
        <v>Male</v>
      </c>
      <c r="F3980" s="4">
        <f>VLOOKUP(C3980,Customers!$A$1:$H$201,6,0)</f>
        <v>25009</v>
      </c>
      <c r="G3980" s="4" t="str">
        <f>VLOOKUP(C3980,Customers!$A$1:$H$201,7,0)</f>
        <v>Erinland</v>
      </c>
      <c r="H3980" s="4">
        <f>VLOOKUP(C3980,Customers!$A$1:$H$201,8,0)</f>
        <v>44798</v>
      </c>
      <c r="I3980" t="s">
        <v>724</v>
      </c>
      <c r="J3980" t="str">
        <f>VLOOKUP(I3980,Products!$A$1:$F$51,2,0)</f>
        <v>Company Fruits</v>
      </c>
      <c r="K3980" t="str">
        <f>VLOOKUP(I3980,Products!$A$1:$F$51,3,0)</f>
        <v>Groceries</v>
      </c>
      <c r="L3980" t="str">
        <f>VLOOKUP(I3980,Products!$A$1:$F$51,4,0)</f>
        <v>Fruits</v>
      </c>
      <c r="M3980" s="7">
        <f>VLOOKUP(I3980,Products!$A$1:$F$51,5,0)</f>
        <v>318.05</v>
      </c>
      <c r="N3980" s="7">
        <f>VLOOKUP(I3980,Products!$A$1:$F$51,6,0)</f>
        <v>742.26521739130465</v>
      </c>
      <c r="O3980" t="s">
        <v>835</v>
      </c>
      <c r="P3980" t="str">
        <f>VLOOKUP(O3980,Stores!$A$1:$D$6,2,0)</f>
        <v>MegaMart New Michele</v>
      </c>
      <c r="Q3980" t="str">
        <f>VLOOKUP(O3980,Stores!$A$1:$D$6,4,0)</f>
        <v>West</v>
      </c>
      <c r="R3980" s="6">
        <v>3</v>
      </c>
      <c r="S3980" s="6">
        <v>0.1</v>
      </c>
      <c r="T3980" t="s">
        <v>854</v>
      </c>
      <c r="U3980">
        <f t="shared" si="186"/>
        <v>954.15000000000009</v>
      </c>
      <c r="V3980" s="7">
        <f t="shared" si="187"/>
        <v>2226.7956521739138</v>
      </c>
      <c r="W3980" s="7">
        <f t="shared" si="188"/>
        <v>-1273.5456521739138</v>
      </c>
    </row>
    <row r="3981" spans="1:23" x14ac:dyDescent="0.25">
      <c r="A3981" t="s">
        <v>2264</v>
      </c>
      <c r="B3981" s="4">
        <v>45763</v>
      </c>
      <c r="C3981" t="s">
        <v>268</v>
      </c>
      <c r="D3981" t="str">
        <f>VLOOKUP(C3981,Customers!$A$1:$H$201,4,0)</f>
        <v>Denise Gutierrez</v>
      </c>
      <c r="E3981" t="str">
        <f>VLOOKUP(C3981,Customers!$A$1:$H$201,5,0)</f>
        <v>Male</v>
      </c>
      <c r="F3981" s="4">
        <f>VLOOKUP(C3981,Customers!$A$1:$H$201,6,0)</f>
        <v>22815</v>
      </c>
      <c r="G3981" s="4" t="str">
        <f>VLOOKUP(C3981,Customers!$A$1:$H$201,7,0)</f>
        <v>New Manuelville</v>
      </c>
      <c r="H3981" s="4">
        <f>VLOOKUP(C3981,Customers!$A$1:$H$201,8,0)</f>
        <v>44340</v>
      </c>
      <c r="I3981" t="s">
        <v>730</v>
      </c>
      <c r="J3981" t="str">
        <f>VLOOKUP(I3981,Products!$A$1:$F$51,2,0)</f>
        <v>Recognize Footwear</v>
      </c>
      <c r="K3981" t="str">
        <f>VLOOKUP(I3981,Products!$A$1:$F$51,3,0)</f>
        <v>Fashion</v>
      </c>
      <c r="L3981" t="str">
        <f>VLOOKUP(I3981,Products!$A$1:$F$51,4,0)</f>
        <v>Footwear</v>
      </c>
      <c r="M3981" s="7">
        <f>VLOOKUP(I3981,Products!$A$1:$F$51,5,0)</f>
        <v>109.78</v>
      </c>
      <c r="N3981" s="7">
        <f>VLOOKUP(I3981,Products!$A$1:$F$51,6,0)</f>
        <v>70.59</v>
      </c>
      <c r="O3981" t="s">
        <v>838</v>
      </c>
      <c r="P3981" t="str">
        <f>VLOOKUP(O3981,Stores!$A$1:$D$6,2,0)</f>
        <v>MegaMart Brianahaven</v>
      </c>
      <c r="Q3981" t="str">
        <f>VLOOKUP(O3981,Stores!$A$1:$D$6,4,0)</f>
        <v>North</v>
      </c>
      <c r="R3981" s="6">
        <v>4</v>
      </c>
      <c r="S3981" s="6">
        <v>0.1</v>
      </c>
      <c r="T3981" t="s">
        <v>861</v>
      </c>
      <c r="U3981">
        <f t="shared" si="186"/>
        <v>439.12</v>
      </c>
      <c r="V3981" s="7">
        <f t="shared" si="187"/>
        <v>282.36</v>
      </c>
      <c r="W3981" s="7">
        <f t="shared" si="188"/>
        <v>155.85999999999999</v>
      </c>
    </row>
    <row r="3982" spans="1:23" x14ac:dyDescent="0.25">
      <c r="A3982" t="s">
        <v>2300</v>
      </c>
      <c r="B3982" s="4">
        <v>45763</v>
      </c>
      <c r="C3982" t="s">
        <v>245</v>
      </c>
      <c r="D3982" t="str">
        <f>VLOOKUP(C3982,Customers!$A$1:$H$201,4,0)</f>
        <v>Scott Duke</v>
      </c>
      <c r="E3982" t="str">
        <f>VLOOKUP(C3982,Customers!$A$1:$H$201,5,0)</f>
        <v>Female</v>
      </c>
      <c r="F3982" s="4">
        <f>VLOOKUP(C3982,Customers!$A$1:$H$201,6,0)</f>
        <v>25547</v>
      </c>
      <c r="G3982" s="4" t="str">
        <f>VLOOKUP(C3982,Customers!$A$1:$H$201,7,0)</f>
        <v>Williamhaven</v>
      </c>
      <c r="H3982" s="4">
        <f>VLOOKUP(C3982,Customers!$A$1:$H$201,8,0)</f>
        <v>45312</v>
      </c>
      <c r="I3982" t="s">
        <v>738</v>
      </c>
      <c r="J3982" t="str">
        <f>VLOOKUP(I3982,Products!$A$1:$F$51,2,0)</f>
        <v>Either Headphones</v>
      </c>
      <c r="K3982" t="str">
        <f>VLOOKUP(I3982,Products!$A$1:$F$51,3,0)</f>
        <v>Electronics</v>
      </c>
      <c r="L3982" t="str">
        <f>VLOOKUP(I3982,Products!$A$1:$F$51,4,0)</f>
        <v>Headphones</v>
      </c>
      <c r="M3982" s="7">
        <f>VLOOKUP(I3982,Products!$A$1:$F$51,5,0)</f>
        <v>248.57</v>
      </c>
      <c r="N3982" s="7">
        <f>VLOOKUP(I3982,Products!$A$1:$F$51,6,0)</f>
        <v>190.67</v>
      </c>
      <c r="O3982" t="s">
        <v>842</v>
      </c>
      <c r="P3982" t="str">
        <f>VLOOKUP(O3982,Stores!$A$1:$D$6,2,0)</f>
        <v>MegaMart Johnmouth</v>
      </c>
      <c r="Q3982" t="str">
        <f>VLOOKUP(O3982,Stores!$A$1:$D$6,4,0)</f>
        <v>East</v>
      </c>
      <c r="R3982" s="6">
        <v>5</v>
      </c>
      <c r="S3982" s="6">
        <v>0.15</v>
      </c>
      <c r="T3982" t="s">
        <v>851</v>
      </c>
      <c r="U3982">
        <f t="shared" si="186"/>
        <v>1242.8499999999999</v>
      </c>
      <c r="V3982" s="7">
        <f t="shared" si="187"/>
        <v>953.34999999999991</v>
      </c>
      <c r="W3982" s="7">
        <f t="shared" si="188"/>
        <v>288.64999999999998</v>
      </c>
    </row>
    <row r="3983" spans="1:23" x14ac:dyDescent="0.25">
      <c r="A3983" t="s">
        <v>4249</v>
      </c>
      <c r="B3983" s="4">
        <v>45764</v>
      </c>
      <c r="C3983" t="s">
        <v>641</v>
      </c>
      <c r="D3983" t="str">
        <f>VLOOKUP(C3983,Customers!$A$1:$H$201,4,0)</f>
        <v>Meghan Wright</v>
      </c>
      <c r="E3983" t="str">
        <f>VLOOKUP(C3983,Customers!$A$1:$H$201,5,0)</f>
        <v>Male</v>
      </c>
      <c r="F3983" s="4">
        <f>VLOOKUP(C3983,Customers!$A$1:$H$201,6,0)</f>
        <v>38193</v>
      </c>
      <c r="G3983" s="4" t="str">
        <f>VLOOKUP(C3983,Customers!$A$1:$H$201,7,0)</f>
        <v>East Rodney</v>
      </c>
      <c r="H3983" s="4">
        <f>VLOOKUP(C3983,Customers!$A$1:$H$201,8,0)</f>
        <v>44302</v>
      </c>
      <c r="I3983" t="s">
        <v>755</v>
      </c>
      <c r="J3983" t="str">
        <f>VLOOKUP(I3983,Products!$A$1:$F$51,2,0)</f>
        <v>Democratic Smartphone</v>
      </c>
      <c r="K3983" t="str">
        <f>VLOOKUP(I3983,Products!$A$1:$F$51,3,0)</f>
        <v>Electronics</v>
      </c>
      <c r="L3983" t="str">
        <f>VLOOKUP(I3983,Products!$A$1:$F$51,4,0)</f>
        <v>Smartphone</v>
      </c>
      <c r="M3983" s="7">
        <f>VLOOKUP(I3983,Products!$A$1:$F$51,5,0)</f>
        <v>1079.8900000000001</v>
      </c>
      <c r="N3983" s="7">
        <f>VLOOKUP(I3983,Products!$A$1:$F$51,6,0)</f>
        <v>703.83</v>
      </c>
      <c r="O3983" t="s">
        <v>827</v>
      </c>
      <c r="P3983" t="str">
        <f>VLOOKUP(O3983,Stores!$A$1:$D$6,2,0)</f>
        <v>MegaMart Jimenezborough</v>
      </c>
      <c r="Q3983" t="str">
        <f>VLOOKUP(O3983,Stores!$A$1:$D$6,4,0)</f>
        <v>South</v>
      </c>
      <c r="R3983" s="6">
        <v>4</v>
      </c>
      <c r="S3983" s="6">
        <v>0.05</v>
      </c>
      <c r="T3983" t="s">
        <v>857</v>
      </c>
      <c r="U3983">
        <f t="shared" si="186"/>
        <v>4319.5600000000004</v>
      </c>
      <c r="V3983" s="7">
        <f t="shared" si="187"/>
        <v>2815.32</v>
      </c>
      <c r="W3983" s="7">
        <f t="shared" si="188"/>
        <v>1503.2900000000002</v>
      </c>
    </row>
    <row r="3984" spans="1:23" x14ac:dyDescent="0.25">
      <c r="A3984" t="s">
        <v>4560</v>
      </c>
      <c r="B3984" s="4">
        <v>45764</v>
      </c>
      <c r="C3984" t="s">
        <v>95</v>
      </c>
      <c r="D3984" t="str">
        <f>VLOOKUP(C3984,Customers!$A$1:$H$201,4,0)</f>
        <v>Molly Murray</v>
      </c>
      <c r="E3984" t="str">
        <f>VLOOKUP(C3984,Customers!$A$1:$H$201,5,0)</f>
        <v>Female</v>
      </c>
      <c r="F3984" s="4">
        <f>VLOOKUP(C3984,Customers!$A$1:$H$201,6,0)</f>
        <v>22610</v>
      </c>
      <c r="G3984" s="4" t="str">
        <f>VLOOKUP(C3984,Customers!$A$1:$H$201,7,0)</f>
        <v>North April</v>
      </c>
      <c r="H3984" s="4">
        <f>VLOOKUP(C3984,Customers!$A$1:$H$201,8,0)</f>
        <v>45036</v>
      </c>
      <c r="I3984" t="s">
        <v>707</v>
      </c>
      <c r="J3984" t="str">
        <f>VLOOKUP(I3984,Products!$A$1:$F$51,2,0)</f>
        <v>Like Camera</v>
      </c>
      <c r="K3984" t="str">
        <f>VLOOKUP(I3984,Products!$A$1:$F$51,3,0)</f>
        <v>Electronics</v>
      </c>
      <c r="L3984" t="str">
        <f>VLOOKUP(I3984,Products!$A$1:$F$51,4,0)</f>
        <v>Camera</v>
      </c>
      <c r="M3984" s="7">
        <f>VLOOKUP(I3984,Products!$A$1:$F$51,5,0)</f>
        <v>1673.69</v>
      </c>
      <c r="N3984" s="7">
        <f>VLOOKUP(I3984,Products!$A$1:$F$51,6,0)</f>
        <v>1323.38</v>
      </c>
      <c r="O3984" t="s">
        <v>827</v>
      </c>
      <c r="P3984" t="str">
        <f>VLOOKUP(O3984,Stores!$A$1:$D$6,2,0)</f>
        <v>MegaMart Jimenezborough</v>
      </c>
      <c r="Q3984" t="str">
        <f>VLOOKUP(O3984,Stores!$A$1:$D$6,4,0)</f>
        <v>South</v>
      </c>
      <c r="R3984" s="6">
        <v>2</v>
      </c>
      <c r="S3984" s="6">
        <v>0.15</v>
      </c>
      <c r="T3984" t="s">
        <v>851</v>
      </c>
      <c r="U3984">
        <f t="shared" si="186"/>
        <v>3347.38</v>
      </c>
      <c r="V3984" s="7">
        <f t="shared" si="187"/>
        <v>2646.76</v>
      </c>
      <c r="W3984" s="7">
        <f t="shared" si="188"/>
        <v>699.76999999999987</v>
      </c>
    </row>
    <row r="3985" spans="1:23" x14ac:dyDescent="0.25">
      <c r="A3985" t="s">
        <v>4936</v>
      </c>
      <c r="B3985" s="4">
        <v>45764</v>
      </c>
      <c r="C3985" t="s">
        <v>659</v>
      </c>
      <c r="D3985" t="str">
        <f>VLOOKUP(C3985,Customers!$A$1:$H$201,4,0)</f>
        <v>Cynthia Cherry</v>
      </c>
      <c r="E3985" t="str">
        <f>VLOOKUP(C3985,Customers!$A$1:$H$201,5,0)</f>
        <v>Male</v>
      </c>
      <c r="F3985" s="4">
        <f>VLOOKUP(C3985,Customers!$A$1:$H$201,6,0)</f>
        <v>32522</v>
      </c>
      <c r="G3985" s="4" t="str">
        <f>VLOOKUP(C3985,Customers!$A$1:$H$201,7,0)</f>
        <v>Gomeztown</v>
      </c>
      <c r="H3985" s="4">
        <f>VLOOKUP(C3985,Customers!$A$1:$H$201,8,0)</f>
        <v>45231</v>
      </c>
      <c r="I3985" t="s">
        <v>728</v>
      </c>
      <c r="J3985" t="str">
        <f>VLOOKUP(I3985,Products!$A$1:$F$51,2,0)</f>
        <v>Understand Camera</v>
      </c>
      <c r="K3985" t="str">
        <f>VLOOKUP(I3985,Products!$A$1:$F$51,3,0)</f>
        <v>Electronics</v>
      </c>
      <c r="L3985" t="str">
        <f>VLOOKUP(I3985,Products!$A$1:$F$51,4,0)</f>
        <v>Camera</v>
      </c>
      <c r="M3985" s="7">
        <f>VLOOKUP(I3985,Products!$A$1:$F$51,5,0)</f>
        <v>1474.12</v>
      </c>
      <c r="N3985" s="7">
        <f>VLOOKUP(I3985,Products!$A$1:$F$51,6,0)</f>
        <v>764.02</v>
      </c>
      <c r="O3985" t="s">
        <v>827</v>
      </c>
      <c r="P3985" t="str">
        <f>VLOOKUP(O3985,Stores!$A$1:$D$6,2,0)</f>
        <v>MegaMart Jimenezborough</v>
      </c>
      <c r="Q3985" t="str">
        <f>VLOOKUP(O3985,Stores!$A$1:$D$6,4,0)</f>
        <v>South</v>
      </c>
      <c r="R3985" s="6">
        <v>2</v>
      </c>
      <c r="S3985" s="6">
        <v>0.1</v>
      </c>
      <c r="T3985" t="s">
        <v>861</v>
      </c>
      <c r="U3985">
        <f t="shared" si="186"/>
        <v>2948.24</v>
      </c>
      <c r="V3985" s="7">
        <f t="shared" si="187"/>
        <v>1528.04</v>
      </c>
      <c r="W3985" s="7">
        <f t="shared" si="188"/>
        <v>1419.2999999999997</v>
      </c>
    </row>
    <row r="3986" spans="1:23" x14ac:dyDescent="0.25">
      <c r="A3986" t="s">
        <v>2313</v>
      </c>
      <c r="B3986" s="4">
        <v>45764</v>
      </c>
      <c r="C3986" t="s">
        <v>337</v>
      </c>
      <c r="D3986" t="str">
        <f>VLOOKUP(C3986,Customers!$A$1:$H$201,4,0)</f>
        <v>Carrie Peterson</v>
      </c>
      <c r="E3986" t="str">
        <f>VLOOKUP(C3986,Customers!$A$1:$H$201,5,0)</f>
        <v>Male</v>
      </c>
      <c r="F3986" s="4">
        <f>VLOOKUP(C3986,Customers!$A$1:$H$201,6,0)</f>
        <v>27624</v>
      </c>
      <c r="G3986" s="4" t="str">
        <f>VLOOKUP(C3986,Customers!$A$1:$H$201,7,0)</f>
        <v>Fergusonview</v>
      </c>
      <c r="H3986" s="4">
        <f>VLOOKUP(C3986,Customers!$A$1:$H$201,8,0)</f>
        <v>44577</v>
      </c>
      <c r="I3986" t="s">
        <v>784</v>
      </c>
      <c r="J3986" t="str">
        <f>VLOOKUP(I3986,Products!$A$1:$F$51,2,0)</f>
        <v>Foot Snacks</v>
      </c>
      <c r="K3986" t="str">
        <f>VLOOKUP(I3986,Products!$A$1:$F$51,3,0)</f>
        <v>Groceries</v>
      </c>
      <c r="L3986" t="str">
        <f>VLOOKUP(I3986,Products!$A$1:$F$51,4,0)</f>
        <v>Snacks</v>
      </c>
      <c r="M3986" s="7">
        <f>VLOOKUP(I3986,Products!$A$1:$F$51,5,0)</f>
        <v>1095.72</v>
      </c>
      <c r="N3986" s="7">
        <f>VLOOKUP(I3986,Products!$A$1:$F$51,6,0)</f>
        <v>822.2</v>
      </c>
      <c r="O3986" t="s">
        <v>827</v>
      </c>
      <c r="P3986" t="str">
        <f>VLOOKUP(O3986,Stores!$A$1:$D$6,2,0)</f>
        <v>MegaMart Jimenezborough</v>
      </c>
      <c r="Q3986" t="str">
        <f>VLOOKUP(O3986,Stores!$A$1:$D$6,4,0)</f>
        <v>South</v>
      </c>
      <c r="R3986" s="6">
        <v>2</v>
      </c>
      <c r="S3986" s="6">
        <v>0.1</v>
      </c>
      <c r="T3986" t="s">
        <v>857</v>
      </c>
      <c r="U3986">
        <f t="shared" si="186"/>
        <v>2191.44</v>
      </c>
      <c r="V3986" s="7">
        <f t="shared" si="187"/>
        <v>1644.4</v>
      </c>
      <c r="W3986" s="7">
        <f t="shared" si="188"/>
        <v>546.14</v>
      </c>
    </row>
    <row r="3987" spans="1:23" x14ac:dyDescent="0.25">
      <c r="A3987" t="s">
        <v>2989</v>
      </c>
      <c r="B3987" s="4">
        <v>45764</v>
      </c>
      <c r="C3987" t="s">
        <v>222</v>
      </c>
      <c r="D3987" t="str">
        <f>VLOOKUP(C3987,Customers!$A$1:$H$201,4,0)</f>
        <v>Lawrence Stewart</v>
      </c>
      <c r="E3987" t="str">
        <f>VLOOKUP(C3987,Customers!$A$1:$H$201,5,0)</f>
        <v>Male</v>
      </c>
      <c r="F3987" s="4">
        <f>VLOOKUP(C3987,Customers!$A$1:$H$201,6,0)</f>
        <v>38555</v>
      </c>
      <c r="G3987" s="4" t="str">
        <f>VLOOKUP(C3987,Customers!$A$1:$H$201,7,0)</f>
        <v>West Tinatown</v>
      </c>
      <c r="H3987" s="4">
        <f>VLOOKUP(C3987,Customers!$A$1:$H$201,8,0)</f>
        <v>44145</v>
      </c>
      <c r="I3987" t="s">
        <v>755</v>
      </c>
      <c r="J3987" t="str">
        <f>VLOOKUP(I3987,Products!$A$1:$F$51,2,0)</f>
        <v>Democratic Smartphone</v>
      </c>
      <c r="K3987" t="str">
        <f>VLOOKUP(I3987,Products!$A$1:$F$51,3,0)</f>
        <v>Electronics</v>
      </c>
      <c r="L3987" t="str">
        <f>VLOOKUP(I3987,Products!$A$1:$F$51,4,0)</f>
        <v>Smartphone</v>
      </c>
      <c r="M3987" s="7">
        <f>VLOOKUP(I3987,Products!$A$1:$F$51,5,0)</f>
        <v>1079.8900000000001</v>
      </c>
      <c r="N3987" s="7">
        <f>VLOOKUP(I3987,Products!$A$1:$F$51,6,0)</f>
        <v>703.83</v>
      </c>
      <c r="O3987" t="s">
        <v>831</v>
      </c>
      <c r="P3987" t="str">
        <f>VLOOKUP(O3987,Stores!$A$1:$D$6,2,0)</f>
        <v>MegaMart Peckmouth</v>
      </c>
      <c r="Q3987" t="str">
        <f>VLOOKUP(O3987,Stores!$A$1:$D$6,4,0)</f>
        <v>East</v>
      </c>
      <c r="R3987" s="6">
        <v>1</v>
      </c>
      <c r="S3987" s="6">
        <v>0.05</v>
      </c>
      <c r="T3987" t="s">
        <v>851</v>
      </c>
      <c r="U3987">
        <f t="shared" si="186"/>
        <v>1079.8900000000001</v>
      </c>
      <c r="V3987" s="7">
        <f t="shared" si="187"/>
        <v>703.83</v>
      </c>
      <c r="W3987" s="7">
        <f t="shared" si="188"/>
        <v>375.11000000000007</v>
      </c>
    </row>
    <row r="3988" spans="1:23" x14ac:dyDescent="0.25">
      <c r="A3988" t="s">
        <v>3221</v>
      </c>
      <c r="B3988" s="4">
        <v>45764</v>
      </c>
      <c r="C3988" t="s">
        <v>565</v>
      </c>
      <c r="D3988" t="str">
        <f>VLOOKUP(C3988,Customers!$A$1:$H$201,4,0)</f>
        <v>Crystal Aguirre</v>
      </c>
      <c r="E3988" t="str">
        <f>VLOOKUP(C3988,Customers!$A$1:$H$201,5,0)</f>
        <v>Male</v>
      </c>
      <c r="F3988" s="4">
        <f>VLOOKUP(C3988,Customers!$A$1:$H$201,6,0)</f>
        <v>29791</v>
      </c>
      <c r="G3988" s="4" t="str">
        <f>VLOOKUP(C3988,Customers!$A$1:$H$201,7,0)</f>
        <v>Dylanmouth</v>
      </c>
      <c r="H3988" s="4">
        <f>VLOOKUP(C3988,Customers!$A$1:$H$201,8,0)</f>
        <v>45184</v>
      </c>
      <c r="I3988" t="s">
        <v>818</v>
      </c>
      <c r="J3988" t="str">
        <f>VLOOKUP(I3988,Products!$A$1:$F$51,2,0)</f>
        <v>Nor Bags</v>
      </c>
      <c r="K3988" t="str">
        <f>VLOOKUP(I3988,Products!$A$1:$F$51,3,0)</f>
        <v>Fashion</v>
      </c>
      <c r="L3988" t="str">
        <f>VLOOKUP(I3988,Products!$A$1:$F$51,4,0)</f>
        <v>Bags</v>
      </c>
      <c r="M3988" s="7">
        <f>VLOOKUP(I3988,Products!$A$1:$F$51,5,0)</f>
        <v>1216.3599999999999</v>
      </c>
      <c r="N3988" s="7">
        <f>VLOOKUP(I3988,Products!$A$1:$F$51,6,0)</f>
        <v>794.8</v>
      </c>
      <c r="O3988" t="s">
        <v>838</v>
      </c>
      <c r="P3988" t="str">
        <f>VLOOKUP(O3988,Stores!$A$1:$D$6,2,0)</f>
        <v>MegaMart Brianahaven</v>
      </c>
      <c r="Q3988" t="str">
        <f>VLOOKUP(O3988,Stores!$A$1:$D$6,4,0)</f>
        <v>North</v>
      </c>
      <c r="R3988" s="6">
        <v>5</v>
      </c>
      <c r="S3988" s="6">
        <v>0.05</v>
      </c>
      <c r="T3988" t="s">
        <v>851</v>
      </c>
      <c r="U3988">
        <f t="shared" si="186"/>
        <v>6081.7999999999993</v>
      </c>
      <c r="V3988" s="7">
        <f t="shared" si="187"/>
        <v>3974</v>
      </c>
      <c r="W3988" s="7">
        <f t="shared" si="188"/>
        <v>2106.8499999999995</v>
      </c>
    </row>
    <row r="3989" spans="1:23" x14ac:dyDescent="0.25">
      <c r="A3989" t="s">
        <v>3724</v>
      </c>
      <c r="B3989" s="4">
        <v>45764</v>
      </c>
      <c r="C3989" t="s">
        <v>345</v>
      </c>
      <c r="D3989" t="str">
        <f>VLOOKUP(C3989,Customers!$A$1:$H$201,4,0)</f>
        <v>Lindsey Holder</v>
      </c>
      <c r="E3989" t="str">
        <f>VLOOKUP(C3989,Customers!$A$1:$H$201,5,0)</f>
        <v>Female</v>
      </c>
      <c r="F3989" s="4">
        <f>VLOOKUP(C3989,Customers!$A$1:$H$201,6,0)</f>
        <v>37223</v>
      </c>
      <c r="G3989" s="4" t="str">
        <f>VLOOKUP(C3989,Customers!$A$1:$H$201,7,0)</f>
        <v>Mendozaland</v>
      </c>
      <c r="H3989" s="4">
        <f>VLOOKUP(C3989,Customers!$A$1:$H$201,8,0)</f>
        <v>45277</v>
      </c>
      <c r="I3989" t="s">
        <v>741</v>
      </c>
      <c r="J3989" t="str">
        <f>VLOOKUP(I3989,Products!$A$1:$F$51,2,0)</f>
        <v>Above Camera</v>
      </c>
      <c r="K3989" t="str">
        <f>VLOOKUP(I3989,Products!$A$1:$F$51,3,0)</f>
        <v>Electronics</v>
      </c>
      <c r="L3989" t="str">
        <f>VLOOKUP(I3989,Products!$A$1:$F$51,4,0)</f>
        <v>Camera</v>
      </c>
      <c r="M3989" s="7">
        <f>VLOOKUP(I3989,Products!$A$1:$F$51,5,0)</f>
        <v>1193.0899999999999</v>
      </c>
      <c r="N3989" s="7">
        <f>VLOOKUP(I3989,Products!$A$1:$F$51,6,0)</f>
        <v>818.24</v>
      </c>
      <c r="O3989" t="s">
        <v>831</v>
      </c>
      <c r="P3989" t="str">
        <f>VLOOKUP(O3989,Stores!$A$1:$D$6,2,0)</f>
        <v>MegaMart Peckmouth</v>
      </c>
      <c r="Q3989" t="str">
        <f>VLOOKUP(O3989,Stores!$A$1:$D$6,4,0)</f>
        <v>East</v>
      </c>
      <c r="R3989" s="6">
        <v>2</v>
      </c>
      <c r="S3989" s="6">
        <v>0.05</v>
      </c>
      <c r="T3989" t="s">
        <v>851</v>
      </c>
      <c r="U3989">
        <f t="shared" si="186"/>
        <v>2386.1799999999998</v>
      </c>
      <c r="V3989" s="7">
        <f t="shared" si="187"/>
        <v>1636.48</v>
      </c>
      <c r="W3989" s="7">
        <f t="shared" si="188"/>
        <v>748.74999999999977</v>
      </c>
    </row>
    <row r="3990" spans="1:23" x14ac:dyDescent="0.25">
      <c r="A3990" t="s">
        <v>4945</v>
      </c>
      <c r="B3990" s="4">
        <v>45764</v>
      </c>
      <c r="C3990" t="s">
        <v>117</v>
      </c>
      <c r="D3990" t="str">
        <f>VLOOKUP(C3990,Customers!$A$1:$H$201,4,0)</f>
        <v>Lacey Hall</v>
      </c>
      <c r="E3990" t="str">
        <f>VLOOKUP(C3990,Customers!$A$1:$H$201,5,0)</f>
        <v>Male</v>
      </c>
      <c r="F3990" s="4">
        <f>VLOOKUP(C3990,Customers!$A$1:$H$201,6,0)</f>
        <v>37417</v>
      </c>
      <c r="G3990" s="4" t="str">
        <f>VLOOKUP(C3990,Customers!$A$1:$H$201,7,0)</f>
        <v>Thomashaven</v>
      </c>
      <c r="H3990" s="4">
        <f>VLOOKUP(C3990,Customers!$A$1:$H$201,8,0)</f>
        <v>44800</v>
      </c>
      <c r="I3990" t="s">
        <v>780</v>
      </c>
      <c r="J3990" t="str">
        <f>VLOOKUP(I3990,Products!$A$1:$F$51,2,0)</f>
        <v>Road Clothing</v>
      </c>
      <c r="K3990" t="str">
        <f>VLOOKUP(I3990,Products!$A$1:$F$51,3,0)</f>
        <v>Fashion</v>
      </c>
      <c r="L3990" t="str">
        <f>VLOOKUP(I3990,Products!$A$1:$F$51,4,0)</f>
        <v>Clothing</v>
      </c>
      <c r="M3990" s="7">
        <f>VLOOKUP(I3990,Products!$A$1:$F$51,5,0)</f>
        <v>1485.05</v>
      </c>
      <c r="N3990" s="7">
        <f>VLOOKUP(I3990,Products!$A$1:$F$51,6,0)</f>
        <v>988.31</v>
      </c>
      <c r="O3990" t="s">
        <v>842</v>
      </c>
      <c r="P3990" t="str">
        <f>VLOOKUP(O3990,Stores!$A$1:$D$6,2,0)</f>
        <v>MegaMart Johnmouth</v>
      </c>
      <c r="Q3990" t="str">
        <f>VLOOKUP(O3990,Stores!$A$1:$D$6,4,0)</f>
        <v>East</v>
      </c>
      <c r="R3990" s="6">
        <v>1</v>
      </c>
      <c r="S3990" s="6">
        <v>0.15</v>
      </c>
      <c r="T3990" t="s">
        <v>851</v>
      </c>
      <c r="U3990">
        <f t="shared" si="186"/>
        <v>1485.05</v>
      </c>
      <c r="V3990" s="7">
        <f t="shared" si="187"/>
        <v>988.31</v>
      </c>
      <c r="W3990" s="7">
        <f t="shared" si="188"/>
        <v>495.89</v>
      </c>
    </row>
    <row r="3991" spans="1:23" x14ac:dyDescent="0.25">
      <c r="A3991" t="s">
        <v>5830</v>
      </c>
      <c r="B3991" s="4">
        <v>45764</v>
      </c>
      <c r="C3991" t="s">
        <v>577</v>
      </c>
      <c r="D3991" t="str">
        <f>VLOOKUP(C3991,Customers!$A$1:$H$201,4,0)</f>
        <v>Jill Roach</v>
      </c>
      <c r="E3991" t="str">
        <f>VLOOKUP(C3991,Customers!$A$1:$H$201,5,0)</f>
        <v>Male</v>
      </c>
      <c r="F3991" s="4">
        <f>VLOOKUP(C3991,Customers!$A$1:$H$201,6,0)</f>
        <v>36768</v>
      </c>
      <c r="G3991" s="4" t="str">
        <f>VLOOKUP(C3991,Customers!$A$1:$H$201,7,0)</f>
        <v>Ellisside</v>
      </c>
      <c r="H3991" s="4">
        <f>VLOOKUP(C3991,Customers!$A$1:$H$201,8,0)</f>
        <v>44715</v>
      </c>
      <c r="I3991" t="s">
        <v>738</v>
      </c>
      <c r="J3991" t="str">
        <f>VLOOKUP(I3991,Products!$A$1:$F$51,2,0)</f>
        <v>Either Headphones</v>
      </c>
      <c r="K3991" t="str">
        <f>VLOOKUP(I3991,Products!$A$1:$F$51,3,0)</f>
        <v>Electronics</v>
      </c>
      <c r="L3991" t="str">
        <f>VLOOKUP(I3991,Products!$A$1:$F$51,4,0)</f>
        <v>Headphones</v>
      </c>
      <c r="M3991" s="7">
        <f>VLOOKUP(I3991,Products!$A$1:$F$51,5,0)</f>
        <v>248.57</v>
      </c>
      <c r="N3991" s="7">
        <f>VLOOKUP(I3991,Products!$A$1:$F$51,6,0)</f>
        <v>190.67</v>
      </c>
      <c r="O3991" t="s">
        <v>835</v>
      </c>
      <c r="P3991" t="str">
        <f>VLOOKUP(O3991,Stores!$A$1:$D$6,2,0)</f>
        <v>MegaMart New Michele</v>
      </c>
      <c r="Q3991" t="str">
        <f>VLOOKUP(O3991,Stores!$A$1:$D$6,4,0)</f>
        <v>West</v>
      </c>
      <c r="R3991" s="6">
        <v>1</v>
      </c>
      <c r="S3991" s="6">
        <v>0</v>
      </c>
      <c r="T3991" t="s">
        <v>854</v>
      </c>
      <c r="U3991">
        <f t="shared" si="186"/>
        <v>248.57</v>
      </c>
      <c r="V3991" s="7">
        <f t="shared" si="187"/>
        <v>190.67</v>
      </c>
      <c r="W3991" s="7">
        <f t="shared" si="188"/>
        <v>56.900000000000006</v>
      </c>
    </row>
    <row r="3992" spans="1:23" x14ac:dyDescent="0.25">
      <c r="A3992" t="s">
        <v>2531</v>
      </c>
      <c r="B3992" s="4">
        <v>45764</v>
      </c>
      <c r="C3992" t="s">
        <v>356</v>
      </c>
      <c r="D3992" t="str">
        <f>VLOOKUP(C3992,Customers!$A$1:$H$201,4,0)</f>
        <v>Kevin Snyder</v>
      </c>
      <c r="E3992" t="str">
        <f>VLOOKUP(C3992,Customers!$A$1:$H$201,5,0)</f>
        <v>Male</v>
      </c>
      <c r="F3992" s="4">
        <f>VLOOKUP(C3992,Customers!$A$1:$H$201,6,0)</f>
        <v>30183</v>
      </c>
      <c r="G3992" s="4" t="str">
        <f>VLOOKUP(C3992,Customers!$A$1:$H$201,7,0)</f>
        <v>Seanville</v>
      </c>
      <c r="H3992" s="4">
        <f>VLOOKUP(C3992,Customers!$A$1:$H$201,8,0)</f>
        <v>44184</v>
      </c>
      <c r="I3992" t="s">
        <v>822</v>
      </c>
      <c r="J3992" t="str">
        <f>VLOOKUP(I3992,Products!$A$1:$F$51,2,0)</f>
        <v>Maybe Footwear</v>
      </c>
      <c r="K3992" t="str">
        <f>VLOOKUP(I3992,Products!$A$1:$F$51,3,0)</f>
        <v>Fashion</v>
      </c>
      <c r="L3992" t="str">
        <f>VLOOKUP(I3992,Products!$A$1:$F$51,4,0)</f>
        <v>Footwear</v>
      </c>
      <c r="M3992" s="7">
        <f>VLOOKUP(I3992,Products!$A$1:$F$51,5,0)</f>
        <v>1044.6400000000001</v>
      </c>
      <c r="N3992" s="7">
        <f>VLOOKUP(I3992,Products!$A$1:$F$51,6,0)</f>
        <v>775.07</v>
      </c>
      <c r="O3992" t="s">
        <v>838</v>
      </c>
      <c r="P3992" t="str">
        <f>VLOOKUP(O3992,Stores!$A$1:$D$6,2,0)</f>
        <v>MegaMart Brianahaven</v>
      </c>
      <c r="Q3992" t="str">
        <f>VLOOKUP(O3992,Stores!$A$1:$D$6,4,0)</f>
        <v>North</v>
      </c>
      <c r="R3992" s="6">
        <v>3</v>
      </c>
      <c r="S3992" s="6">
        <v>0.1</v>
      </c>
      <c r="T3992" t="s">
        <v>854</v>
      </c>
      <c r="U3992">
        <f t="shared" si="186"/>
        <v>3133.92</v>
      </c>
      <c r="V3992" s="7">
        <f t="shared" si="187"/>
        <v>2325.21</v>
      </c>
      <c r="W3992" s="7">
        <f t="shared" si="188"/>
        <v>807.81000000000006</v>
      </c>
    </row>
    <row r="3993" spans="1:23" x14ac:dyDescent="0.25">
      <c r="A3993" t="s">
        <v>2928</v>
      </c>
      <c r="B3993" s="4">
        <v>45764</v>
      </c>
      <c r="C3993" t="s">
        <v>196</v>
      </c>
      <c r="D3993" t="str">
        <f>VLOOKUP(C3993,Customers!$A$1:$H$201,4,0)</f>
        <v>Madison Sellers</v>
      </c>
      <c r="E3993" t="str">
        <f>VLOOKUP(C3993,Customers!$A$1:$H$201,5,0)</f>
        <v>Female</v>
      </c>
      <c r="F3993" s="4">
        <f>VLOOKUP(C3993,Customers!$A$1:$H$201,6,0)</f>
        <v>38340</v>
      </c>
      <c r="G3993" s="4" t="str">
        <f>VLOOKUP(C3993,Customers!$A$1:$H$201,7,0)</f>
        <v>Boyerstad</v>
      </c>
      <c r="H3993" s="4">
        <f>VLOOKUP(C3993,Customers!$A$1:$H$201,8,0)</f>
        <v>45347</v>
      </c>
      <c r="I3993" t="s">
        <v>730</v>
      </c>
      <c r="J3993" t="str">
        <f>VLOOKUP(I3993,Products!$A$1:$F$51,2,0)</f>
        <v>Recognize Footwear</v>
      </c>
      <c r="K3993" t="str">
        <f>VLOOKUP(I3993,Products!$A$1:$F$51,3,0)</f>
        <v>Fashion</v>
      </c>
      <c r="L3993" t="str">
        <f>VLOOKUP(I3993,Products!$A$1:$F$51,4,0)</f>
        <v>Footwear</v>
      </c>
      <c r="M3993" s="7">
        <f>VLOOKUP(I3993,Products!$A$1:$F$51,5,0)</f>
        <v>109.78</v>
      </c>
      <c r="N3993" s="7">
        <f>VLOOKUP(I3993,Products!$A$1:$F$51,6,0)</f>
        <v>70.59</v>
      </c>
      <c r="O3993" t="s">
        <v>838</v>
      </c>
      <c r="P3993" t="str">
        <f>VLOOKUP(O3993,Stores!$A$1:$D$6,2,0)</f>
        <v>MegaMart Brianahaven</v>
      </c>
      <c r="Q3993" t="str">
        <f>VLOOKUP(O3993,Stores!$A$1:$D$6,4,0)</f>
        <v>North</v>
      </c>
      <c r="R3993" s="6">
        <v>1</v>
      </c>
      <c r="S3993" s="6">
        <v>0.1</v>
      </c>
      <c r="T3993" t="s">
        <v>854</v>
      </c>
      <c r="U3993">
        <f t="shared" si="186"/>
        <v>109.78</v>
      </c>
      <c r="V3993" s="7">
        <f t="shared" si="187"/>
        <v>70.59</v>
      </c>
      <c r="W3993" s="7">
        <f t="shared" si="188"/>
        <v>38.29</v>
      </c>
    </row>
    <row r="3994" spans="1:23" x14ac:dyDescent="0.25">
      <c r="A3994" t="s">
        <v>3654</v>
      </c>
      <c r="B3994" s="4">
        <v>45765</v>
      </c>
      <c r="C3994" t="s">
        <v>353</v>
      </c>
      <c r="D3994" t="str">
        <f>VLOOKUP(C3994,Customers!$A$1:$H$201,4,0)</f>
        <v>Kimberly Stokes</v>
      </c>
      <c r="E3994" t="str">
        <f>VLOOKUP(C3994,Customers!$A$1:$H$201,5,0)</f>
        <v>Male</v>
      </c>
      <c r="F3994" s="4">
        <f>VLOOKUP(C3994,Customers!$A$1:$H$201,6,0)</f>
        <v>22937</v>
      </c>
      <c r="G3994" s="4" t="str">
        <f>VLOOKUP(C3994,Customers!$A$1:$H$201,7,0)</f>
        <v>Seanland</v>
      </c>
      <c r="H3994" s="4">
        <f>VLOOKUP(C3994,Customers!$A$1:$H$201,8,0)</f>
        <v>45876</v>
      </c>
      <c r="I3994" t="s">
        <v>814</v>
      </c>
      <c r="J3994" t="str">
        <f>VLOOKUP(I3994,Products!$A$1:$F$51,2,0)</f>
        <v>Nature Clothing</v>
      </c>
      <c r="K3994" t="str">
        <f>VLOOKUP(I3994,Products!$A$1:$F$51,3,0)</f>
        <v>Fashion</v>
      </c>
      <c r="L3994" t="str">
        <f>VLOOKUP(I3994,Products!$A$1:$F$51,4,0)</f>
        <v>Clothing</v>
      </c>
      <c r="M3994" s="7">
        <f>VLOOKUP(I3994,Products!$A$1:$F$51,5,0)</f>
        <v>1165.3699999999999</v>
      </c>
      <c r="N3994" s="7">
        <f>VLOOKUP(I3994,Products!$A$1:$F$51,6,0)</f>
        <v>926.55</v>
      </c>
      <c r="O3994" t="s">
        <v>831</v>
      </c>
      <c r="P3994" t="str">
        <f>VLOOKUP(O3994,Stores!$A$1:$D$6,2,0)</f>
        <v>MegaMart Peckmouth</v>
      </c>
      <c r="Q3994" t="str">
        <f>VLOOKUP(O3994,Stores!$A$1:$D$6,4,0)</f>
        <v>East</v>
      </c>
      <c r="R3994" s="6">
        <v>2</v>
      </c>
      <c r="S3994" s="6">
        <v>0.15</v>
      </c>
      <c r="T3994" t="s">
        <v>857</v>
      </c>
      <c r="U3994">
        <f t="shared" si="186"/>
        <v>2330.7399999999998</v>
      </c>
      <c r="V3994" s="7">
        <f t="shared" si="187"/>
        <v>1853.1</v>
      </c>
      <c r="W3994" s="7">
        <f t="shared" si="188"/>
        <v>476.78999999999985</v>
      </c>
    </row>
    <row r="3995" spans="1:23" x14ac:dyDescent="0.25">
      <c r="A3995" t="s">
        <v>4137</v>
      </c>
      <c r="B3995" s="4">
        <v>45765</v>
      </c>
      <c r="C3995" t="s">
        <v>534</v>
      </c>
      <c r="D3995" t="str">
        <f>VLOOKUP(C3995,Customers!$A$1:$H$201,4,0)</f>
        <v>John Foster</v>
      </c>
      <c r="E3995" t="str">
        <f>VLOOKUP(C3995,Customers!$A$1:$H$201,5,0)</f>
        <v>Female</v>
      </c>
      <c r="F3995" s="4">
        <f>VLOOKUP(C3995,Customers!$A$1:$H$201,6,0)</f>
        <v>38541</v>
      </c>
      <c r="G3995" s="4" t="str">
        <f>VLOOKUP(C3995,Customers!$A$1:$H$201,7,0)</f>
        <v>Charlesmouth</v>
      </c>
      <c r="H3995" s="4">
        <f>VLOOKUP(C3995,Customers!$A$1:$H$201,8,0)</f>
        <v>45601</v>
      </c>
      <c r="I3995" t="s">
        <v>753</v>
      </c>
      <c r="J3995" t="str">
        <f>VLOOKUP(I3995,Products!$A$1:$F$51,2,0)</f>
        <v>Find Headphones</v>
      </c>
      <c r="K3995" t="str">
        <f>VLOOKUP(I3995,Products!$A$1:$F$51,3,0)</f>
        <v>Electronics</v>
      </c>
      <c r="L3995" t="str">
        <f>VLOOKUP(I3995,Products!$A$1:$F$51,4,0)</f>
        <v>Headphones</v>
      </c>
      <c r="M3995" s="7">
        <f>VLOOKUP(I3995,Products!$A$1:$F$51,5,0)</f>
        <v>1246.1099999999999</v>
      </c>
      <c r="N3995" s="7">
        <f>VLOOKUP(I3995,Products!$A$1:$F$51,6,0)</f>
        <v>833.52</v>
      </c>
      <c r="O3995" t="s">
        <v>831</v>
      </c>
      <c r="P3995" t="str">
        <f>VLOOKUP(O3995,Stores!$A$1:$D$6,2,0)</f>
        <v>MegaMart Peckmouth</v>
      </c>
      <c r="Q3995" t="str">
        <f>VLOOKUP(O3995,Stores!$A$1:$D$6,4,0)</f>
        <v>East</v>
      </c>
      <c r="R3995" s="6">
        <v>5</v>
      </c>
      <c r="S3995" s="6">
        <v>0</v>
      </c>
      <c r="T3995" t="s">
        <v>857</v>
      </c>
      <c r="U3995">
        <f t="shared" si="186"/>
        <v>6230.5499999999993</v>
      </c>
      <c r="V3995" s="7">
        <f t="shared" si="187"/>
        <v>4167.6000000000004</v>
      </c>
      <c r="W3995" s="7">
        <f t="shared" si="188"/>
        <v>2061.9499999999989</v>
      </c>
    </row>
    <row r="3996" spans="1:23" x14ac:dyDescent="0.25">
      <c r="A3996" t="s">
        <v>4229</v>
      </c>
      <c r="B3996" s="4">
        <v>45765</v>
      </c>
      <c r="C3996" t="s">
        <v>377</v>
      </c>
      <c r="D3996" t="str">
        <f>VLOOKUP(C3996,Customers!$A$1:$H$201,4,0)</f>
        <v>William Pope</v>
      </c>
      <c r="E3996" t="str">
        <f>VLOOKUP(C3996,Customers!$A$1:$H$201,5,0)</f>
        <v>Female</v>
      </c>
      <c r="F3996" s="4">
        <f>VLOOKUP(C3996,Customers!$A$1:$H$201,6,0)</f>
        <v>20604</v>
      </c>
      <c r="G3996" s="4" t="str">
        <f>VLOOKUP(C3996,Customers!$A$1:$H$201,7,0)</f>
        <v>North Gary</v>
      </c>
      <c r="H3996" s="4">
        <f>VLOOKUP(C3996,Customers!$A$1:$H$201,8,0)</f>
        <v>45543</v>
      </c>
      <c r="I3996" t="s">
        <v>743</v>
      </c>
      <c r="J3996" t="str">
        <f>VLOOKUP(I3996,Products!$A$1:$F$51,2,0)</f>
        <v>World Watches</v>
      </c>
      <c r="K3996" t="str">
        <f>VLOOKUP(I3996,Products!$A$1:$F$51,3,0)</f>
        <v>Fashion</v>
      </c>
      <c r="L3996" t="str">
        <f>VLOOKUP(I3996,Products!$A$1:$F$51,4,0)</f>
        <v>Watches</v>
      </c>
      <c r="M3996" s="7">
        <f>VLOOKUP(I3996,Products!$A$1:$F$51,5,0)</f>
        <v>1134.8</v>
      </c>
      <c r="N3996" s="7">
        <f>VLOOKUP(I3996,Products!$A$1:$F$51,6,0)</f>
        <v>675.1</v>
      </c>
      <c r="O3996" t="s">
        <v>835</v>
      </c>
      <c r="P3996" t="str">
        <f>VLOOKUP(O3996,Stores!$A$1:$D$6,2,0)</f>
        <v>MegaMart New Michele</v>
      </c>
      <c r="Q3996" t="str">
        <f>VLOOKUP(O3996,Stores!$A$1:$D$6,4,0)</f>
        <v>West</v>
      </c>
      <c r="R3996" s="6">
        <v>5</v>
      </c>
      <c r="S3996" s="6">
        <v>0</v>
      </c>
      <c r="T3996" t="s">
        <v>861</v>
      </c>
      <c r="U3996">
        <f t="shared" si="186"/>
        <v>5674</v>
      </c>
      <c r="V3996" s="7">
        <f t="shared" si="187"/>
        <v>3375.5</v>
      </c>
      <c r="W3996" s="7">
        <f t="shared" si="188"/>
        <v>2297.5</v>
      </c>
    </row>
    <row r="3997" spans="1:23" x14ac:dyDescent="0.25">
      <c r="A3997" t="s">
        <v>4788</v>
      </c>
      <c r="B3997" s="4">
        <v>45765</v>
      </c>
      <c r="C3997" t="s">
        <v>602</v>
      </c>
      <c r="D3997" t="str">
        <f>VLOOKUP(C3997,Customers!$A$1:$H$201,4,0)</f>
        <v>Amber Graham</v>
      </c>
      <c r="E3997" t="str">
        <f>VLOOKUP(C3997,Customers!$A$1:$H$201,5,0)</f>
        <v>Female</v>
      </c>
      <c r="F3997" s="4">
        <f>VLOOKUP(C3997,Customers!$A$1:$H$201,6,0)</f>
        <v>30807</v>
      </c>
      <c r="G3997" s="4" t="str">
        <f>VLOOKUP(C3997,Customers!$A$1:$H$201,7,0)</f>
        <v>Lake Melissaborough</v>
      </c>
      <c r="H3997" s="4">
        <f>VLOOKUP(C3997,Customers!$A$1:$H$201,8,0)</f>
        <v>45889</v>
      </c>
      <c r="I3997" t="s">
        <v>782</v>
      </c>
      <c r="J3997" t="str">
        <f>VLOOKUP(I3997,Products!$A$1:$F$51,2,0)</f>
        <v>National Watches</v>
      </c>
      <c r="K3997" t="str">
        <f>VLOOKUP(I3997,Products!$A$1:$F$51,3,0)</f>
        <v>Fashion</v>
      </c>
      <c r="L3997" t="str">
        <f>VLOOKUP(I3997,Products!$A$1:$F$51,4,0)</f>
        <v>Watches</v>
      </c>
      <c r="M3997" s="7">
        <f>VLOOKUP(I3997,Products!$A$1:$F$51,5,0)</f>
        <v>29.24</v>
      </c>
      <c r="N3997" s="7">
        <f>VLOOKUP(I3997,Products!$A$1:$F$51,6,0)</f>
        <v>742.26521739130465</v>
      </c>
      <c r="O3997" t="s">
        <v>842</v>
      </c>
      <c r="P3997" t="str">
        <f>VLOOKUP(O3997,Stores!$A$1:$D$6,2,0)</f>
        <v>MegaMart Johnmouth</v>
      </c>
      <c r="Q3997" t="str">
        <f>VLOOKUP(O3997,Stores!$A$1:$D$6,4,0)</f>
        <v>East</v>
      </c>
      <c r="R3997" s="6">
        <v>2</v>
      </c>
      <c r="S3997" s="6">
        <v>0.05</v>
      </c>
      <c r="T3997" t="s">
        <v>857</v>
      </c>
      <c r="U3997">
        <f t="shared" si="186"/>
        <v>58.48</v>
      </c>
      <c r="V3997" s="7">
        <f t="shared" si="187"/>
        <v>1484.5304347826093</v>
      </c>
      <c r="W3997" s="7">
        <f t="shared" si="188"/>
        <v>-1427.0004347826093</v>
      </c>
    </row>
    <row r="3998" spans="1:23" x14ac:dyDescent="0.25">
      <c r="A3998" t="s">
        <v>1654</v>
      </c>
      <c r="B3998" s="4">
        <v>45765</v>
      </c>
      <c r="C3998" t="s">
        <v>655</v>
      </c>
      <c r="D3998" t="str">
        <f>VLOOKUP(C3998,Customers!$A$1:$H$201,4,0)</f>
        <v>Vicki Guzman</v>
      </c>
      <c r="E3998" t="str">
        <f>VLOOKUP(C3998,Customers!$A$1:$H$201,5,0)</f>
        <v>Female</v>
      </c>
      <c r="F3998" s="4">
        <f>VLOOKUP(C3998,Customers!$A$1:$H$201,6,0)</f>
        <v>22041</v>
      </c>
      <c r="G3998" s="4" t="str">
        <f>VLOOKUP(C3998,Customers!$A$1:$H$201,7,0)</f>
        <v>West Wandaland</v>
      </c>
      <c r="H3998" s="4">
        <f>VLOOKUP(C3998,Customers!$A$1:$H$201,8,0)</f>
        <v>45329</v>
      </c>
      <c r="I3998" t="s">
        <v>780</v>
      </c>
      <c r="J3998" t="str">
        <f>VLOOKUP(I3998,Products!$A$1:$F$51,2,0)</f>
        <v>Road Clothing</v>
      </c>
      <c r="K3998" t="str">
        <f>VLOOKUP(I3998,Products!$A$1:$F$51,3,0)</f>
        <v>Fashion</v>
      </c>
      <c r="L3998" t="str">
        <f>VLOOKUP(I3998,Products!$A$1:$F$51,4,0)</f>
        <v>Clothing</v>
      </c>
      <c r="M3998" s="7">
        <f>VLOOKUP(I3998,Products!$A$1:$F$51,5,0)</f>
        <v>1485.05</v>
      </c>
      <c r="N3998" s="7">
        <f>VLOOKUP(I3998,Products!$A$1:$F$51,6,0)</f>
        <v>988.31</v>
      </c>
      <c r="O3998" t="s">
        <v>842</v>
      </c>
      <c r="P3998" t="str">
        <f>VLOOKUP(O3998,Stores!$A$1:$D$6,2,0)</f>
        <v>MegaMart Johnmouth</v>
      </c>
      <c r="Q3998" t="str">
        <f>VLOOKUP(O3998,Stores!$A$1:$D$6,4,0)</f>
        <v>East</v>
      </c>
      <c r="R3998" s="6">
        <v>4</v>
      </c>
      <c r="S3998" s="6">
        <v>0.1</v>
      </c>
      <c r="T3998" t="s">
        <v>851</v>
      </c>
      <c r="U3998">
        <f t="shared" si="186"/>
        <v>5940.2</v>
      </c>
      <c r="V3998" s="7">
        <f t="shared" si="187"/>
        <v>3953.24</v>
      </c>
      <c r="W3998" s="7">
        <f t="shared" si="188"/>
        <v>1986.06</v>
      </c>
    </row>
    <row r="3999" spans="1:23" x14ac:dyDescent="0.25">
      <c r="A3999" t="s">
        <v>2233</v>
      </c>
      <c r="B3999" s="4">
        <v>45765</v>
      </c>
      <c r="C3999" t="s">
        <v>296</v>
      </c>
      <c r="D3999" t="str">
        <f>VLOOKUP(C3999,Customers!$A$1:$H$201,4,0)</f>
        <v>Donald Marsh</v>
      </c>
      <c r="E3999" t="str">
        <f>VLOOKUP(C3999,Customers!$A$1:$H$201,5,0)</f>
        <v>Female</v>
      </c>
      <c r="F3999" s="4">
        <f>VLOOKUP(C3999,Customers!$A$1:$H$201,6,0)</f>
        <v>29021</v>
      </c>
      <c r="G3999" s="4" t="str">
        <f>VLOOKUP(C3999,Customers!$A$1:$H$201,7,0)</f>
        <v>North Bradleyfurt</v>
      </c>
      <c r="H3999" s="4">
        <f>VLOOKUP(C3999,Customers!$A$1:$H$201,8,0)</f>
        <v>45479</v>
      </c>
      <c r="I3999" t="s">
        <v>760</v>
      </c>
      <c r="J3999" t="str">
        <f>VLOOKUP(I3999,Products!$A$1:$F$51,2,0)</f>
        <v>Simple Accessories</v>
      </c>
      <c r="K3999" t="str">
        <f>VLOOKUP(I3999,Products!$A$1:$F$51,3,0)</f>
        <v>Fashion</v>
      </c>
      <c r="L3999" t="str">
        <f>VLOOKUP(I3999,Products!$A$1:$F$51,4,0)</f>
        <v>Accessories</v>
      </c>
      <c r="M3999" s="7">
        <f>VLOOKUP(I3999,Products!$A$1:$F$51,5,0)</f>
        <v>1102.791777777778</v>
      </c>
      <c r="N3999" s="7">
        <f>VLOOKUP(I3999,Products!$A$1:$F$51,6,0)</f>
        <v>242.98</v>
      </c>
      <c r="O3999" t="s">
        <v>827</v>
      </c>
      <c r="P3999" t="str">
        <f>VLOOKUP(O3999,Stores!$A$1:$D$6,2,0)</f>
        <v>MegaMart Jimenezborough</v>
      </c>
      <c r="Q3999" t="str">
        <f>VLOOKUP(O3999,Stores!$A$1:$D$6,4,0)</f>
        <v>South</v>
      </c>
      <c r="R3999" s="6">
        <v>3</v>
      </c>
      <c r="S3999" s="6">
        <v>0.05</v>
      </c>
      <c r="T3999" t="s">
        <v>861</v>
      </c>
      <c r="U3999">
        <f t="shared" si="186"/>
        <v>3308.3753333333339</v>
      </c>
      <c r="V3999" s="7">
        <f t="shared" si="187"/>
        <v>728.93999999999994</v>
      </c>
      <c r="W3999" s="7">
        <f t="shared" si="188"/>
        <v>2578.485333333334</v>
      </c>
    </row>
    <row r="4000" spans="1:23" x14ac:dyDescent="0.25">
      <c r="A4000" t="s">
        <v>4150</v>
      </c>
      <c r="B4000" s="4">
        <v>45765</v>
      </c>
      <c r="C4000" t="s">
        <v>278</v>
      </c>
      <c r="D4000" t="str">
        <f>VLOOKUP(C4000,Customers!$A$1:$H$201,4,0)</f>
        <v>Jesus Singh</v>
      </c>
      <c r="E4000" t="str">
        <f>VLOOKUP(C4000,Customers!$A$1:$H$201,5,0)</f>
        <v>Female</v>
      </c>
      <c r="F4000" s="4">
        <f>VLOOKUP(C4000,Customers!$A$1:$H$201,6,0)</f>
        <v>21701</v>
      </c>
      <c r="G4000" s="4" t="str">
        <f>VLOOKUP(C4000,Customers!$A$1:$H$201,7,0)</f>
        <v>Port Michaelstad</v>
      </c>
      <c r="H4000" s="4">
        <f>VLOOKUP(C4000,Customers!$A$1:$H$201,8,0)</f>
        <v>44966</v>
      </c>
      <c r="I4000" t="s">
        <v>802</v>
      </c>
      <c r="J4000" t="str">
        <f>VLOOKUP(I4000,Products!$A$1:$F$51,2,0)</f>
        <v>Piece Headphones</v>
      </c>
      <c r="K4000" t="str">
        <f>VLOOKUP(I4000,Products!$A$1:$F$51,3,0)</f>
        <v>Electronics</v>
      </c>
      <c r="L4000" t="str">
        <f>VLOOKUP(I4000,Products!$A$1:$F$51,4,0)</f>
        <v>Headphones</v>
      </c>
      <c r="M4000" s="7">
        <f>VLOOKUP(I4000,Products!$A$1:$F$51,5,0)</f>
        <v>1745.61</v>
      </c>
      <c r="N4000" s="7">
        <f>VLOOKUP(I4000,Products!$A$1:$F$51,6,0)</f>
        <v>1322.44</v>
      </c>
      <c r="O4000" t="s">
        <v>831</v>
      </c>
      <c r="P4000" t="str">
        <f>VLOOKUP(O4000,Stores!$A$1:$D$6,2,0)</f>
        <v>MegaMart Peckmouth</v>
      </c>
      <c r="Q4000" t="str">
        <f>VLOOKUP(O4000,Stores!$A$1:$D$6,4,0)</f>
        <v>East</v>
      </c>
      <c r="R4000" s="6">
        <v>3</v>
      </c>
      <c r="S4000" s="6">
        <v>0.1</v>
      </c>
      <c r="T4000" t="s">
        <v>857</v>
      </c>
      <c r="U4000">
        <f t="shared" si="186"/>
        <v>5236.83</v>
      </c>
      <c r="V4000" s="7">
        <f t="shared" si="187"/>
        <v>3967.32</v>
      </c>
      <c r="W4000" s="7">
        <f t="shared" si="188"/>
        <v>1268.6099999999997</v>
      </c>
    </row>
    <row r="4001" spans="1:23" x14ac:dyDescent="0.25">
      <c r="A4001" t="s">
        <v>2060</v>
      </c>
      <c r="B4001" s="4">
        <v>45766</v>
      </c>
      <c r="C4001" t="s">
        <v>664</v>
      </c>
      <c r="D4001" t="str">
        <f>VLOOKUP(C4001,Customers!$A$1:$H$201,4,0)</f>
        <v>Steve Flynn</v>
      </c>
      <c r="E4001" t="str">
        <f>VLOOKUP(C4001,Customers!$A$1:$H$201,5,0)</f>
        <v>Male</v>
      </c>
      <c r="F4001" s="4">
        <f>VLOOKUP(C4001,Customers!$A$1:$H$201,6,0)</f>
        <v>24326</v>
      </c>
      <c r="G4001" s="4" t="str">
        <f>VLOOKUP(C4001,Customers!$A$1:$H$201,7,0)</f>
        <v>East Walter</v>
      </c>
      <c r="H4001" s="4">
        <f>VLOOKUP(C4001,Customers!$A$1:$H$201,8,0)</f>
        <v>44260</v>
      </c>
      <c r="I4001" t="s">
        <v>751</v>
      </c>
      <c r="J4001" t="str">
        <f>VLOOKUP(I4001,Products!$A$1:$F$51,2,0)</f>
        <v>House Accessories</v>
      </c>
      <c r="K4001" t="str">
        <f>VLOOKUP(I4001,Products!$A$1:$F$51,3,0)</f>
        <v>Fashion</v>
      </c>
      <c r="L4001" t="str">
        <f>VLOOKUP(I4001,Products!$A$1:$F$51,4,0)</f>
        <v>Accessories</v>
      </c>
      <c r="M4001" s="7">
        <f>VLOOKUP(I4001,Products!$A$1:$F$51,5,0)</f>
        <v>1858.75</v>
      </c>
      <c r="N4001" s="7">
        <f>VLOOKUP(I4001,Products!$A$1:$F$51,6,0)</f>
        <v>1451.16</v>
      </c>
      <c r="O4001" t="s">
        <v>831</v>
      </c>
      <c r="P4001" t="str">
        <f>VLOOKUP(O4001,Stores!$A$1:$D$6,2,0)</f>
        <v>MegaMart Peckmouth</v>
      </c>
      <c r="Q4001" t="str">
        <f>VLOOKUP(O4001,Stores!$A$1:$D$6,4,0)</f>
        <v>East</v>
      </c>
      <c r="R4001" s="6">
        <v>2</v>
      </c>
      <c r="S4001" s="6">
        <v>0</v>
      </c>
      <c r="T4001" t="s">
        <v>857</v>
      </c>
      <c r="U4001">
        <f t="shared" si="186"/>
        <v>3717.5</v>
      </c>
      <c r="V4001" s="7">
        <f t="shared" si="187"/>
        <v>2902.32</v>
      </c>
      <c r="W4001" s="7">
        <f t="shared" si="188"/>
        <v>814.17999999999984</v>
      </c>
    </row>
    <row r="4002" spans="1:23" x14ac:dyDescent="0.25">
      <c r="A4002" t="s">
        <v>3934</v>
      </c>
      <c r="B4002" s="4">
        <v>45766</v>
      </c>
      <c r="C4002" t="s">
        <v>447</v>
      </c>
      <c r="D4002" t="str">
        <f>VLOOKUP(C4002,Customers!$A$1:$H$201,4,0)</f>
        <v>John Bell</v>
      </c>
      <c r="E4002" t="str">
        <f>VLOOKUP(C4002,Customers!$A$1:$H$201,5,0)</f>
        <v>Male</v>
      </c>
      <c r="F4002" s="4">
        <f>VLOOKUP(C4002,Customers!$A$1:$H$201,6,0)</f>
        <v>24531</v>
      </c>
      <c r="G4002" s="4" t="str">
        <f>VLOOKUP(C4002,Customers!$A$1:$H$201,7,0)</f>
        <v>Sarahhaven</v>
      </c>
      <c r="H4002" s="4">
        <f>VLOOKUP(C4002,Customers!$A$1:$H$201,8,0)</f>
        <v>44480</v>
      </c>
      <c r="I4002" t="s">
        <v>760</v>
      </c>
      <c r="J4002" t="str">
        <f>VLOOKUP(I4002,Products!$A$1:$F$51,2,0)</f>
        <v>Simple Accessories</v>
      </c>
      <c r="K4002" t="str">
        <f>VLOOKUP(I4002,Products!$A$1:$F$51,3,0)</f>
        <v>Fashion</v>
      </c>
      <c r="L4002" t="str">
        <f>VLOOKUP(I4002,Products!$A$1:$F$51,4,0)</f>
        <v>Accessories</v>
      </c>
      <c r="M4002" s="7">
        <f>VLOOKUP(I4002,Products!$A$1:$F$51,5,0)</f>
        <v>1102.791777777778</v>
      </c>
      <c r="N4002" s="7">
        <f>VLOOKUP(I4002,Products!$A$1:$F$51,6,0)</f>
        <v>242.98</v>
      </c>
      <c r="O4002" t="s">
        <v>835</v>
      </c>
      <c r="P4002" t="str">
        <f>VLOOKUP(O4002,Stores!$A$1:$D$6,2,0)</f>
        <v>MegaMart New Michele</v>
      </c>
      <c r="Q4002" t="str">
        <f>VLOOKUP(O4002,Stores!$A$1:$D$6,4,0)</f>
        <v>West</v>
      </c>
      <c r="R4002" s="6">
        <v>1</v>
      </c>
      <c r="S4002" s="6">
        <v>0.15</v>
      </c>
      <c r="T4002" t="s">
        <v>851</v>
      </c>
      <c r="U4002">
        <f t="shared" si="186"/>
        <v>1102.791777777778</v>
      </c>
      <c r="V4002" s="7">
        <f t="shared" si="187"/>
        <v>242.98</v>
      </c>
      <c r="W4002" s="7">
        <f t="shared" si="188"/>
        <v>858.96177777777791</v>
      </c>
    </row>
    <row r="4003" spans="1:23" x14ac:dyDescent="0.25">
      <c r="A4003" t="s">
        <v>4145</v>
      </c>
      <c r="B4003" s="4">
        <v>45766</v>
      </c>
      <c r="C4003" t="s">
        <v>580</v>
      </c>
      <c r="D4003" t="str">
        <f>VLOOKUP(C4003,Customers!$A$1:$H$201,4,0)</f>
        <v>Erin Rogers</v>
      </c>
      <c r="E4003" t="str">
        <f>VLOOKUP(C4003,Customers!$A$1:$H$201,5,0)</f>
        <v>Female</v>
      </c>
      <c r="F4003" s="4">
        <f>VLOOKUP(C4003,Customers!$A$1:$H$201,6,0)</f>
        <v>31328</v>
      </c>
      <c r="G4003" s="4" t="str">
        <f>VLOOKUP(C4003,Customers!$A$1:$H$201,7,0)</f>
        <v>Lake Lindsay</v>
      </c>
      <c r="H4003" s="4">
        <f>VLOOKUP(C4003,Customers!$A$1:$H$201,8,0)</f>
        <v>45889</v>
      </c>
      <c r="I4003" t="s">
        <v>806</v>
      </c>
      <c r="J4003" t="str">
        <f>VLOOKUP(I4003,Products!$A$1:$F$51,2,0)</f>
        <v>Maybe Clothing</v>
      </c>
      <c r="K4003" t="str">
        <f>VLOOKUP(I4003,Products!$A$1:$F$51,3,0)</f>
        <v>Fashion</v>
      </c>
      <c r="L4003" t="str">
        <f>VLOOKUP(I4003,Products!$A$1:$F$51,4,0)</f>
        <v>Clothing</v>
      </c>
      <c r="M4003" s="7">
        <f>VLOOKUP(I4003,Products!$A$1:$F$51,5,0)</f>
        <v>1102.791777777778</v>
      </c>
      <c r="N4003" s="7">
        <f>VLOOKUP(I4003,Products!$A$1:$F$51,6,0)</f>
        <v>316.63</v>
      </c>
      <c r="O4003" t="s">
        <v>831</v>
      </c>
      <c r="P4003" t="str">
        <f>VLOOKUP(O4003,Stores!$A$1:$D$6,2,0)</f>
        <v>MegaMart Peckmouth</v>
      </c>
      <c r="Q4003" t="str">
        <f>VLOOKUP(O4003,Stores!$A$1:$D$6,4,0)</f>
        <v>East</v>
      </c>
      <c r="R4003" s="6">
        <v>2</v>
      </c>
      <c r="S4003" s="6">
        <v>0.15</v>
      </c>
      <c r="T4003" t="s">
        <v>851</v>
      </c>
      <c r="U4003">
        <f t="shared" si="186"/>
        <v>2205.5835555555559</v>
      </c>
      <c r="V4003" s="7">
        <f t="shared" si="187"/>
        <v>633.26</v>
      </c>
      <c r="W4003" s="7">
        <f t="shared" si="188"/>
        <v>1571.473555555556</v>
      </c>
    </row>
    <row r="4004" spans="1:23" x14ac:dyDescent="0.25">
      <c r="A4004" t="s">
        <v>4410</v>
      </c>
      <c r="B4004" s="4">
        <v>45766</v>
      </c>
      <c r="C4004" t="s">
        <v>61</v>
      </c>
      <c r="D4004" t="str">
        <f>VLOOKUP(C4004,Customers!$A$1:$H$201,4,0)</f>
        <v>Matthew Molina</v>
      </c>
      <c r="E4004" t="str">
        <f>VLOOKUP(C4004,Customers!$A$1:$H$201,5,0)</f>
        <v>Male</v>
      </c>
      <c r="F4004" s="4">
        <f>VLOOKUP(C4004,Customers!$A$1:$H$201,6,0)</f>
        <v>34315</v>
      </c>
      <c r="G4004" s="4" t="str">
        <f>VLOOKUP(C4004,Customers!$A$1:$H$201,7,0)</f>
        <v>Quinnville</v>
      </c>
      <c r="H4004" s="4">
        <f>VLOOKUP(C4004,Customers!$A$1:$H$201,8,0)</f>
        <v>44892</v>
      </c>
      <c r="I4004" t="s">
        <v>743</v>
      </c>
      <c r="J4004" t="str">
        <f>VLOOKUP(I4004,Products!$A$1:$F$51,2,0)</f>
        <v>World Watches</v>
      </c>
      <c r="K4004" t="str">
        <f>VLOOKUP(I4004,Products!$A$1:$F$51,3,0)</f>
        <v>Fashion</v>
      </c>
      <c r="L4004" t="str">
        <f>VLOOKUP(I4004,Products!$A$1:$F$51,4,0)</f>
        <v>Watches</v>
      </c>
      <c r="M4004" s="7">
        <f>VLOOKUP(I4004,Products!$A$1:$F$51,5,0)</f>
        <v>1134.8</v>
      </c>
      <c r="N4004" s="7">
        <f>VLOOKUP(I4004,Products!$A$1:$F$51,6,0)</f>
        <v>675.1</v>
      </c>
      <c r="O4004" t="s">
        <v>835</v>
      </c>
      <c r="P4004" t="str">
        <f>VLOOKUP(O4004,Stores!$A$1:$D$6,2,0)</f>
        <v>MegaMart New Michele</v>
      </c>
      <c r="Q4004" t="str">
        <f>VLOOKUP(O4004,Stores!$A$1:$D$6,4,0)</f>
        <v>West</v>
      </c>
      <c r="R4004" s="6">
        <v>5</v>
      </c>
      <c r="S4004" s="6">
        <v>0.15</v>
      </c>
      <c r="T4004" t="s">
        <v>854</v>
      </c>
      <c r="U4004">
        <f t="shared" si="186"/>
        <v>5674</v>
      </c>
      <c r="V4004" s="7">
        <f t="shared" si="187"/>
        <v>3375.5</v>
      </c>
      <c r="W4004" s="7">
        <f t="shared" si="188"/>
        <v>2297.65</v>
      </c>
    </row>
    <row r="4005" spans="1:23" x14ac:dyDescent="0.25">
      <c r="A4005" t="s">
        <v>4512</v>
      </c>
      <c r="B4005" s="4">
        <v>45766</v>
      </c>
      <c r="C4005" t="s">
        <v>430</v>
      </c>
      <c r="D4005" t="str">
        <f>VLOOKUP(C4005,Customers!$A$1:$H$201,4,0)</f>
        <v>Jamie Webb</v>
      </c>
      <c r="E4005" t="str">
        <f>VLOOKUP(C4005,Customers!$A$1:$H$201,5,0)</f>
        <v>Male</v>
      </c>
      <c r="F4005" s="4">
        <f>VLOOKUP(C4005,Customers!$A$1:$H$201,6,0)</f>
        <v>20358</v>
      </c>
      <c r="G4005" s="4" t="str">
        <f>VLOOKUP(C4005,Customers!$A$1:$H$201,7,0)</f>
        <v>Zacharyberg</v>
      </c>
      <c r="H4005" s="4">
        <f>VLOOKUP(C4005,Customers!$A$1:$H$201,8,0)</f>
        <v>45869</v>
      </c>
      <c r="I4005" t="s">
        <v>728</v>
      </c>
      <c r="J4005" t="str">
        <f>VLOOKUP(I4005,Products!$A$1:$F$51,2,0)</f>
        <v>Understand Camera</v>
      </c>
      <c r="K4005" t="str">
        <f>VLOOKUP(I4005,Products!$A$1:$F$51,3,0)</f>
        <v>Electronics</v>
      </c>
      <c r="L4005" t="str">
        <f>VLOOKUP(I4005,Products!$A$1:$F$51,4,0)</f>
        <v>Camera</v>
      </c>
      <c r="M4005" s="7">
        <f>VLOOKUP(I4005,Products!$A$1:$F$51,5,0)</f>
        <v>1474.12</v>
      </c>
      <c r="N4005" s="7">
        <f>VLOOKUP(I4005,Products!$A$1:$F$51,6,0)</f>
        <v>764.02</v>
      </c>
      <c r="O4005" t="s">
        <v>838</v>
      </c>
      <c r="P4005" t="str">
        <f>VLOOKUP(O4005,Stores!$A$1:$D$6,2,0)</f>
        <v>MegaMart Brianahaven</v>
      </c>
      <c r="Q4005" t="str">
        <f>VLOOKUP(O4005,Stores!$A$1:$D$6,4,0)</f>
        <v>North</v>
      </c>
      <c r="R4005" s="6">
        <v>3</v>
      </c>
      <c r="S4005" s="6">
        <v>0</v>
      </c>
      <c r="T4005" t="s">
        <v>854</v>
      </c>
      <c r="U4005">
        <f t="shared" si="186"/>
        <v>4422.3599999999997</v>
      </c>
      <c r="V4005" s="7">
        <f t="shared" si="187"/>
        <v>2292.06</v>
      </c>
      <c r="W4005" s="7">
        <f t="shared" si="188"/>
        <v>2129.2999999999997</v>
      </c>
    </row>
    <row r="4006" spans="1:23" x14ac:dyDescent="0.25">
      <c r="A4006" t="s">
        <v>1445</v>
      </c>
      <c r="B4006" s="4">
        <v>45766</v>
      </c>
      <c r="C4006" t="s">
        <v>42</v>
      </c>
      <c r="D4006" t="str">
        <f>VLOOKUP(C4006,Customers!$A$1:$H$201,4,0)</f>
        <v>Catherine Rice</v>
      </c>
      <c r="E4006" t="str">
        <f>VLOOKUP(C4006,Customers!$A$1:$H$201,5,0)</f>
        <v>Male</v>
      </c>
      <c r="F4006" s="4">
        <f>VLOOKUP(C4006,Customers!$A$1:$H$201,6,0)</f>
        <v>28106</v>
      </c>
      <c r="G4006" s="4" t="str">
        <f>VLOOKUP(C4006,Customers!$A$1:$H$201,7,0)</f>
        <v>West Carol</v>
      </c>
      <c r="H4006" s="4">
        <f>VLOOKUP(C4006,Customers!$A$1:$H$201,8,0)</f>
        <v>45861</v>
      </c>
      <c r="I4006" t="s">
        <v>721</v>
      </c>
      <c r="J4006" t="str">
        <f>VLOOKUP(I4006,Products!$A$1:$F$51,2,0)</f>
        <v>Knowledge Bags</v>
      </c>
      <c r="K4006" t="str">
        <f>VLOOKUP(I4006,Products!$A$1:$F$51,3,0)</f>
        <v>Fashion</v>
      </c>
      <c r="L4006" t="str">
        <f>VLOOKUP(I4006,Products!$A$1:$F$51,4,0)</f>
        <v>Bags</v>
      </c>
      <c r="M4006" s="7">
        <f>VLOOKUP(I4006,Products!$A$1:$F$51,5,0)</f>
        <v>1396.22</v>
      </c>
      <c r="N4006" s="7">
        <f>VLOOKUP(I4006,Products!$A$1:$F$51,6,0)</f>
        <v>1004.09</v>
      </c>
      <c r="O4006" t="s">
        <v>827</v>
      </c>
      <c r="P4006" t="str">
        <f>VLOOKUP(O4006,Stores!$A$1:$D$6,2,0)</f>
        <v>MegaMart Jimenezborough</v>
      </c>
      <c r="Q4006" t="str">
        <f>VLOOKUP(O4006,Stores!$A$1:$D$6,4,0)</f>
        <v>South</v>
      </c>
      <c r="R4006" s="6">
        <v>1</v>
      </c>
      <c r="S4006" s="6">
        <v>0.05</v>
      </c>
      <c r="T4006" t="s">
        <v>857</v>
      </c>
      <c r="U4006">
        <f t="shared" si="186"/>
        <v>1396.22</v>
      </c>
      <c r="V4006" s="7">
        <f t="shared" si="187"/>
        <v>1004.09</v>
      </c>
      <c r="W4006" s="7">
        <f t="shared" si="188"/>
        <v>391.18</v>
      </c>
    </row>
    <row r="4007" spans="1:23" x14ac:dyDescent="0.25">
      <c r="A4007" t="s">
        <v>1565</v>
      </c>
      <c r="B4007" s="4">
        <v>45766</v>
      </c>
      <c r="C4007" t="s">
        <v>285</v>
      </c>
      <c r="D4007" t="str">
        <f>VLOOKUP(C4007,Customers!$A$1:$H$201,4,0)</f>
        <v>Phyllis Durham</v>
      </c>
      <c r="E4007" t="str">
        <f>VLOOKUP(C4007,Customers!$A$1:$H$201,5,0)</f>
        <v>Male</v>
      </c>
      <c r="F4007" s="4">
        <f>VLOOKUP(C4007,Customers!$A$1:$H$201,6,0)</f>
        <v>38700</v>
      </c>
      <c r="G4007" s="4" t="str">
        <f>VLOOKUP(C4007,Customers!$A$1:$H$201,7,0)</f>
        <v>Nancyside</v>
      </c>
      <c r="H4007" s="4">
        <f>VLOOKUP(C4007,Customers!$A$1:$H$201,8,0)</f>
        <v>44688</v>
      </c>
      <c r="I4007" t="s">
        <v>707</v>
      </c>
      <c r="J4007" t="str">
        <f>VLOOKUP(I4007,Products!$A$1:$F$51,2,0)</f>
        <v>Like Camera</v>
      </c>
      <c r="K4007" t="str">
        <f>VLOOKUP(I4007,Products!$A$1:$F$51,3,0)</f>
        <v>Electronics</v>
      </c>
      <c r="L4007" t="str">
        <f>VLOOKUP(I4007,Products!$A$1:$F$51,4,0)</f>
        <v>Camera</v>
      </c>
      <c r="M4007" s="7">
        <f>VLOOKUP(I4007,Products!$A$1:$F$51,5,0)</f>
        <v>1673.69</v>
      </c>
      <c r="N4007" s="7">
        <f>VLOOKUP(I4007,Products!$A$1:$F$51,6,0)</f>
        <v>1323.38</v>
      </c>
      <c r="O4007" t="s">
        <v>835</v>
      </c>
      <c r="P4007" t="str">
        <f>VLOOKUP(O4007,Stores!$A$1:$D$6,2,0)</f>
        <v>MegaMart New Michele</v>
      </c>
      <c r="Q4007" t="str">
        <f>VLOOKUP(O4007,Stores!$A$1:$D$6,4,0)</f>
        <v>West</v>
      </c>
      <c r="R4007" s="6">
        <v>4</v>
      </c>
      <c r="S4007" s="6">
        <v>0</v>
      </c>
      <c r="T4007" t="s">
        <v>861</v>
      </c>
      <c r="U4007">
        <f t="shared" si="186"/>
        <v>6694.76</v>
      </c>
      <c r="V4007" s="7">
        <f t="shared" si="187"/>
        <v>5293.52</v>
      </c>
      <c r="W4007" s="7">
        <f t="shared" si="188"/>
        <v>1400.2399999999998</v>
      </c>
    </row>
    <row r="4008" spans="1:23" x14ac:dyDescent="0.25">
      <c r="A4008" t="s">
        <v>2063</v>
      </c>
      <c r="B4008" s="4">
        <v>45766</v>
      </c>
      <c r="C4008" t="s">
        <v>22</v>
      </c>
      <c r="D4008" t="str">
        <f>VLOOKUP(C4008,Customers!$A$1:$H$201,4,0)</f>
        <v>Jamie Salinas</v>
      </c>
      <c r="E4008" t="str">
        <f>VLOOKUP(C4008,Customers!$A$1:$H$201,5,0)</f>
        <v>Male</v>
      </c>
      <c r="F4008" s="4">
        <f>VLOOKUP(C4008,Customers!$A$1:$H$201,6,0)</f>
        <v>33773</v>
      </c>
      <c r="G4008" s="4" t="str">
        <f>VLOOKUP(C4008,Customers!$A$1:$H$201,7,0)</f>
        <v>Port Kimberly</v>
      </c>
      <c r="H4008" s="4">
        <f>VLOOKUP(C4008,Customers!$A$1:$H$201,8,0)</f>
        <v>44616</v>
      </c>
      <c r="I4008" t="s">
        <v>778</v>
      </c>
      <c r="J4008" t="str">
        <f>VLOOKUP(I4008,Products!$A$1:$F$51,2,0)</f>
        <v>Deal Smartphone</v>
      </c>
      <c r="K4008" t="str">
        <f>VLOOKUP(I4008,Products!$A$1:$F$51,3,0)</f>
        <v>Electronics</v>
      </c>
      <c r="L4008" t="str">
        <f>VLOOKUP(I4008,Products!$A$1:$F$51,4,0)</f>
        <v>Smartphone</v>
      </c>
      <c r="M4008" s="7">
        <f>VLOOKUP(I4008,Products!$A$1:$F$51,5,0)</f>
        <v>673.78</v>
      </c>
      <c r="N4008" s="7">
        <f>VLOOKUP(I4008,Products!$A$1:$F$51,6,0)</f>
        <v>363.33</v>
      </c>
      <c r="O4008" t="s">
        <v>827</v>
      </c>
      <c r="P4008" t="str">
        <f>VLOOKUP(O4008,Stores!$A$1:$D$6,2,0)</f>
        <v>MegaMart Jimenezborough</v>
      </c>
      <c r="Q4008" t="str">
        <f>VLOOKUP(O4008,Stores!$A$1:$D$6,4,0)</f>
        <v>South</v>
      </c>
      <c r="R4008" s="6">
        <v>3</v>
      </c>
      <c r="S4008" s="6">
        <v>0</v>
      </c>
      <c r="T4008" t="s">
        <v>851</v>
      </c>
      <c r="U4008">
        <f t="shared" si="186"/>
        <v>2021.34</v>
      </c>
      <c r="V4008" s="7">
        <f t="shared" si="187"/>
        <v>1089.99</v>
      </c>
      <c r="W4008" s="7">
        <f t="shared" si="188"/>
        <v>930.34999999999991</v>
      </c>
    </row>
    <row r="4009" spans="1:23" x14ac:dyDescent="0.25">
      <c r="A4009" t="s">
        <v>2104</v>
      </c>
      <c r="B4009" s="4">
        <v>45767</v>
      </c>
      <c r="C4009" t="s">
        <v>440</v>
      </c>
      <c r="D4009" t="str">
        <f>VLOOKUP(C4009,Customers!$A$1:$H$201,4,0)</f>
        <v>Jason Lloyd</v>
      </c>
      <c r="E4009" t="str">
        <f>VLOOKUP(C4009,Customers!$A$1:$H$201,5,0)</f>
        <v>Male</v>
      </c>
      <c r="F4009" s="4">
        <f>VLOOKUP(C4009,Customers!$A$1:$H$201,6,0)</f>
        <v>33450</v>
      </c>
      <c r="G4009" s="4" t="str">
        <f>VLOOKUP(C4009,Customers!$A$1:$H$201,7,0)</f>
        <v>West Ralph</v>
      </c>
      <c r="H4009" s="4">
        <f>VLOOKUP(C4009,Customers!$A$1:$H$201,8,0)</f>
        <v>45747</v>
      </c>
      <c r="I4009" t="s">
        <v>774</v>
      </c>
      <c r="J4009" t="str">
        <f>VLOOKUP(I4009,Products!$A$1:$F$51,2,0)</f>
        <v>Behavior Dairy</v>
      </c>
      <c r="K4009" t="str">
        <f>VLOOKUP(I4009,Products!$A$1:$F$51,3,0)</f>
        <v>Groceries</v>
      </c>
      <c r="L4009" t="str">
        <f>VLOOKUP(I4009,Products!$A$1:$F$51,4,0)</f>
        <v>Dairy</v>
      </c>
      <c r="M4009" s="7">
        <f>VLOOKUP(I4009,Products!$A$1:$F$51,5,0)</f>
        <v>1015.76</v>
      </c>
      <c r="N4009" s="7">
        <f>VLOOKUP(I4009,Products!$A$1:$F$51,6,0)</f>
        <v>584.4</v>
      </c>
      <c r="O4009" t="s">
        <v>835</v>
      </c>
      <c r="P4009" t="str">
        <f>VLOOKUP(O4009,Stores!$A$1:$D$6,2,0)</f>
        <v>MegaMart New Michele</v>
      </c>
      <c r="Q4009" t="str">
        <f>VLOOKUP(O4009,Stores!$A$1:$D$6,4,0)</f>
        <v>West</v>
      </c>
      <c r="R4009" s="6">
        <v>1</v>
      </c>
      <c r="S4009" s="6">
        <v>0.15</v>
      </c>
      <c r="T4009" t="s">
        <v>857</v>
      </c>
      <c r="U4009">
        <f t="shared" si="186"/>
        <v>1015.76</v>
      </c>
      <c r="V4009" s="7">
        <f t="shared" si="187"/>
        <v>584.4</v>
      </c>
      <c r="W4009" s="7">
        <f t="shared" si="188"/>
        <v>430.51</v>
      </c>
    </row>
    <row r="4010" spans="1:23" x14ac:dyDescent="0.25">
      <c r="A4010" t="s">
        <v>2455</v>
      </c>
      <c r="B4010" s="4">
        <v>45767</v>
      </c>
      <c r="C4010" t="s">
        <v>552</v>
      </c>
      <c r="D4010" t="str">
        <f>VLOOKUP(C4010,Customers!$A$1:$H$201,4,0)</f>
        <v>Lisa Martinez</v>
      </c>
      <c r="E4010" t="str">
        <f>VLOOKUP(C4010,Customers!$A$1:$H$201,5,0)</f>
        <v>Male</v>
      </c>
      <c r="F4010" s="4">
        <f>VLOOKUP(C4010,Customers!$A$1:$H$201,6,0)</f>
        <v>26178</v>
      </c>
      <c r="G4010" s="4" t="str">
        <f>VLOOKUP(C4010,Customers!$A$1:$H$201,7,0)</f>
        <v>East Codyton</v>
      </c>
      <c r="H4010" s="4">
        <f>VLOOKUP(C4010,Customers!$A$1:$H$201,8,0)</f>
        <v>45251</v>
      </c>
      <c r="I4010" t="s">
        <v>796</v>
      </c>
      <c r="J4010" t="str">
        <f>VLOOKUP(I4010,Products!$A$1:$F$51,2,0)</f>
        <v>Book Television</v>
      </c>
      <c r="K4010" t="str">
        <f>VLOOKUP(I4010,Products!$A$1:$F$51,3,0)</f>
        <v>Electronics</v>
      </c>
      <c r="L4010" t="str">
        <f>VLOOKUP(I4010,Products!$A$1:$F$51,4,0)</f>
        <v>Television</v>
      </c>
      <c r="M4010" s="7">
        <f>VLOOKUP(I4010,Products!$A$1:$F$51,5,0)</f>
        <v>1952.65</v>
      </c>
      <c r="N4010" s="7">
        <f>VLOOKUP(I4010,Products!$A$1:$F$51,6,0)</f>
        <v>1451.27</v>
      </c>
      <c r="O4010" t="s">
        <v>835</v>
      </c>
      <c r="P4010" t="str">
        <f>VLOOKUP(O4010,Stores!$A$1:$D$6,2,0)</f>
        <v>MegaMart New Michele</v>
      </c>
      <c r="Q4010" t="str">
        <f>VLOOKUP(O4010,Stores!$A$1:$D$6,4,0)</f>
        <v>West</v>
      </c>
      <c r="R4010" s="6">
        <v>1</v>
      </c>
      <c r="S4010" s="6">
        <v>0.05</v>
      </c>
      <c r="T4010" t="s">
        <v>861</v>
      </c>
      <c r="U4010">
        <f t="shared" si="186"/>
        <v>1952.65</v>
      </c>
      <c r="V4010" s="7">
        <f t="shared" si="187"/>
        <v>1451.27</v>
      </c>
      <c r="W4010" s="7">
        <f t="shared" si="188"/>
        <v>500.43000000000012</v>
      </c>
    </row>
    <row r="4011" spans="1:23" x14ac:dyDescent="0.25">
      <c r="A4011" t="s">
        <v>2651</v>
      </c>
      <c r="B4011" s="4">
        <v>45767</v>
      </c>
      <c r="C4011" t="s">
        <v>211</v>
      </c>
      <c r="D4011" t="str">
        <f>VLOOKUP(C4011,Customers!$A$1:$H$201,4,0)</f>
        <v>Deborah Moody</v>
      </c>
      <c r="E4011" t="str">
        <f>VLOOKUP(C4011,Customers!$A$1:$H$201,5,0)</f>
        <v>Male</v>
      </c>
      <c r="F4011" s="4">
        <f>VLOOKUP(C4011,Customers!$A$1:$H$201,6,0)</f>
        <v>27950</v>
      </c>
      <c r="G4011" s="4" t="str">
        <f>VLOOKUP(C4011,Customers!$A$1:$H$201,7,0)</f>
        <v>Andersonville</v>
      </c>
      <c r="H4011" s="4">
        <f>VLOOKUP(C4011,Customers!$A$1:$H$201,8,0)</f>
        <v>44232</v>
      </c>
      <c r="I4011" t="s">
        <v>808</v>
      </c>
      <c r="J4011" t="str">
        <f>VLOOKUP(I4011,Products!$A$1:$F$51,2,0)</f>
        <v>Soon Accessories</v>
      </c>
      <c r="K4011" t="str">
        <f>VLOOKUP(I4011,Products!$A$1:$F$51,3,0)</f>
        <v>Fashion</v>
      </c>
      <c r="L4011" t="str">
        <f>VLOOKUP(I4011,Products!$A$1:$F$51,4,0)</f>
        <v>Accessories</v>
      </c>
      <c r="M4011" s="7">
        <f>VLOOKUP(I4011,Products!$A$1:$F$51,5,0)</f>
        <v>564.41999999999996</v>
      </c>
      <c r="N4011" s="7">
        <f>VLOOKUP(I4011,Products!$A$1:$F$51,6,0)</f>
        <v>293.95999999999998</v>
      </c>
      <c r="O4011" t="s">
        <v>842</v>
      </c>
      <c r="P4011" t="str">
        <f>VLOOKUP(O4011,Stores!$A$1:$D$6,2,0)</f>
        <v>MegaMart Johnmouth</v>
      </c>
      <c r="Q4011" t="str">
        <f>VLOOKUP(O4011,Stores!$A$1:$D$6,4,0)</f>
        <v>East</v>
      </c>
      <c r="R4011" s="6">
        <v>1</v>
      </c>
      <c r="S4011" s="6">
        <v>0.15</v>
      </c>
      <c r="T4011" t="s">
        <v>851</v>
      </c>
      <c r="U4011">
        <f t="shared" si="186"/>
        <v>564.41999999999996</v>
      </c>
      <c r="V4011" s="7">
        <f t="shared" si="187"/>
        <v>293.95999999999998</v>
      </c>
      <c r="W4011" s="7">
        <f t="shared" si="188"/>
        <v>269.60999999999996</v>
      </c>
    </row>
    <row r="4012" spans="1:23" x14ac:dyDescent="0.25">
      <c r="A4012" t="s">
        <v>2656</v>
      </c>
      <c r="B4012" s="4">
        <v>45767</v>
      </c>
      <c r="C4012" t="s">
        <v>655</v>
      </c>
      <c r="D4012" t="str">
        <f>VLOOKUP(C4012,Customers!$A$1:$H$201,4,0)</f>
        <v>Vicki Guzman</v>
      </c>
      <c r="E4012" t="str">
        <f>VLOOKUP(C4012,Customers!$A$1:$H$201,5,0)</f>
        <v>Female</v>
      </c>
      <c r="F4012" s="4">
        <f>VLOOKUP(C4012,Customers!$A$1:$H$201,6,0)</f>
        <v>22041</v>
      </c>
      <c r="G4012" s="4" t="str">
        <f>VLOOKUP(C4012,Customers!$A$1:$H$201,7,0)</f>
        <v>West Wandaland</v>
      </c>
      <c r="H4012" s="4">
        <f>VLOOKUP(C4012,Customers!$A$1:$H$201,8,0)</f>
        <v>45329</v>
      </c>
      <c r="I4012" t="s">
        <v>732</v>
      </c>
      <c r="J4012" t="str">
        <f>VLOOKUP(I4012,Products!$A$1:$F$51,2,0)</f>
        <v>Us Snacks</v>
      </c>
      <c r="K4012" t="str">
        <f>VLOOKUP(I4012,Products!$A$1:$F$51,3,0)</f>
        <v>Groceries</v>
      </c>
      <c r="L4012" t="str">
        <f>VLOOKUP(I4012,Products!$A$1:$F$51,4,0)</f>
        <v>Snacks</v>
      </c>
      <c r="M4012" s="7">
        <f>VLOOKUP(I4012,Products!$A$1:$F$51,5,0)</f>
        <v>123.19</v>
      </c>
      <c r="N4012" s="7">
        <f>VLOOKUP(I4012,Products!$A$1:$F$51,6,0)</f>
        <v>80.36</v>
      </c>
      <c r="O4012" t="s">
        <v>831</v>
      </c>
      <c r="P4012" t="str">
        <f>VLOOKUP(O4012,Stores!$A$1:$D$6,2,0)</f>
        <v>MegaMart Peckmouth</v>
      </c>
      <c r="Q4012" t="str">
        <f>VLOOKUP(O4012,Stores!$A$1:$D$6,4,0)</f>
        <v>East</v>
      </c>
      <c r="R4012" s="6">
        <v>1</v>
      </c>
      <c r="S4012" s="6">
        <v>0</v>
      </c>
      <c r="T4012" t="s">
        <v>851</v>
      </c>
      <c r="U4012">
        <f t="shared" si="186"/>
        <v>123.19</v>
      </c>
      <c r="V4012" s="7">
        <f t="shared" si="187"/>
        <v>80.36</v>
      </c>
      <c r="W4012" s="7">
        <f t="shared" si="188"/>
        <v>41.83</v>
      </c>
    </row>
    <row r="4013" spans="1:23" x14ac:dyDescent="0.25">
      <c r="A4013" t="s">
        <v>2978</v>
      </c>
      <c r="B4013" s="4">
        <v>45767</v>
      </c>
      <c r="C4013" t="s">
        <v>268</v>
      </c>
      <c r="D4013" t="str">
        <f>VLOOKUP(C4013,Customers!$A$1:$H$201,4,0)</f>
        <v>Denise Gutierrez</v>
      </c>
      <c r="E4013" t="str">
        <f>VLOOKUP(C4013,Customers!$A$1:$H$201,5,0)</f>
        <v>Male</v>
      </c>
      <c r="F4013" s="4">
        <f>VLOOKUP(C4013,Customers!$A$1:$H$201,6,0)</f>
        <v>22815</v>
      </c>
      <c r="G4013" s="4" t="str">
        <f>VLOOKUP(C4013,Customers!$A$1:$H$201,7,0)</f>
        <v>New Manuelville</v>
      </c>
      <c r="H4013" s="4">
        <f>VLOOKUP(C4013,Customers!$A$1:$H$201,8,0)</f>
        <v>44340</v>
      </c>
      <c r="I4013" t="s">
        <v>755</v>
      </c>
      <c r="J4013" t="str">
        <f>VLOOKUP(I4013,Products!$A$1:$F$51,2,0)</f>
        <v>Democratic Smartphone</v>
      </c>
      <c r="K4013" t="str">
        <f>VLOOKUP(I4013,Products!$A$1:$F$51,3,0)</f>
        <v>Electronics</v>
      </c>
      <c r="L4013" t="str">
        <f>VLOOKUP(I4013,Products!$A$1:$F$51,4,0)</f>
        <v>Smartphone</v>
      </c>
      <c r="M4013" s="7">
        <f>VLOOKUP(I4013,Products!$A$1:$F$51,5,0)</f>
        <v>1079.8900000000001</v>
      </c>
      <c r="N4013" s="7">
        <f>VLOOKUP(I4013,Products!$A$1:$F$51,6,0)</f>
        <v>703.83</v>
      </c>
      <c r="O4013" t="s">
        <v>838</v>
      </c>
      <c r="P4013" t="str">
        <f>VLOOKUP(O4013,Stores!$A$1:$D$6,2,0)</f>
        <v>MegaMart Brianahaven</v>
      </c>
      <c r="Q4013" t="str">
        <f>VLOOKUP(O4013,Stores!$A$1:$D$6,4,0)</f>
        <v>North</v>
      </c>
      <c r="R4013" s="6">
        <v>1</v>
      </c>
      <c r="S4013" s="6">
        <v>0</v>
      </c>
      <c r="T4013" t="s">
        <v>854</v>
      </c>
      <c r="U4013">
        <f t="shared" si="186"/>
        <v>1079.8900000000001</v>
      </c>
      <c r="V4013" s="7">
        <f t="shared" si="187"/>
        <v>703.83</v>
      </c>
      <c r="W4013" s="7">
        <f t="shared" si="188"/>
        <v>375.06000000000006</v>
      </c>
    </row>
    <row r="4014" spans="1:23" x14ac:dyDescent="0.25">
      <c r="A4014" t="s">
        <v>3062</v>
      </c>
      <c r="B4014" s="4">
        <v>45768</v>
      </c>
      <c r="C4014" t="s">
        <v>681</v>
      </c>
      <c r="D4014" t="str">
        <f>VLOOKUP(C4014,Customers!$A$1:$H$201,4,0)</f>
        <v>Ann West</v>
      </c>
      <c r="E4014" t="str">
        <f>VLOOKUP(C4014,Customers!$A$1:$H$201,5,0)</f>
        <v>Male</v>
      </c>
      <c r="F4014" s="4">
        <f>VLOOKUP(C4014,Customers!$A$1:$H$201,6,0)</f>
        <v>36771</v>
      </c>
      <c r="G4014" s="4" t="str">
        <f>VLOOKUP(C4014,Customers!$A$1:$H$201,7,0)</f>
        <v>Craigshire</v>
      </c>
      <c r="H4014" s="4">
        <f>VLOOKUP(C4014,Customers!$A$1:$H$201,8,0)</f>
        <v>44778</v>
      </c>
      <c r="I4014" t="s">
        <v>778</v>
      </c>
      <c r="J4014" t="str">
        <f>VLOOKUP(I4014,Products!$A$1:$F$51,2,0)</f>
        <v>Deal Smartphone</v>
      </c>
      <c r="K4014" t="str">
        <f>VLOOKUP(I4014,Products!$A$1:$F$51,3,0)</f>
        <v>Electronics</v>
      </c>
      <c r="L4014" t="str">
        <f>VLOOKUP(I4014,Products!$A$1:$F$51,4,0)</f>
        <v>Smartphone</v>
      </c>
      <c r="M4014" s="7">
        <f>VLOOKUP(I4014,Products!$A$1:$F$51,5,0)</f>
        <v>673.78</v>
      </c>
      <c r="N4014" s="7">
        <f>VLOOKUP(I4014,Products!$A$1:$F$51,6,0)</f>
        <v>363.33</v>
      </c>
      <c r="O4014" t="s">
        <v>838</v>
      </c>
      <c r="P4014" t="str">
        <f>VLOOKUP(O4014,Stores!$A$1:$D$6,2,0)</f>
        <v>MegaMart Brianahaven</v>
      </c>
      <c r="Q4014" t="str">
        <f>VLOOKUP(O4014,Stores!$A$1:$D$6,4,0)</f>
        <v>North</v>
      </c>
      <c r="R4014" s="6">
        <v>2</v>
      </c>
      <c r="S4014" s="6">
        <v>0.15</v>
      </c>
      <c r="T4014" t="s">
        <v>861</v>
      </c>
      <c r="U4014">
        <f t="shared" si="186"/>
        <v>1347.56</v>
      </c>
      <c r="V4014" s="7">
        <f t="shared" si="187"/>
        <v>726.66</v>
      </c>
      <c r="W4014" s="7">
        <f t="shared" si="188"/>
        <v>620.04999999999995</v>
      </c>
    </row>
    <row r="4015" spans="1:23" x14ac:dyDescent="0.25">
      <c r="A4015" t="s">
        <v>4450</v>
      </c>
      <c r="B4015" s="4">
        <v>45768</v>
      </c>
      <c r="C4015" t="s">
        <v>125</v>
      </c>
      <c r="D4015" t="str">
        <f>VLOOKUP(C4015,Customers!$A$1:$H$201,4,0)</f>
        <v>Valerie Macdonald</v>
      </c>
      <c r="E4015" t="str">
        <f>VLOOKUP(C4015,Customers!$A$1:$H$201,5,0)</f>
        <v>Male</v>
      </c>
      <c r="F4015" s="4">
        <f>VLOOKUP(C4015,Customers!$A$1:$H$201,6,0)</f>
        <v>33917</v>
      </c>
      <c r="G4015" s="4" t="str">
        <f>VLOOKUP(C4015,Customers!$A$1:$H$201,7,0)</f>
        <v>East Shelby</v>
      </c>
      <c r="H4015" s="4">
        <f>VLOOKUP(C4015,Customers!$A$1:$H$201,8,0)</f>
        <v>44208</v>
      </c>
      <c r="I4015" t="s">
        <v>788</v>
      </c>
      <c r="J4015" t="str">
        <f>VLOOKUP(I4015,Products!$A$1:$F$51,2,0)</f>
        <v>Beat Accessories</v>
      </c>
      <c r="K4015" t="str">
        <f>VLOOKUP(I4015,Products!$A$1:$F$51,3,0)</f>
        <v>Fashion</v>
      </c>
      <c r="L4015" t="str">
        <f>VLOOKUP(I4015,Products!$A$1:$F$51,4,0)</f>
        <v>Accessories</v>
      </c>
      <c r="M4015" s="7">
        <f>VLOOKUP(I4015,Products!$A$1:$F$51,5,0)</f>
        <v>1798.97</v>
      </c>
      <c r="N4015" s="7">
        <f>VLOOKUP(I4015,Products!$A$1:$F$51,6,0)</f>
        <v>1329.15</v>
      </c>
      <c r="O4015" t="s">
        <v>838</v>
      </c>
      <c r="P4015" t="str">
        <f>VLOOKUP(O4015,Stores!$A$1:$D$6,2,0)</f>
        <v>MegaMart Brianahaven</v>
      </c>
      <c r="Q4015" t="str">
        <f>VLOOKUP(O4015,Stores!$A$1:$D$6,4,0)</f>
        <v>North</v>
      </c>
      <c r="R4015" s="6">
        <v>4</v>
      </c>
      <c r="S4015" s="6">
        <v>0.15</v>
      </c>
      <c r="T4015" t="s">
        <v>857</v>
      </c>
      <c r="U4015">
        <f t="shared" si="186"/>
        <v>7195.88</v>
      </c>
      <c r="V4015" s="7">
        <f t="shared" si="187"/>
        <v>5316.6</v>
      </c>
      <c r="W4015" s="7">
        <f t="shared" si="188"/>
        <v>1878.4299999999998</v>
      </c>
    </row>
    <row r="4016" spans="1:23" x14ac:dyDescent="0.25">
      <c r="A4016" t="s">
        <v>5002</v>
      </c>
      <c r="B4016" s="4">
        <v>45768</v>
      </c>
      <c r="C4016" t="s">
        <v>226</v>
      </c>
      <c r="D4016" t="str">
        <f>VLOOKUP(C4016,Customers!$A$1:$H$201,4,0)</f>
        <v>Scott Wyatt</v>
      </c>
      <c r="E4016" t="str">
        <f>VLOOKUP(C4016,Customers!$A$1:$H$201,5,0)</f>
        <v>Female</v>
      </c>
      <c r="F4016" s="4">
        <f>VLOOKUP(C4016,Customers!$A$1:$H$201,6,0)</f>
        <v>23142</v>
      </c>
      <c r="G4016" s="4" t="str">
        <f>VLOOKUP(C4016,Customers!$A$1:$H$201,7,0)</f>
        <v>New Meagan</v>
      </c>
      <c r="H4016" s="4">
        <f>VLOOKUP(C4016,Customers!$A$1:$H$201,8,0)</f>
        <v>45562</v>
      </c>
      <c r="I4016" t="s">
        <v>707</v>
      </c>
      <c r="J4016" t="str">
        <f>VLOOKUP(I4016,Products!$A$1:$F$51,2,0)</f>
        <v>Like Camera</v>
      </c>
      <c r="K4016" t="str">
        <f>VLOOKUP(I4016,Products!$A$1:$F$51,3,0)</f>
        <v>Electronics</v>
      </c>
      <c r="L4016" t="str">
        <f>VLOOKUP(I4016,Products!$A$1:$F$51,4,0)</f>
        <v>Camera</v>
      </c>
      <c r="M4016" s="7">
        <f>VLOOKUP(I4016,Products!$A$1:$F$51,5,0)</f>
        <v>1673.69</v>
      </c>
      <c r="N4016" s="7">
        <f>VLOOKUP(I4016,Products!$A$1:$F$51,6,0)</f>
        <v>1323.38</v>
      </c>
      <c r="O4016" t="s">
        <v>842</v>
      </c>
      <c r="P4016" t="str">
        <f>VLOOKUP(O4016,Stores!$A$1:$D$6,2,0)</f>
        <v>MegaMart Johnmouth</v>
      </c>
      <c r="Q4016" t="str">
        <f>VLOOKUP(O4016,Stores!$A$1:$D$6,4,0)</f>
        <v>East</v>
      </c>
      <c r="R4016" s="6">
        <v>3</v>
      </c>
      <c r="S4016" s="6">
        <v>0</v>
      </c>
      <c r="T4016" t="s">
        <v>857</v>
      </c>
      <c r="U4016">
        <f t="shared" si="186"/>
        <v>5021.07</v>
      </c>
      <c r="V4016" s="7">
        <f t="shared" si="187"/>
        <v>3970.1400000000003</v>
      </c>
      <c r="W4016" s="7">
        <f t="shared" si="188"/>
        <v>1049.9299999999994</v>
      </c>
    </row>
    <row r="4017" spans="1:23" x14ac:dyDescent="0.25">
      <c r="A4017" t="s">
        <v>1439</v>
      </c>
      <c r="B4017" s="4">
        <v>45768</v>
      </c>
      <c r="C4017" t="s">
        <v>691</v>
      </c>
      <c r="D4017" t="str">
        <f>VLOOKUP(C4017,Customers!$A$1:$H$201,4,0)</f>
        <v>Matthew Dixon</v>
      </c>
      <c r="E4017" t="str">
        <f>VLOOKUP(C4017,Customers!$A$1:$H$201,5,0)</f>
        <v>Male</v>
      </c>
      <c r="F4017" s="4">
        <f>VLOOKUP(C4017,Customers!$A$1:$H$201,6,0)</f>
        <v>21086</v>
      </c>
      <c r="G4017" s="4" t="str">
        <f>VLOOKUP(C4017,Customers!$A$1:$H$201,7,0)</f>
        <v>Lake Emily</v>
      </c>
      <c r="H4017" s="4">
        <f>VLOOKUP(C4017,Customers!$A$1:$H$201,8,0)</f>
        <v>44153</v>
      </c>
      <c r="I4017" t="s">
        <v>800</v>
      </c>
      <c r="J4017" t="str">
        <f>VLOOKUP(I4017,Products!$A$1:$F$51,2,0)</f>
        <v>Church Clothing</v>
      </c>
      <c r="K4017" t="str">
        <f>VLOOKUP(I4017,Products!$A$1:$F$51,3,0)</f>
        <v>Fashion</v>
      </c>
      <c r="L4017" t="str">
        <f>VLOOKUP(I4017,Products!$A$1:$F$51,4,0)</f>
        <v>Clothing</v>
      </c>
      <c r="M4017" s="7">
        <f>VLOOKUP(I4017,Products!$A$1:$F$51,5,0)</f>
        <v>540.94000000000005</v>
      </c>
      <c r="N4017" s="7">
        <f>VLOOKUP(I4017,Products!$A$1:$F$51,6,0)</f>
        <v>398.25</v>
      </c>
      <c r="O4017" t="s">
        <v>842</v>
      </c>
      <c r="P4017" t="str">
        <f>VLOOKUP(O4017,Stores!$A$1:$D$6,2,0)</f>
        <v>MegaMart Johnmouth</v>
      </c>
      <c r="Q4017" t="str">
        <f>VLOOKUP(O4017,Stores!$A$1:$D$6,4,0)</f>
        <v>East</v>
      </c>
      <c r="R4017" s="6">
        <v>2</v>
      </c>
      <c r="S4017" s="6">
        <v>0.05</v>
      </c>
      <c r="T4017" t="s">
        <v>861</v>
      </c>
      <c r="U4017">
        <f t="shared" si="186"/>
        <v>1081.8800000000001</v>
      </c>
      <c r="V4017" s="7">
        <f t="shared" si="187"/>
        <v>796.5</v>
      </c>
      <c r="W4017" s="7">
        <f t="shared" si="188"/>
        <v>284.43000000000012</v>
      </c>
    </row>
    <row r="4018" spans="1:23" x14ac:dyDescent="0.25">
      <c r="A4018" t="s">
        <v>1606</v>
      </c>
      <c r="B4018" s="4">
        <v>45768</v>
      </c>
      <c r="C4018" t="s">
        <v>572</v>
      </c>
      <c r="D4018" t="str">
        <f>VLOOKUP(C4018,Customers!$A$1:$H$201,4,0)</f>
        <v>Meagan Macdonald</v>
      </c>
      <c r="E4018" t="str">
        <f>VLOOKUP(C4018,Customers!$A$1:$H$201,5,0)</f>
        <v>Male</v>
      </c>
      <c r="F4018" s="4">
        <f>VLOOKUP(C4018,Customers!$A$1:$H$201,6,0)</f>
        <v>33491</v>
      </c>
      <c r="G4018" s="4" t="str">
        <f>VLOOKUP(C4018,Customers!$A$1:$H$201,7,0)</f>
        <v>Port Jacob</v>
      </c>
      <c r="H4018" s="4">
        <f>VLOOKUP(C4018,Customers!$A$1:$H$201,8,0)</f>
        <v>44496</v>
      </c>
      <c r="I4018" t="s">
        <v>760</v>
      </c>
      <c r="J4018" t="str">
        <f>VLOOKUP(I4018,Products!$A$1:$F$51,2,0)</f>
        <v>Simple Accessories</v>
      </c>
      <c r="K4018" t="str">
        <f>VLOOKUP(I4018,Products!$A$1:$F$51,3,0)</f>
        <v>Fashion</v>
      </c>
      <c r="L4018" t="str">
        <f>VLOOKUP(I4018,Products!$A$1:$F$51,4,0)</f>
        <v>Accessories</v>
      </c>
      <c r="M4018" s="7">
        <f>VLOOKUP(I4018,Products!$A$1:$F$51,5,0)</f>
        <v>1102.791777777778</v>
      </c>
      <c r="N4018" s="7">
        <f>VLOOKUP(I4018,Products!$A$1:$F$51,6,0)</f>
        <v>242.98</v>
      </c>
      <c r="O4018" t="s">
        <v>835</v>
      </c>
      <c r="P4018" t="str">
        <f>VLOOKUP(O4018,Stores!$A$1:$D$6,2,0)</f>
        <v>MegaMart New Michele</v>
      </c>
      <c r="Q4018" t="str">
        <f>VLOOKUP(O4018,Stores!$A$1:$D$6,4,0)</f>
        <v>West</v>
      </c>
      <c r="R4018" s="6">
        <v>3</v>
      </c>
      <c r="S4018" s="6">
        <v>0.05</v>
      </c>
      <c r="T4018" t="s">
        <v>857</v>
      </c>
      <c r="U4018">
        <f t="shared" si="186"/>
        <v>3308.3753333333339</v>
      </c>
      <c r="V4018" s="7">
        <f t="shared" si="187"/>
        <v>728.93999999999994</v>
      </c>
      <c r="W4018" s="7">
        <f t="shared" si="188"/>
        <v>2578.485333333334</v>
      </c>
    </row>
    <row r="4019" spans="1:23" x14ac:dyDescent="0.25">
      <c r="A4019" t="s">
        <v>1819</v>
      </c>
      <c r="B4019" s="4">
        <v>45768</v>
      </c>
      <c r="C4019" t="s">
        <v>311</v>
      </c>
      <c r="D4019" t="str">
        <f>VLOOKUP(C4019,Customers!$A$1:$H$201,4,0)</f>
        <v>Jeremy Robles</v>
      </c>
      <c r="E4019" t="str">
        <f>VLOOKUP(C4019,Customers!$A$1:$H$201,5,0)</f>
        <v>Female</v>
      </c>
      <c r="F4019" s="4">
        <f>VLOOKUP(C4019,Customers!$A$1:$H$201,6,0)</f>
        <v>29674</v>
      </c>
      <c r="G4019" s="4" t="str">
        <f>VLOOKUP(C4019,Customers!$A$1:$H$201,7,0)</f>
        <v>West Josephport</v>
      </c>
      <c r="H4019" s="4">
        <f>VLOOKUP(C4019,Customers!$A$1:$H$201,8,0)</f>
        <v>44600</v>
      </c>
      <c r="I4019" t="s">
        <v>714</v>
      </c>
      <c r="J4019" t="str">
        <f>VLOOKUP(I4019,Products!$A$1:$F$51,2,0)</f>
        <v>Here Footwear</v>
      </c>
      <c r="K4019" t="str">
        <f>VLOOKUP(I4019,Products!$A$1:$F$51,3,0)</f>
        <v>Fashion</v>
      </c>
      <c r="L4019" t="str">
        <f>VLOOKUP(I4019,Products!$A$1:$F$51,4,0)</f>
        <v>Footwear</v>
      </c>
      <c r="M4019" s="7">
        <f>VLOOKUP(I4019,Products!$A$1:$F$51,5,0)</f>
        <v>1102.791777777778</v>
      </c>
      <c r="N4019" s="7">
        <f>VLOOKUP(I4019,Products!$A$1:$F$51,6,0)</f>
        <v>169.03</v>
      </c>
      <c r="O4019" t="s">
        <v>827</v>
      </c>
      <c r="P4019" t="str">
        <f>VLOOKUP(O4019,Stores!$A$1:$D$6,2,0)</f>
        <v>MegaMart Jimenezborough</v>
      </c>
      <c r="Q4019" t="str">
        <f>VLOOKUP(O4019,Stores!$A$1:$D$6,4,0)</f>
        <v>South</v>
      </c>
      <c r="R4019" s="6">
        <v>5</v>
      </c>
      <c r="S4019" s="6">
        <v>0.15</v>
      </c>
      <c r="T4019" t="s">
        <v>857</v>
      </c>
      <c r="U4019">
        <f t="shared" si="186"/>
        <v>5513.9588888888902</v>
      </c>
      <c r="V4019" s="7">
        <f t="shared" si="187"/>
        <v>845.15</v>
      </c>
      <c r="W4019" s="7">
        <f t="shared" si="188"/>
        <v>4667.9588888888902</v>
      </c>
    </row>
    <row r="4020" spans="1:23" x14ac:dyDescent="0.25">
      <c r="A4020" t="s">
        <v>2421</v>
      </c>
      <c r="B4020" s="4">
        <v>45768</v>
      </c>
      <c r="C4020" t="s">
        <v>659</v>
      </c>
      <c r="D4020" t="str">
        <f>VLOOKUP(C4020,Customers!$A$1:$H$201,4,0)</f>
        <v>Cynthia Cherry</v>
      </c>
      <c r="E4020" t="str">
        <f>VLOOKUP(C4020,Customers!$A$1:$H$201,5,0)</f>
        <v>Male</v>
      </c>
      <c r="F4020" s="4">
        <f>VLOOKUP(C4020,Customers!$A$1:$H$201,6,0)</f>
        <v>32522</v>
      </c>
      <c r="G4020" s="4" t="str">
        <f>VLOOKUP(C4020,Customers!$A$1:$H$201,7,0)</f>
        <v>Gomeztown</v>
      </c>
      <c r="H4020" s="4">
        <f>VLOOKUP(C4020,Customers!$A$1:$H$201,8,0)</f>
        <v>45231</v>
      </c>
      <c r="I4020" t="s">
        <v>753</v>
      </c>
      <c r="J4020" t="str">
        <f>VLOOKUP(I4020,Products!$A$1:$F$51,2,0)</f>
        <v>Find Headphones</v>
      </c>
      <c r="K4020" t="str">
        <f>VLOOKUP(I4020,Products!$A$1:$F$51,3,0)</f>
        <v>Electronics</v>
      </c>
      <c r="L4020" t="str">
        <f>VLOOKUP(I4020,Products!$A$1:$F$51,4,0)</f>
        <v>Headphones</v>
      </c>
      <c r="M4020" s="7">
        <f>VLOOKUP(I4020,Products!$A$1:$F$51,5,0)</f>
        <v>1246.1099999999999</v>
      </c>
      <c r="N4020" s="7">
        <f>VLOOKUP(I4020,Products!$A$1:$F$51,6,0)</f>
        <v>833.52</v>
      </c>
      <c r="O4020" t="s">
        <v>835</v>
      </c>
      <c r="P4020" t="str">
        <f>VLOOKUP(O4020,Stores!$A$1:$D$6,2,0)</f>
        <v>MegaMart New Michele</v>
      </c>
      <c r="Q4020" t="str">
        <f>VLOOKUP(O4020,Stores!$A$1:$D$6,4,0)</f>
        <v>West</v>
      </c>
      <c r="R4020" s="6">
        <v>1</v>
      </c>
      <c r="S4020" s="6">
        <v>0.15</v>
      </c>
      <c r="T4020" t="s">
        <v>854</v>
      </c>
      <c r="U4020">
        <f t="shared" si="186"/>
        <v>1246.1099999999999</v>
      </c>
      <c r="V4020" s="7">
        <f t="shared" si="187"/>
        <v>833.52</v>
      </c>
      <c r="W4020" s="7">
        <f t="shared" si="188"/>
        <v>411.7399999999999</v>
      </c>
    </row>
    <row r="4021" spans="1:23" x14ac:dyDescent="0.25">
      <c r="A4021" t="s">
        <v>3273</v>
      </c>
      <c r="B4021" s="4">
        <v>45768</v>
      </c>
      <c r="C4021" t="s">
        <v>565</v>
      </c>
      <c r="D4021" t="str">
        <f>VLOOKUP(C4021,Customers!$A$1:$H$201,4,0)</f>
        <v>Crystal Aguirre</v>
      </c>
      <c r="E4021" t="str">
        <f>VLOOKUP(C4021,Customers!$A$1:$H$201,5,0)</f>
        <v>Male</v>
      </c>
      <c r="F4021" s="4">
        <f>VLOOKUP(C4021,Customers!$A$1:$H$201,6,0)</f>
        <v>29791</v>
      </c>
      <c r="G4021" s="4" t="str">
        <f>VLOOKUP(C4021,Customers!$A$1:$H$201,7,0)</f>
        <v>Dylanmouth</v>
      </c>
      <c r="H4021" s="4">
        <f>VLOOKUP(C4021,Customers!$A$1:$H$201,8,0)</f>
        <v>45184</v>
      </c>
      <c r="I4021" t="s">
        <v>738</v>
      </c>
      <c r="J4021" t="str">
        <f>VLOOKUP(I4021,Products!$A$1:$F$51,2,0)</f>
        <v>Either Headphones</v>
      </c>
      <c r="K4021" t="str">
        <f>VLOOKUP(I4021,Products!$A$1:$F$51,3,0)</f>
        <v>Electronics</v>
      </c>
      <c r="L4021" t="str">
        <f>VLOOKUP(I4021,Products!$A$1:$F$51,4,0)</f>
        <v>Headphones</v>
      </c>
      <c r="M4021" s="7">
        <f>VLOOKUP(I4021,Products!$A$1:$F$51,5,0)</f>
        <v>248.57</v>
      </c>
      <c r="N4021" s="7">
        <f>VLOOKUP(I4021,Products!$A$1:$F$51,6,0)</f>
        <v>190.67</v>
      </c>
      <c r="O4021" t="s">
        <v>835</v>
      </c>
      <c r="P4021" t="str">
        <f>VLOOKUP(O4021,Stores!$A$1:$D$6,2,0)</f>
        <v>MegaMart New Michele</v>
      </c>
      <c r="Q4021" t="str">
        <f>VLOOKUP(O4021,Stores!$A$1:$D$6,4,0)</f>
        <v>West</v>
      </c>
      <c r="R4021" s="6">
        <v>5</v>
      </c>
      <c r="S4021" s="6">
        <v>0.1</v>
      </c>
      <c r="T4021" t="s">
        <v>854</v>
      </c>
      <c r="U4021">
        <f t="shared" si="186"/>
        <v>1242.8499999999999</v>
      </c>
      <c r="V4021" s="7">
        <f t="shared" si="187"/>
        <v>953.34999999999991</v>
      </c>
      <c r="W4021" s="7">
        <f t="shared" si="188"/>
        <v>288.60000000000002</v>
      </c>
    </row>
    <row r="4022" spans="1:23" x14ac:dyDescent="0.25">
      <c r="A4022" t="s">
        <v>3590</v>
      </c>
      <c r="B4022" s="4">
        <v>45768</v>
      </c>
      <c r="C4022" t="s">
        <v>688</v>
      </c>
      <c r="D4022" t="str">
        <f>VLOOKUP(C4022,Customers!$A$1:$H$201,4,0)</f>
        <v>James Noble</v>
      </c>
      <c r="E4022" t="str">
        <f>VLOOKUP(C4022,Customers!$A$1:$H$201,5,0)</f>
        <v>Female</v>
      </c>
      <c r="F4022" s="4">
        <f>VLOOKUP(C4022,Customers!$A$1:$H$201,6,0)</f>
        <v>23491</v>
      </c>
      <c r="G4022" s="4" t="str">
        <f>VLOOKUP(C4022,Customers!$A$1:$H$201,7,0)</f>
        <v>Woodbury</v>
      </c>
      <c r="H4022" s="4">
        <f>VLOOKUP(C4022,Customers!$A$1:$H$201,8,0)</f>
        <v>45707</v>
      </c>
      <c r="I4022" t="s">
        <v>776</v>
      </c>
      <c r="J4022" t="str">
        <f>VLOOKUP(I4022,Products!$A$1:$F$51,2,0)</f>
        <v>Hospital Smartphone</v>
      </c>
      <c r="K4022" t="str">
        <f>VLOOKUP(I4022,Products!$A$1:$F$51,3,0)</f>
        <v>Electronics</v>
      </c>
      <c r="L4022" t="str">
        <f>VLOOKUP(I4022,Products!$A$1:$F$51,4,0)</f>
        <v>Smartphone</v>
      </c>
      <c r="M4022" s="7">
        <f>VLOOKUP(I4022,Products!$A$1:$F$51,5,0)</f>
        <v>1272.23</v>
      </c>
      <c r="N4022" s="7">
        <f>VLOOKUP(I4022,Products!$A$1:$F$51,6,0)</f>
        <v>952.65</v>
      </c>
      <c r="O4022" t="s">
        <v>831</v>
      </c>
      <c r="P4022" t="str">
        <f>VLOOKUP(O4022,Stores!$A$1:$D$6,2,0)</f>
        <v>MegaMart Peckmouth</v>
      </c>
      <c r="Q4022" t="str">
        <f>VLOOKUP(O4022,Stores!$A$1:$D$6,4,0)</f>
        <v>East</v>
      </c>
      <c r="R4022" s="6">
        <v>3</v>
      </c>
      <c r="S4022" s="6">
        <v>0.15</v>
      </c>
      <c r="T4022" t="s">
        <v>854</v>
      </c>
      <c r="U4022">
        <f t="shared" si="186"/>
        <v>3816.69</v>
      </c>
      <c r="V4022" s="7">
        <f t="shared" si="187"/>
        <v>2857.95</v>
      </c>
      <c r="W4022" s="7">
        <f t="shared" si="188"/>
        <v>957.89000000000021</v>
      </c>
    </row>
    <row r="4023" spans="1:23" x14ac:dyDescent="0.25">
      <c r="A4023" t="s">
        <v>2005</v>
      </c>
      <c r="B4023" s="4">
        <v>45768</v>
      </c>
      <c r="C4023" t="s">
        <v>341</v>
      </c>
      <c r="D4023" t="str">
        <f>VLOOKUP(C4023,Customers!$A$1:$H$201,4,0)</f>
        <v>Brian Fowler</v>
      </c>
      <c r="E4023" t="str">
        <f>VLOOKUP(C4023,Customers!$A$1:$H$201,5,0)</f>
        <v>Male</v>
      </c>
      <c r="F4023" s="4">
        <f>VLOOKUP(C4023,Customers!$A$1:$H$201,6,0)</f>
        <v>23046</v>
      </c>
      <c r="G4023" s="4" t="str">
        <f>VLOOKUP(C4023,Customers!$A$1:$H$201,7,0)</f>
        <v>Port Williamhaven</v>
      </c>
      <c r="H4023" s="4">
        <f>VLOOKUP(C4023,Customers!$A$1:$H$201,8,0)</f>
        <v>44431</v>
      </c>
      <c r="I4023" t="s">
        <v>732</v>
      </c>
      <c r="J4023" t="str">
        <f>VLOOKUP(I4023,Products!$A$1:$F$51,2,0)</f>
        <v>Us Snacks</v>
      </c>
      <c r="K4023" t="str">
        <f>VLOOKUP(I4023,Products!$A$1:$F$51,3,0)</f>
        <v>Groceries</v>
      </c>
      <c r="L4023" t="str">
        <f>VLOOKUP(I4023,Products!$A$1:$F$51,4,0)</f>
        <v>Snacks</v>
      </c>
      <c r="M4023" s="7">
        <f>VLOOKUP(I4023,Products!$A$1:$F$51,5,0)</f>
        <v>123.19</v>
      </c>
      <c r="N4023" s="7">
        <f>VLOOKUP(I4023,Products!$A$1:$F$51,6,0)</f>
        <v>80.36</v>
      </c>
      <c r="O4023" t="s">
        <v>831</v>
      </c>
      <c r="P4023" t="str">
        <f>VLOOKUP(O4023,Stores!$A$1:$D$6,2,0)</f>
        <v>MegaMart Peckmouth</v>
      </c>
      <c r="Q4023" t="str">
        <f>VLOOKUP(O4023,Stores!$A$1:$D$6,4,0)</f>
        <v>East</v>
      </c>
      <c r="R4023" s="6">
        <v>2</v>
      </c>
      <c r="S4023" s="6">
        <v>0.15</v>
      </c>
      <c r="T4023" t="s">
        <v>861</v>
      </c>
      <c r="U4023">
        <f t="shared" si="186"/>
        <v>246.38</v>
      </c>
      <c r="V4023" s="7">
        <f t="shared" si="187"/>
        <v>160.72</v>
      </c>
      <c r="W4023" s="7">
        <f t="shared" si="188"/>
        <v>84.81</v>
      </c>
    </row>
    <row r="4024" spans="1:23" x14ac:dyDescent="0.25">
      <c r="A4024" t="s">
        <v>3046</v>
      </c>
      <c r="B4024" s="4">
        <v>45769</v>
      </c>
      <c r="C4024" t="s">
        <v>11</v>
      </c>
      <c r="D4024" t="str">
        <f>VLOOKUP(C4024,Customers!$A$1:$H$201,4,0)</f>
        <v>Michael Miller</v>
      </c>
      <c r="E4024" t="str">
        <f>VLOOKUP(C4024,Customers!$A$1:$H$201,5,0)</f>
        <v>Male</v>
      </c>
      <c r="F4024" s="4">
        <f>VLOOKUP(C4024,Customers!$A$1:$H$201,6,0)</f>
        <v>21780</v>
      </c>
      <c r="G4024" s="4" t="str">
        <f>VLOOKUP(C4024,Customers!$A$1:$H$201,7,0)</f>
        <v>New Gabrielleport</v>
      </c>
      <c r="H4024" s="4">
        <f>VLOOKUP(C4024,Customers!$A$1:$H$201,8,0)</f>
        <v>44138</v>
      </c>
      <c r="I4024" t="s">
        <v>800</v>
      </c>
      <c r="J4024" t="str">
        <f>VLOOKUP(I4024,Products!$A$1:$F$51,2,0)</f>
        <v>Church Clothing</v>
      </c>
      <c r="K4024" t="str">
        <f>VLOOKUP(I4024,Products!$A$1:$F$51,3,0)</f>
        <v>Fashion</v>
      </c>
      <c r="L4024" t="str">
        <f>VLOOKUP(I4024,Products!$A$1:$F$51,4,0)</f>
        <v>Clothing</v>
      </c>
      <c r="M4024" s="7">
        <f>VLOOKUP(I4024,Products!$A$1:$F$51,5,0)</f>
        <v>540.94000000000005</v>
      </c>
      <c r="N4024" s="7">
        <f>VLOOKUP(I4024,Products!$A$1:$F$51,6,0)</f>
        <v>398.25</v>
      </c>
      <c r="O4024" t="s">
        <v>838</v>
      </c>
      <c r="P4024" t="str">
        <f>VLOOKUP(O4024,Stores!$A$1:$D$6,2,0)</f>
        <v>MegaMart Brianahaven</v>
      </c>
      <c r="Q4024" t="str">
        <f>VLOOKUP(O4024,Stores!$A$1:$D$6,4,0)</f>
        <v>North</v>
      </c>
      <c r="R4024" s="6">
        <v>3</v>
      </c>
      <c r="S4024" s="6">
        <v>0</v>
      </c>
      <c r="T4024" t="s">
        <v>861</v>
      </c>
      <c r="U4024">
        <f t="shared" si="186"/>
        <v>1622.8200000000002</v>
      </c>
      <c r="V4024" s="7">
        <f t="shared" si="187"/>
        <v>1194.75</v>
      </c>
      <c r="W4024" s="7">
        <f t="shared" si="188"/>
        <v>427.07000000000016</v>
      </c>
    </row>
    <row r="4025" spans="1:23" x14ac:dyDescent="0.25">
      <c r="A4025" t="s">
        <v>3529</v>
      </c>
      <c r="B4025" s="4">
        <v>45769</v>
      </c>
      <c r="C4025" t="s">
        <v>177</v>
      </c>
      <c r="D4025" t="str">
        <f>VLOOKUP(C4025,Customers!$A$1:$H$201,4,0)</f>
        <v>Dennis Poole</v>
      </c>
      <c r="E4025" t="str">
        <f>VLOOKUP(C4025,Customers!$A$1:$H$201,5,0)</f>
        <v>Male</v>
      </c>
      <c r="F4025" s="4">
        <f>VLOOKUP(C4025,Customers!$A$1:$H$201,6,0)</f>
        <v>23397</v>
      </c>
      <c r="G4025" s="4" t="str">
        <f>VLOOKUP(C4025,Customers!$A$1:$H$201,7,0)</f>
        <v>New Jontown</v>
      </c>
      <c r="H4025" s="4">
        <f>VLOOKUP(C4025,Customers!$A$1:$H$201,8,0)</f>
        <v>44737</v>
      </c>
      <c r="I4025" t="s">
        <v>721</v>
      </c>
      <c r="J4025" t="str">
        <f>VLOOKUP(I4025,Products!$A$1:$F$51,2,0)</f>
        <v>Knowledge Bags</v>
      </c>
      <c r="K4025" t="str">
        <f>VLOOKUP(I4025,Products!$A$1:$F$51,3,0)</f>
        <v>Fashion</v>
      </c>
      <c r="L4025" t="str">
        <f>VLOOKUP(I4025,Products!$A$1:$F$51,4,0)</f>
        <v>Bags</v>
      </c>
      <c r="M4025" s="7">
        <f>VLOOKUP(I4025,Products!$A$1:$F$51,5,0)</f>
        <v>1396.22</v>
      </c>
      <c r="N4025" s="7">
        <f>VLOOKUP(I4025,Products!$A$1:$F$51,6,0)</f>
        <v>1004.09</v>
      </c>
      <c r="O4025" t="s">
        <v>842</v>
      </c>
      <c r="P4025" t="str">
        <f>VLOOKUP(O4025,Stores!$A$1:$D$6,2,0)</f>
        <v>MegaMart Johnmouth</v>
      </c>
      <c r="Q4025" t="str">
        <f>VLOOKUP(O4025,Stores!$A$1:$D$6,4,0)</f>
        <v>East</v>
      </c>
      <c r="R4025" s="6">
        <v>1</v>
      </c>
      <c r="S4025" s="6">
        <v>0.05</v>
      </c>
      <c r="T4025" t="s">
        <v>857</v>
      </c>
      <c r="U4025">
        <f t="shared" si="186"/>
        <v>1396.22</v>
      </c>
      <c r="V4025" s="7">
        <f t="shared" si="187"/>
        <v>1004.09</v>
      </c>
      <c r="W4025" s="7">
        <f t="shared" si="188"/>
        <v>391.18</v>
      </c>
    </row>
    <row r="4026" spans="1:23" x14ac:dyDescent="0.25">
      <c r="A4026" t="s">
        <v>3835</v>
      </c>
      <c r="B4026" s="4">
        <v>45769</v>
      </c>
      <c r="C4026" t="s">
        <v>315</v>
      </c>
      <c r="D4026" t="str">
        <f>VLOOKUP(C4026,Customers!$A$1:$H$201,4,0)</f>
        <v>Amanda Lee</v>
      </c>
      <c r="E4026" t="str">
        <f>VLOOKUP(C4026,Customers!$A$1:$H$201,5,0)</f>
        <v>Male</v>
      </c>
      <c r="F4026" s="4">
        <f>VLOOKUP(C4026,Customers!$A$1:$H$201,6,0)</f>
        <v>26377</v>
      </c>
      <c r="G4026" s="4" t="str">
        <f>VLOOKUP(C4026,Customers!$A$1:$H$201,7,0)</f>
        <v>Meyersstad</v>
      </c>
      <c r="H4026" s="4">
        <f>VLOOKUP(C4026,Customers!$A$1:$H$201,8,0)</f>
        <v>45539</v>
      </c>
      <c r="I4026" t="s">
        <v>822</v>
      </c>
      <c r="J4026" t="str">
        <f>VLOOKUP(I4026,Products!$A$1:$F$51,2,0)</f>
        <v>Maybe Footwear</v>
      </c>
      <c r="K4026" t="str">
        <f>VLOOKUP(I4026,Products!$A$1:$F$51,3,0)</f>
        <v>Fashion</v>
      </c>
      <c r="L4026" t="str">
        <f>VLOOKUP(I4026,Products!$A$1:$F$51,4,0)</f>
        <v>Footwear</v>
      </c>
      <c r="M4026" s="7">
        <f>VLOOKUP(I4026,Products!$A$1:$F$51,5,0)</f>
        <v>1044.6400000000001</v>
      </c>
      <c r="N4026" s="7">
        <f>VLOOKUP(I4026,Products!$A$1:$F$51,6,0)</f>
        <v>775.07</v>
      </c>
      <c r="O4026" t="s">
        <v>835</v>
      </c>
      <c r="P4026" t="str">
        <f>VLOOKUP(O4026,Stores!$A$1:$D$6,2,0)</f>
        <v>MegaMart New Michele</v>
      </c>
      <c r="Q4026" t="str">
        <f>VLOOKUP(O4026,Stores!$A$1:$D$6,4,0)</f>
        <v>West</v>
      </c>
      <c r="R4026" s="6">
        <v>4</v>
      </c>
      <c r="S4026" s="6">
        <v>0</v>
      </c>
      <c r="T4026" t="s">
        <v>851</v>
      </c>
      <c r="U4026">
        <f t="shared" si="186"/>
        <v>4178.5600000000004</v>
      </c>
      <c r="V4026" s="7">
        <f t="shared" si="187"/>
        <v>3100.28</v>
      </c>
      <c r="W4026" s="7">
        <f t="shared" si="188"/>
        <v>1077.2800000000002</v>
      </c>
    </row>
    <row r="4027" spans="1:23" x14ac:dyDescent="0.25">
      <c r="A4027" t="s">
        <v>4705</v>
      </c>
      <c r="B4027" s="4">
        <v>45769</v>
      </c>
      <c r="C4027" t="s">
        <v>433</v>
      </c>
      <c r="D4027" t="str">
        <f>VLOOKUP(C4027,Customers!$A$1:$H$201,4,0)</f>
        <v>Timothy Beck</v>
      </c>
      <c r="E4027" t="str">
        <f>VLOOKUP(C4027,Customers!$A$1:$H$201,5,0)</f>
        <v>Female</v>
      </c>
      <c r="F4027" s="4">
        <f>VLOOKUP(C4027,Customers!$A$1:$H$201,6,0)</f>
        <v>32027</v>
      </c>
      <c r="G4027" s="4" t="str">
        <f>VLOOKUP(C4027,Customers!$A$1:$H$201,7,0)</f>
        <v>Lauraborough</v>
      </c>
      <c r="H4027" s="4">
        <f>VLOOKUP(C4027,Customers!$A$1:$H$201,8,0)</f>
        <v>44913</v>
      </c>
      <c r="I4027" t="s">
        <v>768</v>
      </c>
      <c r="J4027" t="str">
        <f>VLOOKUP(I4027,Products!$A$1:$F$51,2,0)</f>
        <v>And Footwear</v>
      </c>
      <c r="K4027" t="str">
        <f>VLOOKUP(I4027,Products!$A$1:$F$51,3,0)</f>
        <v>Fashion</v>
      </c>
      <c r="L4027" t="str">
        <f>VLOOKUP(I4027,Products!$A$1:$F$51,4,0)</f>
        <v>Footwear</v>
      </c>
      <c r="M4027" s="7">
        <f>VLOOKUP(I4027,Products!$A$1:$F$51,5,0)</f>
        <v>1878.47</v>
      </c>
      <c r="N4027" s="7">
        <f>VLOOKUP(I4027,Products!$A$1:$F$51,6,0)</f>
        <v>1014.91</v>
      </c>
      <c r="O4027" t="s">
        <v>835</v>
      </c>
      <c r="P4027" t="str">
        <f>VLOOKUP(O4027,Stores!$A$1:$D$6,2,0)</f>
        <v>MegaMart New Michele</v>
      </c>
      <c r="Q4027" t="str">
        <f>VLOOKUP(O4027,Stores!$A$1:$D$6,4,0)</f>
        <v>West</v>
      </c>
      <c r="R4027" s="6">
        <v>1</v>
      </c>
      <c r="S4027" s="6">
        <v>0.05</v>
      </c>
      <c r="T4027" t="s">
        <v>854</v>
      </c>
      <c r="U4027">
        <f t="shared" si="186"/>
        <v>1878.47</v>
      </c>
      <c r="V4027" s="7">
        <f t="shared" si="187"/>
        <v>1014.91</v>
      </c>
      <c r="W4027" s="7">
        <f t="shared" si="188"/>
        <v>862.61</v>
      </c>
    </row>
    <row r="4028" spans="1:23" x14ac:dyDescent="0.25">
      <c r="A4028" t="s">
        <v>4815</v>
      </c>
      <c r="B4028" s="4">
        <v>45769</v>
      </c>
      <c r="C4028" t="s">
        <v>651</v>
      </c>
      <c r="D4028" t="str">
        <f>VLOOKUP(C4028,Customers!$A$1:$H$201,4,0)</f>
        <v>Joe Vincent</v>
      </c>
      <c r="E4028" t="str">
        <f>VLOOKUP(C4028,Customers!$A$1:$H$201,5,0)</f>
        <v>Female</v>
      </c>
      <c r="F4028" s="4">
        <f>VLOOKUP(C4028,Customers!$A$1:$H$201,6,0)</f>
        <v>27579</v>
      </c>
      <c r="G4028" s="4" t="str">
        <f>VLOOKUP(C4028,Customers!$A$1:$H$201,7,0)</f>
        <v>North Chaseborough</v>
      </c>
      <c r="H4028" s="4">
        <f>VLOOKUP(C4028,Customers!$A$1:$H$201,8,0)</f>
        <v>45571</v>
      </c>
      <c r="I4028" t="s">
        <v>776</v>
      </c>
      <c r="J4028" t="str">
        <f>VLOOKUP(I4028,Products!$A$1:$F$51,2,0)</f>
        <v>Hospital Smartphone</v>
      </c>
      <c r="K4028" t="str">
        <f>VLOOKUP(I4028,Products!$A$1:$F$51,3,0)</f>
        <v>Electronics</v>
      </c>
      <c r="L4028" t="str">
        <f>VLOOKUP(I4028,Products!$A$1:$F$51,4,0)</f>
        <v>Smartphone</v>
      </c>
      <c r="M4028" s="7">
        <f>VLOOKUP(I4028,Products!$A$1:$F$51,5,0)</f>
        <v>1272.23</v>
      </c>
      <c r="N4028" s="7">
        <f>VLOOKUP(I4028,Products!$A$1:$F$51,6,0)</f>
        <v>952.65</v>
      </c>
      <c r="O4028" t="s">
        <v>838</v>
      </c>
      <c r="P4028" t="str">
        <f>VLOOKUP(O4028,Stores!$A$1:$D$6,2,0)</f>
        <v>MegaMart Brianahaven</v>
      </c>
      <c r="Q4028" t="str">
        <f>VLOOKUP(O4028,Stores!$A$1:$D$6,4,0)</f>
        <v>North</v>
      </c>
      <c r="R4028" s="6">
        <v>2</v>
      </c>
      <c r="S4028" s="6">
        <v>0</v>
      </c>
      <c r="T4028" t="s">
        <v>861</v>
      </c>
      <c r="U4028">
        <f t="shared" si="186"/>
        <v>2544.46</v>
      </c>
      <c r="V4028" s="7">
        <f t="shared" si="187"/>
        <v>1905.3</v>
      </c>
      <c r="W4028" s="7">
        <f t="shared" si="188"/>
        <v>638.16000000000008</v>
      </c>
    </row>
    <row r="4029" spans="1:23" x14ac:dyDescent="0.25">
      <c r="A4029" t="s">
        <v>3194</v>
      </c>
      <c r="B4029" s="4">
        <v>45770</v>
      </c>
      <c r="C4029" t="s">
        <v>662</v>
      </c>
      <c r="D4029" t="str">
        <f>VLOOKUP(C4029,Customers!$A$1:$H$201,4,0)</f>
        <v>Ryan Flores</v>
      </c>
      <c r="E4029" t="str">
        <f>VLOOKUP(C4029,Customers!$A$1:$H$201,5,0)</f>
        <v>Male</v>
      </c>
      <c r="F4029" s="4">
        <f>VLOOKUP(C4029,Customers!$A$1:$H$201,6,0)</f>
        <v>22243</v>
      </c>
      <c r="G4029" s="4" t="str">
        <f>VLOOKUP(C4029,Customers!$A$1:$H$201,7,0)</f>
        <v>East Danielleshire</v>
      </c>
      <c r="H4029" s="4">
        <f>VLOOKUP(C4029,Customers!$A$1:$H$201,8,0)</f>
        <v>45065</v>
      </c>
      <c r="I4029" t="s">
        <v>751</v>
      </c>
      <c r="J4029" t="str">
        <f>VLOOKUP(I4029,Products!$A$1:$F$51,2,0)</f>
        <v>House Accessories</v>
      </c>
      <c r="K4029" t="str">
        <f>VLOOKUP(I4029,Products!$A$1:$F$51,3,0)</f>
        <v>Fashion</v>
      </c>
      <c r="L4029" t="str">
        <f>VLOOKUP(I4029,Products!$A$1:$F$51,4,0)</f>
        <v>Accessories</v>
      </c>
      <c r="M4029" s="7">
        <f>VLOOKUP(I4029,Products!$A$1:$F$51,5,0)</f>
        <v>1858.75</v>
      </c>
      <c r="N4029" s="7">
        <f>VLOOKUP(I4029,Products!$A$1:$F$51,6,0)</f>
        <v>1451.16</v>
      </c>
      <c r="O4029" t="s">
        <v>831</v>
      </c>
      <c r="P4029" t="str">
        <f>VLOOKUP(O4029,Stores!$A$1:$D$6,2,0)</f>
        <v>MegaMart Peckmouth</v>
      </c>
      <c r="Q4029" t="str">
        <f>VLOOKUP(O4029,Stores!$A$1:$D$6,4,0)</f>
        <v>East</v>
      </c>
      <c r="R4029" s="6">
        <v>5</v>
      </c>
      <c r="S4029" s="6">
        <v>0</v>
      </c>
      <c r="T4029" t="s">
        <v>857</v>
      </c>
      <c r="U4029">
        <f t="shared" si="186"/>
        <v>9293.75</v>
      </c>
      <c r="V4029" s="7">
        <f t="shared" si="187"/>
        <v>7255.8</v>
      </c>
      <c r="W4029" s="7">
        <f t="shared" si="188"/>
        <v>2036.9499999999998</v>
      </c>
    </row>
    <row r="4030" spans="1:23" x14ac:dyDescent="0.25">
      <c r="A4030" t="s">
        <v>4176</v>
      </c>
      <c r="B4030" s="4">
        <v>45770</v>
      </c>
      <c r="C4030" t="s">
        <v>329</v>
      </c>
      <c r="D4030" t="str">
        <f>VLOOKUP(C4030,Customers!$A$1:$H$201,4,0)</f>
        <v>Brenda Costa</v>
      </c>
      <c r="E4030" t="str">
        <f>VLOOKUP(C4030,Customers!$A$1:$H$201,5,0)</f>
        <v>Female</v>
      </c>
      <c r="F4030" s="4">
        <f>VLOOKUP(C4030,Customers!$A$1:$H$201,6,0)</f>
        <v>35714</v>
      </c>
      <c r="G4030" s="4" t="str">
        <f>VLOOKUP(C4030,Customers!$A$1:$H$201,7,0)</f>
        <v>North Christian</v>
      </c>
      <c r="H4030" s="4">
        <f>VLOOKUP(C4030,Customers!$A$1:$H$201,8,0)</f>
        <v>44816</v>
      </c>
      <c r="I4030" t="s">
        <v>792</v>
      </c>
      <c r="J4030" t="str">
        <f>VLOOKUP(I4030,Products!$A$1:$F$51,2,0)</f>
        <v>Chair Laptop</v>
      </c>
      <c r="K4030" t="str">
        <f>VLOOKUP(I4030,Products!$A$1:$F$51,3,0)</f>
        <v>Electronics</v>
      </c>
      <c r="L4030" t="str">
        <f>VLOOKUP(I4030,Products!$A$1:$F$51,4,0)</f>
        <v>Laptop</v>
      </c>
      <c r="M4030" s="7">
        <f>VLOOKUP(I4030,Products!$A$1:$F$51,5,0)</f>
        <v>1562.43</v>
      </c>
      <c r="N4030" s="7">
        <f>VLOOKUP(I4030,Products!$A$1:$F$51,6,0)</f>
        <v>1195.6300000000001</v>
      </c>
      <c r="O4030" t="s">
        <v>831</v>
      </c>
      <c r="P4030" t="str">
        <f>VLOOKUP(O4030,Stores!$A$1:$D$6,2,0)</f>
        <v>MegaMart Peckmouth</v>
      </c>
      <c r="Q4030" t="str">
        <f>VLOOKUP(O4030,Stores!$A$1:$D$6,4,0)</f>
        <v>East</v>
      </c>
      <c r="R4030" s="6">
        <v>5</v>
      </c>
      <c r="S4030" s="6">
        <v>0</v>
      </c>
      <c r="T4030" t="s">
        <v>861</v>
      </c>
      <c r="U4030">
        <f t="shared" si="186"/>
        <v>7812.1500000000005</v>
      </c>
      <c r="V4030" s="7">
        <f t="shared" si="187"/>
        <v>5978.1500000000005</v>
      </c>
      <c r="W4030" s="7">
        <f t="shared" si="188"/>
        <v>1833</v>
      </c>
    </row>
    <row r="4031" spans="1:23" x14ac:dyDescent="0.25">
      <c r="A4031" t="s">
        <v>5299</v>
      </c>
      <c r="B4031" s="4">
        <v>45770</v>
      </c>
      <c r="C4031" t="s">
        <v>565</v>
      </c>
      <c r="D4031" t="str">
        <f>VLOOKUP(C4031,Customers!$A$1:$H$201,4,0)</f>
        <v>Crystal Aguirre</v>
      </c>
      <c r="E4031" t="str">
        <f>VLOOKUP(C4031,Customers!$A$1:$H$201,5,0)</f>
        <v>Male</v>
      </c>
      <c r="F4031" s="4">
        <f>VLOOKUP(C4031,Customers!$A$1:$H$201,6,0)</f>
        <v>29791</v>
      </c>
      <c r="G4031" s="4" t="str">
        <f>VLOOKUP(C4031,Customers!$A$1:$H$201,7,0)</f>
        <v>Dylanmouth</v>
      </c>
      <c r="H4031" s="4">
        <f>VLOOKUP(C4031,Customers!$A$1:$H$201,8,0)</f>
        <v>45184</v>
      </c>
      <c r="I4031" t="s">
        <v>808</v>
      </c>
      <c r="J4031" t="str">
        <f>VLOOKUP(I4031,Products!$A$1:$F$51,2,0)</f>
        <v>Soon Accessories</v>
      </c>
      <c r="K4031" t="str">
        <f>VLOOKUP(I4031,Products!$A$1:$F$51,3,0)</f>
        <v>Fashion</v>
      </c>
      <c r="L4031" t="str">
        <f>VLOOKUP(I4031,Products!$A$1:$F$51,4,0)</f>
        <v>Accessories</v>
      </c>
      <c r="M4031" s="7">
        <f>VLOOKUP(I4031,Products!$A$1:$F$51,5,0)</f>
        <v>564.41999999999996</v>
      </c>
      <c r="N4031" s="7">
        <f>VLOOKUP(I4031,Products!$A$1:$F$51,6,0)</f>
        <v>293.95999999999998</v>
      </c>
      <c r="O4031" t="s">
        <v>827</v>
      </c>
      <c r="P4031" t="str">
        <f>VLOOKUP(O4031,Stores!$A$1:$D$6,2,0)</f>
        <v>MegaMart Jimenezborough</v>
      </c>
      <c r="Q4031" t="str">
        <f>VLOOKUP(O4031,Stores!$A$1:$D$6,4,0)</f>
        <v>South</v>
      </c>
      <c r="R4031" s="6">
        <v>2</v>
      </c>
      <c r="S4031" s="6">
        <v>0.05</v>
      </c>
      <c r="T4031" t="s">
        <v>854</v>
      </c>
      <c r="U4031">
        <f t="shared" si="186"/>
        <v>1128.8399999999999</v>
      </c>
      <c r="V4031" s="7">
        <f t="shared" si="187"/>
        <v>587.91999999999996</v>
      </c>
      <c r="W4031" s="7">
        <f t="shared" si="188"/>
        <v>539.96999999999991</v>
      </c>
    </row>
    <row r="4032" spans="1:23" x14ac:dyDescent="0.25">
      <c r="A4032" t="s">
        <v>5335</v>
      </c>
      <c r="B4032" s="4">
        <v>45770</v>
      </c>
      <c r="C4032" t="s">
        <v>318</v>
      </c>
      <c r="D4032" t="str">
        <f>VLOOKUP(C4032,Customers!$A$1:$H$201,4,0)</f>
        <v>Juan Ramirez</v>
      </c>
      <c r="E4032" t="str">
        <f>VLOOKUP(C4032,Customers!$A$1:$H$201,5,0)</f>
        <v>Male</v>
      </c>
      <c r="F4032" s="4">
        <f>VLOOKUP(C4032,Customers!$A$1:$H$201,6,0)</f>
        <v>28937</v>
      </c>
      <c r="G4032" s="4" t="str">
        <f>VLOOKUP(C4032,Customers!$A$1:$H$201,7,0)</f>
        <v>New Michaelview</v>
      </c>
      <c r="H4032" s="4">
        <f>VLOOKUP(C4032,Customers!$A$1:$H$201,8,0)</f>
        <v>45210</v>
      </c>
      <c r="I4032" t="s">
        <v>792</v>
      </c>
      <c r="J4032" t="str">
        <f>VLOOKUP(I4032,Products!$A$1:$F$51,2,0)</f>
        <v>Chair Laptop</v>
      </c>
      <c r="K4032" t="str">
        <f>VLOOKUP(I4032,Products!$A$1:$F$51,3,0)</f>
        <v>Electronics</v>
      </c>
      <c r="L4032" t="str">
        <f>VLOOKUP(I4032,Products!$A$1:$F$51,4,0)</f>
        <v>Laptop</v>
      </c>
      <c r="M4032" s="7">
        <f>VLOOKUP(I4032,Products!$A$1:$F$51,5,0)</f>
        <v>1562.43</v>
      </c>
      <c r="N4032" s="7">
        <f>VLOOKUP(I4032,Products!$A$1:$F$51,6,0)</f>
        <v>1195.6300000000001</v>
      </c>
      <c r="O4032" t="s">
        <v>842</v>
      </c>
      <c r="P4032" t="str">
        <f>VLOOKUP(O4032,Stores!$A$1:$D$6,2,0)</f>
        <v>MegaMart Johnmouth</v>
      </c>
      <c r="Q4032" t="str">
        <f>VLOOKUP(O4032,Stores!$A$1:$D$6,4,0)</f>
        <v>East</v>
      </c>
      <c r="R4032" s="6">
        <v>2</v>
      </c>
      <c r="S4032" s="6">
        <v>0.1</v>
      </c>
      <c r="T4032" t="s">
        <v>857</v>
      </c>
      <c r="U4032">
        <f t="shared" si="186"/>
        <v>3124.86</v>
      </c>
      <c r="V4032" s="7">
        <f t="shared" si="187"/>
        <v>2391.2600000000002</v>
      </c>
      <c r="W4032" s="7">
        <f t="shared" si="188"/>
        <v>732.69999999999993</v>
      </c>
    </row>
    <row r="4033" spans="1:23" x14ac:dyDescent="0.25">
      <c r="A4033" t="s">
        <v>5519</v>
      </c>
      <c r="B4033" s="4">
        <v>45770</v>
      </c>
      <c r="C4033" t="s">
        <v>196</v>
      </c>
      <c r="D4033" t="str">
        <f>VLOOKUP(C4033,Customers!$A$1:$H$201,4,0)</f>
        <v>Madison Sellers</v>
      </c>
      <c r="E4033" t="str">
        <f>VLOOKUP(C4033,Customers!$A$1:$H$201,5,0)</f>
        <v>Female</v>
      </c>
      <c r="F4033" s="4">
        <f>VLOOKUP(C4033,Customers!$A$1:$H$201,6,0)</f>
        <v>38340</v>
      </c>
      <c r="G4033" s="4" t="str">
        <f>VLOOKUP(C4033,Customers!$A$1:$H$201,7,0)</f>
        <v>Boyerstad</v>
      </c>
      <c r="H4033" s="4">
        <f>VLOOKUP(C4033,Customers!$A$1:$H$201,8,0)</f>
        <v>45347</v>
      </c>
      <c r="I4033" t="s">
        <v>800</v>
      </c>
      <c r="J4033" t="str">
        <f>VLOOKUP(I4033,Products!$A$1:$F$51,2,0)</f>
        <v>Church Clothing</v>
      </c>
      <c r="K4033" t="str">
        <f>VLOOKUP(I4033,Products!$A$1:$F$51,3,0)</f>
        <v>Fashion</v>
      </c>
      <c r="L4033" t="str">
        <f>VLOOKUP(I4033,Products!$A$1:$F$51,4,0)</f>
        <v>Clothing</v>
      </c>
      <c r="M4033" s="7">
        <f>VLOOKUP(I4033,Products!$A$1:$F$51,5,0)</f>
        <v>540.94000000000005</v>
      </c>
      <c r="N4033" s="7">
        <f>VLOOKUP(I4033,Products!$A$1:$F$51,6,0)</f>
        <v>398.25</v>
      </c>
      <c r="O4033" t="s">
        <v>827</v>
      </c>
      <c r="P4033" t="str">
        <f>VLOOKUP(O4033,Stores!$A$1:$D$6,2,0)</f>
        <v>MegaMart Jimenezborough</v>
      </c>
      <c r="Q4033" t="str">
        <f>VLOOKUP(O4033,Stores!$A$1:$D$6,4,0)</f>
        <v>South</v>
      </c>
      <c r="R4033" s="6">
        <v>4</v>
      </c>
      <c r="S4033" s="6">
        <v>0.15</v>
      </c>
      <c r="T4033" t="s">
        <v>851</v>
      </c>
      <c r="U4033">
        <f t="shared" si="186"/>
        <v>2163.7600000000002</v>
      </c>
      <c r="V4033" s="7">
        <f t="shared" si="187"/>
        <v>1593</v>
      </c>
      <c r="W4033" s="7">
        <f t="shared" si="188"/>
        <v>569.9100000000002</v>
      </c>
    </row>
    <row r="4034" spans="1:23" x14ac:dyDescent="0.25">
      <c r="A4034" t="s">
        <v>5753</v>
      </c>
      <c r="B4034" s="4">
        <v>45770</v>
      </c>
      <c r="C4034" t="s">
        <v>285</v>
      </c>
      <c r="D4034" t="str">
        <f>VLOOKUP(C4034,Customers!$A$1:$H$201,4,0)</f>
        <v>Phyllis Durham</v>
      </c>
      <c r="E4034" t="str">
        <f>VLOOKUP(C4034,Customers!$A$1:$H$201,5,0)</f>
        <v>Male</v>
      </c>
      <c r="F4034" s="4">
        <f>VLOOKUP(C4034,Customers!$A$1:$H$201,6,0)</f>
        <v>38700</v>
      </c>
      <c r="G4034" s="4" t="str">
        <f>VLOOKUP(C4034,Customers!$A$1:$H$201,7,0)</f>
        <v>Nancyside</v>
      </c>
      <c r="H4034" s="4">
        <f>VLOOKUP(C4034,Customers!$A$1:$H$201,8,0)</f>
        <v>44688</v>
      </c>
      <c r="I4034" t="s">
        <v>732</v>
      </c>
      <c r="J4034" t="str">
        <f>VLOOKUP(I4034,Products!$A$1:$F$51,2,0)</f>
        <v>Us Snacks</v>
      </c>
      <c r="K4034" t="str">
        <f>VLOOKUP(I4034,Products!$A$1:$F$51,3,0)</f>
        <v>Groceries</v>
      </c>
      <c r="L4034" t="str">
        <f>VLOOKUP(I4034,Products!$A$1:$F$51,4,0)</f>
        <v>Snacks</v>
      </c>
      <c r="M4034" s="7">
        <f>VLOOKUP(I4034,Products!$A$1:$F$51,5,0)</f>
        <v>123.19</v>
      </c>
      <c r="N4034" s="7">
        <f>VLOOKUP(I4034,Products!$A$1:$F$51,6,0)</f>
        <v>80.36</v>
      </c>
      <c r="O4034" t="s">
        <v>838</v>
      </c>
      <c r="P4034" t="str">
        <f>VLOOKUP(O4034,Stores!$A$1:$D$6,2,0)</f>
        <v>MegaMart Brianahaven</v>
      </c>
      <c r="Q4034" t="str">
        <f>VLOOKUP(O4034,Stores!$A$1:$D$6,4,0)</f>
        <v>North</v>
      </c>
      <c r="R4034" s="6">
        <v>1</v>
      </c>
      <c r="S4034" s="6">
        <v>0.05</v>
      </c>
      <c r="T4034" t="s">
        <v>857</v>
      </c>
      <c r="U4034">
        <f t="shared" si="186"/>
        <v>123.19</v>
      </c>
      <c r="V4034" s="7">
        <f t="shared" si="187"/>
        <v>80.36</v>
      </c>
      <c r="W4034" s="7">
        <f t="shared" si="188"/>
        <v>41.879999999999995</v>
      </c>
    </row>
    <row r="4035" spans="1:23" x14ac:dyDescent="0.25">
      <c r="A4035" t="s">
        <v>1213</v>
      </c>
      <c r="B4035" s="4">
        <v>45771</v>
      </c>
      <c r="C4035" t="s">
        <v>95</v>
      </c>
      <c r="D4035" t="str">
        <f>VLOOKUP(C4035,Customers!$A$1:$H$201,4,0)</f>
        <v>Molly Murray</v>
      </c>
      <c r="E4035" t="str">
        <f>VLOOKUP(C4035,Customers!$A$1:$H$201,5,0)</f>
        <v>Female</v>
      </c>
      <c r="F4035" s="4">
        <f>VLOOKUP(C4035,Customers!$A$1:$H$201,6,0)</f>
        <v>22610</v>
      </c>
      <c r="G4035" s="4" t="str">
        <f>VLOOKUP(C4035,Customers!$A$1:$H$201,7,0)</f>
        <v>North April</v>
      </c>
      <c r="H4035" s="4">
        <f>VLOOKUP(C4035,Customers!$A$1:$H$201,8,0)</f>
        <v>45036</v>
      </c>
      <c r="I4035" t="s">
        <v>730</v>
      </c>
      <c r="J4035" t="str">
        <f>VLOOKUP(I4035,Products!$A$1:$F$51,2,0)</f>
        <v>Recognize Footwear</v>
      </c>
      <c r="K4035" t="str">
        <f>VLOOKUP(I4035,Products!$A$1:$F$51,3,0)</f>
        <v>Fashion</v>
      </c>
      <c r="L4035" t="str">
        <f>VLOOKUP(I4035,Products!$A$1:$F$51,4,0)</f>
        <v>Footwear</v>
      </c>
      <c r="M4035" s="7">
        <f>VLOOKUP(I4035,Products!$A$1:$F$51,5,0)</f>
        <v>109.78</v>
      </c>
      <c r="N4035" s="7">
        <f>VLOOKUP(I4035,Products!$A$1:$F$51,6,0)</f>
        <v>70.59</v>
      </c>
      <c r="O4035" t="s">
        <v>842</v>
      </c>
      <c r="P4035" t="str">
        <f>VLOOKUP(O4035,Stores!$A$1:$D$6,2,0)</f>
        <v>MegaMart Johnmouth</v>
      </c>
      <c r="Q4035" t="str">
        <f>VLOOKUP(O4035,Stores!$A$1:$D$6,4,0)</f>
        <v>East</v>
      </c>
      <c r="R4035" s="6">
        <v>4</v>
      </c>
      <c r="S4035" s="6">
        <v>0</v>
      </c>
      <c r="T4035" t="s">
        <v>854</v>
      </c>
      <c r="U4035">
        <f t="shared" ref="U4035:U4098" si="189">M4035*R4035</f>
        <v>439.12</v>
      </c>
      <c r="V4035" s="7">
        <f t="shared" ref="V4035:V4098" si="190">N4035*R4035</f>
        <v>282.36</v>
      </c>
      <c r="W4035" s="7">
        <f t="shared" ref="W4035:W4098" si="191">U4035-V4035-(1-S4035)</f>
        <v>155.76</v>
      </c>
    </row>
    <row r="4036" spans="1:23" x14ac:dyDescent="0.25">
      <c r="A4036" t="s">
        <v>1272</v>
      </c>
      <c r="B4036" s="4">
        <v>45771</v>
      </c>
      <c r="C4036" t="s">
        <v>79</v>
      </c>
      <c r="D4036" t="str">
        <f>VLOOKUP(C4036,Customers!$A$1:$H$201,4,0)</f>
        <v>Ryan Cole</v>
      </c>
      <c r="E4036" t="str">
        <f>VLOOKUP(C4036,Customers!$A$1:$H$201,5,0)</f>
        <v>Female</v>
      </c>
      <c r="F4036" s="4">
        <f>VLOOKUP(C4036,Customers!$A$1:$H$201,6,0)</f>
        <v>30128</v>
      </c>
      <c r="G4036" s="4" t="str">
        <f>VLOOKUP(C4036,Customers!$A$1:$H$201,7,0)</f>
        <v>Travisstad</v>
      </c>
      <c r="H4036" s="4">
        <f>VLOOKUP(C4036,Customers!$A$1:$H$201,8,0)</f>
        <v>45401</v>
      </c>
      <c r="I4036" t="s">
        <v>780</v>
      </c>
      <c r="J4036" t="str">
        <f>VLOOKUP(I4036,Products!$A$1:$F$51,2,0)</f>
        <v>Road Clothing</v>
      </c>
      <c r="K4036" t="str">
        <f>VLOOKUP(I4036,Products!$A$1:$F$51,3,0)</f>
        <v>Fashion</v>
      </c>
      <c r="L4036" t="str">
        <f>VLOOKUP(I4036,Products!$A$1:$F$51,4,0)</f>
        <v>Clothing</v>
      </c>
      <c r="M4036" s="7">
        <f>VLOOKUP(I4036,Products!$A$1:$F$51,5,0)</f>
        <v>1485.05</v>
      </c>
      <c r="N4036" s="7">
        <f>VLOOKUP(I4036,Products!$A$1:$F$51,6,0)</f>
        <v>988.31</v>
      </c>
      <c r="O4036" t="s">
        <v>835</v>
      </c>
      <c r="P4036" t="str">
        <f>VLOOKUP(O4036,Stores!$A$1:$D$6,2,0)</f>
        <v>MegaMart New Michele</v>
      </c>
      <c r="Q4036" t="str">
        <f>VLOOKUP(O4036,Stores!$A$1:$D$6,4,0)</f>
        <v>West</v>
      </c>
      <c r="R4036" s="6">
        <v>2</v>
      </c>
      <c r="S4036" s="6">
        <v>0.05</v>
      </c>
      <c r="T4036" t="s">
        <v>854</v>
      </c>
      <c r="U4036">
        <f t="shared" si="189"/>
        <v>2970.1</v>
      </c>
      <c r="V4036" s="7">
        <f t="shared" si="190"/>
        <v>1976.62</v>
      </c>
      <c r="W4036" s="7">
        <f t="shared" si="191"/>
        <v>992.53</v>
      </c>
    </row>
    <row r="4037" spans="1:23" x14ac:dyDescent="0.25">
      <c r="A4037" t="s">
        <v>1641</v>
      </c>
      <c r="B4037" s="4">
        <v>45771</v>
      </c>
      <c r="C4037" t="s">
        <v>498</v>
      </c>
      <c r="D4037" t="str">
        <f>VLOOKUP(C4037,Customers!$A$1:$H$201,4,0)</f>
        <v>Gary Lopez</v>
      </c>
      <c r="E4037" t="str">
        <f>VLOOKUP(C4037,Customers!$A$1:$H$201,5,0)</f>
        <v>Male</v>
      </c>
      <c r="F4037" s="4">
        <f>VLOOKUP(C4037,Customers!$A$1:$H$201,6,0)</f>
        <v>30899</v>
      </c>
      <c r="G4037" s="4" t="str">
        <f>VLOOKUP(C4037,Customers!$A$1:$H$201,7,0)</f>
        <v>Amandachester</v>
      </c>
      <c r="H4037" s="4">
        <f>VLOOKUP(C4037,Customers!$A$1:$H$201,8,0)</f>
        <v>45421</v>
      </c>
      <c r="I4037" t="s">
        <v>765</v>
      </c>
      <c r="J4037" t="str">
        <f>VLOOKUP(I4037,Products!$A$1:$F$51,2,0)</f>
        <v>How Vegetables</v>
      </c>
      <c r="K4037" t="str">
        <f>VLOOKUP(I4037,Products!$A$1:$F$51,3,0)</f>
        <v>Groceries</v>
      </c>
      <c r="L4037" t="str">
        <f>VLOOKUP(I4037,Products!$A$1:$F$51,4,0)</f>
        <v>Vegetables</v>
      </c>
      <c r="M4037" s="7">
        <f>VLOOKUP(I4037,Products!$A$1:$F$51,5,0)</f>
        <v>25.57</v>
      </c>
      <c r="N4037" s="7">
        <f>VLOOKUP(I4037,Products!$A$1:$F$51,6,0)</f>
        <v>19.05</v>
      </c>
      <c r="O4037" t="s">
        <v>827</v>
      </c>
      <c r="P4037" t="str">
        <f>VLOOKUP(O4037,Stores!$A$1:$D$6,2,0)</f>
        <v>MegaMart Jimenezborough</v>
      </c>
      <c r="Q4037" t="str">
        <f>VLOOKUP(O4037,Stores!$A$1:$D$6,4,0)</f>
        <v>South</v>
      </c>
      <c r="R4037" s="6">
        <v>5</v>
      </c>
      <c r="S4037" s="6">
        <v>0</v>
      </c>
      <c r="T4037" t="s">
        <v>861</v>
      </c>
      <c r="U4037">
        <f t="shared" si="189"/>
        <v>127.85</v>
      </c>
      <c r="V4037" s="7">
        <f t="shared" si="190"/>
        <v>95.25</v>
      </c>
      <c r="W4037" s="7">
        <f t="shared" si="191"/>
        <v>31.599999999999994</v>
      </c>
    </row>
    <row r="4038" spans="1:23" x14ac:dyDescent="0.25">
      <c r="A4038" t="s">
        <v>2232</v>
      </c>
      <c r="B4038" s="4">
        <v>45771</v>
      </c>
      <c r="C4038" t="s">
        <v>591</v>
      </c>
      <c r="D4038" t="str">
        <f>VLOOKUP(C4038,Customers!$A$1:$H$201,4,0)</f>
        <v>Meagan Ali</v>
      </c>
      <c r="E4038" t="str">
        <f>VLOOKUP(C4038,Customers!$A$1:$H$201,5,0)</f>
        <v>Female</v>
      </c>
      <c r="F4038" s="4">
        <f>VLOOKUP(C4038,Customers!$A$1:$H$201,6,0)</f>
        <v>37024</v>
      </c>
      <c r="G4038" s="4" t="str">
        <f>VLOOKUP(C4038,Customers!$A$1:$H$201,7,0)</f>
        <v>South Markbury</v>
      </c>
      <c r="H4038" s="4">
        <f>VLOOKUP(C4038,Customers!$A$1:$H$201,8,0)</f>
        <v>45117</v>
      </c>
      <c r="I4038" t="s">
        <v>714</v>
      </c>
      <c r="J4038" t="str">
        <f>VLOOKUP(I4038,Products!$A$1:$F$51,2,0)</f>
        <v>Here Footwear</v>
      </c>
      <c r="K4038" t="str">
        <f>VLOOKUP(I4038,Products!$A$1:$F$51,3,0)</f>
        <v>Fashion</v>
      </c>
      <c r="L4038" t="str">
        <f>VLOOKUP(I4038,Products!$A$1:$F$51,4,0)</f>
        <v>Footwear</v>
      </c>
      <c r="M4038" s="7">
        <f>VLOOKUP(I4038,Products!$A$1:$F$51,5,0)</f>
        <v>1102.791777777778</v>
      </c>
      <c r="N4038" s="7">
        <f>VLOOKUP(I4038,Products!$A$1:$F$51,6,0)</f>
        <v>169.03</v>
      </c>
      <c r="O4038" t="s">
        <v>835</v>
      </c>
      <c r="P4038" t="str">
        <f>VLOOKUP(O4038,Stores!$A$1:$D$6,2,0)</f>
        <v>MegaMart New Michele</v>
      </c>
      <c r="Q4038" t="str">
        <f>VLOOKUP(O4038,Stores!$A$1:$D$6,4,0)</f>
        <v>West</v>
      </c>
      <c r="R4038" s="6">
        <v>5</v>
      </c>
      <c r="S4038" s="6">
        <v>0</v>
      </c>
      <c r="T4038" t="s">
        <v>861</v>
      </c>
      <c r="U4038">
        <f t="shared" si="189"/>
        <v>5513.9588888888902</v>
      </c>
      <c r="V4038" s="7">
        <f t="shared" si="190"/>
        <v>845.15</v>
      </c>
      <c r="W4038" s="7">
        <f t="shared" si="191"/>
        <v>4667.8088888888906</v>
      </c>
    </row>
    <row r="4039" spans="1:23" x14ac:dyDescent="0.25">
      <c r="A4039" t="s">
        <v>3344</v>
      </c>
      <c r="B4039" s="4">
        <v>45771</v>
      </c>
      <c r="C4039" t="s">
        <v>380</v>
      </c>
      <c r="D4039" t="str">
        <f>VLOOKUP(C4039,Customers!$A$1:$H$201,4,0)</f>
        <v>Carolyn Perez</v>
      </c>
      <c r="E4039" t="str">
        <f>VLOOKUP(C4039,Customers!$A$1:$H$201,5,0)</f>
        <v>Female</v>
      </c>
      <c r="F4039" s="4">
        <f>VLOOKUP(C4039,Customers!$A$1:$H$201,6,0)</f>
        <v>35236</v>
      </c>
      <c r="G4039" s="4" t="str">
        <f>VLOOKUP(C4039,Customers!$A$1:$H$201,7,0)</f>
        <v>South Briantown</v>
      </c>
      <c r="H4039" s="4">
        <f>VLOOKUP(C4039,Customers!$A$1:$H$201,8,0)</f>
        <v>45242</v>
      </c>
      <c r="I4039" t="s">
        <v>788</v>
      </c>
      <c r="J4039" t="str">
        <f>VLOOKUP(I4039,Products!$A$1:$F$51,2,0)</f>
        <v>Beat Accessories</v>
      </c>
      <c r="K4039" t="str">
        <f>VLOOKUP(I4039,Products!$A$1:$F$51,3,0)</f>
        <v>Fashion</v>
      </c>
      <c r="L4039" t="str">
        <f>VLOOKUP(I4039,Products!$A$1:$F$51,4,0)</f>
        <v>Accessories</v>
      </c>
      <c r="M4039" s="7">
        <f>VLOOKUP(I4039,Products!$A$1:$F$51,5,0)</f>
        <v>1798.97</v>
      </c>
      <c r="N4039" s="7">
        <f>VLOOKUP(I4039,Products!$A$1:$F$51,6,0)</f>
        <v>1329.15</v>
      </c>
      <c r="O4039" t="s">
        <v>831</v>
      </c>
      <c r="P4039" t="str">
        <f>VLOOKUP(O4039,Stores!$A$1:$D$6,2,0)</f>
        <v>MegaMart Peckmouth</v>
      </c>
      <c r="Q4039" t="str">
        <f>VLOOKUP(O4039,Stores!$A$1:$D$6,4,0)</f>
        <v>East</v>
      </c>
      <c r="R4039" s="6">
        <v>4</v>
      </c>
      <c r="S4039" s="6">
        <v>0</v>
      </c>
      <c r="T4039" t="s">
        <v>857</v>
      </c>
      <c r="U4039">
        <f t="shared" si="189"/>
        <v>7195.88</v>
      </c>
      <c r="V4039" s="7">
        <f t="shared" si="190"/>
        <v>5316.6</v>
      </c>
      <c r="W4039" s="7">
        <f t="shared" si="191"/>
        <v>1878.2799999999997</v>
      </c>
    </row>
    <row r="4040" spans="1:23" x14ac:dyDescent="0.25">
      <c r="A4040" t="s">
        <v>3748</v>
      </c>
      <c r="B4040" s="4">
        <v>45771</v>
      </c>
      <c r="C4040" t="s">
        <v>333</v>
      </c>
      <c r="D4040" t="str">
        <f>VLOOKUP(C4040,Customers!$A$1:$H$201,4,0)</f>
        <v>William Warner</v>
      </c>
      <c r="E4040" t="str">
        <f>VLOOKUP(C4040,Customers!$A$1:$H$201,5,0)</f>
        <v>Female</v>
      </c>
      <c r="F4040" s="4">
        <f>VLOOKUP(C4040,Customers!$A$1:$H$201,6,0)</f>
        <v>25396</v>
      </c>
      <c r="G4040" s="4" t="str">
        <f>VLOOKUP(C4040,Customers!$A$1:$H$201,7,0)</f>
        <v>Geoffreystad</v>
      </c>
      <c r="H4040" s="4">
        <f>VLOOKUP(C4040,Customers!$A$1:$H$201,8,0)</f>
        <v>44890</v>
      </c>
      <c r="I4040" t="s">
        <v>762</v>
      </c>
      <c r="J4040" t="str">
        <f>VLOOKUP(I4040,Products!$A$1:$F$51,2,0)</f>
        <v>Firm Dairy</v>
      </c>
      <c r="K4040" t="str">
        <f>VLOOKUP(I4040,Products!$A$1:$F$51,3,0)</f>
        <v>Groceries</v>
      </c>
      <c r="L4040" t="str">
        <f>VLOOKUP(I4040,Products!$A$1:$F$51,4,0)</f>
        <v>Dairy</v>
      </c>
      <c r="M4040" s="7">
        <f>VLOOKUP(I4040,Products!$A$1:$F$51,5,0)</f>
        <v>1227.24</v>
      </c>
      <c r="N4040" s="7">
        <f>VLOOKUP(I4040,Products!$A$1:$F$51,6,0)</f>
        <v>977.09</v>
      </c>
      <c r="O4040" t="s">
        <v>835</v>
      </c>
      <c r="P4040" t="str">
        <f>VLOOKUP(O4040,Stores!$A$1:$D$6,2,0)</f>
        <v>MegaMart New Michele</v>
      </c>
      <c r="Q4040" t="str">
        <f>VLOOKUP(O4040,Stores!$A$1:$D$6,4,0)</f>
        <v>West</v>
      </c>
      <c r="R4040" s="6">
        <v>5</v>
      </c>
      <c r="S4040" s="6">
        <v>0.05</v>
      </c>
      <c r="T4040" t="s">
        <v>854</v>
      </c>
      <c r="U4040">
        <f t="shared" si="189"/>
        <v>6136.2</v>
      </c>
      <c r="V4040" s="7">
        <f t="shared" si="190"/>
        <v>4885.45</v>
      </c>
      <c r="W4040" s="7">
        <f t="shared" si="191"/>
        <v>1249.8</v>
      </c>
    </row>
    <row r="4041" spans="1:23" x14ac:dyDescent="0.25">
      <c r="A4041" t="s">
        <v>4376</v>
      </c>
      <c r="B4041" s="4">
        <v>45772</v>
      </c>
      <c r="C4041" t="s">
        <v>465</v>
      </c>
      <c r="D4041" t="str">
        <f>VLOOKUP(C4041,Customers!$A$1:$H$201,4,0)</f>
        <v>John Allen</v>
      </c>
      <c r="E4041" t="str">
        <f>VLOOKUP(C4041,Customers!$A$1:$H$201,5,0)</f>
        <v>Female</v>
      </c>
      <c r="F4041" s="4">
        <f>VLOOKUP(C4041,Customers!$A$1:$H$201,6,0)</f>
        <v>30272</v>
      </c>
      <c r="G4041" s="4" t="str">
        <f>VLOOKUP(C4041,Customers!$A$1:$H$201,7,0)</f>
        <v>Kimland</v>
      </c>
      <c r="H4041" s="4">
        <f>VLOOKUP(C4041,Customers!$A$1:$H$201,8,0)</f>
        <v>44218</v>
      </c>
      <c r="I4041" t="s">
        <v>820</v>
      </c>
      <c r="J4041" t="str">
        <f>VLOOKUP(I4041,Products!$A$1:$F$51,2,0)</f>
        <v>Possible Watches</v>
      </c>
      <c r="K4041" t="str">
        <f>VLOOKUP(I4041,Products!$A$1:$F$51,3,0)</f>
        <v>Fashion</v>
      </c>
      <c r="L4041" t="str">
        <f>VLOOKUP(I4041,Products!$A$1:$F$51,4,0)</f>
        <v>Watches</v>
      </c>
      <c r="M4041" s="7">
        <f>VLOOKUP(I4041,Products!$A$1:$F$51,5,0)</f>
        <v>388.26</v>
      </c>
      <c r="N4041" s="7">
        <f>VLOOKUP(I4041,Products!$A$1:$F$51,6,0)</f>
        <v>199.3</v>
      </c>
      <c r="O4041" t="s">
        <v>827</v>
      </c>
      <c r="P4041" t="str">
        <f>VLOOKUP(O4041,Stores!$A$1:$D$6,2,0)</f>
        <v>MegaMart Jimenezborough</v>
      </c>
      <c r="Q4041" t="str">
        <f>VLOOKUP(O4041,Stores!$A$1:$D$6,4,0)</f>
        <v>South</v>
      </c>
      <c r="R4041" s="6">
        <v>5</v>
      </c>
      <c r="S4041" s="6">
        <v>0.1</v>
      </c>
      <c r="T4041" t="s">
        <v>861</v>
      </c>
      <c r="U4041">
        <f t="shared" si="189"/>
        <v>1941.3</v>
      </c>
      <c r="V4041" s="7">
        <f t="shared" si="190"/>
        <v>996.5</v>
      </c>
      <c r="W4041" s="7">
        <f t="shared" si="191"/>
        <v>943.9</v>
      </c>
    </row>
    <row r="4042" spans="1:23" x14ac:dyDescent="0.25">
      <c r="A4042" t="s">
        <v>4696</v>
      </c>
      <c r="B4042" s="4">
        <v>45772</v>
      </c>
      <c r="C4042" t="s">
        <v>496</v>
      </c>
      <c r="D4042" t="str">
        <f>VLOOKUP(C4042,Customers!$A$1:$H$201,4,0)</f>
        <v>Amanda Garcia</v>
      </c>
      <c r="E4042" t="str">
        <f>VLOOKUP(C4042,Customers!$A$1:$H$201,5,0)</f>
        <v>Male</v>
      </c>
      <c r="F4042" s="4">
        <f>VLOOKUP(C4042,Customers!$A$1:$H$201,6,0)</f>
        <v>39260</v>
      </c>
      <c r="G4042" s="4" t="str">
        <f>VLOOKUP(C4042,Customers!$A$1:$H$201,7,0)</f>
        <v>Watsonview</v>
      </c>
      <c r="H4042" s="4">
        <f>VLOOKUP(C4042,Customers!$A$1:$H$201,8,0)</f>
        <v>45038</v>
      </c>
      <c r="I4042" t="s">
        <v>784</v>
      </c>
      <c r="J4042" t="str">
        <f>VLOOKUP(I4042,Products!$A$1:$F$51,2,0)</f>
        <v>Foot Snacks</v>
      </c>
      <c r="K4042" t="str">
        <f>VLOOKUP(I4042,Products!$A$1:$F$51,3,0)</f>
        <v>Groceries</v>
      </c>
      <c r="L4042" t="str">
        <f>VLOOKUP(I4042,Products!$A$1:$F$51,4,0)</f>
        <v>Snacks</v>
      </c>
      <c r="M4042" s="7">
        <f>VLOOKUP(I4042,Products!$A$1:$F$51,5,0)</f>
        <v>1095.72</v>
      </c>
      <c r="N4042" s="7">
        <f>VLOOKUP(I4042,Products!$A$1:$F$51,6,0)</f>
        <v>822.2</v>
      </c>
      <c r="O4042" t="s">
        <v>838</v>
      </c>
      <c r="P4042" t="str">
        <f>VLOOKUP(O4042,Stores!$A$1:$D$6,2,0)</f>
        <v>MegaMart Brianahaven</v>
      </c>
      <c r="Q4042" t="str">
        <f>VLOOKUP(O4042,Stores!$A$1:$D$6,4,0)</f>
        <v>North</v>
      </c>
      <c r="R4042" s="6">
        <v>5</v>
      </c>
      <c r="S4042" s="6">
        <v>0</v>
      </c>
      <c r="T4042" t="s">
        <v>851</v>
      </c>
      <c r="U4042">
        <f t="shared" si="189"/>
        <v>5478.6</v>
      </c>
      <c r="V4042" s="7">
        <f t="shared" si="190"/>
        <v>4111</v>
      </c>
      <c r="W4042" s="7">
        <f t="shared" si="191"/>
        <v>1366.6000000000004</v>
      </c>
    </row>
    <row r="4043" spans="1:23" x14ac:dyDescent="0.25">
      <c r="A4043" t="s">
        <v>4926</v>
      </c>
      <c r="B4043" s="4">
        <v>45772</v>
      </c>
      <c r="C4043" t="s">
        <v>69</v>
      </c>
      <c r="D4043" t="str">
        <f>VLOOKUP(C4043,Customers!$A$1:$H$201,4,0)</f>
        <v>Vanessa Anderson</v>
      </c>
      <c r="E4043" t="str">
        <f>VLOOKUP(C4043,Customers!$A$1:$H$201,5,0)</f>
        <v>Female</v>
      </c>
      <c r="F4043" s="4">
        <f>VLOOKUP(C4043,Customers!$A$1:$H$201,6,0)</f>
        <v>30021</v>
      </c>
      <c r="G4043" s="4" t="str">
        <f>VLOOKUP(C4043,Customers!$A$1:$H$201,7,0)</f>
        <v>Peterside</v>
      </c>
      <c r="H4043" s="4">
        <f>VLOOKUP(C4043,Customers!$A$1:$H$201,8,0)</f>
        <v>45560</v>
      </c>
      <c r="I4043" t="s">
        <v>806</v>
      </c>
      <c r="J4043" t="str">
        <f>VLOOKUP(I4043,Products!$A$1:$F$51,2,0)</f>
        <v>Maybe Clothing</v>
      </c>
      <c r="K4043" t="str">
        <f>VLOOKUP(I4043,Products!$A$1:$F$51,3,0)</f>
        <v>Fashion</v>
      </c>
      <c r="L4043" t="str">
        <f>VLOOKUP(I4043,Products!$A$1:$F$51,4,0)</f>
        <v>Clothing</v>
      </c>
      <c r="M4043" s="7">
        <f>VLOOKUP(I4043,Products!$A$1:$F$51,5,0)</f>
        <v>1102.791777777778</v>
      </c>
      <c r="N4043" s="7">
        <f>VLOOKUP(I4043,Products!$A$1:$F$51,6,0)</f>
        <v>316.63</v>
      </c>
      <c r="O4043" t="s">
        <v>835</v>
      </c>
      <c r="P4043" t="str">
        <f>VLOOKUP(O4043,Stores!$A$1:$D$6,2,0)</f>
        <v>MegaMart New Michele</v>
      </c>
      <c r="Q4043" t="str">
        <f>VLOOKUP(O4043,Stores!$A$1:$D$6,4,0)</f>
        <v>West</v>
      </c>
      <c r="R4043" s="6">
        <v>3</v>
      </c>
      <c r="S4043" s="6">
        <v>0.15</v>
      </c>
      <c r="T4043" t="s">
        <v>861</v>
      </c>
      <c r="U4043">
        <f t="shared" si="189"/>
        <v>3308.3753333333339</v>
      </c>
      <c r="V4043" s="7">
        <f t="shared" si="190"/>
        <v>949.89</v>
      </c>
      <c r="W4043" s="7">
        <f t="shared" si="191"/>
        <v>2357.6353333333341</v>
      </c>
    </row>
    <row r="4044" spans="1:23" x14ac:dyDescent="0.25">
      <c r="A4044" t="s">
        <v>907</v>
      </c>
      <c r="B4044" s="4">
        <v>45772</v>
      </c>
      <c r="C4044" t="s">
        <v>591</v>
      </c>
      <c r="D4044" t="str">
        <f>VLOOKUP(C4044,Customers!$A$1:$H$201,4,0)</f>
        <v>Meagan Ali</v>
      </c>
      <c r="E4044" t="str">
        <f>VLOOKUP(C4044,Customers!$A$1:$H$201,5,0)</f>
        <v>Female</v>
      </c>
      <c r="F4044" s="4">
        <f>VLOOKUP(C4044,Customers!$A$1:$H$201,6,0)</f>
        <v>37024</v>
      </c>
      <c r="G4044" s="4" t="str">
        <f>VLOOKUP(C4044,Customers!$A$1:$H$201,7,0)</f>
        <v>South Markbury</v>
      </c>
      <c r="H4044" s="4">
        <f>VLOOKUP(C4044,Customers!$A$1:$H$201,8,0)</f>
        <v>45117</v>
      </c>
      <c r="I4044" t="s">
        <v>707</v>
      </c>
      <c r="J4044" t="str">
        <f>VLOOKUP(I4044,Products!$A$1:$F$51,2,0)</f>
        <v>Like Camera</v>
      </c>
      <c r="K4044" t="str">
        <f>VLOOKUP(I4044,Products!$A$1:$F$51,3,0)</f>
        <v>Electronics</v>
      </c>
      <c r="L4044" t="str">
        <f>VLOOKUP(I4044,Products!$A$1:$F$51,4,0)</f>
        <v>Camera</v>
      </c>
      <c r="M4044" s="7">
        <f>VLOOKUP(I4044,Products!$A$1:$F$51,5,0)</f>
        <v>1673.69</v>
      </c>
      <c r="N4044" s="7">
        <f>VLOOKUP(I4044,Products!$A$1:$F$51,6,0)</f>
        <v>1323.38</v>
      </c>
      <c r="O4044" t="s">
        <v>838</v>
      </c>
      <c r="P4044" t="str">
        <f>VLOOKUP(O4044,Stores!$A$1:$D$6,2,0)</f>
        <v>MegaMart Brianahaven</v>
      </c>
      <c r="Q4044" t="str">
        <f>VLOOKUP(O4044,Stores!$A$1:$D$6,4,0)</f>
        <v>North</v>
      </c>
      <c r="R4044" s="6">
        <v>4</v>
      </c>
      <c r="S4044" s="6">
        <v>0</v>
      </c>
      <c r="T4044" t="s">
        <v>861</v>
      </c>
      <c r="U4044">
        <f t="shared" si="189"/>
        <v>6694.76</v>
      </c>
      <c r="V4044" s="7">
        <f t="shared" si="190"/>
        <v>5293.52</v>
      </c>
      <c r="W4044" s="7">
        <f t="shared" si="191"/>
        <v>1400.2399999999998</v>
      </c>
    </row>
    <row r="4045" spans="1:23" x14ac:dyDescent="0.25">
      <c r="A4045" t="s">
        <v>1982</v>
      </c>
      <c r="B4045" s="4">
        <v>45772</v>
      </c>
      <c r="C4045" t="s">
        <v>568</v>
      </c>
      <c r="D4045" t="str">
        <f>VLOOKUP(C4045,Customers!$A$1:$H$201,4,0)</f>
        <v>Thomas Chung</v>
      </c>
      <c r="E4045" t="str">
        <f>VLOOKUP(C4045,Customers!$A$1:$H$201,5,0)</f>
        <v>Male</v>
      </c>
      <c r="F4045" s="4">
        <f>VLOOKUP(C4045,Customers!$A$1:$H$201,6,0)</f>
        <v>33160</v>
      </c>
      <c r="G4045" s="4" t="str">
        <f>VLOOKUP(C4045,Customers!$A$1:$H$201,7,0)</f>
        <v>Joshuamouth</v>
      </c>
      <c r="H4045" s="4">
        <f>VLOOKUP(C4045,Customers!$A$1:$H$201,8,0)</f>
        <v>44587</v>
      </c>
      <c r="I4045" t="s">
        <v>794</v>
      </c>
      <c r="J4045" t="str">
        <f>VLOOKUP(I4045,Products!$A$1:$F$51,2,0)</f>
        <v>New Watches</v>
      </c>
      <c r="K4045" t="str">
        <f>VLOOKUP(I4045,Products!$A$1:$F$51,3,0)</f>
        <v>Fashion</v>
      </c>
      <c r="L4045" t="str">
        <f>VLOOKUP(I4045,Products!$A$1:$F$51,4,0)</f>
        <v>Watches</v>
      </c>
      <c r="M4045" s="7">
        <f>VLOOKUP(I4045,Products!$A$1:$F$51,5,0)</f>
        <v>1501.46</v>
      </c>
      <c r="N4045" s="7">
        <f>VLOOKUP(I4045,Products!$A$1:$F$51,6,0)</f>
        <v>1167.73</v>
      </c>
      <c r="O4045" t="s">
        <v>831</v>
      </c>
      <c r="P4045" t="str">
        <f>VLOOKUP(O4045,Stores!$A$1:$D$6,2,0)</f>
        <v>MegaMart Peckmouth</v>
      </c>
      <c r="Q4045" t="str">
        <f>VLOOKUP(O4045,Stores!$A$1:$D$6,4,0)</f>
        <v>East</v>
      </c>
      <c r="R4045" s="6">
        <v>5</v>
      </c>
      <c r="S4045" s="6">
        <v>0.05</v>
      </c>
      <c r="T4045" t="s">
        <v>854</v>
      </c>
      <c r="U4045">
        <f t="shared" si="189"/>
        <v>7507.3</v>
      </c>
      <c r="V4045" s="7">
        <f t="shared" si="190"/>
        <v>5838.65</v>
      </c>
      <c r="W4045" s="7">
        <f t="shared" si="191"/>
        <v>1667.7000000000005</v>
      </c>
    </row>
    <row r="4046" spans="1:23" x14ac:dyDescent="0.25">
      <c r="A4046" t="s">
        <v>2355</v>
      </c>
      <c r="B4046" s="4">
        <v>45772</v>
      </c>
      <c r="C4046" t="s">
        <v>107</v>
      </c>
      <c r="D4046" t="str">
        <f>VLOOKUP(C4046,Customers!$A$1:$H$201,4,0)</f>
        <v>Jacqueline Martin</v>
      </c>
      <c r="E4046" t="str">
        <f>VLOOKUP(C4046,Customers!$A$1:$H$201,5,0)</f>
        <v>Male</v>
      </c>
      <c r="F4046" s="4">
        <f>VLOOKUP(C4046,Customers!$A$1:$H$201,6,0)</f>
        <v>21586</v>
      </c>
      <c r="G4046" s="4" t="str">
        <f>VLOOKUP(C4046,Customers!$A$1:$H$201,7,0)</f>
        <v>Robertmouth</v>
      </c>
      <c r="H4046" s="4">
        <f>VLOOKUP(C4046,Customers!$A$1:$H$201,8,0)</f>
        <v>45168</v>
      </c>
      <c r="I4046" t="s">
        <v>794</v>
      </c>
      <c r="J4046" t="str">
        <f>VLOOKUP(I4046,Products!$A$1:$F$51,2,0)</f>
        <v>New Watches</v>
      </c>
      <c r="K4046" t="str">
        <f>VLOOKUP(I4046,Products!$A$1:$F$51,3,0)</f>
        <v>Fashion</v>
      </c>
      <c r="L4046" t="str">
        <f>VLOOKUP(I4046,Products!$A$1:$F$51,4,0)</f>
        <v>Watches</v>
      </c>
      <c r="M4046" s="7">
        <f>VLOOKUP(I4046,Products!$A$1:$F$51,5,0)</f>
        <v>1501.46</v>
      </c>
      <c r="N4046" s="7">
        <f>VLOOKUP(I4046,Products!$A$1:$F$51,6,0)</f>
        <v>1167.73</v>
      </c>
      <c r="O4046" t="s">
        <v>838</v>
      </c>
      <c r="P4046" t="str">
        <f>VLOOKUP(O4046,Stores!$A$1:$D$6,2,0)</f>
        <v>MegaMart Brianahaven</v>
      </c>
      <c r="Q4046" t="str">
        <f>VLOOKUP(O4046,Stores!$A$1:$D$6,4,0)</f>
        <v>North</v>
      </c>
      <c r="R4046" s="6">
        <v>4</v>
      </c>
      <c r="S4046" s="6">
        <v>0.15</v>
      </c>
      <c r="T4046" t="s">
        <v>851</v>
      </c>
      <c r="U4046">
        <f t="shared" si="189"/>
        <v>6005.84</v>
      </c>
      <c r="V4046" s="7">
        <f t="shared" si="190"/>
        <v>4670.92</v>
      </c>
      <c r="W4046" s="7">
        <f t="shared" si="191"/>
        <v>1334.0700000000002</v>
      </c>
    </row>
    <row r="4047" spans="1:23" x14ac:dyDescent="0.25">
      <c r="A4047" t="s">
        <v>3519</v>
      </c>
      <c r="B4047" s="4">
        <v>45772</v>
      </c>
      <c r="C4047" t="s">
        <v>694</v>
      </c>
      <c r="D4047" t="str">
        <f>VLOOKUP(C4047,Customers!$A$1:$H$201,4,0)</f>
        <v>Jessica Mullins</v>
      </c>
      <c r="E4047" t="str">
        <f>VLOOKUP(C4047,Customers!$A$1:$H$201,5,0)</f>
        <v>Male</v>
      </c>
      <c r="F4047" s="4">
        <f>VLOOKUP(C4047,Customers!$A$1:$H$201,6,0)</f>
        <v>31435</v>
      </c>
      <c r="G4047" s="4" t="str">
        <f>VLOOKUP(C4047,Customers!$A$1:$H$201,7,0)</f>
        <v>Jessicaside</v>
      </c>
      <c r="H4047" s="4">
        <f>VLOOKUP(C4047,Customers!$A$1:$H$201,8,0)</f>
        <v>44905</v>
      </c>
      <c r="I4047" t="s">
        <v>820</v>
      </c>
      <c r="J4047" t="str">
        <f>VLOOKUP(I4047,Products!$A$1:$F$51,2,0)</f>
        <v>Possible Watches</v>
      </c>
      <c r="K4047" t="str">
        <f>VLOOKUP(I4047,Products!$A$1:$F$51,3,0)</f>
        <v>Fashion</v>
      </c>
      <c r="L4047" t="str">
        <f>VLOOKUP(I4047,Products!$A$1:$F$51,4,0)</f>
        <v>Watches</v>
      </c>
      <c r="M4047" s="7">
        <f>VLOOKUP(I4047,Products!$A$1:$F$51,5,0)</f>
        <v>388.26</v>
      </c>
      <c r="N4047" s="7">
        <f>VLOOKUP(I4047,Products!$A$1:$F$51,6,0)</f>
        <v>199.3</v>
      </c>
      <c r="O4047" t="s">
        <v>838</v>
      </c>
      <c r="P4047" t="str">
        <f>VLOOKUP(O4047,Stores!$A$1:$D$6,2,0)</f>
        <v>MegaMart Brianahaven</v>
      </c>
      <c r="Q4047" t="str">
        <f>VLOOKUP(O4047,Stores!$A$1:$D$6,4,0)</f>
        <v>North</v>
      </c>
      <c r="R4047" s="6">
        <v>5</v>
      </c>
      <c r="S4047" s="6">
        <v>0</v>
      </c>
      <c r="T4047" t="s">
        <v>861</v>
      </c>
      <c r="U4047">
        <f t="shared" si="189"/>
        <v>1941.3</v>
      </c>
      <c r="V4047" s="7">
        <f t="shared" si="190"/>
        <v>996.5</v>
      </c>
      <c r="W4047" s="7">
        <f t="shared" si="191"/>
        <v>943.8</v>
      </c>
    </row>
    <row r="4048" spans="1:23" x14ac:dyDescent="0.25">
      <c r="A4048" t="s">
        <v>3661</v>
      </c>
      <c r="B4048" s="4">
        <v>45772</v>
      </c>
      <c r="C4048" t="s">
        <v>311</v>
      </c>
      <c r="D4048" t="str">
        <f>VLOOKUP(C4048,Customers!$A$1:$H$201,4,0)</f>
        <v>Jeremy Robles</v>
      </c>
      <c r="E4048" t="str">
        <f>VLOOKUP(C4048,Customers!$A$1:$H$201,5,0)</f>
        <v>Female</v>
      </c>
      <c r="F4048" s="4">
        <f>VLOOKUP(C4048,Customers!$A$1:$H$201,6,0)</f>
        <v>29674</v>
      </c>
      <c r="G4048" s="4" t="str">
        <f>VLOOKUP(C4048,Customers!$A$1:$H$201,7,0)</f>
        <v>West Josephport</v>
      </c>
      <c r="H4048" s="4">
        <f>VLOOKUP(C4048,Customers!$A$1:$H$201,8,0)</f>
        <v>44600</v>
      </c>
      <c r="I4048" t="s">
        <v>774</v>
      </c>
      <c r="J4048" t="str">
        <f>VLOOKUP(I4048,Products!$A$1:$F$51,2,0)</f>
        <v>Behavior Dairy</v>
      </c>
      <c r="K4048" t="str">
        <f>VLOOKUP(I4048,Products!$A$1:$F$51,3,0)</f>
        <v>Groceries</v>
      </c>
      <c r="L4048" t="str">
        <f>VLOOKUP(I4048,Products!$A$1:$F$51,4,0)</f>
        <v>Dairy</v>
      </c>
      <c r="M4048" s="7">
        <f>VLOOKUP(I4048,Products!$A$1:$F$51,5,0)</f>
        <v>1015.76</v>
      </c>
      <c r="N4048" s="7">
        <f>VLOOKUP(I4048,Products!$A$1:$F$51,6,0)</f>
        <v>584.4</v>
      </c>
      <c r="O4048" t="s">
        <v>842</v>
      </c>
      <c r="P4048" t="str">
        <f>VLOOKUP(O4048,Stores!$A$1:$D$6,2,0)</f>
        <v>MegaMart Johnmouth</v>
      </c>
      <c r="Q4048" t="str">
        <f>VLOOKUP(O4048,Stores!$A$1:$D$6,4,0)</f>
        <v>East</v>
      </c>
      <c r="R4048" s="6">
        <v>4</v>
      </c>
      <c r="S4048" s="6">
        <v>0.15</v>
      </c>
      <c r="T4048" t="s">
        <v>851</v>
      </c>
      <c r="U4048">
        <f t="shared" si="189"/>
        <v>4063.04</v>
      </c>
      <c r="V4048" s="7">
        <f t="shared" si="190"/>
        <v>2337.6</v>
      </c>
      <c r="W4048" s="7">
        <f t="shared" si="191"/>
        <v>1724.5900000000001</v>
      </c>
    </row>
    <row r="4049" spans="1:23" x14ac:dyDescent="0.25">
      <c r="A4049" t="s">
        <v>3973</v>
      </c>
      <c r="B4049" s="4">
        <v>45772</v>
      </c>
      <c r="C4049" t="s">
        <v>30</v>
      </c>
      <c r="D4049" t="str">
        <f>VLOOKUP(C4049,Customers!$A$1:$H$201,4,0)</f>
        <v>Erin Walker</v>
      </c>
      <c r="E4049" t="str">
        <f>VLOOKUP(C4049,Customers!$A$1:$H$201,5,0)</f>
        <v>Male</v>
      </c>
      <c r="F4049" s="4">
        <f>VLOOKUP(C4049,Customers!$A$1:$H$201,6,0)</f>
        <v>31058</v>
      </c>
      <c r="G4049" s="4" t="str">
        <f>VLOOKUP(C4049,Customers!$A$1:$H$201,7,0)</f>
        <v>West Jasmine</v>
      </c>
      <c r="H4049" s="4">
        <f>VLOOKUP(C4049,Customers!$A$1:$H$201,8,0)</f>
        <v>44482</v>
      </c>
      <c r="I4049" t="s">
        <v>714</v>
      </c>
      <c r="J4049" t="str">
        <f>VLOOKUP(I4049,Products!$A$1:$F$51,2,0)</f>
        <v>Here Footwear</v>
      </c>
      <c r="K4049" t="str">
        <f>VLOOKUP(I4049,Products!$A$1:$F$51,3,0)</f>
        <v>Fashion</v>
      </c>
      <c r="L4049" t="str">
        <f>VLOOKUP(I4049,Products!$A$1:$F$51,4,0)</f>
        <v>Footwear</v>
      </c>
      <c r="M4049" s="7">
        <f>VLOOKUP(I4049,Products!$A$1:$F$51,5,0)</f>
        <v>1102.791777777778</v>
      </c>
      <c r="N4049" s="7">
        <f>VLOOKUP(I4049,Products!$A$1:$F$51,6,0)</f>
        <v>169.03</v>
      </c>
      <c r="O4049" t="s">
        <v>842</v>
      </c>
      <c r="P4049" t="str">
        <f>VLOOKUP(O4049,Stores!$A$1:$D$6,2,0)</f>
        <v>MegaMart Johnmouth</v>
      </c>
      <c r="Q4049" t="str">
        <f>VLOOKUP(O4049,Stores!$A$1:$D$6,4,0)</f>
        <v>East</v>
      </c>
      <c r="R4049" s="6">
        <v>2</v>
      </c>
      <c r="S4049" s="6">
        <v>0</v>
      </c>
      <c r="T4049" t="s">
        <v>854</v>
      </c>
      <c r="U4049">
        <f t="shared" si="189"/>
        <v>2205.5835555555559</v>
      </c>
      <c r="V4049" s="7">
        <f t="shared" si="190"/>
        <v>338.06</v>
      </c>
      <c r="W4049" s="7">
        <f t="shared" si="191"/>
        <v>1866.523555555556</v>
      </c>
    </row>
    <row r="4050" spans="1:23" x14ac:dyDescent="0.25">
      <c r="A4050" t="s">
        <v>4413</v>
      </c>
      <c r="B4050" s="4">
        <v>45772</v>
      </c>
      <c r="C4050" t="s">
        <v>503</v>
      </c>
      <c r="D4050" t="str">
        <f>VLOOKUP(C4050,Customers!$A$1:$H$201,4,0)</f>
        <v>Alexander Mcfarland</v>
      </c>
      <c r="E4050" t="str">
        <f>VLOOKUP(C4050,Customers!$A$1:$H$201,5,0)</f>
        <v>Male</v>
      </c>
      <c r="F4050" s="4">
        <f>VLOOKUP(C4050,Customers!$A$1:$H$201,6,0)</f>
        <v>21996</v>
      </c>
      <c r="G4050" s="4" t="str">
        <f>VLOOKUP(C4050,Customers!$A$1:$H$201,7,0)</f>
        <v>Whiteside</v>
      </c>
      <c r="H4050" s="4">
        <f>VLOOKUP(C4050,Customers!$A$1:$H$201,8,0)</f>
        <v>44455</v>
      </c>
      <c r="I4050" t="s">
        <v>743</v>
      </c>
      <c r="J4050" t="str">
        <f>VLOOKUP(I4050,Products!$A$1:$F$51,2,0)</f>
        <v>World Watches</v>
      </c>
      <c r="K4050" t="str">
        <f>VLOOKUP(I4050,Products!$A$1:$F$51,3,0)</f>
        <v>Fashion</v>
      </c>
      <c r="L4050" t="str">
        <f>VLOOKUP(I4050,Products!$A$1:$F$51,4,0)</f>
        <v>Watches</v>
      </c>
      <c r="M4050" s="7">
        <f>VLOOKUP(I4050,Products!$A$1:$F$51,5,0)</f>
        <v>1134.8</v>
      </c>
      <c r="N4050" s="7">
        <f>VLOOKUP(I4050,Products!$A$1:$F$51,6,0)</f>
        <v>675.1</v>
      </c>
      <c r="O4050" t="s">
        <v>835</v>
      </c>
      <c r="P4050" t="str">
        <f>VLOOKUP(O4050,Stores!$A$1:$D$6,2,0)</f>
        <v>MegaMart New Michele</v>
      </c>
      <c r="Q4050" t="str">
        <f>VLOOKUP(O4050,Stores!$A$1:$D$6,4,0)</f>
        <v>West</v>
      </c>
      <c r="R4050" s="6">
        <v>5</v>
      </c>
      <c r="S4050" s="6">
        <v>0.15</v>
      </c>
      <c r="T4050" t="s">
        <v>851</v>
      </c>
      <c r="U4050">
        <f t="shared" si="189"/>
        <v>5674</v>
      </c>
      <c r="V4050" s="7">
        <f t="shared" si="190"/>
        <v>3375.5</v>
      </c>
      <c r="W4050" s="7">
        <f t="shared" si="191"/>
        <v>2297.65</v>
      </c>
    </row>
    <row r="4051" spans="1:23" x14ac:dyDescent="0.25">
      <c r="A4051" t="s">
        <v>4764</v>
      </c>
      <c r="B4051" s="4">
        <v>45773</v>
      </c>
      <c r="C4051" t="s">
        <v>275</v>
      </c>
      <c r="D4051" t="str">
        <f>VLOOKUP(C4051,Customers!$A$1:$H$201,4,0)</f>
        <v>Carl Armstrong</v>
      </c>
      <c r="E4051" t="str">
        <f>VLOOKUP(C4051,Customers!$A$1:$H$201,5,0)</f>
        <v>Female</v>
      </c>
      <c r="F4051" s="4">
        <f>VLOOKUP(C4051,Customers!$A$1:$H$201,6,0)</f>
        <v>23715</v>
      </c>
      <c r="G4051" s="4" t="str">
        <f>VLOOKUP(C4051,Customers!$A$1:$H$201,7,0)</f>
        <v>Port Angelabury</v>
      </c>
      <c r="H4051" s="4">
        <f>VLOOKUP(C4051,Customers!$A$1:$H$201,8,0)</f>
        <v>44601</v>
      </c>
      <c r="I4051" t="s">
        <v>792</v>
      </c>
      <c r="J4051" t="str">
        <f>VLOOKUP(I4051,Products!$A$1:$F$51,2,0)</f>
        <v>Chair Laptop</v>
      </c>
      <c r="K4051" t="str">
        <f>VLOOKUP(I4051,Products!$A$1:$F$51,3,0)</f>
        <v>Electronics</v>
      </c>
      <c r="L4051" t="str">
        <f>VLOOKUP(I4051,Products!$A$1:$F$51,4,0)</f>
        <v>Laptop</v>
      </c>
      <c r="M4051" s="7">
        <f>VLOOKUP(I4051,Products!$A$1:$F$51,5,0)</f>
        <v>1562.43</v>
      </c>
      <c r="N4051" s="7">
        <f>VLOOKUP(I4051,Products!$A$1:$F$51,6,0)</f>
        <v>1195.6300000000001</v>
      </c>
      <c r="O4051" t="s">
        <v>827</v>
      </c>
      <c r="P4051" t="str">
        <f>VLOOKUP(O4051,Stores!$A$1:$D$6,2,0)</f>
        <v>MegaMart Jimenezborough</v>
      </c>
      <c r="Q4051" t="str">
        <f>VLOOKUP(O4051,Stores!$A$1:$D$6,4,0)</f>
        <v>South</v>
      </c>
      <c r="R4051" s="6">
        <v>4</v>
      </c>
      <c r="S4051" s="6">
        <v>0</v>
      </c>
      <c r="T4051" t="s">
        <v>854</v>
      </c>
      <c r="U4051">
        <f t="shared" si="189"/>
        <v>6249.72</v>
      </c>
      <c r="V4051" s="7">
        <f t="shared" si="190"/>
        <v>4782.5200000000004</v>
      </c>
      <c r="W4051" s="7">
        <f t="shared" si="191"/>
        <v>1466.1999999999998</v>
      </c>
    </row>
    <row r="4052" spans="1:23" x14ac:dyDescent="0.25">
      <c r="A4052" t="s">
        <v>5097</v>
      </c>
      <c r="B4052" s="4">
        <v>45773</v>
      </c>
      <c r="C4052" t="s">
        <v>514</v>
      </c>
      <c r="D4052" t="str">
        <f>VLOOKUP(C4052,Customers!$A$1:$H$201,4,0)</f>
        <v>Suzanne Fox</v>
      </c>
      <c r="E4052" t="str">
        <f>VLOOKUP(C4052,Customers!$A$1:$H$201,5,0)</f>
        <v>Male</v>
      </c>
      <c r="F4052" s="4">
        <f>VLOOKUP(C4052,Customers!$A$1:$H$201,6,0)</f>
        <v>38558</v>
      </c>
      <c r="G4052" s="4" t="str">
        <f>VLOOKUP(C4052,Customers!$A$1:$H$201,7,0)</f>
        <v>Joelborough</v>
      </c>
      <c r="H4052" s="4">
        <f>VLOOKUP(C4052,Customers!$A$1:$H$201,8,0)</f>
        <v>44192</v>
      </c>
      <c r="I4052" t="s">
        <v>784</v>
      </c>
      <c r="J4052" t="str">
        <f>VLOOKUP(I4052,Products!$A$1:$F$51,2,0)</f>
        <v>Foot Snacks</v>
      </c>
      <c r="K4052" t="str">
        <f>VLOOKUP(I4052,Products!$A$1:$F$51,3,0)</f>
        <v>Groceries</v>
      </c>
      <c r="L4052" t="str">
        <f>VLOOKUP(I4052,Products!$A$1:$F$51,4,0)</f>
        <v>Snacks</v>
      </c>
      <c r="M4052" s="7">
        <f>VLOOKUP(I4052,Products!$A$1:$F$51,5,0)</f>
        <v>1095.72</v>
      </c>
      <c r="N4052" s="7">
        <f>VLOOKUP(I4052,Products!$A$1:$F$51,6,0)</f>
        <v>822.2</v>
      </c>
      <c r="O4052" t="s">
        <v>835</v>
      </c>
      <c r="P4052" t="str">
        <f>VLOOKUP(O4052,Stores!$A$1:$D$6,2,0)</f>
        <v>MegaMart New Michele</v>
      </c>
      <c r="Q4052" t="str">
        <f>VLOOKUP(O4052,Stores!$A$1:$D$6,4,0)</f>
        <v>West</v>
      </c>
      <c r="R4052" s="6">
        <v>1</v>
      </c>
      <c r="S4052" s="6">
        <v>0</v>
      </c>
      <c r="T4052" t="s">
        <v>861</v>
      </c>
      <c r="U4052">
        <f t="shared" si="189"/>
        <v>1095.72</v>
      </c>
      <c r="V4052" s="7">
        <f t="shared" si="190"/>
        <v>822.2</v>
      </c>
      <c r="W4052" s="7">
        <f t="shared" si="191"/>
        <v>272.52</v>
      </c>
    </row>
    <row r="4053" spans="1:23" x14ac:dyDescent="0.25">
      <c r="A4053" t="s">
        <v>2009</v>
      </c>
      <c r="B4053" s="4">
        <v>45773</v>
      </c>
      <c r="C4053" t="s">
        <v>625</v>
      </c>
      <c r="D4053" t="str">
        <f>VLOOKUP(C4053,Customers!$A$1:$H$201,4,0)</f>
        <v>Anthony Gould</v>
      </c>
      <c r="E4053" t="str">
        <f>VLOOKUP(C4053,Customers!$A$1:$H$201,5,0)</f>
        <v>Female</v>
      </c>
      <c r="F4053" s="4">
        <f>VLOOKUP(C4053,Customers!$A$1:$H$201,6,0)</f>
        <v>31052</v>
      </c>
      <c r="G4053" s="4" t="str">
        <f>VLOOKUP(C4053,Customers!$A$1:$H$201,7,0)</f>
        <v>South James</v>
      </c>
      <c r="H4053" s="4">
        <f>VLOOKUP(C4053,Customers!$A$1:$H$201,8,0)</f>
        <v>44584</v>
      </c>
      <c r="I4053" t="s">
        <v>798</v>
      </c>
      <c r="J4053" t="str">
        <f>VLOOKUP(I4053,Products!$A$1:$F$51,2,0)</f>
        <v>Stage Footwear</v>
      </c>
      <c r="K4053" t="str">
        <f>VLOOKUP(I4053,Products!$A$1:$F$51,3,0)</f>
        <v>Fashion</v>
      </c>
      <c r="L4053" t="str">
        <f>VLOOKUP(I4053,Products!$A$1:$F$51,4,0)</f>
        <v>Footwear</v>
      </c>
      <c r="M4053" s="7">
        <f>VLOOKUP(I4053,Products!$A$1:$F$51,5,0)</f>
        <v>1102.791777777778</v>
      </c>
      <c r="N4053" s="7">
        <f>VLOOKUP(I4053,Products!$A$1:$F$51,6,0)</f>
        <v>742.26521739130465</v>
      </c>
      <c r="O4053" t="s">
        <v>827</v>
      </c>
      <c r="P4053" t="str">
        <f>VLOOKUP(O4053,Stores!$A$1:$D$6,2,0)</f>
        <v>MegaMart Jimenezborough</v>
      </c>
      <c r="Q4053" t="str">
        <f>VLOOKUP(O4053,Stores!$A$1:$D$6,4,0)</f>
        <v>South</v>
      </c>
      <c r="R4053" s="6">
        <v>2</v>
      </c>
      <c r="S4053" s="6">
        <v>0.1</v>
      </c>
      <c r="T4053" t="s">
        <v>854</v>
      </c>
      <c r="U4053">
        <f t="shared" si="189"/>
        <v>2205.5835555555559</v>
      </c>
      <c r="V4053" s="7">
        <f t="shared" si="190"/>
        <v>1484.5304347826093</v>
      </c>
      <c r="W4053" s="7">
        <f t="shared" si="191"/>
        <v>720.15312077294664</v>
      </c>
    </row>
    <row r="4054" spans="1:23" x14ac:dyDescent="0.25">
      <c r="A4054" t="s">
        <v>2239</v>
      </c>
      <c r="B4054" s="4">
        <v>45773</v>
      </c>
      <c r="C4054" t="s">
        <v>470</v>
      </c>
      <c r="D4054" t="str">
        <f>VLOOKUP(C4054,Customers!$A$1:$H$201,4,0)</f>
        <v>Gary Taylor</v>
      </c>
      <c r="E4054" t="str">
        <f>VLOOKUP(C4054,Customers!$A$1:$H$201,5,0)</f>
        <v>Male</v>
      </c>
      <c r="F4054" s="4">
        <f>VLOOKUP(C4054,Customers!$A$1:$H$201,6,0)</f>
        <v>21466</v>
      </c>
      <c r="G4054" s="4" t="str">
        <f>VLOOKUP(C4054,Customers!$A$1:$H$201,7,0)</f>
        <v>New Michael</v>
      </c>
      <c r="H4054" s="4">
        <f>VLOOKUP(C4054,Customers!$A$1:$H$201,8,0)</f>
        <v>45636</v>
      </c>
      <c r="I4054" t="s">
        <v>753</v>
      </c>
      <c r="J4054" t="str">
        <f>VLOOKUP(I4054,Products!$A$1:$F$51,2,0)</f>
        <v>Find Headphones</v>
      </c>
      <c r="K4054" t="str">
        <f>VLOOKUP(I4054,Products!$A$1:$F$51,3,0)</f>
        <v>Electronics</v>
      </c>
      <c r="L4054" t="str">
        <f>VLOOKUP(I4054,Products!$A$1:$F$51,4,0)</f>
        <v>Headphones</v>
      </c>
      <c r="M4054" s="7">
        <f>VLOOKUP(I4054,Products!$A$1:$F$51,5,0)</f>
        <v>1246.1099999999999</v>
      </c>
      <c r="N4054" s="7">
        <f>VLOOKUP(I4054,Products!$A$1:$F$51,6,0)</f>
        <v>833.52</v>
      </c>
      <c r="O4054" t="s">
        <v>835</v>
      </c>
      <c r="P4054" t="str">
        <f>VLOOKUP(O4054,Stores!$A$1:$D$6,2,0)</f>
        <v>MegaMart New Michele</v>
      </c>
      <c r="Q4054" t="str">
        <f>VLOOKUP(O4054,Stores!$A$1:$D$6,4,0)</f>
        <v>West</v>
      </c>
      <c r="R4054" s="6">
        <v>2</v>
      </c>
      <c r="S4054" s="6">
        <v>0.1</v>
      </c>
      <c r="T4054" t="s">
        <v>851</v>
      </c>
      <c r="U4054">
        <f t="shared" si="189"/>
        <v>2492.2199999999998</v>
      </c>
      <c r="V4054" s="7">
        <f t="shared" si="190"/>
        <v>1667.04</v>
      </c>
      <c r="W4054" s="7">
        <f t="shared" si="191"/>
        <v>824.27999999999986</v>
      </c>
    </row>
    <row r="4055" spans="1:23" x14ac:dyDescent="0.25">
      <c r="A4055" t="s">
        <v>3678</v>
      </c>
      <c r="B4055" s="4">
        <v>45773</v>
      </c>
      <c r="C4055" t="s">
        <v>602</v>
      </c>
      <c r="D4055" t="str">
        <f>VLOOKUP(C4055,Customers!$A$1:$H$201,4,0)</f>
        <v>Amber Graham</v>
      </c>
      <c r="E4055" t="str">
        <f>VLOOKUP(C4055,Customers!$A$1:$H$201,5,0)</f>
        <v>Female</v>
      </c>
      <c r="F4055" s="4">
        <f>VLOOKUP(C4055,Customers!$A$1:$H$201,6,0)</f>
        <v>30807</v>
      </c>
      <c r="G4055" s="4" t="str">
        <f>VLOOKUP(C4055,Customers!$A$1:$H$201,7,0)</f>
        <v>Lake Melissaborough</v>
      </c>
      <c r="H4055" s="4">
        <f>VLOOKUP(C4055,Customers!$A$1:$H$201,8,0)</f>
        <v>45889</v>
      </c>
      <c r="I4055" t="s">
        <v>724</v>
      </c>
      <c r="J4055" t="str">
        <f>VLOOKUP(I4055,Products!$A$1:$F$51,2,0)</f>
        <v>Company Fruits</v>
      </c>
      <c r="K4055" t="str">
        <f>VLOOKUP(I4055,Products!$A$1:$F$51,3,0)</f>
        <v>Groceries</v>
      </c>
      <c r="L4055" t="str">
        <f>VLOOKUP(I4055,Products!$A$1:$F$51,4,0)</f>
        <v>Fruits</v>
      </c>
      <c r="M4055" s="7">
        <f>VLOOKUP(I4055,Products!$A$1:$F$51,5,0)</f>
        <v>318.05</v>
      </c>
      <c r="N4055" s="7">
        <f>VLOOKUP(I4055,Products!$A$1:$F$51,6,0)</f>
        <v>742.26521739130465</v>
      </c>
      <c r="O4055" t="s">
        <v>831</v>
      </c>
      <c r="P4055" t="str">
        <f>VLOOKUP(O4055,Stores!$A$1:$D$6,2,0)</f>
        <v>MegaMart Peckmouth</v>
      </c>
      <c r="Q4055" t="str">
        <f>VLOOKUP(O4055,Stores!$A$1:$D$6,4,0)</f>
        <v>East</v>
      </c>
      <c r="R4055" s="6">
        <v>1</v>
      </c>
      <c r="S4055" s="6">
        <v>0</v>
      </c>
      <c r="T4055" t="s">
        <v>861</v>
      </c>
      <c r="U4055">
        <f t="shared" si="189"/>
        <v>318.05</v>
      </c>
      <c r="V4055" s="7">
        <f t="shared" si="190"/>
        <v>742.26521739130465</v>
      </c>
      <c r="W4055" s="7">
        <f t="shared" si="191"/>
        <v>-425.21521739130463</v>
      </c>
    </row>
    <row r="4056" spans="1:23" x14ac:dyDescent="0.25">
      <c r="A4056" t="s">
        <v>4390</v>
      </c>
      <c r="B4056" s="4">
        <v>45773</v>
      </c>
      <c r="C4056" t="s">
        <v>107</v>
      </c>
      <c r="D4056" t="str">
        <f>VLOOKUP(C4056,Customers!$A$1:$H$201,4,0)</f>
        <v>Jacqueline Martin</v>
      </c>
      <c r="E4056" t="str">
        <f>VLOOKUP(C4056,Customers!$A$1:$H$201,5,0)</f>
        <v>Male</v>
      </c>
      <c r="F4056" s="4">
        <f>VLOOKUP(C4056,Customers!$A$1:$H$201,6,0)</f>
        <v>21586</v>
      </c>
      <c r="G4056" s="4" t="str">
        <f>VLOOKUP(C4056,Customers!$A$1:$H$201,7,0)</f>
        <v>Robertmouth</v>
      </c>
      <c r="H4056" s="4">
        <f>VLOOKUP(C4056,Customers!$A$1:$H$201,8,0)</f>
        <v>45168</v>
      </c>
      <c r="I4056" t="s">
        <v>814</v>
      </c>
      <c r="J4056" t="str">
        <f>VLOOKUP(I4056,Products!$A$1:$F$51,2,0)</f>
        <v>Nature Clothing</v>
      </c>
      <c r="K4056" t="str">
        <f>VLOOKUP(I4056,Products!$A$1:$F$51,3,0)</f>
        <v>Fashion</v>
      </c>
      <c r="L4056" t="str">
        <f>VLOOKUP(I4056,Products!$A$1:$F$51,4,0)</f>
        <v>Clothing</v>
      </c>
      <c r="M4056" s="7">
        <f>VLOOKUP(I4056,Products!$A$1:$F$51,5,0)</f>
        <v>1165.3699999999999</v>
      </c>
      <c r="N4056" s="7">
        <f>VLOOKUP(I4056,Products!$A$1:$F$51,6,0)</f>
        <v>926.55</v>
      </c>
      <c r="O4056" t="s">
        <v>831</v>
      </c>
      <c r="P4056" t="str">
        <f>VLOOKUP(O4056,Stores!$A$1:$D$6,2,0)</f>
        <v>MegaMart Peckmouth</v>
      </c>
      <c r="Q4056" t="str">
        <f>VLOOKUP(O4056,Stores!$A$1:$D$6,4,0)</f>
        <v>East</v>
      </c>
      <c r="R4056" s="6">
        <v>5</v>
      </c>
      <c r="S4056" s="6">
        <v>0</v>
      </c>
      <c r="T4056" t="s">
        <v>854</v>
      </c>
      <c r="U4056">
        <f t="shared" si="189"/>
        <v>5826.8499999999995</v>
      </c>
      <c r="V4056" s="7">
        <f t="shared" si="190"/>
        <v>4632.75</v>
      </c>
      <c r="W4056" s="7">
        <f t="shared" si="191"/>
        <v>1193.0999999999995</v>
      </c>
    </row>
    <row r="4057" spans="1:23" x14ac:dyDescent="0.25">
      <c r="A4057" t="s">
        <v>5322</v>
      </c>
      <c r="B4057" s="4">
        <v>45774</v>
      </c>
      <c r="C4057" t="s">
        <v>65</v>
      </c>
      <c r="D4057" t="str">
        <f>VLOOKUP(C4057,Customers!$A$1:$H$201,4,0)</f>
        <v>Miguel Johnson</v>
      </c>
      <c r="E4057" t="str">
        <f>VLOOKUP(C4057,Customers!$A$1:$H$201,5,0)</f>
        <v>Male</v>
      </c>
      <c r="F4057" s="4">
        <f>VLOOKUP(C4057,Customers!$A$1:$H$201,6,0)</f>
        <v>27877</v>
      </c>
      <c r="G4057" s="4" t="str">
        <f>VLOOKUP(C4057,Customers!$A$1:$H$201,7,0)</f>
        <v>Murrayborough</v>
      </c>
      <c r="H4057" s="4">
        <f>VLOOKUP(C4057,Customers!$A$1:$H$201,8,0)</f>
        <v>44613</v>
      </c>
      <c r="I4057" t="s">
        <v>743</v>
      </c>
      <c r="J4057" t="str">
        <f>VLOOKUP(I4057,Products!$A$1:$F$51,2,0)</f>
        <v>World Watches</v>
      </c>
      <c r="K4057" t="str">
        <f>VLOOKUP(I4057,Products!$A$1:$F$51,3,0)</f>
        <v>Fashion</v>
      </c>
      <c r="L4057" t="str">
        <f>VLOOKUP(I4057,Products!$A$1:$F$51,4,0)</f>
        <v>Watches</v>
      </c>
      <c r="M4057" s="7">
        <f>VLOOKUP(I4057,Products!$A$1:$F$51,5,0)</f>
        <v>1134.8</v>
      </c>
      <c r="N4057" s="7">
        <f>VLOOKUP(I4057,Products!$A$1:$F$51,6,0)</f>
        <v>675.1</v>
      </c>
      <c r="O4057" t="s">
        <v>827</v>
      </c>
      <c r="P4057" t="str">
        <f>VLOOKUP(O4057,Stores!$A$1:$D$6,2,0)</f>
        <v>MegaMart Jimenezborough</v>
      </c>
      <c r="Q4057" t="str">
        <f>VLOOKUP(O4057,Stores!$A$1:$D$6,4,0)</f>
        <v>South</v>
      </c>
      <c r="R4057" s="6">
        <v>1</v>
      </c>
      <c r="S4057" s="6">
        <v>0.15</v>
      </c>
      <c r="T4057" t="s">
        <v>857</v>
      </c>
      <c r="U4057">
        <f t="shared" si="189"/>
        <v>1134.8</v>
      </c>
      <c r="V4057" s="7">
        <f t="shared" si="190"/>
        <v>675.1</v>
      </c>
      <c r="W4057" s="7">
        <f t="shared" si="191"/>
        <v>458.84999999999991</v>
      </c>
    </row>
    <row r="4058" spans="1:23" x14ac:dyDescent="0.25">
      <c r="A4058" t="s">
        <v>1089</v>
      </c>
      <c r="B4058" s="4">
        <v>45774</v>
      </c>
      <c r="C4058" t="s">
        <v>565</v>
      </c>
      <c r="D4058" t="str">
        <f>VLOOKUP(C4058,Customers!$A$1:$H$201,4,0)</f>
        <v>Crystal Aguirre</v>
      </c>
      <c r="E4058" t="str">
        <f>VLOOKUP(C4058,Customers!$A$1:$H$201,5,0)</f>
        <v>Male</v>
      </c>
      <c r="F4058" s="4">
        <f>VLOOKUP(C4058,Customers!$A$1:$H$201,6,0)</f>
        <v>29791</v>
      </c>
      <c r="G4058" s="4" t="str">
        <f>VLOOKUP(C4058,Customers!$A$1:$H$201,7,0)</f>
        <v>Dylanmouth</v>
      </c>
      <c r="H4058" s="4">
        <f>VLOOKUP(C4058,Customers!$A$1:$H$201,8,0)</f>
        <v>45184</v>
      </c>
      <c r="I4058" t="s">
        <v>822</v>
      </c>
      <c r="J4058" t="str">
        <f>VLOOKUP(I4058,Products!$A$1:$F$51,2,0)</f>
        <v>Maybe Footwear</v>
      </c>
      <c r="K4058" t="str">
        <f>VLOOKUP(I4058,Products!$A$1:$F$51,3,0)</f>
        <v>Fashion</v>
      </c>
      <c r="L4058" t="str">
        <f>VLOOKUP(I4058,Products!$A$1:$F$51,4,0)</f>
        <v>Footwear</v>
      </c>
      <c r="M4058" s="7">
        <f>VLOOKUP(I4058,Products!$A$1:$F$51,5,0)</f>
        <v>1044.6400000000001</v>
      </c>
      <c r="N4058" s="7">
        <f>VLOOKUP(I4058,Products!$A$1:$F$51,6,0)</f>
        <v>775.07</v>
      </c>
      <c r="O4058" t="s">
        <v>827</v>
      </c>
      <c r="P4058" t="str">
        <f>VLOOKUP(O4058,Stores!$A$1:$D$6,2,0)</f>
        <v>MegaMart Jimenezborough</v>
      </c>
      <c r="Q4058" t="str">
        <f>VLOOKUP(O4058,Stores!$A$1:$D$6,4,0)</f>
        <v>South</v>
      </c>
      <c r="R4058" s="6">
        <v>2.9905584572117316</v>
      </c>
      <c r="S4058" s="6">
        <v>0</v>
      </c>
      <c r="T4058" t="s">
        <v>851</v>
      </c>
      <c r="U4058">
        <f t="shared" si="189"/>
        <v>3124.0569867416634</v>
      </c>
      <c r="V4058" s="7">
        <f t="shared" si="190"/>
        <v>2317.8921434310969</v>
      </c>
      <c r="W4058" s="7">
        <f t="shared" si="191"/>
        <v>805.16484331056654</v>
      </c>
    </row>
    <row r="4059" spans="1:23" x14ac:dyDescent="0.25">
      <c r="A4059" t="s">
        <v>1519</v>
      </c>
      <c r="B4059" s="4">
        <v>45774</v>
      </c>
      <c r="C4059" t="s">
        <v>11</v>
      </c>
      <c r="D4059" t="str">
        <f>VLOOKUP(C4059,Customers!$A$1:$H$201,4,0)</f>
        <v>Michael Miller</v>
      </c>
      <c r="E4059" t="str">
        <f>VLOOKUP(C4059,Customers!$A$1:$H$201,5,0)</f>
        <v>Male</v>
      </c>
      <c r="F4059" s="4">
        <f>VLOOKUP(C4059,Customers!$A$1:$H$201,6,0)</f>
        <v>21780</v>
      </c>
      <c r="G4059" s="4" t="str">
        <f>VLOOKUP(C4059,Customers!$A$1:$H$201,7,0)</f>
        <v>New Gabrielleport</v>
      </c>
      <c r="H4059" s="4">
        <f>VLOOKUP(C4059,Customers!$A$1:$H$201,8,0)</f>
        <v>44138</v>
      </c>
      <c r="I4059" t="s">
        <v>755</v>
      </c>
      <c r="J4059" t="str">
        <f>VLOOKUP(I4059,Products!$A$1:$F$51,2,0)</f>
        <v>Democratic Smartphone</v>
      </c>
      <c r="K4059" t="str">
        <f>VLOOKUP(I4059,Products!$A$1:$F$51,3,0)</f>
        <v>Electronics</v>
      </c>
      <c r="L4059" t="str">
        <f>VLOOKUP(I4059,Products!$A$1:$F$51,4,0)</f>
        <v>Smartphone</v>
      </c>
      <c r="M4059" s="7">
        <f>VLOOKUP(I4059,Products!$A$1:$F$51,5,0)</f>
        <v>1079.8900000000001</v>
      </c>
      <c r="N4059" s="7">
        <f>VLOOKUP(I4059,Products!$A$1:$F$51,6,0)</f>
        <v>703.83</v>
      </c>
      <c r="O4059" t="s">
        <v>842</v>
      </c>
      <c r="P4059" t="str">
        <f>VLOOKUP(O4059,Stores!$A$1:$D$6,2,0)</f>
        <v>MegaMart Johnmouth</v>
      </c>
      <c r="Q4059" t="str">
        <f>VLOOKUP(O4059,Stores!$A$1:$D$6,4,0)</f>
        <v>East</v>
      </c>
      <c r="R4059" s="6">
        <v>3</v>
      </c>
      <c r="S4059" s="6">
        <v>0.1</v>
      </c>
      <c r="T4059" t="s">
        <v>851</v>
      </c>
      <c r="U4059">
        <f t="shared" si="189"/>
        <v>3239.67</v>
      </c>
      <c r="V4059" s="7">
        <f t="shared" si="190"/>
        <v>2111.4900000000002</v>
      </c>
      <c r="W4059" s="7">
        <f t="shared" si="191"/>
        <v>1127.2799999999997</v>
      </c>
    </row>
    <row r="4060" spans="1:23" x14ac:dyDescent="0.25">
      <c r="A4060" t="s">
        <v>3858</v>
      </c>
      <c r="B4060" s="4">
        <v>45774</v>
      </c>
      <c r="C4060" t="s">
        <v>534</v>
      </c>
      <c r="D4060" t="str">
        <f>VLOOKUP(C4060,Customers!$A$1:$H$201,4,0)</f>
        <v>John Foster</v>
      </c>
      <c r="E4060" t="str">
        <f>VLOOKUP(C4060,Customers!$A$1:$H$201,5,0)</f>
        <v>Female</v>
      </c>
      <c r="F4060" s="4">
        <f>VLOOKUP(C4060,Customers!$A$1:$H$201,6,0)</f>
        <v>38541</v>
      </c>
      <c r="G4060" s="4" t="str">
        <f>VLOOKUP(C4060,Customers!$A$1:$H$201,7,0)</f>
        <v>Charlesmouth</v>
      </c>
      <c r="H4060" s="4">
        <f>VLOOKUP(C4060,Customers!$A$1:$H$201,8,0)</f>
        <v>45601</v>
      </c>
      <c r="I4060" t="s">
        <v>746</v>
      </c>
      <c r="J4060" t="str">
        <f>VLOOKUP(I4060,Products!$A$1:$F$51,2,0)</f>
        <v>Add Clothing</v>
      </c>
      <c r="K4060" t="str">
        <f>VLOOKUP(I4060,Products!$A$1:$F$51,3,0)</f>
        <v>Fashion</v>
      </c>
      <c r="L4060" t="str">
        <f>VLOOKUP(I4060,Products!$A$1:$F$51,4,0)</f>
        <v>Clothing</v>
      </c>
      <c r="M4060" s="7">
        <f>VLOOKUP(I4060,Products!$A$1:$F$51,5,0)</f>
        <v>1342.75</v>
      </c>
      <c r="N4060" s="7">
        <f>VLOOKUP(I4060,Products!$A$1:$F$51,6,0)</f>
        <v>797.94</v>
      </c>
      <c r="O4060" t="s">
        <v>827</v>
      </c>
      <c r="P4060" t="str">
        <f>VLOOKUP(O4060,Stores!$A$1:$D$6,2,0)</f>
        <v>MegaMart Jimenezborough</v>
      </c>
      <c r="Q4060" t="str">
        <f>VLOOKUP(O4060,Stores!$A$1:$D$6,4,0)</f>
        <v>South</v>
      </c>
      <c r="R4060" s="6">
        <v>1</v>
      </c>
      <c r="S4060" s="6">
        <v>0.1</v>
      </c>
      <c r="T4060" t="s">
        <v>851</v>
      </c>
      <c r="U4060">
        <f t="shared" si="189"/>
        <v>1342.75</v>
      </c>
      <c r="V4060" s="7">
        <f t="shared" si="190"/>
        <v>797.94</v>
      </c>
      <c r="W4060" s="7">
        <f t="shared" si="191"/>
        <v>543.91</v>
      </c>
    </row>
    <row r="4061" spans="1:23" x14ac:dyDescent="0.25">
      <c r="A4061" t="s">
        <v>3955</v>
      </c>
      <c r="B4061" s="4">
        <v>45774</v>
      </c>
      <c r="C4061" t="s">
        <v>325</v>
      </c>
      <c r="D4061" t="str">
        <f>VLOOKUP(C4061,Customers!$A$1:$H$201,4,0)</f>
        <v>Laurie Mason</v>
      </c>
      <c r="E4061" t="str">
        <f>VLOOKUP(C4061,Customers!$A$1:$H$201,5,0)</f>
        <v>Female</v>
      </c>
      <c r="F4061" s="4">
        <f>VLOOKUP(C4061,Customers!$A$1:$H$201,6,0)</f>
        <v>27567</v>
      </c>
      <c r="G4061" s="4" t="str">
        <f>VLOOKUP(C4061,Customers!$A$1:$H$201,7,0)</f>
        <v>Berrymouth</v>
      </c>
      <c r="H4061" s="4">
        <f>VLOOKUP(C4061,Customers!$A$1:$H$201,8,0)</f>
        <v>45840</v>
      </c>
      <c r="I4061" t="s">
        <v>765</v>
      </c>
      <c r="J4061" t="str">
        <f>VLOOKUP(I4061,Products!$A$1:$F$51,2,0)</f>
        <v>How Vegetables</v>
      </c>
      <c r="K4061" t="str">
        <f>VLOOKUP(I4061,Products!$A$1:$F$51,3,0)</f>
        <v>Groceries</v>
      </c>
      <c r="L4061" t="str">
        <f>VLOOKUP(I4061,Products!$A$1:$F$51,4,0)</f>
        <v>Vegetables</v>
      </c>
      <c r="M4061" s="7">
        <f>VLOOKUP(I4061,Products!$A$1:$F$51,5,0)</f>
        <v>25.57</v>
      </c>
      <c r="N4061" s="7">
        <f>VLOOKUP(I4061,Products!$A$1:$F$51,6,0)</f>
        <v>19.05</v>
      </c>
      <c r="O4061" t="s">
        <v>842</v>
      </c>
      <c r="P4061" t="str">
        <f>VLOOKUP(O4061,Stores!$A$1:$D$6,2,0)</f>
        <v>MegaMart Johnmouth</v>
      </c>
      <c r="Q4061" t="str">
        <f>VLOOKUP(O4061,Stores!$A$1:$D$6,4,0)</f>
        <v>East</v>
      </c>
      <c r="R4061" s="6">
        <v>3</v>
      </c>
      <c r="S4061" s="6">
        <v>0.1</v>
      </c>
      <c r="T4061" t="s">
        <v>854</v>
      </c>
      <c r="U4061">
        <f t="shared" si="189"/>
        <v>76.710000000000008</v>
      </c>
      <c r="V4061" s="7">
        <f t="shared" si="190"/>
        <v>57.150000000000006</v>
      </c>
      <c r="W4061" s="7">
        <f t="shared" si="191"/>
        <v>18.660000000000004</v>
      </c>
    </row>
    <row r="4062" spans="1:23" x14ac:dyDescent="0.25">
      <c r="A4062" t="s">
        <v>4091</v>
      </c>
      <c r="B4062" s="4">
        <v>45774</v>
      </c>
      <c r="C4062" t="s">
        <v>397</v>
      </c>
      <c r="D4062" t="str">
        <f>VLOOKUP(C4062,Customers!$A$1:$H$201,4,0)</f>
        <v>Victoria Hansen</v>
      </c>
      <c r="E4062" t="str">
        <f>VLOOKUP(C4062,Customers!$A$1:$H$201,5,0)</f>
        <v>Female</v>
      </c>
      <c r="F4062" s="4">
        <f>VLOOKUP(C4062,Customers!$A$1:$H$201,6,0)</f>
        <v>34980</v>
      </c>
      <c r="G4062" s="4" t="str">
        <f>VLOOKUP(C4062,Customers!$A$1:$H$201,7,0)</f>
        <v>Lake Dale</v>
      </c>
      <c r="H4062" s="4">
        <f>VLOOKUP(C4062,Customers!$A$1:$H$201,8,0)</f>
        <v>45124</v>
      </c>
      <c r="I4062" t="s">
        <v>741</v>
      </c>
      <c r="J4062" t="str">
        <f>VLOOKUP(I4062,Products!$A$1:$F$51,2,0)</f>
        <v>Above Camera</v>
      </c>
      <c r="K4062" t="str">
        <f>VLOOKUP(I4062,Products!$A$1:$F$51,3,0)</f>
        <v>Electronics</v>
      </c>
      <c r="L4062" t="str">
        <f>VLOOKUP(I4062,Products!$A$1:$F$51,4,0)</f>
        <v>Camera</v>
      </c>
      <c r="M4062" s="7">
        <f>VLOOKUP(I4062,Products!$A$1:$F$51,5,0)</f>
        <v>1193.0899999999999</v>
      </c>
      <c r="N4062" s="7">
        <f>VLOOKUP(I4062,Products!$A$1:$F$51,6,0)</f>
        <v>818.24</v>
      </c>
      <c r="O4062" t="s">
        <v>831</v>
      </c>
      <c r="P4062" t="str">
        <f>VLOOKUP(O4062,Stores!$A$1:$D$6,2,0)</f>
        <v>MegaMart Peckmouth</v>
      </c>
      <c r="Q4062" t="str">
        <f>VLOOKUP(O4062,Stores!$A$1:$D$6,4,0)</f>
        <v>East</v>
      </c>
      <c r="R4062" s="6">
        <v>4</v>
      </c>
      <c r="S4062" s="6">
        <v>0.05</v>
      </c>
      <c r="T4062" t="s">
        <v>857</v>
      </c>
      <c r="U4062">
        <f t="shared" si="189"/>
        <v>4772.3599999999997</v>
      </c>
      <c r="V4062" s="7">
        <f t="shared" si="190"/>
        <v>3272.96</v>
      </c>
      <c r="W4062" s="7">
        <f t="shared" si="191"/>
        <v>1498.4499999999996</v>
      </c>
    </row>
    <row r="4063" spans="1:23" x14ac:dyDescent="0.25">
      <c r="A4063" t="s">
        <v>4713</v>
      </c>
      <c r="B4063" s="4">
        <v>45774</v>
      </c>
      <c r="C4063" t="s">
        <v>460</v>
      </c>
      <c r="D4063" t="str">
        <f>VLOOKUP(C4063,Customers!$A$1:$H$201,4,0)</f>
        <v>Kimberly Parker</v>
      </c>
      <c r="E4063" t="str">
        <f>VLOOKUP(C4063,Customers!$A$1:$H$201,5,0)</f>
        <v>Male</v>
      </c>
      <c r="F4063" s="4">
        <f>VLOOKUP(C4063,Customers!$A$1:$H$201,6,0)</f>
        <v>32966</v>
      </c>
      <c r="G4063" s="4" t="str">
        <f>VLOOKUP(C4063,Customers!$A$1:$H$201,7,0)</f>
        <v>Lake Christopher</v>
      </c>
      <c r="H4063" s="4">
        <f>VLOOKUP(C4063,Customers!$A$1:$H$201,8,0)</f>
        <v>44269</v>
      </c>
      <c r="I4063" t="s">
        <v>800</v>
      </c>
      <c r="J4063" t="str">
        <f>VLOOKUP(I4063,Products!$A$1:$F$51,2,0)</f>
        <v>Church Clothing</v>
      </c>
      <c r="K4063" t="str">
        <f>VLOOKUP(I4063,Products!$A$1:$F$51,3,0)</f>
        <v>Fashion</v>
      </c>
      <c r="L4063" t="str">
        <f>VLOOKUP(I4063,Products!$A$1:$F$51,4,0)</f>
        <v>Clothing</v>
      </c>
      <c r="M4063" s="7">
        <f>VLOOKUP(I4063,Products!$A$1:$F$51,5,0)</f>
        <v>540.94000000000005</v>
      </c>
      <c r="N4063" s="7">
        <f>VLOOKUP(I4063,Products!$A$1:$F$51,6,0)</f>
        <v>398.25</v>
      </c>
      <c r="O4063" t="s">
        <v>827</v>
      </c>
      <c r="P4063" t="str">
        <f>VLOOKUP(O4063,Stores!$A$1:$D$6,2,0)</f>
        <v>MegaMart Jimenezborough</v>
      </c>
      <c r="Q4063" t="str">
        <f>VLOOKUP(O4063,Stores!$A$1:$D$6,4,0)</f>
        <v>South</v>
      </c>
      <c r="R4063" s="6">
        <v>3</v>
      </c>
      <c r="S4063" s="6">
        <v>0.15</v>
      </c>
      <c r="T4063" t="s">
        <v>857</v>
      </c>
      <c r="U4063">
        <f t="shared" si="189"/>
        <v>1622.8200000000002</v>
      </c>
      <c r="V4063" s="7">
        <f t="shared" si="190"/>
        <v>1194.75</v>
      </c>
      <c r="W4063" s="7">
        <f t="shared" si="191"/>
        <v>427.22000000000014</v>
      </c>
    </row>
    <row r="4064" spans="1:23" x14ac:dyDescent="0.25">
      <c r="A4064" t="s">
        <v>4925</v>
      </c>
      <c r="B4064" s="4">
        <v>45775</v>
      </c>
      <c r="C4064" t="s">
        <v>226</v>
      </c>
      <c r="D4064" t="str">
        <f>VLOOKUP(C4064,Customers!$A$1:$H$201,4,0)</f>
        <v>Scott Wyatt</v>
      </c>
      <c r="E4064" t="str">
        <f>VLOOKUP(C4064,Customers!$A$1:$H$201,5,0)</f>
        <v>Female</v>
      </c>
      <c r="F4064" s="4">
        <f>VLOOKUP(C4064,Customers!$A$1:$H$201,6,0)</f>
        <v>23142</v>
      </c>
      <c r="G4064" s="4" t="str">
        <f>VLOOKUP(C4064,Customers!$A$1:$H$201,7,0)</f>
        <v>New Meagan</v>
      </c>
      <c r="H4064" s="4">
        <f>VLOOKUP(C4064,Customers!$A$1:$H$201,8,0)</f>
        <v>45562</v>
      </c>
      <c r="I4064" t="s">
        <v>802</v>
      </c>
      <c r="J4064" t="str">
        <f>VLOOKUP(I4064,Products!$A$1:$F$51,2,0)</f>
        <v>Piece Headphones</v>
      </c>
      <c r="K4064" t="str">
        <f>VLOOKUP(I4064,Products!$A$1:$F$51,3,0)</f>
        <v>Electronics</v>
      </c>
      <c r="L4064" t="str">
        <f>VLOOKUP(I4064,Products!$A$1:$F$51,4,0)</f>
        <v>Headphones</v>
      </c>
      <c r="M4064" s="7">
        <f>VLOOKUP(I4064,Products!$A$1:$F$51,5,0)</f>
        <v>1745.61</v>
      </c>
      <c r="N4064" s="7">
        <f>VLOOKUP(I4064,Products!$A$1:$F$51,6,0)</f>
        <v>1322.44</v>
      </c>
      <c r="O4064" t="s">
        <v>842</v>
      </c>
      <c r="P4064" t="str">
        <f>VLOOKUP(O4064,Stores!$A$1:$D$6,2,0)</f>
        <v>MegaMart Johnmouth</v>
      </c>
      <c r="Q4064" t="str">
        <f>VLOOKUP(O4064,Stores!$A$1:$D$6,4,0)</f>
        <v>East</v>
      </c>
      <c r="R4064" s="6">
        <v>4</v>
      </c>
      <c r="S4064" s="6">
        <v>0.1</v>
      </c>
      <c r="T4064" t="s">
        <v>854</v>
      </c>
      <c r="U4064">
        <f t="shared" si="189"/>
        <v>6982.44</v>
      </c>
      <c r="V4064" s="7">
        <f t="shared" si="190"/>
        <v>5289.76</v>
      </c>
      <c r="W4064" s="7">
        <f t="shared" si="191"/>
        <v>1691.7799999999993</v>
      </c>
    </row>
    <row r="4065" spans="1:23" x14ac:dyDescent="0.25">
      <c r="A4065" t="s">
        <v>5307</v>
      </c>
      <c r="B4065" s="4">
        <v>45775</v>
      </c>
      <c r="C4065" t="s">
        <v>248</v>
      </c>
      <c r="D4065" t="str">
        <f>VLOOKUP(C4065,Customers!$A$1:$H$201,4,0)</f>
        <v>Jason Jenkins</v>
      </c>
      <c r="E4065" t="str">
        <f>VLOOKUP(C4065,Customers!$A$1:$H$201,5,0)</f>
        <v>Female</v>
      </c>
      <c r="F4065" s="4">
        <f>VLOOKUP(C4065,Customers!$A$1:$H$201,6,0)</f>
        <v>31304</v>
      </c>
      <c r="G4065" s="4" t="str">
        <f>VLOOKUP(C4065,Customers!$A$1:$H$201,7,0)</f>
        <v>New Randychester</v>
      </c>
      <c r="H4065" s="4">
        <f>VLOOKUP(C4065,Customers!$A$1:$H$201,8,0)</f>
        <v>44186</v>
      </c>
      <c r="I4065" t="s">
        <v>786</v>
      </c>
      <c r="J4065" t="str">
        <f>VLOOKUP(I4065,Products!$A$1:$F$51,2,0)</f>
        <v>Difficult Vegetables</v>
      </c>
      <c r="K4065" t="str">
        <f>VLOOKUP(I4065,Products!$A$1:$F$51,3,0)</f>
        <v>Groceries</v>
      </c>
      <c r="L4065" t="str">
        <f>VLOOKUP(I4065,Products!$A$1:$F$51,4,0)</f>
        <v>Vegetables</v>
      </c>
      <c r="M4065" s="7">
        <f>VLOOKUP(I4065,Products!$A$1:$F$51,5,0)</f>
        <v>1102.791777777778</v>
      </c>
      <c r="N4065" s="7">
        <f>VLOOKUP(I4065,Products!$A$1:$F$51,6,0)</f>
        <v>164.01</v>
      </c>
      <c r="O4065" t="s">
        <v>838</v>
      </c>
      <c r="P4065" t="str">
        <f>VLOOKUP(O4065,Stores!$A$1:$D$6,2,0)</f>
        <v>MegaMart Brianahaven</v>
      </c>
      <c r="Q4065" t="str">
        <f>VLOOKUP(O4065,Stores!$A$1:$D$6,4,0)</f>
        <v>North</v>
      </c>
      <c r="R4065" s="6">
        <v>5</v>
      </c>
      <c r="S4065" s="6">
        <v>0.15</v>
      </c>
      <c r="T4065" t="s">
        <v>854</v>
      </c>
      <c r="U4065">
        <f t="shared" si="189"/>
        <v>5513.9588888888902</v>
      </c>
      <c r="V4065" s="7">
        <f t="shared" si="190"/>
        <v>820.05</v>
      </c>
      <c r="W4065" s="7">
        <f t="shared" si="191"/>
        <v>4693.0588888888897</v>
      </c>
    </row>
    <row r="4066" spans="1:23" x14ac:dyDescent="0.25">
      <c r="A4066" t="s">
        <v>1846</v>
      </c>
      <c r="B4066" s="4">
        <v>45775</v>
      </c>
      <c r="C4066" t="s">
        <v>248</v>
      </c>
      <c r="D4066" t="str">
        <f>VLOOKUP(C4066,Customers!$A$1:$H$201,4,0)</f>
        <v>Jason Jenkins</v>
      </c>
      <c r="E4066" t="str">
        <f>VLOOKUP(C4066,Customers!$A$1:$H$201,5,0)</f>
        <v>Female</v>
      </c>
      <c r="F4066" s="4">
        <f>VLOOKUP(C4066,Customers!$A$1:$H$201,6,0)</f>
        <v>31304</v>
      </c>
      <c r="G4066" s="4" t="str">
        <f>VLOOKUP(C4066,Customers!$A$1:$H$201,7,0)</f>
        <v>New Randychester</v>
      </c>
      <c r="H4066" s="4">
        <f>VLOOKUP(C4066,Customers!$A$1:$H$201,8,0)</f>
        <v>44186</v>
      </c>
      <c r="I4066" t="s">
        <v>780</v>
      </c>
      <c r="J4066" t="str">
        <f>VLOOKUP(I4066,Products!$A$1:$F$51,2,0)</f>
        <v>Road Clothing</v>
      </c>
      <c r="K4066" t="str">
        <f>VLOOKUP(I4066,Products!$A$1:$F$51,3,0)</f>
        <v>Fashion</v>
      </c>
      <c r="L4066" t="str">
        <f>VLOOKUP(I4066,Products!$A$1:$F$51,4,0)</f>
        <v>Clothing</v>
      </c>
      <c r="M4066" s="7">
        <f>VLOOKUP(I4066,Products!$A$1:$F$51,5,0)</f>
        <v>1485.05</v>
      </c>
      <c r="N4066" s="7">
        <f>VLOOKUP(I4066,Products!$A$1:$F$51,6,0)</f>
        <v>988.31</v>
      </c>
      <c r="O4066" t="s">
        <v>835</v>
      </c>
      <c r="P4066" t="str">
        <f>VLOOKUP(O4066,Stores!$A$1:$D$6,2,0)</f>
        <v>MegaMart New Michele</v>
      </c>
      <c r="Q4066" t="str">
        <f>VLOOKUP(O4066,Stores!$A$1:$D$6,4,0)</f>
        <v>West</v>
      </c>
      <c r="R4066" s="6">
        <v>1</v>
      </c>
      <c r="S4066" s="6">
        <v>0.15</v>
      </c>
      <c r="T4066" t="s">
        <v>857</v>
      </c>
      <c r="U4066">
        <f t="shared" si="189"/>
        <v>1485.05</v>
      </c>
      <c r="V4066" s="7">
        <f t="shared" si="190"/>
        <v>988.31</v>
      </c>
      <c r="W4066" s="7">
        <f t="shared" si="191"/>
        <v>495.89</v>
      </c>
    </row>
    <row r="4067" spans="1:23" x14ac:dyDescent="0.25">
      <c r="A4067" t="s">
        <v>2077</v>
      </c>
      <c r="B4067" s="4">
        <v>45775</v>
      </c>
      <c r="C4067" t="s">
        <v>577</v>
      </c>
      <c r="D4067" t="str">
        <f>VLOOKUP(C4067,Customers!$A$1:$H$201,4,0)</f>
        <v>Jill Roach</v>
      </c>
      <c r="E4067" t="str">
        <f>VLOOKUP(C4067,Customers!$A$1:$H$201,5,0)</f>
        <v>Male</v>
      </c>
      <c r="F4067" s="4">
        <f>VLOOKUP(C4067,Customers!$A$1:$H$201,6,0)</f>
        <v>36768</v>
      </c>
      <c r="G4067" s="4" t="str">
        <f>VLOOKUP(C4067,Customers!$A$1:$H$201,7,0)</f>
        <v>Ellisside</v>
      </c>
      <c r="H4067" s="4">
        <f>VLOOKUP(C4067,Customers!$A$1:$H$201,8,0)</f>
        <v>44715</v>
      </c>
      <c r="I4067" t="s">
        <v>711</v>
      </c>
      <c r="J4067" t="str">
        <f>VLOOKUP(I4067,Products!$A$1:$F$51,2,0)</f>
        <v>Audience Television</v>
      </c>
      <c r="K4067" t="str">
        <f>VLOOKUP(I4067,Products!$A$1:$F$51,3,0)</f>
        <v>Electronics</v>
      </c>
      <c r="L4067" t="str">
        <f>VLOOKUP(I4067,Products!$A$1:$F$51,4,0)</f>
        <v>Television</v>
      </c>
      <c r="M4067" s="7">
        <f>VLOOKUP(I4067,Products!$A$1:$F$51,5,0)</f>
        <v>818.76</v>
      </c>
      <c r="N4067" s="7">
        <f>VLOOKUP(I4067,Products!$A$1:$F$51,6,0)</f>
        <v>527.62</v>
      </c>
      <c r="O4067" t="s">
        <v>842</v>
      </c>
      <c r="P4067" t="str">
        <f>VLOOKUP(O4067,Stores!$A$1:$D$6,2,0)</f>
        <v>MegaMart Johnmouth</v>
      </c>
      <c r="Q4067" t="str">
        <f>VLOOKUP(O4067,Stores!$A$1:$D$6,4,0)</f>
        <v>East</v>
      </c>
      <c r="R4067" s="6">
        <v>4</v>
      </c>
      <c r="S4067" s="6">
        <v>0.05</v>
      </c>
      <c r="T4067" t="s">
        <v>861</v>
      </c>
      <c r="U4067">
        <f t="shared" si="189"/>
        <v>3275.04</v>
      </c>
      <c r="V4067" s="7">
        <f t="shared" si="190"/>
        <v>2110.48</v>
      </c>
      <c r="W4067" s="7">
        <f t="shared" si="191"/>
        <v>1163.6099999999999</v>
      </c>
    </row>
    <row r="4068" spans="1:23" x14ac:dyDescent="0.25">
      <c r="A4068" t="s">
        <v>3903</v>
      </c>
      <c r="B4068" s="4">
        <v>45775</v>
      </c>
      <c r="C4068" t="s">
        <v>292</v>
      </c>
      <c r="D4068" t="str">
        <f>VLOOKUP(C4068,Customers!$A$1:$H$201,4,0)</f>
        <v>Jeanne Young</v>
      </c>
      <c r="E4068" t="str">
        <f>VLOOKUP(C4068,Customers!$A$1:$H$201,5,0)</f>
        <v>Male</v>
      </c>
      <c r="F4068" s="4">
        <f>VLOOKUP(C4068,Customers!$A$1:$H$201,6,0)</f>
        <v>32411</v>
      </c>
      <c r="G4068" s="4" t="str">
        <f>VLOOKUP(C4068,Customers!$A$1:$H$201,7,0)</f>
        <v>Craigport</v>
      </c>
      <c r="H4068" s="4">
        <f>VLOOKUP(C4068,Customers!$A$1:$H$201,8,0)</f>
        <v>45671</v>
      </c>
      <c r="I4068" t="s">
        <v>772</v>
      </c>
      <c r="J4068" t="str">
        <f>VLOOKUP(I4068,Products!$A$1:$F$51,2,0)</f>
        <v>Little Watches</v>
      </c>
      <c r="K4068" t="str">
        <f>VLOOKUP(I4068,Products!$A$1:$F$51,3,0)</f>
        <v>Fashion</v>
      </c>
      <c r="L4068" t="str">
        <f>VLOOKUP(I4068,Products!$A$1:$F$51,4,0)</f>
        <v>Watches</v>
      </c>
      <c r="M4068" s="7">
        <f>VLOOKUP(I4068,Products!$A$1:$F$51,5,0)</f>
        <v>429.15</v>
      </c>
      <c r="N4068" s="7">
        <f>VLOOKUP(I4068,Products!$A$1:$F$51,6,0)</f>
        <v>258.72000000000003</v>
      </c>
      <c r="O4068" t="s">
        <v>831</v>
      </c>
      <c r="P4068" t="str">
        <f>VLOOKUP(O4068,Stores!$A$1:$D$6,2,0)</f>
        <v>MegaMart Peckmouth</v>
      </c>
      <c r="Q4068" t="str">
        <f>VLOOKUP(O4068,Stores!$A$1:$D$6,4,0)</f>
        <v>East</v>
      </c>
      <c r="R4068" s="6">
        <v>2</v>
      </c>
      <c r="S4068" s="6">
        <v>0.1</v>
      </c>
      <c r="T4068" t="s">
        <v>854</v>
      </c>
      <c r="U4068">
        <f t="shared" si="189"/>
        <v>858.3</v>
      </c>
      <c r="V4068" s="7">
        <f t="shared" si="190"/>
        <v>517.44000000000005</v>
      </c>
      <c r="W4068" s="7">
        <f t="shared" si="191"/>
        <v>339.95999999999992</v>
      </c>
    </row>
    <row r="4069" spans="1:23" x14ac:dyDescent="0.25">
      <c r="A4069" t="s">
        <v>4430</v>
      </c>
      <c r="B4069" s="4">
        <v>45775</v>
      </c>
      <c r="C4069" t="s">
        <v>69</v>
      </c>
      <c r="D4069" t="str">
        <f>VLOOKUP(C4069,Customers!$A$1:$H$201,4,0)</f>
        <v>Vanessa Anderson</v>
      </c>
      <c r="E4069" t="str">
        <f>VLOOKUP(C4069,Customers!$A$1:$H$201,5,0)</f>
        <v>Female</v>
      </c>
      <c r="F4069" s="4">
        <f>VLOOKUP(C4069,Customers!$A$1:$H$201,6,0)</f>
        <v>30021</v>
      </c>
      <c r="G4069" s="4" t="str">
        <f>VLOOKUP(C4069,Customers!$A$1:$H$201,7,0)</f>
        <v>Peterside</v>
      </c>
      <c r="H4069" s="4">
        <f>VLOOKUP(C4069,Customers!$A$1:$H$201,8,0)</f>
        <v>45560</v>
      </c>
      <c r="I4069" t="s">
        <v>778</v>
      </c>
      <c r="J4069" t="str">
        <f>VLOOKUP(I4069,Products!$A$1:$F$51,2,0)</f>
        <v>Deal Smartphone</v>
      </c>
      <c r="K4069" t="str">
        <f>VLOOKUP(I4069,Products!$A$1:$F$51,3,0)</f>
        <v>Electronics</v>
      </c>
      <c r="L4069" t="str">
        <f>VLOOKUP(I4069,Products!$A$1:$F$51,4,0)</f>
        <v>Smartphone</v>
      </c>
      <c r="M4069" s="7">
        <f>VLOOKUP(I4069,Products!$A$1:$F$51,5,0)</f>
        <v>673.78</v>
      </c>
      <c r="N4069" s="7">
        <f>VLOOKUP(I4069,Products!$A$1:$F$51,6,0)</f>
        <v>363.33</v>
      </c>
      <c r="O4069" t="s">
        <v>831</v>
      </c>
      <c r="P4069" t="str">
        <f>VLOOKUP(O4069,Stores!$A$1:$D$6,2,0)</f>
        <v>MegaMart Peckmouth</v>
      </c>
      <c r="Q4069" t="str">
        <f>VLOOKUP(O4069,Stores!$A$1:$D$6,4,0)</f>
        <v>East</v>
      </c>
      <c r="R4069" s="6">
        <v>2</v>
      </c>
      <c r="S4069" s="6">
        <v>0.05</v>
      </c>
      <c r="T4069" t="s">
        <v>861</v>
      </c>
      <c r="U4069">
        <f t="shared" si="189"/>
        <v>1347.56</v>
      </c>
      <c r="V4069" s="7">
        <f t="shared" si="190"/>
        <v>726.66</v>
      </c>
      <c r="W4069" s="7">
        <f t="shared" si="191"/>
        <v>619.94999999999993</v>
      </c>
    </row>
    <row r="4070" spans="1:23" x14ac:dyDescent="0.25">
      <c r="A4070" t="s">
        <v>4956</v>
      </c>
      <c r="B4070" s="4">
        <v>45775</v>
      </c>
      <c r="C4070" t="s">
        <v>409</v>
      </c>
      <c r="D4070" t="str">
        <f>VLOOKUP(C4070,Customers!$A$1:$H$201,4,0)</f>
        <v>Travis Peters</v>
      </c>
      <c r="E4070" t="str">
        <f>VLOOKUP(C4070,Customers!$A$1:$H$201,5,0)</f>
        <v>Female</v>
      </c>
      <c r="F4070" s="4">
        <f>VLOOKUP(C4070,Customers!$A$1:$H$201,6,0)</f>
        <v>24112</v>
      </c>
      <c r="G4070" s="4" t="str">
        <f>VLOOKUP(C4070,Customers!$A$1:$H$201,7,0)</f>
        <v>South Ianhaven</v>
      </c>
      <c r="H4070" s="4">
        <f>VLOOKUP(C4070,Customers!$A$1:$H$201,8,0)</f>
        <v>44926</v>
      </c>
      <c r="I4070" t="s">
        <v>794</v>
      </c>
      <c r="J4070" t="str">
        <f>VLOOKUP(I4070,Products!$A$1:$F$51,2,0)</f>
        <v>New Watches</v>
      </c>
      <c r="K4070" t="str">
        <f>VLOOKUP(I4070,Products!$A$1:$F$51,3,0)</f>
        <v>Fashion</v>
      </c>
      <c r="L4070" t="str">
        <f>VLOOKUP(I4070,Products!$A$1:$F$51,4,0)</f>
        <v>Watches</v>
      </c>
      <c r="M4070" s="7">
        <f>VLOOKUP(I4070,Products!$A$1:$F$51,5,0)</f>
        <v>1501.46</v>
      </c>
      <c r="N4070" s="7">
        <f>VLOOKUP(I4070,Products!$A$1:$F$51,6,0)</f>
        <v>1167.73</v>
      </c>
      <c r="O4070" t="s">
        <v>827</v>
      </c>
      <c r="P4070" t="str">
        <f>VLOOKUP(O4070,Stores!$A$1:$D$6,2,0)</f>
        <v>MegaMart Jimenezborough</v>
      </c>
      <c r="Q4070" t="str">
        <f>VLOOKUP(O4070,Stores!$A$1:$D$6,4,0)</f>
        <v>South</v>
      </c>
      <c r="R4070" s="6">
        <v>3</v>
      </c>
      <c r="S4070" s="6">
        <v>0.1</v>
      </c>
      <c r="T4070" t="s">
        <v>861</v>
      </c>
      <c r="U4070">
        <f t="shared" si="189"/>
        <v>4504.38</v>
      </c>
      <c r="V4070" s="7">
        <f t="shared" si="190"/>
        <v>3503.19</v>
      </c>
      <c r="W4070" s="7">
        <f t="shared" si="191"/>
        <v>1000.2900000000001</v>
      </c>
    </row>
    <row r="4071" spans="1:23" x14ac:dyDescent="0.25">
      <c r="A4071" t="s">
        <v>4958</v>
      </c>
      <c r="B4071" s="4">
        <v>45775</v>
      </c>
      <c r="C4071" t="s">
        <v>631</v>
      </c>
      <c r="D4071" t="str">
        <f>VLOOKUP(C4071,Customers!$A$1:$H$201,4,0)</f>
        <v>Dennis Wallace</v>
      </c>
      <c r="E4071" t="str">
        <f>VLOOKUP(C4071,Customers!$A$1:$H$201,5,0)</f>
        <v>Female</v>
      </c>
      <c r="F4071" s="4">
        <f>VLOOKUP(C4071,Customers!$A$1:$H$201,6,0)</f>
        <v>31092</v>
      </c>
      <c r="G4071" s="4" t="str">
        <f>VLOOKUP(C4071,Customers!$A$1:$H$201,7,0)</f>
        <v>Bennettburgh</v>
      </c>
      <c r="H4071" s="4">
        <f>VLOOKUP(C4071,Customers!$A$1:$H$201,8,0)</f>
        <v>45888</v>
      </c>
      <c r="I4071" t="s">
        <v>765</v>
      </c>
      <c r="J4071" t="str">
        <f>VLOOKUP(I4071,Products!$A$1:$F$51,2,0)</f>
        <v>How Vegetables</v>
      </c>
      <c r="K4071" t="str">
        <f>VLOOKUP(I4071,Products!$A$1:$F$51,3,0)</f>
        <v>Groceries</v>
      </c>
      <c r="L4071" t="str">
        <f>VLOOKUP(I4071,Products!$A$1:$F$51,4,0)</f>
        <v>Vegetables</v>
      </c>
      <c r="M4071" s="7">
        <f>VLOOKUP(I4071,Products!$A$1:$F$51,5,0)</f>
        <v>25.57</v>
      </c>
      <c r="N4071" s="7">
        <f>VLOOKUP(I4071,Products!$A$1:$F$51,6,0)</f>
        <v>19.05</v>
      </c>
      <c r="O4071" t="s">
        <v>831</v>
      </c>
      <c r="P4071" t="str">
        <f>VLOOKUP(O4071,Stores!$A$1:$D$6,2,0)</f>
        <v>MegaMart Peckmouth</v>
      </c>
      <c r="Q4071" t="str">
        <f>VLOOKUP(O4071,Stores!$A$1:$D$6,4,0)</f>
        <v>East</v>
      </c>
      <c r="R4071" s="6">
        <v>4</v>
      </c>
      <c r="S4071" s="6">
        <v>0.05</v>
      </c>
      <c r="T4071" t="s">
        <v>861</v>
      </c>
      <c r="U4071">
        <f t="shared" si="189"/>
        <v>102.28</v>
      </c>
      <c r="V4071" s="7">
        <f t="shared" si="190"/>
        <v>76.2</v>
      </c>
      <c r="W4071" s="7">
        <f t="shared" si="191"/>
        <v>25.13</v>
      </c>
    </row>
    <row r="4072" spans="1:23" x14ac:dyDescent="0.25">
      <c r="A4072" t="s">
        <v>5809</v>
      </c>
      <c r="B4072" s="4">
        <v>45776</v>
      </c>
      <c r="C4072" t="s">
        <v>236</v>
      </c>
      <c r="D4072" t="str">
        <f>VLOOKUP(C4072,Customers!$A$1:$H$201,4,0)</f>
        <v>Susan Salinas</v>
      </c>
      <c r="E4072" t="str">
        <f>VLOOKUP(C4072,Customers!$A$1:$H$201,5,0)</f>
        <v>Male</v>
      </c>
      <c r="F4072" s="4">
        <f>VLOOKUP(C4072,Customers!$A$1:$H$201,6,0)</f>
        <v>36698</v>
      </c>
      <c r="G4072" s="4" t="str">
        <f>VLOOKUP(C4072,Customers!$A$1:$H$201,7,0)</f>
        <v>Turnerberg</v>
      </c>
      <c r="H4072" s="4">
        <f>VLOOKUP(C4072,Customers!$A$1:$H$201,8,0)</f>
        <v>44462</v>
      </c>
      <c r="I4072" t="s">
        <v>790</v>
      </c>
      <c r="J4072" t="str">
        <f>VLOOKUP(I4072,Products!$A$1:$F$51,2,0)</f>
        <v>Everything Laptop</v>
      </c>
      <c r="K4072" t="str">
        <f>VLOOKUP(I4072,Products!$A$1:$F$51,3,0)</f>
        <v>Electronics</v>
      </c>
      <c r="L4072" t="str">
        <f>VLOOKUP(I4072,Products!$A$1:$F$51,4,0)</f>
        <v>Laptop</v>
      </c>
      <c r="M4072" s="7">
        <f>VLOOKUP(I4072,Products!$A$1:$F$51,5,0)</f>
        <v>428.05</v>
      </c>
      <c r="N4072" s="7">
        <f>VLOOKUP(I4072,Products!$A$1:$F$51,6,0)</f>
        <v>246.07</v>
      </c>
      <c r="O4072" t="s">
        <v>831</v>
      </c>
      <c r="P4072" t="str">
        <f>VLOOKUP(O4072,Stores!$A$1:$D$6,2,0)</f>
        <v>MegaMart Peckmouth</v>
      </c>
      <c r="Q4072" t="str">
        <f>VLOOKUP(O4072,Stores!$A$1:$D$6,4,0)</f>
        <v>East</v>
      </c>
      <c r="R4072" s="6">
        <v>4</v>
      </c>
      <c r="S4072" s="6">
        <v>0.15</v>
      </c>
      <c r="T4072" t="s">
        <v>854</v>
      </c>
      <c r="U4072">
        <f t="shared" si="189"/>
        <v>1712.2</v>
      </c>
      <c r="V4072" s="7">
        <f t="shared" si="190"/>
        <v>984.28</v>
      </c>
      <c r="W4072" s="7">
        <f t="shared" si="191"/>
        <v>727.07</v>
      </c>
    </row>
    <row r="4073" spans="1:23" x14ac:dyDescent="0.25">
      <c r="A4073" t="s">
        <v>1377</v>
      </c>
      <c r="B4073" s="4">
        <v>45776</v>
      </c>
      <c r="C4073" t="s">
        <v>353</v>
      </c>
      <c r="D4073" t="str">
        <f>VLOOKUP(C4073,Customers!$A$1:$H$201,4,0)</f>
        <v>Kimberly Stokes</v>
      </c>
      <c r="E4073" t="str">
        <f>VLOOKUP(C4073,Customers!$A$1:$H$201,5,0)</f>
        <v>Male</v>
      </c>
      <c r="F4073" s="4">
        <f>VLOOKUP(C4073,Customers!$A$1:$H$201,6,0)</f>
        <v>22937</v>
      </c>
      <c r="G4073" s="4" t="str">
        <f>VLOOKUP(C4073,Customers!$A$1:$H$201,7,0)</f>
        <v>Seanland</v>
      </c>
      <c r="H4073" s="4">
        <f>VLOOKUP(C4073,Customers!$A$1:$H$201,8,0)</f>
        <v>45876</v>
      </c>
      <c r="I4073" t="s">
        <v>820</v>
      </c>
      <c r="J4073" t="str">
        <f>VLOOKUP(I4073,Products!$A$1:$F$51,2,0)</f>
        <v>Possible Watches</v>
      </c>
      <c r="K4073" t="str">
        <f>VLOOKUP(I4073,Products!$A$1:$F$51,3,0)</f>
        <v>Fashion</v>
      </c>
      <c r="L4073" t="str">
        <f>VLOOKUP(I4073,Products!$A$1:$F$51,4,0)</f>
        <v>Watches</v>
      </c>
      <c r="M4073" s="7">
        <f>VLOOKUP(I4073,Products!$A$1:$F$51,5,0)</f>
        <v>388.26</v>
      </c>
      <c r="N4073" s="7">
        <f>VLOOKUP(I4073,Products!$A$1:$F$51,6,0)</f>
        <v>199.3</v>
      </c>
      <c r="O4073" t="s">
        <v>842</v>
      </c>
      <c r="P4073" t="str">
        <f>VLOOKUP(O4073,Stores!$A$1:$D$6,2,0)</f>
        <v>MegaMart Johnmouth</v>
      </c>
      <c r="Q4073" t="str">
        <f>VLOOKUP(O4073,Stores!$A$1:$D$6,4,0)</f>
        <v>East</v>
      </c>
      <c r="R4073" s="6">
        <v>2</v>
      </c>
      <c r="S4073" s="6">
        <v>0.15</v>
      </c>
      <c r="T4073" t="s">
        <v>861</v>
      </c>
      <c r="U4073">
        <f t="shared" si="189"/>
        <v>776.52</v>
      </c>
      <c r="V4073" s="7">
        <f t="shared" si="190"/>
        <v>398.6</v>
      </c>
      <c r="W4073" s="7">
        <f t="shared" si="191"/>
        <v>377.06999999999994</v>
      </c>
    </row>
    <row r="4074" spans="1:23" x14ac:dyDescent="0.25">
      <c r="A4074" t="s">
        <v>1412</v>
      </c>
      <c r="B4074" s="4">
        <v>45776</v>
      </c>
      <c r="C4074" t="s">
        <v>602</v>
      </c>
      <c r="D4074" t="str">
        <f>VLOOKUP(C4074,Customers!$A$1:$H$201,4,0)</f>
        <v>Amber Graham</v>
      </c>
      <c r="E4074" t="str">
        <f>VLOOKUP(C4074,Customers!$A$1:$H$201,5,0)</f>
        <v>Female</v>
      </c>
      <c r="F4074" s="4">
        <f>VLOOKUP(C4074,Customers!$A$1:$H$201,6,0)</f>
        <v>30807</v>
      </c>
      <c r="G4074" s="4" t="str">
        <f>VLOOKUP(C4074,Customers!$A$1:$H$201,7,0)</f>
        <v>Lake Melissaborough</v>
      </c>
      <c r="H4074" s="4">
        <f>VLOOKUP(C4074,Customers!$A$1:$H$201,8,0)</f>
        <v>45889</v>
      </c>
      <c r="I4074" t="s">
        <v>718</v>
      </c>
      <c r="J4074" t="str">
        <f>VLOOKUP(I4074,Products!$A$1:$F$51,2,0)</f>
        <v>Four Accessories</v>
      </c>
      <c r="K4074" t="str">
        <f>VLOOKUP(I4074,Products!$A$1:$F$51,3,0)</f>
        <v>Fashion</v>
      </c>
      <c r="L4074" t="str">
        <f>VLOOKUP(I4074,Products!$A$1:$F$51,4,0)</f>
        <v>Accessories</v>
      </c>
      <c r="M4074" s="7">
        <f>VLOOKUP(I4074,Products!$A$1:$F$51,5,0)</f>
        <v>1853.77</v>
      </c>
      <c r="N4074" s="7">
        <f>VLOOKUP(I4074,Products!$A$1:$F$51,6,0)</f>
        <v>1363.52</v>
      </c>
      <c r="O4074" t="s">
        <v>831</v>
      </c>
      <c r="P4074" t="str">
        <f>VLOOKUP(O4074,Stores!$A$1:$D$6,2,0)</f>
        <v>MegaMart Peckmouth</v>
      </c>
      <c r="Q4074" t="str">
        <f>VLOOKUP(O4074,Stores!$A$1:$D$6,4,0)</f>
        <v>East</v>
      </c>
      <c r="R4074" s="6">
        <v>2</v>
      </c>
      <c r="S4074" s="6">
        <v>0.1</v>
      </c>
      <c r="T4074" t="s">
        <v>851</v>
      </c>
      <c r="U4074">
        <f t="shared" si="189"/>
        <v>3707.54</v>
      </c>
      <c r="V4074" s="7">
        <f t="shared" si="190"/>
        <v>2727.04</v>
      </c>
      <c r="W4074" s="7">
        <f t="shared" si="191"/>
        <v>979.6</v>
      </c>
    </row>
    <row r="4075" spans="1:23" x14ac:dyDescent="0.25">
      <c r="A4075" t="s">
        <v>2673</v>
      </c>
      <c r="B4075" s="4">
        <v>45776</v>
      </c>
      <c r="C4075" t="s">
        <v>531</v>
      </c>
      <c r="D4075" t="str">
        <f>VLOOKUP(C4075,Customers!$A$1:$H$201,4,0)</f>
        <v>Crystal Garrison</v>
      </c>
      <c r="E4075" t="str">
        <f>VLOOKUP(C4075,Customers!$A$1:$H$201,5,0)</f>
        <v>Female</v>
      </c>
      <c r="F4075" s="4">
        <f>VLOOKUP(C4075,Customers!$A$1:$H$201,6,0)</f>
        <v>24506</v>
      </c>
      <c r="G4075" s="4" t="str">
        <f>VLOOKUP(C4075,Customers!$A$1:$H$201,7,0)</f>
        <v>New Jason</v>
      </c>
      <c r="H4075" s="4">
        <f>VLOOKUP(C4075,Customers!$A$1:$H$201,8,0)</f>
        <v>45066</v>
      </c>
      <c r="I4075" t="s">
        <v>743</v>
      </c>
      <c r="J4075" t="str">
        <f>VLOOKUP(I4075,Products!$A$1:$F$51,2,0)</f>
        <v>World Watches</v>
      </c>
      <c r="K4075" t="str">
        <f>VLOOKUP(I4075,Products!$A$1:$F$51,3,0)</f>
        <v>Fashion</v>
      </c>
      <c r="L4075" t="str">
        <f>VLOOKUP(I4075,Products!$A$1:$F$51,4,0)</f>
        <v>Watches</v>
      </c>
      <c r="M4075" s="7">
        <f>VLOOKUP(I4075,Products!$A$1:$F$51,5,0)</f>
        <v>1134.8</v>
      </c>
      <c r="N4075" s="7">
        <f>VLOOKUP(I4075,Products!$A$1:$F$51,6,0)</f>
        <v>675.1</v>
      </c>
      <c r="O4075" t="s">
        <v>835</v>
      </c>
      <c r="P4075" t="str">
        <f>VLOOKUP(O4075,Stores!$A$1:$D$6,2,0)</f>
        <v>MegaMart New Michele</v>
      </c>
      <c r="Q4075" t="str">
        <f>VLOOKUP(O4075,Stores!$A$1:$D$6,4,0)</f>
        <v>West</v>
      </c>
      <c r="R4075" s="6">
        <v>2</v>
      </c>
      <c r="S4075" s="6">
        <v>0.1</v>
      </c>
      <c r="T4075" t="s">
        <v>854</v>
      </c>
      <c r="U4075">
        <f t="shared" si="189"/>
        <v>2269.6</v>
      </c>
      <c r="V4075" s="7">
        <f t="shared" si="190"/>
        <v>1350.2</v>
      </c>
      <c r="W4075" s="7">
        <f t="shared" si="191"/>
        <v>918.49999999999989</v>
      </c>
    </row>
    <row r="4076" spans="1:23" x14ac:dyDescent="0.25">
      <c r="A4076" t="s">
        <v>1253</v>
      </c>
      <c r="B4076" s="4">
        <v>45776</v>
      </c>
      <c r="C4076" t="s">
        <v>662</v>
      </c>
      <c r="D4076" t="str">
        <f>VLOOKUP(C4076,Customers!$A$1:$H$201,4,0)</f>
        <v>Ryan Flores</v>
      </c>
      <c r="E4076" t="str">
        <f>VLOOKUP(C4076,Customers!$A$1:$H$201,5,0)</f>
        <v>Male</v>
      </c>
      <c r="F4076" s="4">
        <f>VLOOKUP(C4076,Customers!$A$1:$H$201,6,0)</f>
        <v>22243</v>
      </c>
      <c r="G4076" s="4" t="str">
        <f>VLOOKUP(C4076,Customers!$A$1:$H$201,7,0)</f>
        <v>East Danielleshire</v>
      </c>
      <c r="H4076" s="4">
        <f>VLOOKUP(C4076,Customers!$A$1:$H$201,8,0)</f>
        <v>45065</v>
      </c>
      <c r="I4076" t="s">
        <v>724</v>
      </c>
      <c r="J4076" t="str">
        <f>VLOOKUP(I4076,Products!$A$1:$F$51,2,0)</f>
        <v>Company Fruits</v>
      </c>
      <c r="K4076" t="str">
        <f>VLOOKUP(I4076,Products!$A$1:$F$51,3,0)</f>
        <v>Groceries</v>
      </c>
      <c r="L4076" t="str">
        <f>VLOOKUP(I4076,Products!$A$1:$F$51,4,0)</f>
        <v>Fruits</v>
      </c>
      <c r="M4076" s="7">
        <f>VLOOKUP(I4076,Products!$A$1:$F$51,5,0)</f>
        <v>318.05</v>
      </c>
      <c r="N4076" s="7">
        <f>VLOOKUP(I4076,Products!$A$1:$F$51,6,0)</f>
        <v>742.26521739130465</v>
      </c>
      <c r="O4076" t="s">
        <v>835</v>
      </c>
      <c r="P4076" t="str">
        <f>VLOOKUP(O4076,Stores!$A$1:$D$6,2,0)</f>
        <v>MegaMart New Michele</v>
      </c>
      <c r="Q4076" t="str">
        <f>VLOOKUP(O4076,Stores!$A$1:$D$6,4,0)</f>
        <v>West</v>
      </c>
      <c r="R4076" s="6">
        <v>2</v>
      </c>
      <c r="S4076" s="6">
        <v>0.05</v>
      </c>
      <c r="T4076" t="s">
        <v>854</v>
      </c>
      <c r="U4076">
        <f t="shared" si="189"/>
        <v>636.1</v>
      </c>
      <c r="V4076" s="7">
        <f t="shared" si="190"/>
        <v>1484.5304347826093</v>
      </c>
      <c r="W4076" s="7">
        <f t="shared" si="191"/>
        <v>-849.38043478260931</v>
      </c>
    </row>
    <row r="4077" spans="1:23" x14ac:dyDescent="0.25">
      <c r="A4077" t="s">
        <v>1794</v>
      </c>
      <c r="B4077" s="4">
        <v>45776</v>
      </c>
      <c r="C4077" t="s">
        <v>300</v>
      </c>
      <c r="D4077" t="str">
        <f>VLOOKUP(C4077,Customers!$A$1:$H$201,4,0)</f>
        <v>Grace Garcia</v>
      </c>
      <c r="E4077" t="str">
        <f>VLOOKUP(C4077,Customers!$A$1:$H$201,5,0)</f>
        <v>Female</v>
      </c>
      <c r="F4077" s="4">
        <f>VLOOKUP(C4077,Customers!$A$1:$H$201,6,0)</f>
        <v>37929</v>
      </c>
      <c r="G4077" s="4" t="str">
        <f>VLOOKUP(C4077,Customers!$A$1:$H$201,7,0)</f>
        <v>Markberg</v>
      </c>
      <c r="H4077" s="4">
        <f>VLOOKUP(C4077,Customers!$A$1:$H$201,8,0)</f>
        <v>44928</v>
      </c>
      <c r="I4077" t="s">
        <v>786</v>
      </c>
      <c r="J4077" t="str">
        <f>VLOOKUP(I4077,Products!$A$1:$F$51,2,0)</f>
        <v>Difficult Vegetables</v>
      </c>
      <c r="K4077" t="str">
        <f>VLOOKUP(I4077,Products!$A$1:$F$51,3,0)</f>
        <v>Groceries</v>
      </c>
      <c r="L4077" t="str">
        <f>VLOOKUP(I4077,Products!$A$1:$F$51,4,0)</f>
        <v>Vegetables</v>
      </c>
      <c r="M4077" s="7">
        <f>VLOOKUP(I4077,Products!$A$1:$F$51,5,0)</f>
        <v>1102.791777777778</v>
      </c>
      <c r="N4077" s="7">
        <f>VLOOKUP(I4077,Products!$A$1:$F$51,6,0)</f>
        <v>164.01</v>
      </c>
      <c r="O4077" t="s">
        <v>838</v>
      </c>
      <c r="P4077" t="str">
        <f>VLOOKUP(O4077,Stores!$A$1:$D$6,2,0)</f>
        <v>MegaMart Brianahaven</v>
      </c>
      <c r="Q4077" t="str">
        <f>VLOOKUP(O4077,Stores!$A$1:$D$6,4,0)</f>
        <v>North</v>
      </c>
      <c r="R4077" s="6">
        <v>3</v>
      </c>
      <c r="S4077" s="6">
        <v>0.15</v>
      </c>
      <c r="T4077" t="s">
        <v>861</v>
      </c>
      <c r="U4077">
        <f t="shared" si="189"/>
        <v>3308.3753333333339</v>
      </c>
      <c r="V4077" s="7">
        <f t="shared" si="190"/>
        <v>492.03</v>
      </c>
      <c r="W4077" s="7">
        <f t="shared" si="191"/>
        <v>2815.4953333333337</v>
      </c>
    </row>
    <row r="4078" spans="1:23" x14ac:dyDescent="0.25">
      <c r="A4078" t="s">
        <v>2199</v>
      </c>
      <c r="B4078" s="4">
        <v>45776</v>
      </c>
      <c r="C4078" t="s">
        <v>113</v>
      </c>
      <c r="D4078" t="str">
        <f>VLOOKUP(C4078,Customers!$A$1:$H$201,4,0)</f>
        <v>Tyler Levine</v>
      </c>
      <c r="E4078" t="str">
        <f>VLOOKUP(C4078,Customers!$A$1:$H$201,5,0)</f>
        <v>Male</v>
      </c>
      <c r="F4078" s="4">
        <f>VLOOKUP(C4078,Customers!$A$1:$H$201,6,0)</f>
        <v>28630</v>
      </c>
      <c r="G4078" s="4" t="str">
        <f>VLOOKUP(C4078,Customers!$A$1:$H$201,7,0)</f>
        <v>West Charles</v>
      </c>
      <c r="H4078" s="4">
        <f>VLOOKUP(C4078,Customers!$A$1:$H$201,8,0)</f>
        <v>44438</v>
      </c>
      <c r="I4078" t="s">
        <v>718</v>
      </c>
      <c r="J4078" t="str">
        <f>VLOOKUP(I4078,Products!$A$1:$F$51,2,0)</f>
        <v>Four Accessories</v>
      </c>
      <c r="K4078" t="str">
        <f>VLOOKUP(I4078,Products!$A$1:$F$51,3,0)</f>
        <v>Fashion</v>
      </c>
      <c r="L4078" t="str">
        <f>VLOOKUP(I4078,Products!$A$1:$F$51,4,0)</f>
        <v>Accessories</v>
      </c>
      <c r="M4078" s="7">
        <f>VLOOKUP(I4078,Products!$A$1:$F$51,5,0)</f>
        <v>1853.77</v>
      </c>
      <c r="N4078" s="7">
        <f>VLOOKUP(I4078,Products!$A$1:$F$51,6,0)</f>
        <v>1363.52</v>
      </c>
      <c r="O4078" t="s">
        <v>835</v>
      </c>
      <c r="P4078" t="str">
        <f>VLOOKUP(O4078,Stores!$A$1:$D$6,2,0)</f>
        <v>MegaMart New Michele</v>
      </c>
      <c r="Q4078" t="str">
        <f>VLOOKUP(O4078,Stores!$A$1:$D$6,4,0)</f>
        <v>West</v>
      </c>
      <c r="R4078" s="6">
        <v>1</v>
      </c>
      <c r="S4078" s="6">
        <v>0.15</v>
      </c>
      <c r="T4078" t="s">
        <v>861</v>
      </c>
      <c r="U4078">
        <f t="shared" si="189"/>
        <v>1853.77</v>
      </c>
      <c r="V4078" s="7">
        <f t="shared" si="190"/>
        <v>1363.52</v>
      </c>
      <c r="W4078" s="7">
        <f t="shared" si="191"/>
        <v>489.4</v>
      </c>
    </row>
    <row r="4079" spans="1:23" x14ac:dyDescent="0.25">
      <c r="A4079" t="s">
        <v>2367</v>
      </c>
      <c r="B4079" s="4">
        <v>45776</v>
      </c>
      <c r="C4079" t="s">
        <v>397</v>
      </c>
      <c r="D4079" t="str">
        <f>VLOOKUP(C4079,Customers!$A$1:$H$201,4,0)</f>
        <v>Victoria Hansen</v>
      </c>
      <c r="E4079" t="str">
        <f>VLOOKUP(C4079,Customers!$A$1:$H$201,5,0)</f>
        <v>Female</v>
      </c>
      <c r="F4079" s="4">
        <f>VLOOKUP(C4079,Customers!$A$1:$H$201,6,0)</f>
        <v>34980</v>
      </c>
      <c r="G4079" s="4" t="str">
        <f>VLOOKUP(C4079,Customers!$A$1:$H$201,7,0)</f>
        <v>Lake Dale</v>
      </c>
      <c r="H4079" s="4">
        <f>VLOOKUP(C4079,Customers!$A$1:$H$201,8,0)</f>
        <v>45124</v>
      </c>
      <c r="I4079" t="s">
        <v>802</v>
      </c>
      <c r="J4079" t="str">
        <f>VLOOKUP(I4079,Products!$A$1:$F$51,2,0)</f>
        <v>Piece Headphones</v>
      </c>
      <c r="K4079" t="str">
        <f>VLOOKUP(I4079,Products!$A$1:$F$51,3,0)</f>
        <v>Electronics</v>
      </c>
      <c r="L4079" t="str">
        <f>VLOOKUP(I4079,Products!$A$1:$F$51,4,0)</f>
        <v>Headphones</v>
      </c>
      <c r="M4079" s="7">
        <f>VLOOKUP(I4079,Products!$A$1:$F$51,5,0)</f>
        <v>1745.61</v>
      </c>
      <c r="N4079" s="7">
        <f>VLOOKUP(I4079,Products!$A$1:$F$51,6,0)</f>
        <v>1322.44</v>
      </c>
      <c r="O4079" t="s">
        <v>838</v>
      </c>
      <c r="P4079" t="str">
        <f>VLOOKUP(O4079,Stores!$A$1:$D$6,2,0)</f>
        <v>MegaMart Brianahaven</v>
      </c>
      <c r="Q4079" t="str">
        <f>VLOOKUP(O4079,Stores!$A$1:$D$6,4,0)</f>
        <v>North</v>
      </c>
      <c r="R4079" s="6">
        <v>3</v>
      </c>
      <c r="S4079" s="6">
        <v>0.05</v>
      </c>
      <c r="T4079" t="s">
        <v>857</v>
      </c>
      <c r="U4079">
        <f t="shared" si="189"/>
        <v>5236.83</v>
      </c>
      <c r="V4079" s="7">
        <f t="shared" si="190"/>
        <v>3967.32</v>
      </c>
      <c r="W4079" s="7">
        <f t="shared" si="191"/>
        <v>1268.5599999999997</v>
      </c>
    </row>
    <row r="4080" spans="1:23" x14ac:dyDescent="0.25">
      <c r="A4080" t="s">
        <v>3002</v>
      </c>
      <c r="B4080" s="4">
        <v>45776</v>
      </c>
      <c r="C4080" t="s">
        <v>685</v>
      </c>
      <c r="D4080" t="str">
        <f>VLOOKUP(C4080,Customers!$A$1:$H$201,4,0)</f>
        <v>James Mitchell</v>
      </c>
      <c r="E4080" t="str">
        <f>VLOOKUP(C4080,Customers!$A$1:$H$201,5,0)</f>
        <v>Female</v>
      </c>
      <c r="F4080" s="4">
        <f>VLOOKUP(C4080,Customers!$A$1:$H$201,6,0)</f>
        <v>27995</v>
      </c>
      <c r="G4080" s="4" t="str">
        <f>VLOOKUP(C4080,Customers!$A$1:$H$201,7,0)</f>
        <v>East Raymond</v>
      </c>
      <c r="H4080" s="4">
        <f>VLOOKUP(C4080,Customers!$A$1:$H$201,8,0)</f>
        <v>45827</v>
      </c>
      <c r="I4080" t="s">
        <v>741</v>
      </c>
      <c r="J4080" t="str">
        <f>VLOOKUP(I4080,Products!$A$1:$F$51,2,0)</f>
        <v>Above Camera</v>
      </c>
      <c r="K4080" t="str">
        <f>VLOOKUP(I4080,Products!$A$1:$F$51,3,0)</f>
        <v>Electronics</v>
      </c>
      <c r="L4080" t="str">
        <f>VLOOKUP(I4080,Products!$A$1:$F$51,4,0)</f>
        <v>Camera</v>
      </c>
      <c r="M4080" s="7">
        <f>VLOOKUP(I4080,Products!$A$1:$F$51,5,0)</f>
        <v>1193.0899999999999</v>
      </c>
      <c r="N4080" s="7">
        <f>VLOOKUP(I4080,Products!$A$1:$F$51,6,0)</f>
        <v>818.24</v>
      </c>
      <c r="O4080" t="s">
        <v>835</v>
      </c>
      <c r="P4080" t="str">
        <f>VLOOKUP(O4080,Stores!$A$1:$D$6,2,0)</f>
        <v>MegaMart New Michele</v>
      </c>
      <c r="Q4080" t="str">
        <f>VLOOKUP(O4080,Stores!$A$1:$D$6,4,0)</f>
        <v>West</v>
      </c>
      <c r="R4080" s="6">
        <v>4</v>
      </c>
      <c r="S4080" s="6">
        <v>0.05</v>
      </c>
      <c r="T4080" t="s">
        <v>861</v>
      </c>
      <c r="U4080">
        <f t="shared" si="189"/>
        <v>4772.3599999999997</v>
      </c>
      <c r="V4080" s="7">
        <f t="shared" si="190"/>
        <v>3272.96</v>
      </c>
      <c r="W4080" s="7">
        <f t="shared" si="191"/>
        <v>1498.4499999999996</v>
      </c>
    </row>
    <row r="4081" spans="1:23" x14ac:dyDescent="0.25">
      <c r="A4081" t="s">
        <v>4216</v>
      </c>
      <c r="B4081" s="4">
        <v>45777</v>
      </c>
      <c r="C4081" t="s">
        <v>688</v>
      </c>
      <c r="D4081" t="str">
        <f>VLOOKUP(C4081,Customers!$A$1:$H$201,4,0)</f>
        <v>James Noble</v>
      </c>
      <c r="E4081" t="str">
        <f>VLOOKUP(C4081,Customers!$A$1:$H$201,5,0)</f>
        <v>Female</v>
      </c>
      <c r="F4081" s="4">
        <f>VLOOKUP(C4081,Customers!$A$1:$H$201,6,0)</f>
        <v>23491</v>
      </c>
      <c r="G4081" s="4" t="str">
        <f>VLOOKUP(C4081,Customers!$A$1:$H$201,7,0)</f>
        <v>Woodbury</v>
      </c>
      <c r="H4081" s="4">
        <f>VLOOKUP(C4081,Customers!$A$1:$H$201,8,0)</f>
        <v>45707</v>
      </c>
      <c r="I4081" t="s">
        <v>784</v>
      </c>
      <c r="J4081" t="str">
        <f>VLOOKUP(I4081,Products!$A$1:$F$51,2,0)</f>
        <v>Foot Snacks</v>
      </c>
      <c r="K4081" t="str">
        <f>VLOOKUP(I4081,Products!$A$1:$F$51,3,0)</f>
        <v>Groceries</v>
      </c>
      <c r="L4081" t="str">
        <f>VLOOKUP(I4081,Products!$A$1:$F$51,4,0)</f>
        <v>Snacks</v>
      </c>
      <c r="M4081" s="7">
        <f>VLOOKUP(I4081,Products!$A$1:$F$51,5,0)</f>
        <v>1095.72</v>
      </c>
      <c r="N4081" s="7">
        <f>VLOOKUP(I4081,Products!$A$1:$F$51,6,0)</f>
        <v>822.2</v>
      </c>
      <c r="O4081" t="s">
        <v>835</v>
      </c>
      <c r="P4081" t="str">
        <f>VLOOKUP(O4081,Stores!$A$1:$D$6,2,0)</f>
        <v>MegaMart New Michele</v>
      </c>
      <c r="Q4081" t="str">
        <f>VLOOKUP(O4081,Stores!$A$1:$D$6,4,0)</f>
        <v>West</v>
      </c>
      <c r="R4081" s="6">
        <v>5</v>
      </c>
      <c r="S4081" s="6">
        <v>0</v>
      </c>
      <c r="T4081" t="s">
        <v>851</v>
      </c>
      <c r="U4081">
        <f t="shared" si="189"/>
        <v>5478.6</v>
      </c>
      <c r="V4081" s="7">
        <f t="shared" si="190"/>
        <v>4111</v>
      </c>
      <c r="W4081" s="7">
        <f t="shared" si="191"/>
        <v>1366.6000000000004</v>
      </c>
    </row>
    <row r="4082" spans="1:23" x14ac:dyDescent="0.25">
      <c r="A4082" t="s">
        <v>880</v>
      </c>
      <c r="B4082" s="4">
        <v>45777</v>
      </c>
      <c r="C4082" t="s">
        <v>219</v>
      </c>
      <c r="D4082" t="str">
        <f>VLOOKUP(C4082,Customers!$A$1:$H$201,4,0)</f>
        <v>Julie Gibson</v>
      </c>
      <c r="E4082" t="str">
        <f>VLOOKUP(C4082,Customers!$A$1:$H$201,5,0)</f>
        <v>Female</v>
      </c>
      <c r="F4082" s="4">
        <f>VLOOKUP(C4082,Customers!$A$1:$H$201,6,0)</f>
        <v>36064</v>
      </c>
      <c r="G4082" s="4" t="str">
        <f>VLOOKUP(C4082,Customers!$A$1:$H$201,7,0)</f>
        <v>Williamsville</v>
      </c>
      <c r="H4082" s="4">
        <f>VLOOKUP(C4082,Customers!$A$1:$H$201,8,0)</f>
        <v>45011</v>
      </c>
      <c r="I4082" t="s">
        <v>800</v>
      </c>
      <c r="J4082" t="str">
        <f>VLOOKUP(I4082,Products!$A$1:$F$51,2,0)</f>
        <v>Church Clothing</v>
      </c>
      <c r="K4082" t="str">
        <f>VLOOKUP(I4082,Products!$A$1:$F$51,3,0)</f>
        <v>Fashion</v>
      </c>
      <c r="L4082" t="str">
        <f>VLOOKUP(I4082,Products!$A$1:$F$51,4,0)</f>
        <v>Clothing</v>
      </c>
      <c r="M4082" s="7">
        <f>VLOOKUP(I4082,Products!$A$1:$F$51,5,0)</f>
        <v>540.94000000000005</v>
      </c>
      <c r="N4082" s="7">
        <f>VLOOKUP(I4082,Products!$A$1:$F$51,6,0)</f>
        <v>398.25</v>
      </c>
      <c r="O4082" t="s">
        <v>835</v>
      </c>
      <c r="P4082" t="str">
        <f>VLOOKUP(O4082,Stores!$A$1:$D$6,2,0)</f>
        <v>MegaMart New Michele</v>
      </c>
      <c r="Q4082" t="str">
        <f>VLOOKUP(O4082,Stores!$A$1:$D$6,4,0)</f>
        <v>West</v>
      </c>
      <c r="R4082" s="6">
        <v>4</v>
      </c>
      <c r="S4082" s="6">
        <v>0.15</v>
      </c>
      <c r="T4082" t="s">
        <v>861</v>
      </c>
      <c r="U4082">
        <f t="shared" si="189"/>
        <v>2163.7600000000002</v>
      </c>
      <c r="V4082" s="7">
        <f t="shared" si="190"/>
        <v>1593</v>
      </c>
      <c r="W4082" s="7">
        <f t="shared" si="191"/>
        <v>569.9100000000002</v>
      </c>
    </row>
    <row r="4083" spans="1:23" x14ac:dyDescent="0.25">
      <c r="A4083" t="s">
        <v>1470</v>
      </c>
      <c r="B4083" s="4">
        <v>45777</v>
      </c>
      <c r="C4083" t="s">
        <v>57</v>
      </c>
      <c r="D4083" t="str">
        <f>VLOOKUP(C4083,Customers!$A$1:$H$201,4,0)</f>
        <v>Brittany Green</v>
      </c>
      <c r="E4083" t="str">
        <f>VLOOKUP(C4083,Customers!$A$1:$H$201,5,0)</f>
        <v>Male</v>
      </c>
      <c r="F4083" s="4">
        <f>VLOOKUP(C4083,Customers!$A$1:$H$201,6,0)</f>
        <v>27205</v>
      </c>
      <c r="G4083" s="4" t="str">
        <f>VLOOKUP(C4083,Customers!$A$1:$H$201,7,0)</f>
        <v>East Samantha</v>
      </c>
      <c r="H4083" s="4">
        <f>VLOOKUP(C4083,Customers!$A$1:$H$201,8,0)</f>
        <v>44509</v>
      </c>
      <c r="I4083" t="s">
        <v>728</v>
      </c>
      <c r="J4083" t="str">
        <f>VLOOKUP(I4083,Products!$A$1:$F$51,2,0)</f>
        <v>Understand Camera</v>
      </c>
      <c r="K4083" t="str">
        <f>VLOOKUP(I4083,Products!$A$1:$F$51,3,0)</f>
        <v>Electronics</v>
      </c>
      <c r="L4083" t="str">
        <f>VLOOKUP(I4083,Products!$A$1:$F$51,4,0)</f>
        <v>Camera</v>
      </c>
      <c r="M4083" s="7">
        <f>VLOOKUP(I4083,Products!$A$1:$F$51,5,0)</f>
        <v>1474.12</v>
      </c>
      <c r="N4083" s="7">
        <f>VLOOKUP(I4083,Products!$A$1:$F$51,6,0)</f>
        <v>764.02</v>
      </c>
      <c r="O4083" t="s">
        <v>827</v>
      </c>
      <c r="P4083" t="str">
        <f>VLOOKUP(O4083,Stores!$A$1:$D$6,2,0)</f>
        <v>MegaMart Jimenezborough</v>
      </c>
      <c r="Q4083" t="str">
        <f>VLOOKUP(O4083,Stores!$A$1:$D$6,4,0)</f>
        <v>South</v>
      </c>
      <c r="R4083" s="6">
        <v>3</v>
      </c>
      <c r="S4083" s="6">
        <v>0.05</v>
      </c>
      <c r="T4083" t="s">
        <v>857</v>
      </c>
      <c r="U4083">
        <f t="shared" si="189"/>
        <v>4422.3599999999997</v>
      </c>
      <c r="V4083" s="7">
        <f t="shared" si="190"/>
        <v>2292.06</v>
      </c>
      <c r="W4083" s="7">
        <f t="shared" si="191"/>
        <v>2129.35</v>
      </c>
    </row>
    <row r="4084" spans="1:23" x14ac:dyDescent="0.25">
      <c r="A4084" t="s">
        <v>2784</v>
      </c>
      <c r="B4084" s="4">
        <v>45777</v>
      </c>
      <c r="C4084" t="s">
        <v>185</v>
      </c>
      <c r="D4084" t="str">
        <f>VLOOKUP(C4084,Customers!$A$1:$H$201,4,0)</f>
        <v>Alexis Crane</v>
      </c>
      <c r="E4084" t="str">
        <f>VLOOKUP(C4084,Customers!$A$1:$H$201,5,0)</f>
        <v>Male</v>
      </c>
      <c r="F4084" s="4">
        <f>VLOOKUP(C4084,Customers!$A$1:$H$201,6,0)</f>
        <v>38351</v>
      </c>
      <c r="G4084" s="4" t="str">
        <f>VLOOKUP(C4084,Customers!$A$1:$H$201,7,0)</f>
        <v>Newtonborough</v>
      </c>
      <c r="H4084" s="4">
        <f>VLOOKUP(C4084,Customers!$A$1:$H$201,8,0)</f>
        <v>44661</v>
      </c>
      <c r="I4084" t="s">
        <v>751</v>
      </c>
      <c r="J4084" t="str">
        <f>VLOOKUP(I4084,Products!$A$1:$F$51,2,0)</f>
        <v>House Accessories</v>
      </c>
      <c r="K4084" t="str">
        <f>VLOOKUP(I4084,Products!$A$1:$F$51,3,0)</f>
        <v>Fashion</v>
      </c>
      <c r="L4084" t="str">
        <f>VLOOKUP(I4084,Products!$A$1:$F$51,4,0)</f>
        <v>Accessories</v>
      </c>
      <c r="M4084" s="7">
        <f>VLOOKUP(I4084,Products!$A$1:$F$51,5,0)</f>
        <v>1858.75</v>
      </c>
      <c r="N4084" s="7">
        <f>VLOOKUP(I4084,Products!$A$1:$F$51,6,0)</f>
        <v>1451.16</v>
      </c>
      <c r="O4084" t="s">
        <v>835</v>
      </c>
      <c r="P4084" t="str">
        <f>VLOOKUP(O4084,Stores!$A$1:$D$6,2,0)</f>
        <v>MegaMart New Michele</v>
      </c>
      <c r="Q4084" t="str">
        <f>VLOOKUP(O4084,Stores!$A$1:$D$6,4,0)</f>
        <v>West</v>
      </c>
      <c r="R4084" s="6">
        <v>4</v>
      </c>
      <c r="S4084" s="6">
        <v>0.1</v>
      </c>
      <c r="T4084" t="s">
        <v>851</v>
      </c>
      <c r="U4084">
        <f t="shared" si="189"/>
        <v>7435</v>
      </c>
      <c r="V4084" s="7">
        <f t="shared" si="190"/>
        <v>5804.64</v>
      </c>
      <c r="W4084" s="7">
        <f t="shared" si="191"/>
        <v>1629.4599999999996</v>
      </c>
    </row>
    <row r="4085" spans="1:23" x14ac:dyDescent="0.25">
      <c r="A4085" t="s">
        <v>3113</v>
      </c>
      <c r="B4085" s="4">
        <v>45777</v>
      </c>
      <c r="C4085" t="s">
        <v>252</v>
      </c>
      <c r="D4085" t="str">
        <f>VLOOKUP(C4085,Customers!$A$1:$H$201,4,0)</f>
        <v>Daniel Maldonado</v>
      </c>
      <c r="E4085" t="str">
        <f>VLOOKUP(C4085,Customers!$A$1:$H$201,5,0)</f>
        <v>Male</v>
      </c>
      <c r="F4085" s="4">
        <f>VLOOKUP(C4085,Customers!$A$1:$H$201,6,0)</f>
        <v>26914</v>
      </c>
      <c r="G4085" s="4" t="str">
        <f>VLOOKUP(C4085,Customers!$A$1:$H$201,7,0)</f>
        <v>Davisfurt</v>
      </c>
      <c r="H4085" s="4">
        <f>VLOOKUP(C4085,Customers!$A$1:$H$201,8,0)</f>
        <v>44266</v>
      </c>
      <c r="I4085" t="s">
        <v>749</v>
      </c>
      <c r="J4085" t="str">
        <f>VLOOKUP(I4085,Products!$A$1:$F$51,2,0)</f>
        <v>Whether Bags</v>
      </c>
      <c r="K4085" t="str">
        <f>VLOOKUP(I4085,Products!$A$1:$F$51,3,0)</f>
        <v>Fashion</v>
      </c>
      <c r="L4085" t="str">
        <f>VLOOKUP(I4085,Products!$A$1:$F$51,4,0)</f>
        <v>Bags</v>
      </c>
      <c r="M4085" s="7">
        <f>VLOOKUP(I4085,Products!$A$1:$F$51,5,0)</f>
        <v>270.45</v>
      </c>
      <c r="N4085" s="7">
        <f>VLOOKUP(I4085,Products!$A$1:$F$51,6,0)</f>
        <v>742.26521739130465</v>
      </c>
      <c r="O4085" t="s">
        <v>831</v>
      </c>
      <c r="P4085" t="str">
        <f>VLOOKUP(O4085,Stores!$A$1:$D$6,2,0)</f>
        <v>MegaMart Peckmouth</v>
      </c>
      <c r="Q4085" t="str">
        <f>VLOOKUP(O4085,Stores!$A$1:$D$6,4,0)</f>
        <v>East</v>
      </c>
      <c r="R4085" s="6">
        <v>3</v>
      </c>
      <c r="S4085" s="6">
        <v>0</v>
      </c>
      <c r="T4085" t="s">
        <v>857</v>
      </c>
      <c r="U4085">
        <f t="shared" si="189"/>
        <v>811.34999999999991</v>
      </c>
      <c r="V4085" s="7">
        <f t="shared" si="190"/>
        <v>2226.7956521739138</v>
      </c>
      <c r="W4085" s="7">
        <f t="shared" si="191"/>
        <v>-1416.4456521739139</v>
      </c>
    </row>
    <row r="4086" spans="1:23" x14ac:dyDescent="0.25">
      <c r="A4086" t="s">
        <v>4035</v>
      </c>
      <c r="B4086" s="4">
        <v>45777</v>
      </c>
      <c r="C4086" t="s">
        <v>671</v>
      </c>
      <c r="D4086" t="str">
        <f>VLOOKUP(C4086,Customers!$A$1:$H$201,4,0)</f>
        <v>Karen Quinn</v>
      </c>
      <c r="E4086" t="str">
        <f>VLOOKUP(C4086,Customers!$A$1:$H$201,5,0)</f>
        <v>Female</v>
      </c>
      <c r="F4086" s="4">
        <f>VLOOKUP(C4086,Customers!$A$1:$H$201,6,0)</f>
        <v>21380</v>
      </c>
      <c r="G4086" s="4" t="str">
        <f>VLOOKUP(C4086,Customers!$A$1:$H$201,7,0)</f>
        <v>Kristinemouth</v>
      </c>
      <c r="H4086" s="4">
        <f>VLOOKUP(C4086,Customers!$A$1:$H$201,8,0)</f>
        <v>44723</v>
      </c>
      <c r="I4086" t="s">
        <v>776</v>
      </c>
      <c r="J4086" t="str">
        <f>VLOOKUP(I4086,Products!$A$1:$F$51,2,0)</f>
        <v>Hospital Smartphone</v>
      </c>
      <c r="K4086" t="str">
        <f>VLOOKUP(I4086,Products!$A$1:$F$51,3,0)</f>
        <v>Electronics</v>
      </c>
      <c r="L4086" t="str">
        <f>VLOOKUP(I4086,Products!$A$1:$F$51,4,0)</f>
        <v>Smartphone</v>
      </c>
      <c r="M4086" s="7">
        <f>VLOOKUP(I4086,Products!$A$1:$F$51,5,0)</f>
        <v>1272.23</v>
      </c>
      <c r="N4086" s="7">
        <f>VLOOKUP(I4086,Products!$A$1:$F$51,6,0)</f>
        <v>952.65</v>
      </c>
      <c r="O4086" t="s">
        <v>838</v>
      </c>
      <c r="P4086" t="str">
        <f>VLOOKUP(O4086,Stores!$A$1:$D$6,2,0)</f>
        <v>MegaMart Brianahaven</v>
      </c>
      <c r="Q4086" t="str">
        <f>VLOOKUP(O4086,Stores!$A$1:$D$6,4,0)</f>
        <v>North</v>
      </c>
      <c r="R4086" s="6">
        <v>4</v>
      </c>
      <c r="S4086" s="6">
        <v>0.1</v>
      </c>
      <c r="T4086" t="s">
        <v>851</v>
      </c>
      <c r="U4086">
        <f t="shared" si="189"/>
        <v>5088.92</v>
      </c>
      <c r="V4086" s="7">
        <f t="shared" si="190"/>
        <v>3810.6</v>
      </c>
      <c r="W4086" s="7">
        <f t="shared" si="191"/>
        <v>1277.42</v>
      </c>
    </row>
    <row r="4087" spans="1:23" x14ac:dyDescent="0.25">
      <c r="A4087" t="s">
        <v>2171</v>
      </c>
      <c r="B4087" s="4">
        <v>45777</v>
      </c>
      <c r="C4087" t="s">
        <v>252</v>
      </c>
      <c r="D4087" t="str">
        <f>VLOOKUP(C4087,Customers!$A$1:$H$201,4,0)</f>
        <v>Daniel Maldonado</v>
      </c>
      <c r="E4087" t="str">
        <f>VLOOKUP(C4087,Customers!$A$1:$H$201,5,0)</f>
        <v>Male</v>
      </c>
      <c r="F4087" s="4">
        <f>VLOOKUP(C4087,Customers!$A$1:$H$201,6,0)</f>
        <v>26914</v>
      </c>
      <c r="G4087" s="4" t="str">
        <f>VLOOKUP(C4087,Customers!$A$1:$H$201,7,0)</f>
        <v>Davisfurt</v>
      </c>
      <c r="H4087" s="4">
        <f>VLOOKUP(C4087,Customers!$A$1:$H$201,8,0)</f>
        <v>44266</v>
      </c>
      <c r="I4087" t="s">
        <v>816</v>
      </c>
      <c r="J4087" t="str">
        <f>VLOOKUP(I4087,Products!$A$1:$F$51,2,0)</f>
        <v>Or Smartphone</v>
      </c>
      <c r="K4087" t="str">
        <f>VLOOKUP(I4087,Products!$A$1:$F$51,3,0)</f>
        <v>Electronics</v>
      </c>
      <c r="L4087" t="str">
        <f>VLOOKUP(I4087,Products!$A$1:$F$51,4,0)</f>
        <v>Smartphone</v>
      </c>
      <c r="M4087" s="7">
        <f>VLOOKUP(I4087,Products!$A$1:$F$51,5,0)</f>
        <v>1197.18</v>
      </c>
      <c r="N4087" s="7">
        <f>VLOOKUP(I4087,Products!$A$1:$F$51,6,0)</f>
        <v>722.74</v>
      </c>
      <c r="O4087" t="s">
        <v>831</v>
      </c>
      <c r="P4087" t="str">
        <f>VLOOKUP(O4087,Stores!$A$1:$D$6,2,0)</f>
        <v>MegaMart Peckmouth</v>
      </c>
      <c r="Q4087" t="str">
        <f>VLOOKUP(O4087,Stores!$A$1:$D$6,4,0)</f>
        <v>East</v>
      </c>
      <c r="R4087" s="6">
        <v>5</v>
      </c>
      <c r="S4087" s="6">
        <v>0</v>
      </c>
      <c r="T4087" t="s">
        <v>857</v>
      </c>
      <c r="U4087">
        <f t="shared" si="189"/>
        <v>5985.9000000000005</v>
      </c>
      <c r="V4087" s="7">
        <f t="shared" si="190"/>
        <v>3613.7</v>
      </c>
      <c r="W4087" s="7">
        <f t="shared" si="191"/>
        <v>2371.2000000000007</v>
      </c>
    </row>
    <row r="4088" spans="1:23" x14ac:dyDescent="0.25">
      <c r="A4088" t="s">
        <v>2937</v>
      </c>
      <c r="B4088" s="4">
        <v>45777</v>
      </c>
      <c r="C4088" t="s">
        <v>228</v>
      </c>
      <c r="D4088" t="str">
        <f>VLOOKUP(C4088,Customers!$A$1:$H$201,4,0)</f>
        <v>Anthony Conway</v>
      </c>
      <c r="E4088" t="str">
        <f>VLOOKUP(C4088,Customers!$A$1:$H$201,5,0)</f>
        <v>Male</v>
      </c>
      <c r="F4088" s="4">
        <f>VLOOKUP(C4088,Customers!$A$1:$H$201,6,0)</f>
        <v>35712</v>
      </c>
      <c r="G4088" s="4" t="str">
        <f>VLOOKUP(C4088,Customers!$A$1:$H$201,7,0)</f>
        <v>Carlyberg</v>
      </c>
      <c r="H4088" s="4">
        <f>VLOOKUP(C4088,Customers!$A$1:$H$201,8,0)</f>
        <v>45823</v>
      </c>
      <c r="I4088" t="s">
        <v>751</v>
      </c>
      <c r="J4088" t="str">
        <f>VLOOKUP(I4088,Products!$A$1:$F$51,2,0)</f>
        <v>House Accessories</v>
      </c>
      <c r="K4088" t="str">
        <f>VLOOKUP(I4088,Products!$A$1:$F$51,3,0)</f>
        <v>Fashion</v>
      </c>
      <c r="L4088" t="str">
        <f>VLOOKUP(I4088,Products!$A$1:$F$51,4,0)</f>
        <v>Accessories</v>
      </c>
      <c r="M4088" s="7">
        <f>VLOOKUP(I4088,Products!$A$1:$F$51,5,0)</f>
        <v>1858.75</v>
      </c>
      <c r="N4088" s="7">
        <f>VLOOKUP(I4088,Products!$A$1:$F$51,6,0)</f>
        <v>1451.16</v>
      </c>
      <c r="O4088" t="s">
        <v>827</v>
      </c>
      <c r="P4088" t="str">
        <f>VLOOKUP(O4088,Stores!$A$1:$D$6,2,0)</f>
        <v>MegaMart Jimenezborough</v>
      </c>
      <c r="Q4088" t="str">
        <f>VLOOKUP(O4088,Stores!$A$1:$D$6,4,0)</f>
        <v>South</v>
      </c>
      <c r="R4088" s="6">
        <v>2</v>
      </c>
      <c r="S4088" s="6">
        <v>0</v>
      </c>
      <c r="T4088" t="s">
        <v>854</v>
      </c>
      <c r="U4088">
        <f t="shared" si="189"/>
        <v>3717.5</v>
      </c>
      <c r="V4088" s="7">
        <f t="shared" si="190"/>
        <v>2902.32</v>
      </c>
      <c r="W4088" s="7">
        <f t="shared" si="191"/>
        <v>814.17999999999984</v>
      </c>
    </row>
    <row r="4089" spans="1:23" x14ac:dyDescent="0.25">
      <c r="A4089" t="s">
        <v>3246</v>
      </c>
      <c r="B4089" s="4">
        <v>45777</v>
      </c>
      <c r="C4089" t="s">
        <v>474</v>
      </c>
      <c r="D4089" t="str">
        <f>VLOOKUP(C4089,Customers!$A$1:$H$201,4,0)</f>
        <v>Aaron Bailey</v>
      </c>
      <c r="E4089" t="str">
        <f>VLOOKUP(C4089,Customers!$A$1:$H$201,5,0)</f>
        <v>Male</v>
      </c>
      <c r="F4089" s="4">
        <f>VLOOKUP(C4089,Customers!$A$1:$H$201,6,0)</f>
        <v>29985</v>
      </c>
      <c r="G4089" s="4" t="str">
        <f>VLOOKUP(C4089,Customers!$A$1:$H$201,7,0)</f>
        <v>Marcchester</v>
      </c>
      <c r="H4089" s="4">
        <f>VLOOKUP(C4089,Customers!$A$1:$H$201,8,0)</f>
        <v>45488</v>
      </c>
      <c r="I4089" t="s">
        <v>782</v>
      </c>
      <c r="J4089" t="str">
        <f>VLOOKUP(I4089,Products!$A$1:$F$51,2,0)</f>
        <v>National Watches</v>
      </c>
      <c r="K4089" t="str">
        <f>VLOOKUP(I4089,Products!$A$1:$F$51,3,0)</f>
        <v>Fashion</v>
      </c>
      <c r="L4089" t="str">
        <f>VLOOKUP(I4089,Products!$A$1:$F$51,4,0)</f>
        <v>Watches</v>
      </c>
      <c r="M4089" s="7">
        <f>VLOOKUP(I4089,Products!$A$1:$F$51,5,0)</f>
        <v>29.24</v>
      </c>
      <c r="N4089" s="7">
        <f>VLOOKUP(I4089,Products!$A$1:$F$51,6,0)</f>
        <v>742.26521739130465</v>
      </c>
      <c r="O4089" t="s">
        <v>838</v>
      </c>
      <c r="P4089" t="str">
        <f>VLOOKUP(O4089,Stores!$A$1:$D$6,2,0)</f>
        <v>MegaMart Brianahaven</v>
      </c>
      <c r="Q4089" t="str">
        <f>VLOOKUP(O4089,Stores!$A$1:$D$6,4,0)</f>
        <v>North</v>
      </c>
      <c r="R4089" s="6">
        <v>1</v>
      </c>
      <c r="S4089" s="6">
        <v>0</v>
      </c>
      <c r="T4089" t="s">
        <v>857</v>
      </c>
      <c r="U4089">
        <f t="shared" si="189"/>
        <v>29.24</v>
      </c>
      <c r="V4089" s="7">
        <f t="shared" si="190"/>
        <v>742.26521739130465</v>
      </c>
      <c r="W4089" s="7">
        <f t="shared" si="191"/>
        <v>-714.02521739130464</v>
      </c>
    </row>
    <row r="4090" spans="1:23" x14ac:dyDescent="0.25">
      <c r="A4090" t="s">
        <v>3600</v>
      </c>
      <c r="B4090" s="4">
        <v>45778</v>
      </c>
      <c r="C4090" t="s">
        <v>341</v>
      </c>
      <c r="D4090" t="str">
        <f>VLOOKUP(C4090,Customers!$A$1:$H$201,4,0)</f>
        <v>Brian Fowler</v>
      </c>
      <c r="E4090" t="str">
        <f>VLOOKUP(C4090,Customers!$A$1:$H$201,5,0)</f>
        <v>Male</v>
      </c>
      <c r="F4090" s="4">
        <f>VLOOKUP(C4090,Customers!$A$1:$H$201,6,0)</f>
        <v>23046</v>
      </c>
      <c r="G4090" s="4" t="str">
        <f>VLOOKUP(C4090,Customers!$A$1:$H$201,7,0)</f>
        <v>Port Williamhaven</v>
      </c>
      <c r="H4090" s="4">
        <f>VLOOKUP(C4090,Customers!$A$1:$H$201,8,0)</f>
        <v>44431</v>
      </c>
      <c r="I4090" t="s">
        <v>796</v>
      </c>
      <c r="J4090" t="str">
        <f>VLOOKUP(I4090,Products!$A$1:$F$51,2,0)</f>
        <v>Book Television</v>
      </c>
      <c r="K4090" t="str">
        <f>VLOOKUP(I4090,Products!$A$1:$F$51,3,0)</f>
        <v>Electronics</v>
      </c>
      <c r="L4090" t="str">
        <f>VLOOKUP(I4090,Products!$A$1:$F$51,4,0)</f>
        <v>Television</v>
      </c>
      <c r="M4090" s="7">
        <f>VLOOKUP(I4090,Products!$A$1:$F$51,5,0)</f>
        <v>1952.65</v>
      </c>
      <c r="N4090" s="7">
        <f>VLOOKUP(I4090,Products!$A$1:$F$51,6,0)</f>
        <v>1451.27</v>
      </c>
      <c r="O4090" t="s">
        <v>842</v>
      </c>
      <c r="P4090" t="str">
        <f>VLOOKUP(O4090,Stores!$A$1:$D$6,2,0)</f>
        <v>MegaMart Johnmouth</v>
      </c>
      <c r="Q4090" t="str">
        <f>VLOOKUP(O4090,Stores!$A$1:$D$6,4,0)</f>
        <v>East</v>
      </c>
      <c r="R4090" s="6">
        <v>5</v>
      </c>
      <c r="S4090" s="6">
        <v>0.05</v>
      </c>
      <c r="T4090" t="s">
        <v>851</v>
      </c>
      <c r="U4090">
        <f t="shared" si="189"/>
        <v>9763.25</v>
      </c>
      <c r="V4090" s="7">
        <f t="shared" si="190"/>
        <v>7256.35</v>
      </c>
      <c r="W4090" s="7">
        <f t="shared" si="191"/>
        <v>2505.9499999999998</v>
      </c>
    </row>
    <row r="4091" spans="1:23" x14ac:dyDescent="0.25">
      <c r="A4091" t="s">
        <v>3627</v>
      </c>
      <c r="B4091" s="4">
        <v>45778</v>
      </c>
      <c r="C4091" t="s">
        <v>651</v>
      </c>
      <c r="D4091" t="str">
        <f>VLOOKUP(C4091,Customers!$A$1:$H$201,4,0)</f>
        <v>Joe Vincent</v>
      </c>
      <c r="E4091" t="str">
        <f>VLOOKUP(C4091,Customers!$A$1:$H$201,5,0)</f>
        <v>Female</v>
      </c>
      <c r="F4091" s="4">
        <f>VLOOKUP(C4091,Customers!$A$1:$H$201,6,0)</f>
        <v>27579</v>
      </c>
      <c r="G4091" s="4" t="str">
        <f>VLOOKUP(C4091,Customers!$A$1:$H$201,7,0)</f>
        <v>North Chaseborough</v>
      </c>
      <c r="H4091" s="4">
        <f>VLOOKUP(C4091,Customers!$A$1:$H$201,8,0)</f>
        <v>45571</v>
      </c>
      <c r="I4091" t="s">
        <v>714</v>
      </c>
      <c r="J4091" t="str">
        <f>VLOOKUP(I4091,Products!$A$1:$F$51,2,0)</f>
        <v>Here Footwear</v>
      </c>
      <c r="K4091" t="str">
        <f>VLOOKUP(I4091,Products!$A$1:$F$51,3,0)</f>
        <v>Fashion</v>
      </c>
      <c r="L4091" t="str">
        <f>VLOOKUP(I4091,Products!$A$1:$F$51,4,0)</f>
        <v>Footwear</v>
      </c>
      <c r="M4091" s="7">
        <f>VLOOKUP(I4091,Products!$A$1:$F$51,5,0)</f>
        <v>1102.791777777778</v>
      </c>
      <c r="N4091" s="7">
        <f>VLOOKUP(I4091,Products!$A$1:$F$51,6,0)</f>
        <v>169.03</v>
      </c>
      <c r="O4091" t="s">
        <v>835</v>
      </c>
      <c r="P4091" t="str">
        <f>VLOOKUP(O4091,Stores!$A$1:$D$6,2,0)</f>
        <v>MegaMart New Michele</v>
      </c>
      <c r="Q4091" t="str">
        <f>VLOOKUP(O4091,Stores!$A$1:$D$6,4,0)</f>
        <v>West</v>
      </c>
      <c r="R4091" s="6">
        <v>5</v>
      </c>
      <c r="S4091" s="6">
        <v>0.1</v>
      </c>
      <c r="T4091" t="s">
        <v>861</v>
      </c>
      <c r="U4091">
        <f t="shared" si="189"/>
        <v>5513.9588888888902</v>
      </c>
      <c r="V4091" s="7">
        <f t="shared" si="190"/>
        <v>845.15</v>
      </c>
      <c r="W4091" s="7">
        <f t="shared" si="191"/>
        <v>4667.9088888888909</v>
      </c>
    </row>
    <row r="4092" spans="1:23" x14ac:dyDescent="0.25">
      <c r="A4092" t="s">
        <v>5694</v>
      </c>
      <c r="B4092" s="4">
        <v>45778</v>
      </c>
      <c r="C4092" t="s">
        <v>215</v>
      </c>
      <c r="D4092" t="str">
        <f>VLOOKUP(C4092,Customers!$A$1:$H$201,4,0)</f>
        <v>Carl Wyatt</v>
      </c>
      <c r="E4092" t="str">
        <f>VLOOKUP(C4092,Customers!$A$1:$H$201,5,0)</f>
        <v>Female</v>
      </c>
      <c r="F4092" s="4">
        <f>VLOOKUP(C4092,Customers!$A$1:$H$201,6,0)</f>
        <v>38253</v>
      </c>
      <c r="G4092" s="4" t="str">
        <f>VLOOKUP(C4092,Customers!$A$1:$H$201,7,0)</f>
        <v>North Tracey</v>
      </c>
      <c r="H4092" s="4">
        <f>VLOOKUP(C4092,Customers!$A$1:$H$201,8,0)</f>
        <v>44366</v>
      </c>
      <c r="I4092" t="s">
        <v>707</v>
      </c>
      <c r="J4092" t="str">
        <f>VLOOKUP(I4092,Products!$A$1:$F$51,2,0)</f>
        <v>Like Camera</v>
      </c>
      <c r="K4092" t="str">
        <f>VLOOKUP(I4092,Products!$A$1:$F$51,3,0)</f>
        <v>Electronics</v>
      </c>
      <c r="L4092" t="str">
        <f>VLOOKUP(I4092,Products!$A$1:$F$51,4,0)</f>
        <v>Camera</v>
      </c>
      <c r="M4092" s="7">
        <f>VLOOKUP(I4092,Products!$A$1:$F$51,5,0)</f>
        <v>1673.69</v>
      </c>
      <c r="N4092" s="7">
        <f>VLOOKUP(I4092,Products!$A$1:$F$51,6,0)</f>
        <v>1323.38</v>
      </c>
      <c r="O4092" t="s">
        <v>835</v>
      </c>
      <c r="P4092" t="str">
        <f>VLOOKUP(O4092,Stores!$A$1:$D$6,2,0)</f>
        <v>MegaMart New Michele</v>
      </c>
      <c r="Q4092" t="str">
        <f>VLOOKUP(O4092,Stores!$A$1:$D$6,4,0)</f>
        <v>West</v>
      </c>
      <c r="R4092" s="6">
        <v>1</v>
      </c>
      <c r="S4092" s="6">
        <v>0</v>
      </c>
      <c r="T4092" t="s">
        <v>857</v>
      </c>
      <c r="U4092">
        <f t="shared" si="189"/>
        <v>1673.69</v>
      </c>
      <c r="V4092" s="7">
        <f t="shared" si="190"/>
        <v>1323.38</v>
      </c>
      <c r="W4092" s="7">
        <f t="shared" si="191"/>
        <v>349.30999999999995</v>
      </c>
    </row>
    <row r="4093" spans="1:23" x14ac:dyDescent="0.25">
      <c r="A4093" t="s">
        <v>5732</v>
      </c>
      <c r="B4093" s="4">
        <v>45778</v>
      </c>
      <c r="C4093" t="s">
        <v>648</v>
      </c>
      <c r="D4093" t="str">
        <f>VLOOKUP(C4093,Customers!$A$1:$H$201,4,0)</f>
        <v>Daniel Mcintyre</v>
      </c>
      <c r="E4093" t="str">
        <f>VLOOKUP(C4093,Customers!$A$1:$H$201,5,0)</f>
        <v>Male</v>
      </c>
      <c r="F4093" s="4">
        <f>VLOOKUP(C4093,Customers!$A$1:$H$201,6,0)</f>
        <v>37724</v>
      </c>
      <c r="G4093" s="4" t="str">
        <f>VLOOKUP(C4093,Customers!$A$1:$H$201,7,0)</f>
        <v>West Katrina</v>
      </c>
      <c r="H4093" s="4">
        <f>VLOOKUP(C4093,Customers!$A$1:$H$201,8,0)</f>
        <v>44305</v>
      </c>
      <c r="I4093" t="s">
        <v>728</v>
      </c>
      <c r="J4093" t="str">
        <f>VLOOKUP(I4093,Products!$A$1:$F$51,2,0)</f>
        <v>Understand Camera</v>
      </c>
      <c r="K4093" t="str">
        <f>VLOOKUP(I4093,Products!$A$1:$F$51,3,0)</f>
        <v>Electronics</v>
      </c>
      <c r="L4093" t="str">
        <f>VLOOKUP(I4093,Products!$A$1:$F$51,4,0)</f>
        <v>Camera</v>
      </c>
      <c r="M4093" s="7">
        <f>VLOOKUP(I4093,Products!$A$1:$F$51,5,0)</f>
        <v>1474.12</v>
      </c>
      <c r="N4093" s="7">
        <f>VLOOKUP(I4093,Products!$A$1:$F$51,6,0)</f>
        <v>764.02</v>
      </c>
      <c r="O4093" t="s">
        <v>835</v>
      </c>
      <c r="P4093" t="str">
        <f>VLOOKUP(O4093,Stores!$A$1:$D$6,2,0)</f>
        <v>MegaMart New Michele</v>
      </c>
      <c r="Q4093" t="str">
        <f>VLOOKUP(O4093,Stores!$A$1:$D$6,4,0)</f>
        <v>West</v>
      </c>
      <c r="R4093" s="6">
        <v>3</v>
      </c>
      <c r="S4093" s="6">
        <v>0.1</v>
      </c>
      <c r="T4093" t="s">
        <v>861</v>
      </c>
      <c r="U4093">
        <f t="shared" si="189"/>
        <v>4422.3599999999997</v>
      </c>
      <c r="V4093" s="7">
        <f t="shared" si="190"/>
        <v>2292.06</v>
      </c>
      <c r="W4093" s="7">
        <f t="shared" si="191"/>
        <v>2129.3999999999996</v>
      </c>
    </row>
    <row r="4094" spans="1:23" x14ac:dyDescent="0.25">
      <c r="A4094" t="s">
        <v>5787</v>
      </c>
      <c r="B4094" s="4">
        <v>45778</v>
      </c>
      <c r="C4094" t="s">
        <v>22</v>
      </c>
      <c r="D4094" t="str">
        <f>VLOOKUP(C4094,Customers!$A$1:$H$201,4,0)</f>
        <v>Jamie Salinas</v>
      </c>
      <c r="E4094" t="str">
        <f>VLOOKUP(C4094,Customers!$A$1:$H$201,5,0)</f>
        <v>Male</v>
      </c>
      <c r="F4094" s="4">
        <f>VLOOKUP(C4094,Customers!$A$1:$H$201,6,0)</f>
        <v>33773</v>
      </c>
      <c r="G4094" s="4" t="str">
        <f>VLOOKUP(C4094,Customers!$A$1:$H$201,7,0)</f>
        <v>Port Kimberly</v>
      </c>
      <c r="H4094" s="4">
        <f>VLOOKUP(C4094,Customers!$A$1:$H$201,8,0)</f>
        <v>44616</v>
      </c>
      <c r="I4094" t="s">
        <v>772</v>
      </c>
      <c r="J4094" t="str">
        <f>VLOOKUP(I4094,Products!$A$1:$F$51,2,0)</f>
        <v>Little Watches</v>
      </c>
      <c r="K4094" t="str">
        <f>VLOOKUP(I4094,Products!$A$1:$F$51,3,0)</f>
        <v>Fashion</v>
      </c>
      <c r="L4094" t="str">
        <f>VLOOKUP(I4094,Products!$A$1:$F$51,4,0)</f>
        <v>Watches</v>
      </c>
      <c r="M4094" s="7">
        <f>VLOOKUP(I4094,Products!$A$1:$F$51,5,0)</f>
        <v>429.15</v>
      </c>
      <c r="N4094" s="7">
        <f>VLOOKUP(I4094,Products!$A$1:$F$51,6,0)</f>
        <v>258.72000000000003</v>
      </c>
      <c r="O4094" t="s">
        <v>831</v>
      </c>
      <c r="P4094" t="str">
        <f>VLOOKUP(O4094,Stores!$A$1:$D$6,2,0)</f>
        <v>MegaMart Peckmouth</v>
      </c>
      <c r="Q4094" t="str">
        <f>VLOOKUP(O4094,Stores!$A$1:$D$6,4,0)</f>
        <v>East</v>
      </c>
      <c r="R4094" s="6">
        <v>2</v>
      </c>
      <c r="S4094" s="6">
        <v>0.1</v>
      </c>
      <c r="T4094" t="s">
        <v>861</v>
      </c>
      <c r="U4094">
        <f t="shared" si="189"/>
        <v>858.3</v>
      </c>
      <c r="V4094" s="7">
        <f t="shared" si="190"/>
        <v>517.44000000000005</v>
      </c>
      <c r="W4094" s="7">
        <f t="shared" si="191"/>
        <v>339.95999999999992</v>
      </c>
    </row>
    <row r="4095" spans="1:23" x14ac:dyDescent="0.25">
      <c r="A4095" t="s">
        <v>5829</v>
      </c>
      <c r="B4095" s="4">
        <v>45778</v>
      </c>
      <c r="C4095" t="s">
        <v>169</v>
      </c>
      <c r="D4095" t="str">
        <f>VLOOKUP(C4095,Customers!$A$1:$H$201,4,0)</f>
        <v>Parker Sparks</v>
      </c>
      <c r="E4095" t="str">
        <f>VLOOKUP(C4095,Customers!$A$1:$H$201,5,0)</f>
        <v>Male</v>
      </c>
      <c r="F4095" s="4">
        <f>VLOOKUP(C4095,Customers!$A$1:$H$201,6,0)</f>
        <v>22326</v>
      </c>
      <c r="G4095" s="4" t="str">
        <f>VLOOKUP(C4095,Customers!$A$1:$H$201,7,0)</f>
        <v>Bryanside</v>
      </c>
      <c r="H4095" s="4">
        <f>VLOOKUP(C4095,Customers!$A$1:$H$201,8,0)</f>
        <v>45653</v>
      </c>
      <c r="I4095" t="s">
        <v>786</v>
      </c>
      <c r="J4095" t="str">
        <f>VLOOKUP(I4095,Products!$A$1:$F$51,2,0)</f>
        <v>Difficult Vegetables</v>
      </c>
      <c r="K4095" t="str">
        <f>VLOOKUP(I4095,Products!$A$1:$F$51,3,0)</f>
        <v>Groceries</v>
      </c>
      <c r="L4095" t="str">
        <f>VLOOKUP(I4095,Products!$A$1:$F$51,4,0)</f>
        <v>Vegetables</v>
      </c>
      <c r="M4095" s="7">
        <f>VLOOKUP(I4095,Products!$A$1:$F$51,5,0)</f>
        <v>1102.791777777778</v>
      </c>
      <c r="N4095" s="7">
        <f>VLOOKUP(I4095,Products!$A$1:$F$51,6,0)</f>
        <v>164.01</v>
      </c>
      <c r="O4095" t="s">
        <v>842</v>
      </c>
      <c r="P4095" t="str">
        <f>VLOOKUP(O4095,Stores!$A$1:$D$6,2,0)</f>
        <v>MegaMart Johnmouth</v>
      </c>
      <c r="Q4095" t="str">
        <f>VLOOKUP(O4095,Stores!$A$1:$D$6,4,0)</f>
        <v>East</v>
      </c>
      <c r="R4095" s="6">
        <v>5</v>
      </c>
      <c r="S4095" s="6">
        <v>0.1</v>
      </c>
      <c r="T4095" t="s">
        <v>857</v>
      </c>
      <c r="U4095">
        <f t="shared" si="189"/>
        <v>5513.9588888888902</v>
      </c>
      <c r="V4095" s="7">
        <f t="shared" si="190"/>
        <v>820.05</v>
      </c>
      <c r="W4095" s="7">
        <f t="shared" si="191"/>
        <v>4693.0088888888904</v>
      </c>
    </row>
    <row r="4096" spans="1:23" x14ac:dyDescent="0.25">
      <c r="A4096" t="s">
        <v>991</v>
      </c>
      <c r="B4096" s="4">
        <v>45779</v>
      </c>
      <c r="C4096" t="s">
        <v>110</v>
      </c>
      <c r="D4096" t="str">
        <f>VLOOKUP(C4096,Customers!$A$1:$H$201,4,0)</f>
        <v>John Carr</v>
      </c>
      <c r="E4096" t="str">
        <f>VLOOKUP(C4096,Customers!$A$1:$H$201,5,0)</f>
        <v>Female</v>
      </c>
      <c r="F4096" s="4">
        <f>VLOOKUP(C4096,Customers!$A$1:$H$201,6,0)</f>
        <v>21956</v>
      </c>
      <c r="G4096" s="4" t="str">
        <f>VLOOKUP(C4096,Customers!$A$1:$H$201,7,0)</f>
        <v>New David</v>
      </c>
      <c r="H4096" s="4">
        <f>VLOOKUP(C4096,Customers!$A$1:$H$201,8,0)</f>
        <v>44911</v>
      </c>
      <c r="I4096" t="s">
        <v>778</v>
      </c>
      <c r="J4096" t="str">
        <f>VLOOKUP(I4096,Products!$A$1:$F$51,2,0)</f>
        <v>Deal Smartphone</v>
      </c>
      <c r="K4096" t="str">
        <f>VLOOKUP(I4096,Products!$A$1:$F$51,3,0)</f>
        <v>Electronics</v>
      </c>
      <c r="L4096" t="str">
        <f>VLOOKUP(I4096,Products!$A$1:$F$51,4,0)</f>
        <v>Smartphone</v>
      </c>
      <c r="M4096" s="7">
        <f>VLOOKUP(I4096,Products!$A$1:$F$51,5,0)</f>
        <v>673.78</v>
      </c>
      <c r="N4096" s="7">
        <f>VLOOKUP(I4096,Products!$A$1:$F$51,6,0)</f>
        <v>363.33</v>
      </c>
      <c r="O4096" t="s">
        <v>831</v>
      </c>
      <c r="P4096" t="str">
        <f>VLOOKUP(O4096,Stores!$A$1:$D$6,2,0)</f>
        <v>MegaMart Peckmouth</v>
      </c>
      <c r="Q4096" t="str">
        <f>VLOOKUP(O4096,Stores!$A$1:$D$6,4,0)</f>
        <v>East</v>
      </c>
      <c r="R4096" s="6">
        <v>4</v>
      </c>
      <c r="S4096" s="6">
        <v>0</v>
      </c>
      <c r="T4096" t="s">
        <v>851</v>
      </c>
      <c r="U4096">
        <f t="shared" si="189"/>
        <v>2695.12</v>
      </c>
      <c r="V4096" s="7">
        <f t="shared" si="190"/>
        <v>1453.32</v>
      </c>
      <c r="W4096" s="7">
        <f t="shared" si="191"/>
        <v>1240.8</v>
      </c>
    </row>
    <row r="4097" spans="1:23" x14ac:dyDescent="0.25">
      <c r="A4097" t="s">
        <v>2472</v>
      </c>
      <c r="B4097" s="4">
        <v>45779</v>
      </c>
      <c r="C4097" t="s">
        <v>391</v>
      </c>
      <c r="D4097" t="str">
        <f>VLOOKUP(C4097,Customers!$A$1:$H$201,4,0)</f>
        <v>Kenneth Berg</v>
      </c>
      <c r="E4097" t="str">
        <f>VLOOKUP(C4097,Customers!$A$1:$H$201,5,0)</f>
        <v>Male</v>
      </c>
      <c r="F4097" s="4">
        <f>VLOOKUP(C4097,Customers!$A$1:$H$201,6,0)</f>
        <v>25566</v>
      </c>
      <c r="G4097" s="4" t="str">
        <f>VLOOKUP(C4097,Customers!$A$1:$H$201,7,0)</f>
        <v>Morrisborough</v>
      </c>
      <c r="H4097" s="4">
        <f>VLOOKUP(C4097,Customers!$A$1:$H$201,8,0)</f>
        <v>45113</v>
      </c>
      <c r="I4097" t="s">
        <v>788</v>
      </c>
      <c r="J4097" t="str">
        <f>VLOOKUP(I4097,Products!$A$1:$F$51,2,0)</f>
        <v>Beat Accessories</v>
      </c>
      <c r="K4097" t="str">
        <f>VLOOKUP(I4097,Products!$A$1:$F$51,3,0)</f>
        <v>Fashion</v>
      </c>
      <c r="L4097" t="str">
        <f>VLOOKUP(I4097,Products!$A$1:$F$51,4,0)</f>
        <v>Accessories</v>
      </c>
      <c r="M4097" s="7">
        <f>VLOOKUP(I4097,Products!$A$1:$F$51,5,0)</f>
        <v>1798.97</v>
      </c>
      <c r="N4097" s="7">
        <f>VLOOKUP(I4097,Products!$A$1:$F$51,6,0)</f>
        <v>1329.15</v>
      </c>
      <c r="O4097" t="s">
        <v>835</v>
      </c>
      <c r="P4097" t="str">
        <f>VLOOKUP(O4097,Stores!$A$1:$D$6,2,0)</f>
        <v>MegaMart New Michele</v>
      </c>
      <c r="Q4097" t="str">
        <f>VLOOKUP(O4097,Stores!$A$1:$D$6,4,0)</f>
        <v>West</v>
      </c>
      <c r="R4097" s="6">
        <v>1</v>
      </c>
      <c r="S4097" s="6">
        <v>0.15</v>
      </c>
      <c r="T4097" t="s">
        <v>854</v>
      </c>
      <c r="U4097">
        <f t="shared" si="189"/>
        <v>1798.97</v>
      </c>
      <c r="V4097" s="7">
        <f t="shared" si="190"/>
        <v>1329.15</v>
      </c>
      <c r="W4097" s="7">
        <f t="shared" si="191"/>
        <v>468.96999999999991</v>
      </c>
    </row>
    <row r="4098" spans="1:23" x14ac:dyDescent="0.25">
      <c r="A4098" t="s">
        <v>2496</v>
      </c>
      <c r="B4098" s="4">
        <v>45779</v>
      </c>
      <c r="C4098" t="s">
        <v>300</v>
      </c>
      <c r="D4098" t="str">
        <f>VLOOKUP(C4098,Customers!$A$1:$H$201,4,0)</f>
        <v>Grace Garcia</v>
      </c>
      <c r="E4098" t="str">
        <f>VLOOKUP(C4098,Customers!$A$1:$H$201,5,0)</f>
        <v>Female</v>
      </c>
      <c r="F4098" s="4">
        <f>VLOOKUP(C4098,Customers!$A$1:$H$201,6,0)</f>
        <v>37929</v>
      </c>
      <c r="G4098" s="4" t="str">
        <f>VLOOKUP(C4098,Customers!$A$1:$H$201,7,0)</f>
        <v>Markberg</v>
      </c>
      <c r="H4098" s="4">
        <f>VLOOKUP(C4098,Customers!$A$1:$H$201,8,0)</f>
        <v>44928</v>
      </c>
      <c r="I4098" t="s">
        <v>707</v>
      </c>
      <c r="J4098" t="str">
        <f>VLOOKUP(I4098,Products!$A$1:$F$51,2,0)</f>
        <v>Like Camera</v>
      </c>
      <c r="K4098" t="str">
        <f>VLOOKUP(I4098,Products!$A$1:$F$51,3,0)</f>
        <v>Electronics</v>
      </c>
      <c r="L4098" t="str">
        <f>VLOOKUP(I4098,Products!$A$1:$F$51,4,0)</f>
        <v>Camera</v>
      </c>
      <c r="M4098" s="7">
        <f>VLOOKUP(I4098,Products!$A$1:$F$51,5,0)</f>
        <v>1673.69</v>
      </c>
      <c r="N4098" s="7">
        <f>VLOOKUP(I4098,Products!$A$1:$F$51,6,0)</f>
        <v>1323.38</v>
      </c>
      <c r="O4098" t="s">
        <v>842</v>
      </c>
      <c r="P4098" t="str">
        <f>VLOOKUP(O4098,Stores!$A$1:$D$6,2,0)</f>
        <v>MegaMart Johnmouth</v>
      </c>
      <c r="Q4098" t="str">
        <f>VLOOKUP(O4098,Stores!$A$1:$D$6,4,0)</f>
        <v>East</v>
      </c>
      <c r="R4098" s="6">
        <v>3</v>
      </c>
      <c r="S4098" s="6">
        <v>0.1</v>
      </c>
      <c r="T4098" t="s">
        <v>851</v>
      </c>
      <c r="U4098">
        <f t="shared" si="189"/>
        <v>5021.07</v>
      </c>
      <c r="V4098" s="7">
        <f t="shared" si="190"/>
        <v>3970.1400000000003</v>
      </c>
      <c r="W4098" s="7">
        <f t="shared" si="191"/>
        <v>1050.0299999999993</v>
      </c>
    </row>
    <row r="4099" spans="1:23" x14ac:dyDescent="0.25">
      <c r="A4099" t="s">
        <v>4883</v>
      </c>
      <c r="B4099" s="4">
        <v>45779</v>
      </c>
      <c r="C4099" t="s">
        <v>668</v>
      </c>
      <c r="D4099" t="str">
        <f>VLOOKUP(C4099,Customers!$A$1:$H$201,4,0)</f>
        <v>Daniel Lawson</v>
      </c>
      <c r="E4099" t="str">
        <f>VLOOKUP(C4099,Customers!$A$1:$H$201,5,0)</f>
        <v>Male</v>
      </c>
      <c r="F4099" s="4">
        <f>VLOOKUP(C4099,Customers!$A$1:$H$201,6,0)</f>
        <v>24703</v>
      </c>
      <c r="G4099" s="4" t="str">
        <f>VLOOKUP(C4099,Customers!$A$1:$H$201,7,0)</f>
        <v>Conwayside</v>
      </c>
      <c r="H4099" s="4">
        <f>VLOOKUP(C4099,Customers!$A$1:$H$201,8,0)</f>
        <v>45026</v>
      </c>
      <c r="I4099" t="s">
        <v>802</v>
      </c>
      <c r="J4099" t="str">
        <f>VLOOKUP(I4099,Products!$A$1:$F$51,2,0)</f>
        <v>Piece Headphones</v>
      </c>
      <c r="K4099" t="str">
        <f>VLOOKUP(I4099,Products!$A$1:$F$51,3,0)</f>
        <v>Electronics</v>
      </c>
      <c r="L4099" t="str">
        <f>VLOOKUP(I4099,Products!$A$1:$F$51,4,0)</f>
        <v>Headphones</v>
      </c>
      <c r="M4099" s="7">
        <f>VLOOKUP(I4099,Products!$A$1:$F$51,5,0)</f>
        <v>1745.61</v>
      </c>
      <c r="N4099" s="7">
        <f>VLOOKUP(I4099,Products!$A$1:$F$51,6,0)</f>
        <v>1322.44</v>
      </c>
      <c r="O4099" t="s">
        <v>831</v>
      </c>
      <c r="P4099" t="str">
        <f>VLOOKUP(O4099,Stores!$A$1:$D$6,2,0)</f>
        <v>MegaMart Peckmouth</v>
      </c>
      <c r="Q4099" t="str">
        <f>VLOOKUP(O4099,Stores!$A$1:$D$6,4,0)</f>
        <v>East</v>
      </c>
      <c r="R4099" s="6">
        <v>2</v>
      </c>
      <c r="S4099" s="6">
        <v>0.15</v>
      </c>
      <c r="T4099" t="s">
        <v>854</v>
      </c>
      <c r="U4099">
        <f t="shared" ref="U4099:U4162" si="192">M4099*R4099</f>
        <v>3491.22</v>
      </c>
      <c r="V4099" s="7">
        <f t="shared" ref="V4099:V4162" si="193">N4099*R4099</f>
        <v>2644.88</v>
      </c>
      <c r="W4099" s="7">
        <f t="shared" ref="W4099:W4162" si="194">U4099-V4099-(1-S4099)</f>
        <v>845.48999999999967</v>
      </c>
    </row>
    <row r="4100" spans="1:23" x14ac:dyDescent="0.25">
      <c r="A4100" t="s">
        <v>911</v>
      </c>
      <c r="B4100" s="4">
        <v>45779</v>
      </c>
      <c r="C4100" t="s">
        <v>264</v>
      </c>
      <c r="D4100" t="str">
        <f>VLOOKUP(C4100,Customers!$A$1:$H$201,4,0)</f>
        <v>Eric Bryan</v>
      </c>
      <c r="E4100" t="str">
        <f>VLOOKUP(C4100,Customers!$A$1:$H$201,5,0)</f>
        <v>Male</v>
      </c>
      <c r="F4100" s="4">
        <f>VLOOKUP(C4100,Customers!$A$1:$H$201,6,0)</f>
        <v>26230</v>
      </c>
      <c r="G4100" s="4" t="str">
        <f>VLOOKUP(C4100,Customers!$A$1:$H$201,7,0)</f>
        <v>Taylorhaven</v>
      </c>
      <c r="H4100" s="4">
        <f>VLOOKUP(C4100,Customers!$A$1:$H$201,8,0)</f>
        <v>44259</v>
      </c>
      <c r="I4100" t="s">
        <v>790</v>
      </c>
      <c r="J4100" t="str">
        <f>VLOOKUP(I4100,Products!$A$1:$F$51,2,0)</f>
        <v>Everything Laptop</v>
      </c>
      <c r="K4100" t="str">
        <f>VLOOKUP(I4100,Products!$A$1:$F$51,3,0)</f>
        <v>Electronics</v>
      </c>
      <c r="L4100" t="str">
        <f>VLOOKUP(I4100,Products!$A$1:$F$51,4,0)</f>
        <v>Laptop</v>
      </c>
      <c r="M4100" s="7">
        <f>VLOOKUP(I4100,Products!$A$1:$F$51,5,0)</f>
        <v>428.05</v>
      </c>
      <c r="N4100" s="7">
        <f>VLOOKUP(I4100,Products!$A$1:$F$51,6,0)</f>
        <v>246.07</v>
      </c>
      <c r="O4100" t="s">
        <v>835</v>
      </c>
      <c r="P4100" t="str">
        <f>VLOOKUP(O4100,Stores!$A$1:$D$6,2,0)</f>
        <v>MegaMart New Michele</v>
      </c>
      <c r="Q4100" t="str">
        <f>VLOOKUP(O4100,Stores!$A$1:$D$6,4,0)</f>
        <v>West</v>
      </c>
      <c r="R4100" s="6">
        <v>2.9905584572117316</v>
      </c>
      <c r="S4100" s="6">
        <v>0.05</v>
      </c>
      <c r="T4100" t="s">
        <v>861</v>
      </c>
      <c r="U4100">
        <f t="shared" si="192"/>
        <v>1280.1085476094818</v>
      </c>
      <c r="V4100" s="7">
        <f t="shared" si="193"/>
        <v>735.88671956609073</v>
      </c>
      <c r="W4100" s="7">
        <f t="shared" si="194"/>
        <v>543.271828043391</v>
      </c>
    </row>
    <row r="4101" spans="1:23" x14ac:dyDescent="0.25">
      <c r="A4101" t="s">
        <v>1266</v>
      </c>
      <c r="B4101" s="4">
        <v>45779</v>
      </c>
      <c r="C4101" t="s">
        <v>366</v>
      </c>
      <c r="D4101" t="str">
        <f>VLOOKUP(C4101,Customers!$A$1:$H$201,4,0)</f>
        <v>Lisa Vega</v>
      </c>
      <c r="E4101" t="str">
        <f>VLOOKUP(C4101,Customers!$A$1:$H$201,5,0)</f>
        <v>Female</v>
      </c>
      <c r="F4101" s="4">
        <f>VLOOKUP(C4101,Customers!$A$1:$H$201,6,0)</f>
        <v>38361</v>
      </c>
      <c r="G4101" s="4" t="str">
        <f>VLOOKUP(C4101,Customers!$A$1:$H$201,7,0)</f>
        <v>East Colinmouth</v>
      </c>
      <c r="H4101" s="4">
        <f>VLOOKUP(C4101,Customers!$A$1:$H$201,8,0)</f>
        <v>45068</v>
      </c>
      <c r="I4101" t="s">
        <v>782</v>
      </c>
      <c r="J4101" t="str">
        <f>VLOOKUP(I4101,Products!$A$1:$F$51,2,0)</f>
        <v>National Watches</v>
      </c>
      <c r="K4101" t="str">
        <f>VLOOKUP(I4101,Products!$A$1:$F$51,3,0)</f>
        <v>Fashion</v>
      </c>
      <c r="L4101" t="str">
        <f>VLOOKUP(I4101,Products!$A$1:$F$51,4,0)</f>
        <v>Watches</v>
      </c>
      <c r="M4101" s="7">
        <f>VLOOKUP(I4101,Products!$A$1:$F$51,5,0)</f>
        <v>29.24</v>
      </c>
      <c r="N4101" s="7">
        <f>VLOOKUP(I4101,Products!$A$1:$F$51,6,0)</f>
        <v>742.26521739130465</v>
      </c>
      <c r="O4101" t="s">
        <v>838</v>
      </c>
      <c r="P4101" t="str">
        <f>VLOOKUP(O4101,Stores!$A$1:$D$6,2,0)</f>
        <v>MegaMart Brianahaven</v>
      </c>
      <c r="Q4101" t="str">
        <f>VLOOKUP(O4101,Stores!$A$1:$D$6,4,0)</f>
        <v>North</v>
      </c>
      <c r="R4101" s="6">
        <v>5</v>
      </c>
      <c r="S4101" s="6">
        <v>0.15</v>
      </c>
      <c r="T4101" t="s">
        <v>861</v>
      </c>
      <c r="U4101">
        <f t="shared" si="192"/>
        <v>146.19999999999999</v>
      </c>
      <c r="V4101" s="7">
        <f t="shared" si="193"/>
        <v>3711.3260869565233</v>
      </c>
      <c r="W4101" s="7">
        <f t="shared" si="194"/>
        <v>-3565.9760869565234</v>
      </c>
    </row>
    <row r="4102" spans="1:23" x14ac:dyDescent="0.25">
      <c r="A4102" t="s">
        <v>2991</v>
      </c>
      <c r="B4102" s="4">
        <v>45779</v>
      </c>
      <c r="C4102" t="s">
        <v>113</v>
      </c>
      <c r="D4102" t="str">
        <f>VLOOKUP(C4102,Customers!$A$1:$H$201,4,0)</f>
        <v>Tyler Levine</v>
      </c>
      <c r="E4102" t="str">
        <f>VLOOKUP(C4102,Customers!$A$1:$H$201,5,0)</f>
        <v>Male</v>
      </c>
      <c r="F4102" s="4">
        <f>VLOOKUP(C4102,Customers!$A$1:$H$201,6,0)</f>
        <v>28630</v>
      </c>
      <c r="G4102" s="4" t="str">
        <f>VLOOKUP(C4102,Customers!$A$1:$H$201,7,0)</f>
        <v>West Charles</v>
      </c>
      <c r="H4102" s="4">
        <f>VLOOKUP(C4102,Customers!$A$1:$H$201,8,0)</f>
        <v>44438</v>
      </c>
      <c r="I4102" t="s">
        <v>796</v>
      </c>
      <c r="J4102" t="str">
        <f>VLOOKUP(I4102,Products!$A$1:$F$51,2,0)</f>
        <v>Book Television</v>
      </c>
      <c r="K4102" t="str">
        <f>VLOOKUP(I4102,Products!$A$1:$F$51,3,0)</f>
        <v>Electronics</v>
      </c>
      <c r="L4102" t="str">
        <f>VLOOKUP(I4102,Products!$A$1:$F$51,4,0)</f>
        <v>Television</v>
      </c>
      <c r="M4102" s="7">
        <f>VLOOKUP(I4102,Products!$A$1:$F$51,5,0)</f>
        <v>1952.65</v>
      </c>
      <c r="N4102" s="7">
        <f>VLOOKUP(I4102,Products!$A$1:$F$51,6,0)</f>
        <v>1451.27</v>
      </c>
      <c r="O4102" t="s">
        <v>827</v>
      </c>
      <c r="P4102" t="str">
        <f>VLOOKUP(O4102,Stores!$A$1:$D$6,2,0)</f>
        <v>MegaMart Jimenezborough</v>
      </c>
      <c r="Q4102" t="str">
        <f>VLOOKUP(O4102,Stores!$A$1:$D$6,4,0)</f>
        <v>South</v>
      </c>
      <c r="R4102" s="6">
        <v>3</v>
      </c>
      <c r="S4102" s="6">
        <v>0</v>
      </c>
      <c r="T4102" t="s">
        <v>851</v>
      </c>
      <c r="U4102">
        <f t="shared" si="192"/>
        <v>5857.9500000000007</v>
      </c>
      <c r="V4102" s="7">
        <f t="shared" si="193"/>
        <v>4353.8099999999995</v>
      </c>
      <c r="W4102" s="7">
        <f t="shared" si="194"/>
        <v>1503.1400000000012</v>
      </c>
    </row>
    <row r="4103" spans="1:23" x14ac:dyDescent="0.25">
      <c r="A4103" t="s">
        <v>3136</v>
      </c>
      <c r="B4103" s="4">
        <v>45780</v>
      </c>
      <c r="C4103" t="s">
        <v>83</v>
      </c>
      <c r="D4103" t="str">
        <f>VLOOKUP(C4103,Customers!$A$1:$H$201,4,0)</f>
        <v>Debbie Martin</v>
      </c>
      <c r="E4103" t="str">
        <f>VLOOKUP(C4103,Customers!$A$1:$H$201,5,0)</f>
        <v>Male</v>
      </c>
      <c r="F4103" s="4">
        <f>VLOOKUP(C4103,Customers!$A$1:$H$201,6,0)</f>
        <v>34290</v>
      </c>
      <c r="G4103" s="4" t="str">
        <f>VLOOKUP(C4103,Customers!$A$1:$H$201,7,0)</f>
        <v>Meganmouth</v>
      </c>
      <c r="H4103" s="4">
        <f>VLOOKUP(C4103,Customers!$A$1:$H$201,8,0)</f>
        <v>44583</v>
      </c>
      <c r="I4103" t="s">
        <v>718</v>
      </c>
      <c r="J4103" t="str">
        <f>VLOOKUP(I4103,Products!$A$1:$F$51,2,0)</f>
        <v>Four Accessories</v>
      </c>
      <c r="K4103" t="str">
        <f>VLOOKUP(I4103,Products!$A$1:$F$51,3,0)</f>
        <v>Fashion</v>
      </c>
      <c r="L4103" t="str">
        <f>VLOOKUP(I4103,Products!$A$1:$F$51,4,0)</f>
        <v>Accessories</v>
      </c>
      <c r="M4103" s="7">
        <f>VLOOKUP(I4103,Products!$A$1:$F$51,5,0)</f>
        <v>1853.77</v>
      </c>
      <c r="N4103" s="7">
        <f>VLOOKUP(I4103,Products!$A$1:$F$51,6,0)</f>
        <v>1363.52</v>
      </c>
      <c r="O4103" t="s">
        <v>831</v>
      </c>
      <c r="P4103" t="str">
        <f>VLOOKUP(O4103,Stores!$A$1:$D$6,2,0)</f>
        <v>MegaMart Peckmouth</v>
      </c>
      <c r="Q4103" t="str">
        <f>VLOOKUP(O4103,Stores!$A$1:$D$6,4,0)</f>
        <v>East</v>
      </c>
      <c r="R4103" s="6">
        <v>2</v>
      </c>
      <c r="S4103" s="6">
        <v>0.05</v>
      </c>
      <c r="T4103" t="s">
        <v>851</v>
      </c>
      <c r="U4103">
        <f t="shared" si="192"/>
        <v>3707.54</v>
      </c>
      <c r="V4103" s="7">
        <f t="shared" si="193"/>
        <v>2727.04</v>
      </c>
      <c r="W4103" s="7">
        <f t="shared" si="194"/>
        <v>979.55</v>
      </c>
    </row>
    <row r="4104" spans="1:23" x14ac:dyDescent="0.25">
      <c r="A4104" t="s">
        <v>3772</v>
      </c>
      <c r="B4104" s="4">
        <v>45780</v>
      </c>
      <c r="C4104" t="s">
        <v>671</v>
      </c>
      <c r="D4104" t="str">
        <f>VLOOKUP(C4104,Customers!$A$1:$H$201,4,0)</f>
        <v>Karen Quinn</v>
      </c>
      <c r="E4104" t="str">
        <f>VLOOKUP(C4104,Customers!$A$1:$H$201,5,0)</f>
        <v>Female</v>
      </c>
      <c r="F4104" s="4">
        <f>VLOOKUP(C4104,Customers!$A$1:$H$201,6,0)</f>
        <v>21380</v>
      </c>
      <c r="G4104" s="4" t="str">
        <f>VLOOKUP(C4104,Customers!$A$1:$H$201,7,0)</f>
        <v>Kristinemouth</v>
      </c>
      <c r="H4104" s="4">
        <f>VLOOKUP(C4104,Customers!$A$1:$H$201,8,0)</f>
        <v>44723</v>
      </c>
      <c r="I4104" t="s">
        <v>796</v>
      </c>
      <c r="J4104" t="str">
        <f>VLOOKUP(I4104,Products!$A$1:$F$51,2,0)</f>
        <v>Book Television</v>
      </c>
      <c r="K4104" t="str">
        <f>VLOOKUP(I4104,Products!$A$1:$F$51,3,0)</f>
        <v>Electronics</v>
      </c>
      <c r="L4104" t="str">
        <f>VLOOKUP(I4104,Products!$A$1:$F$51,4,0)</f>
        <v>Television</v>
      </c>
      <c r="M4104" s="7">
        <f>VLOOKUP(I4104,Products!$A$1:$F$51,5,0)</f>
        <v>1952.65</v>
      </c>
      <c r="N4104" s="7">
        <f>VLOOKUP(I4104,Products!$A$1:$F$51,6,0)</f>
        <v>1451.27</v>
      </c>
      <c r="O4104" t="s">
        <v>838</v>
      </c>
      <c r="P4104" t="str">
        <f>VLOOKUP(O4104,Stores!$A$1:$D$6,2,0)</f>
        <v>MegaMart Brianahaven</v>
      </c>
      <c r="Q4104" t="str">
        <f>VLOOKUP(O4104,Stores!$A$1:$D$6,4,0)</f>
        <v>North</v>
      </c>
      <c r="R4104" s="6">
        <v>3</v>
      </c>
      <c r="S4104" s="6">
        <v>0.15</v>
      </c>
      <c r="T4104" t="s">
        <v>851</v>
      </c>
      <c r="U4104">
        <f t="shared" si="192"/>
        <v>5857.9500000000007</v>
      </c>
      <c r="V4104" s="7">
        <f t="shared" si="193"/>
        <v>4353.8099999999995</v>
      </c>
      <c r="W4104" s="7">
        <f t="shared" si="194"/>
        <v>1503.2900000000013</v>
      </c>
    </row>
    <row r="4105" spans="1:23" x14ac:dyDescent="0.25">
      <c r="A4105" t="s">
        <v>3804</v>
      </c>
      <c r="B4105" s="4">
        <v>45780</v>
      </c>
      <c r="C4105" t="s">
        <v>549</v>
      </c>
      <c r="D4105" t="str">
        <f>VLOOKUP(C4105,Customers!$A$1:$H$201,4,0)</f>
        <v>Nancy Gordon</v>
      </c>
      <c r="E4105" t="str">
        <f>VLOOKUP(C4105,Customers!$A$1:$H$201,5,0)</f>
        <v>Female</v>
      </c>
      <c r="F4105" s="4">
        <f>VLOOKUP(C4105,Customers!$A$1:$H$201,6,0)</f>
        <v>32240</v>
      </c>
      <c r="G4105" s="4" t="str">
        <f>VLOOKUP(C4105,Customers!$A$1:$H$201,7,0)</f>
        <v>Port Alex</v>
      </c>
      <c r="H4105" s="4">
        <f>VLOOKUP(C4105,Customers!$A$1:$H$201,8,0)</f>
        <v>44962</v>
      </c>
      <c r="I4105" t="s">
        <v>798</v>
      </c>
      <c r="J4105" t="str">
        <f>VLOOKUP(I4105,Products!$A$1:$F$51,2,0)</f>
        <v>Stage Footwear</v>
      </c>
      <c r="K4105" t="str">
        <f>VLOOKUP(I4105,Products!$A$1:$F$51,3,0)</f>
        <v>Fashion</v>
      </c>
      <c r="L4105" t="str">
        <f>VLOOKUP(I4105,Products!$A$1:$F$51,4,0)</f>
        <v>Footwear</v>
      </c>
      <c r="M4105" s="7">
        <f>VLOOKUP(I4105,Products!$A$1:$F$51,5,0)</f>
        <v>1102.791777777778</v>
      </c>
      <c r="N4105" s="7">
        <f>VLOOKUP(I4105,Products!$A$1:$F$51,6,0)</f>
        <v>742.26521739130465</v>
      </c>
      <c r="O4105" t="s">
        <v>842</v>
      </c>
      <c r="P4105" t="str">
        <f>VLOOKUP(O4105,Stores!$A$1:$D$6,2,0)</f>
        <v>MegaMart Johnmouth</v>
      </c>
      <c r="Q4105" t="str">
        <f>VLOOKUP(O4105,Stores!$A$1:$D$6,4,0)</f>
        <v>East</v>
      </c>
      <c r="R4105" s="6">
        <v>1</v>
      </c>
      <c r="S4105" s="6">
        <v>0.1</v>
      </c>
      <c r="T4105" t="s">
        <v>861</v>
      </c>
      <c r="U4105">
        <f t="shared" si="192"/>
        <v>1102.791777777778</v>
      </c>
      <c r="V4105" s="7">
        <f t="shared" si="193"/>
        <v>742.26521739130465</v>
      </c>
      <c r="W4105" s="7">
        <f t="shared" si="194"/>
        <v>359.62656038647333</v>
      </c>
    </row>
    <row r="4106" spans="1:23" x14ac:dyDescent="0.25">
      <c r="A4106" t="s">
        <v>4014</v>
      </c>
      <c r="B4106" s="4">
        <v>45780</v>
      </c>
      <c r="C4106" t="s">
        <v>478</v>
      </c>
      <c r="D4106" t="str">
        <f>VLOOKUP(C4106,Customers!$A$1:$H$201,4,0)</f>
        <v>Denise Jackson</v>
      </c>
      <c r="E4106" t="str">
        <f>VLOOKUP(C4106,Customers!$A$1:$H$201,5,0)</f>
        <v>Male</v>
      </c>
      <c r="F4106" s="4">
        <f>VLOOKUP(C4106,Customers!$A$1:$H$201,6,0)</f>
        <v>35356</v>
      </c>
      <c r="G4106" s="4" t="str">
        <f>VLOOKUP(C4106,Customers!$A$1:$H$201,7,0)</f>
        <v>Williamsport</v>
      </c>
      <c r="H4106" s="4">
        <f>VLOOKUP(C4106,Customers!$A$1:$H$201,8,0)</f>
        <v>44915</v>
      </c>
      <c r="I4106" t="s">
        <v>768</v>
      </c>
      <c r="J4106" t="str">
        <f>VLOOKUP(I4106,Products!$A$1:$F$51,2,0)</f>
        <v>And Footwear</v>
      </c>
      <c r="K4106" t="str">
        <f>VLOOKUP(I4106,Products!$A$1:$F$51,3,0)</f>
        <v>Fashion</v>
      </c>
      <c r="L4106" t="str">
        <f>VLOOKUP(I4106,Products!$A$1:$F$51,4,0)</f>
        <v>Footwear</v>
      </c>
      <c r="M4106" s="7">
        <f>VLOOKUP(I4106,Products!$A$1:$F$51,5,0)</f>
        <v>1878.47</v>
      </c>
      <c r="N4106" s="7">
        <f>VLOOKUP(I4106,Products!$A$1:$F$51,6,0)</f>
        <v>1014.91</v>
      </c>
      <c r="O4106" t="s">
        <v>831</v>
      </c>
      <c r="P4106" t="str">
        <f>VLOOKUP(O4106,Stores!$A$1:$D$6,2,0)</f>
        <v>MegaMart Peckmouth</v>
      </c>
      <c r="Q4106" t="str">
        <f>VLOOKUP(O4106,Stores!$A$1:$D$6,4,0)</f>
        <v>East</v>
      </c>
      <c r="R4106" s="6">
        <v>5</v>
      </c>
      <c r="S4106" s="6">
        <v>0.1</v>
      </c>
      <c r="T4106" t="s">
        <v>861</v>
      </c>
      <c r="U4106">
        <f t="shared" si="192"/>
        <v>9392.35</v>
      </c>
      <c r="V4106" s="7">
        <f t="shared" si="193"/>
        <v>5074.55</v>
      </c>
      <c r="W4106" s="7">
        <f t="shared" si="194"/>
        <v>4316.9000000000005</v>
      </c>
    </row>
    <row r="4107" spans="1:23" x14ac:dyDescent="0.25">
      <c r="A4107" t="s">
        <v>5177</v>
      </c>
      <c r="B4107" s="4">
        <v>45780</v>
      </c>
      <c r="C4107" t="s">
        <v>409</v>
      </c>
      <c r="D4107" t="str">
        <f>VLOOKUP(C4107,Customers!$A$1:$H$201,4,0)</f>
        <v>Travis Peters</v>
      </c>
      <c r="E4107" t="str">
        <f>VLOOKUP(C4107,Customers!$A$1:$H$201,5,0)</f>
        <v>Female</v>
      </c>
      <c r="F4107" s="4">
        <f>VLOOKUP(C4107,Customers!$A$1:$H$201,6,0)</f>
        <v>24112</v>
      </c>
      <c r="G4107" s="4" t="str">
        <f>VLOOKUP(C4107,Customers!$A$1:$H$201,7,0)</f>
        <v>South Ianhaven</v>
      </c>
      <c r="H4107" s="4">
        <f>VLOOKUP(C4107,Customers!$A$1:$H$201,8,0)</f>
        <v>44926</v>
      </c>
      <c r="I4107" t="s">
        <v>812</v>
      </c>
      <c r="J4107" t="str">
        <f>VLOOKUP(I4107,Products!$A$1:$F$51,2,0)</f>
        <v>Set Dairy</v>
      </c>
      <c r="K4107" t="str">
        <f>VLOOKUP(I4107,Products!$A$1:$F$51,3,0)</f>
        <v>Groceries</v>
      </c>
      <c r="L4107" t="str">
        <f>VLOOKUP(I4107,Products!$A$1:$F$51,4,0)</f>
        <v>Dairy</v>
      </c>
      <c r="M4107" s="7">
        <f>VLOOKUP(I4107,Products!$A$1:$F$51,5,0)</f>
        <v>1879.08</v>
      </c>
      <c r="N4107" s="7">
        <f>VLOOKUP(I4107,Products!$A$1:$F$51,6,0)</f>
        <v>1004.56</v>
      </c>
      <c r="O4107" t="s">
        <v>827</v>
      </c>
      <c r="P4107" t="str">
        <f>VLOOKUP(O4107,Stores!$A$1:$D$6,2,0)</f>
        <v>MegaMart Jimenezborough</v>
      </c>
      <c r="Q4107" t="str">
        <f>VLOOKUP(O4107,Stores!$A$1:$D$6,4,0)</f>
        <v>South</v>
      </c>
      <c r="R4107" s="6">
        <v>5</v>
      </c>
      <c r="S4107" s="6">
        <v>0.15</v>
      </c>
      <c r="T4107" t="s">
        <v>857</v>
      </c>
      <c r="U4107">
        <f t="shared" si="192"/>
        <v>9395.4</v>
      </c>
      <c r="V4107" s="7">
        <f t="shared" si="193"/>
        <v>5022.7999999999993</v>
      </c>
      <c r="W4107" s="7">
        <f t="shared" si="194"/>
        <v>4371.75</v>
      </c>
    </row>
    <row r="4108" spans="1:23" x14ac:dyDescent="0.25">
      <c r="A4108" t="s">
        <v>5602</v>
      </c>
      <c r="B4108" s="4">
        <v>45780</v>
      </c>
      <c r="C4108" t="s">
        <v>87</v>
      </c>
      <c r="D4108" t="str">
        <f>VLOOKUP(C4108,Customers!$A$1:$H$201,4,0)</f>
        <v>Megan Velasquez</v>
      </c>
      <c r="E4108" t="str">
        <f>VLOOKUP(C4108,Customers!$A$1:$H$201,5,0)</f>
        <v>Male</v>
      </c>
      <c r="F4108" s="4">
        <f>VLOOKUP(C4108,Customers!$A$1:$H$201,6,0)</f>
        <v>20409</v>
      </c>
      <c r="G4108" s="4" t="str">
        <f>VLOOKUP(C4108,Customers!$A$1:$H$201,7,0)</f>
        <v>East James</v>
      </c>
      <c r="H4108" s="4">
        <f>VLOOKUP(C4108,Customers!$A$1:$H$201,8,0)</f>
        <v>44106</v>
      </c>
      <c r="I4108" t="s">
        <v>768</v>
      </c>
      <c r="J4108" t="str">
        <f>VLOOKUP(I4108,Products!$A$1:$F$51,2,0)</f>
        <v>And Footwear</v>
      </c>
      <c r="K4108" t="str">
        <f>VLOOKUP(I4108,Products!$A$1:$F$51,3,0)</f>
        <v>Fashion</v>
      </c>
      <c r="L4108" t="str">
        <f>VLOOKUP(I4108,Products!$A$1:$F$51,4,0)</f>
        <v>Footwear</v>
      </c>
      <c r="M4108" s="7">
        <f>VLOOKUP(I4108,Products!$A$1:$F$51,5,0)</f>
        <v>1878.47</v>
      </c>
      <c r="N4108" s="7">
        <f>VLOOKUP(I4108,Products!$A$1:$F$51,6,0)</f>
        <v>1014.91</v>
      </c>
      <c r="O4108" t="s">
        <v>842</v>
      </c>
      <c r="P4108" t="str">
        <f>VLOOKUP(O4108,Stores!$A$1:$D$6,2,0)</f>
        <v>MegaMart Johnmouth</v>
      </c>
      <c r="Q4108" t="str">
        <f>VLOOKUP(O4108,Stores!$A$1:$D$6,4,0)</f>
        <v>East</v>
      </c>
      <c r="R4108" s="6">
        <v>4</v>
      </c>
      <c r="S4108" s="6">
        <v>0.1</v>
      </c>
      <c r="T4108" t="s">
        <v>854</v>
      </c>
      <c r="U4108">
        <f t="shared" si="192"/>
        <v>7513.88</v>
      </c>
      <c r="V4108" s="7">
        <f t="shared" si="193"/>
        <v>4059.64</v>
      </c>
      <c r="W4108" s="7">
        <f t="shared" si="194"/>
        <v>3453.34</v>
      </c>
    </row>
    <row r="4109" spans="1:23" x14ac:dyDescent="0.25">
      <c r="A4109" t="s">
        <v>5645</v>
      </c>
      <c r="B4109" s="4">
        <v>45781</v>
      </c>
      <c r="C4109" t="s">
        <v>117</v>
      </c>
      <c r="D4109" t="str">
        <f>VLOOKUP(C4109,Customers!$A$1:$H$201,4,0)</f>
        <v>Lacey Hall</v>
      </c>
      <c r="E4109" t="str">
        <f>VLOOKUP(C4109,Customers!$A$1:$H$201,5,0)</f>
        <v>Male</v>
      </c>
      <c r="F4109" s="4">
        <f>VLOOKUP(C4109,Customers!$A$1:$H$201,6,0)</f>
        <v>37417</v>
      </c>
      <c r="G4109" s="4" t="str">
        <f>VLOOKUP(C4109,Customers!$A$1:$H$201,7,0)</f>
        <v>Thomashaven</v>
      </c>
      <c r="H4109" s="4">
        <f>VLOOKUP(C4109,Customers!$A$1:$H$201,8,0)</f>
        <v>44800</v>
      </c>
      <c r="I4109" t="s">
        <v>786</v>
      </c>
      <c r="J4109" t="str">
        <f>VLOOKUP(I4109,Products!$A$1:$F$51,2,0)</f>
        <v>Difficult Vegetables</v>
      </c>
      <c r="K4109" t="str">
        <f>VLOOKUP(I4109,Products!$A$1:$F$51,3,0)</f>
        <v>Groceries</v>
      </c>
      <c r="L4109" t="str">
        <f>VLOOKUP(I4109,Products!$A$1:$F$51,4,0)</f>
        <v>Vegetables</v>
      </c>
      <c r="M4109" s="7">
        <f>VLOOKUP(I4109,Products!$A$1:$F$51,5,0)</f>
        <v>1102.791777777778</v>
      </c>
      <c r="N4109" s="7">
        <f>VLOOKUP(I4109,Products!$A$1:$F$51,6,0)</f>
        <v>164.01</v>
      </c>
      <c r="O4109" t="s">
        <v>838</v>
      </c>
      <c r="P4109" t="str">
        <f>VLOOKUP(O4109,Stores!$A$1:$D$6,2,0)</f>
        <v>MegaMart Brianahaven</v>
      </c>
      <c r="Q4109" t="str">
        <f>VLOOKUP(O4109,Stores!$A$1:$D$6,4,0)</f>
        <v>North</v>
      </c>
      <c r="R4109" s="6">
        <v>1</v>
      </c>
      <c r="S4109" s="6">
        <v>0.05</v>
      </c>
      <c r="T4109" t="s">
        <v>854</v>
      </c>
      <c r="U4109">
        <f t="shared" si="192"/>
        <v>1102.791777777778</v>
      </c>
      <c r="V4109" s="7">
        <f t="shared" si="193"/>
        <v>164.01</v>
      </c>
      <c r="W4109" s="7">
        <f t="shared" si="194"/>
        <v>937.83177777777792</v>
      </c>
    </row>
    <row r="4110" spans="1:23" x14ac:dyDescent="0.25">
      <c r="A4110" t="s">
        <v>2080</v>
      </c>
      <c r="B4110" s="4">
        <v>45781</v>
      </c>
      <c r="C4110" t="s">
        <v>628</v>
      </c>
      <c r="D4110" t="str">
        <f>VLOOKUP(C4110,Customers!$A$1:$H$201,4,0)</f>
        <v>Mark Mcdonald</v>
      </c>
      <c r="E4110" t="str">
        <f>VLOOKUP(C4110,Customers!$A$1:$H$201,5,0)</f>
        <v>Female</v>
      </c>
      <c r="F4110" s="4">
        <f>VLOOKUP(C4110,Customers!$A$1:$H$201,6,0)</f>
        <v>22255</v>
      </c>
      <c r="G4110" s="4" t="str">
        <f>VLOOKUP(C4110,Customers!$A$1:$H$201,7,0)</f>
        <v>East Paulburgh</v>
      </c>
      <c r="H4110" s="4">
        <f>VLOOKUP(C4110,Customers!$A$1:$H$201,8,0)</f>
        <v>45465</v>
      </c>
      <c r="I4110" t="s">
        <v>768</v>
      </c>
      <c r="J4110" t="str">
        <f>VLOOKUP(I4110,Products!$A$1:$F$51,2,0)</f>
        <v>And Footwear</v>
      </c>
      <c r="K4110" t="str">
        <f>VLOOKUP(I4110,Products!$A$1:$F$51,3,0)</f>
        <v>Fashion</v>
      </c>
      <c r="L4110" t="str">
        <f>VLOOKUP(I4110,Products!$A$1:$F$51,4,0)</f>
        <v>Footwear</v>
      </c>
      <c r="M4110" s="7">
        <f>VLOOKUP(I4110,Products!$A$1:$F$51,5,0)</f>
        <v>1878.47</v>
      </c>
      <c r="N4110" s="7">
        <f>VLOOKUP(I4110,Products!$A$1:$F$51,6,0)</f>
        <v>1014.91</v>
      </c>
      <c r="O4110" t="s">
        <v>831</v>
      </c>
      <c r="P4110" t="str">
        <f>VLOOKUP(O4110,Stores!$A$1:$D$6,2,0)</f>
        <v>MegaMart Peckmouth</v>
      </c>
      <c r="Q4110" t="str">
        <f>VLOOKUP(O4110,Stores!$A$1:$D$6,4,0)</f>
        <v>East</v>
      </c>
      <c r="R4110" s="6">
        <v>2</v>
      </c>
      <c r="S4110" s="6">
        <v>0.05</v>
      </c>
      <c r="T4110" t="s">
        <v>851</v>
      </c>
      <c r="U4110">
        <f t="shared" si="192"/>
        <v>3756.94</v>
      </c>
      <c r="V4110" s="7">
        <f t="shared" si="193"/>
        <v>2029.82</v>
      </c>
      <c r="W4110" s="7">
        <f t="shared" si="194"/>
        <v>1726.17</v>
      </c>
    </row>
    <row r="4111" spans="1:23" x14ac:dyDescent="0.25">
      <c r="A4111" t="s">
        <v>2570</v>
      </c>
      <c r="B4111" s="4">
        <v>45781</v>
      </c>
      <c r="C4111" t="s">
        <v>631</v>
      </c>
      <c r="D4111" t="str">
        <f>VLOOKUP(C4111,Customers!$A$1:$H$201,4,0)</f>
        <v>Dennis Wallace</v>
      </c>
      <c r="E4111" t="str">
        <f>VLOOKUP(C4111,Customers!$A$1:$H$201,5,0)</f>
        <v>Female</v>
      </c>
      <c r="F4111" s="4">
        <f>VLOOKUP(C4111,Customers!$A$1:$H$201,6,0)</f>
        <v>31092</v>
      </c>
      <c r="G4111" s="4" t="str">
        <f>VLOOKUP(C4111,Customers!$A$1:$H$201,7,0)</f>
        <v>Bennettburgh</v>
      </c>
      <c r="H4111" s="4">
        <f>VLOOKUP(C4111,Customers!$A$1:$H$201,8,0)</f>
        <v>45888</v>
      </c>
      <c r="I4111" t="s">
        <v>714</v>
      </c>
      <c r="J4111" t="str">
        <f>VLOOKUP(I4111,Products!$A$1:$F$51,2,0)</f>
        <v>Here Footwear</v>
      </c>
      <c r="K4111" t="str">
        <f>VLOOKUP(I4111,Products!$A$1:$F$51,3,0)</f>
        <v>Fashion</v>
      </c>
      <c r="L4111" t="str">
        <f>VLOOKUP(I4111,Products!$A$1:$F$51,4,0)</f>
        <v>Footwear</v>
      </c>
      <c r="M4111" s="7">
        <f>VLOOKUP(I4111,Products!$A$1:$F$51,5,0)</f>
        <v>1102.791777777778</v>
      </c>
      <c r="N4111" s="7">
        <f>VLOOKUP(I4111,Products!$A$1:$F$51,6,0)</f>
        <v>169.03</v>
      </c>
      <c r="O4111" t="s">
        <v>831</v>
      </c>
      <c r="P4111" t="str">
        <f>VLOOKUP(O4111,Stores!$A$1:$D$6,2,0)</f>
        <v>MegaMart Peckmouth</v>
      </c>
      <c r="Q4111" t="str">
        <f>VLOOKUP(O4111,Stores!$A$1:$D$6,4,0)</f>
        <v>East</v>
      </c>
      <c r="R4111" s="6">
        <v>4</v>
      </c>
      <c r="S4111" s="6">
        <v>0.15</v>
      </c>
      <c r="T4111" t="s">
        <v>861</v>
      </c>
      <c r="U4111">
        <f t="shared" si="192"/>
        <v>4411.1671111111118</v>
      </c>
      <c r="V4111" s="7">
        <f t="shared" si="193"/>
        <v>676.12</v>
      </c>
      <c r="W4111" s="7">
        <f t="shared" si="194"/>
        <v>3734.197111111112</v>
      </c>
    </row>
    <row r="4112" spans="1:23" x14ac:dyDescent="0.25">
      <c r="A4112" t="s">
        <v>3108</v>
      </c>
      <c r="B4112" s="4">
        <v>45781</v>
      </c>
      <c r="C4112" t="s">
        <v>222</v>
      </c>
      <c r="D4112" t="str">
        <f>VLOOKUP(C4112,Customers!$A$1:$H$201,4,0)</f>
        <v>Lawrence Stewart</v>
      </c>
      <c r="E4112" t="str">
        <f>VLOOKUP(C4112,Customers!$A$1:$H$201,5,0)</f>
        <v>Male</v>
      </c>
      <c r="F4112" s="4">
        <f>VLOOKUP(C4112,Customers!$A$1:$H$201,6,0)</f>
        <v>38555</v>
      </c>
      <c r="G4112" s="4" t="str">
        <f>VLOOKUP(C4112,Customers!$A$1:$H$201,7,0)</f>
        <v>West Tinatown</v>
      </c>
      <c r="H4112" s="4">
        <f>VLOOKUP(C4112,Customers!$A$1:$H$201,8,0)</f>
        <v>44145</v>
      </c>
      <c r="I4112" t="s">
        <v>794</v>
      </c>
      <c r="J4112" t="str">
        <f>VLOOKUP(I4112,Products!$A$1:$F$51,2,0)</f>
        <v>New Watches</v>
      </c>
      <c r="K4112" t="str">
        <f>VLOOKUP(I4112,Products!$A$1:$F$51,3,0)</f>
        <v>Fashion</v>
      </c>
      <c r="L4112" t="str">
        <f>VLOOKUP(I4112,Products!$A$1:$F$51,4,0)</f>
        <v>Watches</v>
      </c>
      <c r="M4112" s="7">
        <f>VLOOKUP(I4112,Products!$A$1:$F$51,5,0)</f>
        <v>1501.46</v>
      </c>
      <c r="N4112" s="7">
        <f>VLOOKUP(I4112,Products!$A$1:$F$51,6,0)</f>
        <v>1167.73</v>
      </c>
      <c r="O4112" t="s">
        <v>835</v>
      </c>
      <c r="P4112" t="str">
        <f>VLOOKUP(O4112,Stores!$A$1:$D$6,2,0)</f>
        <v>MegaMart New Michele</v>
      </c>
      <c r="Q4112" t="str">
        <f>VLOOKUP(O4112,Stores!$A$1:$D$6,4,0)</f>
        <v>West</v>
      </c>
      <c r="R4112" s="6">
        <v>3</v>
      </c>
      <c r="S4112" s="6">
        <v>0.15</v>
      </c>
      <c r="T4112" t="s">
        <v>851</v>
      </c>
      <c r="U4112">
        <f t="shared" si="192"/>
        <v>4504.38</v>
      </c>
      <c r="V4112" s="7">
        <f t="shared" si="193"/>
        <v>3503.19</v>
      </c>
      <c r="W4112" s="7">
        <f t="shared" si="194"/>
        <v>1000.34</v>
      </c>
    </row>
    <row r="4113" spans="1:23" x14ac:dyDescent="0.25">
      <c r="A4113" t="s">
        <v>4666</v>
      </c>
      <c r="B4113" s="4">
        <v>45781</v>
      </c>
      <c r="C4113" t="s">
        <v>641</v>
      </c>
      <c r="D4113" t="str">
        <f>VLOOKUP(C4113,Customers!$A$1:$H$201,4,0)</f>
        <v>Meghan Wright</v>
      </c>
      <c r="E4113" t="str">
        <f>VLOOKUP(C4113,Customers!$A$1:$H$201,5,0)</f>
        <v>Male</v>
      </c>
      <c r="F4113" s="4">
        <f>VLOOKUP(C4113,Customers!$A$1:$H$201,6,0)</f>
        <v>38193</v>
      </c>
      <c r="G4113" s="4" t="str">
        <f>VLOOKUP(C4113,Customers!$A$1:$H$201,7,0)</f>
        <v>East Rodney</v>
      </c>
      <c r="H4113" s="4">
        <f>VLOOKUP(C4113,Customers!$A$1:$H$201,8,0)</f>
        <v>44302</v>
      </c>
      <c r="I4113" t="s">
        <v>818</v>
      </c>
      <c r="J4113" t="str">
        <f>VLOOKUP(I4113,Products!$A$1:$F$51,2,0)</f>
        <v>Nor Bags</v>
      </c>
      <c r="K4113" t="str">
        <f>VLOOKUP(I4113,Products!$A$1:$F$51,3,0)</f>
        <v>Fashion</v>
      </c>
      <c r="L4113" t="str">
        <f>VLOOKUP(I4113,Products!$A$1:$F$51,4,0)</f>
        <v>Bags</v>
      </c>
      <c r="M4113" s="7">
        <f>VLOOKUP(I4113,Products!$A$1:$F$51,5,0)</f>
        <v>1216.3599999999999</v>
      </c>
      <c r="N4113" s="7">
        <f>VLOOKUP(I4113,Products!$A$1:$F$51,6,0)</f>
        <v>794.8</v>
      </c>
      <c r="O4113" t="s">
        <v>835</v>
      </c>
      <c r="P4113" t="str">
        <f>VLOOKUP(O4113,Stores!$A$1:$D$6,2,0)</f>
        <v>MegaMart New Michele</v>
      </c>
      <c r="Q4113" t="str">
        <f>VLOOKUP(O4113,Stores!$A$1:$D$6,4,0)</f>
        <v>West</v>
      </c>
      <c r="R4113" s="6">
        <v>2</v>
      </c>
      <c r="S4113" s="6">
        <v>0.1</v>
      </c>
      <c r="T4113" t="s">
        <v>857</v>
      </c>
      <c r="U4113">
        <f t="shared" si="192"/>
        <v>2432.7199999999998</v>
      </c>
      <c r="V4113" s="7">
        <f t="shared" si="193"/>
        <v>1589.6</v>
      </c>
      <c r="W4113" s="7">
        <f t="shared" si="194"/>
        <v>842.21999999999991</v>
      </c>
    </row>
    <row r="4114" spans="1:23" x14ac:dyDescent="0.25">
      <c r="A4114" t="s">
        <v>1488</v>
      </c>
      <c r="B4114" s="4">
        <v>45781</v>
      </c>
      <c r="C4114" t="s">
        <v>193</v>
      </c>
      <c r="D4114" t="str">
        <f>VLOOKUP(C4114,Customers!$A$1:$H$201,4,0)</f>
        <v>Kelly Mcmillan</v>
      </c>
      <c r="E4114" t="str">
        <f>VLOOKUP(C4114,Customers!$A$1:$H$201,5,0)</f>
        <v>Male</v>
      </c>
      <c r="F4114" s="4">
        <f>VLOOKUP(C4114,Customers!$A$1:$H$201,6,0)</f>
        <v>25009</v>
      </c>
      <c r="G4114" s="4" t="str">
        <f>VLOOKUP(C4114,Customers!$A$1:$H$201,7,0)</f>
        <v>Erinland</v>
      </c>
      <c r="H4114" s="4">
        <f>VLOOKUP(C4114,Customers!$A$1:$H$201,8,0)</f>
        <v>44798</v>
      </c>
      <c r="I4114" t="s">
        <v>810</v>
      </c>
      <c r="J4114" t="str">
        <f>VLOOKUP(I4114,Products!$A$1:$F$51,2,0)</f>
        <v>Least Accessories</v>
      </c>
      <c r="K4114" t="str">
        <f>VLOOKUP(I4114,Products!$A$1:$F$51,3,0)</f>
        <v>Fashion</v>
      </c>
      <c r="L4114" t="str">
        <f>VLOOKUP(I4114,Products!$A$1:$F$51,4,0)</f>
        <v>Accessories</v>
      </c>
      <c r="M4114" s="7">
        <f>VLOOKUP(I4114,Products!$A$1:$F$51,5,0)</f>
        <v>1286.55</v>
      </c>
      <c r="N4114" s="7">
        <f>VLOOKUP(I4114,Products!$A$1:$F$51,6,0)</f>
        <v>797.54</v>
      </c>
      <c r="O4114" t="s">
        <v>831</v>
      </c>
      <c r="P4114" t="str">
        <f>VLOOKUP(O4114,Stores!$A$1:$D$6,2,0)</f>
        <v>MegaMart Peckmouth</v>
      </c>
      <c r="Q4114" t="str">
        <f>VLOOKUP(O4114,Stores!$A$1:$D$6,4,0)</f>
        <v>East</v>
      </c>
      <c r="R4114" s="6">
        <v>1</v>
      </c>
      <c r="S4114" s="6">
        <v>0.15</v>
      </c>
      <c r="T4114" t="s">
        <v>861</v>
      </c>
      <c r="U4114">
        <f t="shared" si="192"/>
        <v>1286.55</v>
      </c>
      <c r="V4114" s="7">
        <f t="shared" si="193"/>
        <v>797.54</v>
      </c>
      <c r="W4114" s="7">
        <f t="shared" si="194"/>
        <v>488.15999999999997</v>
      </c>
    </row>
    <row r="4115" spans="1:23" x14ac:dyDescent="0.25">
      <c r="A4115" t="s">
        <v>1542</v>
      </c>
      <c r="B4115" s="4">
        <v>45781</v>
      </c>
      <c r="C4115" t="s">
        <v>311</v>
      </c>
      <c r="D4115" t="str">
        <f>VLOOKUP(C4115,Customers!$A$1:$H$201,4,0)</f>
        <v>Jeremy Robles</v>
      </c>
      <c r="E4115" t="str">
        <f>VLOOKUP(C4115,Customers!$A$1:$H$201,5,0)</f>
        <v>Female</v>
      </c>
      <c r="F4115" s="4">
        <f>VLOOKUP(C4115,Customers!$A$1:$H$201,6,0)</f>
        <v>29674</v>
      </c>
      <c r="G4115" s="4" t="str">
        <f>VLOOKUP(C4115,Customers!$A$1:$H$201,7,0)</f>
        <v>West Josephport</v>
      </c>
      <c r="H4115" s="4">
        <f>VLOOKUP(C4115,Customers!$A$1:$H$201,8,0)</f>
        <v>44600</v>
      </c>
      <c r="I4115" t="s">
        <v>778</v>
      </c>
      <c r="J4115" t="str">
        <f>VLOOKUP(I4115,Products!$A$1:$F$51,2,0)</f>
        <v>Deal Smartphone</v>
      </c>
      <c r="K4115" t="str">
        <f>VLOOKUP(I4115,Products!$A$1:$F$51,3,0)</f>
        <v>Electronics</v>
      </c>
      <c r="L4115" t="str">
        <f>VLOOKUP(I4115,Products!$A$1:$F$51,4,0)</f>
        <v>Smartphone</v>
      </c>
      <c r="M4115" s="7">
        <f>VLOOKUP(I4115,Products!$A$1:$F$51,5,0)</f>
        <v>673.78</v>
      </c>
      <c r="N4115" s="7">
        <f>VLOOKUP(I4115,Products!$A$1:$F$51,6,0)</f>
        <v>363.33</v>
      </c>
      <c r="O4115" t="s">
        <v>842</v>
      </c>
      <c r="P4115" t="str">
        <f>VLOOKUP(O4115,Stores!$A$1:$D$6,2,0)</f>
        <v>MegaMart Johnmouth</v>
      </c>
      <c r="Q4115" t="str">
        <f>VLOOKUP(O4115,Stores!$A$1:$D$6,4,0)</f>
        <v>East</v>
      </c>
      <c r="R4115" s="6">
        <v>2</v>
      </c>
      <c r="S4115" s="6">
        <v>0</v>
      </c>
      <c r="T4115" t="s">
        <v>861</v>
      </c>
      <c r="U4115">
        <f t="shared" si="192"/>
        <v>1347.56</v>
      </c>
      <c r="V4115" s="7">
        <f t="shared" si="193"/>
        <v>726.66</v>
      </c>
      <c r="W4115" s="7">
        <f t="shared" si="194"/>
        <v>619.9</v>
      </c>
    </row>
    <row r="4116" spans="1:23" x14ac:dyDescent="0.25">
      <c r="A4116" t="s">
        <v>1733</v>
      </c>
      <c r="B4116" s="4">
        <v>45782</v>
      </c>
      <c r="C4116" t="s">
        <v>675</v>
      </c>
      <c r="D4116" t="str">
        <f>VLOOKUP(C4116,Customers!$A$1:$H$201,4,0)</f>
        <v>James Wilson</v>
      </c>
      <c r="E4116" t="str">
        <f>VLOOKUP(C4116,Customers!$A$1:$H$201,5,0)</f>
        <v>Male</v>
      </c>
      <c r="F4116" s="4">
        <f>VLOOKUP(C4116,Customers!$A$1:$H$201,6,0)</f>
        <v>38926</v>
      </c>
      <c r="G4116" s="4" t="str">
        <f>VLOOKUP(C4116,Customers!$A$1:$H$201,7,0)</f>
        <v>Franklinview</v>
      </c>
      <c r="H4116" s="4">
        <f>VLOOKUP(C4116,Customers!$A$1:$H$201,8,0)</f>
        <v>45195</v>
      </c>
      <c r="I4116" t="s">
        <v>808</v>
      </c>
      <c r="J4116" t="str">
        <f>VLOOKUP(I4116,Products!$A$1:$F$51,2,0)</f>
        <v>Soon Accessories</v>
      </c>
      <c r="K4116" t="str">
        <f>VLOOKUP(I4116,Products!$A$1:$F$51,3,0)</f>
        <v>Fashion</v>
      </c>
      <c r="L4116" t="str">
        <f>VLOOKUP(I4116,Products!$A$1:$F$51,4,0)</f>
        <v>Accessories</v>
      </c>
      <c r="M4116" s="7">
        <f>VLOOKUP(I4116,Products!$A$1:$F$51,5,0)</f>
        <v>564.41999999999996</v>
      </c>
      <c r="N4116" s="7">
        <f>VLOOKUP(I4116,Products!$A$1:$F$51,6,0)</f>
        <v>293.95999999999998</v>
      </c>
      <c r="O4116" t="s">
        <v>831</v>
      </c>
      <c r="P4116" t="str">
        <f>VLOOKUP(O4116,Stores!$A$1:$D$6,2,0)</f>
        <v>MegaMart Peckmouth</v>
      </c>
      <c r="Q4116" t="str">
        <f>VLOOKUP(O4116,Stores!$A$1:$D$6,4,0)</f>
        <v>East</v>
      </c>
      <c r="R4116" s="6">
        <v>4</v>
      </c>
      <c r="S4116" s="6">
        <v>0.05</v>
      </c>
      <c r="T4116" t="s">
        <v>857</v>
      </c>
      <c r="U4116">
        <f t="shared" si="192"/>
        <v>2257.6799999999998</v>
      </c>
      <c r="V4116" s="7">
        <f t="shared" si="193"/>
        <v>1175.8399999999999</v>
      </c>
      <c r="W4116" s="7">
        <f t="shared" si="194"/>
        <v>1080.8899999999999</v>
      </c>
    </row>
    <row r="4117" spans="1:23" x14ac:dyDescent="0.25">
      <c r="A4117" t="s">
        <v>2295</v>
      </c>
      <c r="B4117" s="4">
        <v>45782</v>
      </c>
      <c r="C4117" t="s">
        <v>356</v>
      </c>
      <c r="D4117" t="str">
        <f>VLOOKUP(C4117,Customers!$A$1:$H$201,4,0)</f>
        <v>Kevin Snyder</v>
      </c>
      <c r="E4117" t="str">
        <f>VLOOKUP(C4117,Customers!$A$1:$H$201,5,0)</f>
        <v>Male</v>
      </c>
      <c r="F4117" s="4">
        <f>VLOOKUP(C4117,Customers!$A$1:$H$201,6,0)</f>
        <v>30183</v>
      </c>
      <c r="G4117" s="4" t="str">
        <f>VLOOKUP(C4117,Customers!$A$1:$H$201,7,0)</f>
        <v>Seanville</v>
      </c>
      <c r="H4117" s="4">
        <f>VLOOKUP(C4117,Customers!$A$1:$H$201,8,0)</f>
        <v>44184</v>
      </c>
      <c r="I4117" t="s">
        <v>749</v>
      </c>
      <c r="J4117" t="str">
        <f>VLOOKUP(I4117,Products!$A$1:$F$51,2,0)</f>
        <v>Whether Bags</v>
      </c>
      <c r="K4117" t="str">
        <f>VLOOKUP(I4117,Products!$A$1:$F$51,3,0)</f>
        <v>Fashion</v>
      </c>
      <c r="L4117" t="str">
        <f>VLOOKUP(I4117,Products!$A$1:$F$51,4,0)</f>
        <v>Bags</v>
      </c>
      <c r="M4117" s="7">
        <f>VLOOKUP(I4117,Products!$A$1:$F$51,5,0)</f>
        <v>270.45</v>
      </c>
      <c r="N4117" s="7">
        <f>VLOOKUP(I4117,Products!$A$1:$F$51,6,0)</f>
        <v>742.26521739130465</v>
      </c>
      <c r="O4117" t="s">
        <v>842</v>
      </c>
      <c r="P4117" t="str">
        <f>VLOOKUP(O4117,Stores!$A$1:$D$6,2,0)</f>
        <v>MegaMart Johnmouth</v>
      </c>
      <c r="Q4117" t="str">
        <f>VLOOKUP(O4117,Stores!$A$1:$D$6,4,0)</f>
        <v>East</v>
      </c>
      <c r="R4117" s="6">
        <v>4</v>
      </c>
      <c r="S4117" s="6">
        <v>0</v>
      </c>
      <c r="T4117" t="s">
        <v>861</v>
      </c>
      <c r="U4117">
        <f t="shared" si="192"/>
        <v>1081.8</v>
      </c>
      <c r="V4117" s="7">
        <f t="shared" si="193"/>
        <v>2969.0608695652186</v>
      </c>
      <c r="W4117" s="7">
        <f t="shared" si="194"/>
        <v>-1888.2608695652186</v>
      </c>
    </row>
    <row r="4118" spans="1:23" x14ac:dyDescent="0.25">
      <c r="A4118" t="s">
        <v>3706</v>
      </c>
      <c r="B4118" s="4">
        <v>45782</v>
      </c>
      <c r="C4118" t="s">
        <v>356</v>
      </c>
      <c r="D4118" t="str">
        <f>VLOOKUP(C4118,Customers!$A$1:$H$201,4,0)</f>
        <v>Kevin Snyder</v>
      </c>
      <c r="E4118" t="str">
        <f>VLOOKUP(C4118,Customers!$A$1:$H$201,5,0)</f>
        <v>Male</v>
      </c>
      <c r="F4118" s="4">
        <f>VLOOKUP(C4118,Customers!$A$1:$H$201,6,0)</f>
        <v>30183</v>
      </c>
      <c r="G4118" s="4" t="str">
        <f>VLOOKUP(C4118,Customers!$A$1:$H$201,7,0)</f>
        <v>Seanville</v>
      </c>
      <c r="H4118" s="4">
        <f>VLOOKUP(C4118,Customers!$A$1:$H$201,8,0)</f>
        <v>44184</v>
      </c>
      <c r="I4118" t="s">
        <v>782</v>
      </c>
      <c r="J4118" t="str">
        <f>VLOOKUP(I4118,Products!$A$1:$F$51,2,0)</f>
        <v>National Watches</v>
      </c>
      <c r="K4118" t="str">
        <f>VLOOKUP(I4118,Products!$A$1:$F$51,3,0)</f>
        <v>Fashion</v>
      </c>
      <c r="L4118" t="str">
        <f>VLOOKUP(I4118,Products!$A$1:$F$51,4,0)</f>
        <v>Watches</v>
      </c>
      <c r="M4118" s="7">
        <f>VLOOKUP(I4118,Products!$A$1:$F$51,5,0)</f>
        <v>29.24</v>
      </c>
      <c r="N4118" s="7">
        <f>VLOOKUP(I4118,Products!$A$1:$F$51,6,0)</f>
        <v>742.26521739130465</v>
      </c>
      <c r="O4118" t="s">
        <v>827</v>
      </c>
      <c r="P4118" t="str">
        <f>VLOOKUP(O4118,Stores!$A$1:$D$6,2,0)</f>
        <v>MegaMart Jimenezborough</v>
      </c>
      <c r="Q4118" t="str">
        <f>VLOOKUP(O4118,Stores!$A$1:$D$6,4,0)</f>
        <v>South</v>
      </c>
      <c r="R4118" s="6">
        <v>4</v>
      </c>
      <c r="S4118" s="6">
        <v>0.1</v>
      </c>
      <c r="T4118" t="s">
        <v>857</v>
      </c>
      <c r="U4118">
        <f t="shared" si="192"/>
        <v>116.96</v>
      </c>
      <c r="V4118" s="7">
        <f t="shared" si="193"/>
        <v>2969.0608695652186</v>
      </c>
      <c r="W4118" s="7">
        <f t="shared" si="194"/>
        <v>-2853.0008695652186</v>
      </c>
    </row>
    <row r="4119" spans="1:23" x14ac:dyDescent="0.25">
      <c r="A4119" t="s">
        <v>890</v>
      </c>
      <c r="B4119" s="4">
        <v>45782</v>
      </c>
      <c r="C4119" t="s">
        <v>128</v>
      </c>
      <c r="D4119" t="str">
        <f>VLOOKUP(C4119,Customers!$A$1:$H$201,4,0)</f>
        <v>Jenny Beck</v>
      </c>
      <c r="E4119" t="str">
        <f>VLOOKUP(C4119,Customers!$A$1:$H$201,5,0)</f>
        <v>Female</v>
      </c>
      <c r="F4119" s="4">
        <f>VLOOKUP(C4119,Customers!$A$1:$H$201,6,0)</f>
        <v>28698</v>
      </c>
      <c r="G4119" s="4" t="str">
        <f>VLOOKUP(C4119,Customers!$A$1:$H$201,7,0)</f>
        <v>Lake Cody</v>
      </c>
      <c r="H4119" s="4">
        <f>VLOOKUP(C4119,Customers!$A$1:$H$201,8,0)</f>
        <v>45733</v>
      </c>
      <c r="I4119" t="s">
        <v>782</v>
      </c>
      <c r="J4119" t="str">
        <f>VLOOKUP(I4119,Products!$A$1:$F$51,2,0)</f>
        <v>National Watches</v>
      </c>
      <c r="K4119" t="str">
        <f>VLOOKUP(I4119,Products!$A$1:$F$51,3,0)</f>
        <v>Fashion</v>
      </c>
      <c r="L4119" t="str">
        <f>VLOOKUP(I4119,Products!$A$1:$F$51,4,0)</f>
        <v>Watches</v>
      </c>
      <c r="M4119" s="7">
        <f>VLOOKUP(I4119,Products!$A$1:$F$51,5,0)</f>
        <v>29.24</v>
      </c>
      <c r="N4119" s="7">
        <f>VLOOKUP(I4119,Products!$A$1:$F$51,6,0)</f>
        <v>742.26521739130465</v>
      </c>
      <c r="O4119" t="s">
        <v>838</v>
      </c>
      <c r="P4119" t="str">
        <f>VLOOKUP(O4119,Stores!$A$1:$D$6,2,0)</f>
        <v>MegaMart Brianahaven</v>
      </c>
      <c r="Q4119" t="str">
        <f>VLOOKUP(O4119,Stores!$A$1:$D$6,4,0)</f>
        <v>North</v>
      </c>
      <c r="R4119" s="6">
        <v>1</v>
      </c>
      <c r="S4119" s="6">
        <v>0.05</v>
      </c>
      <c r="T4119" t="s">
        <v>854</v>
      </c>
      <c r="U4119">
        <f t="shared" si="192"/>
        <v>29.24</v>
      </c>
      <c r="V4119" s="7">
        <f t="shared" si="193"/>
        <v>742.26521739130465</v>
      </c>
      <c r="W4119" s="7">
        <f t="shared" si="194"/>
        <v>-713.97521739130468</v>
      </c>
    </row>
    <row r="4120" spans="1:23" x14ac:dyDescent="0.25">
      <c r="A4120" t="s">
        <v>1901</v>
      </c>
      <c r="B4120" s="4">
        <v>45782</v>
      </c>
      <c r="C4120" t="s">
        <v>241</v>
      </c>
      <c r="D4120" t="str">
        <f>VLOOKUP(C4120,Customers!$A$1:$H$201,4,0)</f>
        <v>Amanda Hoover</v>
      </c>
      <c r="E4120" t="str">
        <f>VLOOKUP(C4120,Customers!$A$1:$H$201,5,0)</f>
        <v>Female</v>
      </c>
      <c r="F4120" s="4">
        <f>VLOOKUP(C4120,Customers!$A$1:$H$201,6,0)</f>
        <v>26908</v>
      </c>
      <c r="G4120" s="4" t="str">
        <f>VLOOKUP(C4120,Customers!$A$1:$H$201,7,0)</f>
        <v>Brittanyburgh</v>
      </c>
      <c r="H4120" s="4">
        <f>VLOOKUP(C4120,Customers!$A$1:$H$201,8,0)</f>
        <v>45561</v>
      </c>
      <c r="I4120" t="s">
        <v>770</v>
      </c>
      <c r="J4120" t="str">
        <f>VLOOKUP(I4120,Products!$A$1:$F$51,2,0)</f>
        <v>Him Smartphone</v>
      </c>
      <c r="K4120" t="str">
        <f>VLOOKUP(I4120,Products!$A$1:$F$51,3,0)</f>
        <v>Electronics</v>
      </c>
      <c r="L4120" t="str">
        <f>VLOOKUP(I4120,Products!$A$1:$F$51,4,0)</f>
        <v>Smartphone</v>
      </c>
      <c r="M4120" s="7">
        <f>VLOOKUP(I4120,Products!$A$1:$F$51,5,0)</f>
        <v>1487.41</v>
      </c>
      <c r="N4120" s="7">
        <f>VLOOKUP(I4120,Products!$A$1:$F$51,6,0)</f>
        <v>813.07</v>
      </c>
      <c r="O4120" t="s">
        <v>838</v>
      </c>
      <c r="P4120" t="str">
        <f>VLOOKUP(O4120,Stores!$A$1:$D$6,2,0)</f>
        <v>MegaMart Brianahaven</v>
      </c>
      <c r="Q4120" t="str">
        <f>VLOOKUP(O4120,Stores!$A$1:$D$6,4,0)</f>
        <v>North</v>
      </c>
      <c r="R4120" s="6">
        <v>4</v>
      </c>
      <c r="S4120" s="6">
        <v>0</v>
      </c>
      <c r="T4120" t="s">
        <v>854</v>
      </c>
      <c r="U4120">
        <f t="shared" si="192"/>
        <v>5949.64</v>
      </c>
      <c r="V4120" s="7">
        <f t="shared" si="193"/>
        <v>3252.28</v>
      </c>
      <c r="W4120" s="7">
        <f t="shared" si="194"/>
        <v>2696.36</v>
      </c>
    </row>
    <row r="4121" spans="1:23" x14ac:dyDescent="0.25">
      <c r="A4121" t="s">
        <v>2321</v>
      </c>
      <c r="B4121" s="4">
        <v>45782</v>
      </c>
      <c r="C4121" t="s">
        <v>662</v>
      </c>
      <c r="D4121" t="str">
        <f>VLOOKUP(C4121,Customers!$A$1:$H$201,4,0)</f>
        <v>Ryan Flores</v>
      </c>
      <c r="E4121" t="str">
        <f>VLOOKUP(C4121,Customers!$A$1:$H$201,5,0)</f>
        <v>Male</v>
      </c>
      <c r="F4121" s="4">
        <f>VLOOKUP(C4121,Customers!$A$1:$H$201,6,0)</f>
        <v>22243</v>
      </c>
      <c r="G4121" s="4" t="str">
        <f>VLOOKUP(C4121,Customers!$A$1:$H$201,7,0)</f>
        <v>East Danielleshire</v>
      </c>
      <c r="H4121" s="4">
        <f>VLOOKUP(C4121,Customers!$A$1:$H$201,8,0)</f>
        <v>45065</v>
      </c>
      <c r="I4121" t="s">
        <v>724</v>
      </c>
      <c r="J4121" t="str">
        <f>VLOOKUP(I4121,Products!$A$1:$F$51,2,0)</f>
        <v>Company Fruits</v>
      </c>
      <c r="K4121" t="str">
        <f>VLOOKUP(I4121,Products!$A$1:$F$51,3,0)</f>
        <v>Groceries</v>
      </c>
      <c r="L4121" t="str">
        <f>VLOOKUP(I4121,Products!$A$1:$F$51,4,0)</f>
        <v>Fruits</v>
      </c>
      <c r="M4121" s="7">
        <f>VLOOKUP(I4121,Products!$A$1:$F$51,5,0)</f>
        <v>318.05</v>
      </c>
      <c r="N4121" s="7">
        <f>VLOOKUP(I4121,Products!$A$1:$F$51,6,0)</f>
        <v>742.26521739130465</v>
      </c>
      <c r="O4121" t="s">
        <v>842</v>
      </c>
      <c r="P4121" t="str">
        <f>VLOOKUP(O4121,Stores!$A$1:$D$6,2,0)</f>
        <v>MegaMart Johnmouth</v>
      </c>
      <c r="Q4121" t="str">
        <f>VLOOKUP(O4121,Stores!$A$1:$D$6,4,0)</f>
        <v>East</v>
      </c>
      <c r="R4121" s="6">
        <v>2</v>
      </c>
      <c r="S4121" s="6">
        <v>0.05</v>
      </c>
      <c r="T4121" t="s">
        <v>861</v>
      </c>
      <c r="U4121">
        <f t="shared" si="192"/>
        <v>636.1</v>
      </c>
      <c r="V4121" s="7">
        <f t="shared" si="193"/>
        <v>1484.5304347826093</v>
      </c>
      <c r="W4121" s="7">
        <f t="shared" si="194"/>
        <v>-849.38043478260931</v>
      </c>
    </row>
    <row r="4122" spans="1:23" x14ac:dyDescent="0.25">
      <c r="A4122" t="s">
        <v>2518</v>
      </c>
      <c r="B4122" s="4">
        <v>45783</v>
      </c>
      <c r="C4122" t="s">
        <v>149</v>
      </c>
      <c r="D4122" t="str">
        <f>VLOOKUP(C4122,Customers!$A$1:$H$201,4,0)</f>
        <v>Nancy Savage</v>
      </c>
      <c r="E4122" t="str">
        <f>VLOOKUP(C4122,Customers!$A$1:$H$201,5,0)</f>
        <v>Female</v>
      </c>
      <c r="F4122" s="4">
        <f>VLOOKUP(C4122,Customers!$A$1:$H$201,6,0)</f>
        <v>35371</v>
      </c>
      <c r="G4122" s="4" t="str">
        <f>VLOOKUP(C4122,Customers!$A$1:$H$201,7,0)</f>
        <v>Port Sandra</v>
      </c>
      <c r="H4122" s="4">
        <f>VLOOKUP(C4122,Customers!$A$1:$H$201,8,0)</f>
        <v>44851</v>
      </c>
      <c r="I4122" t="s">
        <v>794</v>
      </c>
      <c r="J4122" t="str">
        <f>VLOOKUP(I4122,Products!$A$1:$F$51,2,0)</f>
        <v>New Watches</v>
      </c>
      <c r="K4122" t="str">
        <f>VLOOKUP(I4122,Products!$A$1:$F$51,3,0)</f>
        <v>Fashion</v>
      </c>
      <c r="L4122" t="str">
        <f>VLOOKUP(I4122,Products!$A$1:$F$51,4,0)</f>
        <v>Watches</v>
      </c>
      <c r="M4122" s="7">
        <f>VLOOKUP(I4122,Products!$A$1:$F$51,5,0)</f>
        <v>1501.46</v>
      </c>
      <c r="N4122" s="7">
        <f>VLOOKUP(I4122,Products!$A$1:$F$51,6,0)</f>
        <v>1167.73</v>
      </c>
      <c r="O4122" t="s">
        <v>835</v>
      </c>
      <c r="P4122" t="str">
        <f>VLOOKUP(O4122,Stores!$A$1:$D$6,2,0)</f>
        <v>MegaMart New Michele</v>
      </c>
      <c r="Q4122" t="str">
        <f>VLOOKUP(O4122,Stores!$A$1:$D$6,4,0)</f>
        <v>West</v>
      </c>
      <c r="R4122" s="6">
        <v>2</v>
      </c>
      <c r="S4122" s="6">
        <v>0</v>
      </c>
      <c r="T4122" t="s">
        <v>851</v>
      </c>
      <c r="U4122">
        <f t="shared" si="192"/>
        <v>3002.92</v>
      </c>
      <c r="V4122" s="7">
        <f t="shared" si="193"/>
        <v>2335.46</v>
      </c>
      <c r="W4122" s="7">
        <f t="shared" si="194"/>
        <v>666.46</v>
      </c>
    </row>
    <row r="4123" spans="1:23" x14ac:dyDescent="0.25">
      <c r="A4123" t="s">
        <v>3358</v>
      </c>
      <c r="B4123" s="4">
        <v>45783</v>
      </c>
      <c r="C4123" t="s">
        <v>325</v>
      </c>
      <c r="D4123" t="str">
        <f>VLOOKUP(C4123,Customers!$A$1:$H$201,4,0)</f>
        <v>Laurie Mason</v>
      </c>
      <c r="E4123" t="str">
        <f>VLOOKUP(C4123,Customers!$A$1:$H$201,5,0)</f>
        <v>Female</v>
      </c>
      <c r="F4123" s="4">
        <f>VLOOKUP(C4123,Customers!$A$1:$H$201,6,0)</f>
        <v>27567</v>
      </c>
      <c r="G4123" s="4" t="str">
        <f>VLOOKUP(C4123,Customers!$A$1:$H$201,7,0)</f>
        <v>Berrymouth</v>
      </c>
      <c r="H4123" s="4">
        <f>VLOOKUP(C4123,Customers!$A$1:$H$201,8,0)</f>
        <v>45840</v>
      </c>
      <c r="I4123" t="s">
        <v>780</v>
      </c>
      <c r="J4123" t="str">
        <f>VLOOKUP(I4123,Products!$A$1:$F$51,2,0)</f>
        <v>Road Clothing</v>
      </c>
      <c r="K4123" t="str">
        <f>VLOOKUP(I4123,Products!$A$1:$F$51,3,0)</f>
        <v>Fashion</v>
      </c>
      <c r="L4123" t="str">
        <f>VLOOKUP(I4123,Products!$A$1:$F$51,4,0)</f>
        <v>Clothing</v>
      </c>
      <c r="M4123" s="7">
        <f>VLOOKUP(I4123,Products!$A$1:$F$51,5,0)</f>
        <v>1485.05</v>
      </c>
      <c r="N4123" s="7">
        <f>VLOOKUP(I4123,Products!$A$1:$F$51,6,0)</f>
        <v>988.31</v>
      </c>
      <c r="O4123" t="s">
        <v>838</v>
      </c>
      <c r="P4123" t="str">
        <f>VLOOKUP(O4123,Stores!$A$1:$D$6,2,0)</f>
        <v>MegaMart Brianahaven</v>
      </c>
      <c r="Q4123" t="str">
        <f>VLOOKUP(O4123,Stores!$A$1:$D$6,4,0)</f>
        <v>North</v>
      </c>
      <c r="R4123" s="6">
        <v>2</v>
      </c>
      <c r="S4123" s="6">
        <v>0.15</v>
      </c>
      <c r="T4123" t="s">
        <v>857</v>
      </c>
      <c r="U4123">
        <f t="shared" si="192"/>
        <v>2970.1</v>
      </c>
      <c r="V4123" s="7">
        <f t="shared" si="193"/>
        <v>1976.62</v>
      </c>
      <c r="W4123" s="7">
        <f t="shared" si="194"/>
        <v>992.63</v>
      </c>
    </row>
    <row r="4124" spans="1:23" x14ac:dyDescent="0.25">
      <c r="A4124" t="s">
        <v>4223</v>
      </c>
      <c r="B4124" s="4">
        <v>45783</v>
      </c>
      <c r="C4124" t="s">
        <v>311</v>
      </c>
      <c r="D4124" t="str">
        <f>VLOOKUP(C4124,Customers!$A$1:$H$201,4,0)</f>
        <v>Jeremy Robles</v>
      </c>
      <c r="E4124" t="str">
        <f>VLOOKUP(C4124,Customers!$A$1:$H$201,5,0)</f>
        <v>Female</v>
      </c>
      <c r="F4124" s="4">
        <f>VLOOKUP(C4124,Customers!$A$1:$H$201,6,0)</f>
        <v>29674</v>
      </c>
      <c r="G4124" s="4" t="str">
        <f>VLOOKUP(C4124,Customers!$A$1:$H$201,7,0)</f>
        <v>West Josephport</v>
      </c>
      <c r="H4124" s="4">
        <f>VLOOKUP(C4124,Customers!$A$1:$H$201,8,0)</f>
        <v>44600</v>
      </c>
      <c r="I4124" t="s">
        <v>800</v>
      </c>
      <c r="J4124" t="str">
        <f>VLOOKUP(I4124,Products!$A$1:$F$51,2,0)</f>
        <v>Church Clothing</v>
      </c>
      <c r="K4124" t="str">
        <f>VLOOKUP(I4124,Products!$A$1:$F$51,3,0)</f>
        <v>Fashion</v>
      </c>
      <c r="L4124" t="str">
        <f>VLOOKUP(I4124,Products!$A$1:$F$51,4,0)</f>
        <v>Clothing</v>
      </c>
      <c r="M4124" s="7">
        <f>VLOOKUP(I4124,Products!$A$1:$F$51,5,0)</f>
        <v>540.94000000000005</v>
      </c>
      <c r="N4124" s="7">
        <f>VLOOKUP(I4124,Products!$A$1:$F$51,6,0)</f>
        <v>398.25</v>
      </c>
      <c r="O4124" t="s">
        <v>835</v>
      </c>
      <c r="P4124" t="str">
        <f>VLOOKUP(O4124,Stores!$A$1:$D$6,2,0)</f>
        <v>MegaMart New Michele</v>
      </c>
      <c r="Q4124" t="str">
        <f>VLOOKUP(O4124,Stores!$A$1:$D$6,4,0)</f>
        <v>West</v>
      </c>
      <c r="R4124" s="6">
        <v>1</v>
      </c>
      <c r="S4124" s="6">
        <v>0.1</v>
      </c>
      <c r="T4124" t="s">
        <v>851</v>
      </c>
      <c r="U4124">
        <f t="shared" si="192"/>
        <v>540.94000000000005</v>
      </c>
      <c r="V4124" s="7">
        <f t="shared" si="193"/>
        <v>398.25</v>
      </c>
      <c r="W4124" s="7">
        <f t="shared" si="194"/>
        <v>141.79000000000005</v>
      </c>
    </row>
    <row r="4125" spans="1:23" x14ac:dyDescent="0.25">
      <c r="A4125" t="s">
        <v>4322</v>
      </c>
      <c r="B4125" s="4">
        <v>45783</v>
      </c>
      <c r="C4125" t="s">
        <v>540</v>
      </c>
      <c r="D4125" t="str">
        <f>VLOOKUP(C4125,Customers!$A$1:$H$201,4,0)</f>
        <v>Francis Hernandez</v>
      </c>
      <c r="E4125" t="str">
        <f>VLOOKUP(C4125,Customers!$A$1:$H$201,5,0)</f>
        <v>Male</v>
      </c>
      <c r="F4125" s="4">
        <f>VLOOKUP(C4125,Customers!$A$1:$H$201,6,0)</f>
        <v>26101</v>
      </c>
      <c r="G4125" s="4" t="str">
        <f>VLOOKUP(C4125,Customers!$A$1:$H$201,7,0)</f>
        <v>Juliefurt</v>
      </c>
      <c r="H4125" s="4">
        <f>VLOOKUP(C4125,Customers!$A$1:$H$201,8,0)</f>
        <v>44841</v>
      </c>
      <c r="I4125" t="s">
        <v>790</v>
      </c>
      <c r="J4125" t="str">
        <f>VLOOKUP(I4125,Products!$A$1:$F$51,2,0)</f>
        <v>Everything Laptop</v>
      </c>
      <c r="K4125" t="str">
        <f>VLOOKUP(I4125,Products!$A$1:$F$51,3,0)</f>
        <v>Electronics</v>
      </c>
      <c r="L4125" t="str">
        <f>VLOOKUP(I4125,Products!$A$1:$F$51,4,0)</f>
        <v>Laptop</v>
      </c>
      <c r="M4125" s="7">
        <f>VLOOKUP(I4125,Products!$A$1:$F$51,5,0)</f>
        <v>428.05</v>
      </c>
      <c r="N4125" s="7">
        <f>VLOOKUP(I4125,Products!$A$1:$F$51,6,0)</f>
        <v>246.07</v>
      </c>
      <c r="O4125" t="s">
        <v>838</v>
      </c>
      <c r="P4125" t="str">
        <f>VLOOKUP(O4125,Stores!$A$1:$D$6,2,0)</f>
        <v>MegaMart Brianahaven</v>
      </c>
      <c r="Q4125" t="str">
        <f>VLOOKUP(O4125,Stores!$A$1:$D$6,4,0)</f>
        <v>North</v>
      </c>
      <c r="R4125" s="6">
        <v>4</v>
      </c>
      <c r="S4125" s="6">
        <v>0.05</v>
      </c>
      <c r="T4125" t="s">
        <v>861</v>
      </c>
      <c r="U4125">
        <f t="shared" si="192"/>
        <v>1712.2</v>
      </c>
      <c r="V4125" s="7">
        <f t="shared" si="193"/>
        <v>984.28</v>
      </c>
      <c r="W4125" s="7">
        <f t="shared" si="194"/>
        <v>726.97</v>
      </c>
    </row>
    <row r="4126" spans="1:23" x14ac:dyDescent="0.25">
      <c r="A4126" t="s">
        <v>5670</v>
      </c>
      <c r="B4126" s="4">
        <v>45783</v>
      </c>
      <c r="C4126" t="s">
        <v>634</v>
      </c>
      <c r="D4126" t="str">
        <f>VLOOKUP(C4126,Customers!$A$1:$H$201,4,0)</f>
        <v>Nichole Calhoun</v>
      </c>
      <c r="E4126" t="str">
        <f>VLOOKUP(C4126,Customers!$A$1:$H$201,5,0)</f>
        <v>Female</v>
      </c>
      <c r="F4126" s="4">
        <f>VLOOKUP(C4126,Customers!$A$1:$H$201,6,0)</f>
        <v>21899</v>
      </c>
      <c r="G4126" s="4" t="str">
        <f>VLOOKUP(C4126,Customers!$A$1:$H$201,7,0)</f>
        <v>West Dakotaside</v>
      </c>
      <c r="H4126" s="4">
        <f>VLOOKUP(C4126,Customers!$A$1:$H$201,8,0)</f>
        <v>44853</v>
      </c>
      <c r="I4126" t="s">
        <v>728</v>
      </c>
      <c r="J4126" t="str">
        <f>VLOOKUP(I4126,Products!$A$1:$F$51,2,0)</f>
        <v>Understand Camera</v>
      </c>
      <c r="K4126" t="str">
        <f>VLOOKUP(I4126,Products!$A$1:$F$51,3,0)</f>
        <v>Electronics</v>
      </c>
      <c r="L4126" t="str">
        <f>VLOOKUP(I4126,Products!$A$1:$F$51,4,0)</f>
        <v>Camera</v>
      </c>
      <c r="M4126" s="7">
        <f>VLOOKUP(I4126,Products!$A$1:$F$51,5,0)</f>
        <v>1474.12</v>
      </c>
      <c r="N4126" s="7">
        <f>VLOOKUP(I4126,Products!$A$1:$F$51,6,0)</f>
        <v>764.02</v>
      </c>
      <c r="O4126" t="s">
        <v>842</v>
      </c>
      <c r="P4126" t="str">
        <f>VLOOKUP(O4126,Stores!$A$1:$D$6,2,0)</f>
        <v>MegaMart Johnmouth</v>
      </c>
      <c r="Q4126" t="str">
        <f>VLOOKUP(O4126,Stores!$A$1:$D$6,4,0)</f>
        <v>East</v>
      </c>
      <c r="R4126" s="6">
        <v>4</v>
      </c>
      <c r="S4126" s="6">
        <v>0.1</v>
      </c>
      <c r="T4126" t="s">
        <v>851</v>
      </c>
      <c r="U4126">
        <f t="shared" si="192"/>
        <v>5896.48</v>
      </c>
      <c r="V4126" s="7">
        <f t="shared" si="193"/>
        <v>3056.08</v>
      </c>
      <c r="W4126" s="7">
        <f t="shared" si="194"/>
        <v>2839.4999999999995</v>
      </c>
    </row>
    <row r="4127" spans="1:23" x14ac:dyDescent="0.25">
      <c r="A4127" t="s">
        <v>2057</v>
      </c>
      <c r="B4127" s="4">
        <v>45783</v>
      </c>
      <c r="C4127" t="s">
        <v>685</v>
      </c>
      <c r="D4127" t="str">
        <f>VLOOKUP(C4127,Customers!$A$1:$H$201,4,0)</f>
        <v>James Mitchell</v>
      </c>
      <c r="E4127" t="str">
        <f>VLOOKUP(C4127,Customers!$A$1:$H$201,5,0)</f>
        <v>Female</v>
      </c>
      <c r="F4127" s="4">
        <f>VLOOKUP(C4127,Customers!$A$1:$H$201,6,0)</f>
        <v>27995</v>
      </c>
      <c r="G4127" s="4" t="str">
        <f>VLOOKUP(C4127,Customers!$A$1:$H$201,7,0)</f>
        <v>East Raymond</v>
      </c>
      <c r="H4127" s="4">
        <f>VLOOKUP(C4127,Customers!$A$1:$H$201,8,0)</f>
        <v>45827</v>
      </c>
      <c r="I4127" t="s">
        <v>755</v>
      </c>
      <c r="J4127" t="str">
        <f>VLOOKUP(I4127,Products!$A$1:$F$51,2,0)</f>
        <v>Democratic Smartphone</v>
      </c>
      <c r="K4127" t="str">
        <f>VLOOKUP(I4127,Products!$A$1:$F$51,3,0)</f>
        <v>Electronics</v>
      </c>
      <c r="L4127" t="str">
        <f>VLOOKUP(I4127,Products!$A$1:$F$51,4,0)</f>
        <v>Smartphone</v>
      </c>
      <c r="M4127" s="7">
        <f>VLOOKUP(I4127,Products!$A$1:$F$51,5,0)</f>
        <v>1079.8900000000001</v>
      </c>
      <c r="N4127" s="7">
        <f>VLOOKUP(I4127,Products!$A$1:$F$51,6,0)</f>
        <v>703.83</v>
      </c>
      <c r="O4127" t="s">
        <v>835</v>
      </c>
      <c r="P4127" t="str">
        <f>VLOOKUP(O4127,Stores!$A$1:$D$6,2,0)</f>
        <v>MegaMart New Michele</v>
      </c>
      <c r="Q4127" t="str">
        <f>VLOOKUP(O4127,Stores!$A$1:$D$6,4,0)</f>
        <v>West</v>
      </c>
      <c r="R4127" s="6">
        <v>2</v>
      </c>
      <c r="S4127" s="6">
        <v>0.05</v>
      </c>
      <c r="T4127" t="s">
        <v>861</v>
      </c>
      <c r="U4127">
        <f t="shared" si="192"/>
        <v>2159.7800000000002</v>
      </c>
      <c r="V4127" s="7">
        <f t="shared" si="193"/>
        <v>1407.66</v>
      </c>
      <c r="W4127" s="7">
        <f t="shared" si="194"/>
        <v>751.17000000000007</v>
      </c>
    </row>
    <row r="4128" spans="1:23" x14ac:dyDescent="0.25">
      <c r="A4128" t="s">
        <v>5710</v>
      </c>
      <c r="B4128" s="4">
        <v>45783</v>
      </c>
      <c r="C4128" t="s">
        <v>75</v>
      </c>
      <c r="D4128" t="str">
        <f>VLOOKUP(C4128,Customers!$A$1:$H$201,4,0)</f>
        <v>John Smith</v>
      </c>
      <c r="E4128" t="str">
        <f>VLOOKUP(C4128,Customers!$A$1:$H$201,5,0)</f>
        <v>Female</v>
      </c>
      <c r="F4128" s="4">
        <f>VLOOKUP(C4128,Customers!$A$1:$H$201,6,0)</f>
        <v>35931</v>
      </c>
      <c r="G4128" s="4" t="str">
        <f>VLOOKUP(C4128,Customers!$A$1:$H$201,7,0)</f>
        <v>Stephaniechester</v>
      </c>
      <c r="H4128" s="4">
        <f>VLOOKUP(C4128,Customers!$A$1:$H$201,8,0)</f>
        <v>45063</v>
      </c>
      <c r="I4128" t="s">
        <v>746</v>
      </c>
      <c r="J4128" t="str">
        <f>VLOOKUP(I4128,Products!$A$1:$F$51,2,0)</f>
        <v>Add Clothing</v>
      </c>
      <c r="K4128" t="str">
        <f>VLOOKUP(I4128,Products!$A$1:$F$51,3,0)</f>
        <v>Fashion</v>
      </c>
      <c r="L4128" t="str">
        <f>VLOOKUP(I4128,Products!$A$1:$F$51,4,0)</f>
        <v>Clothing</v>
      </c>
      <c r="M4128" s="7">
        <f>VLOOKUP(I4128,Products!$A$1:$F$51,5,0)</f>
        <v>1342.75</v>
      </c>
      <c r="N4128" s="7">
        <f>VLOOKUP(I4128,Products!$A$1:$F$51,6,0)</f>
        <v>797.94</v>
      </c>
      <c r="O4128" t="s">
        <v>831</v>
      </c>
      <c r="P4128" t="str">
        <f>VLOOKUP(O4128,Stores!$A$1:$D$6,2,0)</f>
        <v>MegaMart Peckmouth</v>
      </c>
      <c r="Q4128" t="str">
        <f>VLOOKUP(O4128,Stores!$A$1:$D$6,4,0)</f>
        <v>East</v>
      </c>
      <c r="R4128" s="6">
        <v>4</v>
      </c>
      <c r="S4128" s="6">
        <v>0.1</v>
      </c>
      <c r="T4128" t="s">
        <v>854</v>
      </c>
      <c r="U4128">
        <f t="shared" si="192"/>
        <v>5371</v>
      </c>
      <c r="V4128" s="7">
        <f t="shared" si="193"/>
        <v>3191.76</v>
      </c>
      <c r="W4128" s="7">
        <f t="shared" si="194"/>
        <v>2178.3399999999997</v>
      </c>
    </row>
    <row r="4129" spans="1:23" x14ac:dyDescent="0.25">
      <c r="A4129" t="s">
        <v>2971</v>
      </c>
      <c r="B4129" s="4">
        <v>45783</v>
      </c>
      <c r="C4129" t="s">
        <v>360</v>
      </c>
      <c r="D4129" t="str">
        <f>VLOOKUP(C4129,Customers!$A$1:$H$201,4,0)</f>
        <v>Eric King</v>
      </c>
      <c r="E4129" t="str">
        <f>VLOOKUP(C4129,Customers!$A$1:$H$201,5,0)</f>
        <v>Male</v>
      </c>
      <c r="F4129" s="4">
        <f>VLOOKUP(C4129,Customers!$A$1:$H$201,6,0)</f>
        <v>32514</v>
      </c>
      <c r="G4129" s="4" t="str">
        <f>VLOOKUP(C4129,Customers!$A$1:$H$201,7,0)</f>
        <v>Lake Amanda</v>
      </c>
      <c r="H4129" s="4">
        <f>VLOOKUP(C4129,Customers!$A$1:$H$201,8,0)</f>
        <v>44496</v>
      </c>
      <c r="I4129" t="s">
        <v>749</v>
      </c>
      <c r="J4129" t="str">
        <f>VLOOKUP(I4129,Products!$A$1:$F$51,2,0)</f>
        <v>Whether Bags</v>
      </c>
      <c r="K4129" t="str">
        <f>VLOOKUP(I4129,Products!$A$1:$F$51,3,0)</f>
        <v>Fashion</v>
      </c>
      <c r="L4129" t="str">
        <f>VLOOKUP(I4129,Products!$A$1:$F$51,4,0)</f>
        <v>Bags</v>
      </c>
      <c r="M4129" s="7">
        <f>VLOOKUP(I4129,Products!$A$1:$F$51,5,0)</f>
        <v>270.45</v>
      </c>
      <c r="N4129" s="7">
        <f>VLOOKUP(I4129,Products!$A$1:$F$51,6,0)</f>
        <v>742.26521739130465</v>
      </c>
      <c r="O4129" t="s">
        <v>831</v>
      </c>
      <c r="P4129" t="str">
        <f>VLOOKUP(O4129,Stores!$A$1:$D$6,2,0)</f>
        <v>MegaMart Peckmouth</v>
      </c>
      <c r="Q4129" t="str">
        <f>VLOOKUP(O4129,Stores!$A$1:$D$6,4,0)</f>
        <v>East</v>
      </c>
      <c r="R4129" s="6">
        <v>3</v>
      </c>
      <c r="S4129" s="6">
        <v>0</v>
      </c>
      <c r="T4129" t="s">
        <v>861</v>
      </c>
      <c r="U4129">
        <f t="shared" si="192"/>
        <v>811.34999999999991</v>
      </c>
      <c r="V4129" s="7">
        <f t="shared" si="193"/>
        <v>2226.7956521739138</v>
      </c>
      <c r="W4129" s="7">
        <f t="shared" si="194"/>
        <v>-1416.4456521739139</v>
      </c>
    </row>
    <row r="4130" spans="1:23" x14ac:dyDescent="0.25">
      <c r="A4130" t="s">
        <v>3457</v>
      </c>
      <c r="B4130" s="4">
        <v>45783</v>
      </c>
      <c r="C4130" t="s">
        <v>424</v>
      </c>
      <c r="D4130" t="str">
        <f>VLOOKUP(C4130,Customers!$A$1:$H$201,4,0)</f>
        <v>Miranda Rodriguez</v>
      </c>
      <c r="E4130" t="str">
        <f>VLOOKUP(C4130,Customers!$A$1:$H$201,5,0)</f>
        <v>Female</v>
      </c>
      <c r="F4130" s="4">
        <f>VLOOKUP(C4130,Customers!$A$1:$H$201,6,0)</f>
        <v>29406</v>
      </c>
      <c r="G4130" s="4" t="str">
        <f>VLOOKUP(C4130,Customers!$A$1:$H$201,7,0)</f>
        <v>Adkinsport</v>
      </c>
      <c r="H4130" s="4">
        <f>VLOOKUP(C4130,Customers!$A$1:$H$201,8,0)</f>
        <v>45892</v>
      </c>
      <c r="I4130" t="s">
        <v>721</v>
      </c>
      <c r="J4130" t="str">
        <f>VLOOKUP(I4130,Products!$A$1:$F$51,2,0)</f>
        <v>Knowledge Bags</v>
      </c>
      <c r="K4130" t="str">
        <f>VLOOKUP(I4130,Products!$A$1:$F$51,3,0)</f>
        <v>Fashion</v>
      </c>
      <c r="L4130" t="str">
        <f>VLOOKUP(I4130,Products!$A$1:$F$51,4,0)</f>
        <v>Bags</v>
      </c>
      <c r="M4130" s="7">
        <f>VLOOKUP(I4130,Products!$A$1:$F$51,5,0)</f>
        <v>1396.22</v>
      </c>
      <c r="N4130" s="7">
        <f>VLOOKUP(I4130,Products!$A$1:$F$51,6,0)</f>
        <v>1004.09</v>
      </c>
      <c r="O4130" t="s">
        <v>827</v>
      </c>
      <c r="P4130" t="str">
        <f>VLOOKUP(O4130,Stores!$A$1:$D$6,2,0)</f>
        <v>MegaMart Jimenezborough</v>
      </c>
      <c r="Q4130" t="str">
        <f>VLOOKUP(O4130,Stores!$A$1:$D$6,4,0)</f>
        <v>South</v>
      </c>
      <c r="R4130" s="6">
        <v>4</v>
      </c>
      <c r="S4130" s="6">
        <v>0.05</v>
      </c>
      <c r="T4130" t="s">
        <v>861</v>
      </c>
      <c r="U4130">
        <f t="shared" si="192"/>
        <v>5584.88</v>
      </c>
      <c r="V4130" s="7">
        <f t="shared" si="193"/>
        <v>4016.36</v>
      </c>
      <c r="W4130" s="7">
        <f t="shared" si="194"/>
        <v>1567.57</v>
      </c>
    </row>
    <row r="4131" spans="1:23" x14ac:dyDescent="0.25">
      <c r="A4131" t="s">
        <v>3747</v>
      </c>
      <c r="B4131" s="4">
        <v>45783</v>
      </c>
      <c r="C4131" t="s">
        <v>481</v>
      </c>
      <c r="D4131" t="str">
        <f>VLOOKUP(C4131,Customers!$A$1:$H$201,4,0)</f>
        <v>Jared Ochoa</v>
      </c>
      <c r="E4131" t="str">
        <f>VLOOKUP(C4131,Customers!$A$1:$H$201,5,0)</f>
        <v>Male</v>
      </c>
      <c r="F4131" s="4">
        <f>VLOOKUP(C4131,Customers!$A$1:$H$201,6,0)</f>
        <v>21543</v>
      </c>
      <c r="G4131" s="4" t="str">
        <f>VLOOKUP(C4131,Customers!$A$1:$H$201,7,0)</f>
        <v>Cisnerosville</v>
      </c>
      <c r="H4131" s="4">
        <f>VLOOKUP(C4131,Customers!$A$1:$H$201,8,0)</f>
        <v>45035</v>
      </c>
      <c r="I4131" t="s">
        <v>738</v>
      </c>
      <c r="J4131" t="str">
        <f>VLOOKUP(I4131,Products!$A$1:$F$51,2,0)</f>
        <v>Either Headphones</v>
      </c>
      <c r="K4131" t="str">
        <f>VLOOKUP(I4131,Products!$A$1:$F$51,3,0)</f>
        <v>Electronics</v>
      </c>
      <c r="L4131" t="str">
        <f>VLOOKUP(I4131,Products!$A$1:$F$51,4,0)</f>
        <v>Headphones</v>
      </c>
      <c r="M4131" s="7">
        <f>VLOOKUP(I4131,Products!$A$1:$F$51,5,0)</f>
        <v>248.57</v>
      </c>
      <c r="N4131" s="7">
        <f>VLOOKUP(I4131,Products!$A$1:$F$51,6,0)</f>
        <v>190.67</v>
      </c>
      <c r="O4131" t="s">
        <v>838</v>
      </c>
      <c r="P4131" t="str">
        <f>VLOOKUP(O4131,Stores!$A$1:$D$6,2,0)</f>
        <v>MegaMart Brianahaven</v>
      </c>
      <c r="Q4131" t="str">
        <f>VLOOKUP(O4131,Stores!$A$1:$D$6,4,0)</f>
        <v>North</v>
      </c>
      <c r="R4131" s="6">
        <v>4</v>
      </c>
      <c r="S4131" s="6">
        <v>0.1</v>
      </c>
      <c r="T4131" t="s">
        <v>857</v>
      </c>
      <c r="U4131">
        <f t="shared" si="192"/>
        <v>994.28</v>
      </c>
      <c r="V4131" s="7">
        <f t="shared" si="193"/>
        <v>762.68</v>
      </c>
      <c r="W4131" s="7">
        <f t="shared" si="194"/>
        <v>230.70000000000002</v>
      </c>
    </row>
    <row r="4132" spans="1:23" x14ac:dyDescent="0.25">
      <c r="A4132" t="s">
        <v>3857</v>
      </c>
      <c r="B4132" s="4">
        <v>45784</v>
      </c>
      <c r="C4132" t="s">
        <v>413</v>
      </c>
      <c r="D4132" t="str">
        <f>VLOOKUP(C4132,Customers!$A$1:$H$201,4,0)</f>
        <v>Dylan Booker</v>
      </c>
      <c r="E4132" t="str">
        <f>VLOOKUP(C4132,Customers!$A$1:$H$201,5,0)</f>
        <v>Male</v>
      </c>
      <c r="F4132" s="4">
        <f>VLOOKUP(C4132,Customers!$A$1:$H$201,6,0)</f>
        <v>34163</v>
      </c>
      <c r="G4132" s="4" t="str">
        <f>VLOOKUP(C4132,Customers!$A$1:$H$201,7,0)</f>
        <v>Justintown</v>
      </c>
      <c r="H4132" s="4">
        <f>VLOOKUP(C4132,Customers!$A$1:$H$201,8,0)</f>
        <v>44573</v>
      </c>
      <c r="I4132" t="s">
        <v>768</v>
      </c>
      <c r="J4132" t="str">
        <f>VLOOKUP(I4132,Products!$A$1:$F$51,2,0)</f>
        <v>And Footwear</v>
      </c>
      <c r="K4132" t="str">
        <f>VLOOKUP(I4132,Products!$A$1:$F$51,3,0)</f>
        <v>Fashion</v>
      </c>
      <c r="L4132" t="str">
        <f>VLOOKUP(I4132,Products!$A$1:$F$51,4,0)</f>
        <v>Footwear</v>
      </c>
      <c r="M4132" s="7">
        <f>VLOOKUP(I4132,Products!$A$1:$F$51,5,0)</f>
        <v>1878.47</v>
      </c>
      <c r="N4132" s="7">
        <f>VLOOKUP(I4132,Products!$A$1:$F$51,6,0)</f>
        <v>1014.91</v>
      </c>
      <c r="O4132" t="s">
        <v>838</v>
      </c>
      <c r="P4132" t="str">
        <f>VLOOKUP(O4132,Stores!$A$1:$D$6,2,0)</f>
        <v>MegaMart Brianahaven</v>
      </c>
      <c r="Q4132" t="str">
        <f>VLOOKUP(O4132,Stores!$A$1:$D$6,4,0)</f>
        <v>North</v>
      </c>
      <c r="R4132" s="6">
        <v>4</v>
      </c>
      <c r="S4132" s="6">
        <v>0.05</v>
      </c>
      <c r="T4132" t="s">
        <v>861</v>
      </c>
      <c r="U4132">
        <f t="shared" si="192"/>
        <v>7513.88</v>
      </c>
      <c r="V4132" s="7">
        <f t="shared" si="193"/>
        <v>4059.64</v>
      </c>
      <c r="W4132" s="7">
        <f t="shared" si="194"/>
        <v>3453.2900000000004</v>
      </c>
    </row>
    <row r="4133" spans="1:23" x14ac:dyDescent="0.25">
      <c r="A4133" t="s">
        <v>4038</v>
      </c>
      <c r="B4133" s="4">
        <v>45784</v>
      </c>
      <c r="C4133" t="s">
        <v>413</v>
      </c>
      <c r="D4133" t="str">
        <f>VLOOKUP(C4133,Customers!$A$1:$H$201,4,0)</f>
        <v>Dylan Booker</v>
      </c>
      <c r="E4133" t="str">
        <f>VLOOKUP(C4133,Customers!$A$1:$H$201,5,0)</f>
        <v>Male</v>
      </c>
      <c r="F4133" s="4">
        <f>VLOOKUP(C4133,Customers!$A$1:$H$201,6,0)</f>
        <v>34163</v>
      </c>
      <c r="G4133" s="4" t="str">
        <f>VLOOKUP(C4133,Customers!$A$1:$H$201,7,0)</f>
        <v>Justintown</v>
      </c>
      <c r="H4133" s="4">
        <f>VLOOKUP(C4133,Customers!$A$1:$H$201,8,0)</f>
        <v>44573</v>
      </c>
      <c r="I4133" t="s">
        <v>808</v>
      </c>
      <c r="J4133" t="str">
        <f>VLOOKUP(I4133,Products!$A$1:$F$51,2,0)</f>
        <v>Soon Accessories</v>
      </c>
      <c r="K4133" t="str">
        <f>VLOOKUP(I4133,Products!$A$1:$F$51,3,0)</f>
        <v>Fashion</v>
      </c>
      <c r="L4133" t="str">
        <f>VLOOKUP(I4133,Products!$A$1:$F$51,4,0)</f>
        <v>Accessories</v>
      </c>
      <c r="M4133" s="7">
        <f>VLOOKUP(I4133,Products!$A$1:$F$51,5,0)</f>
        <v>564.41999999999996</v>
      </c>
      <c r="N4133" s="7">
        <f>VLOOKUP(I4133,Products!$A$1:$F$51,6,0)</f>
        <v>293.95999999999998</v>
      </c>
      <c r="O4133" t="s">
        <v>831</v>
      </c>
      <c r="P4133" t="str">
        <f>VLOOKUP(O4133,Stores!$A$1:$D$6,2,0)</f>
        <v>MegaMart Peckmouth</v>
      </c>
      <c r="Q4133" t="str">
        <f>VLOOKUP(O4133,Stores!$A$1:$D$6,4,0)</f>
        <v>East</v>
      </c>
      <c r="R4133" s="6">
        <v>4</v>
      </c>
      <c r="S4133" s="6">
        <v>0.15</v>
      </c>
      <c r="T4133" t="s">
        <v>861</v>
      </c>
      <c r="U4133">
        <f t="shared" si="192"/>
        <v>2257.6799999999998</v>
      </c>
      <c r="V4133" s="7">
        <f t="shared" si="193"/>
        <v>1175.8399999999999</v>
      </c>
      <c r="W4133" s="7">
        <f t="shared" si="194"/>
        <v>1080.99</v>
      </c>
    </row>
    <row r="4134" spans="1:23" x14ac:dyDescent="0.25">
      <c r="A4134" t="s">
        <v>5746</v>
      </c>
      <c r="B4134" s="4">
        <v>45784</v>
      </c>
      <c r="C4134" t="s">
        <v>200</v>
      </c>
      <c r="D4134" t="str">
        <f>VLOOKUP(C4134,Customers!$A$1:$H$201,4,0)</f>
        <v>Billy Hernandez</v>
      </c>
      <c r="E4134" t="str">
        <f>VLOOKUP(C4134,Customers!$A$1:$H$201,5,0)</f>
        <v>Female</v>
      </c>
      <c r="F4134" s="4">
        <f>VLOOKUP(C4134,Customers!$A$1:$H$201,6,0)</f>
        <v>33492</v>
      </c>
      <c r="G4134" s="4" t="str">
        <f>VLOOKUP(C4134,Customers!$A$1:$H$201,7,0)</f>
        <v>Walkerfurt</v>
      </c>
      <c r="H4134" s="4">
        <f>VLOOKUP(C4134,Customers!$A$1:$H$201,8,0)</f>
        <v>45407</v>
      </c>
      <c r="I4134" t="s">
        <v>782</v>
      </c>
      <c r="J4134" t="str">
        <f>VLOOKUP(I4134,Products!$A$1:$F$51,2,0)</f>
        <v>National Watches</v>
      </c>
      <c r="K4134" t="str">
        <f>VLOOKUP(I4134,Products!$A$1:$F$51,3,0)</f>
        <v>Fashion</v>
      </c>
      <c r="L4134" t="str">
        <f>VLOOKUP(I4134,Products!$A$1:$F$51,4,0)</f>
        <v>Watches</v>
      </c>
      <c r="M4134" s="7">
        <f>VLOOKUP(I4134,Products!$A$1:$F$51,5,0)</f>
        <v>29.24</v>
      </c>
      <c r="N4134" s="7">
        <f>VLOOKUP(I4134,Products!$A$1:$F$51,6,0)</f>
        <v>742.26521739130465</v>
      </c>
      <c r="O4134" t="s">
        <v>831</v>
      </c>
      <c r="P4134" t="str">
        <f>VLOOKUP(O4134,Stores!$A$1:$D$6,2,0)</f>
        <v>MegaMart Peckmouth</v>
      </c>
      <c r="Q4134" t="str">
        <f>VLOOKUP(O4134,Stores!$A$1:$D$6,4,0)</f>
        <v>East</v>
      </c>
      <c r="R4134" s="6">
        <v>4</v>
      </c>
      <c r="S4134" s="6">
        <v>0.15</v>
      </c>
      <c r="T4134" t="s">
        <v>861</v>
      </c>
      <c r="U4134">
        <f t="shared" si="192"/>
        <v>116.96</v>
      </c>
      <c r="V4134" s="7">
        <f t="shared" si="193"/>
        <v>2969.0608695652186</v>
      </c>
      <c r="W4134" s="7">
        <f t="shared" si="194"/>
        <v>-2852.9508695652185</v>
      </c>
    </row>
    <row r="4135" spans="1:23" x14ac:dyDescent="0.25">
      <c r="A4135" t="s">
        <v>958</v>
      </c>
      <c r="B4135" s="4">
        <v>45785</v>
      </c>
      <c r="C4135" t="s">
        <v>698</v>
      </c>
      <c r="D4135" t="str">
        <f>VLOOKUP(C4135,Customers!$A$1:$H$201,4,0)</f>
        <v>Juan Johnson</v>
      </c>
      <c r="E4135" t="str">
        <f>VLOOKUP(C4135,Customers!$A$1:$H$201,5,0)</f>
        <v>Female</v>
      </c>
      <c r="F4135" s="4">
        <f>VLOOKUP(C4135,Customers!$A$1:$H$201,6,0)</f>
        <v>25706</v>
      </c>
      <c r="G4135" s="4" t="str">
        <f>VLOOKUP(C4135,Customers!$A$1:$H$201,7,0)</f>
        <v>South Scottton</v>
      </c>
      <c r="H4135" s="4">
        <f>VLOOKUP(C4135,Customers!$A$1:$H$201,8,0)</f>
        <v>44405</v>
      </c>
      <c r="I4135" t="s">
        <v>738</v>
      </c>
      <c r="J4135" t="str">
        <f>VLOOKUP(I4135,Products!$A$1:$F$51,2,0)</f>
        <v>Either Headphones</v>
      </c>
      <c r="K4135" t="str">
        <f>VLOOKUP(I4135,Products!$A$1:$F$51,3,0)</f>
        <v>Electronics</v>
      </c>
      <c r="L4135" t="str">
        <f>VLOOKUP(I4135,Products!$A$1:$F$51,4,0)</f>
        <v>Headphones</v>
      </c>
      <c r="M4135" s="7">
        <f>VLOOKUP(I4135,Products!$A$1:$F$51,5,0)</f>
        <v>248.57</v>
      </c>
      <c r="N4135" s="7">
        <f>VLOOKUP(I4135,Products!$A$1:$F$51,6,0)</f>
        <v>190.67</v>
      </c>
      <c r="O4135" t="s">
        <v>838</v>
      </c>
      <c r="P4135" t="str">
        <f>VLOOKUP(O4135,Stores!$A$1:$D$6,2,0)</f>
        <v>MegaMart Brianahaven</v>
      </c>
      <c r="Q4135" t="str">
        <f>VLOOKUP(O4135,Stores!$A$1:$D$6,4,0)</f>
        <v>North</v>
      </c>
      <c r="R4135" s="6">
        <v>1</v>
      </c>
      <c r="S4135" s="6">
        <v>0.1</v>
      </c>
      <c r="T4135" t="s">
        <v>854</v>
      </c>
      <c r="U4135">
        <f t="shared" si="192"/>
        <v>248.57</v>
      </c>
      <c r="V4135" s="7">
        <f t="shared" si="193"/>
        <v>190.67</v>
      </c>
      <c r="W4135" s="7">
        <f t="shared" si="194"/>
        <v>57.000000000000007</v>
      </c>
    </row>
    <row r="4136" spans="1:23" x14ac:dyDescent="0.25">
      <c r="A4136" t="s">
        <v>2730</v>
      </c>
      <c r="B4136" s="4">
        <v>45785</v>
      </c>
      <c r="C4136" t="s">
        <v>678</v>
      </c>
      <c r="D4136" t="str">
        <f>VLOOKUP(C4136,Customers!$A$1:$H$201,4,0)</f>
        <v>Donald Meza</v>
      </c>
      <c r="E4136" t="str">
        <f>VLOOKUP(C4136,Customers!$A$1:$H$201,5,0)</f>
        <v>Female</v>
      </c>
      <c r="F4136" s="4">
        <f>VLOOKUP(C4136,Customers!$A$1:$H$201,6,0)</f>
        <v>25513</v>
      </c>
      <c r="G4136" s="4" t="str">
        <f>VLOOKUP(C4136,Customers!$A$1:$H$201,7,0)</f>
        <v>North Kelly</v>
      </c>
      <c r="H4136" s="4">
        <f>VLOOKUP(C4136,Customers!$A$1:$H$201,8,0)</f>
        <v>44173</v>
      </c>
      <c r="I4136" t="s">
        <v>711</v>
      </c>
      <c r="J4136" t="str">
        <f>VLOOKUP(I4136,Products!$A$1:$F$51,2,0)</f>
        <v>Audience Television</v>
      </c>
      <c r="K4136" t="str">
        <f>VLOOKUP(I4136,Products!$A$1:$F$51,3,0)</f>
        <v>Electronics</v>
      </c>
      <c r="L4136" t="str">
        <f>VLOOKUP(I4136,Products!$A$1:$F$51,4,0)</f>
        <v>Television</v>
      </c>
      <c r="M4136" s="7">
        <f>VLOOKUP(I4136,Products!$A$1:$F$51,5,0)</f>
        <v>818.76</v>
      </c>
      <c r="N4136" s="7">
        <f>VLOOKUP(I4136,Products!$A$1:$F$51,6,0)</f>
        <v>527.62</v>
      </c>
      <c r="O4136" t="s">
        <v>838</v>
      </c>
      <c r="P4136" t="str">
        <f>VLOOKUP(O4136,Stores!$A$1:$D$6,2,0)</f>
        <v>MegaMart Brianahaven</v>
      </c>
      <c r="Q4136" t="str">
        <f>VLOOKUP(O4136,Stores!$A$1:$D$6,4,0)</f>
        <v>North</v>
      </c>
      <c r="R4136" s="6">
        <v>2</v>
      </c>
      <c r="S4136" s="6">
        <v>0.1</v>
      </c>
      <c r="T4136" t="s">
        <v>854</v>
      </c>
      <c r="U4136">
        <f t="shared" si="192"/>
        <v>1637.52</v>
      </c>
      <c r="V4136" s="7">
        <f t="shared" si="193"/>
        <v>1055.24</v>
      </c>
      <c r="W4136" s="7">
        <f t="shared" si="194"/>
        <v>581.38</v>
      </c>
    </row>
    <row r="4137" spans="1:23" x14ac:dyDescent="0.25">
      <c r="A4137" t="s">
        <v>2755</v>
      </c>
      <c r="B4137" s="4">
        <v>45785</v>
      </c>
      <c r="C4137" t="s">
        <v>496</v>
      </c>
      <c r="D4137" t="str">
        <f>VLOOKUP(C4137,Customers!$A$1:$H$201,4,0)</f>
        <v>Amanda Garcia</v>
      </c>
      <c r="E4137" t="str">
        <f>VLOOKUP(C4137,Customers!$A$1:$H$201,5,0)</f>
        <v>Male</v>
      </c>
      <c r="F4137" s="4">
        <f>VLOOKUP(C4137,Customers!$A$1:$H$201,6,0)</f>
        <v>39260</v>
      </c>
      <c r="G4137" s="4" t="str">
        <f>VLOOKUP(C4137,Customers!$A$1:$H$201,7,0)</f>
        <v>Watsonview</v>
      </c>
      <c r="H4137" s="4">
        <f>VLOOKUP(C4137,Customers!$A$1:$H$201,8,0)</f>
        <v>45038</v>
      </c>
      <c r="I4137" t="s">
        <v>772</v>
      </c>
      <c r="J4137" t="str">
        <f>VLOOKUP(I4137,Products!$A$1:$F$51,2,0)</f>
        <v>Little Watches</v>
      </c>
      <c r="K4137" t="str">
        <f>VLOOKUP(I4137,Products!$A$1:$F$51,3,0)</f>
        <v>Fashion</v>
      </c>
      <c r="L4137" t="str">
        <f>VLOOKUP(I4137,Products!$A$1:$F$51,4,0)</f>
        <v>Watches</v>
      </c>
      <c r="M4137" s="7">
        <f>VLOOKUP(I4137,Products!$A$1:$F$51,5,0)</f>
        <v>429.15</v>
      </c>
      <c r="N4137" s="7">
        <f>VLOOKUP(I4137,Products!$A$1:$F$51,6,0)</f>
        <v>258.72000000000003</v>
      </c>
      <c r="O4137" t="s">
        <v>842</v>
      </c>
      <c r="P4137" t="str">
        <f>VLOOKUP(O4137,Stores!$A$1:$D$6,2,0)</f>
        <v>MegaMart Johnmouth</v>
      </c>
      <c r="Q4137" t="str">
        <f>VLOOKUP(O4137,Stores!$A$1:$D$6,4,0)</f>
        <v>East</v>
      </c>
      <c r="R4137" s="6">
        <v>2</v>
      </c>
      <c r="S4137" s="6">
        <v>0.15</v>
      </c>
      <c r="T4137" t="s">
        <v>861</v>
      </c>
      <c r="U4137">
        <f t="shared" si="192"/>
        <v>858.3</v>
      </c>
      <c r="V4137" s="7">
        <f t="shared" si="193"/>
        <v>517.44000000000005</v>
      </c>
      <c r="W4137" s="7">
        <f t="shared" si="194"/>
        <v>340.00999999999988</v>
      </c>
    </row>
    <row r="4138" spans="1:23" x14ac:dyDescent="0.25">
      <c r="A4138" t="s">
        <v>3603</v>
      </c>
      <c r="B4138" s="4">
        <v>45785</v>
      </c>
      <c r="C4138" t="s">
        <v>256</v>
      </c>
      <c r="D4138" t="str">
        <f>VLOOKUP(C4138,Customers!$A$1:$H$201,4,0)</f>
        <v>Alexandra Montoya</v>
      </c>
      <c r="E4138" t="str">
        <f>VLOOKUP(C4138,Customers!$A$1:$H$201,5,0)</f>
        <v>Female</v>
      </c>
      <c r="F4138" s="4">
        <f>VLOOKUP(C4138,Customers!$A$1:$H$201,6,0)</f>
        <v>29746</v>
      </c>
      <c r="G4138" s="4" t="str">
        <f>VLOOKUP(C4138,Customers!$A$1:$H$201,7,0)</f>
        <v>New Julia</v>
      </c>
      <c r="H4138" s="4">
        <f>VLOOKUP(C4138,Customers!$A$1:$H$201,8,0)</f>
        <v>45456</v>
      </c>
      <c r="I4138" t="s">
        <v>804</v>
      </c>
      <c r="J4138" t="str">
        <f>VLOOKUP(I4138,Products!$A$1:$F$51,2,0)</f>
        <v>Present Television</v>
      </c>
      <c r="K4138" t="str">
        <f>VLOOKUP(I4138,Products!$A$1:$F$51,3,0)</f>
        <v>Electronics</v>
      </c>
      <c r="L4138" t="str">
        <f>VLOOKUP(I4138,Products!$A$1:$F$51,4,0)</f>
        <v>Television</v>
      </c>
      <c r="M4138" s="7">
        <f>VLOOKUP(I4138,Products!$A$1:$F$51,5,0)</f>
        <v>1635.01</v>
      </c>
      <c r="N4138" s="7">
        <f>VLOOKUP(I4138,Products!$A$1:$F$51,6,0)</f>
        <v>1043.29</v>
      </c>
      <c r="O4138" t="s">
        <v>838</v>
      </c>
      <c r="P4138" t="str">
        <f>VLOOKUP(O4138,Stores!$A$1:$D$6,2,0)</f>
        <v>MegaMart Brianahaven</v>
      </c>
      <c r="Q4138" t="str">
        <f>VLOOKUP(O4138,Stores!$A$1:$D$6,4,0)</f>
        <v>North</v>
      </c>
      <c r="R4138" s="6">
        <v>3</v>
      </c>
      <c r="S4138" s="6">
        <v>0.1</v>
      </c>
      <c r="T4138" t="s">
        <v>854</v>
      </c>
      <c r="U4138">
        <f t="shared" si="192"/>
        <v>4905.03</v>
      </c>
      <c r="V4138" s="7">
        <f t="shared" si="193"/>
        <v>3129.87</v>
      </c>
      <c r="W4138" s="7">
        <f t="shared" si="194"/>
        <v>1774.2599999999998</v>
      </c>
    </row>
    <row r="4139" spans="1:23" x14ac:dyDescent="0.25">
      <c r="A4139" t="s">
        <v>3636</v>
      </c>
      <c r="B4139" s="4">
        <v>45785</v>
      </c>
      <c r="C4139" t="s">
        <v>99</v>
      </c>
      <c r="D4139" t="str">
        <f>VLOOKUP(C4139,Customers!$A$1:$H$201,4,0)</f>
        <v>Cheryl Gilbert</v>
      </c>
      <c r="E4139" t="str">
        <f>VLOOKUP(C4139,Customers!$A$1:$H$201,5,0)</f>
        <v>Female</v>
      </c>
      <c r="F4139" s="4">
        <f>VLOOKUP(C4139,Customers!$A$1:$H$201,6,0)</f>
        <v>26004</v>
      </c>
      <c r="G4139" s="4" t="str">
        <f>VLOOKUP(C4139,Customers!$A$1:$H$201,7,0)</f>
        <v>Bradyshire</v>
      </c>
      <c r="H4139" s="4">
        <f>VLOOKUP(C4139,Customers!$A$1:$H$201,8,0)</f>
        <v>44575</v>
      </c>
      <c r="I4139" t="s">
        <v>774</v>
      </c>
      <c r="J4139" t="str">
        <f>VLOOKUP(I4139,Products!$A$1:$F$51,2,0)</f>
        <v>Behavior Dairy</v>
      </c>
      <c r="K4139" t="str">
        <f>VLOOKUP(I4139,Products!$A$1:$F$51,3,0)</f>
        <v>Groceries</v>
      </c>
      <c r="L4139" t="str">
        <f>VLOOKUP(I4139,Products!$A$1:$F$51,4,0)</f>
        <v>Dairy</v>
      </c>
      <c r="M4139" s="7">
        <f>VLOOKUP(I4139,Products!$A$1:$F$51,5,0)</f>
        <v>1015.76</v>
      </c>
      <c r="N4139" s="7">
        <f>VLOOKUP(I4139,Products!$A$1:$F$51,6,0)</f>
        <v>584.4</v>
      </c>
      <c r="O4139" t="s">
        <v>838</v>
      </c>
      <c r="P4139" t="str">
        <f>VLOOKUP(O4139,Stores!$A$1:$D$6,2,0)</f>
        <v>MegaMart Brianahaven</v>
      </c>
      <c r="Q4139" t="str">
        <f>VLOOKUP(O4139,Stores!$A$1:$D$6,4,0)</f>
        <v>North</v>
      </c>
      <c r="R4139" s="6">
        <v>5</v>
      </c>
      <c r="S4139" s="6">
        <v>0.15</v>
      </c>
      <c r="T4139" t="s">
        <v>854</v>
      </c>
      <c r="U4139">
        <f t="shared" si="192"/>
        <v>5078.8</v>
      </c>
      <c r="V4139" s="7">
        <f t="shared" si="193"/>
        <v>2922</v>
      </c>
      <c r="W4139" s="7">
        <f t="shared" si="194"/>
        <v>2155.9500000000003</v>
      </c>
    </row>
    <row r="4140" spans="1:23" x14ac:dyDescent="0.25">
      <c r="A4140" t="s">
        <v>4504</v>
      </c>
      <c r="B4140" s="4">
        <v>45785</v>
      </c>
      <c r="C4140" t="s">
        <v>388</v>
      </c>
      <c r="D4140" t="str">
        <f>VLOOKUP(C4140,Customers!$A$1:$H$201,4,0)</f>
        <v>Brenda Dean</v>
      </c>
      <c r="E4140" t="str">
        <f>VLOOKUP(C4140,Customers!$A$1:$H$201,5,0)</f>
        <v>Male</v>
      </c>
      <c r="F4140" s="4">
        <f>VLOOKUP(C4140,Customers!$A$1:$H$201,6,0)</f>
        <v>23821</v>
      </c>
      <c r="G4140" s="4" t="str">
        <f>VLOOKUP(C4140,Customers!$A$1:$H$201,7,0)</f>
        <v>West Ann</v>
      </c>
      <c r="H4140" s="4">
        <f>VLOOKUP(C4140,Customers!$A$1:$H$201,8,0)</f>
        <v>45308</v>
      </c>
      <c r="I4140" t="s">
        <v>790</v>
      </c>
      <c r="J4140" t="str">
        <f>VLOOKUP(I4140,Products!$A$1:$F$51,2,0)</f>
        <v>Everything Laptop</v>
      </c>
      <c r="K4140" t="str">
        <f>VLOOKUP(I4140,Products!$A$1:$F$51,3,0)</f>
        <v>Electronics</v>
      </c>
      <c r="L4140" t="str">
        <f>VLOOKUP(I4140,Products!$A$1:$F$51,4,0)</f>
        <v>Laptop</v>
      </c>
      <c r="M4140" s="7">
        <f>VLOOKUP(I4140,Products!$A$1:$F$51,5,0)</f>
        <v>428.05</v>
      </c>
      <c r="N4140" s="7">
        <f>VLOOKUP(I4140,Products!$A$1:$F$51,6,0)</f>
        <v>246.07</v>
      </c>
      <c r="O4140" t="s">
        <v>838</v>
      </c>
      <c r="P4140" t="str">
        <f>VLOOKUP(O4140,Stores!$A$1:$D$6,2,0)</f>
        <v>MegaMart Brianahaven</v>
      </c>
      <c r="Q4140" t="str">
        <f>VLOOKUP(O4140,Stores!$A$1:$D$6,4,0)</f>
        <v>North</v>
      </c>
      <c r="R4140" s="6">
        <v>5</v>
      </c>
      <c r="S4140" s="6">
        <v>0.15</v>
      </c>
      <c r="T4140" t="s">
        <v>851</v>
      </c>
      <c r="U4140">
        <f t="shared" si="192"/>
        <v>2140.25</v>
      </c>
      <c r="V4140" s="7">
        <f t="shared" si="193"/>
        <v>1230.3499999999999</v>
      </c>
      <c r="W4140" s="7">
        <f t="shared" si="194"/>
        <v>909.05000000000007</v>
      </c>
    </row>
    <row r="4141" spans="1:23" x14ac:dyDescent="0.25">
      <c r="A4141" t="s">
        <v>4688</v>
      </c>
      <c r="B4141" s="4">
        <v>45785</v>
      </c>
      <c r="C4141" t="s">
        <v>91</v>
      </c>
      <c r="D4141" t="str">
        <f>VLOOKUP(C4141,Customers!$A$1:$H$201,4,0)</f>
        <v>Mark Martinez</v>
      </c>
      <c r="E4141" t="str">
        <f>VLOOKUP(C4141,Customers!$A$1:$H$201,5,0)</f>
        <v>Female</v>
      </c>
      <c r="F4141" s="4">
        <f>VLOOKUP(C4141,Customers!$A$1:$H$201,6,0)</f>
        <v>26428</v>
      </c>
      <c r="G4141" s="4" t="str">
        <f>VLOOKUP(C4141,Customers!$A$1:$H$201,7,0)</f>
        <v>New Christophermouth</v>
      </c>
      <c r="H4141" s="4">
        <f>VLOOKUP(C4141,Customers!$A$1:$H$201,8,0)</f>
        <v>44123</v>
      </c>
      <c r="I4141" t="s">
        <v>794</v>
      </c>
      <c r="J4141" t="str">
        <f>VLOOKUP(I4141,Products!$A$1:$F$51,2,0)</f>
        <v>New Watches</v>
      </c>
      <c r="K4141" t="str">
        <f>VLOOKUP(I4141,Products!$A$1:$F$51,3,0)</f>
        <v>Fashion</v>
      </c>
      <c r="L4141" t="str">
        <f>VLOOKUP(I4141,Products!$A$1:$F$51,4,0)</f>
        <v>Watches</v>
      </c>
      <c r="M4141" s="7">
        <f>VLOOKUP(I4141,Products!$A$1:$F$51,5,0)</f>
        <v>1501.46</v>
      </c>
      <c r="N4141" s="7">
        <f>VLOOKUP(I4141,Products!$A$1:$F$51,6,0)</f>
        <v>1167.73</v>
      </c>
      <c r="O4141" t="s">
        <v>827</v>
      </c>
      <c r="P4141" t="str">
        <f>VLOOKUP(O4141,Stores!$A$1:$D$6,2,0)</f>
        <v>MegaMart Jimenezborough</v>
      </c>
      <c r="Q4141" t="str">
        <f>VLOOKUP(O4141,Stores!$A$1:$D$6,4,0)</f>
        <v>South</v>
      </c>
      <c r="R4141" s="6">
        <v>2</v>
      </c>
      <c r="S4141" s="6">
        <v>0.1</v>
      </c>
      <c r="T4141" t="s">
        <v>861</v>
      </c>
      <c r="U4141">
        <f t="shared" si="192"/>
        <v>3002.92</v>
      </c>
      <c r="V4141" s="7">
        <f t="shared" si="193"/>
        <v>2335.46</v>
      </c>
      <c r="W4141" s="7">
        <f t="shared" si="194"/>
        <v>666.56000000000006</v>
      </c>
    </row>
    <row r="4142" spans="1:23" x14ac:dyDescent="0.25">
      <c r="A4142" t="s">
        <v>4798</v>
      </c>
      <c r="B4142" s="4">
        <v>45786</v>
      </c>
      <c r="C4142" t="s">
        <v>300</v>
      </c>
      <c r="D4142" t="str">
        <f>VLOOKUP(C4142,Customers!$A$1:$H$201,4,0)</f>
        <v>Grace Garcia</v>
      </c>
      <c r="E4142" t="str">
        <f>VLOOKUP(C4142,Customers!$A$1:$H$201,5,0)</f>
        <v>Female</v>
      </c>
      <c r="F4142" s="4">
        <f>VLOOKUP(C4142,Customers!$A$1:$H$201,6,0)</f>
        <v>37929</v>
      </c>
      <c r="G4142" s="4" t="str">
        <f>VLOOKUP(C4142,Customers!$A$1:$H$201,7,0)</f>
        <v>Markberg</v>
      </c>
      <c r="H4142" s="4">
        <f>VLOOKUP(C4142,Customers!$A$1:$H$201,8,0)</f>
        <v>44928</v>
      </c>
      <c r="I4142" t="s">
        <v>757</v>
      </c>
      <c r="J4142" t="str">
        <f>VLOOKUP(I4142,Products!$A$1:$F$51,2,0)</f>
        <v>Traditional Laptop</v>
      </c>
      <c r="K4142" t="str">
        <f>VLOOKUP(I4142,Products!$A$1:$F$51,3,0)</f>
        <v>Electronics</v>
      </c>
      <c r="L4142" t="str">
        <f>VLOOKUP(I4142,Products!$A$1:$F$51,4,0)</f>
        <v>Laptop</v>
      </c>
      <c r="M4142" s="7">
        <f>VLOOKUP(I4142,Products!$A$1:$F$51,5,0)</f>
        <v>1762.92</v>
      </c>
      <c r="N4142" s="7">
        <f>VLOOKUP(I4142,Products!$A$1:$F$51,6,0)</f>
        <v>1346.48</v>
      </c>
      <c r="O4142" t="s">
        <v>831</v>
      </c>
      <c r="P4142" t="str">
        <f>VLOOKUP(O4142,Stores!$A$1:$D$6,2,0)</f>
        <v>MegaMart Peckmouth</v>
      </c>
      <c r="Q4142" t="str">
        <f>VLOOKUP(O4142,Stores!$A$1:$D$6,4,0)</f>
        <v>East</v>
      </c>
      <c r="R4142" s="6">
        <v>4</v>
      </c>
      <c r="S4142" s="6">
        <v>0</v>
      </c>
      <c r="T4142" t="s">
        <v>857</v>
      </c>
      <c r="U4142">
        <f t="shared" si="192"/>
        <v>7051.68</v>
      </c>
      <c r="V4142" s="7">
        <f t="shared" si="193"/>
        <v>5385.92</v>
      </c>
      <c r="W4142" s="7">
        <f t="shared" si="194"/>
        <v>1664.7600000000002</v>
      </c>
    </row>
    <row r="4143" spans="1:23" x14ac:dyDescent="0.25">
      <c r="A4143" t="s">
        <v>5560</v>
      </c>
      <c r="B4143" s="4">
        <v>45786</v>
      </c>
      <c r="C4143" t="s">
        <v>72</v>
      </c>
      <c r="D4143" t="str">
        <f>VLOOKUP(C4143,Customers!$A$1:$H$201,4,0)</f>
        <v>Breanna Davis</v>
      </c>
      <c r="E4143" t="str">
        <f>VLOOKUP(C4143,Customers!$A$1:$H$201,5,0)</f>
        <v>Male</v>
      </c>
      <c r="F4143" s="4">
        <f>VLOOKUP(C4143,Customers!$A$1:$H$201,6,0)</f>
        <v>34565</v>
      </c>
      <c r="G4143" s="4" t="str">
        <f>VLOOKUP(C4143,Customers!$A$1:$H$201,7,0)</f>
        <v>East William</v>
      </c>
      <c r="H4143" s="4">
        <f>VLOOKUP(C4143,Customers!$A$1:$H$201,8,0)</f>
        <v>45608</v>
      </c>
      <c r="I4143" t="s">
        <v>753</v>
      </c>
      <c r="J4143" t="str">
        <f>VLOOKUP(I4143,Products!$A$1:$F$51,2,0)</f>
        <v>Find Headphones</v>
      </c>
      <c r="K4143" t="str">
        <f>VLOOKUP(I4143,Products!$A$1:$F$51,3,0)</f>
        <v>Electronics</v>
      </c>
      <c r="L4143" t="str">
        <f>VLOOKUP(I4143,Products!$A$1:$F$51,4,0)</f>
        <v>Headphones</v>
      </c>
      <c r="M4143" s="7">
        <f>VLOOKUP(I4143,Products!$A$1:$F$51,5,0)</f>
        <v>1246.1099999999999</v>
      </c>
      <c r="N4143" s="7">
        <f>VLOOKUP(I4143,Products!$A$1:$F$51,6,0)</f>
        <v>833.52</v>
      </c>
      <c r="O4143" t="s">
        <v>838</v>
      </c>
      <c r="P4143" t="str">
        <f>VLOOKUP(O4143,Stores!$A$1:$D$6,2,0)</f>
        <v>MegaMart Brianahaven</v>
      </c>
      <c r="Q4143" t="str">
        <f>VLOOKUP(O4143,Stores!$A$1:$D$6,4,0)</f>
        <v>North</v>
      </c>
      <c r="R4143" s="6">
        <v>3</v>
      </c>
      <c r="S4143" s="6">
        <v>0</v>
      </c>
      <c r="T4143" t="s">
        <v>861</v>
      </c>
      <c r="U4143">
        <f t="shared" si="192"/>
        <v>3738.33</v>
      </c>
      <c r="V4143" s="7">
        <f t="shared" si="193"/>
        <v>2500.56</v>
      </c>
      <c r="W4143" s="7">
        <f t="shared" si="194"/>
        <v>1236.77</v>
      </c>
    </row>
    <row r="4144" spans="1:23" x14ac:dyDescent="0.25">
      <c r="A4144" t="s">
        <v>5590</v>
      </c>
      <c r="B4144" s="4">
        <v>45786</v>
      </c>
      <c r="C4144" t="s">
        <v>694</v>
      </c>
      <c r="D4144" t="str">
        <f>VLOOKUP(C4144,Customers!$A$1:$H$201,4,0)</f>
        <v>Jessica Mullins</v>
      </c>
      <c r="E4144" t="str">
        <f>VLOOKUP(C4144,Customers!$A$1:$H$201,5,0)</f>
        <v>Male</v>
      </c>
      <c r="F4144" s="4">
        <f>VLOOKUP(C4144,Customers!$A$1:$H$201,6,0)</f>
        <v>31435</v>
      </c>
      <c r="G4144" s="4" t="str">
        <f>VLOOKUP(C4144,Customers!$A$1:$H$201,7,0)</f>
        <v>Jessicaside</v>
      </c>
      <c r="H4144" s="4">
        <f>VLOOKUP(C4144,Customers!$A$1:$H$201,8,0)</f>
        <v>44905</v>
      </c>
      <c r="I4144" t="s">
        <v>768</v>
      </c>
      <c r="J4144" t="str">
        <f>VLOOKUP(I4144,Products!$A$1:$F$51,2,0)</f>
        <v>And Footwear</v>
      </c>
      <c r="K4144" t="str">
        <f>VLOOKUP(I4144,Products!$A$1:$F$51,3,0)</f>
        <v>Fashion</v>
      </c>
      <c r="L4144" t="str">
        <f>VLOOKUP(I4144,Products!$A$1:$F$51,4,0)</f>
        <v>Footwear</v>
      </c>
      <c r="M4144" s="7">
        <f>VLOOKUP(I4144,Products!$A$1:$F$51,5,0)</f>
        <v>1878.47</v>
      </c>
      <c r="N4144" s="7">
        <f>VLOOKUP(I4144,Products!$A$1:$F$51,6,0)</f>
        <v>1014.91</v>
      </c>
      <c r="O4144" t="s">
        <v>842</v>
      </c>
      <c r="P4144" t="str">
        <f>VLOOKUP(O4144,Stores!$A$1:$D$6,2,0)</f>
        <v>MegaMart Johnmouth</v>
      </c>
      <c r="Q4144" t="str">
        <f>VLOOKUP(O4144,Stores!$A$1:$D$6,4,0)</f>
        <v>East</v>
      </c>
      <c r="R4144" s="6">
        <v>3</v>
      </c>
      <c r="S4144" s="6">
        <v>0.05</v>
      </c>
      <c r="T4144" t="s">
        <v>854</v>
      </c>
      <c r="U4144">
        <f t="shared" si="192"/>
        <v>5635.41</v>
      </c>
      <c r="V4144" s="7">
        <f t="shared" si="193"/>
        <v>3044.73</v>
      </c>
      <c r="W4144" s="7">
        <f t="shared" si="194"/>
        <v>2589.73</v>
      </c>
    </row>
    <row r="4145" spans="1:23" x14ac:dyDescent="0.25">
      <c r="A4145" t="s">
        <v>1441</v>
      </c>
      <c r="B4145" s="4">
        <v>45786</v>
      </c>
      <c r="C4145" t="s">
        <v>534</v>
      </c>
      <c r="D4145" t="str">
        <f>VLOOKUP(C4145,Customers!$A$1:$H$201,4,0)</f>
        <v>John Foster</v>
      </c>
      <c r="E4145" t="str">
        <f>VLOOKUP(C4145,Customers!$A$1:$H$201,5,0)</f>
        <v>Female</v>
      </c>
      <c r="F4145" s="4">
        <f>VLOOKUP(C4145,Customers!$A$1:$H$201,6,0)</f>
        <v>38541</v>
      </c>
      <c r="G4145" s="4" t="str">
        <f>VLOOKUP(C4145,Customers!$A$1:$H$201,7,0)</f>
        <v>Charlesmouth</v>
      </c>
      <c r="H4145" s="4">
        <f>VLOOKUP(C4145,Customers!$A$1:$H$201,8,0)</f>
        <v>45601</v>
      </c>
      <c r="I4145" t="s">
        <v>757</v>
      </c>
      <c r="J4145" t="str">
        <f>VLOOKUP(I4145,Products!$A$1:$F$51,2,0)</f>
        <v>Traditional Laptop</v>
      </c>
      <c r="K4145" t="str">
        <f>VLOOKUP(I4145,Products!$A$1:$F$51,3,0)</f>
        <v>Electronics</v>
      </c>
      <c r="L4145" t="str">
        <f>VLOOKUP(I4145,Products!$A$1:$F$51,4,0)</f>
        <v>Laptop</v>
      </c>
      <c r="M4145" s="7">
        <f>VLOOKUP(I4145,Products!$A$1:$F$51,5,0)</f>
        <v>1762.92</v>
      </c>
      <c r="N4145" s="7">
        <f>VLOOKUP(I4145,Products!$A$1:$F$51,6,0)</f>
        <v>1346.48</v>
      </c>
      <c r="O4145" t="s">
        <v>838</v>
      </c>
      <c r="P4145" t="str">
        <f>VLOOKUP(O4145,Stores!$A$1:$D$6,2,0)</f>
        <v>MegaMart Brianahaven</v>
      </c>
      <c r="Q4145" t="str">
        <f>VLOOKUP(O4145,Stores!$A$1:$D$6,4,0)</f>
        <v>North</v>
      </c>
      <c r="R4145" s="6">
        <v>3</v>
      </c>
      <c r="S4145" s="6">
        <v>0.05</v>
      </c>
      <c r="T4145" t="s">
        <v>857</v>
      </c>
      <c r="U4145">
        <f t="shared" si="192"/>
        <v>5288.76</v>
      </c>
      <c r="V4145" s="7">
        <f t="shared" si="193"/>
        <v>4039.44</v>
      </c>
      <c r="W4145" s="7">
        <f t="shared" si="194"/>
        <v>1248.3700000000001</v>
      </c>
    </row>
    <row r="4146" spans="1:23" x14ac:dyDescent="0.25">
      <c r="A4146" t="s">
        <v>2624</v>
      </c>
      <c r="B4146" s="4">
        <v>45786</v>
      </c>
      <c r="C4146" t="s">
        <v>322</v>
      </c>
      <c r="D4146" t="str">
        <f>VLOOKUP(C4146,Customers!$A$1:$H$201,4,0)</f>
        <v>Lawrence Hunter</v>
      </c>
      <c r="E4146" t="str">
        <f>VLOOKUP(C4146,Customers!$A$1:$H$201,5,0)</f>
        <v>Female</v>
      </c>
      <c r="F4146" s="4">
        <f>VLOOKUP(C4146,Customers!$A$1:$H$201,6,0)</f>
        <v>27663</v>
      </c>
      <c r="G4146" s="4" t="str">
        <f>VLOOKUP(C4146,Customers!$A$1:$H$201,7,0)</f>
        <v>Port Stephanie</v>
      </c>
      <c r="H4146" s="4">
        <f>VLOOKUP(C4146,Customers!$A$1:$H$201,8,0)</f>
        <v>45133</v>
      </c>
      <c r="I4146" t="s">
        <v>751</v>
      </c>
      <c r="J4146" t="str">
        <f>VLOOKUP(I4146,Products!$A$1:$F$51,2,0)</f>
        <v>House Accessories</v>
      </c>
      <c r="K4146" t="str">
        <f>VLOOKUP(I4146,Products!$A$1:$F$51,3,0)</f>
        <v>Fashion</v>
      </c>
      <c r="L4146" t="str">
        <f>VLOOKUP(I4146,Products!$A$1:$F$51,4,0)</f>
        <v>Accessories</v>
      </c>
      <c r="M4146" s="7">
        <f>VLOOKUP(I4146,Products!$A$1:$F$51,5,0)</f>
        <v>1858.75</v>
      </c>
      <c r="N4146" s="7">
        <f>VLOOKUP(I4146,Products!$A$1:$F$51,6,0)</f>
        <v>1451.16</v>
      </c>
      <c r="O4146" t="s">
        <v>831</v>
      </c>
      <c r="P4146" t="str">
        <f>VLOOKUP(O4146,Stores!$A$1:$D$6,2,0)</f>
        <v>MegaMart Peckmouth</v>
      </c>
      <c r="Q4146" t="str">
        <f>VLOOKUP(O4146,Stores!$A$1:$D$6,4,0)</f>
        <v>East</v>
      </c>
      <c r="R4146" s="6">
        <v>4</v>
      </c>
      <c r="S4146" s="6">
        <v>0.05</v>
      </c>
      <c r="T4146" t="s">
        <v>857</v>
      </c>
      <c r="U4146">
        <f t="shared" si="192"/>
        <v>7435</v>
      </c>
      <c r="V4146" s="7">
        <f t="shared" si="193"/>
        <v>5804.64</v>
      </c>
      <c r="W4146" s="7">
        <f t="shared" si="194"/>
        <v>1629.4099999999996</v>
      </c>
    </row>
    <row r="4147" spans="1:23" x14ac:dyDescent="0.25">
      <c r="A4147" t="s">
        <v>4011</v>
      </c>
      <c r="B4147" s="4">
        <v>45786</v>
      </c>
      <c r="C4147" t="s">
        <v>72</v>
      </c>
      <c r="D4147" t="str">
        <f>VLOOKUP(C4147,Customers!$A$1:$H$201,4,0)</f>
        <v>Breanna Davis</v>
      </c>
      <c r="E4147" t="str">
        <f>VLOOKUP(C4147,Customers!$A$1:$H$201,5,0)</f>
        <v>Male</v>
      </c>
      <c r="F4147" s="4">
        <f>VLOOKUP(C4147,Customers!$A$1:$H$201,6,0)</f>
        <v>34565</v>
      </c>
      <c r="G4147" s="4" t="str">
        <f>VLOOKUP(C4147,Customers!$A$1:$H$201,7,0)</f>
        <v>East William</v>
      </c>
      <c r="H4147" s="4">
        <f>VLOOKUP(C4147,Customers!$A$1:$H$201,8,0)</f>
        <v>45608</v>
      </c>
      <c r="I4147" t="s">
        <v>768</v>
      </c>
      <c r="J4147" t="str">
        <f>VLOOKUP(I4147,Products!$A$1:$F$51,2,0)</f>
        <v>And Footwear</v>
      </c>
      <c r="K4147" t="str">
        <f>VLOOKUP(I4147,Products!$A$1:$F$51,3,0)</f>
        <v>Fashion</v>
      </c>
      <c r="L4147" t="str">
        <f>VLOOKUP(I4147,Products!$A$1:$F$51,4,0)</f>
        <v>Footwear</v>
      </c>
      <c r="M4147" s="7">
        <f>VLOOKUP(I4147,Products!$A$1:$F$51,5,0)</f>
        <v>1878.47</v>
      </c>
      <c r="N4147" s="7">
        <f>VLOOKUP(I4147,Products!$A$1:$F$51,6,0)</f>
        <v>1014.91</v>
      </c>
      <c r="O4147" t="s">
        <v>835</v>
      </c>
      <c r="P4147" t="str">
        <f>VLOOKUP(O4147,Stores!$A$1:$D$6,2,0)</f>
        <v>MegaMart New Michele</v>
      </c>
      <c r="Q4147" t="str">
        <f>VLOOKUP(O4147,Stores!$A$1:$D$6,4,0)</f>
        <v>West</v>
      </c>
      <c r="R4147" s="6">
        <v>3</v>
      </c>
      <c r="S4147" s="6">
        <v>0.05</v>
      </c>
      <c r="T4147" t="s">
        <v>851</v>
      </c>
      <c r="U4147">
        <f t="shared" si="192"/>
        <v>5635.41</v>
      </c>
      <c r="V4147" s="7">
        <f t="shared" si="193"/>
        <v>3044.73</v>
      </c>
      <c r="W4147" s="7">
        <f t="shared" si="194"/>
        <v>2589.73</v>
      </c>
    </row>
    <row r="4148" spans="1:23" x14ac:dyDescent="0.25">
      <c r="A4148" t="s">
        <v>5401</v>
      </c>
      <c r="B4148" s="4">
        <v>45786</v>
      </c>
      <c r="C4148" t="s">
        <v>537</v>
      </c>
      <c r="D4148" t="str">
        <f>VLOOKUP(C4148,Customers!$A$1:$H$201,4,0)</f>
        <v>Melissa Torres</v>
      </c>
      <c r="E4148" t="str">
        <f>VLOOKUP(C4148,Customers!$A$1:$H$201,5,0)</f>
        <v>Male</v>
      </c>
      <c r="F4148" s="4">
        <f>VLOOKUP(C4148,Customers!$A$1:$H$201,6,0)</f>
        <v>28514</v>
      </c>
      <c r="G4148" s="4" t="str">
        <f>VLOOKUP(C4148,Customers!$A$1:$H$201,7,0)</f>
        <v>North Kathryn</v>
      </c>
      <c r="H4148" s="4">
        <f>VLOOKUP(C4148,Customers!$A$1:$H$201,8,0)</f>
        <v>45779</v>
      </c>
      <c r="I4148" t="s">
        <v>794</v>
      </c>
      <c r="J4148" t="str">
        <f>VLOOKUP(I4148,Products!$A$1:$F$51,2,0)</f>
        <v>New Watches</v>
      </c>
      <c r="K4148" t="str">
        <f>VLOOKUP(I4148,Products!$A$1:$F$51,3,0)</f>
        <v>Fashion</v>
      </c>
      <c r="L4148" t="str">
        <f>VLOOKUP(I4148,Products!$A$1:$F$51,4,0)</f>
        <v>Watches</v>
      </c>
      <c r="M4148" s="7">
        <f>VLOOKUP(I4148,Products!$A$1:$F$51,5,0)</f>
        <v>1501.46</v>
      </c>
      <c r="N4148" s="7">
        <f>VLOOKUP(I4148,Products!$A$1:$F$51,6,0)</f>
        <v>1167.73</v>
      </c>
      <c r="O4148" t="s">
        <v>835</v>
      </c>
      <c r="P4148" t="str">
        <f>VLOOKUP(O4148,Stores!$A$1:$D$6,2,0)</f>
        <v>MegaMart New Michele</v>
      </c>
      <c r="Q4148" t="str">
        <f>VLOOKUP(O4148,Stores!$A$1:$D$6,4,0)</f>
        <v>West</v>
      </c>
      <c r="R4148" s="6">
        <v>4</v>
      </c>
      <c r="S4148" s="6">
        <v>0.1</v>
      </c>
      <c r="T4148" t="s">
        <v>851</v>
      </c>
      <c r="U4148">
        <f t="shared" si="192"/>
        <v>6005.84</v>
      </c>
      <c r="V4148" s="7">
        <f t="shared" si="193"/>
        <v>4670.92</v>
      </c>
      <c r="W4148" s="7">
        <f t="shared" si="194"/>
        <v>1334.02</v>
      </c>
    </row>
    <row r="4149" spans="1:23" x14ac:dyDescent="0.25">
      <c r="A4149" t="s">
        <v>1852</v>
      </c>
      <c r="B4149" s="4">
        <v>45786</v>
      </c>
      <c r="C4149" t="s">
        <v>57</v>
      </c>
      <c r="D4149" t="str">
        <f>VLOOKUP(C4149,Customers!$A$1:$H$201,4,0)</f>
        <v>Brittany Green</v>
      </c>
      <c r="E4149" t="str">
        <f>VLOOKUP(C4149,Customers!$A$1:$H$201,5,0)</f>
        <v>Male</v>
      </c>
      <c r="F4149" s="4">
        <f>VLOOKUP(C4149,Customers!$A$1:$H$201,6,0)</f>
        <v>27205</v>
      </c>
      <c r="G4149" s="4" t="str">
        <f>VLOOKUP(C4149,Customers!$A$1:$H$201,7,0)</f>
        <v>East Samantha</v>
      </c>
      <c r="H4149" s="4">
        <f>VLOOKUP(C4149,Customers!$A$1:$H$201,8,0)</f>
        <v>44509</v>
      </c>
      <c r="I4149" t="s">
        <v>770</v>
      </c>
      <c r="J4149" t="str">
        <f>VLOOKUP(I4149,Products!$A$1:$F$51,2,0)</f>
        <v>Him Smartphone</v>
      </c>
      <c r="K4149" t="str">
        <f>VLOOKUP(I4149,Products!$A$1:$F$51,3,0)</f>
        <v>Electronics</v>
      </c>
      <c r="L4149" t="str">
        <f>VLOOKUP(I4149,Products!$A$1:$F$51,4,0)</f>
        <v>Smartphone</v>
      </c>
      <c r="M4149" s="7">
        <f>VLOOKUP(I4149,Products!$A$1:$F$51,5,0)</f>
        <v>1487.41</v>
      </c>
      <c r="N4149" s="7">
        <f>VLOOKUP(I4149,Products!$A$1:$F$51,6,0)</f>
        <v>813.07</v>
      </c>
      <c r="O4149" t="s">
        <v>835</v>
      </c>
      <c r="P4149" t="str">
        <f>VLOOKUP(O4149,Stores!$A$1:$D$6,2,0)</f>
        <v>MegaMart New Michele</v>
      </c>
      <c r="Q4149" t="str">
        <f>VLOOKUP(O4149,Stores!$A$1:$D$6,4,0)</f>
        <v>West</v>
      </c>
      <c r="R4149" s="6">
        <v>5</v>
      </c>
      <c r="S4149" s="6">
        <v>0</v>
      </c>
      <c r="T4149" t="s">
        <v>851</v>
      </c>
      <c r="U4149">
        <f t="shared" si="192"/>
        <v>7437.05</v>
      </c>
      <c r="V4149" s="7">
        <f t="shared" si="193"/>
        <v>4065.3500000000004</v>
      </c>
      <c r="W4149" s="7">
        <f t="shared" si="194"/>
        <v>3370.7</v>
      </c>
    </row>
    <row r="4150" spans="1:23" x14ac:dyDescent="0.25">
      <c r="A4150" t="s">
        <v>2727</v>
      </c>
      <c r="B4150" s="4">
        <v>45786</v>
      </c>
      <c r="C4150" t="s">
        <v>173</v>
      </c>
      <c r="D4150" t="str">
        <f>VLOOKUP(C4150,Customers!$A$1:$H$201,4,0)</f>
        <v>Kelly Shaw</v>
      </c>
      <c r="E4150" t="str">
        <f>VLOOKUP(C4150,Customers!$A$1:$H$201,5,0)</f>
        <v>Male</v>
      </c>
      <c r="F4150" s="4">
        <f>VLOOKUP(C4150,Customers!$A$1:$H$201,6,0)</f>
        <v>27756</v>
      </c>
      <c r="G4150" s="4" t="str">
        <f>VLOOKUP(C4150,Customers!$A$1:$H$201,7,0)</f>
        <v>Zacharyfort</v>
      </c>
      <c r="H4150" s="4">
        <f>VLOOKUP(C4150,Customers!$A$1:$H$201,8,0)</f>
        <v>45208</v>
      </c>
      <c r="I4150" t="s">
        <v>796</v>
      </c>
      <c r="J4150" t="str">
        <f>VLOOKUP(I4150,Products!$A$1:$F$51,2,0)</f>
        <v>Book Television</v>
      </c>
      <c r="K4150" t="str">
        <f>VLOOKUP(I4150,Products!$A$1:$F$51,3,0)</f>
        <v>Electronics</v>
      </c>
      <c r="L4150" t="str">
        <f>VLOOKUP(I4150,Products!$A$1:$F$51,4,0)</f>
        <v>Television</v>
      </c>
      <c r="M4150" s="7">
        <f>VLOOKUP(I4150,Products!$A$1:$F$51,5,0)</f>
        <v>1952.65</v>
      </c>
      <c r="N4150" s="7">
        <f>VLOOKUP(I4150,Products!$A$1:$F$51,6,0)</f>
        <v>1451.27</v>
      </c>
      <c r="O4150" t="s">
        <v>842</v>
      </c>
      <c r="P4150" t="str">
        <f>VLOOKUP(O4150,Stores!$A$1:$D$6,2,0)</f>
        <v>MegaMart Johnmouth</v>
      </c>
      <c r="Q4150" t="str">
        <f>VLOOKUP(O4150,Stores!$A$1:$D$6,4,0)</f>
        <v>East</v>
      </c>
      <c r="R4150" s="6">
        <v>3</v>
      </c>
      <c r="S4150" s="6">
        <v>0.15</v>
      </c>
      <c r="T4150" t="s">
        <v>861</v>
      </c>
      <c r="U4150">
        <f t="shared" si="192"/>
        <v>5857.9500000000007</v>
      </c>
      <c r="V4150" s="7">
        <f t="shared" si="193"/>
        <v>4353.8099999999995</v>
      </c>
      <c r="W4150" s="7">
        <f t="shared" si="194"/>
        <v>1503.2900000000013</v>
      </c>
    </row>
    <row r="4151" spans="1:23" x14ac:dyDescent="0.25">
      <c r="A4151" t="s">
        <v>3087</v>
      </c>
      <c r="B4151" s="4">
        <v>45786</v>
      </c>
      <c r="C4151" t="s">
        <v>72</v>
      </c>
      <c r="D4151" t="str">
        <f>VLOOKUP(C4151,Customers!$A$1:$H$201,4,0)</f>
        <v>Breanna Davis</v>
      </c>
      <c r="E4151" t="str">
        <f>VLOOKUP(C4151,Customers!$A$1:$H$201,5,0)</f>
        <v>Male</v>
      </c>
      <c r="F4151" s="4">
        <f>VLOOKUP(C4151,Customers!$A$1:$H$201,6,0)</f>
        <v>34565</v>
      </c>
      <c r="G4151" s="4" t="str">
        <f>VLOOKUP(C4151,Customers!$A$1:$H$201,7,0)</f>
        <v>East William</v>
      </c>
      <c r="H4151" s="4">
        <f>VLOOKUP(C4151,Customers!$A$1:$H$201,8,0)</f>
        <v>45608</v>
      </c>
      <c r="I4151" t="s">
        <v>707</v>
      </c>
      <c r="J4151" t="str">
        <f>VLOOKUP(I4151,Products!$A$1:$F$51,2,0)</f>
        <v>Like Camera</v>
      </c>
      <c r="K4151" t="str">
        <f>VLOOKUP(I4151,Products!$A$1:$F$51,3,0)</f>
        <v>Electronics</v>
      </c>
      <c r="L4151" t="str">
        <f>VLOOKUP(I4151,Products!$A$1:$F$51,4,0)</f>
        <v>Camera</v>
      </c>
      <c r="M4151" s="7">
        <f>VLOOKUP(I4151,Products!$A$1:$F$51,5,0)</f>
        <v>1673.69</v>
      </c>
      <c r="N4151" s="7">
        <f>VLOOKUP(I4151,Products!$A$1:$F$51,6,0)</f>
        <v>1323.38</v>
      </c>
      <c r="O4151" t="s">
        <v>838</v>
      </c>
      <c r="P4151" t="str">
        <f>VLOOKUP(O4151,Stores!$A$1:$D$6,2,0)</f>
        <v>MegaMart Brianahaven</v>
      </c>
      <c r="Q4151" t="str">
        <f>VLOOKUP(O4151,Stores!$A$1:$D$6,4,0)</f>
        <v>North</v>
      </c>
      <c r="R4151" s="6">
        <v>4</v>
      </c>
      <c r="S4151" s="6">
        <v>0.15</v>
      </c>
      <c r="T4151" t="s">
        <v>857</v>
      </c>
      <c r="U4151">
        <f t="shared" si="192"/>
        <v>6694.76</v>
      </c>
      <c r="V4151" s="7">
        <f t="shared" si="193"/>
        <v>5293.52</v>
      </c>
      <c r="W4151" s="7">
        <f t="shared" si="194"/>
        <v>1400.3899999999999</v>
      </c>
    </row>
    <row r="4152" spans="1:23" x14ac:dyDescent="0.25">
      <c r="A4152" t="s">
        <v>3382</v>
      </c>
      <c r="B4152" s="4">
        <v>45786</v>
      </c>
      <c r="C4152" t="s">
        <v>185</v>
      </c>
      <c r="D4152" t="str">
        <f>VLOOKUP(C4152,Customers!$A$1:$H$201,4,0)</f>
        <v>Alexis Crane</v>
      </c>
      <c r="E4152" t="str">
        <f>VLOOKUP(C4152,Customers!$A$1:$H$201,5,0)</f>
        <v>Male</v>
      </c>
      <c r="F4152" s="4">
        <f>VLOOKUP(C4152,Customers!$A$1:$H$201,6,0)</f>
        <v>38351</v>
      </c>
      <c r="G4152" s="4" t="str">
        <f>VLOOKUP(C4152,Customers!$A$1:$H$201,7,0)</f>
        <v>Newtonborough</v>
      </c>
      <c r="H4152" s="4">
        <f>VLOOKUP(C4152,Customers!$A$1:$H$201,8,0)</f>
        <v>44661</v>
      </c>
      <c r="I4152" t="s">
        <v>790</v>
      </c>
      <c r="J4152" t="str">
        <f>VLOOKUP(I4152,Products!$A$1:$F$51,2,0)</f>
        <v>Everything Laptop</v>
      </c>
      <c r="K4152" t="str">
        <f>VLOOKUP(I4152,Products!$A$1:$F$51,3,0)</f>
        <v>Electronics</v>
      </c>
      <c r="L4152" t="str">
        <f>VLOOKUP(I4152,Products!$A$1:$F$51,4,0)</f>
        <v>Laptop</v>
      </c>
      <c r="M4152" s="7">
        <f>VLOOKUP(I4152,Products!$A$1:$F$51,5,0)</f>
        <v>428.05</v>
      </c>
      <c r="N4152" s="7">
        <f>VLOOKUP(I4152,Products!$A$1:$F$51,6,0)</f>
        <v>246.07</v>
      </c>
      <c r="O4152" t="s">
        <v>835</v>
      </c>
      <c r="P4152" t="str">
        <f>VLOOKUP(O4152,Stores!$A$1:$D$6,2,0)</f>
        <v>MegaMart New Michele</v>
      </c>
      <c r="Q4152" t="str">
        <f>VLOOKUP(O4152,Stores!$A$1:$D$6,4,0)</f>
        <v>West</v>
      </c>
      <c r="R4152" s="6">
        <v>1</v>
      </c>
      <c r="S4152" s="6">
        <v>0.15</v>
      </c>
      <c r="T4152" t="s">
        <v>861</v>
      </c>
      <c r="U4152">
        <f t="shared" si="192"/>
        <v>428.05</v>
      </c>
      <c r="V4152" s="7">
        <f t="shared" si="193"/>
        <v>246.07</v>
      </c>
      <c r="W4152" s="7">
        <f t="shared" si="194"/>
        <v>181.13000000000002</v>
      </c>
    </row>
    <row r="4153" spans="1:23" x14ac:dyDescent="0.25">
      <c r="A4153" t="s">
        <v>4109</v>
      </c>
      <c r="B4153" s="4">
        <v>45787</v>
      </c>
      <c r="C4153" t="s">
        <v>450</v>
      </c>
      <c r="D4153" t="str">
        <f>VLOOKUP(C4153,Customers!$A$1:$H$201,4,0)</f>
        <v>Amy Smith</v>
      </c>
      <c r="E4153" t="str">
        <f>VLOOKUP(C4153,Customers!$A$1:$H$201,5,0)</f>
        <v>Male</v>
      </c>
      <c r="F4153" s="4">
        <f>VLOOKUP(C4153,Customers!$A$1:$H$201,6,0)</f>
        <v>22556</v>
      </c>
      <c r="G4153" s="4" t="str">
        <f>VLOOKUP(C4153,Customers!$A$1:$H$201,7,0)</f>
        <v>Simonstad</v>
      </c>
      <c r="H4153" s="4">
        <f>VLOOKUP(C4153,Customers!$A$1:$H$201,8,0)</f>
        <v>45467</v>
      </c>
      <c r="I4153" t="s">
        <v>792</v>
      </c>
      <c r="J4153" t="str">
        <f>VLOOKUP(I4153,Products!$A$1:$F$51,2,0)</f>
        <v>Chair Laptop</v>
      </c>
      <c r="K4153" t="str">
        <f>VLOOKUP(I4153,Products!$A$1:$F$51,3,0)</f>
        <v>Electronics</v>
      </c>
      <c r="L4153" t="str">
        <f>VLOOKUP(I4153,Products!$A$1:$F$51,4,0)</f>
        <v>Laptop</v>
      </c>
      <c r="M4153" s="7">
        <f>VLOOKUP(I4153,Products!$A$1:$F$51,5,0)</f>
        <v>1562.43</v>
      </c>
      <c r="N4153" s="7">
        <f>VLOOKUP(I4153,Products!$A$1:$F$51,6,0)</f>
        <v>1195.6300000000001</v>
      </c>
      <c r="O4153" t="s">
        <v>838</v>
      </c>
      <c r="P4153" t="str">
        <f>VLOOKUP(O4153,Stores!$A$1:$D$6,2,0)</f>
        <v>MegaMart Brianahaven</v>
      </c>
      <c r="Q4153" t="str">
        <f>VLOOKUP(O4153,Stores!$A$1:$D$6,4,0)</f>
        <v>North</v>
      </c>
      <c r="R4153" s="6">
        <v>5</v>
      </c>
      <c r="S4153" s="6">
        <v>0.1</v>
      </c>
      <c r="T4153" t="s">
        <v>861</v>
      </c>
      <c r="U4153">
        <f t="shared" si="192"/>
        <v>7812.1500000000005</v>
      </c>
      <c r="V4153" s="7">
        <f t="shared" si="193"/>
        <v>5978.1500000000005</v>
      </c>
      <c r="W4153" s="7">
        <f t="shared" si="194"/>
        <v>1833.1</v>
      </c>
    </row>
    <row r="4154" spans="1:23" x14ac:dyDescent="0.25">
      <c r="A4154" t="s">
        <v>4224</v>
      </c>
      <c r="B4154" s="4">
        <v>45787</v>
      </c>
      <c r="C4154" t="s">
        <v>169</v>
      </c>
      <c r="D4154" t="str">
        <f>VLOOKUP(C4154,Customers!$A$1:$H$201,4,0)</f>
        <v>Parker Sparks</v>
      </c>
      <c r="E4154" t="str">
        <f>VLOOKUP(C4154,Customers!$A$1:$H$201,5,0)</f>
        <v>Male</v>
      </c>
      <c r="F4154" s="4">
        <f>VLOOKUP(C4154,Customers!$A$1:$H$201,6,0)</f>
        <v>22326</v>
      </c>
      <c r="G4154" s="4" t="str">
        <f>VLOOKUP(C4154,Customers!$A$1:$H$201,7,0)</f>
        <v>Bryanside</v>
      </c>
      <c r="H4154" s="4">
        <f>VLOOKUP(C4154,Customers!$A$1:$H$201,8,0)</f>
        <v>45653</v>
      </c>
      <c r="I4154" t="s">
        <v>749</v>
      </c>
      <c r="J4154" t="str">
        <f>VLOOKUP(I4154,Products!$A$1:$F$51,2,0)</f>
        <v>Whether Bags</v>
      </c>
      <c r="K4154" t="str">
        <f>VLOOKUP(I4154,Products!$A$1:$F$51,3,0)</f>
        <v>Fashion</v>
      </c>
      <c r="L4154" t="str">
        <f>VLOOKUP(I4154,Products!$A$1:$F$51,4,0)</f>
        <v>Bags</v>
      </c>
      <c r="M4154" s="7">
        <f>VLOOKUP(I4154,Products!$A$1:$F$51,5,0)</f>
        <v>270.45</v>
      </c>
      <c r="N4154" s="7">
        <f>VLOOKUP(I4154,Products!$A$1:$F$51,6,0)</f>
        <v>742.26521739130465</v>
      </c>
      <c r="O4154" t="s">
        <v>842</v>
      </c>
      <c r="P4154" t="str">
        <f>VLOOKUP(O4154,Stores!$A$1:$D$6,2,0)</f>
        <v>MegaMart Johnmouth</v>
      </c>
      <c r="Q4154" t="str">
        <f>VLOOKUP(O4154,Stores!$A$1:$D$6,4,0)</f>
        <v>East</v>
      </c>
      <c r="R4154" s="6">
        <v>4</v>
      </c>
      <c r="S4154" s="6">
        <v>0</v>
      </c>
      <c r="T4154" t="s">
        <v>861</v>
      </c>
      <c r="U4154">
        <f t="shared" si="192"/>
        <v>1081.8</v>
      </c>
      <c r="V4154" s="7">
        <f t="shared" si="193"/>
        <v>2969.0608695652186</v>
      </c>
      <c r="W4154" s="7">
        <f t="shared" si="194"/>
        <v>-1888.2608695652186</v>
      </c>
    </row>
    <row r="4155" spans="1:23" x14ac:dyDescent="0.25">
      <c r="A4155" t="s">
        <v>5091</v>
      </c>
      <c r="B4155" s="4">
        <v>45787</v>
      </c>
      <c r="C4155" t="s">
        <v>65</v>
      </c>
      <c r="D4155" t="str">
        <f>VLOOKUP(C4155,Customers!$A$1:$H$201,4,0)</f>
        <v>Miguel Johnson</v>
      </c>
      <c r="E4155" t="str">
        <f>VLOOKUP(C4155,Customers!$A$1:$H$201,5,0)</f>
        <v>Male</v>
      </c>
      <c r="F4155" s="4">
        <f>VLOOKUP(C4155,Customers!$A$1:$H$201,6,0)</f>
        <v>27877</v>
      </c>
      <c r="G4155" s="4" t="str">
        <f>VLOOKUP(C4155,Customers!$A$1:$H$201,7,0)</f>
        <v>Murrayborough</v>
      </c>
      <c r="H4155" s="4">
        <f>VLOOKUP(C4155,Customers!$A$1:$H$201,8,0)</f>
        <v>44613</v>
      </c>
      <c r="I4155" t="s">
        <v>714</v>
      </c>
      <c r="J4155" t="str">
        <f>VLOOKUP(I4155,Products!$A$1:$F$51,2,0)</f>
        <v>Here Footwear</v>
      </c>
      <c r="K4155" t="str">
        <f>VLOOKUP(I4155,Products!$A$1:$F$51,3,0)</f>
        <v>Fashion</v>
      </c>
      <c r="L4155" t="str">
        <f>VLOOKUP(I4155,Products!$A$1:$F$51,4,0)</f>
        <v>Footwear</v>
      </c>
      <c r="M4155" s="7">
        <f>VLOOKUP(I4155,Products!$A$1:$F$51,5,0)</f>
        <v>1102.791777777778</v>
      </c>
      <c r="N4155" s="7">
        <f>VLOOKUP(I4155,Products!$A$1:$F$51,6,0)</f>
        <v>169.03</v>
      </c>
      <c r="O4155" t="s">
        <v>838</v>
      </c>
      <c r="P4155" t="str">
        <f>VLOOKUP(O4155,Stores!$A$1:$D$6,2,0)</f>
        <v>MegaMart Brianahaven</v>
      </c>
      <c r="Q4155" t="str">
        <f>VLOOKUP(O4155,Stores!$A$1:$D$6,4,0)</f>
        <v>North</v>
      </c>
      <c r="R4155" s="6">
        <v>4</v>
      </c>
      <c r="S4155" s="6">
        <v>0.15</v>
      </c>
      <c r="T4155" t="s">
        <v>857</v>
      </c>
      <c r="U4155">
        <f t="shared" si="192"/>
        <v>4411.1671111111118</v>
      </c>
      <c r="V4155" s="7">
        <f t="shared" si="193"/>
        <v>676.12</v>
      </c>
      <c r="W4155" s="7">
        <f t="shared" si="194"/>
        <v>3734.197111111112</v>
      </c>
    </row>
    <row r="4156" spans="1:23" x14ac:dyDescent="0.25">
      <c r="A4156" t="s">
        <v>4436</v>
      </c>
      <c r="B4156" s="4">
        <v>45787</v>
      </c>
      <c r="C4156" t="s">
        <v>181</v>
      </c>
      <c r="D4156" t="str">
        <f>VLOOKUP(C4156,Customers!$A$1:$H$201,4,0)</f>
        <v>Mary Decker</v>
      </c>
      <c r="E4156" t="str">
        <f>VLOOKUP(C4156,Customers!$A$1:$H$201,5,0)</f>
        <v>Female</v>
      </c>
      <c r="F4156" s="4">
        <f>VLOOKUP(C4156,Customers!$A$1:$H$201,6,0)</f>
        <v>38901</v>
      </c>
      <c r="G4156" s="4" t="str">
        <f>VLOOKUP(C4156,Customers!$A$1:$H$201,7,0)</f>
        <v>Port Jessica</v>
      </c>
      <c r="H4156" s="4">
        <f>VLOOKUP(C4156,Customers!$A$1:$H$201,8,0)</f>
        <v>45713</v>
      </c>
      <c r="I4156" t="s">
        <v>735</v>
      </c>
      <c r="J4156" t="str">
        <f>VLOOKUP(I4156,Products!$A$1:$F$51,2,0)</f>
        <v>Step Smartphone</v>
      </c>
      <c r="K4156" t="str">
        <f>VLOOKUP(I4156,Products!$A$1:$F$51,3,0)</f>
        <v>Electronics</v>
      </c>
      <c r="L4156" t="str">
        <f>VLOOKUP(I4156,Products!$A$1:$F$51,4,0)</f>
        <v>Smartphone</v>
      </c>
      <c r="M4156" s="7">
        <f>VLOOKUP(I4156,Products!$A$1:$F$51,5,0)</f>
        <v>1194.1199999999999</v>
      </c>
      <c r="N4156" s="7">
        <f>VLOOKUP(I4156,Products!$A$1:$F$51,6,0)</f>
        <v>838.95</v>
      </c>
      <c r="O4156" t="s">
        <v>835</v>
      </c>
      <c r="P4156" t="str">
        <f>VLOOKUP(O4156,Stores!$A$1:$D$6,2,0)</f>
        <v>MegaMart New Michele</v>
      </c>
      <c r="Q4156" t="str">
        <f>VLOOKUP(O4156,Stores!$A$1:$D$6,4,0)</f>
        <v>West</v>
      </c>
      <c r="R4156" s="6">
        <v>4</v>
      </c>
      <c r="S4156" s="6">
        <v>0.15</v>
      </c>
      <c r="T4156" t="s">
        <v>851</v>
      </c>
      <c r="U4156">
        <f t="shared" si="192"/>
        <v>4776.4799999999996</v>
      </c>
      <c r="V4156" s="7">
        <f t="shared" si="193"/>
        <v>3355.8</v>
      </c>
      <c r="W4156" s="7">
        <f t="shared" si="194"/>
        <v>1419.8299999999995</v>
      </c>
    </row>
    <row r="4157" spans="1:23" x14ac:dyDescent="0.25">
      <c r="A4157" t="s">
        <v>5179</v>
      </c>
      <c r="B4157" s="4">
        <v>45787</v>
      </c>
      <c r="C4157" t="s">
        <v>507</v>
      </c>
      <c r="D4157" t="str">
        <f>VLOOKUP(C4157,Customers!$A$1:$H$201,4,0)</f>
        <v>Stacy Williams</v>
      </c>
      <c r="E4157" t="str">
        <f>VLOOKUP(C4157,Customers!$A$1:$H$201,5,0)</f>
        <v>Female</v>
      </c>
      <c r="F4157" s="4">
        <f>VLOOKUP(C4157,Customers!$A$1:$H$201,6,0)</f>
        <v>26827</v>
      </c>
      <c r="G4157" s="4" t="str">
        <f>VLOOKUP(C4157,Customers!$A$1:$H$201,7,0)</f>
        <v>Port Gail</v>
      </c>
      <c r="H4157" s="4">
        <f>VLOOKUP(C4157,Customers!$A$1:$H$201,8,0)</f>
        <v>45532</v>
      </c>
      <c r="I4157" t="s">
        <v>724</v>
      </c>
      <c r="J4157" t="str">
        <f>VLOOKUP(I4157,Products!$A$1:$F$51,2,0)</f>
        <v>Company Fruits</v>
      </c>
      <c r="K4157" t="str">
        <f>VLOOKUP(I4157,Products!$A$1:$F$51,3,0)</f>
        <v>Groceries</v>
      </c>
      <c r="L4157" t="str">
        <f>VLOOKUP(I4157,Products!$A$1:$F$51,4,0)</f>
        <v>Fruits</v>
      </c>
      <c r="M4157" s="7">
        <f>VLOOKUP(I4157,Products!$A$1:$F$51,5,0)</f>
        <v>318.05</v>
      </c>
      <c r="N4157" s="7">
        <f>VLOOKUP(I4157,Products!$A$1:$F$51,6,0)</f>
        <v>742.26521739130465</v>
      </c>
      <c r="O4157" t="s">
        <v>838</v>
      </c>
      <c r="P4157" t="str">
        <f>VLOOKUP(O4157,Stores!$A$1:$D$6,2,0)</f>
        <v>MegaMart Brianahaven</v>
      </c>
      <c r="Q4157" t="str">
        <f>VLOOKUP(O4157,Stores!$A$1:$D$6,4,0)</f>
        <v>North</v>
      </c>
      <c r="R4157" s="6">
        <v>2</v>
      </c>
      <c r="S4157" s="6">
        <v>0</v>
      </c>
      <c r="T4157" t="s">
        <v>851</v>
      </c>
      <c r="U4157">
        <f t="shared" si="192"/>
        <v>636.1</v>
      </c>
      <c r="V4157" s="7">
        <f t="shared" si="193"/>
        <v>1484.5304347826093</v>
      </c>
      <c r="W4157" s="7">
        <f t="shared" si="194"/>
        <v>-849.43043478260927</v>
      </c>
    </row>
    <row r="4158" spans="1:23" x14ac:dyDescent="0.25">
      <c r="A4158" t="s">
        <v>5310</v>
      </c>
      <c r="B4158" s="4">
        <v>45787</v>
      </c>
      <c r="C4158" t="s">
        <v>433</v>
      </c>
      <c r="D4158" t="str">
        <f>VLOOKUP(C4158,Customers!$A$1:$H$201,4,0)</f>
        <v>Timothy Beck</v>
      </c>
      <c r="E4158" t="str">
        <f>VLOOKUP(C4158,Customers!$A$1:$H$201,5,0)</f>
        <v>Female</v>
      </c>
      <c r="F4158" s="4">
        <f>VLOOKUP(C4158,Customers!$A$1:$H$201,6,0)</f>
        <v>32027</v>
      </c>
      <c r="G4158" s="4" t="str">
        <f>VLOOKUP(C4158,Customers!$A$1:$H$201,7,0)</f>
        <v>Lauraborough</v>
      </c>
      <c r="H4158" s="4">
        <f>VLOOKUP(C4158,Customers!$A$1:$H$201,8,0)</f>
        <v>44913</v>
      </c>
      <c r="I4158" t="s">
        <v>728</v>
      </c>
      <c r="J4158" t="str">
        <f>VLOOKUP(I4158,Products!$A$1:$F$51,2,0)</f>
        <v>Understand Camera</v>
      </c>
      <c r="K4158" t="str">
        <f>VLOOKUP(I4158,Products!$A$1:$F$51,3,0)</f>
        <v>Electronics</v>
      </c>
      <c r="L4158" t="str">
        <f>VLOOKUP(I4158,Products!$A$1:$F$51,4,0)</f>
        <v>Camera</v>
      </c>
      <c r="M4158" s="7">
        <f>VLOOKUP(I4158,Products!$A$1:$F$51,5,0)</f>
        <v>1474.12</v>
      </c>
      <c r="N4158" s="7">
        <f>VLOOKUP(I4158,Products!$A$1:$F$51,6,0)</f>
        <v>764.02</v>
      </c>
      <c r="O4158" t="s">
        <v>835</v>
      </c>
      <c r="P4158" t="str">
        <f>VLOOKUP(O4158,Stores!$A$1:$D$6,2,0)</f>
        <v>MegaMart New Michele</v>
      </c>
      <c r="Q4158" t="str">
        <f>VLOOKUP(O4158,Stores!$A$1:$D$6,4,0)</f>
        <v>West</v>
      </c>
      <c r="R4158" s="6">
        <v>1</v>
      </c>
      <c r="S4158" s="6">
        <v>0.05</v>
      </c>
      <c r="T4158" t="s">
        <v>854</v>
      </c>
      <c r="U4158">
        <f t="shared" si="192"/>
        <v>1474.12</v>
      </c>
      <c r="V4158" s="7">
        <f t="shared" si="193"/>
        <v>764.02</v>
      </c>
      <c r="W4158" s="7">
        <f t="shared" si="194"/>
        <v>709.14999999999986</v>
      </c>
    </row>
    <row r="4159" spans="1:23" x14ac:dyDescent="0.25">
      <c r="A4159" t="s">
        <v>5797</v>
      </c>
      <c r="B4159" s="4">
        <v>45787</v>
      </c>
      <c r="C4159" t="s">
        <v>655</v>
      </c>
      <c r="D4159" t="str">
        <f>VLOOKUP(C4159,Customers!$A$1:$H$201,4,0)</f>
        <v>Vicki Guzman</v>
      </c>
      <c r="E4159" t="str">
        <f>VLOOKUP(C4159,Customers!$A$1:$H$201,5,0)</f>
        <v>Female</v>
      </c>
      <c r="F4159" s="4">
        <f>VLOOKUP(C4159,Customers!$A$1:$H$201,6,0)</f>
        <v>22041</v>
      </c>
      <c r="G4159" s="4" t="str">
        <f>VLOOKUP(C4159,Customers!$A$1:$H$201,7,0)</f>
        <v>West Wandaland</v>
      </c>
      <c r="H4159" s="4">
        <f>VLOOKUP(C4159,Customers!$A$1:$H$201,8,0)</f>
        <v>45329</v>
      </c>
      <c r="I4159" t="s">
        <v>816</v>
      </c>
      <c r="J4159" t="str">
        <f>VLOOKUP(I4159,Products!$A$1:$F$51,2,0)</f>
        <v>Or Smartphone</v>
      </c>
      <c r="K4159" t="str">
        <f>VLOOKUP(I4159,Products!$A$1:$F$51,3,0)</f>
        <v>Electronics</v>
      </c>
      <c r="L4159" t="str">
        <f>VLOOKUP(I4159,Products!$A$1:$F$51,4,0)</f>
        <v>Smartphone</v>
      </c>
      <c r="M4159" s="7">
        <f>VLOOKUP(I4159,Products!$A$1:$F$51,5,0)</f>
        <v>1197.18</v>
      </c>
      <c r="N4159" s="7">
        <f>VLOOKUP(I4159,Products!$A$1:$F$51,6,0)</f>
        <v>722.74</v>
      </c>
      <c r="O4159" t="s">
        <v>838</v>
      </c>
      <c r="P4159" t="str">
        <f>VLOOKUP(O4159,Stores!$A$1:$D$6,2,0)</f>
        <v>MegaMart Brianahaven</v>
      </c>
      <c r="Q4159" t="str">
        <f>VLOOKUP(O4159,Stores!$A$1:$D$6,4,0)</f>
        <v>North</v>
      </c>
      <c r="R4159" s="6">
        <v>1</v>
      </c>
      <c r="S4159" s="6">
        <v>0</v>
      </c>
      <c r="T4159" t="s">
        <v>854</v>
      </c>
      <c r="U4159">
        <f t="shared" si="192"/>
        <v>1197.18</v>
      </c>
      <c r="V4159" s="7">
        <f t="shared" si="193"/>
        <v>722.74</v>
      </c>
      <c r="W4159" s="7">
        <f t="shared" si="194"/>
        <v>473.44000000000005</v>
      </c>
    </row>
    <row r="4160" spans="1:23" x14ac:dyDescent="0.25">
      <c r="A4160" t="s">
        <v>984</v>
      </c>
      <c r="B4160" s="4">
        <v>45788</v>
      </c>
      <c r="C4160" t="s">
        <v>285</v>
      </c>
      <c r="D4160" t="str">
        <f>VLOOKUP(C4160,Customers!$A$1:$H$201,4,0)</f>
        <v>Phyllis Durham</v>
      </c>
      <c r="E4160" t="str">
        <f>VLOOKUP(C4160,Customers!$A$1:$H$201,5,0)</f>
        <v>Male</v>
      </c>
      <c r="F4160" s="4">
        <f>VLOOKUP(C4160,Customers!$A$1:$H$201,6,0)</f>
        <v>38700</v>
      </c>
      <c r="G4160" s="4" t="str">
        <f>VLOOKUP(C4160,Customers!$A$1:$H$201,7,0)</f>
        <v>Nancyside</v>
      </c>
      <c r="H4160" s="4">
        <f>VLOOKUP(C4160,Customers!$A$1:$H$201,8,0)</f>
        <v>44688</v>
      </c>
      <c r="I4160" t="s">
        <v>749</v>
      </c>
      <c r="J4160" t="str">
        <f>VLOOKUP(I4160,Products!$A$1:$F$51,2,0)</f>
        <v>Whether Bags</v>
      </c>
      <c r="K4160" t="str">
        <f>VLOOKUP(I4160,Products!$A$1:$F$51,3,0)</f>
        <v>Fashion</v>
      </c>
      <c r="L4160" t="str">
        <f>VLOOKUP(I4160,Products!$A$1:$F$51,4,0)</f>
        <v>Bags</v>
      </c>
      <c r="M4160" s="7">
        <f>VLOOKUP(I4160,Products!$A$1:$F$51,5,0)</f>
        <v>270.45</v>
      </c>
      <c r="N4160" s="7">
        <f>VLOOKUP(I4160,Products!$A$1:$F$51,6,0)</f>
        <v>742.26521739130465</v>
      </c>
      <c r="O4160" t="s">
        <v>835</v>
      </c>
      <c r="P4160" t="str">
        <f>VLOOKUP(O4160,Stores!$A$1:$D$6,2,0)</f>
        <v>MegaMart New Michele</v>
      </c>
      <c r="Q4160" t="str">
        <f>VLOOKUP(O4160,Stores!$A$1:$D$6,4,0)</f>
        <v>West</v>
      </c>
      <c r="R4160" s="6">
        <v>4</v>
      </c>
      <c r="S4160" s="6">
        <v>0.05</v>
      </c>
      <c r="T4160" t="s">
        <v>857</v>
      </c>
      <c r="U4160">
        <f t="shared" si="192"/>
        <v>1081.8</v>
      </c>
      <c r="V4160" s="7">
        <f t="shared" si="193"/>
        <v>2969.0608695652186</v>
      </c>
      <c r="W4160" s="7">
        <f t="shared" si="194"/>
        <v>-1888.2108695652187</v>
      </c>
    </row>
    <row r="4161" spans="1:23" x14ac:dyDescent="0.25">
      <c r="A4161" t="s">
        <v>1284</v>
      </c>
      <c r="B4161" s="4">
        <v>45788</v>
      </c>
      <c r="C4161" t="s">
        <v>185</v>
      </c>
      <c r="D4161" t="str">
        <f>VLOOKUP(C4161,Customers!$A$1:$H$201,4,0)</f>
        <v>Alexis Crane</v>
      </c>
      <c r="E4161" t="str">
        <f>VLOOKUP(C4161,Customers!$A$1:$H$201,5,0)</f>
        <v>Male</v>
      </c>
      <c r="F4161" s="4">
        <f>VLOOKUP(C4161,Customers!$A$1:$H$201,6,0)</f>
        <v>38351</v>
      </c>
      <c r="G4161" s="4" t="str">
        <f>VLOOKUP(C4161,Customers!$A$1:$H$201,7,0)</f>
        <v>Newtonborough</v>
      </c>
      <c r="H4161" s="4">
        <f>VLOOKUP(C4161,Customers!$A$1:$H$201,8,0)</f>
        <v>44661</v>
      </c>
      <c r="I4161" t="s">
        <v>749</v>
      </c>
      <c r="J4161" t="str">
        <f>VLOOKUP(I4161,Products!$A$1:$F$51,2,0)</f>
        <v>Whether Bags</v>
      </c>
      <c r="K4161" t="str">
        <f>VLOOKUP(I4161,Products!$A$1:$F$51,3,0)</f>
        <v>Fashion</v>
      </c>
      <c r="L4161" t="str">
        <f>VLOOKUP(I4161,Products!$A$1:$F$51,4,0)</f>
        <v>Bags</v>
      </c>
      <c r="M4161" s="7">
        <f>VLOOKUP(I4161,Products!$A$1:$F$51,5,0)</f>
        <v>270.45</v>
      </c>
      <c r="N4161" s="7">
        <f>VLOOKUP(I4161,Products!$A$1:$F$51,6,0)</f>
        <v>742.26521739130465</v>
      </c>
      <c r="O4161" t="s">
        <v>838</v>
      </c>
      <c r="P4161" t="str">
        <f>VLOOKUP(O4161,Stores!$A$1:$D$6,2,0)</f>
        <v>MegaMart Brianahaven</v>
      </c>
      <c r="Q4161" t="str">
        <f>VLOOKUP(O4161,Stores!$A$1:$D$6,4,0)</f>
        <v>North</v>
      </c>
      <c r="R4161" s="6">
        <v>4</v>
      </c>
      <c r="S4161" s="6">
        <v>0.15</v>
      </c>
      <c r="T4161" t="s">
        <v>861</v>
      </c>
      <c r="U4161">
        <f t="shared" si="192"/>
        <v>1081.8</v>
      </c>
      <c r="V4161" s="7">
        <f t="shared" si="193"/>
        <v>2969.0608695652186</v>
      </c>
      <c r="W4161" s="7">
        <f t="shared" si="194"/>
        <v>-1888.1108695652185</v>
      </c>
    </row>
    <row r="4162" spans="1:23" x14ac:dyDescent="0.25">
      <c r="A4162" t="s">
        <v>2466</v>
      </c>
      <c r="B4162" s="4">
        <v>45788</v>
      </c>
      <c r="C4162" t="s">
        <v>583</v>
      </c>
      <c r="D4162" t="str">
        <f>VLOOKUP(C4162,Customers!$A$1:$H$201,4,0)</f>
        <v>Linda Vasquez</v>
      </c>
      <c r="E4162" t="str">
        <f>VLOOKUP(C4162,Customers!$A$1:$H$201,5,0)</f>
        <v>Male</v>
      </c>
      <c r="F4162" s="4">
        <f>VLOOKUP(C4162,Customers!$A$1:$H$201,6,0)</f>
        <v>25047</v>
      </c>
      <c r="G4162" s="4" t="str">
        <f>VLOOKUP(C4162,Customers!$A$1:$H$201,7,0)</f>
        <v>North Rodney</v>
      </c>
      <c r="H4162" s="4">
        <f>VLOOKUP(C4162,Customers!$A$1:$H$201,8,0)</f>
        <v>44186</v>
      </c>
      <c r="I4162" t="s">
        <v>724</v>
      </c>
      <c r="J4162" t="str">
        <f>VLOOKUP(I4162,Products!$A$1:$F$51,2,0)</f>
        <v>Company Fruits</v>
      </c>
      <c r="K4162" t="str">
        <f>VLOOKUP(I4162,Products!$A$1:$F$51,3,0)</f>
        <v>Groceries</v>
      </c>
      <c r="L4162" t="str">
        <f>VLOOKUP(I4162,Products!$A$1:$F$51,4,0)</f>
        <v>Fruits</v>
      </c>
      <c r="M4162" s="7">
        <f>VLOOKUP(I4162,Products!$A$1:$F$51,5,0)</f>
        <v>318.05</v>
      </c>
      <c r="N4162" s="7">
        <f>VLOOKUP(I4162,Products!$A$1:$F$51,6,0)</f>
        <v>742.26521739130465</v>
      </c>
      <c r="O4162" t="s">
        <v>838</v>
      </c>
      <c r="P4162" t="str">
        <f>VLOOKUP(O4162,Stores!$A$1:$D$6,2,0)</f>
        <v>MegaMart Brianahaven</v>
      </c>
      <c r="Q4162" t="str">
        <f>VLOOKUP(O4162,Stores!$A$1:$D$6,4,0)</f>
        <v>North</v>
      </c>
      <c r="R4162" s="6">
        <v>1</v>
      </c>
      <c r="S4162" s="6">
        <v>0.1</v>
      </c>
      <c r="T4162" t="s">
        <v>854</v>
      </c>
      <c r="U4162">
        <f t="shared" si="192"/>
        <v>318.05</v>
      </c>
      <c r="V4162" s="7">
        <f t="shared" si="193"/>
        <v>742.26521739130465</v>
      </c>
      <c r="W4162" s="7">
        <f t="shared" si="194"/>
        <v>-425.11521739130461</v>
      </c>
    </row>
    <row r="4163" spans="1:23" x14ac:dyDescent="0.25">
      <c r="A4163" t="s">
        <v>3499</v>
      </c>
      <c r="B4163" s="4">
        <v>45788</v>
      </c>
      <c r="C4163" t="s">
        <v>525</v>
      </c>
      <c r="D4163" t="str">
        <f>VLOOKUP(C4163,Customers!$A$1:$H$201,4,0)</f>
        <v>Paige Osborne</v>
      </c>
      <c r="E4163" t="str">
        <f>VLOOKUP(C4163,Customers!$A$1:$H$201,5,0)</f>
        <v>Female</v>
      </c>
      <c r="F4163" s="4">
        <f>VLOOKUP(C4163,Customers!$A$1:$H$201,6,0)</f>
        <v>21861</v>
      </c>
      <c r="G4163" s="4" t="str">
        <f>VLOOKUP(C4163,Customers!$A$1:$H$201,7,0)</f>
        <v>Carlsonborough</v>
      </c>
      <c r="H4163" s="4">
        <f>VLOOKUP(C4163,Customers!$A$1:$H$201,8,0)</f>
        <v>44427</v>
      </c>
      <c r="I4163" t="s">
        <v>806</v>
      </c>
      <c r="J4163" t="str">
        <f>VLOOKUP(I4163,Products!$A$1:$F$51,2,0)</f>
        <v>Maybe Clothing</v>
      </c>
      <c r="K4163" t="str">
        <f>VLOOKUP(I4163,Products!$A$1:$F$51,3,0)</f>
        <v>Fashion</v>
      </c>
      <c r="L4163" t="str">
        <f>VLOOKUP(I4163,Products!$A$1:$F$51,4,0)</f>
        <v>Clothing</v>
      </c>
      <c r="M4163" s="7">
        <f>VLOOKUP(I4163,Products!$A$1:$F$51,5,0)</f>
        <v>1102.791777777778</v>
      </c>
      <c r="N4163" s="7">
        <f>VLOOKUP(I4163,Products!$A$1:$F$51,6,0)</f>
        <v>316.63</v>
      </c>
      <c r="O4163" t="s">
        <v>838</v>
      </c>
      <c r="P4163" t="str">
        <f>VLOOKUP(O4163,Stores!$A$1:$D$6,2,0)</f>
        <v>MegaMart Brianahaven</v>
      </c>
      <c r="Q4163" t="str">
        <f>VLOOKUP(O4163,Stores!$A$1:$D$6,4,0)</f>
        <v>North</v>
      </c>
      <c r="R4163" s="6">
        <v>1</v>
      </c>
      <c r="S4163" s="6">
        <v>0.1</v>
      </c>
      <c r="T4163" t="s">
        <v>854</v>
      </c>
      <c r="U4163">
        <f t="shared" ref="U4163:U4226" si="195">M4163*R4163</f>
        <v>1102.791777777778</v>
      </c>
      <c r="V4163" s="7">
        <f t="shared" ref="V4163:V4226" si="196">N4163*R4163</f>
        <v>316.63</v>
      </c>
      <c r="W4163" s="7">
        <f t="shared" ref="W4163:W4226" si="197">U4163-V4163-(1-S4163)</f>
        <v>785.26177777777798</v>
      </c>
    </row>
    <row r="4164" spans="1:23" x14ac:dyDescent="0.25">
      <c r="A4164" t="s">
        <v>3796</v>
      </c>
      <c r="B4164" s="4">
        <v>45788</v>
      </c>
      <c r="C4164" t="s">
        <v>462</v>
      </c>
      <c r="D4164" t="str">
        <f>VLOOKUP(C4164,Customers!$A$1:$H$201,4,0)</f>
        <v>Monique Johnson</v>
      </c>
      <c r="E4164" t="str">
        <f>VLOOKUP(C4164,Customers!$A$1:$H$201,5,0)</f>
        <v>Male</v>
      </c>
      <c r="F4164" s="4">
        <f>VLOOKUP(C4164,Customers!$A$1:$H$201,6,0)</f>
        <v>29315</v>
      </c>
      <c r="G4164" s="4" t="str">
        <f>VLOOKUP(C4164,Customers!$A$1:$H$201,7,0)</f>
        <v>West Paulfurt</v>
      </c>
      <c r="H4164" s="4">
        <f>VLOOKUP(C4164,Customers!$A$1:$H$201,8,0)</f>
        <v>45654</v>
      </c>
      <c r="I4164" t="s">
        <v>751</v>
      </c>
      <c r="J4164" t="str">
        <f>VLOOKUP(I4164,Products!$A$1:$F$51,2,0)</f>
        <v>House Accessories</v>
      </c>
      <c r="K4164" t="str">
        <f>VLOOKUP(I4164,Products!$A$1:$F$51,3,0)</f>
        <v>Fashion</v>
      </c>
      <c r="L4164" t="str">
        <f>VLOOKUP(I4164,Products!$A$1:$F$51,4,0)</f>
        <v>Accessories</v>
      </c>
      <c r="M4164" s="7">
        <f>VLOOKUP(I4164,Products!$A$1:$F$51,5,0)</f>
        <v>1858.75</v>
      </c>
      <c r="N4164" s="7">
        <f>VLOOKUP(I4164,Products!$A$1:$F$51,6,0)</f>
        <v>1451.16</v>
      </c>
      <c r="O4164" t="s">
        <v>842</v>
      </c>
      <c r="P4164" t="str">
        <f>VLOOKUP(O4164,Stores!$A$1:$D$6,2,0)</f>
        <v>MegaMart Johnmouth</v>
      </c>
      <c r="Q4164" t="str">
        <f>VLOOKUP(O4164,Stores!$A$1:$D$6,4,0)</f>
        <v>East</v>
      </c>
      <c r="R4164" s="6">
        <v>4</v>
      </c>
      <c r="S4164" s="6">
        <v>0</v>
      </c>
      <c r="T4164" t="s">
        <v>851</v>
      </c>
      <c r="U4164">
        <f t="shared" si="195"/>
        <v>7435</v>
      </c>
      <c r="V4164" s="7">
        <f t="shared" si="196"/>
        <v>5804.64</v>
      </c>
      <c r="W4164" s="7">
        <f t="shared" si="197"/>
        <v>1629.3599999999997</v>
      </c>
    </row>
    <row r="4165" spans="1:23" x14ac:dyDescent="0.25">
      <c r="A4165" t="s">
        <v>3808</v>
      </c>
      <c r="B4165" s="4">
        <v>45788</v>
      </c>
      <c r="C4165" t="s">
        <v>594</v>
      </c>
      <c r="D4165" t="str">
        <f>VLOOKUP(C4165,Customers!$A$1:$H$201,4,0)</f>
        <v>Kimberly Lin</v>
      </c>
      <c r="E4165" t="str">
        <f>VLOOKUP(C4165,Customers!$A$1:$H$201,5,0)</f>
        <v>Female</v>
      </c>
      <c r="F4165" s="4">
        <f>VLOOKUP(C4165,Customers!$A$1:$H$201,6,0)</f>
        <v>32848</v>
      </c>
      <c r="G4165" s="4" t="str">
        <f>VLOOKUP(C4165,Customers!$A$1:$H$201,7,0)</f>
        <v>Wilsonland</v>
      </c>
      <c r="H4165" s="4">
        <f>VLOOKUP(C4165,Customers!$A$1:$H$201,8,0)</f>
        <v>44709</v>
      </c>
      <c r="I4165" t="s">
        <v>743</v>
      </c>
      <c r="J4165" t="str">
        <f>VLOOKUP(I4165,Products!$A$1:$F$51,2,0)</f>
        <v>World Watches</v>
      </c>
      <c r="K4165" t="str">
        <f>VLOOKUP(I4165,Products!$A$1:$F$51,3,0)</f>
        <v>Fashion</v>
      </c>
      <c r="L4165" t="str">
        <f>VLOOKUP(I4165,Products!$A$1:$F$51,4,0)</f>
        <v>Watches</v>
      </c>
      <c r="M4165" s="7">
        <f>VLOOKUP(I4165,Products!$A$1:$F$51,5,0)</f>
        <v>1134.8</v>
      </c>
      <c r="N4165" s="7">
        <f>VLOOKUP(I4165,Products!$A$1:$F$51,6,0)</f>
        <v>675.1</v>
      </c>
      <c r="O4165" t="s">
        <v>838</v>
      </c>
      <c r="P4165" t="str">
        <f>VLOOKUP(O4165,Stores!$A$1:$D$6,2,0)</f>
        <v>MegaMart Brianahaven</v>
      </c>
      <c r="Q4165" t="str">
        <f>VLOOKUP(O4165,Stores!$A$1:$D$6,4,0)</f>
        <v>North</v>
      </c>
      <c r="R4165" s="6">
        <v>1</v>
      </c>
      <c r="S4165" s="6">
        <v>0.1</v>
      </c>
      <c r="T4165" t="s">
        <v>854</v>
      </c>
      <c r="U4165">
        <f t="shared" si="195"/>
        <v>1134.8</v>
      </c>
      <c r="V4165" s="7">
        <f t="shared" si="196"/>
        <v>675.1</v>
      </c>
      <c r="W4165" s="7">
        <f t="shared" si="197"/>
        <v>458.79999999999995</v>
      </c>
    </row>
    <row r="4166" spans="1:23" x14ac:dyDescent="0.25">
      <c r="A4166" t="s">
        <v>4004</v>
      </c>
      <c r="B4166" s="4">
        <v>45789</v>
      </c>
      <c r="C4166" t="s">
        <v>239</v>
      </c>
      <c r="D4166" t="str">
        <f>VLOOKUP(C4166,Customers!$A$1:$H$201,4,0)</f>
        <v>Michael Johnson</v>
      </c>
      <c r="E4166" t="str">
        <f>VLOOKUP(C4166,Customers!$A$1:$H$201,5,0)</f>
        <v>Male</v>
      </c>
      <c r="F4166" s="4">
        <f>VLOOKUP(C4166,Customers!$A$1:$H$201,6,0)</f>
        <v>26671</v>
      </c>
      <c r="G4166" s="4" t="str">
        <f>VLOOKUP(C4166,Customers!$A$1:$H$201,7,0)</f>
        <v>West Amandashire</v>
      </c>
      <c r="H4166" s="4">
        <f>VLOOKUP(C4166,Customers!$A$1:$H$201,8,0)</f>
        <v>45075</v>
      </c>
      <c r="I4166" t="s">
        <v>728</v>
      </c>
      <c r="J4166" t="str">
        <f>VLOOKUP(I4166,Products!$A$1:$F$51,2,0)</f>
        <v>Understand Camera</v>
      </c>
      <c r="K4166" t="str">
        <f>VLOOKUP(I4166,Products!$A$1:$F$51,3,0)</f>
        <v>Electronics</v>
      </c>
      <c r="L4166" t="str">
        <f>VLOOKUP(I4166,Products!$A$1:$F$51,4,0)</f>
        <v>Camera</v>
      </c>
      <c r="M4166" s="7">
        <f>VLOOKUP(I4166,Products!$A$1:$F$51,5,0)</f>
        <v>1474.12</v>
      </c>
      <c r="N4166" s="7">
        <f>VLOOKUP(I4166,Products!$A$1:$F$51,6,0)</f>
        <v>764.02</v>
      </c>
      <c r="O4166" t="s">
        <v>831</v>
      </c>
      <c r="P4166" t="str">
        <f>VLOOKUP(O4166,Stores!$A$1:$D$6,2,0)</f>
        <v>MegaMart Peckmouth</v>
      </c>
      <c r="Q4166" t="str">
        <f>VLOOKUP(O4166,Stores!$A$1:$D$6,4,0)</f>
        <v>East</v>
      </c>
      <c r="R4166" s="6">
        <v>1</v>
      </c>
      <c r="S4166" s="6">
        <v>0.05</v>
      </c>
      <c r="T4166" t="s">
        <v>854</v>
      </c>
      <c r="U4166">
        <f t="shared" si="195"/>
        <v>1474.12</v>
      </c>
      <c r="V4166" s="7">
        <f t="shared" si="196"/>
        <v>764.02</v>
      </c>
      <c r="W4166" s="7">
        <f t="shared" si="197"/>
        <v>709.14999999999986</v>
      </c>
    </row>
    <row r="4167" spans="1:23" x14ac:dyDescent="0.25">
      <c r="A4167" t="s">
        <v>5349</v>
      </c>
      <c r="B4167" s="4">
        <v>45789</v>
      </c>
      <c r="C4167" t="s">
        <v>285</v>
      </c>
      <c r="D4167" t="str">
        <f>VLOOKUP(C4167,Customers!$A$1:$H$201,4,0)</f>
        <v>Phyllis Durham</v>
      </c>
      <c r="E4167" t="str">
        <f>VLOOKUP(C4167,Customers!$A$1:$H$201,5,0)</f>
        <v>Male</v>
      </c>
      <c r="F4167" s="4">
        <f>VLOOKUP(C4167,Customers!$A$1:$H$201,6,0)</f>
        <v>38700</v>
      </c>
      <c r="G4167" s="4" t="str">
        <f>VLOOKUP(C4167,Customers!$A$1:$H$201,7,0)</f>
        <v>Nancyside</v>
      </c>
      <c r="H4167" s="4">
        <f>VLOOKUP(C4167,Customers!$A$1:$H$201,8,0)</f>
        <v>44688</v>
      </c>
      <c r="I4167" t="s">
        <v>711</v>
      </c>
      <c r="J4167" t="str">
        <f>VLOOKUP(I4167,Products!$A$1:$F$51,2,0)</f>
        <v>Audience Television</v>
      </c>
      <c r="K4167" t="str">
        <f>VLOOKUP(I4167,Products!$A$1:$F$51,3,0)</f>
        <v>Electronics</v>
      </c>
      <c r="L4167" t="str">
        <f>VLOOKUP(I4167,Products!$A$1:$F$51,4,0)</f>
        <v>Television</v>
      </c>
      <c r="M4167" s="7">
        <f>VLOOKUP(I4167,Products!$A$1:$F$51,5,0)</f>
        <v>818.76</v>
      </c>
      <c r="N4167" s="7">
        <f>VLOOKUP(I4167,Products!$A$1:$F$51,6,0)</f>
        <v>527.62</v>
      </c>
      <c r="O4167" t="s">
        <v>827</v>
      </c>
      <c r="P4167" t="str">
        <f>VLOOKUP(O4167,Stores!$A$1:$D$6,2,0)</f>
        <v>MegaMart Jimenezborough</v>
      </c>
      <c r="Q4167" t="str">
        <f>VLOOKUP(O4167,Stores!$A$1:$D$6,4,0)</f>
        <v>South</v>
      </c>
      <c r="R4167" s="6">
        <v>2</v>
      </c>
      <c r="S4167" s="6">
        <v>0</v>
      </c>
      <c r="T4167" t="s">
        <v>857</v>
      </c>
      <c r="U4167">
        <f t="shared" si="195"/>
        <v>1637.52</v>
      </c>
      <c r="V4167" s="7">
        <f t="shared" si="196"/>
        <v>1055.24</v>
      </c>
      <c r="W4167" s="7">
        <f t="shared" si="197"/>
        <v>581.28</v>
      </c>
    </row>
    <row r="4168" spans="1:23" x14ac:dyDescent="0.25">
      <c r="A4168" t="s">
        <v>965</v>
      </c>
      <c r="B4168" s="4">
        <v>45789</v>
      </c>
      <c r="C4168" t="s">
        <v>503</v>
      </c>
      <c r="D4168" t="str">
        <f>VLOOKUP(C4168,Customers!$A$1:$H$201,4,0)</f>
        <v>Alexander Mcfarland</v>
      </c>
      <c r="E4168" t="str">
        <f>VLOOKUP(C4168,Customers!$A$1:$H$201,5,0)</f>
        <v>Male</v>
      </c>
      <c r="F4168" s="4">
        <f>VLOOKUP(C4168,Customers!$A$1:$H$201,6,0)</f>
        <v>21996</v>
      </c>
      <c r="G4168" s="4" t="str">
        <f>VLOOKUP(C4168,Customers!$A$1:$H$201,7,0)</f>
        <v>Whiteside</v>
      </c>
      <c r="H4168" s="4">
        <f>VLOOKUP(C4168,Customers!$A$1:$H$201,8,0)</f>
        <v>44455</v>
      </c>
      <c r="I4168" t="s">
        <v>765</v>
      </c>
      <c r="J4168" t="str">
        <f>VLOOKUP(I4168,Products!$A$1:$F$51,2,0)</f>
        <v>How Vegetables</v>
      </c>
      <c r="K4168" t="str">
        <f>VLOOKUP(I4168,Products!$A$1:$F$51,3,0)</f>
        <v>Groceries</v>
      </c>
      <c r="L4168" t="str">
        <f>VLOOKUP(I4168,Products!$A$1:$F$51,4,0)</f>
        <v>Vegetables</v>
      </c>
      <c r="M4168" s="7">
        <f>VLOOKUP(I4168,Products!$A$1:$F$51,5,0)</f>
        <v>25.57</v>
      </c>
      <c r="N4168" s="7">
        <f>VLOOKUP(I4168,Products!$A$1:$F$51,6,0)</f>
        <v>19.05</v>
      </c>
      <c r="O4168" t="s">
        <v>827</v>
      </c>
      <c r="P4168" t="str">
        <f>VLOOKUP(O4168,Stores!$A$1:$D$6,2,0)</f>
        <v>MegaMart Jimenezborough</v>
      </c>
      <c r="Q4168" t="str">
        <f>VLOOKUP(O4168,Stores!$A$1:$D$6,4,0)</f>
        <v>South</v>
      </c>
      <c r="R4168" s="6">
        <v>5</v>
      </c>
      <c r="S4168" s="6">
        <v>0</v>
      </c>
      <c r="T4168" t="s">
        <v>857</v>
      </c>
      <c r="U4168">
        <f t="shared" si="195"/>
        <v>127.85</v>
      </c>
      <c r="V4168" s="7">
        <f t="shared" si="196"/>
        <v>95.25</v>
      </c>
      <c r="W4168" s="7">
        <f t="shared" si="197"/>
        <v>31.599999999999994</v>
      </c>
    </row>
    <row r="4169" spans="1:23" x14ac:dyDescent="0.25">
      <c r="A4169" t="s">
        <v>1432</v>
      </c>
      <c r="B4169" s="4">
        <v>45789</v>
      </c>
      <c r="C4169" t="s">
        <v>467</v>
      </c>
      <c r="D4169" t="str">
        <f>VLOOKUP(C4169,Customers!$A$1:$H$201,4,0)</f>
        <v>Robert Collins</v>
      </c>
      <c r="E4169" t="str">
        <f>VLOOKUP(C4169,Customers!$A$1:$H$201,5,0)</f>
        <v>Female</v>
      </c>
      <c r="F4169" s="4">
        <f>VLOOKUP(C4169,Customers!$A$1:$H$201,6,0)</f>
        <v>27978</v>
      </c>
      <c r="G4169" s="4" t="str">
        <f>VLOOKUP(C4169,Customers!$A$1:$H$201,7,0)</f>
        <v>Anthonystad</v>
      </c>
      <c r="H4169" s="4">
        <f>VLOOKUP(C4169,Customers!$A$1:$H$201,8,0)</f>
        <v>45697</v>
      </c>
      <c r="I4169" t="s">
        <v>755</v>
      </c>
      <c r="J4169" t="str">
        <f>VLOOKUP(I4169,Products!$A$1:$F$51,2,0)</f>
        <v>Democratic Smartphone</v>
      </c>
      <c r="K4169" t="str">
        <f>VLOOKUP(I4169,Products!$A$1:$F$51,3,0)</f>
        <v>Electronics</v>
      </c>
      <c r="L4169" t="str">
        <f>VLOOKUP(I4169,Products!$A$1:$F$51,4,0)</f>
        <v>Smartphone</v>
      </c>
      <c r="M4169" s="7">
        <f>VLOOKUP(I4169,Products!$A$1:$F$51,5,0)</f>
        <v>1079.8900000000001</v>
      </c>
      <c r="N4169" s="7">
        <f>VLOOKUP(I4169,Products!$A$1:$F$51,6,0)</f>
        <v>703.83</v>
      </c>
      <c r="O4169" t="s">
        <v>838</v>
      </c>
      <c r="P4169" t="str">
        <f>VLOOKUP(O4169,Stores!$A$1:$D$6,2,0)</f>
        <v>MegaMart Brianahaven</v>
      </c>
      <c r="Q4169" t="str">
        <f>VLOOKUP(O4169,Stores!$A$1:$D$6,4,0)</f>
        <v>North</v>
      </c>
      <c r="R4169" s="6">
        <v>5</v>
      </c>
      <c r="S4169" s="6">
        <v>0.15</v>
      </c>
      <c r="T4169" t="s">
        <v>861</v>
      </c>
      <c r="U4169">
        <f t="shared" si="195"/>
        <v>5399.4500000000007</v>
      </c>
      <c r="V4169" s="7">
        <f t="shared" si="196"/>
        <v>3519.15</v>
      </c>
      <c r="W4169" s="7">
        <f t="shared" si="197"/>
        <v>1879.4500000000007</v>
      </c>
    </row>
    <row r="4170" spans="1:23" x14ac:dyDescent="0.25">
      <c r="A4170" t="s">
        <v>1525</v>
      </c>
      <c r="B4170" s="4">
        <v>45789</v>
      </c>
      <c r="C4170" t="s">
        <v>388</v>
      </c>
      <c r="D4170" t="str">
        <f>VLOOKUP(C4170,Customers!$A$1:$H$201,4,0)</f>
        <v>Brenda Dean</v>
      </c>
      <c r="E4170" t="str">
        <f>VLOOKUP(C4170,Customers!$A$1:$H$201,5,0)</f>
        <v>Male</v>
      </c>
      <c r="F4170" s="4">
        <f>VLOOKUP(C4170,Customers!$A$1:$H$201,6,0)</f>
        <v>23821</v>
      </c>
      <c r="G4170" s="4" t="str">
        <f>VLOOKUP(C4170,Customers!$A$1:$H$201,7,0)</f>
        <v>West Ann</v>
      </c>
      <c r="H4170" s="4">
        <f>VLOOKUP(C4170,Customers!$A$1:$H$201,8,0)</f>
        <v>45308</v>
      </c>
      <c r="I4170" t="s">
        <v>768</v>
      </c>
      <c r="J4170" t="str">
        <f>VLOOKUP(I4170,Products!$A$1:$F$51,2,0)</f>
        <v>And Footwear</v>
      </c>
      <c r="K4170" t="str">
        <f>VLOOKUP(I4170,Products!$A$1:$F$51,3,0)</f>
        <v>Fashion</v>
      </c>
      <c r="L4170" t="str">
        <f>VLOOKUP(I4170,Products!$A$1:$F$51,4,0)</f>
        <v>Footwear</v>
      </c>
      <c r="M4170" s="7">
        <f>VLOOKUP(I4170,Products!$A$1:$F$51,5,0)</f>
        <v>1878.47</v>
      </c>
      <c r="N4170" s="7">
        <f>VLOOKUP(I4170,Products!$A$1:$F$51,6,0)</f>
        <v>1014.91</v>
      </c>
      <c r="O4170" t="s">
        <v>838</v>
      </c>
      <c r="P4170" t="str">
        <f>VLOOKUP(O4170,Stores!$A$1:$D$6,2,0)</f>
        <v>MegaMart Brianahaven</v>
      </c>
      <c r="Q4170" t="str">
        <f>VLOOKUP(O4170,Stores!$A$1:$D$6,4,0)</f>
        <v>North</v>
      </c>
      <c r="R4170" s="6">
        <v>1</v>
      </c>
      <c r="S4170" s="6">
        <v>0.05</v>
      </c>
      <c r="T4170" t="s">
        <v>851</v>
      </c>
      <c r="U4170">
        <f t="shared" si="195"/>
        <v>1878.47</v>
      </c>
      <c r="V4170" s="7">
        <f t="shared" si="196"/>
        <v>1014.91</v>
      </c>
      <c r="W4170" s="7">
        <f t="shared" si="197"/>
        <v>862.61</v>
      </c>
    </row>
    <row r="4171" spans="1:23" x14ac:dyDescent="0.25">
      <c r="A4171" t="s">
        <v>1957</v>
      </c>
      <c r="B4171" s="4">
        <v>45789</v>
      </c>
      <c r="C4171" t="s">
        <v>329</v>
      </c>
      <c r="D4171" t="str">
        <f>VLOOKUP(C4171,Customers!$A$1:$H$201,4,0)</f>
        <v>Brenda Costa</v>
      </c>
      <c r="E4171" t="str">
        <f>VLOOKUP(C4171,Customers!$A$1:$H$201,5,0)</f>
        <v>Female</v>
      </c>
      <c r="F4171" s="4">
        <f>VLOOKUP(C4171,Customers!$A$1:$H$201,6,0)</f>
        <v>35714</v>
      </c>
      <c r="G4171" s="4" t="str">
        <f>VLOOKUP(C4171,Customers!$A$1:$H$201,7,0)</f>
        <v>North Christian</v>
      </c>
      <c r="H4171" s="4">
        <f>VLOOKUP(C4171,Customers!$A$1:$H$201,8,0)</f>
        <v>44816</v>
      </c>
      <c r="I4171" t="s">
        <v>743</v>
      </c>
      <c r="J4171" t="str">
        <f>VLOOKUP(I4171,Products!$A$1:$F$51,2,0)</f>
        <v>World Watches</v>
      </c>
      <c r="K4171" t="str">
        <f>VLOOKUP(I4171,Products!$A$1:$F$51,3,0)</f>
        <v>Fashion</v>
      </c>
      <c r="L4171" t="str">
        <f>VLOOKUP(I4171,Products!$A$1:$F$51,4,0)</f>
        <v>Watches</v>
      </c>
      <c r="M4171" s="7">
        <f>VLOOKUP(I4171,Products!$A$1:$F$51,5,0)</f>
        <v>1134.8</v>
      </c>
      <c r="N4171" s="7">
        <f>VLOOKUP(I4171,Products!$A$1:$F$51,6,0)</f>
        <v>675.1</v>
      </c>
      <c r="O4171" t="s">
        <v>838</v>
      </c>
      <c r="P4171" t="str">
        <f>VLOOKUP(O4171,Stores!$A$1:$D$6,2,0)</f>
        <v>MegaMart Brianahaven</v>
      </c>
      <c r="Q4171" t="str">
        <f>VLOOKUP(O4171,Stores!$A$1:$D$6,4,0)</f>
        <v>North</v>
      </c>
      <c r="R4171" s="6">
        <v>5</v>
      </c>
      <c r="S4171" s="6">
        <v>0.1</v>
      </c>
      <c r="T4171" t="s">
        <v>851</v>
      </c>
      <c r="U4171">
        <f t="shared" si="195"/>
        <v>5674</v>
      </c>
      <c r="V4171" s="7">
        <f t="shared" si="196"/>
        <v>3375.5</v>
      </c>
      <c r="W4171" s="7">
        <f t="shared" si="197"/>
        <v>2297.6</v>
      </c>
    </row>
    <row r="4172" spans="1:23" x14ac:dyDescent="0.25">
      <c r="A4172" t="s">
        <v>2309</v>
      </c>
      <c r="B4172" s="4">
        <v>45789</v>
      </c>
      <c r="C4172" t="s">
        <v>57</v>
      </c>
      <c r="D4172" t="str">
        <f>VLOOKUP(C4172,Customers!$A$1:$H$201,4,0)</f>
        <v>Brittany Green</v>
      </c>
      <c r="E4172" t="str">
        <f>VLOOKUP(C4172,Customers!$A$1:$H$201,5,0)</f>
        <v>Male</v>
      </c>
      <c r="F4172" s="4">
        <f>VLOOKUP(C4172,Customers!$A$1:$H$201,6,0)</f>
        <v>27205</v>
      </c>
      <c r="G4172" s="4" t="str">
        <f>VLOOKUP(C4172,Customers!$A$1:$H$201,7,0)</f>
        <v>East Samantha</v>
      </c>
      <c r="H4172" s="4">
        <f>VLOOKUP(C4172,Customers!$A$1:$H$201,8,0)</f>
        <v>44509</v>
      </c>
      <c r="I4172" t="s">
        <v>753</v>
      </c>
      <c r="J4172" t="str">
        <f>VLOOKUP(I4172,Products!$A$1:$F$51,2,0)</f>
        <v>Find Headphones</v>
      </c>
      <c r="K4172" t="str">
        <f>VLOOKUP(I4172,Products!$A$1:$F$51,3,0)</f>
        <v>Electronics</v>
      </c>
      <c r="L4172" t="str">
        <f>VLOOKUP(I4172,Products!$A$1:$F$51,4,0)</f>
        <v>Headphones</v>
      </c>
      <c r="M4172" s="7">
        <f>VLOOKUP(I4172,Products!$A$1:$F$51,5,0)</f>
        <v>1246.1099999999999</v>
      </c>
      <c r="N4172" s="7">
        <f>VLOOKUP(I4172,Products!$A$1:$F$51,6,0)</f>
        <v>833.52</v>
      </c>
      <c r="O4172" t="s">
        <v>831</v>
      </c>
      <c r="P4172" t="str">
        <f>VLOOKUP(O4172,Stores!$A$1:$D$6,2,0)</f>
        <v>MegaMart Peckmouth</v>
      </c>
      <c r="Q4172" t="str">
        <f>VLOOKUP(O4172,Stores!$A$1:$D$6,4,0)</f>
        <v>East</v>
      </c>
      <c r="R4172" s="6">
        <v>2</v>
      </c>
      <c r="S4172" s="6">
        <v>0</v>
      </c>
      <c r="T4172" t="s">
        <v>854</v>
      </c>
      <c r="U4172">
        <f t="shared" si="195"/>
        <v>2492.2199999999998</v>
      </c>
      <c r="V4172" s="7">
        <f t="shared" si="196"/>
        <v>1667.04</v>
      </c>
      <c r="W4172" s="7">
        <f t="shared" si="197"/>
        <v>824.17999999999984</v>
      </c>
    </row>
    <row r="4173" spans="1:23" x14ac:dyDescent="0.25">
      <c r="A4173" t="s">
        <v>2955</v>
      </c>
      <c r="B4173" s="4">
        <v>45789</v>
      </c>
      <c r="C4173" t="s">
        <v>501</v>
      </c>
      <c r="D4173" t="str">
        <f>VLOOKUP(C4173,Customers!$A$1:$H$201,4,0)</f>
        <v>Breanna Moore</v>
      </c>
      <c r="E4173" t="str">
        <f>VLOOKUP(C4173,Customers!$A$1:$H$201,5,0)</f>
        <v>Female</v>
      </c>
      <c r="F4173" s="4">
        <f>VLOOKUP(C4173,Customers!$A$1:$H$201,6,0)</f>
        <v>22552</v>
      </c>
      <c r="G4173" s="4" t="str">
        <f>VLOOKUP(C4173,Customers!$A$1:$H$201,7,0)</f>
        <v>Melissaberg</v>
      </c>
      <c r="H4173" s="4">
        <f>VLOOKUP(C4173,Customers!$A$1:$H$201,8,0)</f>
        <v>44326</v>
      </c>
      <c r="I4173" t="s">
        <v>732</v>
      </c>
      <c r="J4173" t="str">
        <f>VLOOKUP(I4173,Products!$A$1:$F$51,2,0)</f>
        <v>Us Snacks</v>
      </c>
      <c r="K4173" t="str">
        <f>VLOOKUP(I4173,Products!$A$1:$F$51,3,0)</f>
        <v>Groceries</v>
      </c>
      <c r="L4173" t="str">
        <f>VLOOKUP(I4173,Products!$A$1:$F$51,4,0)</f>
        <v>Snacks</v>
      </c>
      <c r="M4173" s="7">
        <f>VLOOKUP(I4173,Products!$A$1:$F$51,5,0)</f>
        <v>123.19</v>
      </c>
      <c r="N4173" s="7">
        <f>VLOOKUP(I4173,Products!$A$1:$F$51,6,0)</f>
        <v>80.36</v>
      </c>
      <c r="O4173" t="s">
        <v>827</v>
      </c>
      <c r="P4173" t="str">
        <f>VLOOKUP(O4173,Stores!$A$1:$D$6,2,0)</f>
        <v>MegaMart Jimenezborough</v>
      </c>
      <c r="Q4173" t="str">
        <f>VLOOKUP(O4173,Stores!$A$1:$D$6,4,0)</f>
        <v>South</v>
      </c>
      <c r="R4173" s="6">
        <v>5</v>
      </c>
      <c r="S4173" s="6">
        <v>0.05</v>
      </c>
      <c r="T4173" t="s">
        <v>857</v>
      </c>
      <c r="U4173">
        <f t="shared" si="195"/>
        <v>615.95000000000005</v>
      </c>
      <c r="V4173" s="7">
        <f t="shared" si="196"/>
        <v>401.8</v>
      </c>
      <c r="W4173" s="7">
        <f t="shared" si="197"/>
        <v>213.20000000000005</v>
      </c>
    </row>
    <row r="4174" spans="1:23" x14ac:dyDescent="0.25">
      <c r="A4174" t="s">
        <v>4550</v>
      </c>
      <c r="B4174" s="4">
        <v>45789</v>
      </c>
      <c r="C4174" t="s">
        <v>232</v>
      </c>
      <c r="D4174" t="str">
        <f>VLOOKUP(C4174,Customers!$A$1:$H$201,4,0)</f>
        <v>Heather Russell</v>
      </c>
      <c r="E4174" t="str">
        <f>VLOOKUP(C4174,Customers!$A$1:$H$201,5,0)</f>
        <v>Male</v>
      </c>
      <c r="F4174" s="4">
        <f>VLOOKUP(C4174,Customers!$A$1:$H$201,6,0)</f>
        <v>25132</v>
      </c>
      <c r="G4174" s="4" t="str">
        <f>VLOOKUP(C4174,Customers!$A$1:$H$201,7,0)</f>
        <v>North Michellemouth</v>
      </c>
      <c r="H4174" s="4">
        <f>VLOOKUP(C4174,Customers!$A$1:$H$201,8,0)</f>
        <v>44228</v>
      </c>
      <c r="I4174" t="s">
        <v>728</v>
      </c>
      <c r="J4174" t="str">
        <f>VLOOKUP(I4174,Products!$A$1:$F$51,2,0)</f>
        <v>Understand Camera</v>
      </c>
      <c r="K4174" t="str">
        <f>VLOOKUP(I4174,Products!$A$1:$F$51,3,0)</f>
        <v>Electronics</v>
      </c>
      <c r="L4174" t="str">
        <f>VLOOKUP(I4174,Products!$A$1:$F$51,4,0)</f>
        <v>Camera</v>
      </c>
      <c r="M4174" s="7">
        <f>VLOOKUP(I4174,Products!$A$1:$F$51,5,0)</f>
        <v>1474.12</v>
      </c>
      <c r="N4174" s="7">
        <f>VLOOKUP(I4174,Products!$A$1:$F$51,6,0)</f>
        <v>764.02</v>
      </c>
      <c r="O4174" t="s">
        <v>835</v>
      </c>
      <c r="P4174" t="str">
        <f>VLOOKUP(O4174,Stores!$A$1:$D$6,2,0)</f>
        <v>MegaMart New Michele</v>
      </c>
      <c r="Q4174" t="str">
        <f>VLOOKUP(O4174,Stores!$A$1:$D$6,4,0)</f>
        <v>West</v>
      </c>
      <c r="R4174" s="6">
        <v>5</v>
      </c>
      <c r="S4174" s="6">
        <v>0.15</v>
      </c>
      <c r="T4174" t="s">
        <v>857</v>
      </c>
      <c r="U4174">
        <f t="shared" si="195"/>
        <v>7370.5999999999995</v>
      </c>
      <c r="V4174" s="7">
        <f t="shared" si="196"/>
        <v>3820.1</v>
      </c>
      <c r="W4174" s="7">
        <f t="shared" si="197"/>
        <v>3549.6499999999996</v>
      </c>
    </row>
    <row r="4175" spans="1:23" x14ac:dyDescent="0.25">
      <c r="A4175" t="s">
        <v>1056</v>
      </c>
      <c r="B4175" s="4">
        <v>45790</v>
      </c>
      <c r="C4175" t="s">
        <v>341</v>
      </c>
      <c r="D4175" t="str">
        <f>VLOOKUP(C4175,Customers!$A$1:$H$201,4,0)</f>
        <v>Brian Fowler</v>
      </c>
      <c r="E4175" t="str">
        <f>VLOOKUP(C4175,Customers!$A$1:$H$201,5,0)</f>
        <v>Male</v>
      </c>
      <c r="F4175" s="4">
        <f>VLOOKUP(C4175,Customers!$A$1:$H$201,6,0)</f>
        <v>23046</v>
      </c>
      <c r="G4175" s="4" t="str">
        <f>VLOOKUP(C4175,Customers!$A$1:$H$201,7,0)</f>
        <v>Port Williamhaven</v>
      </c>
      <c r="H4175" s="4">
        <f>VLOOKUP(C4175,Customers!$A$1:$H$201,8,0)</f>
        <v>44431</v>
      </c>
      <c r="I4175" t="s">
        <v>753</v>
      </c>
      <c r="J4175" t="str">
        <f>VLOOKUP(I4175,Products!$A$1:$F$51,2,0)</f>
        <v>Find Headphones</v>
      </c>
      <c r="K4175" t="str">
        <f>VLOOKUP(I4175,Products!$A$1:$F$51,3,0)</f>
        <v>Electronics</v>
      </c>
      <c r="L4175" t="str">
        <f>VLOOKUP(I4175,Products!$A$1:$F$51,4,0)</f>
        <v>Headphones</v>
      </c>
      <c r="M4175" s="7">
        <f>VLOOKUP(I4175,Products!$A$1:$F$51,5,0)</f>
        <v>1246.1099999999999</v>
      </c>
      <c r="N4175" s="7">
        <f>VLOOKUP(I4175,Products!$A$1:$F$51,6,0)</f>
        <v>833.52</v>
      </c>
      <c r="O4175" t="s">
        <v>842</v>
      </c>
      <c r="P4175" t="str">
        <f>VLOOKUP(O4175,Stores!$A$1:$D$6,2,0)</f>
        <v>MegaMart Johnmouth</v>
      </c>
      <c r="Q4175" t="str">
        <f>VLOOKUP(O4175,Stores!$A$1:$D$6,4,0)</f>
        <v>East</v>
      </c>
      <c r="R4175" s="6">
        <v>1</v>
      </c>
      <c r="S4175" s="6">
        <v>0.1</v>
      </c>
      <c r="T4175" t="s">
        <v>854</v>
      </c>
      <c r="U4175">
        <f t="shared" si="195"/>
        <v>1246.1099999999999</v>
      </c>
      <c r="V4175" s="7">
        <f t="shared" si="196"/>
        <v>833.52</v>
      </c>
      <c r="W4175" s="7">
        <f t="shared" si="197"/>
        <v>411.68999999999994</v>
      </c>
    </row>
    <row r="4176" spans="1:23" x14ac:dyDescent="0.25">
      <c r="A4176" t="s">
        <v>1590</v>
      </c>
      <c r="B4176" s="4">
        <v>45790</v>
      </c>
      <c r="C4176" t="s">
        <v>318</v>
      </c>
      <c r="D4176" t="str">
        <f>VLOOKUP(C4176,Customers!$A$1:$H$201,4,0)</f>
        <v>Juan Ramirez</v>
      </c>
      <c r="E4176" t="str">
        <f>VLOOKUP(C4176,Customers!$A$1:$H$201,5,0)</f>
        <v>Male</v>
      </c>
      <c r="F4176" s="4">
        <f>VLOOKUP(C4176,Customers!$A$1:$H$201,6,0)</f>
        <v>28937</v>
      </c>
      <c r="G4176" s="4" t="str">
        <f>VLOOKUP(C4176,Customers!$A$1:$H$201,7,0)</f>
        <v>New Michaelview</v>
      </c>
      <c r="H4176" s="4">
        <f>VLOOKUP(C4176,Customers!$A$1:$H$201,8,0)</f>
        <v>45210</v>
      </c>
      <c r="I4176" t="s">
        <v>751</v>
      </c>
      <c r="J4176" t="str">
        <f>VLOOKUP(I4176,Products!$A$1:$F$51,2,0)</f>
        <v>House Accessories</v>
      </c>
      <c r="K4176" t="str">
        <f>VLOOKUP(I4176,Products!$A$1:$F$51,3,0)</f>
        <v>Fashion</v>
      </c>
      <c r="L4176" t="str">
        <f>VLOOKUP(I4176,Products!$A$1:$F$51,4,0)</f>
        <v>Accessories</v>
      </c>
      <c r="M4176" s="7">
        <f>VLOOKUP(I4176,Products!$A$1:$F$51,5,0)</f>
        <v>1858.75</v>
      </c>
      <c r="N4176" s="7">
        <f>VLOOKUP(I4176,Products!$A$1:$F$51,6,0)</f>
        <v>1451.16</v>
      </c>
      <c r="O4176" t="s">
        <v>842</v>
      </c>
      <c r="P4176" t="str">
        <f>VLOOKUP(O4176,Stores!$A$1:$D$6,2,0)</f>
        <v>MegaMart Johnmouth</v>
      </c>
      <c r="Q4176" t="str">
        <f>VLOOKUP(O4176,Stores!$A$1:$D$6,4,0)</f>
        <v>East</v>
      </c>
      <c r="R4176" s="6">
        <v>5</v>
      </c>
      <c r="S4176" s="6">
        <v>0.15</v>
      </c>
      <c r="T4176" t="s">
        <v>851</v>
      </c>
      <c r="U4176">
        <f t="shared" si="195"/>
        <v>9293.75</v>
      </c>
      <c r="V4176" s="7">
        <f t="shared" si="196"/>
        <v>7255.8</v>
      </c>
      <c r="W4176" s="7">
        <f t="shared" si="197"/>
        <v>2037.1</v>
      </c>
    </row>
    <row r="4177" spans="1:23" x14ac:dyDescent="0.25">
      <c r="A4177" t="s">
        <v>1891</v>
      </c>
      <c r="B4177" s="4">
        <v>45790</v>
      </c>
      <c r="C4177" t="s">
        <v>292</v>
      </c>
      <c r="D4177" t="str">
        <f>VLOOKUP(C4177,Customers!$A$1:$H$201,4,0)</f>
        <v>Jeanne Young</v>
      </c>
      <c r="E4177" t="str">
        <f>VLOOKUP(C4177,Customers!$A$1:$H$201,5,0)</f>
        <v>Male</v>
      </c>
      <c r="F4177" s="4">
        <f>VLOOKUP(C4177,Customers!$A$1:$H$201,6,0)</f>
        <v>32411</v>
      </c>
      <c r="G4177" s="4" t="str">
        <f>VLOOKUP(C4177,Customers!$A$1:$H$201,7,0)</f>
        <v>Craigport</v>
      </c>
      <c r="H4177" s="4">
        <f>VLOOKUP(C4177,Customers!$A$1:$H$201,8,0)</f>
        <v>45671</v>
      </c>
      <c r="I4177" t="s">
        <v>757</v>
      </c>
      <c r="J4177" t="str">
        <f>VLOOKUP(I4177,Products!$A$1:$F$51,2,0)</f>
        <v>Traditional Laptop</v>
      </c>
      <c r="K4177" t="str">
        <f>VLOOKUP(I4177,Products!$A$1:$F$51,3,0)</f>
        <v>Electronics</v>
      </c>
      <c r="L4177" t="str">
        <f>VLOOKUP(I4177,Products!$A$1:$F$51,4,0)</f>
        <v>Laptop</v>
      </c>
      <c r="M4177" s="7">
        <f>VLOOKUP(I4177,Products!$A$1:$F$51,5,0)</f>
        <v>1762.92</v>
      </c>
      <c r="N4177" s="7">
        <f>VLOOKUP(I4177,Products!$A$1:$F$51,6,0)</f>
        <v>1346.48</v>
      </c>
      <c r="O4177" t="s">
        <v>838</v>
      </c>
      <c r="P4177" t="str">
        <f>VLOOKUP(O4177,Stores!$A$1:$D$6,2,0)</f>
        <v>MegaMart Brianahaven</v>
      </c>
      <c r="Q4177" t="str">
        <f>VLOOKUP(O4177,Stores!$A$1:$D$6,4,0)</f>
        <v>North</v>
      </c>
      <c r="R4177" s="6">
        <v>3</v>
      </c>
      <c r="S4177" s="6">
        <v>0.05</v>
      </c>
      <c r="T4177" t="s">
        <v>857</v>
      </c>
      <c r="U4177">
        <f t="shared" si="195"/>
        <v>5288.76</v>
      </c>
      <c r="V4177" s="7">
        <f t="shared" si="196"/>
        <v>4039.44</v>
      </c>
      <c r="W4177" s="7">
        <f t="shared" si="197"/>
        <v>1248.3700000000001</v>
      </c>
    </row>
    <row r="4178" spans="1:23" x14ac:dyDescent="0.25">
      <c r="A4178" t="s">
        <v>2128</v>
      </c>
      <c r="B4178" s="4">
        <v>45790</v>
      </c>
      <c r="C4178" t="s">
        <v>79</v>
      </c>
      <c r="D4178" t="str">
        <f>VLOOKUP(C4178,Customers!$A$1:$H$201,4,0)</f>
        <v>Ryan Cole</v>
      </c>
      <c r="E4178" t="str">
        <f>VLOOKUP(C4178,Customers!$A$1:$H$201,5,0)</f>
        <v>Female</v>
      </c>
      <c r="F4178" s="4">
        <f>VLOOKUP(C4178,Customers!$A$1:$H$201,6,0)</f>
        <v>30128</v>
      </c>
      <c r="G4178" s="4" t="str">
        <f>VLOOKUP(C4178,Customers!$A$1:$H$201,7,0)</f>
        <v>Travisstad</v>
      </c>
      <c r="H4178" s="4">
        <f>VLOOKUP(C4178,Customers!$A$1:$H$201,8,0)</f>
        <v>45401</v>
      </c>
      <c r="I4178" t="s">
        <v>751</v>
      </c>
      <c r="J4178" t="str">
        <f>VLOOKUP(I4178,Products!$A$1:$F$51,2,0)</f>
        <v>House Accessories</v>
      </c>
      <c r="K4178" t="str">
        <f>VLOOKUP(I4178,Products!$A$1:$F$51,3,0)</f>
        <v>Fashion</v>
      </c>
      <c r="L4178" t="str">
        <f>VLOOKUP(I4178,Products!$A$1:$F$51,4,0)</f>
        <v>Accessories</v>
      </c>
      <c r="M4178" s="7">
        <f>VLOOKUP(I4178,Products!$A$1:$F$51,5,0)</f>
        <v>1858.75</v>
      </c>
      <c r="N4178" s="7">
        <f>VLOOKUP(I4178,Products!$A$1:$F$51,6,0)</f>
        <v>1451.16</v>
      </c>
      <c r="O4178" t="s">
        <v>827</v>
      </c>
      <c r="P4178" t="str">
        <f>VLOOKUP(O4178,Stores!$A$1:$D$6,2,0)</f>
        <v>MegaMart Jimenezborough</v>
      </c>
      <c r="Q4178" t="str">
        <f>VLOOKUP(O4178,Stores!$A$1:$D$6,4,0)</f>
        <v>South</v>
      </c>
      <c r="R4178" s="6">
        <v>2</v>
      </c>
      <c r="S4178" s="6">
        <v>0.1</v>
      </c>
      <c r="T4178" t="s">
        <v>861</v>
      </c>
      <c r="U4178">
        <f t="shared" si="195"/>
        <v>3717.5</v>
      </c>
      <c r="V4178" s="7">
        <f t="shared" si="196"/>
        <v>2902.32</v>
      </c>
      <c r="W4178" s="7">
        <f t="shared" si="197"/>
        <v>814.27999999999986</v>
      </c>
    </row>
    <row r="4179" spans="1:23" x14ac:dyDescent="0.25">
      <c r="A4179" t="s">
        <v>3128</v>
      </c>
      <c r="B4179" s="4">
        <v>45790</v>
      </c>
      <c r="C4179" t="s">
        <v>128</v>
      </c>
      <c r="D4179" t="str">
        <f>VLOOKUP(C4179,Customers!$A$1:$H$201,4,0)</f>
        <v>Jenny Beck</v>
      </c>
      <c r="E4179" t="str">
        <f>VLOOKUP(C4179,Customers!$A$1:$H$201,5,0)</f>
        <v>Female</v>
      </c>
      <c r="F4179" s="4">
        <f>VLOOKUP(C4179,Customers!$A$1:$H$201,6,0)</f>
        <v>28698</v>
      </c>
      <c r="G4179" s="4" t="str">
        <f>VLOOKUP(C4179,Customers!$A$1:$H$201,7,0)</f>
        <v>Lake Cody</v>
      </c>
      <c r="H4179" s="4">
        <f>VLOOKUP(C4179,Customers!$A$1:$H$201,8,0)</f>
        <v>45733</v>
      </c>
      <c r="I4179" t="s">
        <v>751</v>
      </c>
      <c r="J4179" t="str">
        <f>VLOOKUP(I4179,Products!$A$1:$F$51,2,0)</f>
        <v>House Accessories</v>
      </c>
      <c r="K4179" t="str">
        <f>VLOOKUP(I4179,Products!$A$1:$F$51,3,0)</f>
        <v>Fashion</v>
      </c>
      <c r="L4179" t="str">
        <f>VLOOKUP(I4179,Products!$A$1:$F$51,4,0)</f>
        <v>Accessories</v>
      </c>
      <c r="M4179" s="7">
        <f>VLOOKUP(I4179,Products!$A$1:$F$51,5,0)</f>
        <v>1858.75</v>
      </c>
      <c r="N4179" s="7">
        <f>VLOOKUP(I4179,Products!$A$1:$F$51,6,0)</f>
        <v>1451.16</v>
      </c>
      <c r="O4179" t="s">
        <v>838</v>
      </c>
      <c r="P4179" t="str">
        <f>VLOOKUP(O4179,Stores!$A$1:$D$6,2,0)</f>
        <v>MegaMart Brianahaven</v>
      </c>
      <c r="Q4179" t="str">
        <f>VLOOKUP(O4179,Stores!$A$1:$D$6,4,0)</f>
        <v>North</v>
      </c>
      <c r="R4179" s="6">
        <v>2</v>
      </c>
      <c r="S4179" s="6">
        <v>0.1</v>
      </c>
      <c r="T4179" t="s">
        <v>861</v>
      </c>
      <c r="U4179">
        <f t="shared" si="195"/>
        <v>3717.5</v>
      </c>
      <c r="V4179" s="7">
        <f t="shared" si="196"/>
        <v>2902.32</v>
      </c>
      <c r="W4179" s="7">
        <f t="shared" si="197"/>
        <v>814.27999999999986</v>
      </c>
    </row>
    <row r="4180" spans="1:23" x14ac:dyDescent="0.25">
      <c r="A4180" t="s">
        <v>3869</v>
      </c>
      <c r="B4180" s="4">
        <v>45790</v>
      </c>
      <c r="C4180" t="s">
        <v>322</v>
      </c>
      <c r="D4180" t="str">
        <f>VLOOKUP(C4180,Customers!$A$1:$H$201,4,0)</f>
        <v>Lawrence Hunter</v>
      </c>
      <c r="E4180" t="str">
        <f>VLOOKUP(C4180,Customers!$A$1:$H$201,5,0)</f>
        <v>Female</v>
      </c>
      <c r="F4180" s="4">
        <f>VLOOKUP(C4180,Customers!$A$1:$H$201,6,0)</f>
        <v>27663</v>
      </c>
      <c r="G4180" s="4" t="str">
        <f>VLOOKUP(C4180,Customers!$A$1:$H$201,7,0)</f>
        <v>Port Stephanie</v>
      </c>
      <c r="H4180" s="4">
        <f>VLOOKUP(C4180,Customers!$A$1:$H$201,8,0)</f>
        <v>45133</v>
      </c>
      <c r="I4180" t="s">
        <v>753</v>
      </c>
      <c r="J4180" t="str">
        <f>VLOOKUP(I4180,Products!$A$1:$F$51,2,0)</f>
        <v>Find Headphones</v>
      </c>
      <c r="K4180" t="str">
        <f>VLOOKUP(I4180,Products!$A$1:$F$51,3,0)</f>
        <v>Electronics</v>
      </c>
      <c r="L4180" t="str">
        <f>VLOOKUP(I4180,Products!$A$1:$F$51,4,0)</f>
        <v>Headphones</v>
      </c>
      <c r="M4180" s="7">
        <f>VLOOKUP(I4180,Products!$A$1:$F$51,5,0)</f>
        <v>1246.1099999999999</v>
      </c>
      <c r="N4180" s="7">
        <f>VLOOKUP(I4180,Products!$A$1:$F$51,6,0)</f>
        <v>833.52</v>
      </c>
      <c r="O4180" t="s">
        <v>835</v>
      </c>
      <c r="P4180" t="str">
        <f>VLOOKUP(O4180,Stores!$A$1:$D$6,2,0)</f>
        <v>MegaMart New Michele</v>
      </c>
      <c r="Q4180" t="str">
        <f>VLOOKUP(O4180,Stores!$A$1:$D$6,4,0)</f>
        <v>West</v>
      </c>
      <c r="R4180" s="6">
        <v>4</v>
      </c>
      <c r="S4180" s="6">
        <v>0.15</v>
      </c>
      <c r="T4180" t="s">
        <v>857</v>
      </c>
      <c r="U4180">
        <f t="shared" si="195"/>
        <v>4984.4399999999996</v>
      </c>
      <c r="V4180" s="7">
        <f t="shared" si="196"/>
        <v>3334.08</v>
      </c>
      <c r="W4180" s="7">
        <f t="shared" si="197"/>
        <v>1649.5099999999998</v>
      </c>
    </row>
    <row r="4181" spans="1:23" x14ac:dyDescent="0.25">
      <c r="A4181" t="s">
        <v>3882</v>
      </c>
      <c r="B4181" s="4">
        <v>45790</v>
      </c>
      <c r="C4181" t="s">
        <v>208</v>
      </c>
      <c r="D4181" t="str">
        <f>VLOOKUP(C4181,Customers!$A$1:$H$201,4,0)</f>
        <v>Crystal Johnson</v>
      </c>
      <c r="E4181" t="str">
        <f>VLOOKUP(C4181,Customers!$A$1:$H$201,5,0)</f>
        <v>Female</v>
      </c>
      <c r="F4181" s="4">
        <f>VLOOKUP(C4181,Customers!$A$1:$H$201,6,0)</f>
        <v>37570</v>
      </c>
      <c r="G4181" s="4" t="str">
        <f>VLOOKUP(C4181,Customers!$A$1:$H$201,7,0)</f>
        <v>New Kathleentown</v>
      </c>
      <c r="H4181" s="4">
        <f>VLOOKUP(C4181,Customers!$A$1:$H$201,8,0)</f>
        <v>44274</v>
      </c>
      <c r="I4181" t="s">
        <v>738</v>
      </c>
      <c r="J4181" t="str">
        <f>VLOOKUP(I4181,Products!$A$1:$F$51,2,0)</f>
        <v>Either Headphones</v>
      </c>
      <c r="K4181" t="str">
        <f>VLOOKUP(I4181,Products!$A$1:$F$51,3,0)</f>
        <v>Electronics</v>
      </c>
      <c r="L4181" t="str">
        <f>VLOOKUP(I4181,Products!$A$1:$F$51,4,0)</f>
        <v>Headphones</v>
      </c>
      <c r="M4181" s="7">
        <f>VLOOKUP(I4181,Products!$A$1:$F$51,5,0)</f>
        <v>248.57</v>
      </c>
      <c r="N4181" s="7">
        <f>VLOOKUP(I4181,Products!$A$1:$F$51,6,0)</f>
        <v>190.67</v>
      </c>
      <c r="O4181" t="s">
        <v>831</v>
      </c>
      <c r="P4181" t="str">
        <f>VLOOKUP(O4181,Stores!$A$1:$D$6,2,0)</f>
        <v>MegaMart Peckmouth</v>
      </c>
      <c r="Q4181" t="str">
        <f>VLOOKUP(O4181,Stores!$A$1:$D$6,4,0)</f>
        <v>East</v>
      </c>
      <c r="R4181" s="6">
        <v>1</v>
      </c>
      <c r="S4181" s="6">
        <v>0</v>
      </c>
      <c r="T4181" t="s">
        <v>851</v>
      </c>
      <c r="U4181">
        <f t="shared" si="195"/>
        <v>248.57</v>
      </c>
      <c r="V4181" s="7">
        <f t="shared" si="196"/>
        <v>190.67</v>
      </c>
      <c r="W4181" s="7">
        <f t="shared" si="197"/>
        <v>56.900000000000006</v>
      </c>
    </row>
    <row r="4182" spans="1:23" x14ac:dyDescent="0.25">
      <c r="A4182" t="s">
        <v>4851</v>
      </c>
      <c r="B4182" s="4">
        <v>45790</v>
      </c>
      <c r="C4182" t="s">
        <v>583</v>
      </c>
      <c r="D4182" t="str">
        <f>VLOOKUP(C4182,Customers!$A$1:$H$201,4,0)</f>
        <v>Linda Vasquez</v>
      </c>
      <c r="E4182" t="str">
        <f>VLOOKUP(C4182,Customers!$A$1:$H$201,5,0)</f>
        <v>Male</v>
      </c>
      <c r="F4182" s="4">
        <f>VLOOKUP(C4182,Customers!$A$1:$H$201,6,0)</f>
        <v>25047</v>
      </c>
      <c r="G4182" s="4" t="str">
        <f>VLOOKUP(C4182,Customers!$A$1:$H$201,7,0)</f>
        <v>North Rodney</v>
      </c>
      <c r="H4182" s="4">
        <f>VLOOKUP(C4182,Customers!$A$1:$H$201,8,0)</f>
        <v>44186</v>
      </c>
      <c r="I4182" t="s">
        <v>788</v>
      </c>
      <c r="J4182" t="str">
        <f>VLOOKUP(I4182,Products!$A$1:$F$51,2,0)</f>
        <v>Beat Accessories</v>
      </c>
      <c r="K4182" t="str">
        <f>VLOOKUP(I4182,Products!$A$1:$F$51,3,0)</f>
        <v>Fashion</v>
      </c>
      <c r="L4182" t="str">
        <f>VLOOKUP(I4182,Products!$A$1:$F$51,4,0)</f>
        <v>Accessories</v>
      </c>
      <c r="M4182" s="7">
        <f>VLOOKUP(I4182,Products!$A$1:$F$51,5,0)</f>
        <v>1798.97</v>
      </c>
      <c r="N4182" s="7">
        <f>VLOOKUP(I4182,Products!$A$1:$F$51,6,0)</f>
        <v>1329.15</v>
      </c>
      <c r="O4182" t="s">
        <v>831</v>
      </c>
      <c r="P4182" t="str">
        <f>VLOOKUP(O4182,Stores!$A$1:$D$6,2,0)</f>
        <v>MegaMart Peckmouth</v>
      </c>
      <c r="Q4182" t="str">
        <f>VLOOKUP(O4182,Stores!$A$1:$D$6,4,0)</f>
        <v>East</v>
      </c>
      <c r="R4182" s="6">
        <v>3</v>
      </c>
      <c r="S4182" s="6">
        <v>0</v>
      </c>
      <c r="T4182" t="s">
        <v>854</v>
      </c>
      <c r="U4182">
        <f t="shared" si="195"/>
        <v>5396.91</v>
      </c>
      <c r="V4182" s="7">
        <f t="shared" si="196"/>
        <v>3987.4500000000003</v>
      </c>
      <c r="W4182" s="7">
        <f t="shared" si="197"/>
        <v>1408.4599999999996</v>
      </c>
    </row>
    <row r="4183" spans="1:23" x14ac:dyDescent="0.25">
      <c r="A4183" t="s">
        <v>5571</v>
      </c>
      <c r="B4183" s="4">
        <v>45790</v>
      </c>
      <c r="C4183" t="s">
        <v>531</v>
      </c>
      <c r="D4183" t="str">
        <f>VLOOKUP(C4183,Customers!$A$1:$H$201,4,0)</f>
        <v>Crystal Garrison</v>
      </c>
      <c r="E4183" t="str">
        <f>VLOOKUP(C4183,Customers!$A$1:$H$201,5,0)</f>
        <v>Female</v>
      </c>
      <c r="F4183" s="4">
        <f>VLOOKUP(C4183,Customers!$A$1:$H$201,6,0)</f>
        <v>24506</v>
      </c>
      <c r="G4183" s="4" t="str">
        <f>VLOOKUP(C4183,Customers!$A$1:$H$201,7,0)</f>
        <v>New Jason</v>
      </c>
      <c r="H4183" s="4">
        <f>VLOOKUP(C4183,Customers!$A$1:$H$201,8,0)</f>
        <v>45066</v>
      </c>
      <c r="I4183" t="s">
        <v>757</v>
      </c>
      <c r="J4183" t="str">
        <f>VLOOKUP(I4183,Products!$A$1:$F$51,2,0)</f>
        <v>Traditional Laptop</v>
      </c>
      <c r="K4183" t="str">
        <f>VLOOKUP(I4183,Products!$A$1:$F$51,3,0)</f>
        <v>Electronics</v>
      </c>
      <c r="L4183" t="str">
        <f>VLOOKUP(I4183,Products!$A$1:$F$51,4,0)</f>
        <v>Laptop</v>
      </c>
      <c r="M4183" s="7">
        <f>VLOOKUP(I4183,Products!$A$1:$F$51,5,0)</f>
        <v>1762.92</v>
      </c>
      <c r="N4183" s="7">
        <f>VLOOKUP(I4183,Products!$A$1:$F$51,6,0)</f>
        <v>1346.48</v>
      </c>
      <c r="O4183" t="s">
        <v>835</v>
      </c>
      <c r="P4183" t="str">
        <f>VLOOKUP(O4183,Stores!$A$1:$D$6,2,0)</f>
        <v>MegaMart New Michele</v>
      </c>
      <c r="Q4183" t="str">
        <f>VLOOKUP(O4183,Stores!$A$1:$D$6,4,0)</f>
        <v>West</v>
      </c>
      <c r="R4183" s="6">
        <v>2</v>
      </c>
      <c r="S4183" s="6">
        <v>0.15</v>
      </c>
      <c r="T4183" t="s">
        <v>857</v>
      </c>
      <c r="U4183">
        <f t="shared" si="195"/>
        <v>3525.84</v>
      </c>
      <c r="V4183" s="7">
        <f t="shared" si="196"/>
        <v>2692.96</v>
      </c>
      <c r="W4183" s="7">
        <f t="shared" si="197"/>
        <v>832.03000000000009</v>
      </c>
    </row>
    <row r="4184" spans="1:23" x14ac:dyDescent="0.25">
      <c r="A4184" t="s">
        <v>2426</v>
      </c>
      <c r="B4184" s="4">
        <v>45790</v>
      </c>
      <c r="C4184" t="s">
        <v>678</v>
      </c>
      <c r="D4184" t="str">
        <f>VLOOKUP(C4184,Customers!$A$1:$H$201,4,0)</f>
        <v>Donald Meza</v>
      </c>
      <c r="E4184" t="str">
        <f>VLOOKUP(C4184,Customers!$A$1:$H$201,5,0)</f>
        <v>Female</v>
      </c>
      <c r="F4184" s="4">
        <f>VLOOKUP(C4184,Customers!$A$1:$H$201,6,0)</f>
        <v>25513</v>
      </c>
      <c r="G4184" s="4" t="str">
        <f>VLOOKUP(C4184,Customers!$A$1:$H$201,7,0)</f>
        <v>North Kelly</v>
      </c>
      <c r="H4184" s="4">
        <f>VLOOKUP(C4184,Customers!$A$1:$H$201,8,0)</f>
        <v>44173</v>
      </c>
      <c r="I4184" t="s">
        <v>768</v>
      </c>
      <c r="J4184" t="str">
        <f>VLOOKUP(I4184,Products!$A$1:$F$51,2,0)</f>
        <v>And Footwear</v>
      </c>
      <c r="K4184" t="str">
        <f>VLOOKUP(I4184,Products!$A$1:$F$51,3,0)</f>
        <v>Fashion</v>
      </c>
      <c r="L4184" t="str">
        <f>VLOOKUP(I4184,Products!$A$1:$F$51,4,0)</f>
        <v>Footwear</v>
      </c>
      <c r="M4184" s="7">
        <f>VLOOKUP(I4184,Products!$A$1:$F$51,5,0)</f>
        <v>1878.47</v>
      </c>
      <c r="N4184" s="7">
        <f>VLOOKUP(I4184,Products!$A$1:$F$51,6,0)</f>
        <v>1014.91</v>
      </c>
      <c r="O4184" t="s">
        <v>838</v>
      </c>
      <c r="P4184" t="str">
        <f>VLOOKUP(O4184,Stores!$A$1:$D$6,2,0)</f>
        <v>MegaMart Brianahaven</v>
      </c>
      <c r="Q4184" t="str">
        <f>VLOOKUP(O4184,Stores!$A$1:$D$6,4,0)</f>
        <v>North</v>
      </c>
      <c r="R4184" s="6">
        <v>5</v>
      </c>
      <c r="S4184" s="6">
        <v>0</v>
      </c>
      <c r="T4184" t="s">
        <v>861</v>
      </c>
      <c r="U4184">
        <f t="shared" si="195"/>
        <v>9392.35</v>
      </c>
      <c r="V4184" s="7">
        <f t="shared" si="196"/>
        <v>5074.55</v>
      </c>
      <c r="W4184" s="7">
        <f t="shared" si="197"/>
        <v>4316.8</v>
      </c>
    </row>
    <row r="4185" spans="1:23" x14ac:dyDescent="0.25">
      <c r="A4185" t="s">
        <v>2478</v>
      </c>
      <c r="B4185" s="4">
        <v>45790</v>
      </c>
      <c r="C4185" t="s">
        <v>69</v>
      </c>
      <c r="D4185" t="str">
        <f>VLOOKUP(C4185,Customers!$A$1:$H$201,4,0)</f>
        <v>Vanessa Anderson</v>
      </c>
      <c r="E4185" t="str">
        <f>VLOOKUP(C4185,Customers!$A$1:$H$201,5,0)</f>
        <v>Female</v>
      </c>
      <c r="F4185" s="4">
        <f>VLOOKUP(C4185,Customers!$A$1:$H$201,6,0)</f>
        <v>30021</v>
      </c>
      <c r="G4185" s="4" t="str">
        <f>VLOOKUP(C4185,Customers!$A$1:$H$201,7,0)</f>
        <v>Peterside</v>
      </c>
      <c r="H4185" s="4">
        <f>VLOOKUP(C4185,Customers!$A$1:$H$201,8,0)</f>
        <v>45560</v>
      </c>
      <c r="I4185" t="s">
        <v>776</v>
      </c>
      <c r="J4185" t="str">
        <f>VLOOKUP(I4185,Products!$A$1:$F$51,2,0)</f>
        <v>Hospital Smartphone</v>
      </c>
      <c r="K4185" t="str">
        <f>VLOOKUP(I4185,Products!$A$1:$F$51,3,0)</f>
        <v>Electronics</v>
      </c>
      <c r="L4185" t="str">
        <f>VLOOKUP(I4185,Products!$A$1:$F$51,4,0)</f>
        <v>Smartphone</v>
      </c>
      <c r="M4185" s="7">
        <f>VLOOKUP(I4185,Products!$A$1:$F$51,5,0)</f>
        <v>1272.23</v>
      </c>
      <c r="N4185" s="7">
        <f>VLOOKUP(I4185,Products!$A$1:$F$51,6,0)</f>
        <v>952.65</v>
      </c>
      <c r="O4185" t="s">
        <v>827</v>
      </c>
      <c r="P4185" t="str">
        <f>VLOOKUP(O4185,Stores!$A$1:$D$6,2,0)</f>
        <v>MegaMart Jimenezborough</v>
      </c>
      <c r="Q4185" t="str">
        <f>VLOOKUP(O4185,Stores!$A$1:$D$6,4,0)</f>
        <v>South</v>
      </c>
      <c r="R4185" s="6">
        <v>1</v>
      </c>
      <c r="S4185" s="6">
        <v>0.15</v>
      </c>
      <c r="T4185" t="s">
        <v>854</v>
      </c>
      <c r="U4185">
        <f t="shared" si="195"/>
        <v>1272.23</v>
      </c>
      <c r="V4185" s="7">
        <f t="shared" si="196"/>
        <v>952.65</v>
      </c>
      <c r="W4185" s="7">
        <f t="shared" si="197"/>
        <v>318.73</v>
      </c>
    </row>
    <row r="4186" spans="1:23" x14ac:dyDescent="0.25">
      <c r="A4186" t="s">
        <v>2658</v>
      </c>
      <c r="B4186" s="4">
        <v>45791</v>
      </c>
      <c r="C4186" t="s">
        <v>481</v>
      </c>
      <c r="D4186" t="str">
        <f>VLOOKUP(C4186,Customers!$A$1:$H$201,4,0)</f>
        <v>Jared Ochoa</v>
      </c>
      <c r="E4186" t="str">
        <f>VLOOKUP(C4186,Customers!$A$1:$H$201,5,0)</f>
        <v>Male</v>
      </c>
      <c r="F4186" s="4">
        <f>VLOOKUP(C4186,Customers!$A$1:$H$201,6,0)</f>
        <v>21543</v>
      </c>
      <c r="G4186" s="4" t="str">
        <f>VLOOKUP(C4186,Customers!$A$1:$H$201,7,0)</f>
        <v>Cisnerosville</v>
      </c>
      <c r="H4186" s="4">
        <f>VLOOKUP(C4186,Customers!$A$1:$H$201,8,0)</f>
        <v>45035</v>
      </c>
      <c r="I4186" t="s">
        <v>721</v>
      </c>
      <c r="J4186" t="str">
        <f>VLOOKUP(I4186,Products!$A$1:$F$51,2,0)</f>
        <v>Knowledge Bags</v>
      </c>
      <c r="K4186" t="str">
        <f>VLOOKUP(I4186,Products!$A$1:$F$51,3,0)</f>
        <v>Fashion</v>
      </c>
      <c r="L4186" t="str">
        <f>VLOOKUP(I4186,Products!$A$1:$F$51,4,0)</f>
        <v>Bags</v>
      </c>
      <c r="M4186" s="7">
        <f>VLOOKUP(I4186,Products!$A$1:$F$51,5,0)</f>
        <v>1396.22</v>
      </c>
      <c r="N4186" s="7">
        <f>VLOOKUP(I4186,Products!$A$1:$F$51,6,0)</f>
        <v>1004.09</v>
      </c>
      <c r="O4186" t="s">
        <v>838</v>
      </c>
      <c r="P4186" t="str">
        <f>VLOOKUP(O4186,Stores!$A$1:$D$6,2,0)</f>
        <v>MegaMart Brianahaven</v>
      </c>
      <c r="Q4186" t="str">
        <f>VLOOKUP(O4186,Stores!$A$1:$D$6,4,0)</f>
        <v>North</v>
      </c>
      <c r="R4186" s="6">
        <v>2</v>
      </c>
      <c r="S4186" s="6">
        <v>0</v>
      </c>
      <c r="T4186" t="s">
        <v>851</v>
      </c>
      <c r="U4186">
        <f t="shared" si="195"/>
        <v>2792.44</v>
      </c>
      <c r="V4186" s="7">
        <f t="shared" si="196"/>
        <v>2008.18</v>
      </c>
      <c r="W4186" s="7">
        <f t="shared" si="197"/>
        <v>783.26</v>
      </c>
    </row>
    <row r="4187" spans="1:23" x14ac:dyDescent="0.25">
      <c r="A4187" t="s">
        <v>3554</v>
      </c>
      <c r="B4187" s="4">
        <v>45791</v>
      </c>
      <c r="C4187" t="s">
        <v>121</v>
      </c>
      <c r="D4187" t="str">
        <f>VLOOKUP(C4187,Customers!$A$1:$H$201,4,0)</f>
        <v>Ashley Gibson</v>
      </c>
      <c r="E4187" t="str">
        <f>VLOOKUP(C4187,Customers!$A$1:$H$201,5,0)</f>
        <v>Female</v>
      </c>
      <c r="F4187" s="4">
        <f>VLOOKUP(C4187,Customers!$A$1:$H$201,6,0)</f>
        <v>37694</v>
      </c>
      <c r="G4187" s="4" t="str">
        <f>VLOOKUP(C4187,Customers!$A$1:$H$201,7,0)</f>
        <v>East Carrieberg</v>
      </c>
      <c r="H4187" s="4">
        <f>VLOOKUP(C4187,Customers!$A$1:$H$201,8,0)</f>
        <v>45895</v>
      </c>
      <c r="I4187" t="s">
        <v>751</v>
      </c>
      <c r="J4187" t="str">
        <f>VLOOKUP(I4187,Products!$A$1:$F$51,2,0)</f>
        <v>House Accessories</v>
      </c>
      <c r="K4187" t="str">
        <f>VLOOKUP(I4187,Products!$A$1:$F$51,3,0)</f>
        <v>Fashion</v>
      </c>
      <c r="L4187" t="str">
        <f>VLOOKUP(I4187,Products!$A$1:$F$51,4,0)</f>
        <v>Accessories</v>
      </c>
      <c r="M4187" s="7">
        <f>VLOOKUP(I4187,Products!$A$1:$F$51,5,0)</f>
        <v>1858.75</v>
      </c>
      <c r="N4187" s="7">
        <f>VLOOKUP(I4187,Products!$A$1:$F$51,6,0)</f>
        <v>1451.16</v>
      </c>
      <c r="O4187" t="s">
        <v>835</v>
      </c>
      <c r="P4187" t="str">
        <f>VLOOKUP(O4187,Stores!$A$1:$D$6,2,0)</f>
        <v>MegaMart New Michele</v>
      </c>
      <c r="Q4187" t="str">
        <f>VLOOKUP(O4187,Stores!$A$1:$D$6,4,0)</f>
        <v>West</v>
      </c>
      <c r="R4187" s="6">
        <v>5</v>
      </c>
      <c r="S4187" s="6">
        <v>0.1</v>
      </c>
      <c r="T4187" t="s">
        <v>851</v>
      </c>
      <c r="U4187">
        <f t="shared" si="195"/>
        <v>9293.75</v>
      </c>
      <c r="V4187" s="7">
        <f t="shared" si="196"/>
        <v>7255.8</v>
      </c>
      <c r="W4187" s="7">
        <f t="shared" si="197"/>
        <v>2037.0499999999997</v>
      </c>
    </row>
    <row r="4188" spans="1:23" x14ac:dyDescent="0.25">
      <c r="A4188" t="s">
        <v>4271</v>
      </c>
      <c r="B4188" s="4">
        <v>45791</v>
      </c>
      <c r="C4188" t="s">
        <v>631</v>
      </c>
      <c r="D4188" t="str">
        <f>VLOOKUP(C4188,Customers!$A$1:$H$201,4,0)</f>
        <v>Dennis Wallace</v>
      </c>
      <c r="E4188" t="str">
        <f>VLOOKUP(C4188,Customers!$A$1:$H$201,5,0)</f>
        <v>Female</v>
      </c>
      <c r="F4188" s="4">
        <f>VLOOKUP(C4188,Customers!$A$1:$H$201,6,0)</f>
        <v>31092</v>
      </c>
      <c r="G4188" s="4" t="str">
        <f>VLOOKUP(C4188,Customers!$A$1:$H$201,7,0)</f>
        <v>Bennettburgh</v>
      </c>
      <c r="H4188" s="4">
        <f>VLOOKUP(C4188,Customers!$A$1:$H$201,8,0)</f>
        <v>45888</v>
      </c>
      <c r="I4188" t="s">
        <v>818</v>
      </c>
      <c r="J4188" t="str">
        <f>VLOOKUP(I4188,Products!$A$1:$F$51,2,0)</f>
        <v>Nor Bags</v>
      </c>
      <c r="K4188" t="str">
        <f>VLOOKUP(I4188,Products!$A$1:$F$51,3,0)</f>
        <v>Fashion</v>
      </c>
      <c r="L4188" t="str">
        <f>VLOOKUP(I4188,Products!$A$1:$F$51,4,0)</f>
        <v>Bags</v>
      </c>
      <c r="M4188" s="7">
        <f>VLOOKUP(I4188,Products!$A$1:$F$51,5,0)</f>
        <v>1216.3599999999999</v>
      </c>
      <c r="N4188" s="7">
        <f>VLOOKUP(I4188,Products!$A$1:$F$51,6,0)</f>
        <v>794.8</v>
      </c>
      <c r="O4188" t="s">
        <v>835</v>
      </c>
      <c r="P4188" t="str">
        <f>VLOOKUP(O4188,Stores!$A$1:$D$6,2,0)</f>
        <v>MegaMart New Michele</v>
      </c>
      <c r="Q4188" t="str">
        <f>VLOOKUP(O4188,Stores!$A$1:$D$6,4,0)</f>
        <v>West</v>
      </c>
      <c r="R4188" s="6">
        <v>2</v>
      </c>
      <c r="S4188" s="6">
        <v>0.15</v>
      </c>
      <c r="T4188" t="s">
        <v>861</v>
      </c>
      <c r="U4188">
        <f t="shared" si="195"/>
        <v>2432.7199999999998</v>
      </c>
      <c r="V4188" s="7">
        <f t="shared" si="196"/>
        <v>1589.6</v>
      </c>
      <c r="W4188" s="7">
        <f t="shared" si="197"/>
        <v>842.26999999999987</v>
      </c>
    </row>
    <row r="4189" spans="1:23" x14ac:dyDescent="0.25">
      <c r="A4189" t="s">
        <v>5143</v>
      </c>
      <c r="B4189" s="4">
        <v>45791</v>
      </c>
      <c r="C4189" t="s">
        <v>264</v>
      </c>
      <c r="D4189" t="str">
        <f>VLOOKUP(C4189,Customers!$A$1:$H$201,4,0)</f>
        <v>Eric Bryan</v>
      </c>
      <c r="E4189" t="str">
        <f>VLOOKUP(C4189,Customers!$A$1:$H$201,5,0)</f>
        <v>Male</v>
      </c>
      <c r="F4189" s="4">
        <f>VLOOKUP(C4189,Customers!$A$1:$H$201,6,0)</f>
        <v>26230</v>
      </c>
      <c r="G4189" s="4" t="str">
        <f>VLOOKUP(C4189,Customers!$A$1:$H$201,7,0)</f>
        <v>Taylorhaven</v>
      </c>
      <c r="H4189" s="4">
        <f>VLOOKUP(C4189,Customers!$A$1:$H$201,8,0)</f>
        <v>44259</v>
      </c>
      <c r="I4189" t="s">
        <v>788</v>
      </c>
      <c r="J4189" t="str">
        <f>VLOOKUP(I4189,Products!$A$1:$F$51,2,0)</f>
        <v>Beat Accessories</v>
      </c>
      <c r="K4189" t="str">
        <f>VLOOKUP(I4189,Products!$A$1:$F$51,3,0)</f>
        <v>Fashion</v>
      </c>
      <c r="L4189" t="str">
        <f>VLOOKUP(I4189,Products!$A$1:$F$51,4,0)</f>
        <v>Accessories</v>
      </c>
      <c r="M4189" s="7">
        <f>VLOOKUP(I4189,Products!$A$1:$F$51,5,0)</f>
        <v>1798.97</v>
      </c>
      <c r="N4189" s="7">
        <f>VLOOKUP(I4189,Products!$A$1:$F$51,6,0)</f>
        <v>1329.15</v>
      </c>
      <c r="O4189" t="s">
        <v>835</v>
      </c>
      <c r="P4189" t="str">
        <f>VLOOKUP(O4189,Stores!$A$1:$D$6,2,0)</f>
        <v>MegaMart New Michele</v>
      </c>
      <c r="Q4189" t="str">
        <f>VLOOKUP(O4189,Stores!$A$1:$D$6,4,0)</f>
        <v>West</v>
      </c>
      <c r="R4189" s="6">
        <v>3</v>
      </c>
      <c r="S4189" s="6">
        <v>0.1</v>
      </c>
      <c r="T4189" t="s">
        <v>857</v>
      </c>
      <c r="U4189">
        <f t="shared" si="195"/>
        <v>5396.91</v>
      </c>
      <c r="V4189" s="7">
        <f t="shared" si="196"/>
        <v>3987.4500000000003</v>
      </c>
      <c r="W4189" s="7">
        <f t="shared" si="197"/>
        <v>1408.5599999999995</v>
      </c>
    </row>
    <row r="4190" spans="1:23" x14ac:dyDescent="0.25">
      <c r="A4190" t="s">
        <v>932</v>
      </c>
      <c r="B4190" s="4">
        <v>45791</v>
      </c>
      <c r="C4190" t="s">
        <v>549</v>
      </c>
      <c r="D4190" t="str">
        <f>VLOOKUP(C4190,Customers!$A$1:$H$201,4,0)</f>
        <v>Nancy Gordon</v>
      </c>
      <c r="E4190" t="str">
        <f>VLOOKUP(C4190,Customers!$A$1:$H$201,5,0)</f>
        <v>Female</v>
      </c>
      <c r="F4190" s="4">
        <f>VLOOKUP(C4190,Customers!$A$1:$H$201,6,0)</f>
        <v>32240</v>
      </c>
      <c r="G4190" s="4" t="str">
        <f>VLOOKUP(C4190,Customers!$A$1:$H$201,7,0)</f>
        <v>Port Alex</v>
      </c>
      <c r="H4190" s="4">
        <f>VLOOKUP(C4190,Customers!$A$1:$H$201,8,0)</f>
        <v>44962</v>
      </c>
      <c r="I4190" t="s">
        <v>755</v>
      </c>
      <c r="J4190" t="str">
        <f>VLOOKUP(I4190,Products!$A$1:$F$51,2,0)</f>
        <v>Democratic Smartphone</v>
      </c>
      <c r="K4190" t="str">
        <f>VLOOKUP(I4190,Products!$A$1:$F$51,3,0)</f>
        <v>Electronics</v>
      </c>
      <c r="L4190" t="str">
        <f>VLOOKUP(I4190,Products!$A$1:$F$51,4,0)</f>
        <v>Smartphone</v>
      </c>
      <c r="M4190" s="7">
        <f>VLOOKUP(I4190,Products!$A$1:$F$51,5,0)</f>
        <v>1079.8900000000001</v>
      </c>
      <c r="N4190" s="7">
        <f>VLOOKUP(I4190,Products!$A$1:$F$51,6,0)</f>
        <v>703.83</v>
      </c>
      <c r="O4190" t="s">
        <v>842</v>
      </c>
      <c r="P4190" t="str">
        <f>VLOOKUP(O4190,Stores!$A$1:$D$6,2,0)</f>
        <v>MegaMart Johnmouth</v>
      </c>
      <c r="Q4190" t="str">
        <f>VLOOKUP(O4190,Stores!$A$1:$D$6,4,0)</f>
        <v>East</v>
      </c>
      <c r="R4190" s="6">
        <v>3</v>
      </c>
      <c r="S4190" s="6">
        <v>0.15</v>
      </c>
      <c r="T4190" t="s">
        <v>861</v>
      </c>
      <c r="U4190">
        <f t="shared" si="195"/>
        <v>3239.67</v>
      </c>
      <c r="V4190" s="7">
        <f t="shared" si="196"/>
        <v>2111.4900000000002</v>
      </c>
      <c r="W4190" s="7">
        <f t="shared" si="197"/>
        <v>1127.33</v>
      </c>
    </row>
    <row r="4191" spans="1:23" x14ac:dyDescent="0.25">
      <c r="A4191" t="s">
        <v>1327</v>
      </c>
      <c r="B4191" s="4">
        <v>45791</v>
      </c>
      <c r="C4191" t="s">
        <v>121</v>
      </c>
      <c r="D4191" t="str">
        <f>VLOOKUP(C4191,Customers!$A$1:$H$201,4,0)</f>
        <v>Ashley Gibson</v>
      </c>
      <c r="E4191" t="str">
        <f>VLOOKUP(C4191,Customers!$A$1:$H$201,5,0)</f>
        <v>Female</v>
      </c>
      <c r="F4191" s="4">
        <f>VLOOKUP(C4191,Customers!$A$1:$H$201,6,0)</f>
        <v>37694</v>
      </c>
      <c r="G4191" s="4" t="str">
        <f>VLOOKUP(C4191,Customers!$A$1:$H$201,7,0)</f>
        <v>East Carrieberg</v>
      </c>
      <c r="H4191" s="4">
        <f>VLOOKUP(C4191,Customers!$A$1:$H$201,8,0)</f>
        <v>45895</v>
      </c>
      <c r="I4191" t="s">
        <v>774</v>
      </c>
      <c r="J4191" t="str">
        <f>VLOOKUP(I4191,Products!$A$1:$F$51,2,0)</f>
        <v>Behavior Dairy</v>
      </c>
      <c r="K4191" t="str">
        <f>VLOOKUP(I4191,Products!$A$1:$F$51,3,0)</f>
        <v>Groceries</v>
      </c>
      <c r="L4191" t="str">
        <f>VLOOKUP(I4191,Products!$A$1:$F$51,4,0)</f>
        <v>Dairy</v>
      </c>
      <c r="M4191" s="7">
        <f>VLOOKUP(I4191,Products!$A$1:$F$51,5,0)</f>
        <v>1015.76</v>
      </c>
      <c r="N4191" s="7">
        <f>VLOOKUP(I4191,Products!$A$1:$F$51,6,0)</f>
        <v>584.4</v>
      </c>
      <c r="O4191" t="s">
        <v>831</v>
      </c>
      <c r="P4191" t="str">
        <f>VLOOKUP(O4191,Stores!$A$1:$D$6,2,0)</f>
        <v>MegaMart Peckmouth</v>
      </c>
      <c r="Q4191" t="str">
        <f>VLOOKUP(O4191,Stores!$A$1:$D$6,4,0)</f>
        <v>East</v>
      </c>
      <c r="R4191" s="6">
        <v>3</v>
      </c>
      <c r="S4191" s="6">
        <v>0</v>
      </c>
      <c r="T4191" t="s">
        <v>857</v>
      </c>
      <c r="U4191">
        <f t="shared" si="195"/>
        <v>3047.2799999999997</v>
      </c>
      <c r="V4191" s="7">
        <f t="shared" si="196"/>
        <v>1753.1999999999998</v>
      </c>
      <c r="W4191" s="7">
        <f t="shared" si="197"/>
        <v>1293.08</v>
      </c>
    </row>
    <row r="4192" spans="1:23" x14ac:dyDescent="0.25">
      <c r="A4192" t="s">
        <v>1347</v>
      </c>
      <c r="B4192" s="4">
        <v>45791</v>
      </c>
      <c r="C4192" t="s">
        <v>634</v>
      </c>
      <c r="D4192" t="str">
        <f>VLOOKUP(C4192,Customers!$A$1:$H$201,4,0)</f>
        <v>Nichole Calhoun</v>
      </c>
      <c r="E4192" t="str">
        <f>VLOOKUP(C4192,Customers!$A$1:$H$201,5,0)</f>
        <v>Female</v>
      </c>
      <c r="F4192" s="4">
        <f>VLOOKUP(C4192,Customers!$A$1:$H$201,6,0)</f>
        <v>21899</v>
      </c>
      <c r="G4192" s="4" t="str">
        <f>VLOOKUP(C4192,Customers!$A$1:$H$201,7,0)</f>
        <v>West Dakotaside</v>
      </c>
      <c r="H4192" s="4">
        <f>VLOOKUP(C4192,Customers!$A$1:$H$201,8,0)</f>
        <v>44853</v>
      </c>
      <c r="I4192" t="s">
        <v>790</v>
      </c>
      <c r="J4192" t="str">
        <f>VLOOKUP(I4192,Products!$A$1:$F$51,2,0)</f>
        <v>Everything Laptop</v>
      </c>
      <c r="K4192" t="str">
        <f>VLOOKUP(I4192,Products!$A$1:$F$51,3,0)</f>
        <v>Electronics</v>
      </c>
      <c r="L4192" t="str">
        <f>VLOOKUP(I4192,Products!$A$1:$F$51,4,0)</f>
        <v>Laptop</v>
      </c>
      <c r="M4192" s="7">
        <f>VLOOKUP(I4192,Products!$A$1:$F$51,5,0)</f>
        <v>428.05</v>
      </c>
      <c r="N4192" s="7">
        <f>VLOOKUP(I4192,Products!$A$1:$F$51,6,0)</f>
        <v>246.07</v>
      </c>
      <c r="O4192" t="s">
        <v>831</v>
      </c>
      <c r="P4192" t="str">
        <f>VLOOKUP(O4192,Stores!$A$1:$D$6,2,0)</f>
        <v>MegaMart Peckmouth</v>
      </c>
      <c r="Q4192" t="str">
        <f>VLOOKUP(O4192,Stores!$A$1:$D$6,4,0)</f>
        <v>East</v>
      </c>
      <c r="R4192" s="6">
        <v>2</v>
      </c>
      <c r="S4192" s="6">
        <v>0.05</v>
      </c>
      <c r="T4192" t="s">
        <v>851</v>
      </c>
      <c r="U4192">
        <f t="shared" si="195"/>
        <v>856.1</v>
      </c>
      <c r="V4192" s="7">
        <f t="shared" si="196"/>
        <v>492.14</v>
      </c>
      <c r="W4192" s="7">
        <f t="shared" si="197"/>
        <v>363.01000000000005</v>
      </c>
    </row>
    <row r="4193" spans="1:23" x14ac:dyDescent="0.25">
      <c r="A4193" t="s">
        <v>3464</v>
      </c>
      <c r="B4193" s="4">
        <v>45792</v>
      </c>
      <c r="C4193" t="s">
        <v>268</v>
      </c>
      <c r="D4193" t="str">
        <f>VLOOKUP(C4193,Customers!$A$1:$H$201,4,0)</f>
        <v>Denise Gutierrez</v>
      </c>
      <c r="E4193" t="str">
        <f>VLOOKUP(C4193,Customers!$A$1:$H$201,5,0)</f>
        <v>Male</v>
      </c>
      <c r="F4193" s="4">
        <f>VLOOKUP(C4193,Customers!$A$1:$H$201,6,0)</f>
        <v>22815</v>
      </c>
      <c r="G4193" s="4" t="str">
        <f>VLOOKUP(C4193,Customers!$A$1:$H$201,7,0)</f>
        <v>New Manuelville</v>
      </c>
      <c r="H4193" s="4">
        <f>VLOOKUP(C4193,Customers!$A$1:$H$201,8,0)</f>
        <v>44340</v>
      </c>
      <c r="I4193" t="s">
        <v>800</v>
      </c>
      <c r="J4193" t="str">
        <f>VLOOKUP(I4193,Products!$A$1:$F$51,2,0)</f>
        <v>Church Clothing</v>
      </c>
      <c r="K4193" t="str">
        <f>VLOOKUP(I4193,Products!$A$1:$F$51,3,0)</f>
        <v>Fashion</v>
      </c>
      <c r="L4193" t="str">
        <f>VLOOKUP(I4193,Products!$A$1:$F$51,4,0)</f>
        <v>Clothing</v>
      </c>
      <c r="M4193" s="7">
        <f>VLOOKUP(I4193,Products!$A$1:$F$51,5,0)</f>
        <v>540.94000000000005</v>
      </c>
      <c r="N4193" s="7">
        <f>VLOOKUP(I4193,Products!$A$1:$F$51,6,0)</f>
        <v>398.25</v>
      </c>
      <c r="O4193" t="s">
        <v>842</v>
      </c>
      <c r="P4193" t="str">
        <f>VLOOKUP(O4193,Stores!$A$1:$D$6,2,0)</f>
        <v>MegaMart Johnmouth</v>
      </c>
      <c r="Q4193" t="str">
        <f>VLOOKUP(O4193,Stores!$A$1:$D$6,4,0)</f>
        <v>East</v>
      </c>
      <c r="R4193" s="6">
        <v>5</v>
      </c>
      <c r="S4193" s="6">
        <v>0.1</v>
      </c>
      <c r="T4193" t="s">
        <v>854</v>
      </c>
      <c r="U4193">
        <f t="shared" si="195"/>
        <v>2704.7000000000003</v>
      </c>
      <c r="V4193" s="7">
        <f t="shared" si="196"/>
        <v>1991.25</v>
      </c>
      <c r="W4193" s="7">
        <f t="shared" si="197"/>
        <v>712.5500000000003</v>
      </c>
    </row>
    <row r="4194" spans="1:23" x14ac:dyDescent="0.25">
      <c r="A4194" t="s">
        <v>3546</v>
      </c>
      <c r="B4194" s="4">
        <v>45792</v>
      </c>
      <c r="C4194" t="s">
        <v>241</v>
      </c>
      <c r="D4194" t="str">
        <f>VLOOKUP(C4194,Customers!$A$1:$H$201,4,0)</f>
        <v>Amanda Hoover</v>
      </c>
      <c r="E4194" t="str">
        <f>VLOOKUP(C4194,Customers!$A$1:$H$201,5,0)</f>
        <v>Female</v>
      </c>
      <c r="F4194" s="4">
        <f>VLOOKUP(C4194,Customers!$A$1:$H$201,6,0)</f>
        <v>26908</v>
      </c>
      <c r="G4194" s="4" t="str">
        <f>VLOOKUP(C4194,Customers!$A$1:$H$201,7,0)</f>
        <v>Brittanyburgh</v>
      </c>
      <c r="H4194" s="4">
        <f>VLOOKUP(C4194,Customers!$A$1:$H$201,8,0)</f>
        <v>45561</v>
      </c>
      <c r="I4194" t="s">
        <v>822</v>
      </c>
      <c r="J4194" t="str">
        <f>VLOOKUP(I4194,Products!$A$1:$F$51,2,0)</f>
        <v>Maybe Footwear</v>
      </c>
      <c r="K4194" t="str">
        <f>VLOOKUP(I4194,Products!$A$1:$F$51,3,0)</f>
        <v>Fashion</v>
      </c>
      <c r="L4194" t="str">
        <f>VLOOKUP(I4194,Products!$A$1:$F$51,4,0)</f>
        <v>Footwear</v>
      </c>
      <c r="M4194" s="7">
        <f>VLOOKUP(I4194,Products!$A$1:$F$51,5,0)</f>
        <v>1044.6400000000001</v>
      </c>
      <c r="N4194" s="7">
        <f>VLOOKUP(I4194,Products!$A$1:$F$51,6,0)</f>
        <v>775.07</v>
      </c>
      <c r="O4194" t="s">
        <v>831</v>
      </c>
      <c r="P4194" t="str">
        <f>VLOOKUP(O4194,Stores!$A$1:$D$6,2,0)</f>
        <v>MegaMart Peckmouth</v>
      </c>
      <c r="Q4194" t="str">
        <f>VLOOKUP(O4194,Stores!$A$1:$D$6,4,0)</f>
        <v>East</v>
      </c>
      <c r="R4194" s="6">
        <v>3</v>
      </c>
      <c r="S4194" s="6">
        <v>0.05</v>
      </c>
      <c r="T4194" t="s">
        <v>851</v>
      </c>
      <c r="U4194">
        <f t="shared" si="195"/>
        <v>3133.92</v>
      </c>
      <c r="V4194" s="7">
        <f t="shared" si="196"/>
        <v>2325.21</v>
      </c>
      <c r="W4194" s="7">
        <f t="shared" si="197"/>
        <v>807.76</v>
      </c>
    </row>
    <row r="4195" spans="1:23" x14ac:dyDescent="0.25">
      <c r="A4195" t="s">
        <v>4005</v>
      </c>
      <c r="B4195" s="4">
        <v>45792</v>
      </c>
      <c r="C4195" t="s">
        <v>245</v>
      </c>
      <c r="D4195" t="str">
        <f>VLOOKUP(C4195,Customers!$A$1:$H$201,4,0)</f>
        <v>Scott Duke</v>
      </c>
      <c r="E4195" t="str">
        <f>VLOOKUP(C4195,Customers!$A$1:$H$201,5,0)</f>
        <v>Female</v>
      </c>
      <c r="F4195" s="4">
        <f>VLOOKUP(C4195,Customers!$A$1:$H$201,6,0)</f>
        <v>25547</v>
      </c>
      <c r="G4195" s="4" t="str">
        <f>VLOOKUP(C4195,Customers!$A$1:$H$201,7,0)</f>
        <v>Williamhaven</v>
      </c>
      <c r="H4195" s="4">
        <f>VLOOKUP(C4195,Customers!$A$1:$H$201,8,0)</f>
        <v>45312</v>
      </c>
      <c r="I4195" t="s">
        <v>749</v>
      </c>
      <c r="J4195" t="str">
        <f>VLOOKUP(I4195,Products!$A$1:$F$51,2,0)</f>
        <v>Whether Bags</v>
      </c>
      <c r="K4195" t="str">
        <f>VLOOKUP(I4195,Products!$A$1:$F$51,3,0)</f>
        <v>Fashion</v>
      </c>
      <c r="L4195" t="str">
        <f>VLOOKUP(I4195,Products!$A$1:$F$51,4,0)</f>
        <v>Bags</v>
      </c>
      <c r="M4195" s="7">
        <f>VLOOKUP(I4195,Products!$A$1:$F$51,5,0)</f>
        <v>270.45</v>
      </c>
      <c r="N4195" s="7">
        <f>VLOOKUP(I4195,Products!$A$1:$F$51,6,0)</f>
        <v>742.26521739130465</v>
      </c>
      <c r="O4195" t="s">
        <v>838</v>
      </c>
      <c r="P4195" t="str">
        <f>VLOOKUP(O4195,Stores!$A$1:$D$6,2,0)</f>
        <v>MegaMart Brianahaven</v>
      </c>
      <c r="Q4195" t="str">
        <f>VLOOKUP(O4195,Stores!$A$1:$D$6,4,0)</f>
        <v>North</v>
      </c>
      <c r="R4195" s="6">
        <v>4</v>
      </c>
      <c r="S4195" s="6">
        <v>0.15</v>
      </c>
      <c r="T4195" t="s">
        <v>854</v>
      </c>
      <c r="U4195">
        <f t="shared" si="195"/>
        <v>1081.8</v>
      </c>
      <c r="V4195" s="7">
        <f t="shared" si="196"/>
        <v>2969.0608695652186</v>
      </c>
      <c r="W4195" s="7">
        <f t="shared" si="197"/>
        <v>-1888.1108695652185</v>
      </c>
    </row>
    <row r="4196" spans="1:23" x14ac:dyDescent="0.25">
      <c r="A4196" t="s">
        <v>5466</v>
      </c>
      <c r="B4196" s="4">
        <v>45792</v>
      </c>
      <c r="C4196" t="s">
        <v>394</v>
      </c>
      <c r="D4196" t="str">
        <f>VLOOKUP(C4196,Customers!$A$1:$H$201,4,0)</f>
        <v>Kevin Flores</v>
      </c>
      <c r="E4196" t="str">
        <f>VLOOKUP(C4196,Customers!$A$1:$H$201,5,0)</f>
        <v>Female</v>
      </c>
      <c r="F4196" s="4">
        <f>VLOOKUP(C4196,Customers!$A$1:$H$201,6,0)</f>
        <v>31890</v>
      </c>
      <c r="G4196" s="4" t="str">
        <f>VLOOKUP(C4196,Customers!$A$1:$H$201,7,0)</f>
        <v>Lake Ricardo</v>
      </c>
      <c r="H4196" s="4">
        <f>VLOOKUP(C4196,Customers!$A$1:$H$201,8,0)</f>
        <v>45694</v>
      </c>
      <c r="I4196" t="s">
        <v>714</v>
      </c>
      <c r="J4196" t="str">
        <f>VLOOKUP(I4196,Products!$A$1:$F$51,2,0)</f>
        <v>Here Footwear</v>
      </c>
      <c r="K4196" t="str">
        <f>VLOOKUP(I4196,Products!$A$1:$F$51,3,0)</f>
        <v>Fashion</v>
      </c>
      <c r="L4196" t="str">
        <f>VLOOKUP(I4196,Products!$A$1:$F$51,4,0)</f>
        <v>Footwear</v>
      </c>
      <c r="M4196" s="7">
        <f>VLOOKUP(I4196,Products!$A$1:$F$51,5,0)</f>
        <v>1102.791777777778</v>
      </c>
      <c r="N4196" s="7">
        <f>VLOOKUP(I4196,Products!$A$1:$F$51,6,0)</f>
        <v>169.03</v>
      </c>
      <c r="O4196" t="s">
        <v>838</v>
      </c>
      <c r="P4196" t="str">
        <f>VLOOKUP(O4196,Stores!$A$1:$D$6,2,0)</f>
        <v>MegaMart Brianahaven</v>
      </c>
      <c r="Q4196" t="str">
        <f>VLOOKUP(O4196,Stores!$A$1:$D$6,4,0)</f>
        <v>North</v>
      </c>
      <c r="R4196" s="6">
        <v>1</v>
      </c>
      <c r="S4196" s="6">
        <v>0.15</v>
      </c>
      <c r="T4196" t="s">
        <v>854</v>
      </c>
      <c r="U4196">
        <f t="shared" si="195"/>
        <v>1102.791777777778</v>
      </c>
      <c r="V4196" s="7">
        <f t="shared" si="196"/>
        <v>169.03</v>
      </c>
      <c r="W4196" s="7">
        <f t="shared" si="197"/>
        <v>932.91177777777796</v>
      </c>
    </row>
    <row r="4197" spans="1:23" x14ac:dyDescent="0.25">
      <c r="A4197" t="s">
        <v>5765</v>
      </c>
      <c r="B4197" s="4">
        <v>45792</v>
      </c>
      <c r="C4197" t="s">
        <v>356</v>
      </c>
      <c r="D4197" t="str">
        <f>VLOOKUP(C4197,Customers!$A$1:$H$201,4,0)</f>
        <v>Kevin Snyder</v>
      </c>
      <c r="E4197" t="str">
        <f>VLOOKUP(C4197,Customers!$A$1:$H$201,5,0)</f>
        <v>Male</v>
      </c>
      <c r="F4197" s="4">
        <f>VLOOKUP(C4197,Customers!$A$1:$H$201,6,0)</f>
        <v>30183</v>
      </c>
      <c r="G4197" s="4" t="str">
        <f>VLOOKUP(C4197,Customers!$A$1:$H$201,7,0)</f>
        <v>Seanville</v>
      </c>
      <c r="H4197" s="4">
        <f>VLOOKUP(C4197,Customers!$A$1:$H$201,8,0)</f>
        <v>44184</v>
      </c>
      <c r="I4197" t="s">
        <v>757</v>
      </c>
      <c r="J4197" t="str">
        <f>VLOOKUP(I4197,Products!$A$1:$F$51,2,0)</f>
        <v>Traditional Laptop</v>
      </c>
      <c r="K4197" t="str">
        <f>VLOOKUP(I4197,Products!$A$1:$F$51,3,0)</f>
        <v>Electronics</v>
      </c>
      <c r="L4197" t="str">
        <f>VLOOKUP(I4197,Products!$A$1:$F$51,4,0)</f>
        <v>Laptop</v>
      </c>
      <c r="M4197" s="7">
        <f>VLOOKUP(I4197,Products!$A$1:$F$51,5,0)</f>
        <v>1762.92</v>
      </c>
      <c r="N4197" s="7">
        <f>VLOOKUP(I4197,Products!$A$1:$F$51,6,0)</f>
        <v>1346.48</v>
      </c>
      <c r="O4197" t="s">
        <v>827</v>
      </c>
      <c r="P4197" t="str">
        <f>VLOOKUP(O4197,Stores!$A$1:$D$6,2,0)</f>
        <v>MegaMart Jimenezborough</v>
      </c>
      <c r="Q4197" t="str">
        <f>VLOOKUP(O4197,Stores!$A$1:$D$6,4,0)</f>
        <v>South</v>
      </c>
      <c r="R4197" s="6">
        <v>2</v>
      </c>
      <c r="S4197" s="6">
        <v>0</v>
      </c>
      <c r="T4197" t="s">
        <v>854</v>
      </c>
      <c r="U4197">
        <f t="shared" si="195"/>
        <v>3525.84</v>
      </c>
      <c r="V4197" s="7">
        <f t="shared" si="196"/>
        <v>2692.96</v>
      </c>
      <c r="W4197" s="7">
        <f t="shared" si="197"/>
        <v>831.88000000000011</v>
      </c>
    </row>
    <row r="4198" spans="1:23" x14ac:dyDescent="0.25">
      <c r="A4198" t="s">
        <v>1822</v>
      </c>
      <c r="B4198" s="4">
        <v>45792</v>
      </c>
      <c r="C4198" t="s">
        <v>489</v>
      </c>
      <c r="D4198" t="str">
        <f>VLOOKUP(C4198,Customers!$A$1:$H$201,4,0)</f>
        <v>Emily Hart</v>
      </c>
      <c r="E4198" t="str">
        <f>VLOOKUP(C4198,Customers!$A$1:$H$201,5,0)</f>
        <v>Female</v>
      </c>
      <c r="F4198" s="4">
        <f>VLOOKUP(C4198,Customers!$A$1:$H$201,6,0)</f>
        <v>31076</v>
      </c>
      <c r="G4198" s="4" t="str">
        <f>VLOOKUP(C4198,Customers!$A$1:$H$201,7,0)</f>
        <v>Angelaland</v>
      </c>
      <c r="H4198" s="4">
        <f>VLOOKUP(C4198,Customers!$A$1:$H$201,8,0)</f>
        <v>45799</v>
      </c>
      <c r="I4198" t="s">
        <v>738</v>
      </c>
      <c r="J4198" t="str">
        <f>VLOOKUP(I4198,Products!$A$1:$F$51,2,0)</f>
        <v>Either Headphones</v>
      </c>
      <c r="K4198" t="str">
        <f>VLOOKUP(I4198,Products!$A$1:$F$51,3,0)</f>
        <v>Electronics</v>
      </c>
      <c r="L4198" t="str">
        <f>VLOOKUP(I4198,Products!$A$1:$F$51,4,0)</f>
        <v>Headphones</v>
      </c>
      <c r="M4198" s="7">
        <f>VLOOKUP(I4198,Products!$A$1:$F$51,5,0)</f>
        <v>248.57</v>
      </c>
      <c r="N4198" s="7">
        <f>VLOOKUP(I4198,Products!$A$1:$F$51,6,0)</f>
        <v>190.67</v>
      </c>
      <c r="O4198" t="s">
        <v>827</v>
      </c>
      <c r="P4198" t="str">
        <f>VLOOKUP(O4198,Stores!$A$1:$D$6,2,0)</f>
        <v>MegaMart Jimenezborough</v>
      </c>
      <c r="Q4198" t="str">
        <f>VLOOKUP(O4198,Stores!$A$1:$D$6,4,0)</f>
        <v>South</v>
      </c>
      <c r="R4198" s="6">
        <v>1</v>
      </c>
      <c r="S4198" s="6">
        <v>0.05</v>
      </c>
      <c r="T4198" t="s">
        <v>857</v>
      </c>
      <c r="U4198">
        <f t="shared" si="195"/>
        <v>248.57</v>
      </c>
      <c r="V4198" s="7">
        <f t="shared" si="196"/>
        <v>190.67</v>
      </c>
      <c r="W4198" s="7">
        <f t="shared" si="197"/>
        <v>56.95</v>
      </c>
    </row>
    <row r="4199" spans="1:23" x14ac:dyDescent="0.25">
      <c r="A4199" t="s">
        <v>2851</v>
      </c>
      <c r="B4199" s="4">
        <v>45792</v>
      </c>
      <c r="C4199" t="s">
        <v>631</v>
      </c>
      <c r="D4199" t="str">
        <f>VLOOKUP(C4199,Customers!$A$1:$H$201,4,0)</f>
        <v>Dennis Wallace</v>
      </c>
      <c r="E4199" t="str">
        <f>VLOOKUP(C4199,Customers!$A$1:$H$201,5,0)</f>
        <v>Female</v>
      </c>
      <c r="F4199" s="4">
        <f>VLOOKUP(C4199,Customers!$A$1:$H$201,6,0)</f>
        <v>31092</v>
      </c>
      <c r="G4199" s="4" t="str">
        <f>VLOOKUP(C4199,Customers!$A$1:$H$201,7,0)</f>
        <v>Bennettburgh</v>
      </c>
      <c r="H4199" s="4">
        <f>VLOOKUP(C4199,Customers!$A$1:$H$201,8,0)</f>
        <v>45888</v>
      </c>
      <c r="I4199" t="s">
        <v>732</v>
      </c>
      <c r="J4199" t="str">
        <f>VLOOKUP(I4199,Products!$A$1:$F$51,2,0)</f>
        <v>Us Snacks</v>
      </c>
      <c r="K4199" t="str">
        <f>VLOOKUP(I4199,Products!$A$1:$F$51,3,0)</f>
        <v>Groceries</v>
      </c>
      <c r="L4199" t="str">
        <f>VLOOKUP(I4199,Products!$A$1:$F$51,4,0)</f>
        <v>Snacks</v>
      </c>
      <c r="M4199" s="7">
        <f>VLOOKUP(I4199,Products!$A$1:$F$51,5,0)</f>
        <v>123.19</v>
      </c>
      <c r="N4199" s="7">
        <f>VLOOKUP(I4199,Products!$A$1:$F$51,6,0)</f>
        <v>80.36</v>
      </c>
      <c r="O4199" t="s">
        <v>831</v>
      </c>
      <c r="P4199" t="str">
        <f>VLOOKUP(O4199,Stores!$A$1:$D$6,2,0)</f>
        <v>MegaMart Peckmouth</v>
      </c>
      <c r="Q4199" t="str">
        <f>VLOOKUP(O4199,Stores!$A$1:$D$6,4,0)</f>
        <v>East</v>
      </c>
      <c r="R4199" s="6">
        <v>4</v>
      </c>
      <c r="S4199" s="6">
        <v>0</v>
      </c>
      <c r="T4199" t="s">
        <v>854</v>
      </c>
      <c r="U4199">
        <f t="shared" si="195"/>
        <v>492.76</v>
      </c>
      <c r="V4199" s="7">
        <f t="shared" si="196"/>
        <v>321.44</v>
      </c>
      <c r="W4199" s="7">
        <f t="shared" si="197"/>
        <v>170.32</v>
      </c>
    </row>
    <row r="4200" spans="1:23" x14ac:dyDescent="0.25">
      <c r="A4200" t="s">
        <v>2904</v>
      </c>
      <c r="B4200" s="4">
        <v>45792</v>
      </c>
      <c r="C4200" t="s">
        <v>685</v>
      </c>
      <c r="D4200" t="str">
        <f>VLOOKUP(C4200,Customers!$A$1:$H$201,4,0)</f>
        <v>James Mitchell</v>
      </c>
      <c r="E4200" t="str">
        <f>VLOOKUP(C4200,Customers!$A$1:$H$201,5,0)</f>
        <v>Female</v>
      </c>
      <c r="F4200" s="4">
        <f>VLOOKUP(C4200,Customers!$A$1:$H$201,6,0)</f>
        <v>27995</v>
      </c>
      <c r="G4200" s="4" t="str">
        <f>VLOOKUP(C4200,Customers!$A$1:$H$201,7,0)</f>
        <v>East Raymond</v>
      </c>
      <c r="H4200" s="4">
        <f>VLOOKUP(C4200,Customers!$A$1:$H$201,8,0)</f>
        <v>45827</v>
      </c>
      <c r="I4200" t="s">
        <v>808</v>
      </c>
      <c r="J4200" t="str">
        <f>VLOOKUP(I4200,Products!$A$1:$F$51,2,0)</f>
        <v>Soon Accessories</v>
      </c>
      <c r="K4200" t="str">
        <f>VLOOKUP(I4200,Products!$A$1:$F$51,3,0)</f>
        <v>Fashion</v>
      </c>
      <c r="L4200" t="str">
        <f>VLOOKUP(I4200,Products!$A$1:$F$51,4,0)</f>
        <v>Accessories</v>
      </c>
      <c r="M4200" s="7">
        <f>VLOOKUP(I4200,Products!$A$1:$F$51,5,0)</f>
        <v>564.41999999999996</v>
      </c>
      <c r="N4200" s="7">
        <f>VLOOKUP(I4200,Products!$A$1:$F$51,6,0)</f>
        <v>293.95999999999998</v>
      </c>
      <c r="O4200" t="s">
        <v>838</v>
      </c>
      <c r="P4200" t="str">
        <f>VLOOKUP(O4200,Stores!$A$1:$D$6,2,0)</f>
        <v>MegaMart Brianahaven</v>
      </c>
      <c r="Q4200" t="str">
        <f>VLOOKUP(O4200,Stores!$A$1:$D$6,4,0)</f>
        <v>North</v>
      </c>
      <c r="R4200" s="6">
        <v>3</v>
      </c>
      <c r="S4200" s="6">
        <v>0.1</v>
      </c>
      <c r="T4200" t="s">
        <v>857</v>
      </c>
      <c r="U4200">
        <f t="shared" si="195"/>
        <v>1693.2599999999998</v>
      </c>
      <c r="V4200" s="7">
        <f t="shared" si="196"/>
        <v>881.87999999999988</v>
      </c>
      <c r="W4200" s="7">
        <f t="shared" si="197"/>
        <v>810.4799999999999</v>
      </c>
    </row>
    <row r="4201" spans="1:23" x14ac:dyDescent="0.25">
      <c r="A4201" t="s">
        <v>3569</v>
      </c>
      <c r="B4201" s="4">
        <v>45792</v>
      </c>
      <c r="C4201" t="s">
        <v>641</v>
      </c>
      <c r="D4201" t="str">
        <f>VLOOKUP(C4201,Customers!$A$1:$H$201,4,0)</f>
        <v>Meghan Wright</v>
      </c>
      <c r="E4201" t="str">
        <f>VLOOKUP(C4201,Customers!$A$1:$H$201,5,0)</f>
        <v>Male</v>
      </c>
      <c r="F4201" s="4">
        <f>VLOOKUP(C4201,Customers!$A$1:$H$201,6,0)</f>
        <v>38193</v>
      </c>
      <c r="G4201" s="4" t="str">
        <f>VLOOKUP(C4201,Customers!$A$1:$H$201,7,0)</f>
        <v>East Rodney</v>
      </c>
      <c r="H4201" s="4">
        <f>VLOOKUP(C4201,Customers!$A$1:$H$201,8,0)</f>
        <v>44302</v>
      </c>
      <c r="I4201" t="s">
        <v>711</v>
      </c>
      <c r="J4201" t="str">
        <f>VLOOKUP(I4201,Products!$A$1:$F$51,2,0)</f>
        <v>Audience Television</v>
      </c>
      <c r="K4201" t="str">
        <f>VLOOKUP(I4201,Products!$A$1:$F$51,3,0)</f>
        <v>Electronics</v>
      </c>
      <c r="L4201" t="str">
        <f>VLOOKUP(I4201,Products!$A$1:$F$51,4,0)</f>
        <v>Television</v>
      </c>
      <c r="M4201" s="7">
        <f>VLOOKUP(I4201,Products!$A$1:$F$51,5,0)</f>
        <v>818.76</v>
      </c>
      <c r="N4201" s="7">
        <f>VLOOKUP(I4201,Products!$A$1:$F$51,6,0)</f>
        <v>527.62</v>
      </c>
      <c r="O4201" t="s">
        <v>842</v>
      </c>
      <c r="P4201" t="str">
        <f>VLOOKUP(O4201,Stores!$A$1:$D$6,2,0)</f>
        <v>MegaMart Johnmouth</v>
      </c>
      <c r="Q4201" t="str">
        <f>VLOOKUP(O4201,Stores!$A$1:$D$6,4,0)</f>
        <v>East</v>
      </c>
      <c r="R4201" s="6">
        <v>3</v>
      </c>
      <c r="S4201" s="6">
        <v>0.05</v>
      </c>
      <c r="T4201" t="s">
        <v>861</v>
      </c>
      <c r="U4201">
        <f t="shared" si="195"/>
        <v>2456.2799999999997</v>
      </c>
      <c r="V4201" s="7">
        <f t="shared" si="196"/>
        <v>1582.8600000000001</v>
      </c>
      <c r="W4201" s="7">
        <f t="shared" si="197"/>
        <v>872.46999999999957</v>
      </c>
    </row>
    <row r="4202" spans="1:23" x14ac:dyDescent="0.25">
      <c r="A4202" t="s">
        <v>4625</v>
      </c>
      <c r="B4202" s="4">
        <v>45792</v>
      </c>
      <c r="C4202" t="s">
        <v>373</v>
      </c>
      <c r="D4202" t="str">
        <f>VLOOKUP(C4202,Customers!$A$1:$H$201,4,0)</f>
        <v>Sean Hart</v>
      </c>
      <c r="E4202" t="str">
        <f>VLOOKUP(C4202,Customers!$A$1:$H$201,5,0)</f>
        <v>Female</v>
      </c>
      <c r="F4202" s="4">
        <f>VLOOKUP(C4202,Customers!$A$1:$H$201,6,0)</f>
        <v>19995</v>
      </c>
      <c r="G4202" s="4" t="str">
        <f>VLOOKUP(C4202,Customers!$A$1:$H$201,7,0)</f>
        <v>North Jason</v>
      </c>
      <c r="H4202" s="4">
        <f>VLOOKUP(C4202,Customers!$A$1:$H$201,8,0)</f>
        <v>45602</v>
      </c>
      <c r="I4202" t="s">
        <v>820</v>
      </c>
      <c r="J4202" t="str">
        <f>VLOOKUP(I4202,Products!$A$1:$F$51,2,0)</f>
        <v>Possible Watches</v>
      </c>
      <c r="K4202" t="str">
        <f>VLOOKUP(I4202,Products!$A$1:$F$51,3,0)</f>
        <v>Fashion</v>
      </c>
      <c r="L4202" t="str">
        <f>VLOOKUP(I4202,Products!$A$1:$F$51,4,0)</f>
        <v>Watches</v>
      </c>
      <c r="M4202" s="7">
        <f>VLOOKUP(I4202,Products!$A$1:$F$51,5,0)</f>
        <v>388.26</v>
      </c>
      <c r="N4202" s="7">
        <f>VLOOKUP(I4202,Products!$A$1:$F$51,6,0)</f>
        <v>199.3</v>
      </c>
      <c r="O4202" t="s">
        <v>827</v>
      </c>
      <c r="P4202" t="str">
        <f>VLOOKUP(O4202,Stores!$A$1:$D$6,2,0)</f>
        <v>MegaMart Jimenezborough</v>
      </c>
      <c r="Q4202" t="str">
        <f>VLOOKUP(O4202,Stores!$A$1:$D$6,4,0)</f>
        <v>South</v>
      </c>
      <c r="R4202" s="6">
        <v>1</v>
      </c>
      <c r="S4202" s="6">
        <v>0</v>
      </c>
      <c r="T4202" t="s">
        <v>857</v>
      </c>
      <c r="U4202">
        <f t="shared" si="195"/>
        <v>388.26</v>
      </c>
      <c r="V4202" s="7">
        <f t="shared" si="196"/>
        <v>199.3</v>
      </c>
      <c r="W4202" s="7">
        <f t="shared" si="197"/>
        <v>187.95999999999998</v>
      </c>
    </row>
    <row r="4203" spans="1:23" x14ac:dyDescent="0.25">
      <c r="A4203" t="s">
        <v>977</v>
      </c>
      <c r="B4203" s="4">
        <v>45792</v>
      </c>
      <c r="C4203" t="s">
        <v>370</v>
      </c>
      <c r="D4203" t="str">
        <f>VLOOKUP(C4203,Customers!$A$1:$H$201,4,0)</f>
        <v>Kimberly Jones</v>
      </c>
      <c r="E4203" t="str">
        <f>VLOOKUP(C4203,Customers!$A$1:$H$201,5,0)</f>
        <v>Male</v>
      </c>
      <c r="F4203" s="4">
        <f>VLOOKUP(C4203,Customers!$A$1:$H$201,6,0)</f>
        <v>23580</v>
      </c>
      <c r="G4203" s="4" t="str">
        <f>VLOOKUP(C4203,Customers!$A$1:$H$201,7,0)</f>
        <v>Hansonhaven</v>
      </c>
      <c r="H4203" s="4">
        <f>VLOOKUP(C4203,Customers!$A$1:$H$201,8,0)</f>
        <v>44213</v>
      </c>
      <c r="I4203" t="s">
        <v>751</v>
      </c>
      <c r="J4203" t="str">
        <f>VLOOKUP(I4203,Products!$A$1:$F$51,2,0)</f>
        <v>House Accessories</v>
      </c>
      <c r="K4203" t="str">
        <f>VLOOKUP(I4203,Products!$A$1:$F$51,3,0)</f>
        <v>Fashion</v>
      </c>
      <c r="L4203" t="str">
        <f>VLOOKUP(I4203,Products!$A$1:$F$51,4,0)</f>
        <v>Accessories</v>
      </c>
      <c r="M4203" s="7">
        <f>VLOOKUP(I4203,Products!$A$1:$F$51,5,0)</f>
        <v>1858.75</v>
      </c>
      <c r="N4203" s="7">
        <f>VLOOKUP(I4203,Products!$A$1:$F$51,6,0)</f>
        <v>1451.16</v>
      </c>
      <c r="O4203" t="s">
        <v>838</v>
      </c>
      <c r="P4203" t="str">
        <f>VLOOKUP(O4203,Stores!$A$1:$D$6,2,0)</f>
        <v>MegaMart Brianahaven</v>
      </c>
      <c r="Q4203" t="str">
        <f>VLOOKUP(O4203,Stores!$A$1:$D$6,4,0)</f>
        <v>North</v>
      </c>
      <c r="R4203" s="6">
        <v>1</v>
      </c>
      <c r="S4203" s="6">
        <v>0.05</v>
      </c>
      <c r="T4203" t="s">
        <v>854</v>
      </c>
      <c r="U4203">
        <f t="shared" si="195"/>
        <v>1858.75</v>
      </c>
      <c r="V4203" s="7">
        <f t="shared" si="196"/>
        <v>1451.16</v>
      </c>
      <c r="W4203" s="7">
        <f t="shared" si="197"/>
        <v>406.63999999999993</v>
      </c>
    </row>
    <row r="4204" spans="1:23" x14ac:dyDescent="0.25">
      <c r="A4204" t="s">
        <v>1055</v>
      </c>
      <c r="B4204" s="4">
        <v>45792</v>
      </c>
      <c r="C4204" t="s">
        <v>447</v>
      </c>
      <c r="D4204" t="str">
        <f>VLOOKUP(C4204,Customers!$A$1:$H$201,4,0)</f>
        <v>John Bell</v>
      </c>
      <c r="E4204" t="str">
        <f>VLOOKUP(C4204,Customers!$A$1:$H$201,5,0)</f>
        <v>Male</v>
      </c>
      <c r="F4204" s="4">
        <f>VLOOKUP(C4204,Customers!$A$1:$H$201,6,0)</f>
        <v>24531</v>
      </c>
      <c r="G4204" s="4" t="str">
        <f>VLOOKUP(C4204,Customers!$A$1:$H$201,7,0)</f>
        <v>Sarahhaven</v>
      </c>
      <c r="H4204" s="4">
        <f>VLOOKUP(C4204,Customers!$A$1:$H$201,8,0)</f>
        <v>44480</v>
      </c>
      <c r="I4204" t="s">
        <v>776</v>
      </c>
      <c r="J4204" t="str">
        <f>VLOOKUP(I4204,Products!$A$1:$F$51,2,0)</f>
        <v>Hospital Smartphone</v>
      </c>
      <c r="K4204" t="str">
        <f>VLOOKUP(I4204,Products!$A$1:$F$51,3,0)</f>
        <v>Electronics</v>
      </c>
      <c r="L4204" t="str">
        <f>VLOOKUP(I4204,Products!$A$1:$F$51,4,0)</f>
        <v>Smartphone</v>
      </c>
      <c r="M4204" s="7">
        <f>VLOOKUP(I4204,Products!$A$1:$F$51,5,0)</f>
        <v>1272.23</v>
      </c>
      <c r="N4204" s="7">
        <f>VLOOKUP(I4204,Products!$A$1:$F$51,6,0)</f>
        <v>952.65</v>
      </c>
      <c r="O4204" t="s">
        <v>838</v>
      </c>
      <c r="P4204" t="str">
        <f>VLOOKUP(O4204,Stores!$A$1:$D$6,2,0)</f>
        <v>MegaMart Brianahaven</v>
      </c>
      <c r="Q4204" t="str">
        <f>VLOOKUP(O4204,Stores!$A$1:$D$6,4,0)</f>
        <v>North</v>
      </c>
      <c r="R4204" s="6">
        <v>3</v>
      </c>
      <c r="S4204" s="6">
        <v>0.1</v>
      </c>
      <c r="T4204" t="s">
        <v>861</v>
      </c>
      <c r="U4204">
        <f t="shared" si="195"/>
        <v>3816.69</v>
      </c>
      <c r="V4204" s="7">
        <f t="shared" si="196"/>
        <v>2857.95</v>
      </c>
      <c r="W4204" s="7">
        <f t="shared" si="197"/>
        <v>957.84000000000026</v>
      </c>
    </row>
    <row r="4205" spans="1:23" x14ac:dyDescent="0.25">
      <c r="A4205" t="s">
        <v>1205</v>
      </c>
      <c r="B4205" s="4">
        <v>45792</v>
      </c>
      <c r="C4205" t="s">
        <v>296</v>
      </c>
      <c r="D4205" t="str">
        <f>VLOOKUP(C4205,Customers!$A$1:$H$201,4,0)</f>
        <v>Donald Marsh</v>
      </c>
      <c r="E4205" t="str">
        <f>VLOOKUP(C4205,Customers!$A$1:$H$201,5,0)</f>
        <v>Female</v>
      </c>
      <c r="F4205" s="4">
        <f>VLOOKUP(C4205,Customers!$A$1:$H$201,6,0)</f>
        <v>29021</v>
      </c>
      <c r="G4205" s="4" t="str">
        <f>VLOOKUP(C4205,Customers!$A$1:$H$201,7,0)</f>
        <v>North Bradleyfurt</v>
      </c>
      <c r="H4205" s="4">
        <f>VLOOKUP(C4205,Customers!$A$1:$H$201,8,0)</f>
        <v>45479</v>
      </c>
      <c r="I4205" t="s">
        <v>738</v>
      </c>
      <c r="J4205" t="str">
        <f>VLOOKUP(I4205,Products!$A$1:$F$51,2,0)</f>
        <v>Either Headphones</v>
      </c>
      <c r="K4205" t="str">
        <f>VLOOKUP(I4205,Products!$A$1:$F$51,3,0)</f>
        <v>Electronics</v>
      </c>
      <c r="L4205" t="str">
        <f>VLOOKUP(I4205,Products!$A$1:$F$51,4,0)</f>
        <v>Headphones</v>
      </c>
      <c r="M4205" s="7">
        <f>VLOOKUP(I4205,Products!$A$1:$F$51,5,0)</f>
        <v>248.57</v>
      </c>
      <c r="N4205" s="7">
        <f>VLOOKUP(I4205,Products!$A$1:$F$51,6,0)</f>
        <v>190.67</v>
      </c>
      <c r="O4205" t="s">
        <v>831</v>
      </c>
      <c r="P4205" t="str">
        <f>VLOOKUP(O4205,Stores!$A$1:$D$6,2,0)</f>
        <v>MegaMart Peckmouth</v>
      </c>
      <c r="Q4205" t="str">
        <f>VLOOKUP(O4205,Stores!$A$1:$D$6,4,0)</f>
        <v>East</v>
      </c>
      <c r="R4205" s="6">
        <v>4</v>
      </c>
      <c r="S4205" s="6">
        <v>0.1</v>
      </c>
      <c r="T4205" t="s">
        <v>861</v>
      </c>
      <c r="U4205">
        <f t="shared" si="195"/>
        <v>994.28</v>
      </c>
      <c r="V4205" s="7">
        <f t="shared" si="196"/>
        <v>762.68</v>
      </c>
      <c r="W4205" s="7">
        <f t="shared" si="197"/>
        <v>230.70000000000002</v>
      </c>
    </row>
    <row r="4206" spans="1:23" x14ac:dyDescent="0.25">
      <c r="A4206" t="s">
        <v>2148</v>
      </c>
      <c r="B4206" s="4">
        <v>45793</v>
      </c>
      <c r="C4206" t="s">
        <v>616</v>
      </c>
      <c r="D4206" t="str">
        <f>VLOOKUP(C4206,Customers!$A$1:$H$201,4,0)</f>
        <v>Scott Howell</v>
      </c>
      <c r="E4206" t="str">
        <f>VLOOKUP(C4206,Customers!$A$1:$H$201,5,0)</f>
        <v>Male</v>
      </c>
      <c r="F4206" s="4">
        <f>VLOOKUP(C4206,Customers!$A$1:$H$201,6,0)</f>
        <v>38540</v>
      </c>
      <c r="G4206" s="4" t="str">
        <f>VLOOKUP(C4206,Customers!$A$1:$H$201,7,0)</f>
        <v>South Jennifer</v>
      </c>
      <c r="H4206" s="4">
        <f>VLOOKUP(C4206,Customers!$A$1:$H$201,8,0)</f>
        <v>45897</v>
      </c>
      <c r="I4206" t="s">
        <v>772</v>
      </c>
      <c r="J4206" t="str">
        <f>VLOOKUP(I4206,Products!$A$1:$F$51,2,0)</f>
        <v>Little Watches</v>
      </c>
      <c r="K4206" t="str">
        <f>VLOOKUP(I4206,Products!$A$1:$F$51,3,0)</f>
        <v>Fashion</v>
      </c>
      <c r="L4206" t="str">
        <f>VLOOKUP(I4206,Products!$A$1:$F$51,4,0)</f>
        <v>Watches</v>
      </c>
      <c r="M4206" s="7">
        <f>VLOOKUP(I4206,Products!$A$1:$F$51,5,0)</f>
        <v>429.15</v>
      </c>
      <c r="N4206" s="7">
        <f>VLOOKUP(I4206,Products!$A$1:$F$51,6,0)</f>
        <v>258.72000000000003</v>
      </c>
      <c r="O4206" t="s">
        <v>842</v>
      </c>
      <c r="P4206" t="str">
        <f>VLOOKUP(O4206,Stores!$A$1:$D$6,2,0)</f>
        <v>MegaMart Johnmouth</v>
      </c>
      <c r="Q4206" t="str">
        <f>VLOOKUP(O4206,Stores!$A$1:$D$6,4,0)</f>
        <v>East</v>
      </c>
      <c r="R4206" s="6">
        <v>1</v>
      </c>
      <c r="S4206" s="6">
        <v>0.1</v>
      </c>
      <c r="T4206" t="s">
        <v>861</v>
      </c>
      <c r="U4206">
        <f t="shared" si="195"/>
        <v>429.15</v>
      </c>
      <c r="V4206" s="7">
        <f t="shared" si="196"/>
        <v>258.72000000000003</v>
      </c>
      <c r="W4206" s="7">
        <f t="shared" si="197"/>
        <v>169.52999999999994</v>
      </c>
    </row>
    <row r="4207" spans="1:23" x14ac:dyDescent="0.25">
      <c r="A4207" t="s">
        <v>2929</v>
      </c>
      <c r="B4207" s="4">
        <v>45793</v>
      </c>
      <c r="C4207" t="s">
        <v>394</v>
      </c>
      <c r="D4207" t="str">
        <f>VLOOKUP(C4207,Customers!$A$1:$H$201,4,0)</f>
        <v>Kevin Flores</v>
      </c>
      <c r="E4207" t="str">
        <f>VLOOKUP(C4207,Customers!$A$1:$H$201,5,0)</f>
        <v>Female</v>
      </c>
      <c r="F4207" s="4">
        <f>VLOOKUP(C4207,Customers!$A$1:$H$201,6,0)</f>
        <v>31890</v>
      </c>
      <c r="G4207" s="4" t="str">
        <f>VLOOKUP(C4207,Customers!$A$1:$H$201,7,0)</f>
        <v>Lake Ricardo</v>
      </c>
      <c r="H4207" s="4">
        <f>VLOOKUP(C4207,Customers!$A$1:$H$201,8,0)</f>
        <v>45694</v>
      </c>
      <c r="I4207" t="s">
        <v>735</v>
      </c>
      <c r="J4207" t="str">
        <f>VLOOKUP(I4207,Products!$A$1:$F$51,2,0)</f>
        <v>Step Smartphone</v>
      </c>
      <c r="K4207" t="str">
        <f>VLOOKUP(I4207,Products!$A$1:$F$51,3,0)</f>
        <v>Electronics</v>
      </c>
      <c r="L4207" t="str">
        <f>VLOOKUP(I4207,Products!$A$1:$F$51,4,0)</f>
        <v>Smartphone</v>
      </c>
      <c r="M4207" s="7">
        <f>VLOOKUP(I4207,Products!$A$1:$F$51,5,0)</f>
        <v>1194.1199999999999</v>
      </c>
      <c r="N4207" s="7">
        <f>VLOOKUP(I4207,Products!$A$1:$F$51,6,0)</f>
        <v>838.95</v>
      </c>
      <c r="O4207" t="s">
        <v>838</v>
      </c>
      <c r="P4207" t="str">
        <f>VLOOKUP(O4207,Stores!$A$1:$D$6,2,0)</f>
        <v>MegaMart Brianahaven</v>
      </c>
      <c r="Q4207" t="str">
        <f>VLOOKUP(O4207,Stores!$A$1:$D$6,4,0)</f>
        <v>North</v>
      </c>
      <c r="R4207" s="6">
        <v>1</v>
      </c>
      <c r="S4207" s="6">
        <v>0.1</v>
      </c>
      <c r="T4207" t="s">
        <v>857</v>
      </c>
      <c r="U4207">
        <f t="shared" si="195"/>
        <v>1194.1199999999999</v>
      </c>
      <c r="V4207" s="7">
        <f t="shared" si="196"/>
        <v>838.95</v>
      </c>
      <c r="W4207" s="7">
        <f t="shared" si="197"/>
        <v>354.26999999999987</v>
      </c>
    </row>
    <row r="4208" spans="1:23" x14ac:dyDescent="0.25">
      <c r="A4208" t="s">
        <v>3017</v>
      </c>
      <c r="B4208" s="4">
        <v>45793</v>
      </c>
      <c r="C4208" t="s">
        <v>69</v>
      </c>
      <c r="D4208" t="str">
        <f>VLOOKUP(C4208,Customers!$A$1:$H$201,4,0)</f>
        <v>Vanessa Anderson</v>
      </c>
      <c r="E4208" t="str">
        <f>VLOOKUP(C4208,Customers!$A$1:$H$201,5,0)</f>
        <v>Female</v>
      </c>
      <c r="F4208" s="4">
        <f>VLOOKUP(C4208,Customers!$A$1:$H$201,6,0)</f>
        <v>30021</v>
      </c>
      <c r="G4208" s="4" t="str">
        <f>VLOOKUP(C4208,Customers!$A$1:$H$201,7,0)</f>
        <v>Peterside</v>
      </c>
      <c r="H4208" s="4">
        <f>VLOOKUP(C4208,Customers!$A$1:$H$201,8,0)</f>
        <v>45560</v>
      </c>
      <c r="I4208" t="s">
        <v>707</v>
      </c>
      <c r="J4208" t="str">
        <f>VLOOKUP(I4208,Products!$A$1:$F$51,2,0)</f>
        <v>Like Camera</v>
      </c>
      <c r="K4208" t="str">
        <f>VLOOKUP(I4208,Products!$A$1:$F$51,3,0)</f>
        <v>Electronics</v>
      </c>
      <c r="L4208" t="str">
        <f>VLOOKUP(I4208,Products!$A$1:$F$51,4,0)</f>
        <v>Camera</v>
      </c>
      <c r="M4208" s="7">
        <f>VLOOKUP(I4208,Products!$A$1:$F$51,5,0)</f>
        <v>1673.69</v>
      </c>
      <c r="N4208" s="7">
        <f>VLOOKUP(I4208,Products!$A$1:$F$51,6,0)</f>
        <v>1323.38</v>
      </c>
      <c r="O4208" t="s">
        <v>842</v>
      </c>
      <c r="P4208" t="str">
        <f>VLOOKUP(O4208,Stores!$A$1:$D$6,2,0)</f>
        <v>MegaMart Johnmouth</v>
      </c>
      <c r="Q4208" t="str">
        <f>VLOOKUP(O4208,Stores!$A$1:$D$6,4,0)</f>
        <v>East</v>
      </c>
      <c r="R4208" s="6">
        <v>1</v>
      </c>
      <c r="S4208" s="6">
        <v>0.1</v>
      </c>
      <c r="T4208" t="s">
        <v>857</v>
      </c>
      <c r="U4208">
        <f t="shared" si="195"/>
        <v>1673.69</v>
      </c>
      <c r="V4208" s="7">
        <f t="shared" si="196"/>
        <v>1323.38</v>
      </c>
      <c r="W4208" s="7">
        <f t="shared" si="197"/>
        <v>349.40999999999997</v>
      </c>
    </row>
    <row r="4209" spans="1:23" x14ac:dyDescent="0.25">
      <c r="A4209" t="s">
        <v>4185</v>
      </c>
      <c r="B4209" s="4">
        <v>45793</v>
      </c>
      <c r="C4209" t="s">
        <v>196</v>
      </c>
      <c r="D4209" t="str">
        <f>VLOOKUP(C4209,Customers!$A$1:$H$201,4,0)</f>
        <v>Madison Sellers</v>
      </c>
      <c r="E4209" t="str">
        <f>VLOOKUP(C4209,Customers!$A$1:$H$201,5,0)</f>
        <v>Female</v>
      </c>
      <c r="F4209" s="4">
        <f>VLOOKUP(C4209,Customers!$A$1:$H$201,6,0)</f>
        <v>38340</v>
      </c>
      <c r="G4209" s="4" t="str">
        <f>VLOOKUP(C4209,Customers!$A$1:$H$201,7,0)</f>
        <v>Boyerstad</v>
      </c>
      <c r="H4209" s="4">
        <f>VLOOKUP(C4209,Customers!$A$1:$H$201,8,0)</f>
        <v>45347</v>
      </c>
      <c r="I4209" t="s">
        <v>760</v>
      </c>
      <c r="J4209" t="str">
        <f>VLOOKUP(I4209,Products!$A$1:$F$51,2,0)</f>
        <v>Simple Accessories</v>
      </c>
      <c r="K4209" t="str">
        <f>VLOOKUP(I4209,Products!$A$1:$F$51,3,0)</f>
        <v>Fashion</v>
      </c>
      <c r="L4209" t="str">
        <f>VLOOKUP(I4209,Products!$A$1:$F$51,4,0)</f>
        <v>Accessories</v>
      </c>
      <c r="M4209" s="7">
        <f>VLOOKUP(I4209,Products!$A$1:$F$51,5,0)</f>
        <v>1102.791777777778</v>
      </c>
      <c r="N4209" s="7">
        <f>VLOOKUP(I4209,Products!$A$1:$F$51,6,0)</f>
        <v>242.98</v>
      </c>
      <c r="O4209" t="s">
        <v>831</v>
      </c>
      <c r="P4209" t="str">
        <f>VLOOKUP(O4209,Stores!$A$1:$D$6,2,0)</f>
        <v>MegaMart Peckmouth</v>
      </c>
      <c r="Q4209" t="str">
        <f>VLOOKUP(O4209,Stores!$A$1:$D$6,4,0)</f>
        <v>East</v>
      </c>
      <c r="R4209" s="6">
        <v>3</v>
      </c>
      <c r="S4209" s="6">
        <v>0.15</v>
      </c>
      <c r="T4209" t="s">
        <v>861</v>
      </c>
      <c r="U4209">
        <f t="shared" si="195"/>
        <v>3308.3753333333339</v>
      </c>
      <c r="V4209" s="7">
        <f t="shared" si="196"/>
        <v>728.93999999999994</v>
      </c>
      <c r="W4209" s="7">
        <f t="shared" si="197"/>
        <v>2578.5853333333339</v>
      </c>
    </row>
    <row r="4210" spans="1:23" x14ac:dyDescent="0.25">
      <c r="A4210" t="s">
        <v>4293</v>
      </c>
      <c r="B4210" s="4">
        <v>45793</v>
      </c>
      <c r="C4210" t="s">
        <v>489</v>
      </c>
      <c r="D4210" t="str">
        <f>VLOOKUP(C4210,Customers!$A$1:$H$201,4,0)</f>
        <v>Emily Hart</v>
      </c>
      <c r="E4210" t="str">
        <f>VLOOKUP(C4210,Customers!$A$1:$H$201,5,0)</f>
        <v>Female</v>
      </c>
      <c r="F4210" s="4">
        <f>VLOOKUP(C4210,Customers!$A$1:$H$201,6,0)</f>
        <v>31076</v>
      </c>
      <c r="G4210" s="4" t="str">
        <f>VLOOKUP(C4210,Customers!$A$1:$H$201,7,0)</f>
        <v>Angelaland</v>
      </c>
      <c r="H4210" s="4">
        <f>VLOOKUP(C4210,Customers!$A$1:$H$201,8,0)</f>
        <v>45799</v>
      </c>
      <c r="I4210" t="s">
        <v>794</v>
      </c>
      <c r="J4210" t="str">
        <f>VLOOKUP(I4210,Products!$A$1:$F$51,2,0)</f>
        <v>New Watches</v>
      </c>
      <c r="K4210" t="str">
        <f>VLOOKUP(I4210,Products!$A$1:$F$51,3,0)</f>
        <v>Fashion</v>
      </c>
      <c r="L4210" t="str">
        <f>VLOOKUP(I4210,Products!$A$1:$F$51,4,0)</f>
        <v>Watches</v>
      </c>
      <c r="M4210" s="7">
        <f>VLOOKUP(I4210,Products!$A$1:$F$51,5,0)</f>
        <v>1501.46</v>
      </c>
      <c r="N4210" s="7">
        <f>VLOOKUP(I4210,Products!$A$1:$F$51,6,0)</f>
        <v>1167.73</v>
      </c>
      <c r="O4210" t="s">
        <v>835</v>
      </c>
      <c r="P4210" t="str">
        <f>VLOOKUP(O4210,Stores!$A$1:$D$6,2,0)</f>
        <v>MegaMart New Michele</v>
      </c>
      <c r="Q4210" t="str">
        <f>VLOOKUP(O4210,Stores!$A$1:$D$6,4,0)</f>
        <v>West</v>
      </c>
      <c r="R4210" s="6">
        <v>2</v>
      </c>
      <c r="S4210" s="6">
        <v>0.1</v>
      </c>
      <c r="T4210" t="s">
        <v>854</v>
      </c>
      <c r="U4210">
        <f t="shared" si="195"/>
        <v>3002.92</v>
      </c>
      <c r="V4210" s="7">
        <f t="shared" si="196"/>
        <v>2335.46</v>
      </c>
      <c r="W4210" s="7">
        <f t="shared" si="197"/>
        <v>666.56000000000006</v>
      </c>
    </row>
    <row r="4211" spans="1:23" x14ac:dyDescent="0.25">
      <c r="A4211" t="s">
        <v>4919</v>
      </c>
      <c r="B4211" s="4">
        <v>45794</v>
      </c>
      <c r="C4211" t="s">
        <v>239</v>
      </c>
      <c r="D4211" t="str">
        <f>VLOOKUP(C4211,Customers!$A$1:$H$201,4,0)</f>
        <v>Michael Johnson</v>
      </c>
      <c r="E4211" t="str">
        <f>VLOOKUP(C4211,Customers!$A$1:$H$201,5,0)</f>
        <v>Male</v>
      </c>
      <c r="F4211" s="4">
        <f>VLOOKUP(C4211,Customers!$A$1:$H$201,6,0)</f>
        <v>26671</v>
      </c>
      <c r="G4211" s="4" t="str">
        <f>VLOOKUP(C4211,Customers!$A$1:$H$201,7,0)</f>
        <v>West Amandashire</v>
      </c>
      <c r="H4211" s="4">
        <f>VLOOKUP(C4211,Customers!$A$1:$H$201,8,0)</f>
        <v>45075</v>
      </c>
      <c r="I4211" t="s">
        <v>738</v>
      </c>
      <c r="J4211" t="str">
        <f>VLOOKUP(I4211,Products!$A$1:$F$51,2,0)</f>
        <v>Either Headphones</v>
      </c>
      <c r="K4211" t="str">
        <f>VLOOKUP(I4211,Products!$A$1:$F$51,3,0)</f>
        <v>Electronics</v>
      </c>
      <c r="L4211" t="str">
        <f>VLOOKUP(I4211,Products!$A$1:$F$51,4,0)</f>
        <v>Headphones</v>
      </c>
      <c r="M4211" s="7">
        <f>VLOOKUP(I4211,Products!$A$1:$F$51,5,0)</f>
        <v>248.57</v>
      </c>
      <c r="N4211" s="7">
        <f>VLOOKUP(I4211,Products!$A$1:$F$51,6,0)</f>
        <v>190.67</v>
      </c>
      <c r="O4211" t="s">
        <v>827</v>
      </c>
      <c r="P4211" t="str">
        <f>VLOOKUP(O4211,Stores!$A$1:$D$6,2,0)</f>
        <v>MegaMart Jimenezborough</v>
      </c>
      <c r="Q4211" t="str">
        <f>VLOOKUP(O4211,Stores!$A$1:$D$6,4,0)</f>
        <v>South</v>
      </c>
      <c r="R4211" s="6">
        <v>1</v>
      </c>
      <c r="S4211" s="6">
        <v>0</v>
      </c>
      <c r="T4211" t="s">
        <v>851</v>
      </c>
      <c r="U4211">
        <f t="shared" si="195"/>
        <v>248.57</v>
      </c>
      <c r="V4211" s="7">
        <f t="shared" si="196"/>
        <v>190.67</v>
      </c>
      <c r="W4211" s="7">
        <f t="shared" si="197"/>
        <v>56.900000000000006</v>
      </c>
    </row>
    <row r="4212" spans="1:23" x14ac:dyDescent="0.25">
      <c r="A4212" t="s">
        <v>5167</v>
      </c>
      <c r="B4212" s="4">
        <v>45794</v>
      </c>
      <c r="C4212" t="s">
        <v>61</v>
      </c>
      <c r="D4212" t="str">
        <f>VLOOKUP(C4212,Customers!$A$1:$H$201,4,0)</f>
        <v>Matthew Molina</v>
      </c>
      <c r="E4212" t="str">
        <f>VLOOKUP(C4212,Customers!$A$1:$H$201,5,0)</f>
        <v>Male</v>
      </c>
      <c r="F4212" s="4">
        <f>VLOOKUP(C4212,Customers!$A$1:$H$201,6,0)</f>
        <v>34315</v>
      </c>
      <c r="G4212" s="4" t="str">
        <f>VLOOKUP(C4212,Customers!$A$1:$H$201,7,0)</f>
        <v>Quinnville</v>
      </c>
      <c r="H4212" s="4">
        <f>VLOOKUP(C4212,Customers!$A$1:$H$201,8,0)</f>
        <v>44892</v>
      </c>
      <c r="I4212" t="s">
        <v>730</v>
      </c>
      <c r="J4212" t="str">
        <f>VLOOKUP(I4212,Products!$A$1:$F$51,2,0)</f>
        <v>Recognize Footwear</v>
      </c>
      <c r="K4212" t="str">
        <f>VLOOKUP(I4212,Products!$A$1:$F$51,3,0)</f>
        <v>Fashion</v>
      </c>
      <c r="L4212" t="str">
        <f>VLOOKUP(I4212,Products!$A$1:$F$51,4,0)</f>
        <v>Footwear</v>
      </c>
      <c r="M4212" s="7">
        <f>VLOOKUP(I4212,Products!$A$1:$F$51,5,0)</f>
        <v>109.78</v>
      </c>
      <c r="N4212" s="7">
        <f>VLOOKUP(I4212,Products!$A$1:$F$51,6,0)</f>
        <v>70.59</v>
      </c>
      <c r="O4212" t="s">
        <v>835</v>
      </c>
      <c r="P4212" t="str">
        <f>VLOOKUP(O4212,Stores!$A$1:$D$6,2,0)</f>
        <v>MegaMart New Michele</v>
      </c>
      <c r="Q4212" t="str">
        <f>VLOOKUP(O4212,Stores!$A$1:$D$6,4,0)</f>
        <v>West</v>
      </c>
      <c r="R4212" s="6">
        <v>1</v>
      </c>
      <c r="S4212" s="6">
        <v>0</v>
      </c>
      <c r="T4212" t="s">
        <v>851</v>
      </c>
      <c r="U4212">
        <f t="shared" si="195"/>
        <v>109.78</v>
      </c>
      <c r="V4212" s="7">
        <f t="shared" si="196"/>
        <v>70.59</v>
      </c>
      <c r="W4212" s="7">
        <f t="shared" si="197"/>
        <v>38.19</v>
      </c>
    </row>
    <row r="4213" spans="1:23" x14ac:dyDescent="0.25">
      <c r="A4213" t="s">
        <v>5510</v>
      </c>
      <c r="B4213" s="4">
        <v>45794</v>
      </c>
      <c r="C4213" t="s">
        <v>318</v>
      </c>
      <c r="D4213" t="str">
        <f>VLOOKUP(C4213,Customers!$A$1:$H$201,4,0)</f>
        <v>Juan Ramirez</v>
      </c>
      <c r="E4213" t="str">
        <f>VLOOKUP(C4213,Customers!$A$1:$H$201,5,0)</f>
        <v>Male</v>
      </c>
      <c r="F4213" s="4">
        <f>VLOOKUP(C4213,Customers!$A$1:$H$201,6,0)</f>
        <v>28937</v>
      </c>
      <c r="G4213" s="4" t="str">
        <f>VLOOKUP(C4213,Customers!$A$1:$H$201,7,0)</f>
        <v>New Michaelview</v>
      </c>
      <c r="H4213" s="4">
        <f>VLOOKUP(C4213,Customers!$A$1:$H$201,8,0)</f>
        <v>45210</v>
      </c>
      <c r="I4213" t="s">
        <v>738</v>
      </c>
      <c r="J4213" t="str">
        <f>VLOOKUP(I4213,Products!$A$1:$F$51,2,0)</f>
        <v>Either Headphones</v>
      </c>
      <c r="K4213" t="str">
        <f>VLOOKUP(I4213,Products!$A$1:$F$51,3,0)</f>
        <v>Electronics</v>
      </c>
      <c r="L4213" t="str">
        <f>VLOOKUP(I4213,Products!$A$1:$F$51,4,0)</f>
        <v>Headphones</v>
      </c>
      <c r="M4213" s="7">
        <f>VLOOKUP(I4213,Products!$A$1:$F$51,5,0)</f>
        <v>248.57</v>
      </c>
      <c r="N4213" s="7">
        <f>VLOOKUP(I4213,Products!$A$1:$F$51,6,0)</f>
        <v>190.67</v>
      </c>
      <c r="O4213" t="s">
        <v>827</v>
      </c>
      <c r="P4213" t="str">
        <f>VLOOKUP(O4213,Stores!$A$1:$D$6,2,0)</f>
        <v>MegaMart Jimenezborough</v>
      </c>
      <c r="Q4213" t="str">
        <f>VLOOKUP(O4213,Stores!$A$1:$D$6,4,0)</f>
        <v>South</v>
      </c>
      <c r="R4213" s="6">
        <v>2</v>
      </c>
      <c r="S4213" s="6">
        <v>0.15</v>
      </c>
      <c r="T4213" t="s">
        <v>851</v>
      </c>
      <c r="U4213">
        <f t="shared" si="195"/>
        <v>497.14</v>
      </c>
      <c r="V4213" s="7">
        <f t="shared" si="196"/>
        <v>381.34</v>
      </c>
      <c r="W4213" s="7">
        <f t="shared" si="197"/>
        <v>114.95000000000002</v>
      </c>
    </row>
    <row r="4214" spans="1:23" x14ac:dyDescent="0.25">
      <c r="A4214" t="s">
        <v>5795</v>
      </c>
      <c r="B4214" s="4">
        <v>45794</v>
      </c>
      <c r="C4214" t="s">
        <v>61</v>
      </c>
      <c r="D4214" t="str">
        <f>VLOOKUP(C4214,Customers!$A$1:$H$201,4,0)</f>
        <v>Matthew Molina</v>
      </c>
      <c r="E4214" t="str">
        <f>VLOOKUP(C4214,Customers!$A$1:$H$201,5,0)</f>
        <v>Male</v>
      </c>
      <c r="F4214" s="4">
        <f>VLOOKUP(C4214,Customers!$A$1:$H$201,6,0)</f>
        <v>34315</v>
      </c>
      <c r="G4214" s="4" t="str">
        <f>VLOOKUP(C4214,Customers!$A$1:$H$201,7,0)</f>
        <v>Quinnville</v>
      </c>
      <c r="H4214" s="4">
        <f>VLOOKUP(C4214,Customers!$A$1:$H$201,8,0)</f>
        <v>44892</v>
      </c>
      <c r="I4214" t="s">
        <v>810</v>
      </c>
      <c r="J4214" t="str">
        <f>VLOOKUP(I4214,Products!$A$1:$F$51,2,0)</f>
        <v>Least Accessories</v>
      </c>
      <c r="K4214" t="str">
        <f>VLOOKUP(I4214,Products!$A$1:$F$51,3,0)</f>
        <v>Fashion</v>
      </c>
      <c r="L4214" t="str">
        <f>VLOOKUP(I4214,Products!$A$1:$F$51,4,0)</f>
        <v>Accessories</v>
      </c>
      <c r="M4214" s="7">
        <f>VLOOKUP(I4214,Products!$A$1:$F$51,5,0)</f>
        <v>1286.55</v>
      </c>
      <c r="N4214" s="7">
        <f>VLOOKUP(I4214,Products!$A$1:$F$51,6,0)</f>
        <v>797.54</v>
      </c>
      <c r="O4214" t="s">
        <v>838</v>
      </c>
      <c r="P4214" t="str">
        <f>VLOOKUP(O4214,Stores!$A$1:$D$6,2,0)</f>
        <v>MegaMart Brianahaven</v>
      </c>
      <c r="Q4214" t="str">
        <f>VLOOKUP(O4214,Stores!$A$1:$D$6,4,0)</f>
        <v>North</v>
      </c>
      <c r="R4214" s="6">
        <v>3</v>
      </c>
      <c r="S4214" s="6">
        <v>0.1</v>
      </c>
      <c r="T4214" t="s">
        <v>857</v>
      </c>
      <c r="U4214">
        <f t="shared" si="195"/>
        <v>3859.6499999999996</v>
      </c>
      <c r="V4214" s="7">
        <f t="shared" si="196"/>
        <v>2392.62</v>
      </c>
      <c r="W4214" s="7">
        <f t="shared" si="197"/>
        <v>1466.1299999999997</v>
      </c>
    </row>
    <row r="4215" spans="1:23" x14ac:dyDescent="0.25">
      <c r="A4215" t="s">
        <v>5807</v>
      </c>
      <c r="B4215" s="4">
        <v>45794</v>
      </c>
      <c r="C4215" t="s">
        <v>211</v>
      </c>
      <c r="D4215" t="str">
        <f>VLOOKUP(C4215,Customers!$A$1:$H$201,4,0)</f>
        <v>Deborah Moody</v>
      </c>
      <c r="E4215" t="str">
        <f>VLOOKUP(C4215,Customers!$A$1:$H$201,5,0)</f>
        <v>Male</v>
      </c>
      <c r="F4215" s="4">
        <f>VLOOKUP(C4215,Customers!$A$1:$H$201,6,0)</f>
        <v>27950</v>
      </c>
      <c r="G4215" s="4" t="str">
        <f>VLOOKUP(C4215,Customers!$A$1:$H$201,7,0)</f>
        <v>Andersonville</v>
      </c>
      <c r="H4215" s="4">
        <f>VLOOKUP(C4215,Customers!$A$1:$H$201,8,0)</f>
        <v>44232</v>
      </c>
      <c r="I4215" t="s">
        <v>778</v>
      </c>
      <c r="J4215" t="str">
        <f>VLOOKUP(I4215,Products!$A$1:$F$51,2,0)</f>
        <v>Deal Smartphone</v>
      </c>
      <c r="K4215" t="str">
        <f>VLOOKUP(I4215,Products!$A$1:$F$51,3,0)</f>
        <v>Electronics</v>
      </c>
      <c r="L4215" t="str">
        <f>VLOOKUP(I4215,Products!$A$1:$F$51,4,0)</f>
        <v>Smartphone</v>
      </c>
      <c r="M4215" s="7">
        <f>VLOOKUP(I4215,Products!$A$1:$F$51,5,0)</f>
        <v>673.78</v>
      </c>
      <c r="N4215" s="7">
        <f>VLOOKUP(I4215,Products!$A$1:$F$51,6,0)</f>
        <v>363.33</v>
      </c>
      <c r="O4215" t="s">
        <v>831</v>
      </c>
      <c r="P4215" t="str">
        <f>VLOOKUP(O4215,Stores!$A$1:$D$6,2,0)</f>
        <v>MegaMart Peckmouth</v>
      </c>
      <c r="Q4215" t="str">
        <f>VLOOKUP(O4215,Stores!$A$1:$D$6,4,0)</f>
        <v>East</v>
      </c>
      <c r="R4215" s="6">
        <v>2</v>
      </c>
      <c r="S4215" s="6">
        <v>0.15</v>
      </c>
      <c r="T4215" t="s">
        <v>851</v>
      </c>
      <c r="U4215">
        <f t="shared" si="195"/>
        <v>1347.56</v>
      </c>
      <c r="V4215" s="7">
        <f t="shared" si="196"/>
        <v>726.66</v>
      </c>
      <c r="W4215" s="7">
        <f t="shared" si="197"/>
        <v>620.04999999999995</v>
      </c>
    </row>
    <row r="4216" spans="1:23" x14ac:dyDescent="0.25">
      <c r="A4216" t="s">
        <v>1365</v>
      </c>
      <c r="B4216" s="4">
        <v>45794</v>
      </c>
      <c r="C4216" t="s">
        <v>370</v>
      </c>
      <c r="D4216" t="str">
        <f>VLOOKUP(C4216,Customers!$A$1:$H$201,4,0)</f>
        <v>Kimberly Jones</v>
      </c>
      <c r="E4216" t="str">
        <f>VLOOKUP(C4216,Customers!$A$1:$H$201,5,0)</f>
        <v>Male</v>
      </c>
      <c r="F4216" s="4">
        <f>VLOOKUP(C4216,Customers!$A$1:$H$201,6,0)</f>
        <v>23580</v>
      </c>
      <c r="G4216" s="4" t="str">
        <f>VLOOKUP(C4216,Customers!$A$1:$H$201,7,0)</f>
        <v>Hansonhaven</v>
      </c>
      <c r="H4216" s="4">
        <f>VLOOKUP(C4216,Customers!$A$1:$H$201,8,0)</f>
        <v>44213</v>
      </c>
      <c r="I4216" t="s">
        <v>757</v>
      </c>
      <c r="J4216" t="str">
        <f>VLOOKUP(I4216,Products!$A$1:$F$51,2,0)</f>
        <v>Traditional Laptop</v>
      </c>
      <c r="K4216" t="str">
        <f>VLOOKUP(I4216,Products!$A$1:$F$51,3,0)</f>
        <v>Electronics</v>
      </c>
      <c r="L4216" t="str">
        <f>VLOOKUP(I4216,Products!$A$1:$F$51,4,0)</f>
        <v>Laptop</v>
      </c>
      <c r="M4216" s="7">
        <f>VLOOKUP(I4216,Products!$A$1:$F$51,5,0)</f>
        <v>1762.92</v>
      </c>
      <c r="N4216" s="7">
        <f>VLOOKUP(I4216,Products!$A$1:$F$51,6,0)</f>
        <v>1346.48</v>
      </c>
      <c r="O4216" t="s">
        <v>827</v>
      </c>
      <c r="P4216" t="str">
        <f>VLOOKUP(O4216,Stores!$A$1:$D$6,2,0)</f>
        <v>MegaMart Jimenezborough</v>
      </c>
      <c r="Q4216" t="str">
        <f>VLOOKUP(O4216,Stores!$A$1:$D$6,4,0)</f>
        <v>South</v>
      </c>
      <c r="R4216" s="6">
        <v>1</v>
      </c>
      <c r="S4216" s="6">
        <v>0</v>
      </c>
      <c r="T4216" t="s">
        <v>851</v>
      </c>
      <c r="U4216">
        <f t="shared" si="195"/>
        <v>1762.92</v>
      </c>
      <c r="V4216" s="7">
        <f t="shared" si="196"/>
        <v>1346.48</v>
      </c>
      <c r="W4216" s="7">
        <f t="shared" si="197"/>
        <v>415.44000000000005</v>
      </c>
    </row>
    <row r="4217" spans="1:23" x14ac:dyDescent="0.25">
      <c r="A4217" t="s">
        <v>2519</v>
      </c>
      <c r="B4217" s="4">
        <v>45794</v>
      </c>
      <c r="C4217" t="s">
        <v>128</v>
      </c>
      <c r="D4217" t="str">
        <f>VLOOKUP(C4217,Customers!$A$1:$H$201,4,0)</f>
        <v>Jenny Beck</v>
      </c>
      <c r="E4217" t="str">
        <f>VLOOKUP(C4217,Customers!$A$1:$H$201,5,0)</f>
        <v>Female</v>
      </c>
      <c r="F4217" s="4">
        <f>VLOOKUP(C4217,Customers!$A$1:$H$201,6,0)</f>
        <v>28698</v>
      </c>
      <c r="G4217" s="4" t="str">
        <f>VLOOKUP(C4217,Customers!$A$1:$H$201,7,0)</f>
        <v>Lake Cody</v>
      </c>
      <c r="H4217" s="4">
        <f>VLOOKUP(C4217,Customers!$A$1:$H$201,8,0)</f>
        <v>45733</v>
      </c>
      <c r="I4217" t="s">
        <v>818</v>
      </c>
      <c r="J4217" t="str">
        <f>VLOOKUP(I4217,Products!$A$1:$F$51,2,0)</f>
        <v>Nor Bags</v>
      </c>
      <c r="K4217" t="str">
        <f>VLOOKUP(I4217,Products!$A$1:$F$51,3,0)</f>
        <v>Fashion</v>
      </c>
      <c r="L4217" t="str">
        <f>VLOOKUP(I4217,Products!$A$1:$F$51,4,0)</f>
        <v>Bags</v>
      </c>
      <c r="M4217" s="7">
        <f>VLOOKUP(I4217,Products!$A$1:$F$51,5,0)</f>
        <v>1216.3599999999999</v>
      </c>
      <c r="N4217" s="7">
        <f>VLOOKUP(I4217,Products!$A$1:$F$51,6,0)</f>
        <v>794.8</v>
      </c>
      <c r="O4217" t="s">
        <v>842</v>
      </c>
      <c r="P4217" t="str">
        <f>VLOOKUP(O4217,Stores!$A$1:$D$6,2,0)</f>
        <v>MegaMart Johnmouth</v>
      </c>
      <c r="Q4217" t="str">
        <f>VLOOKUP(O4217,Stores!$A$1:$D$6,4,0)</f>
        <v>East</v>
      </c>
      <c r="R4217" s="6">
        <v>5</v>
      </c>
      <c r="S4217" s="6">
        <v>0.15</v>
      </c>
      <c r="T4217" t="s">
        <v>857</v>
      </c>
      <c r="U4217">
        <f t="shared" si="195"/>
        <v>6081.7999999999993</v>
      </c>
      <c r="V4217" s="7">
        <f t="shared" si="196"/>
        <v>3974</v>
      </c>
      <c r="W4217" s="7">
        <f t="shared" si="197"/>
        <v>2106.9499999999994</v>
      </c>
    </row>
    <row r="4218" spans="1:23" x14ac:dyDescent="0.25">
      <c r="A4218" t="s">
        <v>2750</v>
      </c>
      <c r="B4218" s="4">
        <v>45794</v>
      </c>
      <c r="C4218" t="s">
        <v>587</v>
      </c>
      <c r="D4218" t="str">
        <f>VLOOKUP(C4218,Customers!$A$1:$H$201,4,0)</f>
        <v>Tanya Mueller</v>
      </c>
      <c r="E4218" t="str">
        <f>VLOOKUP(C4218,Customers!$A$1:$H$201,5,0)</f>
        <v>Male</v>
      </c>
      <c r="F4218" s="4">
        <f>VLOOKUP(C4218,Customers!$A$1:$H$201,6,0)</f>
        <v>26659</v>
      </c>
      <c r="G4218" s="4" t="str">
        <f>VLOOKUP(C4218,Customers!$A$1:$H$201,7,0)</f>
        <v>West Tanner</v>
      </c>
      <c r="H4218" s="4">
        <f>VLOOKUP(C4218,Customers!$A$1:$H$201,8,0)</f>
        <v>45265</v>
      </c>
      <c r="I4218" t="s">
        <v>816</v>
      </c>
      <c r="J4218" t="str">
        <f>VLOOKUP(I4218,Products!$A$1:$F$51,2,0)</f>
        <v>Or Smartphone</v>
      </c>
      <c r="K4218" t="str">
        <f>VLOOKUP(I4218,Products!$A$1:$F$51,3,0)</f>
        <v>Electronics</v>
      </c>
      <c r="L4218" t="str">
        <f>VLOOKUP(I4218,Products!$A$1:$F$51,4,0)</f>
        <v>Smartphone</v>
      </c>
      <c r="M4218" s="7">
        <f>VLOOKUP(I4218,Products!$A$1:$F$51,5,0)</f>
        <v>1197.18</v>
      </c>
      <c r="N4218" s="7">
        <f>VLOOKUP(I4218,Products!$A$1:$F$51,6,0)</f>
        <v>722.74</v>
      </c>
      <c r="O4218" t="s">
        <v>842</v>
      </c>
      <c r="P4218" t="str">
        <f>VLOOKUP(O4218,Stores!$A$1:$D$6,2,0)</f>
        <v>MegaMart Johnmouth</v>
      </c>
      <c r="Q4218" t="str">
        <f>VLOOKUP(O4218,Stores!$A$1:$D$6,4,0)</f>
        <v>East</v>
      </c>
      <c r="R4218" s="6">
        <v>1</v>
      </c>
      <c r="S4218" s="6">
        <v>0.15</v>
      </c>
      <c r="T4218" t="s">
        <v>854</v>
      </c>
      <c r="U4218">
        <f t="shared" si="195"/>
        <v>1197.18</v>
      </c>
      <c r="V4218" s="7">
        <f t="shared" si="196"/>
        <v>722.74</v>
      </c>
      <c r="W4218" s="7">
        <f t="shared" si="197"/>
        <v>473.59000000000003</v>
      </c>
    </row>
    <row r="4219" spans="1:23" x14ac:dyDescent="0.25">
      <c r="A4219" t="s">
        <v>3515</v>
      </c>
      <c r="B4219" s="4">
        <v>45795</v>
      </c>
      <c r="C4219" t="s">
        <v>405</v>
      </c>
      <c r="D4219" t="str">
        <f>VLOOKUP(C4219,Customers!$A$1:$H$201,4,0)</f>
        <v>Austin Hogan</v>
      </c>
      <c r="E4219" t="str">
        <f>VLOOKUP(C4219,Customers!$A$1:$H$201,5,0)</f>
        <v>Female</v>
      </c>
      <c r="F4219" s="4">
        <f>VLOOKUP(C4219,Customers!$A$1:$H$201,6,0)</f>
        <v>38779</v>
      </c>
      <c r="G4219" s="4" t="str">
        <f>VLOOKUP(C4219,Customers!$A$1:$H$201,7,0)</f>
        <v>Port Fernandohaven</v>
      </c>
      <c r="H4219" s="4">
        <f>VLOOKUP(C4219,Customers!$A$1:$H$201,8,0)</f>
        <v>44406</v>
      </c>
      <c r="I4219" t="s">
        <v>796</v>
      </c>
      <c r="J4219" t="str">
        <f>VLOOKUP(I4219,Products!$A$1:$F$51,2,0)</f>
        <v>Book Television</v>
      </c>
      <c r="K4219" t="str">
        <f>VLOOKUP(I4219,Products!$A$1:$F$51,3,0)</f>
        <v>Electronics</v>
      </c>
      <c r="L4219" t="str">
        <f>VLOOKUP(I4219,Products!$A$1:$F$51,4,0)</f>
        <v>Television</v>
      </c>
      <c r="M4219" s="7">
        <f>VLOOKUP(I4219,Products!$A$1:$F$51,5,0)</f>
        <v>1952.65</v>
      </c>
      <c r="N4219" s="7">
        <f>VLOOKUP(I4219,Products!$A$1:$F$51,6,0)</f>
        <v>1451.27</v>
      </c>
      <c r="O4219" t="s">
        <v>835</v>
      </c>
      <c r="P4219" t="str">
        <f>VLOOKUP(O4219,Stores!$A$1:$D$6,2,0)</f>
        <v>MegaMart New Michele</v>
      </c>
      <c r="Q4219" t="str">
        <f>VLOOKUP(O4219,Stores!$A$1:$D$6,4,0)</f>
        <v>West</v>
      </c>
      <c r="R4219" s="6">
        <v>2</v>
      </c>
      <c r="S4219" s="6">
        <v>0.05</v>
      </c>
      <c r="T4219" t="s">
        <v>851</v>
      </c>
      <c r="U4219">
        <f t="shared" si="195"/>
        <v>3905.3</v>
      </c>
      <c r="V4219" s="7">
        <f t="shared" si="196"/>
        <v>2902.54</v>
      </c>
      <c r="W4219" s="7">
        <f t="shared" si="197"/>
        <v>1001.8100000000002</v>
      </c>
    </row>
    <row r="4220" spans="1:23" x14ac:dyDescent="0.25">
      <c r="A4220" t="s">
        <v>3537</v>
      </c>
      <c r="B4220" s="4">
        <v>45795</v>
      </c>
      <c r="C4220" t="s">
        <v>49</v>
      </c>
      <c r="D4220" t="str">
        <f>VLOOKUP(C4220,Customers!$A$1:$H$201,4,0)</f>
        <v>Dale Perry</v>
      </c>
      <c r="E4220" t="str">
        <f>VLOOKUP(C4220,Customers!$A$1:$H$201,5,0)</f>
        <v>Male</v>
      </c>
      <c r="F4220" s="4">
        <f>VLOOKUP(C4220,Customers!$A$1:$H$201,6,0)</f>
        <v>32850</v>
      </c>
      <c r="G4220" s="4" t="str">
        <f>VLOOKUP(C4220,Customers!$A$1:$H$201,7,0)</f>
        <v>Lake Dawn</v>
      </c>
      <c r="H4220" s="4">
        <f>VLOOKUP(C4220,Customers!$A$1:$H$201,8,0)</f>
        <v>44393</v>
      </c>
      <c r="I4220" t="s">
        <v>743</v>
      </c>
      <c r="J4220" t="str">
        <f>VLOOKUP(I4220,Products!$A$1:$F$51,2,0)</f>
        <v>World Watches</v>
      </c>
      <c r="K4220" t="str">
        <f>VLOOKUP(I4220,Products!$A$1:$F$51,3,0)</f>
        <v>Fashion</v>
      </c>
      <c r="L4220" t="str">
        <f>VLOOKUP(I4220,Products!$A$1:$F$51,4,0)</f>
        <v>Watches</v>
      </c>
      <c r="M4220" s="7">
        <f>VLOOKUP(I4220,Products!$A$1:$F$51,5,0)</f>
        <v>1134.8</v>
      </c>
      <c r="N4220" s="7">
        <f>VLOOKUP(I4220,Products!$A$1:$F$51,6,0)</f>
        <v>675.1</v>
      </c>
      <c r="O4220" t="s">
        <v>842</v>
      </c>
      <c r="P4220" t="str">
        <f>VLOOKUP(O4220,Stores!$A$1:$D$6,2,0)</f>
        <v>MegaMart Johnmouth</v>
      </c>
      <c r="Q4220" t="str">
        <f>VLOOKUP(O4220,Stores!$A$1:$D$6,4,0)</f>
        <v>East</v>
      </c>
      <c r="R4220" s="6">
        <v>4</v>
      </c>
      <c r="S4220" s="6">
        <v>0.05</v>
      </c>
      <c r="T4220" t="s">
        <v>857</v>
      </c>
      <c r="U4220">
        <f t="shared" si="195"/>
        <v>4539.2</v>
      </c>
      <c r="V4220" s="7">
        <f t="shared" si="196"/>
        <v>2700.4</v>
      </c>
      <c r="W4220" s="7">
        <f t="shared" si="197"/>
        <v>1837.8499999999997</v>
      </c>
    </row>
    <row r="4221" spans="1:23" x14ac:dyDescent="0.25">
      <c r="A4221" t="s">
        <v>3675</v>
      </c>
      <c r="B4221" s="4">
        <v>45795</v>
      </c>
      <c r="C4221" t="s">
        <v>391</v>
      </c>
      <c r="D4221" t="str">
        <f>VLOOKUP(C4221,Customers!$A$1:$H$201,4,0)</f>
        <v>Kenneth Berg</v>
      </c>
      <c r="E4221" t="str">
        <f>VLOOKUP(C4221,Customers!$A$1:$H$201,5,0)</f>
        <v>Male</v>
      </c>
      <c r="F4221" s="4">
        <f>VLOOKUP(C4221,Customers!$A$1:$H$201,6,0)</f>
        <v>25566</v>
      </c>
      <c r="G4221" s="4" t="str">
        <f>VLOOKUP(C4221,Customers!$A$1:$H$201,7,0)</f>
        <v>Morrisborough</v>
      </c>
      <c r="H4221" s="4">
        <f>VLOOKUP(C4221,Customers!$A$1:$H$201,8,0)</f>
        <v>45113</v>
      </c>
      <c r="I4221" t="s">
        <v>728</v>
      </c>
      <c r="J4221" t="str">
        <f>VLOOKUP(I4221,Products!$A$1:$F$51,2,0)</f>
        <v>Understand Camera</v>
      </c>
      <c r="K4221" t="str">
        <f>VLOOKUP(I4221,Products!$A$1:$F$51,3,0)</f>
        <v>Electronics</v>
      </c>
      <c r="L4221" t="str">
        <f>VLOOKUP(I4221,Products!$A$1:$F$51,4,0)</f>
        <v>Camera</v>
      </c>
      <c r="M4221" s="7">
        <f>VLOOKUP(I4221,Products!$A$1:$F$51,5,0)</f>
        <v>1474.12</v>
      </c>
      <c r="N4221" s="7">
        <f>VLOOKUP(I4221,Products!$A$1:$F$51,6,0)</f>
        <v>764.02</v>
      </c>
      <c r="O4221" t="s">
        <v>827</v>
      </c>
      <c r="P4221" t="str">
        <f>VLOOKUP(O4221,Stores!$A$1:$D$6,2,0)</f>
        <v>MegaMart Jimenezborough</v>
      </c>
      <c r="Q4221" t="str">
        <f>VLOOKUP(O4221,Stores!$A$1:$D$6,4,0)</f>
        <v>South</v>
      </c>
      <c r="R4221" s="6">
        <v>4</v>
      </c>
      <c r="S4221" s="6">
        <v>0.15</v>
      </c>
      <c r="T4221" t="s">
        <v>854</v>
      </c>
      <c r="U4221">
        <f t="shared" si="195"/>
        <v>5896.48</v>
      </c>
      <c r="V4221" s="7">
        <f t="shared" si="196"/>
        <v>3056.08</v>
      </c>
      <c r="W4221" s="7">
        <f t="shared" si="197"/>
        <v>2839.5499999999997</v>
      </c>
    </row>
    <row r="4222" spans="1:23" x14ac:dyDescent="0.25">
      <c r="A4222" t="s">
        <v>4389</v>
      </c>
      <c r="B4222" s="4">
        <v>45795</v>
      </c>
      <c r="C4222" t="s">
        <v>543</v>
      </c>
      <c r="D4222" t="str">
        <f>VLOOKUP(C4222,Customers!$A$1:$H$201,4,0)</f>
        <v>Dawn Fletcher</v>
      </c>
      <c r="E4222" t="str">
        <f>VLOOKUP(C4222,Customers!$A$1:$H$201,5,0)</f>
        <v>Male</v>
      </c>
      <c r="F4222" s="4">
        <f>VLOOKUP(C4222,Customers!$A$1:$H$201,6,0)</f>
        <v>38959</v>
      </c>
      <c r="G4222" s="4" t="str">
        <f>VLOOKUP(C4222,Customers!$A$1:$H$201,7,0)</f>
        <v>South Audrey</v>
      </c>
      <c r="H4222" s="4">
        <f>VLOOKUP(C4222,Customers!$A$1:$H$201,8,0)</f>
        <v>44587</v>
      </c>
      <c r="I4222" t="s">
        <v>784</v>
      </c>
      <c r="J4222" t="str">
        <f>VLOOKUP(I4222,Products!$A$1:$F$51,2,0)</f>
        <v>Foot Snacks</v>
      </c>
      <c r="K4222" t="str">
        <f>VLOOKUP(I4222,Products!$A$1:$F$51,3,0)</f>
        <v>Groceries</v>
      </c>
      <c r="L4222" t="str">
        <f>VLOOKUP(I4222,Products!$A$1:$F$51,4,0)</f>
        <v>Snacks</v>
      </c>
      <c r="M4222" s="7">
        <f>VLOOKUP(I4222,Products!$A$1:$F$51,5,0)</f>
        <v>1095.72</v>
      </c>
      <c r="N4222" s="7">
        <f>VLOOKUP(I4222,Products!$A$1:$F$51,6,0)</f>
        <v>822.2</v>
      </c>
      <c r="O4222" t="s">
        <v>831</v>
      </c>
      <c r="P4222" t="str">
        <f>VLOOKUP(O4222,Stores!$A$1:$D$6,2,0)</f>
        <v>MegaMart Peckmouth</v>
      </c>
      <c r="Q4222" t="str">
        <f>VLOOKUP(O4222,Stores!$A$1:$D$6,4,0)</f>
        <v>East</v>
      </c>
      <c r="R4222" s="6">
        <v>2</v>
      </c>
      <c r="S4222" s="6">
        <v>0.1</v>
      </c>
      <c r="T4222" t="s">
        <v>851</v>
      </c>
      <c r="U4222">
        <f t="shared" si="195"/>
        <v>2191.44</v>
      </c>
      <c r="V4222" s="7">
        <f t="shared" si="196"/>
        <v>1644.4</v>
      </c>
      <c r="W4222" s="7">
        <f t="shared" si="197"/>
        <v>546.14</v>
      </c>
    </row>
    <row r="4223" spans="1:23" x14ac:dyDescent="0.25">
      <c r="A4223" t="s">
        <v>5026</v>
      </c>
      <c r="B4223" s="4">
        <v>45795</v>
      </c>
      <c r="C4223" t="s">
        <v>181</v>
      </c>
      <c r="D4223" t="str">
        <f>VLOOKUP(C4223,Customers!$A$1:$H$201,4,0)</f>
        <v>Mary Decker</v>
      </c>
      <c r="E4223" t="str">
        <f>VLOOKUP(C4223,Customers!$A$1:$H$201,5,0)</f>
        <v>Female</v>
      </c>
      <c r="F4223" s="4">
        <f>VLOOKUP(C4223,Customers!$A$1:$H$201,6,0)</f>
        <v>38901</v>
      </c>
      <c r="G4223" s="4" t="str">
        <f>VLOOKUP(C4223,Customers!$A$1:$H$201,7,0)</f>
        <v>Port Jessica</v>
      </c>
      <c r="H4223" s="4">
        <f>VLOOKUP(C4223,Customers!$A$1:$H$201,8,0)</f>
        <v>45713</v>
      </c>
      <c r="I4223" t="s">
        <v>792</v>
      </c>
      <c r="J4223" t="str">
        <f>VLOOKUP(I4223,Products!$A$1:$F$51,2,0)</f>
        <v>Chair Laptop</v>
      </c>
      <c r="K4223" t="str">
        <f>VLOOKUP(I4223,Products!$A$1:$F$51,3,0)</f>
        <v>Electronics</v>
      </c>
      <c r="L4223" t="str">
        <f>VLOOKUP(I4223,Products!$A$1:$F$51,4,0)</f>
        <v>Laptop</v>
      </c>
      <c r="M4223" s="7">
        <f>VLOOKUP(I4223,Products!$A$1:$F$51,5,0)</f>
        <v>1562.43</v>
      </c>
      <c r="N4223" s="7">
        <f>VLOOKUP(I4223,Products!$A$1:$F$51,6,0)</f>
        <v>1195.6300000000001</v>
      </c>
      <c r="O4223" t="s">
        <v>831</v>
      </c>
      <c r="P4223" t="str">
        <f>VLOOKUP(O4223,Stores!$A$1:$D$6,2,0)</f>
        <v>MegaMart Peckmouth</v>
      </c>
      <c r="Q4223" t="str">
        <f>VLOOKUP(O4223,Stores!$A$1:$D$6,4,0)</f>
        <v>East</v>
      </c>
      <c r="R4223" s="6">
        <v>3</v>
      </c>
      <c r="S4223" s="6">
        <v>0</v>
      </c>
      <c r="T4223" t="s">
        <v>851</v>
      </c>
      <c r="U4223">
        <f t="shared" si="195"/>
        <v>4687.29</v>
      </c>
      <c r="V4223" s="7">
        <f t="shared" si="196"/>
        <v>3586.8900000000003</v>
      </c>
      <c r="W4223" s="7">
        <f t="shared" si="197"/>
        <v>1099.3999999999996</v>
      </c>
    </row>
    <row r="4224" spans="1:23" x14ac:dyDescent="0.25">
      <c r="A4224" t="s">
        <v>2682</v>
      </c>
      <c r="B4224" s="4">
        <v>45796</v>
      </c>
      <c r="C4224" t="s">
        <v>282</v>
      </c>
      <c r="D4224" t="str">
        <f>VLOOKUP(C4224,Customers!$A$1:$H$201,4,0)</f>
        <v>Seth Moore</v>
      </c>
      <c r="E4224" t="str">
        <f>VLOOKUP(C4224,Customers!$A$1:$H$201,5,0)</f>
        <v>Male</v>
      </c>
      <c r="F4224" s="4">
        <f>VLOOKUP(C4224,Customers!$A$1:$H$201,6,0)</f>
        <v>19984</v>
      </c>
      <c r="G4224" s="4" t="str">
        <f>VLOOKUP(C4224,Customers!$A$1:$H$201,7,0)</f>
        <v>New John</v>
      </c>
      <c r="H4224" s="4">
        <f>VLOOKUP(C4224,Customers!$A$1:$H$201,8,0)</f>
        <v>44328</v>
      </c>
      <c r="I4224" t="s">
        <v>804</v>
      </c>
      <c r="J4224" t="str">
        <f>VLOOKUP(I4224,Products!$A$1:$F$51,2,0)</f>
        <v>Present Television</v>
      </c>
      <c r="K4224" t="str">
        <f>VLOOKUP(I4224,Products!$A$1:$F$51,3,0)</f>
        <v>Electronics</v>
      </c>
      <c r="L4224" t="str">
        <f>VLOOKUP(I4224,Products!$A$1:$F$51,4,0)</f>
        <v>Television</v>
      </c>
      <c r="M4224" s="7">
        <f>VLOOKUP(I4224,Products!$A$1:$F$51,5,0)</f>
        <v>1635.01</v>
      </c>
      <c r="N4224" s="7">
        <f>VLOOKUP(I4224,Products!$A$1:$F$51,6,0)</f>
        <v>1043.29</v>
      </c>
      <c r="O4224" t="s">
        <v>838</v>
      </c>
      <c r="P4224" t="str">
        <f>VLOOKUP(O4224,Stores!$A$1:$D$6,2,0)</f>
        <v>MegaMart Brianahaven</v>
      </c>
      <c r="Q4224" t="str">
        <f>VLOOKUP(O4224,Stores!$A$1:$D$6,4,0)</f>
        <v>North</v>
      </c>
      <c r="R4224" s="6">
        <v>1</v>
      </c>
      <c r="S4224" s="6">
        <v>0.1</v>
      </c>
      <c r="T4224" t="s">
        <v>857</v>
      </c>
      <c r="U4224">
        <f t="shared" si="195"/>
        <v>1635.01</v>
      </c>
      <c r="V4224" s="7">
        <f t="shared" si="196"/>
        <v>1043.29</v>
      </c>
      <c r="W4224" s="7">
        <f t="shared" si="197"/>
        <v>590.82000000000005</v>
      </c>
    </row>
    <row r="4225" spans="1:23" x14ac:dyDescent="0.25">
      <c r="A4225" t="s">
        <v>3254</v>
      </c>
      <c r="B4225" s="4">
        <v>45796</v>
      </c>
      <c r="C4225" t="s">
        <v>430</v>
      </c>
      <c r="D4225" t="str">
        <f>VLOOKUP(C4225,Customers!$A$1:$H$201,4,0)</f>
        <v>Jamie Webb</v>
      </c>
      <c r="E4225" t="str">
        <f>VLOOKUP(C4225,Customers!$A$1:$H$201,5,0)</f>
        <v>Male</v>
      </c>
      <c r="F4225" s="4">
        <f>VLOOKUP(C4225,Customers!$A$1:$H$201,6,0)</f>
        <v>20358</v>
      </c>
      <c r="G4225" s="4" t="str">
        <f>VLOOKUP(C4225,Customers!$A$1:$H$201,7,0)</f>
        <v>Zacharyberg</v>
      </c>
      <c r="H4225" s="4">
        <f>VLOOKUP(C4225,Customers!$A$1:$H$201,8,0)</f>
        <v>45869</v>
      </c>
      <c r="I4225" t="s">
        <v>749</v>
      </c>
      <c r="J4225" t="str">
        <f>VLOOKUP(I4225,Products!$A$1:$F$51,2,0)</f>
        <v>Whether Bags</v>
      </c>
      <c r="K4225" t="str">
        <f>VLOOKUP(I4225,Products!$A$1:$F$51,3,0)</f>
        <v>Fashion</v>
      </c>
      <c r="L4225" t="str">
        <f>VLOOKUP(I4225,Products!$A$1:$F$51,4,0)</f>
        <v>Bags</v>
      </c>
      <c r="M4225" s="7">
        <f>VLOOKUP(I4225,Products!$A$1:$F$51,5,0)</f>
        <v>270.45</v>
      </c>
      <c r="N4225" s="7">
        <f>VLOOKUP(I4225,Products!$A$1:$F$51,6,0)</f>
        <v>742.26521739130465</v>
      </c>
      <c r="O4225" t="s">
        <v>831</v>
      </c>
      <c r="P4225" t="str">
        <f>VLOOKUP(O4225,Stores!$A$1:$D$6,2,0)</f>
        <v>MegaMart Peckmouth</v>
      </c>
      <c r="Q4225" t="str">
        <f>VLOOKUP(O4225,Stores!$A$1:$D$6,4,0)</f>
        <v>East</v>
      </c>
      <c r="R4225" s="6">
        <v>5</v>
      </c>
      <c r="S4225" s="6">
        <v>0</v>
      </c>
      <c r="T4225" t="s">
        <v>854</v>
      </c>
      <c r="U4225">
        <f t="shared" si="195"/>
        <v>1352.25</v>
      </c>
      <c r="V4225" s="7">
        <f t="shared" si="196"/>
        <v>3711.3260869565233</v>
      </c>
      <c r="W4225" s="7">
        <f t="shared" si="197"/>
        <v>-2360.0760869565233</v>
      </c>
    </row>
    <row r="4226" spans="1:23" x14ac:dyDescent="0.25">
      <c r="A4226" t="s">
        <v>3656</v>
      </c>
      <c r="B4226" s="4">
        <v>45796</v>
      </c>
      <c r="C4226" t="s">
        <v>599</v>
      </c>
      <c r="D4226" t="str">
        <f>VLOOKUP(C4226,Customers!$A$1:$H$201,4,0)</f>
        <v>Travis Watson</v>
      </c>
      <c r="E4226" t="str">
        <f>VLOOKUP(C4226,Customers!$A$1:$H$201,5,0)</f>
        <v>Male</v>
      </c>
      <c r="F4226" s="4">
        <f>VLOOKUP(C4226,Customers!$A$1:$H$201,6,0)</f>
        <v>24638</v>
      </c>
      <c r="G4226" s="4" t="str">
        <f>VLOOKUP(C4226,Customers!$A$1:$H$201,7,0)</f>
        <v>Christopherburgh</v>
      </c>
      <c r="H4226" s="4">
        <f>VLOOKUP(C4226,Customers!$A$1:$H$201,8,0)</f>
        <v>44553</v>
      </c>
      <c r="I4226" t="s">
        <v>778</v>
      </c>
      <c r="J4226" t="str">
        <f>VLOOKUP(I4226,Products!$A$1:$F$51,2,0)</f>
        <v>Deal Smartphone</v>
      </c>
      <c r="K4226" t="str">
        <f>VLOOKUP(I4226,Products!$A$1:$F$51,3,0)</f>
        <v>Electronics</v>
      </c>
      <c r="L4226" t="str">
        <f>VLOOKUP(I4226,Products!$A$1:$F$51,4,0)</f>
        <v>Smartphone</v>
      </c>
      <c r="M4226" s="7">
        <f>VLOOKUP(I4226,Products!$A$1:$F$51,5,0)</f>
        <v>673.78</v>
      </c>
      <c r="N4226" s="7">
        <f>VLOOKUP(I4226,Products!$A$1:$F$51,6,0)</f>
        <v>363.33</v>
      </c>
      <c r="O4226" t="s">
        <v>842</v>
      </c>
      <c r="P4226" t="str">
        <f>VLOOKUP(O4226,Stores!$A$1:$D$6,2,0)</f>
        <v>MegaMart Johnmouth</v>
      </c>
      <c r="Q4226" t="str">
        <f>VLOOKUP(O4226,Stores!$A$1:$D$6,4,0)</f>
        <v>East</v>
      </c>
      <c r="R4226" s="6">
        <v>1</v>
      </c>
      <c r="S4226" s="6">
        <v>0</v>
      </c>
      <c r="T4226" t="s">
        <v>851</v>
      </c>
      <c r="U4226">
        <f t="shared" si="195"/>
        <v>673.78</v>
      </c>
      <c r="V4226" s="7">
        <f t="shared" si="196"/>
        <v>363.33</v>
      </c>
      <c r="W4226" s="7">
        <f t="shared" si="197"/>
        <v>309.45</v>
      </c>
    </row>
    <row r="4227" spans="1:23" x14ac:dyDescent="0.25">
      <c r="A4227" t="s">
        <v>4803</v>
      </c>
      <c r="B4227" s="4">
        <v>45796</v>
      </c>
      <c r="C4227" t="s">
        <v>161</v>
      </c>
      <c r="D4227" t="str">
        <f>VLOOKUP(C4227,Customers!$A$1:$H$201,4,0)</f>
        <v>Anna Andrews</v>
      </c>
      <c r="E4227" t="str">
        <f>VLOOKUP(C4227,Customers!$A$1:$H$201,5,0)</f>
        <v>Female</v>
      </c>
      <c r="F4227" s="4">
        <f>VLOOKUP(C4227,Customers!$A$1:$H$201,6,0)</f>
        <v>36564</v>
      </c>
      <c r="G4227" s="4" t="str">
        <f>VLOOKUP(C4227,Customers!$A$1:$H$201,7,0)</f>
        <v>North Teresashire</v>
      </c>
      <c r="H4227" s="4">
        <f>VLOOKUP(C4227,Customers!$A$1:$H$201,8,0)</f>
        <v>44509</v>
      </c>
      <c r="I4227" t="s">
        <v>822</v>
      </c>
      <c r="J4227" t="str">
        <f>VLOOKUP(I4227,Products!$A$1:$F$51,2,0)</f>
        <v>Maybe Footwear</v>
      </c>
      <c r="K4227" t="str">
        <f>VLOOKUP(I4227,Products!$A$1:$F$51,3,0)</f>
        <v>Fashion</v>
      </c>
      <c r="L4227" t="str">
        <f>VLOOKUP(I4227,Products!$A$1:$F$51,4,0)</f>
        <v>Footwear</v>
      </c>
      <c r="M4227" s="7">
        <f>VLOOKUP(I4227,Products!$A$1:$F$51,5,0)</f>
        <v>1044.6400000000001</v>
      </c>
      <c r="N4227" s="7">
        <f>VLOOKUP(I4227,Products!$A$1:$F$51,6,0)</f>
        <v>775.07</v>
      </c>
      <c r="O4227" t="s">
        <v>831</v>
      </c>
      <c r="P4227" t="str">
        <f>VLOOKUP(O4227,Stores!$A$1:$D$6,2,0)</f>
        <v>MegaMart Peckmouth</v>
      </c>
      <c r="Q4227" t="str">
        <f>VLOOKUP(O4227,Stores!$A$1:$D$6,4,0)</f>
        <v>East</v>
      </c>
      <c r="R4227" s="6">
        <v>5</v>
      </c>
      <c r="S4227" s="6">
        <v>0</v>
      </c>
      <c r="T4227" t="s">
        <v>857</v>
      </c>
      <c r="U4227">
        <f t="shared" ref="U4227:U4290" si="198">M4227*R4227</f>
        <v>5223.2000000000007</v>
      </c>
      <c r="V4227" s="7">
        <f t="shared" ref="V4227:V4290" si="199">N4227*R4227</f>
        <v>3875.3500000000004</v>
      </c>
      <c r="W4227" s="7">
        <f t="shared" ref="W4227:W4290" si="200">U4227-V4227-(1-S4227)</f>
        <v>1346.8500000000004</v>
      </c>
    </row>
    <row r="4228" spans="1:23" x14ac:dyDescent="0.25">
      <c r="A4228" t="s">
        <v>1306</v>
      </c>
      <c r="B4228" s="4">
        <v>45796</v>
      </c>
      <c r="C4228" t="s">
        <v>691</v>
      </c>
      <c r="D4228" t="str">
        <f>VLOOKUP(C4228,Customers!$A$1:$H$201,4,0)</f>
        <v>Matthew Dixon</v>
      </c>
      <c r="E4228" t="str">
        <f>VLOOKUP(C4228,Customers!$A$1:$H$201,5,0)</f>
        <v>Male</v>
      </c>
      <c r="F4228" s="4">
        <f>VLOOKUP(C4228,Customers!$A$1:$H$201,6,0)</f>
        <v>21086</v>
      </c>
      <c r="G4228" s="4" t="str">
        <f>VLOOKUP(C4228,Customers!$A$1:$H$201,7,0)</f>
        <v>Lake Emily</v>
      </c>
      <c r="H4228" s="4">
        <f>VLOOKUP(C4228,Customers!$A$1:$H$201,8,0)</f>
        <v>44153</v>
      </c>
      <c r="I4228" t="s">
        <v>735</v>
      </c>
      <c r="J4228" t="str">
        <f>VLOOKUP(I4228,Products!$A$1:$F$51,2,0)</f>
        <v>Step Smartphone</v>
      </c>
      <c r="K4228" t="str">
        <f>VLOOKUP(I4228,Products!$A$1:$F$51,3,0)</f>
        <v>Electronics</v>
      </c>
      <c r="L4228" t="str">
        <f>VLOOKUP(I4228,Products!$A$1:$F$51,4,0)</f>
        <v>Smartphone</v>
      </c>
      <c r="M4228" s="7">
        <f>VLOOKUP(I4228,Products!$A$1:$F$51,5,0)</f>
        <v>1194.1199999999999</v>
      </c>
      <c r="N4228" s="7">
        <f>VLOOKUP(I4228,Products!$A$1:$F$51,6,0)</f>
        <v>838.95</v>
      </c>
      <c r="O4228" t="s">
        <v>831</v>
      </c>
      <c r="P4228" t="str">
        <f>VLOOKUP(O4228,Stores!$A$1:$D$6,2,0)</f>
        <v>MegaMart Peckmouth</v>
      </c>
      <c r="Q4228" t="str">
        <f>VLOOKUP(O4228,Stores!$A$1:$D$6,4,0)</f>
        <v>East</v>
      </c>
      <c r="R4228" s="6">
        <v>3</v>
      </c>
      <c r="S4228" s="6">
        <v>0.05</v>
      </c>
      <c r="T4228" t="s">
        <v>861</v>
      </c>
      <c r="U4228">
        <f t="shared" si="198"/>
        <v>3582.3599999999997</v>
      </c>
      <c r="V4228" s="7">
        <f t="shared" si="199"/>
        <v>2516.8500000000004</v>
      </c>
      <c r="W4228" s="7">
        <f t="shared" si="200"/>
        <v>1064.5599999999993</v>
      </c>
    </row>
    <row r="4229" spans="1:23" x14ac:dyDescent="0.25">
      <c r="A4229" t="s">
        <v>2815</v>
      </c>
      <c r="B4229" s="4">
        <v>45796</v>
      </c>
      <c r="C4229" t="s">
        <v>436</v>
      </c>
      <c r="D4229" t="str">
        <f>VLOOKUP(C4229,Customers!$A$1:$H$201,4,0)</f>
        <v>Gina Bradford</v>
      </c>
      <c r="E4229" t="str">
        <f>VLOOKUP(C4229,Customers!$A$1:$H$201,5,0)</f>
        <v>Male</v>
      </c>
      <c r="F4229" s="4">
        <f>VLOOKUP(C4229,Customers!$A$1:$H$201,6,0)</f>
        <v>27633</v>
      </c>
      <c r="G4229" s="4" t="str">
        <f>VLOOKUP(C4229,Customers!$A$1:$H$201,7,0)</f>
        <v>Port William</v>
      </c>
      <c r="H4229" s="4">
        <f>VLOOKUP(C4229,Customers!$A$1:$H$201,8,0)</f>
        <v>45850</v>
      </c>
      <c r="I4229" t="s">
        <v>794</v>
      </c>
      <c r="J4229" t="str">
        <f>VLOOKUP(I4229,Products!$A$1:$F$51,2,0)</f>
        <v>New Watches</v>
      </c>
      <c r="K4229" t="str">
        <f>VLOOKUP(I4229,Products!$A$1:$F$51,3,0)</f>
        <v>Fashion</v>
      </c>
      <c r="L4229" t="str">
        <f>VLOOKUP(I4229,Products!$A$1:$F$51,4,0)</f>
        <v>Watches</v>
      </c>
      <c r="M4229" s="7">
        <f>VLOOKUP(I4229,Products!$A$1:$F$51,5,0)</f>
        <v>1501.46</v>
      </c>
      <c r="N4229" s="7">
        <f>VLOOKUP(I4229,Products!$A$1:$F$51,6,0)</f>
        <v>1167.73</v>
      </c>
      <c r="O4229" t="s">
        <v>831</v>
      </c>
      <c r="P4229" t="str">
        <f>VLOOKUP(O4229,Stores!$A$1:$D$6,2,0)</f>
        <v>MegaMart Peckmouth</v>
      </c>
      <c r="Q4229" t="str">
        <f>VLOOKUP(O4229,Stores!$A$1:$D$6,4,0)</f>
        <v>East</v>
      </c>
      <c r="R4229" s="6">
        <v>2</v>
      </c>
      <c r="S4229" s="6">
        <v>0.05</v>
      </c>
      <c r="T4229" t="s">
        <v>854</v>
      </c>
      <c r="U4229">
        <f t="shared" si="198"/>
        <v>3002.92</v>
      </c>
      <c r="V4229" s="7">
        <f t="shared" si="199"/>
        <v>2335.46</v>
      </c>
      <c r="W4229" s="7">
        <f t="shared" si="200"/>
        <v>666.51</v>
      </c>
    </row>
    <row r="4230" spans="1:23" x14ac:dyDescent="0.25">
      <c r="A4230" t="s">
        <v>3037</v>
      </c>
      <c r="B4230" s="4">
        <v>45796</v>
      </c>
      <c r="C4230" t="s">
        <v>268</v>
      </c>
      <c r="D4230" t="str">
        <f>VLOOKUP(C4230,Customers!$A$1:$H$201,4,0)</f>
        <v>Denise Gutierrez</v>
      </c>
      <c r="E4230" t="str">
        <f>VLOOKUP(C4230,Customers!$A$1:$H$201,5,0)</f>
        <v>Male</v>
      </c>
      <c r="F4230" s="4">
        <f>VLOOKUP(C4230,Customers!$A$1:$H$201,6,0)</f>
        <v>22815</v>
      </c>
      <c r="G4230" s="4" t="str">
        <f>VLOOKUP(C4230,Customers!$A$1:$H$201,7,0)</f>
        <v>New Manuelville</v>
      </c>
      <c r="H4230" s="4">
        <f>VLOOKUP(C4230,Customers!$A$1:$H$201,8,0)</f>
        <v>44340</v>
      </c>
      <c r="I4230" t="s">
        <v>816</v>
      </c>
      <c r="J4230" t="str">
        <f>VLOOKUP(I4230,Products!$A$1:$F$51,2,0)</f>
        <v>Or Smartphone</v>
      </c>
      <c r="K4230" t="str">
        <f>VLOOKUP(I4230,Products!$A$1:$F$51,3,0)</f>
        <v>Electronics</v>
      </c>
      <c r="L4230" t="str">
        <f>VLOOKUP(I4230,Products!$A$1:$F$51,4,0)</f>
        <v>Smartphone</v>
      </c>
      <c r="M4230" s="7">
        <f>VLOOKUP(I4230,Products!$A$1:$F$51,5,0)</f>
        <v>1197.18</v>
      </c>
      <c r="N4230" s="7">
        <f>VLOOKUP(I4230,Products!$A$1:$F$51,6,0)</f>
        <v>722.74</v>
      </c>
      <c r="O4230" t="s">
        <v>842</v>
      </c>
      <c r="P4230" t="str">
        <f>VLOOKUP(O4230,Stores!$A$1:$D$6,2,0)</f>
        <v>MegaMart Johnmouth</v>
      </c>
      <c r="Q4230" t="str">
        <f>VLOOKUP(O4230,Stores!$A$1:$D$6,4,0)</f>
        <v>East</v>
      </c>
      <c r="R4230" s="6">
        <v>4</v>
      </c>
      <c r="S4230" s="6">
        <v>0.05</v>
      </c>
      <c r="T4230" t="s">
        <v>851</v>
      </c>
      <c r="U4230">
        <f t="shared" si="198"/>
        <v>4788.72</v>
      </c>
      <c r="V4230" s="7">
        <f t="shared" si="199"/>
        <v>2890.96</v>
      </c>
      <c r="W4230" s="7">
        <f t="shared" si="200"/>
        <v>1896.8100000000002</v>
      </c>
    </row>
    <row r="4231" spans="1:23" x14ac:dyDescent="0.25">
      <c r="A4231" t="s">
        <v>3711</v>
      </c>
      <c r="B4231" s="4">
        <v>45796</v>
      </c>
      <c r="C4231" t="s">
        <v>135</v>
      </c>
      <c r="D4231" t="str">
        <f>VLOOKUP(C4231,Customers!$A$1:$H$201,4,0)</f>
        <v>Kimberly King</v>
      </c>
      <c r="E4231" t="str">
        <f>VLOOKUP(C4231,Customers!$A$1:$H$201,5,0)</f>
        <v>Female</v>
      </c>
      <c r="F4231" s="4">
        <f>VLOOKUP(C4231,Customers!$A$1:$H$201,6,0)</f>
        <v>33347</v>
      </c>
      <c r="G4231" s="4" t="str">
        <f>VLOOKUP(C4231,Customers!$A$1:$H$201,7,0)</f>
        <v>North George</v>
      </c>
      <c r="H4231" s="4">
        <f>VLOOKUP(C4231,Customers!$A$1:$H$201,8,0)</f>
        <v>45007</v>
      </c>
      <c r="I4231" t="s">
        <v>800</v>
      </c>
      <c r="J4231" t="str">
        <f>VLOOKUP(I4231,Products!$A$1:$F$51,2,0)</f>
        <v>Church Clothing</v>
      </c>
      <c r="K4231" t="str">
        <f>VLOOKUP(I4231,Products!$A$1:$F$51,3,0)</f>
        <v>Fashion</v>
      </c>
      <c r="L4231" t="str">
        <f>VLOOKUP(I4231,Products!$A$1:$F$51,4,0)</f>
        <v>Clothing</v>
      </c>
      <c r="M4231" s="7">
        <f>VLOOKUP(I4231,Products!$A$1:$F$51,5,0)</f>
        <v>540.94000000000005</v>
      </c>
      <c r="N4231" s="7">
        <f>VLOOKUP(I4231,Products!$A$1:$F$51,6,0)</f>
        <v>398.25</v>
      </c>
      <c r="O4231" t="s">
        <v>842</v>
      </c>
      <c r="P4231" t="str">
        <f>VLOOKUP(O4231,Stores!$A$1:$D$6,2,0)</f>
        <v>MegaMart Johnmouth</v>
      </c>
      <c r="Q4231" t="str">
        <f>VLOOKUP(O4231,Stores!$A$1:$D$6,4,0)</f>
        <v>East</v>
      </c>
      <c r="R4231" s="6">
        <v>2</v>
      </c>
      <c r="S4231" s="6">
        <v>0.05</v>
      </c>
      <c r="T4231" t="s">
        <v>857</v>
      </c>
      <c r="U4231">
        <f t="shared" si="198"/>
        <v>1081.8800000000001</v>
      </c>
      <c r="V4231" s="7">
        <f t="shared" si="199"/>
        <v>796.5</v>
      </c>
      <c r="W4231" s="7">
        <f t="shared" si="200"/>
        <v>284.43000000000012</v>
      </c>
    </row>
    <row r="4232" spans="1:23" x14ac:dyDescent="0.25">
      <c r="A4232" t="s">
        <v>3914</v>
      </c>
      <c r="B4232" s="4">
        <v>45796</v>
      </c>
      <c r="C4232" t="s">
        <v>522</v>
      </c>
      <c r="D4232" t="str">
        <f>VLOOKUP(C4232,Customers!$A$1:$H$201,4,0)</f>
        <v>Betty Johnson</v>
      </c>
      <c r="E4232" t="str">
        <f>VLOOKUP(C4232,Customers!$A$1:$H$201,5,0)</f>
        <v>Female</v>
      </c>
      <c r="F4232" s="4">
        <f>VLOOKUP(C4232,Customers!$A$1:$H$201,6,0)</f>
        <v>23256</v>
      </c>
      <c r="G4232" s="4" t="str">
        <f>VLOOKUP(C4232,Customers!$A$1:$H$201,7,0)</f>
        <v>North Lisa</v>
      </c>
      <c r="H4232" s="4">
        <f>VLOOKUP(C4232,Customers!$A$1:$H$201,8,0)</f>
        <v>44258</v>
      </c>
      <c r="I4232" t="s">
        <v>798</v>
      </c>
      <c r="J4232" t="str">
        <f>VLOOKUP(I4232,Products!$A$1:$F$51,2,0)</f>
        <v>Stage Footwear</v>
      </c>
      <c r="K4232" t="str">
        <f>VLOOKUP(I4232,Products!$A$1:$F$51,3,0)</f>
        <v>Fashion</v>
      </c>
      <c r="L4232" t="str">
        <f>VLOOKUP(I4232,Products!$A$1:$F$51,4,0)</f>
        <v>Footwear</v>
      </c>
      <c r="M4232" s="7">
        <f>VLOOKUP(I4232,Products!$A$1:$F$51,5,0)</f>
        <v>1102.791777777778</v>
      </c>
      <c r="N4232" s="7">
        <f>VLOOKUP(I4232,Products!$A$1:$F$51,6,0)</f>
        <v>742.26521739130465</v>
      </c>
      <c r="O4232" t="s">
        <v>827</v>
      </c>
      <c r="P4232" t="str">
        <f>VLOOKUP(O4232,Stores!$A$1:$D$6,2,0)</f>
        <v>MegaMart Jimenezborough</v>
      </c>
      <c r="Q4232" t="str">
        <f>VLOOKUP(O4232,Stores!$A$1:$D$6,4,0)</f>
        <v>South</v>
      </c>
      <c r="R4232" s="6">
        <v>2</v>
      </c>
      <c r="S4232" s="6">
        <v>0.05</v>
      </c>
      <c r="T4232" t="s">
        <v>857</v>
      </c>
      <c r="U4232">
        <f t="shared" si="198"/>
        <v>2205.5835555555559</v>
      </c>
      <c r="V4232" s="7">
        <f t="shared" si="199"/>
        <v>1484.5304347826093</v>
      </c>
      <c r="W4232" s="7">
        <f t="shared" si="200"/>
        <v>720.10312077294657</v>
      </c>
    </row>
    <row r="4233" spans="1:23" x14ac:dyDescent="0.25">
      <c r="A4233" t="s">
        <v>5410</v>
      </c>
      <c r="B4233" s="4">
        <v>45797</v>
      </c>
      <c r="C4233" t="s">
        <v>325</v>
      </c>
      <c r="D4233" t="str">
        <f>VLOOKUP(C4233,Customers!$A$1:$H$201,4,0)</f>
        <v>Laurie Mason</v>
      </c>
      <c r="E4233" t="str">
        <f>VLOOKUP(C4233,Customers!$A$1:$H$201,5,0)</f>
        <v>Female</v>
      </c>
      <c r="F4233" s="4">
        <f>VLOOKUP(C4233,Customers!$A$1:$H$201,6,0)</f>
        <v>27567</v>
      </c>
      <c r="G4233" s="4" t="str">
        <f>VLOOKUP(C4233,Customers!$A$1:$H$201,7,0)</f>
        <v>Berrymouth</v>
      </c>
      <c r="H4233" s="4">
        <f>VLOOKUP(C4233,Customers!$A$1:$H$201,8,0)</f>
        <v>45840</v>
      </c>
      <c r="I4233" t="s">
        <v>820</v>
      </c>
      <c r="J4233" t="str">
        <f>VLOOKUP(I4233,Products!$A$1:$F$51,2,0)</f>
        <v>Possible Watches</v>
      </c>
      <c r="K4233" t="str">
        <f>VLOOKUP(I4233,Products!$A$1:$F$51,3,0)</f>
        <v>Fashion</v>
      </c>
      <c r="L4233" t="str">
        <f>VLOOKUP(I4233,Products!$A$1:$F$51,4,0)</f>
        <v>Watches</v>
      </c>
      <c r="M4233" s="7">
        <f>VLOOKUP(I4233,Products!$A$1:$F$51,5,0)</f>
        <v>388.26</v>
      </c>
      <c r="N4233" s="7">
        <f>VLOOKUP(I4233,Products!$A$1:$F$51,6,0)</f>
        <v>199.3</v>
      </c>
      <c r="O4233" t="s">
        <v>831</v>
      </c>
      <c r="P4233" t="str">
        <f>VLOOKUP(O4233,Stores!$A$1:$D$6,2,0)</f>
        <v>MegaMart Peckmouth</v>
      </c>
      <c r="Q4233" t="str">
        <f>VLOOKUP(O4233,Stores!$A$1:$D$6,4,0)</f>
        <v>East</v>
      </c>
      <c r="R4233" s="6">
        <v>1</v>
      </c>
      <c r="S4233" s="6">
        <v>0.15</v>
      </c>
      <c r="T4233" t="s">
        <v>854</v>
      </c>
      <c r="U4233">
        <f t="shared" si="198"/>
        <v>388.26</v>
      </c>
      <c r="V4233" s="7">
        <f t="shared" si="199"/>
        <v>199.3</v>
      </c>
      <c r="W4233" s="7">
        <f t="shared" si="200"/>
        <v>188.10999999999999</v>
      </c>
    </row>
    <row r="4234" spans="1:23" x14ac:dyDescent="0.25">
      <c r="A4234" t="s">
        <v>992</v>
      </c>
      <c r="B4234" s="4">
        <v>45797</v>
      </c>
      <c r="C4234" t="s">
        <v>561</v>
      </c>
      <c r="D4234" t="str">
        <f>VLOOKUP(C4234,Customers!$A$1:$H$201,4,0)</f>
        <v>Connie Terry</v>
      </c>
      <c r="E4234" t="str">
        <f>VLOOKUP(C4234,Customers!$A$1:$H$201,5,0)</f>
        <v>Male</v>
      </c>
      <c r="F4234" s="4">
        <f>VLOOKUP(C4234,Customers!$A$1:$H$201,6,0)</f>
        <v>24092</v>
      </c>
      <c r="G4234" s="4" t="str">
        <f>VLOOKUP(C4234,Customers!$A$1:$H$201,7,0)</f>
        <v>Port Patriciaburgh</v>
      </c>
      <c r="H4234" s="4">
        <f>VLOOKUP(C4234,Customers!$A$1:$H$201,8,0)</f>
        <v>44917</v>
      </c>
      <c r="I4234" t="s">
        <v>776</v>
      </c>
      <c r="J4234" t="str">
        <f>VLOOKUP(I4234,Products!$A$1:$F$51,2,0)</f>
        <v>Hospital Smartphone</v>
      </c>
      <c r="K4234" t="str">
        <f>VLOOKUP(I4234,Products!$A$1:$F$51,3,0)</f>
        <v>Electronics</v>
      </c>
      <c r="L4234" t="str">
        <f>VLOOKUP(I4234,Products!$A$1:$F$51,4,0)</f>
        <v>Smartphone</v>
      </c>
      <c r="M4234" s="7">
        <f>VLOOKUP(I4234,Products!$A$1:$F$51,5,0)</f>
        <v>1272.23</v>
      </c>
      <c r="N4234" s="7">
        <f>VLOOKUP(I4234,Products!$A$1:$F$51,6,0)</f>
        <v>952.65</v>
      </c>
      <c r="O4234" t="s">
        <v>831</v>
      </c>
      <c r="P4234" t="str">
        <f>VLOOKUP(O4234,Stores!$A$1:$D$6,2,0)</f>
        <v>MegaMart Peckmouth</v>
      </c>
      <c r="Q4234" t="str">
        <f>VLOOKUP(O4234,Stores!$A$1:$D$6,4,0)</f>
        <v>East</v>
      </c>
      <c r="R4234" s="6">
        <v>1</v>
      </c>
      <c r="S4234" s="6">
        <v>0.15</v>
      </c>
      <c r="T4234" t="s">
        <v>851</v>
      </c>
      <c r="U4234">
        <f t="shared" si="198"/>
        <v>1272.23</v>
      </c>
      <c r="V4234" s="7">
        <f t="shared" si="199"/>
        <v>952.65</v>
      </c>
      <c r="W4234" s="7">
        <f t="shared" si="200"/>
        <v>318.73</v>
      </c>
    </row>
    <row r="4235" spans="1:23" x14ac:dyDescent="0.25">
      <c r="A4235" t="s">
        <v>1035</v>
      </c>
      <c r="B4235" s="4">
        <v>45797</v>
      </c>
      <c r="C4235" t="s">
        <v>264</v>
      </c>
      <c r="D4235" t="str">
        <f>VLOOKUP(C4235,Customers!$A$1:$H$201,4,0)</f>
        <v>Eric Bryan</v>
      </c>
      <c r="E4235" t="str">
        <f>VLOOKUP(C4235,Customers!$A$1:$H$201,5,0)</f>
        <v>Male</v>
      </c>
      <c r="F4235" s="4">
        <f>VLOOKUP(C4235,Customers!$A$1:$H$201,6,0)</f>
        <v>26230</v>
      </c>
      <c r="G4235" s="4" t="str">
        <f>VLOOKUP(C4235,Customers!$A$1:$H$201,7,0)</f>
        <v>Taylorhaven</v>
      </c>
      <c r="H4235" s="4">
        <f>VLOOKUP(C4235,Customers!$A$1:$H$201,8,0)</f>
        <v>44259</v>
      </c>
      <c r="I4235" t="s">
        <v>780</v>
      </c>
      <c r="J4235" t="str">
        <f>VLOOKUP(I4235,Products!$A$1:$F$51,2,0)</f>
        <v>Road Clothing</v>
      </c>
      <c r="K4235" t="str">
        <f>VLOOKUP(I4235,Products!$A$1:$F$51,3,0)</f>
        <v>Fashion</v>
      </c>
      <c r="L4235" t="str">
        <f>VLOOKUP(I4235,Products!$A$1:$F$51,4,0)</f>
        <v>Clothing</v>
      </c>
      <c r="M4235" s="7">
        <f>VLOOKUP(I4235,Products!$A$1:$F$51,5,0)</f>
        <v>1485.05</v>
      </c>
      <c r="N4235" s="7">
        <f>VLOOKUP(I4235,Products!$A$1:$F$51,6,0)</f>
        <v>988.31</v>
      </c>
      <c r="O4235" t="s">
        <v>838</v>
      </c>
      <c r="P4235" t="str">
        <f>VLOOKUP(O4235,Stores!$A$1:$D$6,2,0)</f>
        <v>MegaMart Brianahaven</v>
      </c>
      <c r="Q4235" t="str">
        <f>VLOOKUP(O4235,Stores!$A$1:$D$6,4,0)</f>
        <v>North</v>
      </c>
      <c r="R4235" s="6">
        <v>4</v>
      </c>
      <c r="S4235" s="6">
        <v>0.15</v>
      </c>
      <c r="T4235" t="s">
        <v>854</v>
      </c>
      <c r="U4235">
        <f t="shared" si="198"/>
        <v>5940.2</v>
      </c>
      <c r="V4235" s="7">
        <f t="shared" si="199"/>
        <v>3953.24</v>
      </c>
      <c r="W4235" s="7">
        <f t="shared" si="200"/>
        <v>1986.1100000000001</v>
      </c>
    </row>
    <row r="4236" spans="1:23" x14ac:dyDescent="0.25">
      <c r="A4236" t="s">
        <v>2153</v>
      </c>
      <c r="B4236" s="4">
        <v>45797</v>
      </c>
      <c r="C4236" t="s">
        <v>462</v>
      </c>
      <c r="D4236" t="str">
        <f>VLOOKUP(C4236,Customers!$A$1:$H$201,4,0)</f>
        <v>Monique Johnson</v>
      </c>
      <c r="E4236" t="str">
        <f>VLOOKUP(C4236,Customers!$A$1:$H$201,5,0)</f>
        <v>Male</v>
      </c>
      <c r="F4236" s="4">
        <f>VLOOKUP(C4236,Customers!$A$1:$H$201,6,0)</f>
        <v>29315</v>
      </c>
      <c r="G4236" s="4" t="str">
        <f>VLOOKUP(C4236,Customers!$A$1:$H$201,7,0)</f>
        <v>West Paulfurt</v>
      </c>
      <c r="H4236" s="4">
        <f>VLOOKUP(C4236,Customers!$A$1:$H$201,8,0)</f>
        <v>45654</v>
      </c>
      <c r="I4236" t="s">
        <v>714</v>
      </c>
      <c r="J4236" t="str">
        <f>VLOOKUP(I4236,Products!$A$1:$F$51,2,0)</f>
        <v>Here Footwear</v>
      </c>
      <c r="K4236" t="str">
        <f>VLOOKUP(I4236,Products!$A$1:$F$51,3,0)</f>
        <v>Fashion</v>
      </c>
      <c r="L4236" t="str">
        <f>VLOOKUP(I4236,Products!$A$1:$F$51,4,0)</f>
        <v>Footwear</v>
      </c>
      <c r="M4236" s="7">
        <f>VLOOKUP(I4236,Products!$A$1:$F$51,5,0)</f>
        <v>1102.791777777778</v>
      </c>
      <c r="N4236" s="7">
        <f>VLOOKUP(I4236,Products!$A$1:$F$51,6,0)</f>
        <v>169.03</v>
      </c>
      <c r="O4236" t="s">
        <v>835</v>
      </c>
      <c r="P4236" t="str">
        <f>VLOOKUP(O4236,Stores!$A$1:$D$6,2,0)</f>
        <v>MegaMart New Michele</v>
      </c>
      <c r="Q4236" t="str">
        <f>VLOOKUP(O4236,Stores!$A$1:$D$6,4,0)</f>
        <v>West</v>
      </c>
      <c r="R4236" s="6">
        <v>5</v>
      </c>
      <c r="S4236" s="6">
        <v>0</v>
      </c>
      <c r="T4236" t="s">
        <v>851</v>
      </c>
      <c r="U4236">
        <f t="shared" si="198"/>
        <v>5513.9588888888902</v>
      </c>
      <c r="V4236" s="7">
        <f t="shared" si="199"/>
        <v>845.15</v>
      </c>
      <c r="W4236" s="7">
        <f t="shared" si="200"/>
        <v>4667.8088888888906</v>
      </c>
    </row>
    <row r="4237" spans="1:23" x14ac:dyDescent="0.25">
      <c r="A4237" t="s">
        <v>2371</v>
      </c>
      <c r="B4237" s="4">
        <v>45798</v>
      </c>
      <c r="C4237" t="s">
        <v>522</v>
      </c>
      <c r="D4237" t="str">
        <f>VLOOKUP(C4237,Customers!$A$1:$H$201,4,0)</f>
        <v>Betty Johnson</v>
      </c>
      <c r="E4237" t="str">
        <f>VLOOKUP(C4237,Customers!$A$1:$H$201,5,0)</f>
        <v>Female</v>
      </c>
      <c r="F4237" s="4">
        <f>VLOOKUP(C4237,Customers!$A$1:$H$201,6,0)</f>
        <v>23256</v>
      </c>
      <c r="G4237" s="4" t="str">
        <f>VLOOKUP(C4237,Customers!$A$1:$H$201,7,0)</f>
        <v>North Lisa</v>
      </c>
      <c r="H4237" s="4">
        <f>VLOOKUP(C4237,Customers!$A$1:$H$201,8,0)</f>
        <v>44258</v>
      </c>
      <c r="I4237" t="s">
        <v>728</v>
      </c>
      <c r="J4237" t="str">
        <f>VLOOKUP(I4237,Products!$A$1:$F$51,2,0)</f>
        <v>Understand Camera</v>
      </c>
      <c r="K4237" t="str">
        <f>VLOOKUP(I4237,Products!$A$1:$F$51,3,0)</f>
        <v>Electronics</v>
      </c>
      <c r="L4237" t="str">
        <f>VLOOKUP(I4237,Products!$A$1:$F$51,4,0)</f>
        <v>Camera</v>
      </c>
      <c r="M4237" s="7">
        <f>VLOOKUP(I4237,Products!$A$1:$F$51,5,0)</f>
        <v>1474.12</v>
      </c>
      <c r="N4237" s="7">
        <f>VLOOKUP(I4237,Products!$A$1:$F$51,6,0)</f>
        <v>764.02</v>
      </c>
      <c r="O4237" t="s">
        <v>831</v>
      </c>
      <c r="P4237" t="str">
        <f>VLOOKUP(O4237,Stores!$A$1:$D$6,2,0)</f>
        <v>MegaMart Peckmouth</v>
      </c>
      <c r="Q4237" t="str">
        <f>VLOOKUP(O4237,Stores!$A$1:$D$6,4,0)</f>
        <v>East</v>
      </c>
      <c r="R4237" s="6">
        <v>4</v>
      </c>
      <c r="S4237" s="6">
        <v>0.1</v>
      </c>
      <c r="T4237" t="s">
        <v>851</v>
      </c>
      <c r="U4237">
        <f t="shared" si="198"/>
        <v>5896.48</v>
      </c>
      <c r="V4237" s="7">
        <f t="shared" si="199"/>
        <v>3056.08</v>
      </c>
      <c r="W4237" s="7">
        <f t="shared" si="200"/>
        <v>2839.4999999999995</v>
      </c>
    </row>
    <row r="4238" spans="1:23" x14ac:dyDescent="0.25">
      <c r="A4238" t="s">
        <v>2668</v>
      </c>
      <c r="B4238" s="4">
        <v>45798</v>
      </c>
      <c r="C4238" t="s">
        <v>610</v>
      </c>
      <c r="D4238" t="str">
        <f>VLOOKUP(C4238,Customers!$A$1:$H$201,4,0)</f>
        <v>Michelle Smith</v>
      </c>
      <c r="E4238" t="str">
        <f>VLOOKUP(C4238,Customers!$A$1:$H$201,5,0)</f>
        <v>Female</v>
      </c>
      <c r="F4238" s="4">
        <f>VLOOKUP(C4238,Customers!$A$1:$H$201,6,0)</f>
        <v>28198</v>
      </c>
      <c r="G4238" s="4" t="str">
        <f>VLOOKUP(C4238,Customers!$A$1:$H$201,7,0)</f>
        <v>New Fred</v>
      </c>
      <c r="H4238" s="4">
        <f>VLOOKUP(C4238,Customers!$A$1:$H$201,8,0)</f>
        <v>45829</v>
      </c>
      <c r="I4238" t="s">
        <v>800</v>
      </c>
      <c r="J4238" t="str">
        <f>VLOOKUP(I4238,Products!$A$1:$F$51,2,0)</f>
        <v>Church Clothing</v>
      </c>
      <c r="K4238" t="str">
        <f>VLOOKUP(I4238,Products!$A$1:$F$51,3,0)</f>
        <v>Fashion</v>
      </c>
      <c r="L4238" t="str">
        <f>VLOOKUP(I4238,Products!$A$1:$F$51,4,0)</f>
        <v>Clothing</v>
      </c>
      <c r="M4238" s="7">
        <f>VLOOKUP(I4238,Products!$A$1:$F$51,5,0)</f>
        <v>540.94000000000005</v>
      </c>
      <c r="N4238" s="7">
        <f>VLOOKUP(I4238,Products!$A$1:$F$51,6,0)</f>
        <v>398.25</v>
      </c>
      <c r="O4238" t="s">
        <v>827</v>
      </c>
      <c r="P4238" t="str">
        <f>VLOOKUP(O4238,Stores!$A$1:$D$6,2,0)</f>
        <v>MegaMart Jimenezborough</v>
      </c>
      <c r="Q4238" t="str">
        <f>VLOOKUP(O4238,Stores!$A$1:$D$6,4,0)</f>
        <v>South</v>
      </c>
      <c r="R4238" s="6">
        <v>2</v>
      </c>
      <c r="S4238" s="6">
        <v>0.15</v>
      </c>
      <c r="T4238" t="s">
        <v>861</v>
      </c>
      <c r="U4238">
        <f t="shared" si="198"/>
        <v>1081.8800000000001</v>
      </c>
      <c r="V4238" s="7">
        <f t="shared" si="199"/>
        <v>796.5</v>
      </c>
      <c r="W4238" s="7">
        <f t="shared" si="200"/>
        <v>284.53000000000009</v>
      </c>
    </row>
    <row r="4239" spans="1:23" x14ac:dyDescent="0.25">
      <c r="A4239" t="s">
        <v>2885</v>
      </c>
      <c r="B4239" s="4">
        <v>45798</v>
      </c>
      <c r="C4239" t="s">
        <v>161</v>
      </c>
      <c r="D4239" t="str">
        <f>VLOOKUP(C4239,Customers!$A$1:$H$201,4,0)</f>
        <v>Anna Andrews</v>
      </c>
      <c r="E4239" t="str">
        <f>VLOOKUP(C4239,Customers!$A$1:$H$201,5,0)</f>
        <v>Female</v>
      </c>
      <c r="F4239" s="4">
        <f>VLOOKUP(C4239,Customers!$A$1:$H$201,6,0)</f>
        <v>36564</v>
      </c>
      <c r="G4239" s="4" t="str">
        <f>VLOOKUP(C4239,Customers!$A$1:$H$201,7,0)</f>
        <v>North Teresashire</v>
      </c>
      <c r="H4239" s="4">
        <f>VLOOKUP(C4239,Customers!$A$1:$H$201,8,0)</f>
        <v>44509</v>
      </c>
      <c r="I4239" t="s">
        <v>735</v>
      </c>
      <c r="J4239" t="str">
        <f>VLOOKUP(I4239,Products!$A$1:$F$51,2,0)</f>
        <v>Step Smartphone</v>
      </c>
      <c r="K4239" t="str">
        <f>VLOOKUP(I4239,Products!$A$1:$F$51,3,0)</f>
        <v>Electronics</v>
      </c>
      <c r="L4239" t="str">
        <f>VLOOKUP(I4239,Products!$A$1:$F$51,4,0)</f>
        <v>Smartphone</v>
      </c>
      <c r="M4239" s="7">
        <f>VLOOKUP(I4239,Products!$A$1:$F$51,5,0)</f>
        <v>1194.1199999999999</v>
      </c>
      <c r="N4239" s="7">
        <f>VLOOKUP(I4239,Products!$A$1:$F$51,6,0)</f>
        <v>838.95</v>
      </c>
      <c r="O4239" t="s">
        <v>827</v>
      </c>
      <c r="P4239" t="str">
        <f>VLOOKUP(O4239,Stores!$A$1:$D$6,2,0)</f>
        <v>MegaMart Jimenezborough</v>
      </c>
      <c r="Q4239" t="str">
        <f>VLOOKUP(O4239,Stores!$A$1:$D$6,4,0)</f>
        <v>South</v>
      </c>
      <c r="R4239" s="6">
        <v>3</v>
      </c>
      <c r="S4239" s="6">
        <v>0.1</v>
      </c>
      <c r="T4239" t="s">
        <v>851</v>
      </c>
      <c r="U4239">
        <f t="shared" si="198"/>
        <v>3582.3599999999997</v>
      </c>
      <c r="V4239" s="7">
        <f t="shared" si="199"/>
        <v>2516.8500000000004</v>
      </c>
      <c r="W4239" s="7">
        <f t="shared" si="200"/>
        <v>1064.6099999999992</v>
      </c>
    </row>
    <row r="4240" spans="1:23" x14ac:dyDescent="0.25">
      <c r="A4240" t="s">
        <v>3856</v>
      </c>
      <c r="B4240" s="4">
        <v>45798</v>
      </c>
      <c r="C4240" t="s">
        <v>616</v>
      </c>
      <c r="D4240" t="str">
        <f>VLOOKUP(C4240,Customers!$A$1:$H$201,4,0)</f>
        <v>Scott Howell</v>
      </c>
      <c r="E4240" t="str">
        <f>VLOOKUP(C4240,Customers!$A$1:$H$201,5,0)</f>
        <v>Male</v>
      </c>
      <c r="F4240" s="4">
        <f>VLOOKUP(C4240,Customers!$A$1:$H$201,6,0)</f>
        <v>38540</v>
      </c>
      <c r="G4240" s="4" t="str">
        <f>VLOOKUP(C4240,Customers!$A$1:$H$201,7,0)</f>
        <v>South Jennifer</v>
      </c>
      <c r="H4240" s="4">
        <f>VLOOKUP(C4240,Customers!$A$1:$H$201,8,0)</f>
        <v>45897</v>
      </c>
      <c r="I4240" t="s">
        <v>732</v>
      </c>
      <c r="J4240" t="str">
        <f>VLOOKUP(I4240,Products!$A$1:$F$51,2,0)</f>
        <v>Us Snacks</v>
      </c>
      <c r="K4240" t="str">
        <f>VLOOKUP(I4240,Products!$A$1:$F$51,3,0)</f>
        <v>Groceries</v>
      </c>
      <c r="L4240" t="str">
        <f>VLOOKUP(I4240,Products!$A$1:$F$51,4,0)</f>
        <v>Snacks</v>
      </c>
      <c r="M4240" s="7">
        <f>VLOOKUP(I4240,Products!$A$1:$F$51,5,0)</f>
        <v>123.19</v>
      </c>
      <c r="N4240" s="7">
        <f>VLOOKUP(I4240,Products!$A$1:$F$51,6,0)</f>
        <v>80.36</v>
      </c>
      <c r="O4240" t="s">
        <v>838</v>
      </c>
      <c r="P4240" t="str">
        <f>VLOOKUP(O4240,Stores!$A$1:$D$6,2,0)</f>
        <v>MegaMart Brianahaven</v>
      </c>
      <c r="Q4240" t="str">
        <f>VLOOKUP(O4240,Stores!$A$1:$D$6,4,0)</f>
        <v>North</v>
      </c>
      <c r="R4240" s="6">
        <v>1</v>
      </c>
      <c r="S4240" s="6">
        <v>0</v>
      </c>
      <c r="T4240" t="s">
        <v>854</v>
      </c>
      <c r="U4240">
        <f t="shared" si="198"/>
        <v>123.19</v>
      </c>
      <c r="V4240" s="7">
        <f t="shared" si="199"/>
        <v>80.36</v>
      </c>
      <c r="W4240" s="7">
        <f t="shared" si="200"/>
        <v>41.83</v>
      </c>
    </row>
    <row r="4241" spans="1:23" x14ac:dyDescent="0.25">
      <c r="A4241" t="s">
        <v>3928</v>
      </c>
      <c r="B4241" s="4">
        <v>45798</v>
      </c>
      <c r="C4241" t="s">
        <v>236</v>
      </c>
      <c r="D4241" t="str">
        <f>VLOOKUP(C4241,Customers!$A$1:$H$201,4,0)</f>
        <v>Susan Salinas</v>
      </c>
      <c r="E4241" t="str">
        <f>VLOOKUP(C4241,Customers!$A$1:$H$201,5,0)</f>
        <v>Male</v>
      </c>
      <c r="F4241" s="4">
        <f>VLOOKUP(C4241,Customers!$A$1:$H$201,6,0)</f>
        <v>36698</v>
      </c>
      <c r="G4241" s="4" t="str">
        <f>VLOOKUP(C4241,Customers!$A$1:$H$201,7,0)</f>
        <v>Turnerberg</v>
      </c>
      <c r="H4241" s="4">
        <f>VLOOKUP(C4241,Customers!$A$1:$H$201,8,0)</f>
        <v>44462</v>
      </c>
      <c r="I4241" t="s">
        <v>802</v>
      </c>
      <c r="J4241" t="str">
        <f>VLOOKUP(I4241,Products!$A$1:$F$51,2,0)</f>
        <v>Piece Headphones</v>
      </c>
      <c r="K4241" t="str">
        <f>VLOOKUP(I4241,Products!$A$1:$F$51,3,0)</f>
        <v>Electronics</v>
      </c>
      <c r="L4241" t="str">
        <f>VLOOKUP(I4241,Products!$A$1:$F$51,4,0)</f>
        <v>Headphones</v>
      </c>
      <c r="M4241" s="7">
        <f>VLOOKUP(I4241,Products!$A$1:$F$51,5,0)</f>
        <v>1745.61</v>
      </c>
      <c r="N4241" s="7">
        <f>VLOOKUP(I4241,Products!$A$1:$F$51,6,0)</f>
        <v>1322.44</v>
      </c>
      <c r="O4241" t="s">
        <v>842</v>
      </c>
      <c r="P4241" t="str">
        <f>VLOOKUP(O4241,Stores!$A$1:$D$6,2,0)</f>
        <v>MegaMart Johnmouth</v>
      </c>
      <c r="Q4241" t="str">
        <f>VLOOKUP(O4241,Stores!$A$1:$D$6,4,0)</f>
        <v>East</v>
      </c>
      <c r="R4241" s="6">
        <v>5</v>
      </c>
      <c r="S4241" s="6">
        <v>0.1</v>
      </c>
      <c r="T4241" t="s">
        <v>854</v>
      </c>
      <c r="U4241">
        <f t="shared" si="198"/>
        <v>8728.0499999999993</v>
      </c>
      <c r="V4241" s="7">
        <f t="shared" si="199"/>
        <v>6612.2000000000007</v>
      </c>
      <c r="W4241" s="7">
        <f t="shared" si="200"/>
        <v>2114.9499999999985</v>
      </c>
    </row>
    <row r="4242" spans="1:23" x14ac:dyDescent="0.25">
      <c r="A4242" t="s">
        <v>4569</v>
      </c>
      <c r="B4242" s="4">
        <v>45798</v>
      </c>
      <c r="C4242" t="s">
        <v>537</v>
      </c>
      <c r="D4242" t="str">
        <f>VLOOKUP(C4242,Customers!$A$1:$H$201,4,0)</f>
        <v>Melissa Torres</v>
      </c>
      <c r="E4242" t="str">
        <f>VLOOKUP(C4242,Customers!$A$1:$H$201,5,0)</f>
        <v>Male</v>
      </c>
      <c r="F4242" s="4">
        <f>VLOOKUP(C4242,Customers!$A$1:$H$201,6,0)</f>
        <v>28514</v>
      </c>
      <c r="G4242" s="4" t="str">
        <f>VLOOKUP(C4242,Customers!$A$1:$H$201,7,0)</f>
        <v>North Kathryn</v>
      </c>
      <c r="H4242" s="4">
        <f>VLOOKUP(C4242,Customers!$A$1:$H$201,8,0)</f>
        <v>45779</v>
      </c>
      <c r="I4242" t="s">
        <v>741</v>
      </c>
      <c r="J4242" t="str">
        <f>VLOOKUP(I4242,Products!$A$1:$F$51,2,0)</f>
        <v>Above Camera</v>
      </c>
      <c r="K4242" t="str">
        <f>VLOOKUP(I4242,Products!$A$1:$F$51,3,0)</f>
        <v>Electronics</v>
      </c>
      <c r="L4242" t="str">
        <f>VLOOKUP(I4242,Products!$A$1:$F$51,4,0)</f>
        <v>Camera</v>
      </c>
      <c r="M4242" s="7">
        <f>VLOOKUP(I4242,Products!$A$1:$F$51,5,0)</f>
        <v>1193.0899999999999</v>
      </c>
      <c r="N4242" s="7">
        <f>VLOOKUP(I4242,Products!$A$1:$F$51,6,0)</f>
        <v>818.24</v>
      </c>
      <c r="O4242" t="s">
        <v>838</v>
      </c>
      <c r="P4242" t="str">
        <f>VLOOKUP(O4242,Stores!$A$1:$D$6,2,0)</f>
        <v>MegaMart Brianahaven</v>
      </c>
      <c r="Q4242" t="str">
        <f>VLOOKUP(O4242,Stores!$A$1:$D$6,4,0)</f>
        <v>North</v>
      </c>
      <c r="R4242" s="6">
        <v>2</v>
      </c>
      <c r="S4242" s="6">
        <v>0.1</v>
      </c>
      <c r="T4242" t="s">
        <v>861</v>
      </c>
      <c r="U4242">
        <f t="shared" si="198"/>
        <v>2386.1799999999998</v>
      </c>
      <c r="V4242" s="7">
        <f t="shared" si="199"/>
        <v>1636.48</v>
      </c>
      <c r="W4242" s="7">
        <f t="shared" si="200"/>
        <v>748.79999999999984</v>
      </c>
    </row>
    <row r="4243" spans="1:23" x14ac:dyDescent="0.25">
      <c r="A4243" t="s">
        <v>5266</v>
      </c>
      <c r="B4243" s="4">
        <v>45798</v>
      </c>
      <c r="C4243" t="s">
        <v>700</v>
      </c>
      <c r="D4243" t="str">
        <f>VLOOKUP(C4243,Customers!$A$1:$H$201,4,0)</f>
        <v>Ronald Haley</v>
      </c>
      <c r="E4243" t="str">
        <f>VLOOKUP(C4243,Customers!$A$1:$H$201,5,0)</f>
        <v>Male</v>
      </c>
      <c r="F4243" s="4">
        <f>VLOOKUP(C4243,Customers!$A$1:$H$201,6,0)</f>
        <v>37249</v>
      </c>
      <c r="G4243" s="4" t="str">
        <f>VLOOKUP(C4243,Customers!$A$1:$H$201,7,0)</f>
        <v>Jenniferbury</v>
      </c>
      <c r="H4243" s="4">
        <f>VLOOKUP(C4243,Customers!$A$1:$H$201,8,0)</f>
        <v>45832</v>
      </c>
      <c r="I4243" t="s">
        <v>730</v>
      </c>
      <c r="J4243" t="str">
        <f>VLOOKUP(I4243,Products!$A$1:$F$51,2,0)</f>
        <v>Recognize Footwear</v>
      </c>
      <c r="K4243" t="str">
        <f>VLOOKUP(I4243,Products!$A$1:$F$51,3,0)</f>
        <v>Fashion</v>
      </c>
      <c r="L4243" t="str">
        <f>VLOOKUP(I4243,Products!$A$1:$F$51,4,0)</f>
        <v>Footwear</v>
      </c>
      <c r="M4243" s="7">
        <f>VLOOKUP(I4243,Products!$A$1:$F$51,5,0)</f>
        <v>109.78</v>
      </c>
      <c r="N4243" s="7">
        <f>VLOOKUP(I4243,Products!$A$1:$F$51,6,0)</f>
        <v>70.59</v>
      </c>
      <c r="O4243" t="s">
        <v>831</v>
      </c>
      <c r="P4243" t="str">
        <f>VLOOKUP(O4243,Stores!$A$1:$D$6,2,0)</f>
        <v>MegaMart Peckmouth</v>
      </c>
      <c r="Q4243" t="str">
        <f>VLOOKUP(O4243,Stores!$A$1:$D$6,4,0)</f>
        <v>East</v>
      </c>
      <c r="R4243" s="6">
        <v>5</v>
      </c>
      <c r="S4243" s="6">
        <v>0</v>
      </c>
      <c r="T4243" t="s">
        <v>861</v>
      </c>
      <c r="U4243">
        <f t="shared" si="198"/>
        <v>548.9</v>
      </c>
      <c r="V4243" s="7">
        <f t="shared" si="199"/>
        <v>352.95000000000005</v>
      </c>
      <c r="W4243" s="7">
        <f t="shared" si="200"/>
        <v>194.94999999999993</v>
      </c>
    </row>
    <row r="4244" spans="1:23" x14ac:dyDescent="0.25">
      <c r="A4244" t="s">
        <v>5698</v>
      </c>
      <c r="B4244" s="4">
        <v>45798</v>
      </c>
      <c r="C4244" t="s">
        <v>610</v>
      </c>
      <c r="D4244" t="str">
        <f>VLOOKUP(C4244,Customers!$A$1:$H$201,4,0)</f>
        <v>Michelle Smith</v>
      </c>
      <c r="E4244" t="str">
        <f>VLOOKUP(C4244,Customers!$A$1:$H$201,5,0)</f>
        <v>Female</v>
      </c>
      <c r="F4244" s="4">
        <f>VLOOKUP(C4244,Customers!$A$1:$H$201,6,0)</f>
        <v>28198</v>
      </c>
      <c r="G4244" s="4" t="str">
        <f>VLOOKUP(C4244,Customers!$A$1:$H$201,7,0)</f>
        <v>New Fred</v>
      </c>
      <c r="H4244" s="4">
        <f>VLOOKUP(C4244,Customers!$A$1:$H$201,8,0)</f>
        <v>45829</v>
      </c>
      <c r="I4244" t="s">
        <v>755</v>
      </c>
      <c r="J4244" t="str">
        <f>VLOOKUP(I4244,Products!$A$1:$F$51,2,0)</f>
        <v>Democratic Smartphone</v>
      </c>
      <c r="K4244" t="str">
        <f>VLOOKUP(I4244,Products!$A$1:$F$51,3,0)</f>
        <v>Electronics</v>
      </c>
      <c r="L4244" t="str">
        <f>VLOOKUP(I4244,Products!$A$1:$F$51,4,0)</f>
        <v>Smartphone</v>
      </c>
      <c r="M4244" s="7">
        <f>VLOOKUP(I4244,Products!$A$1:$F$51,5,0)</f>
        <v>1079.8900000000001</v>
      </c>
      <c r="N4244" s="7">
        <f>VLOOKUP(I4244,Products!$A$1:$F$51,6,0)</f>
        <v>703.83</v>
      </c>
      <c r="O4244" t="s">
        <v>838</v>
      </c>
      <c r="P4244" t="str">
        <f>VLOOKUP(O4244,Stores!$A$1:$D$6,2,0)</f>
        <v>MegaMart Brianahaven</v>
      </c>
      <c r="Q4244" t="str">
        <f>VLOOKUP(O4244,Stores!$A$1:$D$6,4,0)</f>
        <v>North</v>
      </c>
      <c r="R4244" s="6">
        <v>3</v>
      </c>
      <c r="S4244" s="6">
        <v>0.05</v>
      </c>
      <c r="T4244" t="s">
        <v>857</v>
      </c>
      <c r="U4244">
        <f t="shared" si="198"/>
        <v>3239.67</v>
      </c>
      <c r="V4244" s="7">
        <f t="shared" si="199"/>
        <v>2111.4900000000002</v>
      </c>
      <c r="W4244" s="7">
        <f t="shared" si="200"/>
        <v>1127.2299999999998</v>
      </c>
    </row>
    <row r="4245" spans="1:23" x14ac:dyDescent="0.25">
      <c r="A4245" t="s">
        <v>2769</v>
      </c>
      <c r="B4245" s="4">
        <v>45798</v>
      </c>
      <c r="C4245" t="s">
        <v>452</v>
      </c>
      <c r="D4245" t="str">
        <f>VLOOKUP(C4245,Customers!$A$1:$H$201,4,0)</f>
        <v>Peter Edwards</v>
      </c>
      <c r="E4245" t="str">
        <f>VLOOKUP(C4245,Customers!$A$1:$H$201,5,0)</f>
        <v>Female</v>
      </c>
      <c r="F4245" s="4">
        <f>VLOOKUP(C4245,Customers!$A$1:$H$201,6,0)</f>
        <v>32818</v>
      </c>
      <c r="G4245" s="4" t="str">
        <f>VLOOKUP(C4245,Customers!$A$1:$H$201,7,0)</f>
        <v>Cliffordbury</v>
      </c>
      <c r="H4245" s="4">
        <f>VLOOKUP(C4245,Customers!$A$1:$H$201,8,0)</f>
        <v>44718</v>
      </c>
      <c r="I4245" t="s">
        <v>762</v>
      </c>
      <c r="J4245" t="str">
        <f>VLOOKUP(I4245,Products!$A$1:$F$51,2,0)</f>
        <v>Firm Dairy</v>
      </c>
      <c r="K4245" t="str">
        <f>VLOOKUP(I4245,Products!$A$1:$F$51,3,0)</f>
        <v>Groceries</v>
      </c>
      <c r="L4245" t="str">
        <f>VLOOKUP(I4245,Products!$A$1:$F$51,4,0)</f>
        <v>Dairy</v>
      </c>
      <c r="M4245" s="7">
        <f>VLOOKUP(I4245,Products!$A$1:$F$51,5,0)</f>
        <v>1227.24</v>
      </c>
      <c r="N4245" s="7">
        <f>VLOOKUP(I4245,Products!$A$1:$F$51,6,0)</f>
        <v>977.09</v>
      </c>
      <c r="O4245" t="s">
        <v>835</v>
      </c>
      <c r="P4245" t="str">
        <f>VLOOKUP(O4245,Stores!$A$1:$D$6,2,0)</f>
        <v>MegaMart New Michele</v>
      </c>
      <c r="Q4245" t="str">
        <f>VLOOKUP(O4245,Stores!$A$1:$D$6,4,0)</f>
        <v>West</v>
      </c>
      <c r="R4245" s="6">
        <v>3</v>
      </c>
      <c r="S4245" s="6">
        <v>0.15</v>
      </c>
      <c r="T4245" t="s">
        <v>861</v>
      </c>
      <c r="U4245">
        <f t="shared" si="198"/>
        <v>3681.7200000000003</v>
      </c>
      <c r="V4245" s="7">
        <f t="shared" si="199"/>
        <v>2931.27</v>
      </c>
      <c r="W4245" s="7">
        <f t="shared" si="200"/>
        <v>749.60000000000025</v>
      </c>
    </row>
    <row r="4246" spans="1:23" x14ac:dyDescent="0.25">
      <c r="A4246" t="s">
        <v>3223</v>
      </c>
      <c r="B4246" s="4">
        <v>45798</v>
      </c>
      <c r="C4246" t="s">
        <v>282</v>
      </c>
      <c r="D4246" t="str">
        <f>VLOOKUP(C4246,Customers!$A$1:$H$201,4,0)</f>
        <v>Seth Moore</v>
      </c>
      <c r="E4246" t="str">
        <f>VLOOKUP(C4246,Customers!$A$1:$H$201,5,0)</f>
        <v>Male</v>
      </c>
      <c r="F4246" s="4">
        <f>VLOOKUP(C4246,Customers!$A$1:$H$201,6,0)</f>
        <v>19984</v>
      </c>
      <c r="G4246" s="4" t="str">
        <f>VLOOKUP(C4246,Customers!$A$1:$H$201,7,0)</f>
        <v>New John</v>
      </c>
      <c r="H4246" s="4">
        <f>VLOOKUP(C4246,Customers!$A$1:$H$201,8,0)</f>
        <v>44328</v>
      </c>
      <c r="I4246" t="s">
        <v>760</v>
      </c>
      <c r="J4246" t="str">
        <f>VLOOKUP(I4246,Products!$A$1:$F$51,2,0)</f>
        <v>Simple Accessories</v>
      </c>
      <c r="K4246" t="str">
        <f>VLOOKUP(I4246,Products!$A$1:$F$51,3,0)</f>
        <v>Fashion</v>
      </c>
      <c r="L4246" t="str">
        <f>VLOOKUP(I4246,Products!$A$1:$F$51,4,0)</f>
        <v>Accessories</v>
      </c>
      <c r="M4246" s="7">
        <f>VLOOKUP(I4246,Products!$A$1:$F$51,5,0)</f>
        <v>1102.791777777778</v>
      </c>
      <c r="N4246" s="7">
        <f>VLOOKUP(I4246,Products!$A$1:$F$51,6,0)</f>
        <v>242.98</v>
      </c>
      <c r="O4246" t="s">
        <v>838</v>
      </c>
      <c r="P4246" t="str">
        <f>VLOOKUP(O4246,Stores!$A$1:$D$6,2,0)</f>
        <v>MegaMart Brianahaven</v>
      </c>
      <c r="Q4246" t="str">
        <f>VLOOKUP(O4246,Stores!$A$1:$D$6,4,0)</f>
        <v>North</v>
      </c>
      <c r="R4246" s="6">
        <v>4</v>
      </c>
      <c r="S4246" s="6">
        <v>0.15</v>
      </c>
      <c r="T4246" t="s">
        <v>851</v>
      </c>
      <c r="U4246">
        <f t="shared" si="198"/>
        <v>4411.1671111111118</v>
      </c>
      <c r="V4246" s="7">
        <f t="shared" si="199"/>
        <v>971.92</v>
      </c>
      <c r="W4246" s="7">
        <f t="shared" si="200"/>
        <v>3438.3971111111118</v>
      </c>
    </row>
    <row r="4247" spans="1:23" x14ac:dyDescent="0.25">
      <c r="A4247" t="s">
        <v>3614</v>
      </c>
      <c r="B4247" s="4">
        <v>45799</v>
      </c>
      <c r="C4247" t="s">
        <v>591</v>
      </c>
      <c r="D4247" t="str">
        <f>VLOOKUP(C4247,Customers!$A$1:$H$201,4,0)</f>
        <v>Meagan Ali</v>
      </c>
      <c r="E4247" t="str">
        <f>VLOOKUP(C4247,Customers!$A$1:$H$201,5,0)</f>
        <v>Female</v>
      </c>
      <c r="F4247" s="4">
        <f>VLOOKUP(C4247,Customers!$A$1:$H$201,6,0)</f>
        <v>37024</v>
      </c>
      <c r="G4247" s="4" t="str">
        <f>VLOOKUP(C4247,Customers!$A$1:$H$201,7,0)</f>
        <v>South Markbury</v>
      </c>
      <c r="H4247" s="4">
        <f>VLOOKUP(C4247,Customers!$A$1:$H$201,8,0)</f>
        <v>45117</v>
      </c>
      <c r="I4247" t="s">
        <v>735</v>
      </c>
      <c r="J4247" t="str">
        <f>VLOOKUP(I4247,Products!$A$1:$F$51,2,0)</f>
        <v>Step Smartphone</v>
      </c>
      <c r="K4247" t="str">
        <f>VLOOKUP(I4247,Products!$A$1:$F$51,3,0)</f>
        <v>Electronics</v>
      </c>
      <c r="L4247" t="str">
        <f>VLOOKUP(I4247,Products!$A$1:$F$51,4,0)</f>
        <v>Smartphone</v>
      </c>
      <c r="M4247" s="7">
        <f>VLOOKUP(I4247,Products!$A$1:$F$51,5,0)</f>
        <v>1194.1199999999999</v>
      </c>
      <c r="N4247" s="7">
        <f>VLOOKUP(I4247,Products!$A$1:$F$51,6,0)</f>
        <v>838.95</v>
      </c>
      <c r="O4247" t="s">
        <v>831</v>
      </c>
      <c r="P4247" t="str">
        <f>VLOOKUP(O4247,Stores!$A$1:$D$6,2,0)</f>
        <v>MegaMart Peckmouth</v>
      </c>
      <c r="Q4247" t="str">
        <f>VLOOKUP(O4247,Stores!$A$1:$D$6,4,0)</f>
        <v>East</v>
      </c>
      <c r="R4247" s="6">
        <v>2</v>
      </c>
      <c r="S4247" s="6">
        <v>0</v>
      </c>
      <c r="T4247" t="s">
        <v>851</v>
      </c>
      <c r="U4247">
        <f t="shared" si="198"/>
        <v>2388.2399999999998</v>
      </c>
      <c r="V4247" s="7">
        <f t="shared" si="199"/>
        <v>1677.9</v>
      </c>
      <c r="W4247" s="7">
        <f t="shared" si="200"/>
        <v>709.33999999999969</v>
      </c>
    </row>
    <row r="4248" spans="1:23" x14ac:dyDescent="0.25">
      <c r="A4248" t="s">
        <v>4314</v>
      </c>
      <c r="B4248" s="4">
        <v>45799</v>
      </c>
      <c r="C4248" t="s">
        <v>478</v>
      </c>
      <c r="D4248" t="str">
        <f>VLOOKUP(C4248,Customers!$A$1:$H$201,4,0)</f>
        <v>Denise Jackson</v>
      </c>
      <c r="E4248" t="str">
        <f>VLOOKUP(C4248,Customers!$A$1:$H$201,5,0)</f>
        <v>Male</v>
      </c>
      <c r="F4248" s="4">
        <f>VLOOKUP(C4248,Customers!$A$1:$H$201,6,0)</f>
        <v>35356</v>
      </c>
      <c r="G4248" s="4" t="str">
        <f>VLOOKUP(C4248,Customers!$A$1:$H$201,7,0)</f>
        <v>Williamsport</v>
      </c>
      <c r="H4248" s="4">
        <f>VLOOKUP(C4248,Customers!$A$1:$H$201,8,0)</f>
        <v>44915</v>
      </c>
      <c r="I4248" t="s">
        <v>780</v>
      </c>
      <c r="J4248" t="str">
        <f>VLOOKUP(I4248,Products!$A$1:$F$51,2,0)</f>
        <v>Road Clothing</v>
      </c>
      <c r="K4248" t="str">
        <f>VLOOKUP(I4248,Products!$A$1:$F$51,3,0)</f>
        <v>Fashion</v>
      </c>
      <c r="L4248" t="str">
        <f>VLOOKUP(I4248,Products!$A$1:$F$51,4,0)</f>
        <v>Clothing</v>
      </c>
      <c r="M4248" s="7">
        <f>VLOOKUP(I4248,Products!$A$1:$F$51,5,0)</f>
        <v>1485.05</v>
      </c>
      <c r="N4248" s="7">
        <f>VLOOKUP(I4248,Products!$A$1:$F$51,6,0)</f>
        <v>988.31</v>
      </c>
      <c r="O4248" t="s">
        <v>835</v>
      </c>
      <c r="P4248" t="str">
        <f>VLOOKUP(O4248,Stores!$A$1:$D$6,2,0)</f>
        <v>MegaMart New Michele</v>
      </c>
      <c r="Q4248" t="str">
        <f>VLOOKUP(O4248,Stores!$A$1:$D$6,4,0)</f>
        <v>West</v>
      </c>
      <c r="R4248" s="6">
        <v>1</v>
      </c>
      <c r="S4248" s="6">
        <v>0</v>
      </c>
      <c r="T4248" t="s">
        <v>857</v>
      </c>
      <c r="U4248">
        <f t="shared" si="198"/>
        <v>1485.05</v>
      </c>
      <c r="V4248" s="7">
        <f t="shared" si="199"/>
        <v>988.31</v>
      </c>
      <c r="W4248" s="7">
        <f t="shared" si="200"/>
        <v>495.74</v>
      </c>
    </row>
    <row r="4249" spans="1:23" x14ac:dyDescent="0.25">
      <c r="A4249" t="s">
        <v>5485</v>
      </c>
      <c r="B4249" s="4">
        <v>45799</v>
      </c>
      <c r="C4249" t="s">
        <v>208</v>
      </c>
      <c r="D4249" t="str">
        <f>VLOOKUP(C4249,Customers!$A$1:$H$201,4,0)</f>
        <v>Crystal Johnson</v>
      </c>
      <c r="E4249" t="str">
        <f>VLOOKUP(C4249,Customers!$A$1:$H$201,5,0)</f>
        <v>Female</v>
      </c>
      <c r="F4249" s="4">
        <f>VLOOKUP(C4249,Customers!$A$1:$H$201,6,0)</f>
        <v>37570</v>
      </c>
      <c r="G4249" s="4" t="str">
        <f>VLOOKUP(C4249,Customers!$A$1:$H$201,7,0)</f>
        <v>New Kathleentown</v>
      </c>
      <c r="H4249" s="4">
        <f>VLOOKUP(C4249,Customers!$A$1:$H$201,8,0)</f>
        <v>44274</v>
      </c>
      <c r="I4249" t="s">
        <v>755</v>
      </c>
      <c r="J4249" t="str">
        <f>VLOOKUP(I4249,Products!$A$1:$F$51,2,0)</f>
        <v>Democratic Smartphone</v>
      </c>
      <c r="K4249" t="str">
        <f>VLOOKUP(I4249,Products!$A$1:$F$51,3,0)</f>
        <v>Electronics</v>
      </c>
      <c r="L4249" t="str">
        <f>VLOOKUP(I4249,Products!$A$1:$F$51,4,0)</f>
        <v>Smartphone</v>
      </c>
      <c r="M4249" s="7">
        <f>VLOOKUP(I4249,Products!$A$1:$F$51,5,0)</f>
        <v>1079.8900000000001</v>
      </c>
      <c r="N4249" s="7">
        <f>VLOOKUP(I4249,Products!$A$1:$F$51,6,0)</f>
        <v>703.83</v>
      </c>
      <c r="O4249" t="s">
        <v>831</v>
      </c>
      <c r="P4249" t="str">
        <f>VLOOKUP(O4249,Stores!$A$1:$D$6,2,0)</f>
        <v>MegaMart Peckmouth</v>
      </c>
      <c r="Q4249" t="str">
        <f>VLOOKUP(O4249,Stores!$A$1:$D$6,4,0)</f>
        <v>East</v>
      </c>
      <c r="R4249" s="6">
        <v>4</v>
      </c>
      <c r="S4249" s="6">
        <v>0.15</v>
      </c>
      <c r="T4249" t="s">
        <v>857</v>
      </c>
      <c r="U4249">
        <f t="shared" si="198"/>
        <v>4319.5600000000004</v>
      </c>
      <c r="V4249" s="7">
        <f t="shared" si="199"/>
        <v>2815.32</v>
      </c>
      <c r="W4249" s="7">
        <f t="shared" si="200"/>
        <v>1503.3900000000003</v>
      </c>
    </row>
    <row r="4250" spans="1:23" x14ac:dyDescent="0.25">
      <c r="A4250" t="s">
        <v>5733</v>
      </c>
      <c r="B4250" s="4">
        <v>45799</v>
      </c>
      <c r="C4250" t="s">
        <v>503</v>
      </c>
      <c r="D4250" t="str">
        <f>VLOOKUP(C4250,Customers!$A$1:$H$201,4,0)</f>
        <v>Alexander Mcfarland</v>
      </c>
      <c r="E4250" t="str">
        <f>VLOOKUP(C4250,Customers!$A$1:$H$201,5,0)</f>
        <v>Male</v>
      </c>
      <c r="F4250" s="4">
        <f>VLOOKUP(C4250,Customers!$A$1:$H$201,6,0)</f>
        <v>21996</v>
      </c>
      <c r="G4250" s="4" t="str">
        <f>VLOOKUP(C4250,Customers!$A$1:$H$201,7,0)</f>
        <v>Whiteside</v>
      </c>
      <c r="H4250" s="4">
        <f>VLOOKUP(C4250,Customers!$A$1:$H$201,8,0)</f>
        <v>44455</v>
      </c>
      <c r="I4250" t="s">
        <v>812</v>
      </c>
      <c r="J4250" t="str">
        <f>VLOOKUP(I4250,Products!$A$1:$F$51,2,0)</f>
        <v>Set Dairy</v>
      </c>
      <c r="K4250" t="str">
        <f>VLOOKUP(I4250,Products!$A$1:$F$51,3,0)</f>
        <v>Groceries</v>
      </c>
      <c r="L4250" t="str">
        <f>VLOOKUP(I4250,Products!$A$1:$F$51,4,0)</f>
        <v>Dairy</v>
      </c>
      <c r="M4250" s="7">
        <f>VLOOKUP(I4250,Products!$A$1:$F$51,5,0)</f>
        <v>1879.08</v>
      </c>
      <c r="N4250" s="7">
        <f>VLOOKUP(I4250,Products!$A$1:$F$51,6,0)</f>
        <v>1004.56</v>
      </c>
      <c r="O4250" t="s">
        <v>835</v>
      </c>
      <c r="P4250" t="str">
        <f>VLOOKUP(O4250,Stores!$A$1:$D$6,2,0)</f>
        <v>MegaMart New Michele</v>
      </c>
      <c r="Q4250" t="str">
        <f>VLOOKUP(O4250,Stores!$A$1:$D$6,4,0)</f>
        <v>West</v>
      </c>
      <c r="R4250" s="6">
        <v>1</v>
      </c>
      <c r="S4250" s="6">
        <v>0.05</v>
      </c>
      <c r="T4250" t="s">
        <v>857</v>
      </c>
      <c r="U4250">
        <f t="shared" si="198"/>
        <v>1879.08</v>
      </c>
      <c r="V4250" s="7">
        <f t="shared" si="199"/>
        <v>1004.56</v>
      </c>
      <c r="W4250" s="7">
        <f t="shared" si="200"/>
        <v>873.56999999999994</v>
      </c>
    </row>
    <row r="4251" spans="1:23" x14ac:dyDescent="0.25">
      <c r="A4251" t="s">
        <v>1178</v>
      </c>
      <c r="B4251" s="4">
        <v>45799</v>
      </c>
      <c r="C4251" t="s">
        <v>616</v>
      </c>
      <c r="D4251" t="str">
        <f>VLOOKUP(C4251,Customers!$A$1:$H$201,4,0)</f>
        <v>Scott Howell</v>
      </c>
      <c r="E4251" t="str">
        <f>VLOOKUP(C4251,Customers!$A$1:$H$201,5,0)</f>
        <v>Male</v>
      </c>
      <c r="F4251" s="4">
        <f>VLOOKUP(C4251,Customers!$A$1:$H$201,6,0)</f>
        <v>38540</v>
      </c>
      <c r="G4251" s="4" t="str">
        <f>VLOOKUP(C4251,Customers!$A$1:$H$201,7,0)</f>
        <v>South Jennifer</v>
      </c>
      <c r="H4251" s="4">
        <f>VLOOKUP(C4251,Customers!$A$1:$H$201,8,0)</f>
        <v>45897</v>
      </c>
      <c r="I4251" t="s">
        <v>746</v>
      </c>
      <c r="J4251" t="str">
        <f>VLOOKUP(I4251,Products!$A$1:$F$51,2,0)</f>
        <v>Add Clothing</v>
      </c>
      <c r="K4251" t="str">
        <f>VLOOKUP(I4251,Products!$A$1:$F$51,3,0)</f>
        <v>Fashion</v>
      </c>
      <c r="L4251" t="str">
        <f>VLOOKUP(I4251,Products!$A$1:$F$51,4,0)</f>
        <v>Clothing</v>
      </c>
      <c r="M4251" s="7">
        <f>VLOOKUP(I4251,Products!$A$1:$F$51,5,0)</f>
        <v>1342.75</v>
      </c>
      <c r="N4251" s="7">
        <f>VLOOKUP(I4251,Products!$A$1:$F$51,6,0)</f>
        <v>797.94</v>
      </c>
      <c r="O4251" t="s">
        <v>835</v>
      </c>
      <c r="P4251" t="str">
        <f>VLOOKUP(O4251,Stores!$A$1:$D$6,2,0)</f>
        <v>MegaMart New Michele</v>
      </c>
      <c r="Q4251" t="str">
        <f>VLOOKUP(O4251,Stores!$A$1:$D$6,4,0)</f>
        <v>West</v>
      </c>
      <c r="R4251" s="6">
        <v>5</v>
      </c>
      <c r="S4251" s="6">
        <v>0.15</v>
      </c>
      <c r="T4251" t="s">
        <v>857</v>
      </c>
      <c r="U4251">
        <f t="shared" si="198"/>
        <v>6713.75</v>
      </c>
      <c r="V4251" s="7">
        <f t="shared" si="199"/>
        <v>3989.7000000000003</v>
      </c>
      <c r="W4251" s="7">
        <f t="shared" si="200"/>
        <v>2723.2</v>
      </c>
    </row>
    <row r="4252" spans="1:23" x14ac:dyDescent="0.25">
      <c r="A4252" t="s">
        <v>1666</v>
      </c>
      <c r="B4252" s="4">
        <v>45799</v>
      </c>
      <c r="C4252" t="s">
        <v>353</v>
      </c>
      <c r="D4252" t="str">
        <f>VLOOKUP(C4252,Customers!$A$1:$H$201,4,0)</f>
        <v>Kimberly Stokes</v>
      </c>
      <c r="E4252" t="str">
        <f>VLOOKUP(C4252,Customers!$A$1:$H$201,5,0)</f>
        <v>Male</v>
      </c>
      <c r="F4252" s="4">
        <f>VLOOKUP(C4252,Customers!$A$1:$H$201,6,0)</f>
        <v>22937</v>
      </c>
      <c r="G4252" s="4" t="str">
        <f>VLOOKUP(C4252,Customers!$A$1:$H$201,7,0)</f>
        <v>Seanland</v>
      </c>
      <c r="H4252" s="4">
        <f>VLOOKUP(C4252,Customers!$A$1:$H$201,8,0)</f>
        <v>45876</v>
      </c>
      <c r="I4252" t="s">
        <v>792</v>
      </c>
      <c r="J4252" t="str">
        <f>VLOOKUP(I4252,Products!$A$1:$F$51,2,0)</f>
        <v>Chair Laptop</v>
      </c>
      <c r="K4252" t="str">
        <f>VLOOKUP(I4252,Products!$A$1:$F$51,3,0)</f>
        <v>Electronics</v>
      </c>
      <c r="L4252" t="str">
        <f>VLOOKUP(I4252,Products!$A$1:$F$51,4,0)</f>
        <v>Laptop</v>
      </c>
      <c r="M4252" s="7">
        <f>VLOOKUP(I4252,Products!$A$1:$F$51,5,0)</f>
        <v>1562.43</v>
      </c>
      <c r="N4252" s="7">
        <f>VLOOKUP(I4252,Products!$A$1:$F$51,6,0)</f>
        <v>1195.6300000000001</v>
      </c>
      <c r="O4252" t="s">
        <v>838</v>
      </c>
      <c r="P4252" t="str">
        <f>VLOOKUP(O4252,Stores!$A$1:$D$6,2,0)</f>
        <v>MegaMart Brianahaven</v>
      </c>
      <c r="Q4252" t="str">
        <f>VLOOKUP(O4252,Stores!$A$1:$D$6,4,0)</f>
        <v>North</v>
      </c>
      <c r="R4252" s="6">
        <v>2</v>
      </c>
      <c r="S4252" s="6">
        <v>0.1</v>
      </c>
      <c r="T4252" t="s">
        <v>857</v>
      </c>
      <c r="U4252">
        <f t="shared" si="198"/>
        <v>3124.86</v>
      </c>
      <c r="V4252" s="7">
        <f t="shared" si="199"/>
        <v>2391.2600000000002</v>
      </c>
      <c r="W4252" s="7">
        <f t="shared" si="200"/>
        <v>732.69999999999993</v>
      </c>
    </row>
    <row r="4253" spans="1:23" x14ac:dyDescent="0.25">
      <c r="A4253" t="s">
        <v>2850</v>
      </c>
      <c r="B4253" s="4">
        <v>45799</v>
      </c>
      <c r="C4253" t="s">
        <v>208</v>
      </c>
      <c r="D4253" t="str">
        <f>VLOOKUP(C4253,Customers!$A$1:$H$201,4,0)</f>
        <v>Crystal Johnson</v>
      </c>
      <c r="E4253" t="str">
        <f>VLOOKUP(C4253,Customers!$A$1:$H$201,5,0)</f>
        <v>Female</v>
      </c>
      <c r="F4253" s="4">
        <f>VLOOKUP(C4253,Customers!$A$1:$H$201,6,0)</f>
        <v>37570</v>
      </c>
      <c r="G4253" s="4" t="str">
        <f>VLOOKUP(C4253,Customers!$A$1:$H$201,7,0)</f>
        <v>New Kathleentown</v>
      </c>
      <c r="H4253" s="4">
        <f>VLOOKUP(C4253,Customers!$A$1:$H$201,8,0)</f>
        <v>44274</v>
      </c>
      <c r="I4253" t="s">
        <v>776</v>
      </c>
      <c r="J4253" t="str">
        <f>VLOOKUP(I4253,Products!$A$1:$F$51,2,0)</f>
        <v>Hospital Smartphone</v>
      </c>
      <c r="K4253" t="str">
        <f>VLOOKUP(I4253,Products!$A$1:$F$51,3,0)</f>
        <v>Electronics</v>
      </c>
      <c r="L4253" t="str">
        <f>VLOOKUP(I4253,Products!$A$1:$F$51,4,0)</f>
        <v>Smartphone</v>
      </c>
      <c r="M4253" s="7">
        <f>VLOOKUP(I4253,Products!$A$1:$F$51,5,0)</f>
        <v>1272.23</v>
      </c>
      <c r="N4253" s="7">
        <f>VLOOKUP(I4253,Products!$A$1:$F$51,6,0)</f>
        <v>952.65</v>
      </c>
      <c r="O4253" t="s">
        <v>831</v>
      </c>
      <c r="P4253" t="str">
        <f>VLOOKUP(O4253,Stores!$A$1:$D$6,2,0)</f>
        <v>MegaMart Peckmouth</v>
      </c>
      <c r="Q4253" t="str">
        <f>VLOOKUP(O4253,Stores!$A$1:$D$6,4,0)</f>
        <v>East</v>
      </c>
      <c r="R4253" s="6">
        <v>1</v>
      </c>
      <c r="S4253" s="6">
        <v>0.05</v>
      </c>
      <c r="T4253" t="s">
        <v>861</v>
      </c>
      <c r="U4253">
        <f t="shared" si="198"/>
        <v>1272.23</v>
      </c>
      <c r="V4253" s="7">
        <f t="shared" si="199"/>
        <v>952.65</v>
      </c>
      <c r="W4253" s="7">
        <f t="shared" si="200"/>
        <v>318.63000000000005</v>
      </c>
    </row>
    <row r="4254" spans="1:23" x14ac:dyDescent="0.25">
      <c r="A4254" t="s">
        <v>4342</v>
      </c>
      <c r="B4254" s="4">
        <v>45800</v>
      </c>
      <c r="C4254" t="s">
        <v>285</v>
      </c>
      <c r="D4254" t="str">
        <f>VLOOKUP(C4254,Customers!$A$1:$H$201,4,0)</f>
        <v>Phyllis Durham</v>
      </c>
      <c r="E4254" t="str">
        <f>VLOOKUP(C4254,Customers!$A$1:$H$201,5,0)</f>
        <v>Male</v>
      </c>
      <c r="F4254" s="4">
        <f>VLOOKUP(C4254,Customers!$A$1:$H$201,6,0)</f>
        <v>38700</v>
      </c>
      <c r="G4254" s="4" t="str">
        <f>VLOOKUP(C4254,Customers!$A$1:$H$201,7,0)</f>
        <v>Nancyside</v>
      </c>
      <c r="H4254" s="4">
        <f>VLOOKUP(C4254,Customers!$A$1:$H$201,8,0)</f>
        <v>44688</v>
      </c>
      <c r="I4254" t="s">
        <v>760</v>
      </c>
      <c r="J4254" t="str">
        <f>VLOOKUP(I4254,Products!$A$1:$F$51,2,0)</f>
        <v>Simple Accessories</v>
      </c>
      <c r="K4254" t="str">
        <f>VLOOKUP(I4254,Products!$A$1:$F$51,3,0)</f>
        <v>Fashion</v>
      </c>
      <c r="L4254" t="str">
        <f>VLOOKUP(I4254,Products!$A$1:$F$51,4,0)</f>
        <v>Accessories</v>
      </c>
      <c r="M4254" s="7">
        <f>VLOOKUP(I4254,Products!$A$1:$F$51,5,0)</f>
        <v>1102.791777777778</v>
      </c>
      <c r="N4254" s="7">
        <f>VLOOKUP(I4254,Products!$A$1:$F$51,6,0)</f>
        <v>242.98</v>
      </c>
      <c r="O4254" t="s">
        <v>842</v>
      </c>
      <c r="P4254" t="str">
        <f>VLOOKUP(O4254,Stores!$A$1:$D$6,2,0)</f>
        <v>MegaMart Johnmouth</v>
      </c>
      <c r="Q4254" t="str">
        <f>VLOOKUP(O4254,Stores!$A$1:$D$6,4,0)</f>
        <v>East</v>
      </c>
      <c r="R4254" s="6">
        <v>1</v>
      </c>
      <c r="S4254" s="6">
        <v>0</v>
      </c>
      <c r="T4254" t="s">
        <v>854</v>
      </c>
      <c r="U4254">
        <f t="shared" si="198"/>
        <v>1102.791777777778</v>
      </c>
      <c r="V4254" s="7">
        <f t="shared" si="199"/>
        <v>242.98</v>
      </c>
      <c r="W4254" s="7">
        <f t="shared" si="200"/>
        <v>858.81177777777793</v>
      </c>
    </row>
    <row r="4255" spans="1:23" x14ac:dyDescent="0.25">
      <c r="A4255" t="s">
        <v>4496</v>
      </c>
      <c r="B4255" s="4">
        <v>45800</v>
      </c>
      <c r="C4255" t="s">
        <v>456</v>
      </c>
      <c r="D4255" t="str">
        <f>VLOOKUP(C4255,Customers!$A$1:$H$201,4,0)</f>
        <v>Chad Roberts</v>
      </c>
      <c r="E4255" t="str">
        <f>VLOOKUP(C4255,Customers!$A$1:$H$201,5,0)</f>
        <v>Female</v>
      </c>
      <c r="F4255" s="4">
        <f>VLOOKUP(C4255,Customers!$A$1:$H$201,6,0)</f>
        <v>22804</v>
      </c>
      <c r="G4255" s="4" t="str">
        <f>VLOOKUP(C4255,Customers!$A$1:$H$201,7,0)</f>
        <v>North Michelle</v>
      </c>
      <c r="H4255" s="4">
        <f>VLOOKUP(C4255,Customers!$A$1:$H$201,8,0)</f>
        <v>44237</v>
      </c>
      <c r="I4255" t="s">
        <v>743</v>
      </c>
      <c r="J4255" t="str">
        <f>VLOOKUP(I4255,Products!$A$1:$F$51,2,0)</f>
        <v>World Watches</v>
      </c>
      <c r="K4255" t="str">
        <f>VLOOKUP(I4255,Products!$A$1:$F$51,3,0)</f>
        <v>Fashion</v>
      </c>
      <c r="L4255" t="str">
        <f>VLOOKUP(I4255,Products!$A$1:$F$51,4,0)</f>
        <v>Watches</v>
      </c>
      <c r="M4255" s="7">
        <f>VLOOKUP(I4255,Products!$A$1:$F$51,5,0)</f>
        <v>1134.8</v>
      </c>
      <c r="N4255" s="7">
        <f>VLOOKUP(I4255,Products!$A$1:$F$51,6,0)</f>
        <v>675.1</v>
      </c>
      <c r="O4255" t="s">
        <v>827</v>
      </c>
      <c r="P4255" t="str">
        <f>VLOOKUP(O4255,Stores!$A$1:$D$6,2,0)</f>
        <v>MegaMart Jimenezborough</v>
      </c>
      <c r="Q4255" t="str">
        <f>VLOOKUP(O4255,Stores!$A$1:$D$6,4,0)</f>
        <v>South</v>
      </c>
      <c r="R4255" s="6">
        <v>4</v>
      </c>
      <c r="S4255" s="6">
        <v>0</v>
      </c>
      <c r="T4255" t="s">
        <v>851</v>
      </c>
      <c r="U4255">
        <f t="shared" si="198"/>
        <v>4539.2</v>
      </c>
      <c r="V4255" s="7">
        <f t="shared" si="199"/>
        <v>2700.4</v>
      </c>
      <c r="W4255" s="7">
        <f t="shared" si="200"/>
        <v>1837.7999999999997</v>
      </c>
    </row>
    <row r="4256" spans="1:23" x14ac:dyDescent="0.25">
      <c r="A4256" t="s">
        <v>1363</v>
      </c>
      <c r="B4256" s="4">
        <v>45800</v>
      </c>
      <c r="C4256" t="s">
        <v>14</v>
      </c>
      <c r="D4256" t="str">
        <f>VLOOKUP(C4256,Customers!$A$1:$H$201,4,0)</f>
        <v>Carol Hays</v>
      </c>
      <c r="E4256" t="str">
        <f>VLOOKUP(C4256,Customers!$A$1:$H$201,5,0)</f>
        <v>Female</v>
      </c>
      <c r="F4256" s="4">
        <f>VLOOKUP(C4256,Customers!$A$1:$H$201,6,0)</f>
        <v>38461</v>
      </c>
      <c r="G4256" s="4" t="str">
        <f>VLOOKUP(C4256,Customers!$A$1:$H$201,7,0)</f>
        <v>Port Allen</v>
      </c>
      <c r="H4256" s="4">
        <f>VLOOKUP(C4256,Customers!$A$1:$H$201,8,0)</f>
        <v>45334</v>
      </c>
      <c r="I4256" t="s">
        <v>728</v>
      </c>
      <c r="J4256" t="str">
        <f>VLOOKUP(I4256,Products!$A$1:$F$51,2,0)</f>
        <v>Understand Camera</v>
      </c>
      <c r="K4256" t="str">
        <f>VLOOKUP(I4256,Products!$A$1:$F$51,3,0)</f>
        <v>Electronics</v>
      </c>
      <c r="L4256" t="str">
        <f>VLOOKUP(I4256,Products!$A$1:$F$51,4,0)</f>
        <v>Camera</v>
      </c>
      <c r="M4256" s="7">
        <f>VLOOKUP(I4256,Products!$A$1:$F$51,5,0)</f>
        <v>1474.12</v>
      </c>
      <c r="N4256" s="7">
        <f>VLOOKUP(I4256,Products!$A$1:$F$51,6,0)</f>
        <v>764.02</v>
      </c>
      <c r="O4256" t="s">
        <v>827</v>
      </c>
      <c r="P4256" t="str">
        <f>VLOOKUP(O4256,Stores!$A$1:$D$6,2,0)</f>
        <v>MegaMart Jimenezborough</v>
      </c>
      <c r="Q4256" t="str">
        <f>VLOOKUP(O4256,Stores!$A$1:$D$6,4,0)</f>
        <v>South</v>
      </c>
      <c r="R4256" s="6">
        <v>3</v>
      </c>
      <c r="S4256" s="6">
        <v>0</v>
      </c>
      <c r="T4256" t="s">
        <v>854</v>
      </c>
      <c r="U4256">
        <f t="shared" si="198"/>
        <v>4422.3599999999997</v>
      </c>
      <c r="V4256" s="7">
        <f t="shared" si="199"/>
        <v>2292.06</v>
      </c>
      <c r="W4256" s="7">
        <f t="shared" si="200"/>
        <v>2129.2999999999997</v>
      </c>
    </row>
    <row r="4257" spans="1:23" x14ac:dyDescent="0.25">
      <c r="A4257" t="s">
        <v>1968</v>
      </c>
      <c r="B4257" s="4">
        <v>45800</v>
      </c>
      <c r="C4257" t="s">
        <v>75</v>
      </c>
      <c r="D4257" t="str">
        <f>VLOOKUP(C4257,Customers!$A$1:$H$201,4,0)</f>
        <v>John Smith</v>
      </c>
      <c r="E4257" t="str">
        <f>VLOOKUP(C4257,Customers!$A$1:$H$201,5,0)</f>
        <v>Female</v>
      </c>
      <c r="F4257" s="4">
        <f>VLOOKUP(C4257,Customers!$A$1:$H$201,6,0)</f>
        <v>35931</v>
      </c>
      <c r="G4257" s="4" t="str">
        <f>VLOOKUP(C4257,Customers!$A$1:$H$201,7,0)</f>
        <v>Stephaniechester</v>
      </c>
      <c r="H4257" s="4">
        <f>VLOOKUP(C4257,Customers!$A$1:$H$201,8,0)</f>
        <v>45063</v>
      </c>
      <c r="I4257" t="s">
        <v>806</v>
      </c>
      <c r="J4257" t="str">
        <f>VLOOKUP(I4257,Products!$A$1:$F$51,2,0)</f>
        <v>Maybe Clothing</v>
      </c>
      <c r="K4257" t="str">
        <f>VLOOKUP(I4257,Products!$A$1:$F$51,3,0)</f>
        <v>Fashion</v>
      </c>
      <c r="L4257" t="str">
        <f>VLOOKUP(I4257,Products!$A$1:$F$51,4,0)</f>
        <v>Clothing</v>
      </c>
      <c r="M4257" s="7">
        <f>VLOOKUP(I4257,Products!$A$1:$F$51,5,0)</f>
        <v>1102.791777777778</v>
      </c>
      <c r="N4257" s="7">
        <f>VLOOKUP(I4257,Products!$A$1:$F$51,6,0)</f>
        <v>316.63</v>
      </c>
      <c r="O4257" t="s">
        <v>835</v>
      </c>
      <c r="P4257" t="str">
        <f>VLOOKUP(O4257,Stores!$A$1:$D$6,2,0)</f>
        <v>MegaMart New Michele</v>
      </c>
      <c r="Q4257" t="str">
        <f>VLOOKUP(O4257,Stores!$A$1:$D$6,4,0)</f>
        <v>West</v>
      </c>
      <c r="R4257" s="6">
        <v>5</v>
      </c>
      <c r="S4257" s="6">
        <v>0.1</v>
      </c>
      <c r="T4257" t="s">
        <v>854</v>
      </c>
      <c r="U4257">
        <f t="shared" si="198"/>
        <v>5513.9588888888902</v>
      </c>
      <c r="V4257" s="7">
        <f t="shared" si="199"/>
        <v>1583.15</v>
      </c>
      <c r="W4257" s="7">
        <f t="shared" si="200"/>
        <v>3929.90888888889</v>
      </c>
    </row>
    <row r="4258" spans="1:23" x14ac:dyDescent="0.25">
      <c r="A4258" t="s">
        <v>2179</v>
      </c>
      <c r="B4258" s="4">
        <v>45801</v>
      </c>
      <c r="C4258" t="s">
        <v>394</v>
      </c>
      <c r="D4258" t="str">
        <f>VLOOKUP(C4258,Customers!$A$1:$H$201,4,0)</f>
        <v>Kevin Flores</v>
      </c>
      <c r="E4258" t="str">
        <f>VLOOKUP(C4258,Customers!$A$1:$H$201,5,0)</f>
        <v>Female</v>
      </c>
      <c r="F4258" s="4">
        <f>VLOOKUP(C4258,Customers!$A$1:$H$201,6,0)</f>
        <v>31890</v>
      </c>
      <c r="G4258" s="4" t="str">
        <f>VLOOKUP(C4258,Customers!$A$1:$H$201,7,0)</f>
        <v>Lake Ricardo</v>
      </c>
      <c r="H4258" s="4">
        <f>VLOOKUP(C4258,Customers!$A$1:$H$201,8,0)</f>
        <v>45694</v>
      </c>
      <c r="I4258" t="s">
        <v>757</v>
      </c>
      <c r="J4258" t="str">
        <f>VLOOKUP(I4258,Products!$A$1:$F$51,2,0)</f>
        <v>Traditional Laptop</v>
      </c>
      <c r="K4258" t="str">
        <f>VLOOKUP(I4258,Products!$A$1:$F$51,3,0)</f>
        <v>Electronics</v>
      </c>
      <c r="L4258" t="str">
        <f>VLOOKUP(I4258,Products!$A$1:$F$51,4,0)</f>
        <v>Laptop</v>
      </c>
      <c r="M4258" s="7">
        <f>VLOOKUP(I4258,Products!$A$1:$F$51,5,0)</f>
        <v>1762.92</v>
      </c>
      <c r="N4258" s="7">
        <f>VLOOKUP(I4258,Products!$A$1:$F$51,6,0)</f>
        <v>1346.48</v>
      </c>
      <c r="O4258" t="s">
        <v>835</v>
      </c>
      <c r="P4258" t="str">
        <f>VLOOKUP(O4258,Stores!$A$1:$D$6,2,0)</f>
        <v>MegaMart New Michele</v>
      </c>
      <c r="Q4258" t="str">
        <f>VLOOKUP(O4258,Stores!$A$1:$D$6,4,0)</f>
        <v>West</v>
      </c>
      <c r="R4258" s="6">
        <v>2</v>
      </c>
      <c r="S4258" s="6">
        <v>0</v>
      </c>
      <c r="T4258" t="s">
        <v>857</v>
      </c>
      <c r="U4258">
        <f t="shared" si="198"/>
        <v>3525.84</v>
      </c>
      <c r="V4258" s="7">
        <f t="shared" si="199"/>
        <v>2692.96</v>
      </c>
      <c r="W4258" s="7">
        <f t="shared" si="200"/>
        <v>831.88000000000011</v>
      </c>
    </row>
    <row r="4259" spans="1:23" x14ac:dyDescent="0.25">
      <c r="A4259" t="s">
        <v>2441</v>
      </c>
      <c r="B4259" s="4">
        <v>45801</v>
      </c>
      <c r="C4259" t="s">
        <v>456</v>
      </c>
      <c r="D4259" t="str">
        <f>VLOOKUP(C4259,Customers!$A$1:$H$201,4,0)</f>
        <v>Chad Roberts</v>
      </c>
      <c r="E4259" t="str">
        <f>VLOOKUP(C4259,Customers!$A$1:$H$201,5,0)</f>
        <v>Female</v>
      </c>
      <c r="F4259" s="4">
        <f>VLOOKUP(C4259,Customers!$A$1:$H$201,6,0)</f>
        <v>22804</v>
      </c>
      <c r="G4259" s="4" t="str">
        <f>VLOOKUP(C4259,Customers!$A$1:$H$201,7,0)</f>
        <v>North Michelle</v>
      </c>
      <c r="H4259" s="4">
        <f>VLOOKUP(C4259,Customers!$A$1:$H$201,8,0)</f>
        <v>44237</v>
      </c>
      <c r="I4259" t="s">
        <v>804</v>
      </c>
      <c r="J4259" t="str">
        <f>VLOOKUP(I4259,Products!$A$1:$F$51,2,0)</f>
        <v>Present Television</v>
      </c>
      <c r="K4259" t="str">
        <f>VLOOKUP(I4259,Products!$A$1:$F$51,3,0)</f>
        <v>Electronics</v>
      </c>
      <c r="L4259" t="str">
        <f>VLOOKUP(I4259,Products!$A$1:$F$51,4,0)</f>
        <v>Television</v>
      </c>
      <c r="M4259" s="7">
        <f>VLOOKUP(I4259,Products!$A$1:$F$51,5,0)</f>
        <v>1635.01</v>
      </c>
      <c r="N4259" s="7">
        <f>VLOOKUP(I4259,Products!$A$1:$F$51,6,0)</f>
        <v>1043.29</v>
      </c>
      <c r="O4259" t="s">
        <v>827</v>
      </c>
      <c r="P4259" t="str">
        <f>VLOOKUP(O4259,Stores!$A$1:$D$6,2,0)</f>
        <v>MegaMart Jimenezborough</v>
      </c>
      <c r="Q4259" t="str">
        <f>VLOOKUP(O4259,Stores!$A$1:$D$6,4,0)</f>
        <v>South</v>
      </c>
      <c r="R4259" s="6">
        <v>4</v>
      </c>
      <c r="S4259" s="6">
        <v>0.05</v>
      </c>
      <c r="T4259" t="s">
        <v>861</v>
      </c>
      <c r="U4259">
        <f t="shared" si="198"/>
        <v>6540.04</v>
      </c>
      <c r="V4259" s="7">
        <f t="shared" si="199"/>
        <v>4173.16</v>
      </c>
      <c r="W4259" s="7">
        <f t="shared" si="200"/>
        <v>2365.9300000000003</v>
      </c>
    </row>
    <row r="4260" spans="1:23" x14ac:dyDescent="0.25">
      <c r="A4260" t="s">
        <v>2920</v>
      </c>
      <c r="B4260" s="4">
        <v>45801</v>
      </c>
      <c r="C4260" t="s">
        <v>394</v>
      </c>
      <c r="D4260" t="str">
        <f>VLOOKUP(C4260,Customers!$A$1:$H$201,4,0)</f>
        <v>Kevin Flores</v>
      </c>
      <c r="E4260" t="str">
        <f>VLOOKUP(C4260,Customers!$A$1:$H$201,5,0)</f>
        <v>Female</v>
      </c>
      <c r="F4260" s="4">
        <f>VLOOKUP(C4260,Customers!$A$1:$H$201,6,0)</f>
        <v>31890</v>
      </c>
      <c r="G4260" s="4" t="str">
        <f>VLOOKUP(C4260,Customers!$A$1:$H$201,7,0)</f>
        <v>Lake Ricardo</v>
      </c>
      <c r="H4260" s="4">
        <f>VLOOKUP(C4260,Customers!$A$1:$H$201,8,0)</f>
        <v>45694</v>
      </c>
      <c r="I4260" t="s">
        <v>724</v>
      </c>
      <c r="J4260" t="str">
        <f>VLOOKUP(I4260,Products!$A$1:$F$51,2,0)</f>
        <v>Company Fruits</v>
      </c>
      <c r="K4260" t="str">
        <f>VLOOKUP(I4260,Products!$A$1:$F$51,3,0)</f>
        <v>Groceries</v>
      </c>
      <c r="L4260" t="str">
        <f>VLOOKUP(I4260,Products!$A$1:$F$51,4,0)</f>
        <v>Fruits</v>
      </c>
      <c r="M4260" s="7">
        <f>VLOOKUP(I4260,Products!$A$1:$F$51,5,0)</f>
        <v>318.05</v>
      </c>
      <c r="N4260" s="7">
        <f>VLOOKUP(I4260,Products!$A$1:$F$51,6,0)</f>
        <v>742.26521739130465</v>
      </c>
      <c r="O4260" t="s">
        <v>835</v>
      </c>
      <c r="P4260" t="str">
        <f>VLOOKUP(O4260,Stores!$A$1:$D$6,2,0)</f>
        <v>MegaMart New Michele</v>
      </c>
      <c r="Q4260" t="str">
        <f>VLOOKUP(O4260,Stores!$A$1:$D$6,4,0)</f>
        <v>West</v>
      </c>
      <c r="R4260" s="6">
        <v>3</v>
      </c>
      <c r="S4260" s="6">
        <v>0.15</v>
      </c>
      <c r="T4260" t="s">
        <v>851</v>
      </c>
      <c r="U4260">
        <f t="shared" si="198"/>
        <v>954.15000000000009</v>
      </c>
      <c r="V4260" s="7">
        <f t="shared" si="199"/>
        <v>2226.7956521739138</v>
      </c>
      <c r="W4260" s="7">
        <f t="shared" si="200"/>
        <v>-1273.4956521739136</v>
      </c>
    </row>
    <row r="4261" spans="1:23" x14ac:dyDescent="0.25">
      <c r="A4261" t="s">
        <v>3441</v>
      </c>
      <c r="B4261" s="4">
        <v>45801</v>
      </c>
      <c r="C4261" t="s">
        <v>568</v>
      </c>
      <c r="D4261" t="str">
        <f>VLOOKUP(C4261,Customers!$A$1:$H$201,4,0)</f>
        <v>Thomas Chung</v>
      </c>
      <c r="E4261" t="str">
        <f>VLOOKUP(C4261,Customers!$A$1:$H$201,5,0)</f>
        <v>Male</v>
      </c>
      <c r="F4261" s="4">
        <f>VLOOKUP(C4261,Customers!$A$1:$H$201,6,0)</f>
        <v>33160</v>
      </c>
      <c r="G4261" s="4" t="str">
        <f>VLOOKUP(C4261,Customers!$A$1:$H$201,7,0)</f>
        <v>Joshuamouth</v>
      </c>
      <c r="H4261" s="4">
        <f>VLOOKUP(C4261,Customers!$A$1:$H$201,8,0)</f>
        <v>44587</v>
      </c>
      <c r="I4261" t="s">
        <v>770</v>
      </c>
      <c r="J4261" t="str">
        <f>VLOOKUP(I4261,Products!$A$1:$F$51,2,0)</f>
        <v>Him Smartphone</v>
      </c>
      <c r="K4261" t="str">
        <f>VLOOKUP(I4261,Products!$A$1:$F$51,3,0)</f>
        <v>Electronics</v>
      </c>
      <c r="L4261" t="str">
        <f>VLOOKUP(I4261,Products!$A$1:$F$51,4,0)</f>
        <v>Smartphone</v>
      </c>
      <c r="M4261" s="7">
        <f>VLOOKUP(I4261,Products!$A$1:$F$51,5,0)</f>
        <v>1487.41</v>
      </c>
      <c r="N4261" s="7">
        <f>VLOOKUP(I4261,Products!$A$1:$F$51,6,0)</f>
        <v>813.07</v>
      </c>
      <c r="O4261" t="s">
        <v>831</v>
      </c>
      <c r="P4261" t="str">
        <f>VLOOKUP(O4261,Stores!$A$1:$D$6,2,0)</f>
        <v>MegaMart Peckmouth</v>
      </c>
      <c r="Q4261" t="str">
        <f>VLOOKUP(O4261,Stores!$A$1:$D$6,4,0)</f>
        <v>East</v>
      </c>
      <c r="R4261" s="6">
        <v>3</v>
      </c>
      <c r="S4261" s="6">
        <v>0.05</v>
      </c>
      <c r="T4261" t="s">
        <v>851</v>
      </c>
      <c r="U4261">
        <f t="shared" si="198"/>
        <v>4462.2300000000005</v>
      </c>
      <c r="V4261" s="7">
        <f t="shared" si="199"/>
        <v>2439.21</v>
      </c>
      <c r="W4261" s="7">
        <f t="shared" si="200"/>
        <v>2022.0700000000004</v>
      </c>
    </row>
    <row r="4262" spans="1:23" x14ac:dyDescent="0.25">
      <c r="A4262" t="s">
        <v>3520</v>
      </c>
      <c r="B4262" s="4">
        <v>45801</v>
      </c>
      <c r="C4262" t="s">
        <v>173</v>
      </c>
      <c r="D4262" t="str">
        <f>VLOOKUP(C4262,Customers!$A$1:$H$201,4,0)</f>
        <v>Kelly Shaw</v>
      </c>
      <c r="E4262" t="str">
        <f>VLOOKUP(C4262,Customers!$A$1:$H$201,5,0)</f>
        <v>Male</v>
      </c>
      <c r="F4262" s="4">
        <f>VLOOKUP(C4262,Customers!$A$1:$H$201,6,0)</f>
        <v>27756</v>
      </c>
      <c r="G4262" s="4" t="str">
        <f>VLOOKUP(C4262,Customers!$A$1:$H$201,7,0)</f>
        <v>Zacharyfort</v>
      </c>
      <c r="H4262" s="4">
        <f>VLOOKUP(C4262,Customers!$A$1:$H$201,8,0)</f>
        <v>45208</v>
      </c>
      <c r="I4262" t="s">
        <v>796</v>
      </c>
      <c r="J4262" t="str">
        <f>VLOOKUP(I4262,Products!$A$1:$F$51,2,0)</f>
        <v>Book Television</v>
      </c>
      <c r="K4262" t="str">
        <f>VLOOKUP(I4262,Products!$A$1:$F$51,3,0)</f>
        <v>Electronics</v>
      </c>
      <c r="L4262" t="str">
        <f>VLOOKUP(I4262,Products!$A$1:$F$51,4,0)</f>
        <v>Television</v>
      </c>
      <c r="M4262" s="7">
        <f>VLOOKUP(I4262,Products!$A$1:$F$51,5,0)</f>
        <v>1952.65</v>
      </c>
      <c r="N4262" s="7">
        <f>VLOOKUP(I4262,Products!$A$1:$F$51,6,0)</f>
        <v>1451.27</v>
      </c>
      <c r="O4262" t="s">
        <v>842</v>
      </c>
      <c r="P4262" t="str">
        <f>VLOOKUP(O4262,Stores!$A$1:$D$6,2,0)</f>
        <v>MegaMart Johnmouth</v>
      </c>
      <c r="Q4262" t="str">
        <f>VLOOKUP(O4262,Stores!$A$1:$D$6,4,0)</f>
        <v>East</v>
      </c>
      <c r="R4262" s="6">
        <v>5</v>
      </c>
      <c r="S4262" s="6">
        <v>0</v>
      </c>
      <c r="T4262" t="s">
        <v>857</v>
      </c>
      <c r="U4262">
        <f t="shared" si="198"/>
        <v>9763.25</v>
      </c>
      <c r="V4262" s="7">
        <f t="shared" si="199"/>
        <v>7256.35</v>
      </c>
      <c r="W4262" s="7">
        <f t="shared" si="200"/>
        <v>2505.8999999999996</v>
      </c>
    </row>
    <row r="4263" spans="1:23" x14ac:dyDescent="0.25">
      <c r="A4263" t="s">
        <v>3738</v>
      </c>
      <c r="B4263" s="4">
        <v>45801</v>
      </c>
      <c r="C4263" t="s">
        <v>554</v>
      </c>
      <c r="D4263" t="str">
        <f>VLOOKUP(C4263,Customers!$A$1:$H$201,4,0)</f>
        <v>Jill Mcconnell</v>
      </c>
      <c r="E4263" t="str">
        <f>VLOOKUP(C4263,Customers!$A$1:$H$201,5,0)</f>
        <v>Male</v>
      </c>
      <c r="F4263" s="4">
        <f>VLOOKUP(C4263,Customers!$A$1:$H$201,6,0)</f>
        <v>24005</v>
      </c>
      <c r="G4263" s="4" t="str">
        <f>VLOOKUP(C4263,Customers!$A$1:$H$201,7,0)</f>
        <v>Kevinshire</v>
      </c>
      <c r="H4263" s="4">
        <f>VLOOKUP(C4263,Customers!$A$1:$H$201,8,0)</f>
        <v>45374</v>
      </c>
      <c r="I4263" t="s">
        <v>772</v>
      </c>
      <c r="J4263" t="str">
        <f>VLOOKUP(I4263,Products!$A$1:$F$51,2,0)</f>
        <v>Little Watches</v>
      </c>
      <c r="K4263" t="str">
        <f>VLOOKUP(I4263,Products!$A$1:$F$51,3,0)</f>
        <v>Fashion</v>
      </c>
      <c r="L4263" t="str">
        <f>VLOOKUP(I4263,Products!$A$1:$F$51,4,0)</f>
        <v>Watches</v>
      </c>
      <c r="M4263" s="7">
        <f>VLOOKUP(I4263,Products!$A$1:$F$51,5,0)</f>
        <v>429.15</v>
      </c>
      <c r="N4263" s="7">
        <f>VLOOKUP(I4263,Products!$A$1:$F$51,6,0)</f>
        <v>258.72000000000003</v>
      </c>
      <c r="O4263" t="s">
        <v>838</v>
      </c>
      <c r="P4263" t="str">
        <f>VLOOKUP(O4263,Stores!$A$1:$D$6,2,0)</f>
        <v>MegaMart Brianahaven</v>
      </c>
      <c r="Q4263" t="str">
        <f>VLOOKUP(O4263,Stores!$A$1:$D$6,4,0)</f>
        <v>North</v>
      </c>
      <c r="R4263" s="6">
        <v>1</v>
      </c>
      <c r="S4263" s="6">
        <v>0.15</v>
      </c>
      <c r="T4263" t="s">
        <v>857</v>
      </c>
      <c r="U4263">
        <f t="shared" si="198"/>
        <v>429.15</v>
      </c>
      <c r="V4263" s="7">
        <f t="shared" si="199"/>
        <v>258.72000000000003</v>
      </c>
      <c r="W4263" s="7">
        <f t="shared" si="200"/>
        <v>169.57999999999996</v>
      </c>
    </row>
    <row r="4264" spans="1:23" x14ac:dyDescent="0.25">
      <c r="A4264" t="s">
        <v>3802</v>
      </c>
      <c r="B4264" s="4">
        <v>45802</v>
      </c>
      <c r="C4264" t="s">
        <v>568</v>
      </c>
      <c r="D4264" t="str">
        <f>VLOOKUP(C4264,Customers!$A$1:$H$201,4,0)</f>
        <v>Thomas Chung</v>
      </c>
      <c r="E4264" t="str">
        <f>VLOOKUP(C4264,Customers!$A$1:$H$201,5,0)</f>
        <v>Male</v>
      </c>
      <c r="F4264" s="4">
        <f>VLOOKUP(C4264,Customers!$A$1:$H$201,6,0)</f>
        <v>33160</v>
      </c>
      <c r="G4264" s="4" t="str">
        <f>VLOOKUP(C4264,Customers!$A$1:$H$201,7,0)</f>
        <v>Joshuamouth</v>
      </c>
      <c r="H4264" s="4">
        <f>VLOOKUP(C4264,Customers!$A$1:$H$201,8,0)</f>
        <v>44587</v>
      </c>
      <c r="I4264" t="s">
        <v>751</v>
      </c>
      <c r="J4264" t="str">
        <f>VLOOKUP(I4264,Products!$A$1:$F$51,2,0)</f>
        <v>House Accessories</v>
      </c>
      <c r="K4264" t="str">
        <f>VLOOKUP(I4264,Products!$A$1:$F$51,3,0)</f>
        <v>Fashion</v>
      </c>
      <c r="L4264" t="str">
        <f>VLOOKUP(I4264,Products!$A$1:$F$51,4,0)</f>
        <v>Accessories</v>
      </c>
      <c r="M4264" s="7">
        <f>VLOOKUP(I4264,Products!$A$1:$F$51,5,0)</f>
        <v>1858.75</v>
      </c>
      <c r="N4264" s="7">
        <f>VLOOKUP(I4264,Products!$A$1:$F$51,6,0)</f>
        <v>1451.16</v>
      </c>
      <c r="O4264" t="s">
        <v>838</v>
      </c>
      <c r="P4264" t="str">
        <f>VLOOKUP(O4264,Stores!$A$1:$D$6,2,0)</f>
        <v>MegaMart Brianahaven</v>
      </c>
      <c r="Q4264" t="str">
        <f>VLOOKUP(O4264,Stores!$A$1:$D$6,4,0)</f>
        <v>North</v>
      </c>
      <c r="R4264" s="6">
        <v>5</v>
      </c>
      <c r="S4264" s="6">
        <v>0.05</v>
      </c>
      <c r="T4264" t="s">
        <v>851</v>
      </c>
      <c r="U4264">
        <f t="shared" si="198"/>
        <v>9293.75</v>
      </c>
      <c r="V4264" s="7">
        <f t="shared" si="199"/>
        <v>7255.8</v>
      </c>
      <c r="W4264" s="7">
        <f t="shared" si="200"/>
        <v>2036.9999999999998</v>
      </c>
    </row>
    <row r="4265" spans="1:23" x14ac:dyDescent="0.25">
      <c r="A4265" t="s">
        <v>4966</v>
      </c>
      <c r="B4265" s="4">
        <v>45802</v>
      </c>
      <c r="C4265" t="s">
        <v>565</v>
      </c>
      <c r="D4265" t="str">
        <f>VLOOKUP(C4265,Customers!$A$1:$H$201,4,0)</f>
        <v>Crystal Aguirre</v>
      </c>
      <c r="E4265" t="str">
        <f>VLOOKUP(C4265,Customers!$A$1:$H$201,5,0)</f>
        <v>Male</v>
      </c>
      <c r="F4265" s="4">
        <f>VLOOKUP(C4265,Customers!$A$1:$H$201,6,0)</f>
        <v>29791</v>
      </c>
      <c r="G4265" s="4" t="str">
        <f>VLOOKUP(C4265,Customers!$A$1:$H$201,7,0)</f>
        <v>Dylanmouth</v>
      </c>
      <c r="H4265" s="4">
        <f>VLOOKUP(C4265,Customers!$A$1:$H$201,8,0)</f>
        <v>45184</v>
      </c>
      <c r="I4265" t="s">
        <v>730</v>
      </c>
      <c r="J4265" t="str">
        <f>VLOOKUP(I4265,Products!$A$1:$F$51,2,0)</f>
        <v>Recognize Footwear</v>
      </c>
      <c r="K4265" t="str">
        <f>VLOOKUP(I4265,Products!$A$1:$F$51,3,0)</f>
        <v>Fashion</v>
      </c>
      <c r="L4265" t="str">
        <f>VLOOKUP(I4265,Products!$A$1:$F$51,4,0)</f>
        <v>Footwear</v>
      </c>
      <c r="M4265" s="7">
        <f>VLOOKUP(I4265,Products!$A$1:$F$51,5,0)</f>
        <v>109.78</v>
      </c>
      <c r="N4265" s="7">
        <f>VLOOKUP(I4265,Products!$A$1:$F$51,6,0)</f>
        <v>70.59</v>
      </c>
      <c r="O4265" t="s">
        <v>835</v>
      </c>
      <c r="P4265" t="str">
        <f>VLOOKUP(O4265,Stores!$A$1:$D$6,2,0)</f>
        <v>MegaMart New Michele</v>
      </c>
      <c r="Q4265" t="str">
        <f>VLOOKUP(O4265,Stores!$A$1:$D$6,4,0)</f>
        <v>West</v>
      </c>
      <c r="R4265" s="6">
        <v>5</v>
      </c>
      <c r="S4265" s="6">
        <v>0.1</v>
      </c>
      <c r="T4265" t="s">
        <v>854</v>
      </c>
      <c r="U4265">
        <f t="shared" si="198"/>
        <v>548.9</v>
      </c>
      <c r="V4265" s="7">
        <f t="shared" si="199"/>
        <v>352.95000000000005</v>
      </c>
      <c r="W4265" s="7">
        <f t="shared" si="200"/>
        <v>195.04999999999993</v>
      </c>
    </row>
    <row r="4266" spans="1:23" x14ac:dyDescent="0.25">
      <c r="A4266" t="s">
        <v>4971</v>
      </c>
      <c r="B4266" s="4">
        <v>45802</v>
      </c>
      <c r="C4266" t="s">
        <v>638</v>
      </c>
      <c r="D4266" t="str">
        <f>VLOOKUP(C4266,Customers!$A$1:$H$201,4,0)</f>
        <v>Brittany Oneal</v>
      </c>
      <c r="E4266" t="str">
        <f>VLOOKUP(C4266,Customers!$A$1:$H$201,5,0)</f>
        <v>Female</v>
      </c>
      <c r="F4266" s="4">
        <f>VLOOKUP(C4266,Customers!$A$1:$H$201,6,0)</f>
        <v>26631</v>
      </c>
      <c r="G4266" s="4" t="str">
        <f>VLOOKUP(C4266,Customers!$A$1:$H$201,7,0)</f>
        <v>Port Bryce</v>
      </c>
      <c r="H4266" s="4">
        <f>VLOOKUP(C4266,Customers!$A$1:$H$201,8,0)</f>
        <v>45638</v>
      </c>
      <c r="I4266" t="s">
        <v>784</v>
      </c>
      <c r="J4266" t="str">
        <f>VLOOKUP(I4266,Products!$A$1:$F$51,2,0)</f>
        <v>Foot Snacks</v>
      </c>
      <c r="K4266" t="str">
        <f>VLOOKUP(I4266,Products!$A$1:$F$51,3,0)</f>
        <v>Groceries</v>
      </c>
      <c r="L4266" t="str">
        <f>VLOOKUP(I4266,Products!$A$1:$F$51,4,0)</f>
        <v>Snacks</v>
      </c>
      <c r="M4266" s="7">
        <f>VLOOKUP(I4266,Products!$A$1:$F$51,5,0)</f>
        <v>1095.72</v>
      </c>
      <c r="N4266" s="7">
        <f>VLOOKUP(I4266,Products!$A$1:$F$51,6,0)</f>
        <v>822.2</v>
      </c>
      <c r="O4266" t="s">
        <v>835</v>
      </c>
      <c r="P4266" t="str">
        <f>VLOOKUP(O4266,Stores!$A$1:$D$6,2,0)</f>
        <v>MegaMart New Michele</v>
      </c>
      <c r="Q4266" t="str">
        <f>VLOOKUP(O4266,Stores!$A$1:$D$6,4,0)</f>
        <v>West</v>
      </c>
      <c r="R4266" s="6">
        <v>3</v>
      </c>
      <c r="S4266" s="6">
        <v>0.15</v>
      </c>
      <c r="T4266" t="s">
        <v>851</v>
      </c>
      <c r="U4266">
        <f t="shared" si="198"/>
        <v>3287.16</v>
      </c>
      <c r="V4266" s="7">
        <f t="shared" si="199"/>
        <v>2466.6000000000004</v>
      </c>
      <c r="W4266" s="7">
        <f t="shared" si="200"/>
        <v>819.70999999999947</v>
      </c>
    </row>
    <row r="4267" spans="1:23" x14ac:dyDescent="0.25">
      <c r="A4267" t="s">
        <v>5566</v>
      </c>
      <c r="B4267" s="4">
        <v>45803</v>
      </c>
      <c r="C4267" t="s">
        <v>401</v>
      </c>
      <c r="D4267" t="str">
        <f>VLOOKUP(C4267,Customers!$A$1:$H$201,4,0)</f>
        <v>Samantha Hill</v>
      </c>
      <c r="E4267" t="str">
        <f>VLOOKUP(C4267,Customers!$A$1:$H$201,5,0)</f>
        <v>Male</v>
      </c>
      <c r="F4267" s="4">
        <f>VLOOKUP(C4267,Customers!$A$1:$H$201,6,0)</f>
        <v>22241</v>
      </c>
      <c r="G4267" s="4" t="str">
        <f>VLOOKUP(C4267,Customers!$A$1:$H$201,7,0)</f>
        <v>Georgetown</v>
      </c>
      <c r="H4267" s="4">
        <f>VLOOKUP(C4267,Customers!$A$1:$H$201,8,0)</f>
        <v>44720</v>
      </c>
      <c r="I4267" t="s">
        <v>822</v>
      </c>
      <c r="J4267" t="str">
        <f>VLOOKUP(I4267,Products!$A$1:$F$51,2,0)</f>
        <v>Maybe Footwear</v>
      </c>
      <c r="K4267" t="str">
        <f>VLOOKUP(I4267,Products!$A$1:$F$51,3,0)</f>
        <v>Fashion</v>
      </c>
      <c r="L4267" t="str">
        <f>VLOOKUP(I4267,Products!$A$1:$F$51,4,0)</f>
        <v>Footwear</v>
      </c>
      <c r="M4267" s="7">
        <f>VLOOKUP(I4267,Products!$A$1:$F$51,5,0)</f>
        <v>1044.6400000000001</v>
      </c>
      <c r="N4267" s="7">
        <f>VLOOKUP(I4267,Products!$A$1:$F$51,6,0)</f>
        <v>775.07</v>
      </c>
      <c r="O4267" t="s">
        <v>827</v>
      </c>
      <c r="P4267" t="str">
        <f>VLOOKUP(O4267,Stores!$A$1:$D$6,2,0)</f>
        <v>MegaMart Jimenezborough</v>
      </c>
      <c r="Q4267" t="str">
        <f>VLOOKUP(O4267,Stores!$A$1:$D$6,4,0)</f>
        <v>South</v>
      </c>
      <c r="R4267" s="6">
        <v>5</v>
      </c>
      <c r="S4267" s="6">
        <v>0.05</v>
      </c>
      <c r="T4267" t="s">
        <v>854</v>
      </c>
      <c r="U4267">
        <f t="shared" si="198"/>
        <v>5223.2000000000007</v>
      </c>
      <c r="V4267" s="7">
        <f t="shared" si="199"/>
        <v>3875.3500000000004</v>
      </c>
      <c r="W4267" s="7">
        <f t="shared" si="200"/>
        <v>1346.9000000000003</v>
      </c>
    </row>
    <row r="4268" spans="1:23" x14ac:dyDescent="0.25">
      <c r="A4268" t="s">
        <v>5701</v>
      </c>
      <c r="B4268" s="4">
        <v>45803</v>
      </c>
      <c r="C4268" t="s">
        <v>34</v>
      </c>
      <c r="D4268" t="str">
        <f>VLOOKUP(C4268,Customers!$A$1:$H$201,4,0)</f>
        <v>Isaiah Williams</v>
      </c>
      <c r="E4268" t="str">
        <f>VLOOKUP(C4268,Customers!$A$1:$H$201,5,0)</f>
        <v>Male</v>
      </c>
      <c r="F4268" s="4">
        <f>VLOOKUP(C4268,Customers!$A$1:$H$201,6,0)</f>
        <v>22233</v>
      </c>
      <c r="G4268" s="4" t="str">
        <f>VLOOKUP(C4268,Customers!$A$1:$H$201,7,0)</f>
        <v>New Michaelland</v>
      </c>
      <c r="H4268" s="4">
        <f>VLOOKUP(C4268,Customers!$A$1:$H$201,8,0)</f>
        <v>45720</v>
      </c>
      <c r="I4268" t="s">
        <v>804</v>
      </c>
      <c r="J4268" t="str">
        <f>VLOOKUP(I4268,Products!$A$1:$F$51,2,0)</f>
        <v>Present Television</v>
      </c>
      <c r="K4268" t="str">
        <f>VLOOKUP(I4268,Products!$A$1:$F$51,3,0)</f>
        <v>Electronics</v>
      </c>
      <c r="L4268" t="str">
        <f>VLOOKUP(I4268,Products!$A$1:$F$51,4,0)</f>
        <v>Television</v>
      </c>
      <c r="M4268" s="7">
        <f>VLOOKUP(I4268,Products!$A$1:$F$51,5,0)</f>
        <v>1635.01</v>
      </c>
      <c r="N4268" s="7">
        <f>VLOOKUP(I4268,Products!$A$1:$F$51,6,0)</f>
        <v>1043.29</v>
      </c>
      <c r="O4268" t="s">
        <v>842</v>
      </c>
      <c r="P4268" t="str">
        <f>VLOOKUP(O4268,Stores!$A$1:$D$6,2,0)</f>
        <v>MegaMart Johnmouth</v>
      </c>
      <c r="Q4268" t="str">
        <f>VLOOKUP(O4268,Stores!$A$1:$D$6,4,0)</f>
        <v>East</v>
      </c>
      <c r="R4268" s="6">
        <v>4</v>
      </c>
      <c r="S4268" s="6">
        <v>0.15</v>
      </c>
      <c r="T4268" t="s">
        <v>854</v>
      </c>
      <c r="U4268">
        <f t="shared" si="198"/>
        <v>6540.04</v>
      </c>
      <c r="V4268" s="7">
        <f t="shared" si="199"/>
        <v>4173.16</v>
      </c>
      <c r="W4268" s="7">
        <f t="shared" si="200"/>
        <v>2366.0300000000002</v>
      </c>
    </row>
    <row r="4269" spans="1:23" x14ac:dyDescent="0.25">
      <c r="A4269" t="s">
        <v>1731</v>
      </c>
      <c r="B4269" s="4">
        <v>45803</v>
      </c>
      <c r="C4269" t="s">
        <v>79</v>
      </c>
      <c r="D4269" t="str">
        <f>VLOOKUP(C4269,Customers!$A$1:$H$201,4,0)</f>
        <v>Ryan Cole</v>
      </c>
      <c r="E4269" t="str">
        <f>VLOOKUP(C4269,Customers!$A$1:$H$201,5,0)</f>
        <v>Female</v>
      </c>
      <c r="F4269" s="4">
        <f>VLOOKUP(C4269,Customers!$A$1:$H$201,6,0)</f>
        <v>30128</v>
      </c>
      <c r="G4269" s="4" t="str">
        <f>VLOOKUP(C4269,Customers!$A$1:$H$201,7,0)</f>
        <v>Travisstad</v>
      </c>
      <c r="H4269" s="4">
        <f>VLOOKUP(C4269,Customers!$A$1:$H$201,8,0)</f>
        <v>45401</v>
      </c>
      <c r="I4269" t="s">
        <v>755</v>
      </c>
      <c r="J4269" t="str">
        <f>VLOOKUP(I4269,Products!$A$1:$F$51,2,0)</f>
        <v>Democratic Smartphone</v>
      </c>
      <c r="K4269" t="str">
        <f>VLOOKUP(I4269,Products!$A$1:$F$51,3,0)</f>
        <v>Electronics</v>
      </c>
      <c r="L4269" t="str">
        <f>VLOOKUP(I4269,Products!$A$1:$F$51,4,0)</f>
        <v>Smartphone</v>
      </c>
      <c r="M4269" s="7">
        <f>VLOOKUP(I4269,Products!$A$1:$F$51,5,0)</f>
        <v>1079.8900000000001</v>
      </c>
      <c r="N4269" s="7">
        <f>VLOOKUP(I4269,Products!$A$1:$F$51,6,0)</f>
        <v>703.83</v>
      </c>
      <c r="O4269" t="s">
        <v>842</v>
      </c>
      <c r="P4269" t="str">
        <f>VLOOKUP(O4269,Stores!$A$1:$D$6,2,0)</f>
        <v>MegaMart Johnmouth</v>
      </c>
      <c r="Q4269" t="str">
        <f>VLOOKUP(O4269,Stores!$A$1:$D$6,4,0)</f>
        <v>East</v>
      </c>
      <c r="R4269" s="6">
        <v>2</v>
      </c>
      <c r="S4269" s="6">
        <v>0.15</v>
      </c>
      <c r="T4269" t="s">
        <v>851</v>
      </c>
      <c r="U4269">
        <f t="shared" si="198"/>
        <v>2159.7800000000002</v>
      </c>
      <c r="V4269" s="7">
        <f t="shared" si="199"/>
        <v>1407.66</v>
      </c>
      <c r="W4269" s="7">
        <f t="shared" si="200"/>
        <v>751.2700000000001</v>
      </c>
    </row>
    <row r="4270" spans="1:23" x14ac:dyDescent="0.25">
      <c r="A4270" t="s">
        <v>1878</v>
      </c>
      <c r="B4270" s="4">
        <v>45803</v>
      </c>
      <c r="C4270" t="s">
        <v>241</v>
      </c>
      <c r="D4270" t="str">
        <f>VLOOKUP(C4270,Customers!$A$1:$H$201,4,0)</f>
        <v>Amanda Hoover</v>
      </c>
      <c r="E4270" t="str">
        <f>VLOOKUP(C4270,Customers!$A$1:$H$201,5,0)</f>
        <v>Female</v>
      </c>
      <c r="F4270" s="4">
        <f>VLOOKUP(C4270,Customers!$A$1:$H$201,6,0)</f>
        <v>26908</v>
      </c>
      <c r="G4270" s="4" t="str">
        <f>VLOOKUP(C4270,Customers!$A$1:$H$201,7,0)</f>
        <v>Brittanyburgh</v>
      </c>
      <c r="H4270" s="4">
        <f>VLOOKUP(C4270,Customers!$A$1:$H$201,8,0)</f>
        <v>45561</v>
      </c>
      <c r="I4270" t="s">
        <v>768</v>
      </c>
      <c r="J4270" t="str">
        <f>VLOOKUP(I4270,Products!$A$1:$F$51,2,0)</f>
        <v>And Footwear</v>
      </c>
      <c r="K4270" t="str">
        <f>VLOOKUP(I4270,Products!$A$1:$F$51,3,0)</f>
        <v>Fashion</v>
      </c>
      <c r="L4270" t="str">
        <f>VLOOKUP(I4270,Products!$A$1:$F$51,4,0)</f>
        <v>Footwear</v>
      </c>
      <c r="M4270" s="7">
        <f>VLOOKUP(I4270,Products!$A$1:$F$51,5,0)</f>
        <v>1878.47</v>
      </c>
      <c r="N4270" s="7">
        <f>VLOOKUP(I4270,Products!$A$1:$F$51,6,0)</f>
        <v>1014.91</v>
      </c>
      <c r="O4270" t="s">
        <v>842</v>
      </c>
      <c r="P4270" t="str">
        <f>VLOOKUP(O4270,Stores!$A$1:$D$6,2,0)</f>
        <v>MegaMart Johnmouth</v>
      </c>
      <c r="Q4270" t="str">
        <f>VLOOKUP(O4270,Stores!$A$1:$D$6,4,0)</f>
        <v>East</v>
      </c>
      <c r="R4270" s="6">
        <v>3</v>
      </c>
      <c r="S4270" s="6">
        <v>0.1</v>
      </c>
      <c r="T4270" t="s">
        <v>854</v>
      </c>
      <c r="U4270">
        <f t="shared" si="198"/>
        <v>5635.41</v>
      </c>
      <c r="V4270" s="7">
        <f t="shared" si="199"/>
        <v>3044.73</v>
      </c>
      <c r="W4270" s="7">
        <f t="shared" si="200"/>
        <v>2589.7799999999997</v>
      </c>
    </row>
    <row r="4271" spans="1:23" x14ac:dyDescent="0.25">
      <c r="A4271" t="s">
        <v>2017</v>
      </c>
      <c r="B4271" s="4">
        <v>45803</v>
      </c>
      <c r="C4271" t="s">
        <v>599</v>
      </c>
      <c r="D4271" t="str">
        <f>VLOOKUP(C4271,Customers!$A$1:$H$201,4,0)</f>
        <v>Travis Watson</v>
      </c>
      <c r="E4271" t="str">
        <f>VLOOKUP(C4271,Customers!$A$1:$H$201,5,0)</f>
        <v>Male</v>
      </c>
      <c r="F4271" s="4">
        <f>VLOOKUP(C4271,Customers!$A$1:$H$201,6,0)</f>
        <v>24638</v>
      </c>
      <c r="G4271" s="4" t="str">
        <f>VLOOKUP(C4271,Customers!$A$1:$H$201,7,0)</f>
        <v>Christopherburgh</v>
      </c>
      <c r="H4271" s="4">
        <f>VLOOKUP(C4271,Customers!$A$1:$H$201,8,0)</f>
        <v>44553</v>
      </c>
      <c r="I4271" t="s">
        <v>788</v>
      </c>
      <c r="J4271" t="str">
        <f>VLOOKUP(I4271,Products!$A$1:$F$51,2,0)</f>
        <v>Beat Accessories</v>
      </c>
      <c r="K4271" t="str">
        <f>VLOOKUP(I4271,Products!$A$1:$F$51,3,0)</f>
        <v>Fashion</v>
      </c>
      <c r="L4271" t="str">
        <f>VLOOKUP(I4271,Products!$A$1:$F$51,4,0)</f>
        <v>Accessories</v>
      </c>
      <c r="M4271" s="7">
        <f>VLOOKUP(I4271,Products!$A$1:$F$51,5,0)</f>
        <v>1798.97</v>
      </c>
      <c r="N4271" s="7">
        <f>VLOOKUP(I4271,Products!$A$1:$F$51,6,0)</f>
        <v>1329.15</v>
      </c>
      <c r="O4271" t="s">
        <v>835</v>
      </c>
      <c r="P4271" t="str">
        <f>VLOOKUP(O4271,Stores!$A$1:$D$6,2,0)</f>
        <v>MegaMart New Michele</v>
      </c>
      <c r="Q4271" t="str">
        <f>VLOOKUP(O4271,Stores!$A$1:$D$6,4,0)</f>
        <v>West</v>
      </c>
      <c r="R4271" s="6">
        <v>5</v>
      </c>
      <c r="S4271" s="6">
        <v>0</v>
      </c>
      <c r="T4271" t="s">
        <v>851</v>
      </c>
      <c r="U4271">
        <f t="shared" si="198"/>
        <v>8994.85</v>
      </c>
      <c r="V4271" s="7">
        <f t="shared" si="199"/>
        <v>6645.75</v>
      </c>
      <c r="W4271" s="7">
        <f t="shared" si="200"/>
        <v>2348.1000000000004</v>
      </c>
    </row>
    <row r="4272" spans="1:23" x14ac:dyDescent="0.25">
      <c r="A4272" t="s">
        <v>2499</v>
      </c>
      <c r="B4272" s="4">
        <v>45803</v>
      </c>
      <c r="C4272" t="s">
        <v>333</v>
      </c>
      <c r="D4272" t="str">
        <f>VLOOKUP(C4272,Customers!$A$1:$H$201,4,0)</f>
        <v>William Warner</v>
      </c>
      <c r="E4272" t="str">
        <f>VLOOKUP(C4272,Customers!$A$1:$H$201,5,0)</f>
        <v>Female</v>
      </c>
      <c r="F4272" s="4">
        <f>VLOOKUP(C4272,Customers!$A$1:$H$201,6,0)</f>
        <v>25396</v>
      </c>
      <c r="G4272" s="4" t="str">
        <f>VLOOKUP(C4272,Customers!$A$1:$H$201,7,0)</f>
        <v>Geoffreystad</v>
      </c>
      <c r="H4272" s="4">
        <f>VLOOKUP(C4272,Customers!$A$1:$H$201,8,0)</f>
        <v>44890</v>
      </c>
      <c r="I4272" t="s">
        <v>798</v>
      </c>
      <c r="J4272" t="str">
        <f>VLOOKUP(I4272,Products!$A$1:$F$51,2,0)</f>
        <v>Stage Footwear</v>
      </c>
      <c r="K4272" t="str">
        <f>VLOOKUP(I4272,Products!$A$1:$F$51,3,0)</f>
        <v>Fashion</v>
      </c>
      <c r="L4272" t="str">
        <f>VLOOKUP(I4272,Products!$A$1:$F$51,4,0)</f>
        <v>Footwear</v>
      </c>
      <c r="M4272" s="7">
        <f>VLOOKUP(I4272,Products!$A$1:$F$51,5,0)</f>
        <v>1102.791777777778</v>
      </c>
      <c r="N4272" s="7">
        <f>VLOOKUP(I4272,Products!$A$1:$F$51,6,0)</f>
        <v>742.26521739130465</v>
      </c>
      <c r="O4272" t="s">
        <v>831</v>
      </c>
      <c r="P4272" t="str">
        <f>VLOOKUP(O4272,Stores!$A$1:$D$6,2,0)</f>
        <v>MegaMart Peckmouth</v>
      </c>
      <c r="Q4272" t="str">
        <f>VLOOKUP(O4272,Stores!$A$1:$D$6,4,0)</f>
        <v>East</v>
      </c>
      <c r="R4272" s="6">
        <v>2</v>
      </c>
      <c r="S4272" s="6">
        <v>0.05</v>
      </c>
      <c r="T4272" t="s">
        <v>861</v>
      </c>
      <c r="U4272">
        <f t="shared" si="198"/>
        <v>2205.5835555555559</v>
      </c>
      <c r="V4272" s="7">
        <f t="shared" si="199"/>
        <v>1484.5304347826093</v>
      </c>
      <c r="W4272" s="7">
        <f t="shared" si="200"/>
        <v>720.10312077294657</v>
      </c>
    </row>
    <row r="4273" spans="1:23" x14ac:dyDescent="0.25">
      <c r="A4273" t="s">
        <v>4848</v>
      </c>
      <c r="B4273" s="4">
        <v>45803</v>
      </c>
      <c r="C4273" t="s">
        <v>597</v>
      </c>
      <c r="D4273" t="str">
        <f>VLOOKUP(C4273,Customers!$A$1:$H$201,4,0)</f>
        <v>Richard Jones</v>
      </c>
      <c r="E4273" t="str">
        <f>VLOOKUP(C4273,Customers!$A$1:$H$201,5,0)</f>
        <v>Male</v>
      </c>
      <c r="F4273" s="4">
        <f>VLOOKUP(C4273,Customers!$A$1:$H$201,6,0)</f>
        <v>25414</v>
      </c>
      <c r="G4273" s="4" t="str">
        <f>VLOOKUP(C4273,Customers!$A$1:$H$201,7,0)</f>
        <v>Lake Steventown</v>
      </c>
      <c r="H4273" s="4">
        <f>VLOOKUP(C4273,Customers!$A$1:$H$201,8,0)</f>
        <v>44835</v>
      </c>
      <c r="I4273" t="s">
        <v>724</v>
      </c>
      <c r="J4273" t="str">
        <f>VLOOKUP(I4273,Products!$A$1:$F$51,2,0)</f>
        <v>Company Fruits</v>
      </c>
      <c r="K4273" t="str">
        <f>VLOOKUP(I4273,Products!$A$1:$F$51,3,0)</f>
        <v>Groceries</v>
      </c>
      <c r="L4273" t="str">
        <f>VLOOKUP(I4273,Products!$A$1:$F$51,4,0)</f>
        <v>Fruits</v>
      </c>
      <c r="M4273" s="7">
        <f>VLOOKUP(I4273,Products!$A$1:$F$51,5,0)</f>
        <v>318.05</v>
      </c>
      <c r="N4273" s="7">
        <f>VLOOKUP(I4273,Products!$A$1:$F$51,6,0)</f>
        <v>742.26521739130465</v>
      </c>
      <c r="O4273" t="s">
        <v>842</v>
      </c>
      <c r="P4273" t="str">
        <f>VLOOKUP(O4273,Stores!$A$1:$D$6,2,0)</f>
        <v>MegaMart Johnmouth</v>
      </c>
      <c r="Q4273" t="str">
        <f>VLOOKUP(O4273,Stores!$A$1:$D$6,4,0)</f>
        <v>East</v>
      </c>
      <c r="R4273" s="6">
        <v>3</v>
      </c>
      <c r="S4273" s="6">
        <v>0.1</v>
      </c>
      <c r="T4273" t="s">
        <v>857</v>
      </c>
      <c r="U4273">
        <f t="shared" si="198"/>
        <v>954.15000000000009</v>
      </c>
      <c r="V4273" s="7">
        <f t="shared" si="199"/>
        <v>2226.7956521739138</v>
      </c>
      <c r="W4273" s="7">
        <f t="shared" si="200"/>
        <v>-1273.5456521739138</v>
      </c>
    </row>
    <row r="4274" spans="1:23" x14ac:dyDescent="0.25">
      <c r="A4274" t="s">
        <v>1402</v>
      </c>
      <c r="B4274" s="4">
        <v>45803</v>
      </c>
      <c r="C4274" t="s">
        <v>200</v>
      </c>
      <c r="D4274" t="str">
        <f>VLOOKUP(C4274,Customers!$A$1:$H$201,4,0)</f>
        <v>Billy Hernandez</v>
      </c>
      <c r="E4274" t="str">
        <f>VLOOKUP(C4274,Customers!$A$1:$H$201,5,0)</f>
        <v>Female</v>
      </c>
      <c r="F4274" s="4">
        <f>VLOOKUP(C4274,Customers!$A$1:$H$201,6,0)</f>
        <v>33492</v>
      </c>
      <c r="G4274" s="4" t="str">
        <f>VLOOKUP(C4274,Customers!$A$1:$H$201,7,0)</f>
        <v>Walkerfurt</v>
      </c>
      <c r="H4274" s="4">
        <f>VLOOKUP(C4274,Customers!$A$1:$H$201,8,0)</f>
        <v>45407</v>
      </c>
      <c r="I4274" t="s">
        <v>784</v>
      </c>
      <c r="J4274" t="str">
        <f>VLOOKUP(I4274,Products!$A$1:$F$51,2,0)</f>
        <v>Foot Snacks</v>
      </c>
      <c r="K4274" t="str">
        <f>VLOOKUP(I4274,Products!$A$1:$F$51,3,0)</f>
        <v>Groceries</v>
      </c>
      <c r="L4274" t="str">
        <f>VLOOKUP(I4274,Products!$A$1:$F$51,4,0)</f>
        <v>Snacks</v>
      </c>
      <c r="M4274" s="7">
        <f>VLOOKUP(I4274,Products!$A$1:$F$51,5,0)</f>
        <v>1095.72</v>
      </c>
      <c r="N4274" s="7">
        <f>VLOOKUP(I4274,Products!$A$1:$F$51,6,0)</f>
        <v>822.2</v>
      </c>
      <c r="O4274" t="s">
        <v>835</v>
      </c>
      <c r="P4274" t="str">
        <f>VLOOKUP(O4274,Stores!$A$1:$D$6,2,0)</f>
        <v>MegaMart New Michele</v>
      </c>
      <c r="Q4274" t="str">
        <f>VLOOKUP(O4274,Stores!$A$1:$D$6,4,0)</f>
        <v>West</v>
      </c>
      <c r="R4274" s="6">
        <v>5</v>
      </c>
      <c r="S4274" s="6">
        <v>0.1</v>
      </c>
      <c r="T4274" t="s">
        <v>857</v>
      </c>
      <c r="U4274">
        <f t="shared" si="198"/>
        <v>5478.6</v>
      </c>
      <c r="V4274" s="7">
        <f t="shared" si="199"/>
        <v>4111</v>
      </c>
      <c r="W4274" s="7">
        <f t="shared" si="200"/>
        <v>1366.7000000000003</v>
      </c>
    </row>
    <row r="4275" spans="1:23" x14ac:dyDescent="0.25">
      <c r="A4275" t="s">
        <v>1934</v>
      </c>
      <c r="B4275" s="4">
        <v>45803</v>
      </c>
      <c r="C4275" t="s">
        <v>655</v>
      </c>
      <c r="D4275" t="str">
        <f>VLOOKUP(C4275,Customers!$A$1:$H$201,4,0)</f>
        <v>Vicki Guzman</v>
      </c>
      <c r="E4275" t="str">
        <f>VLOOKUP(C4275,Customers!$A$1:$H$201,5,0)</f>
        <v>Female</v>
      </c>
      <c r="F4275" s="4">
        <f>VLOOKUP(C4275,Customers!$A$1:$H$201,6,0)</f>
        <v>22041</v>
      </c>
      <c r="G4275" s="4" t="str">
        <f>VLOOKUP(C4275,Customers!$A$1:$H$201,7,0)</f>
        <v>West Wandaland</v>
      </c>
      <c r="H4275" s="4">
        <f>VLOOKUP(C4275,Customers!$A$1:$H$201,8,0)</f>
        <v>45329</v>
      </c>
      <c r="I4275" t="s">
        <v>711</v>
      </c>
      <c r="J4275" t="str">
        <f>VLOOKUP(I4275,Products!$A$1:$F$51,2,0)</f>
        <v>Audience Television</v>
      </c>
      <c r="K4275" t="str">
        <f>VLOOKUP(I4275,Products!$A$1:$F$51,3,0)</f>
        <v>Electronics</v>
      </c>
      <c r="L4275" t="str">
        <f>VLOOKUP(I4275,Products!$A$1:$F$51,4,0)</f>
        <v>Television</v>
      </c>
      <c r="M4275" s="7">
        <f>VLOOKUP(I4275,Products!$A$1:$F$51,5,0)</f>
        <v>818.76</v>
      </c>
      <c r="N4275" s="7">
        <f>VLOOKUP(I4275,Products!$A$1:$F$51,6,0)</f>
        <v>527.62</v>
      </c>
      <c r="O4275" t="s">
        <v>842</v>
      </c>
      <c r="P4275" t="str">
        <f>VLOOKUP(O4275,Stores!$A$1:$D$6,2,0)</f>
        <v>MegaMart Johnmouth</v>
      </c>
      <c r="Q4275" t="str">
        <f>VLOOKUP(O4275,Stores!$A$1:$D$6,4,0)</f>
        <v>East</v>
      </c>
      <c r="R4275" s="6">
        <v>3</v>
      </c>
      <c r="S4275" s="6">
        <v>0.15</v>
      </c>
      <c r="T4275" t="s">
        <v>851</v>
      </c>
      <c r="U4275">
        <f t="shared" si="198"/>
        <v>2456.2799999999997</v>
      </c>
      <c r="V4275" s="7">
        <f t="shared" si="199"/>
        <v>1582.8600000000001</v>
      </c>
      <c r="W4275" s="7">
        <f t="shared" si="200"/>
        <v>872.5699999999996</v>
      </c>
    </row>
    <row r="4276" spans="1:23" x14ac:dyDescent="0.25">
      <c r="A4276" t="s">
        <v>4036</v>
      </c>
      <c r="B4276" s="4">
        <v>45803</v>
      </c>
      <c r="C4276" t="s">
        <v>83</v>
      </c>
      <c r="D4276" t="str">
        <f>VLOOKUP(C4276,Customers!$A$1:$H$201,4,0)</f>
        <v>Debbie Martin</v>
      </c>
      <c r="E4276" t="str">
        <f>VLOOKUP(C4276,Customers!$A$1:$H$201,5,0)</f>
        <v>Male</v>
      </c>
      <c r="F4276" s="4">
        <f>VLOOKUP(C4276,Customers!$A$1:$H$201,6,0)</f>
        <v>34290</v>
      </c>
      <c r="G4276" s="4" t="str">
        <f>VLOOKUP(C4276,Customers!$A$1:$H$201,7,0)</f>
        <v>Meganmouth</v>
      </c>
      <c r="H4276" s="4">
        <f>VLOOKUP(C4276,Customers!$A$1:$H$201,8,0)</f>
        <v>44583</v>
      </c>
      <c r="I4276" t="s">
        <v>776</v>
      </c>
      <c r="J4276" t="str">
        <f>VLOOKUP(I4276,Products!$A$1:$F$51,2,0)</f>
        <v>Hospital Smartphone</v>
      </c>
      <c r="K4276" t="str">
        <f>VLOOKUP(I4276,Products!$A$1:$F$51,3,0)</f>
        <v>Electronics</v>
      </c>
      <c r="L4276" t="str">
        <f>VLOOKUP(I4276,Products!$A$1:$F$51,4,0)</f>
        <v>Smartphone</v>
      </c>
      <c r="M4276" s="7">
        <f>VLOOKUP(I4276,Products!$A$1:$F$51,5,0)</f>
        <v>1272.23</v>
      </c>
      <c r="N4276" s="7">
        <f>VLOOKUP(I4276,Products!$A$1:$F$51,6,0)</f>
        <v>952.65</v>
      </c>
      <c r="O4276" t="s">
        <v>831</v>
      </c>
      <c r="P4276" t="str">
        <f>VLOOKUP(O4276,Stores!$A$1:$D$6,2,0)</f>
        <v>MegaMart Peckmouth</v>
      </c>
      <c r="Q4276" t="str">
        <f>VLOOKUP(O4276,Stores!$A$1:$D$6,4,0)</f>
        <v>East</v>
      </c>
      <c r="R4276" s="6">
        <v>2</v>
      </c>
      <c r="S4276" s="6">
        <v>0.15</v>
      </c>
      <c r="T4276" t="s">
        <v>861</v>
      </c>
      <c r="U4276">
        <f t="shared" si="198"/>
        <v>2544.46</v>
      </c>
      <c r="V4276" s="7">
        <f t="shared" si="199"/>
        <v>1905.3</v>
      </c>
      <c r="W4276" s="7">
        <f t="shared" si="200"/>
        <v>638.31000000000006</v>
      </c>
    </row>
    <row r="4277" spans="1:23" x14ac:dyDescent="0.25">
      <c r="A4277" t="s">
        <v>4637</v>
      </c>
      <c r="B4277" s="4">
        <v>45804</v>
      </c>
      <c r="C4277" t="s">
        <v>514</v>
      </c>
      <c r="D4277" t="str">
        <f>VLOOKUP(C4277,Customers!$A$1:$H$201,4,0)</f>
        <v>Suzanne Fox</v>
      </c>
      <c r="E4277" t="str">
        <f>VLOOKUP(C4277,Customers!$A$1:$H$201,5,0)</f>
        <v>Male</v>
      </c>
      <c r="F4277" s="4">
        <f>VLOOKUP(C4277,Customers!$A$1:$H$201,6,0)</f>
        <v>38558</v>
      </c>
      <c r="G4277" s="4" t="str">
        <f>VLOOKUP(C4277,Customers!$A$1:$H$201,7,0)</f>
        <v>Joelborough</v>
      </c>
      <c r="H4277" s="4">
        <f>VLOOKUP(C4277,Customers!$A$1:$H$201,8,0)</f>
        <v>44192</v>
      </c>
      <c r="I4277" t="s">
        <v>757</v>
      </c>
      <c r="J4277" t="str">
        <f>VLOOKUP(I4277,Products!$A$1:$F$51,2,0)</f>
        <v>Traditional Laptop</v>
      </c>
      <c r="K4277" t="str">
        <f>VLOOKUP(I4277,Products!$A$1:$F$51,3,0)</f>
        <v>Electronics</v>
      </c>
      <c r="L4277" t="str">
        <f>VLOOKUP(I4277,Products!$A$1:$F$51,4,0)</f>
        <v>Laptop</v>
      </c>
      <c r="M4277" s="7">
        <f>VLOOKUP(I4277,Products!$A$1:$F$51,5,0)</f>
        <v>1762.92</v>
      </c>
      <c r="N4277" s="7">
        <f>VLOOKUP(I4277,Products!$A$1:$F$51,6,0)</f>
        <v>1346.48</v>
      </c>
      <c r="O4277" t="s">
        <v>835</v>
      </c>
      <c r="P4277" t="str">
        <f>VLOOKUP(O4277,Stores!$A$1:$D$6,2,0)</f>
        <v>MegaMart New Michele</v>
      </c>
      <c r="Q4277" t="str">
        <f>VLOOKUP(O4277,Stores!$A$1:$D$6,4,0)</f>
        <v>West</v>
      </c>
      <c r="R4277" s="6">
        <v>2</v>
      </c>
      <c r="S4277" s="6">
        <v>0.1</v>
      </c>
      <c r="T4277" t="s">
        <v>851</v>
      </c>
      <c r="U4277">
        <f t="shared" si="198"/>
        <v>3525.84</v>
      </c>
      <c r="V4277" s="7">
        <f t="shared" si="199"/>
        <v>2692.96</v>
      </c>
      <c r="W4277" s="7">
        <f t="shared" si="200"/>
        <v>831.98000000000013</v>
      </c>
    </row>
    <row r="4278" spans="1:23" x14ac:dyDescent="0.25">
      <c r="A4278" t="s">
        <v>4757</v>
      </c>
      <c r="B4278" s="4">
        <v>45804</v>
      </c>
      <c r="C4278" t="s">
        <v>169</v>
      </c>
      <c r="D4278" t="str">
        <f>VLOOKUP(C4278,Customers!$A$1:$H$201,4,0)</f>
        <v>Parker Sparks</v>
      </c>
      <c r="E4278" t="str">
        <f>VLOOKUP(C4278,Customers!$A$1:$H$201,5,0)</f>
        <v>Male</v>
      </c>
      <c r="F4278" s="4">
        <f>VLOOKUP(C4278,Customers!$A$1:$H$201,6,0)</f>
        <v>22326</v>
      </c>
      <c r="G4278" s="4" t="str">
        <f>VLOOKUP(C4278,Customers!$A$1:$H$201,7,0)</f>
        <v>Bryanside</v>
      </c>
      <c r="H4278" s="4">
        <f>VLOOKUP(C4278,Customers!$A$1:$H$201,8,0)</f>
        <v>45653</v>
      </c>
      <c r="I4278" t="s">
        <v>812</v>
      </c>
      <c r="J4278" t="str">
        <f>VLOOKUP(I4278,Products!$A$1:$F$51,2,0)</f>
        <v>Set Dairy</v>
      </c>
      <c r="K4278" t="str">
        <f>VLOOKUP(I4278,Products!$A$1:$F$51,3,0)</f>
        <v>Groceries</v>
      </c>
      <c r="L4278" t="str">
        <f>VLOOKUP(I4278,Products!$A$1:$F$51,4,0)</f>
        <v>Dairy</v>
      </c>
      <c r="M4278" s="7">
        <f>VLOOKUP(I4278,Products!$A$1:$F$51,5,0)</f>
        <v>1879.08</v>
      </c>
      <c r="N4278" s="7">
        <f>VLOOKUP(I4278,Products!$A$1:$F$51,6,0)</f>
        <v>1004.56</v>
      </c>
      <c r="O4278" t="s">
        <v>827</v>
      </c>
      <c r="P4278" t="str">
        <f>VLOOKUP(O4278,Stores!$A$1:$D$6,2,0)</f>
        <v>MegaMart Jimenezborough</v>
      </c>
      <c r="Q4278" t="str">
        <f>VLOOKUP(O4278,Stores!$A$1:$D$6,4,0)</f>
        <v>South</v>
      </c>
      <c r="R4278" s="6">
        <v>4</v>
      </c>
      <c r="S4278" s="6">
        <v>0.1</v>
      </c>
      <c r="T4278" t="s">
        <v>857</v>
      </c>
      <c r="U4278">
        <f t="shared" si="198"/>
        <v>7516.32</v>
      </c>
      <c r="V4278" s="7">
        <f t="shared" si="199"/>
        <v>4018.24</v>
      </c>
      <c r="W4278" s="7">
        <f t="shared" si="200"/>
        <v>3497.18</v>
      </c>
    </row>
    <row r="4279" spans="1:23" x14ac:dyDescent="0.25">
      <c r="A4279" t="s">
        <v>5010</v>
      </c>
      <c r="B4279" s="4">
        <v>45804</v>
      </c>
      <c r="C4279" t="s">
        <v>391</v>
      </c>
      <c r="D4279" t="str">
        <f>VLOOKUP(C4279,Customers!$A$1:$H$201,4,0)</f>
        <v>Kenneth Berg</v>
      </c>
      <c r="E4279" t="str">
        <f>VLOOKUP(C4279,Customers!$A$1:$H$201,5,0)</f>
        <v>Male</v>
      </c>
      <c r="F4279" s="4">
        <f>VLOOKUP(C4279,Customers!$A$1:$H$201,6,0)</f>
        <v>25566</v>
      </c>
      <c r="G4279" s="4" t="str">
        <f>VLOOKUP(C4279,Customers!$A$1:$H$201,7,0)</f>
        <v>Morrisborough</v>
      </c>
      <c r="H4279" s="4">
        <f>VLOOKUP(C4279,Customers!$A$1:$H$201,8,0)</f>
        <v>45113</v>
      </c>
      <c r="I4279" t="s">
        <v>735</v>
      </c>
      <c r="J4279" t="str">
        <f>VLOOKUP(I4279,Products!$A$1:$F$51,2,0)</f>
        <v>Step Smartphone</v>
      </c>
      <c r="K4279" t="str">
        <f>VLOOKUP(I4279,Products!$A$1:$F$51,3,0)</f>
        <v>Electronics</v>
      </c>
      <c r="L4279" t="str">
        <f>VLOOKUP(I4279,Products!$A$1:$F$51,4,0)</f>
        <v>Smartphone</v>
      </c>
      <c r="M4279" s="7">
        <f>VLOOKUP(I4279,Products!$A$1:$F$51,5,0)</f>
        <v>1194.1199999999999</v>
      </c>
      <c r="N4279" s="7">
        <f>VLOOKUP(I4279,Products!$A$1:$F$51,6,0)</f>
        <v>838.95</v>
      </c>
      <c r="O4279" t="s">
        <v>838</v>
      </c>
      <c r="P4279" t="str">
        <f>VLOOKUP(O4279,Stores!$A$1:$D$6,2,0)</f>
        <v>MegaMart Brianahaven</v>
      </c>
      <c r="Q4279" t="str">
        <f>VLOOKUP(O4279,Stores!$A$1:$D$6,4,0)</f>
        <v>North</v>
      </c>
      <c r="R4279" s="6">
        <v>4</v>
      </c>
      <c r="S4279" s="6">
        <v>0</v>
      </c>
      <c r="T4279" t="s">
        <v>861</v>
      </c>
      <c r="U4279">
        <f t="shared" si="198"/>
        <v>4776.4799999999996</v>
      </c>
      <c r="V4279" s="7">
        <f t="shared" si="199"/>
        <v>3355.8</v>
      </c>
      <c r="W4279" s="7">
        <f t="shared" si="200"/>
        <v>1419.6799999999994</v>
      </c>
    </row>
    <row r="4280" spans="1:23" x14ac:dyDescent="0.25">
      <c r="A4280" t="s">
        <v>5039</v>
      </c>
      <c r="B4280" s="4">
        <v>45804</v>
      </c>
      <c r="C4280" t="s">
        <v>181</v>
      </c>
      <c r="D4280" t="str">
        <f>VLOOKUP(C4280,Customers!$A$1:$H$201,4,0)</f>
        <v>Mary Decker</v>
      </c>
      <c r="E4280" t="str">
        <f>VLOOKUP(C4280,Customers!$A$1:$H$201,5,0)</f>
        <v>Female</v>
      </c>
      <c r="F4280" s="4">
        <f>VLOOKUP(C4280,Customers!$A$1:$H$201,6,0)</f>
        <v>38901</v>
      </c>
      <c r="G4280" s="4" t="str">
        <f>VLOOKUP(C4280,Customers!$A$1:$H$201,7,0)</f>
        <v>Port Jessica</v>
      </c>
      <c r="H4280" s="4">
        <f>VLOOKUP(C4280,Customers!$A$1:$H$201,8,0)</f>
        <v>45713</v>
      </c>
      <c r="I4280" t="s">
        <v>788</v>
      </c>
      <c r="J4280" t="str">
        <f>VLOOKUP(I4280,Products!$A$1:$F$51,2,0)</f>
        <v>Beat Accessories</v>
      </c>
      <c r="K4280" t="str">
        <f>VLOOKUP(I4280,Products!$A$1:$F$51,3,0)</f>
        <v>Fashion</v>
      </c>
      <c r="L4280" t="str">
        <f>VLOOKUP(I4280,Products!$A$1:$F$51,4,0)</f>
        <v>Accessories</v>
      </c>
      <c r="M4280" s="7">
        <f>VLOOKUP(I4280,Products!$A$1:$F$51,5,0)</f>
        <v>1798.97</v>
      </c>
      <c r="N4280" s="7">
        <f>VLOOKUP(I4280,Products!$A$1:$F$51,6,0)</f>
        <v>1329.15</v>
      </c>
      <c r="O4280" t="s">
        <v>831</v>
      </c>
      <c r="P4280" t="str">
        <f>VLOOKUP(O4280,Stores!$A$1:$D$6,2,0)</f>
        <v>MegaMart Peckmouth</v>
      </c>
      <c r="Q4280" t="str">
        <f>VLOOKUP(O4280,Stores!$A$1:$D$6,4,0)</f>
        <v>East</v>
      </c>
      <c r="R4280" s="6">
        <v>1</v>
      </c>
      <c r="S4280" s="6">
        <v>0.1</v>
      </c>
      <c r="T4280" t="s">
        <v>851</v>
      </c>
      <c r="U4280">
        <f t="shared" si="198"/>
        <v>1798.97</v>
      </c>
      <c r="V4280" s="7">
        <f t="shared" si="199"/>
        <v>1329.15</v>
      </c>
      <c r="W4280" s="7">
        <f t="shared" si="200"/>
        <v>468.91999999999996</v>
      </c>
    </row>
    <row r="4281" spans="1:23" x14ac:dyDescent="0.25">
      <c r="A4281" t="s">
        <v>5406</v>
      </c>
      <c r="B4281" s="4">
        <v>45804</v>
      </c>
      <c r="C4281" t="s">
        <v>443</v>
      </c>
      <c r="D4281" t="str">
        <f>VLOOKUP(C4281,Customers!$A$1:$H$201,4,0)</f>
        <v>Curtis Faulkner</v>
      </c>
      <c r="E4281" t="str">
        <f>VLOOKUP(C4281,Customers!$A$1:$H$201,5,0)</f>
        <v>Female</v>
      </c>
      <c r="F4281" s="4">
        <f>VLOOKUP(C4281,Customers!$A$1:$H$201,6,0)</f>
        <v>23386</v>
      </c>
      <c r="G4281" s="4" t="str">
        <f>VLOOKUP(C4281,Customers!$A$1:$H$201,7,0)</f>
        <v>Annaborough</v>
      </c>
      <c r="H4281" s="4">
        <f>VLOOKUP(C4281,Customers!$A$1:$H$201,8,0)</f>
        <v>44122</v>
      </c>
      <c r="I4281" t="s">
        <v>820</v>
      </c>
      <c r="J4281" t="str">
        <f>VLOOKUP(I4281,Products!$A$1:$F$51,2,0)</f>
        <v>Possible Watches</v>
      </c>
      <c r="K4281" t="str">
        <f>VLOOKUP(I4281,Products!$A$1:$F$51,3,0)</f>
        <v>Fashion</v>
      </c>
      <c r="L4281" t="str">
        <f>VLOOKUP(I4281,Products!$A$1:$F$51,4,0)</f>
        <v>Watches</v>
      </c>
      <c r="M4281" s="7">
        <f>VLOOKUP(I4281,Products!$A$1:$F$51,5,0)</f>
        <v>388.26</v>
      </c>
      <c r="N4281" s="7">
        <f>VLOOKUP(I4281,Products!$A$1:$F$51,6,0)</f>
        <v>199.3</v>
      </c>
      <c r="O4281" t="s">
        <v>827</v>
      </c>
      <c r="P4281" t="str">
        <f>VLOOKUP(O4281,Stores!$A$1:$D$6,2,0)</f>
        <v>MegaMart Jimenezborough</v>
      </c>
      <c r="Q4281" t="str">
        <f>VLOOKUP(O4281,Stores!$A$1:$D$6,4,0)</f>
        <v>South</v>
      </c>
      <c r="R4281" s="6">
        <v>4</v>
      </c>
      <c r="S4281" s="6">
        <v>0</v>
      </c>
      <c r="T4281" t="s">
        <v>854</v>
      </c>
      <c r="U4281">
        <f t="shared" si="198"/>
        <v>1553.04</v>
      </c>
      <c r="V4281" s="7">
        <f t="shared" si="199"/>
        <v>797.2</v>
      </c>
      <c r="W4281" s="7">
        <f t="shared" si="200"/>
        <v>754.83999999999992</v>
      </c>
    </row>
    <row r="4282" spans="1:23" x14ac:dyDescent="0.25">
      <c r="A4282" t="s">
        <v>5805</v>
      </c>
      <c r="B4282" s="4">
        <v>45805</v>
      </c>
      <c r="C4282" t="s">
        <v>30</v>
      </c>
      <c r="D4282" t="str">
        <f>VLOOKUP(C4282,Customers!$A$1:$H$201,4,0)</f>
        <v>Erin Walker</v>
      </c>
      <c r="E4282" t="str">
        <f>VLOOKUP(C4282,Customers!$A$1:$H$201,5,0)</f>
        <v>Male</v>
      </c>
      <c r="F4282" s="4">
        <f>VLOOKUP(C4282,Customers!$A$1:$H$201,6,0)</f>
        <v>31058</v>
      </c>
      <c r="G4282" s="4" t="str">
        <f>VLOOKUP(C4282,Customers!$A$1:$H$201,7,0)</f>
        <v>West Jasmine</v>
      </c>
      <c r="H4282" s="4">
        <f>VLOOKUP(C4282,Customers!$A$1:$H$201,8,0)</f>
        <v>44482</v>
      </c>
      <c r="I4282" t="s">
        <v>718</v>
      </c>
      <c r="J4282" t="str">
        <f>VLOOKUP(I4282,Products!$A$1:$F$51,2,0)</f>
        <v>Four Accessories</v>
      </c>
      <c r="K4282" t="str">
        <f>VLOOKUP(I4282,Products!$A$1:$F$51,3,0)</f>
        <v>Fashion</v>
      </c>
      <c r="L4282" t="str">
        <f>VLOOKUP(I4282,Products!$A$1:$F$51,4,0)</f>
        <v>Accessories</v>
      </c>
      <c r="M4282" s="7">
        <f>VLOOKUP(I4282,Products!$A$1:$F$51,5,0)</f>
        <v>1853.77</v>
      </c>
      <c r="N4282" s="7">
        <f>VLOOKUP(I4282,Products!$A$1:$F$51,6,0)</f>
        <v>1363.52</v>
      </c>
      <c r="O4282" t="s">
        <v>842</v>
      </c>
      <c r="P4282" t="str">
        <f>VLOOKUP(O4282,Stores!$A$1:$D$6,2,0)</f>
        <v>MegaMart Johnmouth</v>
      </c>
      <c r="Q4282" t="str">
        <f>VLOOKUP(O4282,Stores!$A$1:$D$6,4,0)</f>
        <v>East</v>
      </c>
      <c r="R4282" s="6">
        <v>3</v>
      </c>
      <c r="S4282" s="6">
        <v>0.15</v>
      </c>
      <c r="T4282" t="s">
        <v>854</v>
      </c>
      <c r="U4282">
        <f t="shared" si="198"/>
        <v>5561.3099999999995</v>
      </c>
      <c r="V4282" s="7">
        <f t="shared" si="199"/>
        <v>4090.56</v>
      </c>
      <c r="W4282" s="7">
        <f t="shared" si="200"/>
        <v>1469.8999999999996</v>
      </c>
    </row>
    <row r="4283" spans="1:23" x14ac:dyDescent="0.25">
      <c r="A4283" t="s">
        <v>1404</v>
      </c>
      <c r="B4283" s="4">
        <v>45805</v>
      </c>
      <c r="C4283" t="s">
        <v>662</v>
      </c>
      <c r="D4283" t="str">
        <f>VLOOKUP(C4283,Customers!$A$1:$H$201,4,0)</f>
        <v>Ryan Flores</v>
      </c>
      <c r="E4283" t="str">
        <f>VLOOKUP(C4283,Customers!$A$1:$H$201,5,0)</f>
        <v>Male</v>
      </c>
      <c r="F4283" s="4">
        <f>VLOOKUP(C4283,Customers!$A$1:$H$201,6,0)</f>
        <v>22243</v>
      </c>
      <c r="G4283" s="4" t="str">
        <f>VLOOKUP(C4283,Customers!$A$1:$H$201,7,0)</f>
        <v>East Danielleshire</v>
      </c>
      <c r="H4283" s="4">
        <f>VLOOKUP(C4283,Customers!$A$1:$H$201,8,0)</f>
        <v>45065</v>
      </c>
      <c r="I4283" t="s">
        <v>822</v>
      </c>
      <c r="J4283" t="str">
        <f>VLOOKUP(I4283,Products!$A$1:$F$51,2,0)</f>
        <v>Maybe Footwear</v>
      </c>
      <c r="K4283" t="str">
        <f>VLOOKUP(I4283,Products!$A$1:$F$51,3,0)</f>
        <v>Fashion</v>
      </c>
      <c r="L4283" t="str">
        <f>VLOOKUP(I4283,Products!$A$1:$F$51,4,0)</f>
        <v>Footwear</v>
      </c>
      <c r="M4283" s="7">
        <f>VLOOKUP(I4283,Products!$A$1:$F$51,5,0)</f>
        <v>1044.6400000000001</v>
      </c>
      <c r="N4283" s="7">
        <f>VLOOKUP(I4283,Products!$A$1:$F$51,6,0)</f>
        <v>775.07</v>
      </c>
      <c r="O4283" t="s">
        <v>842</v>
      </c>
      <c r="P4283" t="str">
        <f>VLOOKUP(O4283,Stores!$A$1:$D$6,2,0)</f>
        <v>MegaMart Johnmouth</v>
      </c>
      <c r="Q4283" t="str">
        <f>VLOOKUP(O4283,Stores!$A$1:$D$6,4,0)</f>
        <v>East</v>
      </c>
      <c r="R4283" s="6">
        <v>2</v>
      </c>
      <c r="S4283" s="6">
        <v>0.05</v>
      </c>
      <c r="T4283" t="s">
        <v>861</v>
      </c>
      <c r="U4283">
        <f t="shared" si="198"/>
        <v>2089.2800000000002</v>
      </c>
      <c r="V4283" s="7">
        <f t="shared" si="199"/>
        <v>1550.14</v>
      </c>
      <c r="W4283" s="7">
        <f t="shared" si="200"/>
        <v>538.19000000000005</v>
      </c>
    </row>
    <row r="4284" spans="1:23" x14ac:dyDescent="0.25">
      <c r="A4284" t="s">
        <v>1910</v>
      </c>
      <c r="B4284" s="4">
        <v>45805</v>
      </c>
      <c r="C4284" t="s">
        <v>394</v>
      </c>
      <c r="D4284" t="str">
        <f>VLOOKUP(C4284,Customers!$A$1:$H$201,4,0)</f>
        <v>Kevin Flores</v>
      </c>
      <c r="E4284" t="str">
        <f>VLOOKUP(C4284,Customers!$A$1:$H$201,5,0)</f>
        <v>Female</v>
      </c>
      <c r="F4284" s="4">
        <f>VLOOKUP(C4284,Customers!$A$1:$H$201,6,0)</f>
        <v>31890</v>
      </c>
      <c r="G4284" s="4" t="str">
        <f>VLOOKUP(C4284,Customers!$A$1:$H$201,7,0)</f>
        <v>Lake Ricardo</v>
      </c>
      <c r="H4284" s="4">
        <f>VLOOKUP(C4284,Customers!$A$1:$H$201,8,0)</f>
        <v>45694</v>
      </c>
      <c r="I4284" t="s">
        <v>711</v>
      </c>
      <c r="J4284" t="str">
        <f>VLOOKUP(I4284,Products!$A$1:$F$51,2,0)</f>
        <v>Audience Television</v>
      </c>
      <c r="K4284" t="str">
        <f>VLOOKUP(I4284,Products!$A$1:$F$51,3,0)</f>
        <v>Electronics</v>
      </c>
      <c r="L4284" t="str">
        <f>VLOOKUP(I4284,Products!$A$1:$F$51,4,0)</f>
        <v>Television</v>
      </c>
      <c r="M4284" s="7">
        <f>VLOOKUP(I4284,Products!$A$1:$F$51,5,0)</f>
        <v>818.76</v>
      </c>
      <c r="N4284" s="7">
        <f>VLOOKUP(I4284,Products!$A$1:$F$51,6,0)</f>
        <v>527.62</v>
      </c>
      <c r="O4284" t="s">
        <v>835</v>
      </c>
      <c r="P4284" t="str">
        <f>VLOOKUP(O4284,Stores!$A$1:$D$6,2,0)</f>
        <v>MegaMart New Michele</v>
      </c>
      <c r="Q4284" t="str">
        <f>VLOOKUP(O4284,Stores!$A$1:$D$6,4,0)</f>
        <v>West</v>
      </c>
      <c r="R4284" s="6">
        <v>4</v>
      </c>
      <c r="S4284" s="6">
        <v>0</v>
      </c>
      <c r="T4284" t="s">
        <v>857</v>
      </c>
      <c r="U4284">
        <f t="shared" si="198"/>
        <v>3275.04</v>
      </c>
      <c r="V4284" s="7">
        <f t="shared" si="199"/>
        <v>2110.48</v>
      </c>
      <c r="W4284" s="7">
        <f t="shared" si="200"/>
        <v>1163.56</v>
      </c>
    </row>
    <row r="4285" spans="1:23" x14ac:dyDescent="0.25">
      <c r="A4285" t="s">
        <v>2842</v>
      </c>
      <c r="B4285" s="4">
        <v>45805</v>
      </c>
      <c r="C4285" t="s">
        <v>405</v>
      </c>
      <c r="D4285" t="str">
        <f>VLOOKUP(C4285,Customers!$A$1:$H$201,4,0)</f>
        <v>Austin Hogan</v>
      </c>
      <c r="E4285" t="str">
        <f>VLOOKUP(C4285,Customers!$A$1:$H$201,5,0)</f>
        <v>Female</v>
      </c>
      <c r="F4285" s="4">
        <f>VLOOKUP(C4285,Customers!$A$1:$H$201,6,0)</f>
        <v>38779</v>
      </c>
      <c r="G4285" s="4" t="str">
        <f>VLOOKUP(C4285,Customers!$A$1:$H$201,7,0)</f>
        <v>Port Fernandohaven</v>
      </c>
      <c r="H4285" s="4">
        <f>VLOOKUP(C4285,Customers!$A$1:$H$201,8,0)</f>
        <v>44406</v>
      </c>
      <c r="I4285" t="s">
        <v>806</v>
      </c>
      <c r="J4285" t="str">
        <f>VLOOKUP(I4285,Products!$A$1:$F$51,2,0)</f>
        <v>Maybe Clothing</v>
      </c>
      <c r="K4285" t="str">
        <f>VLOOKUP(I4285,Products!$A$1:$F$51,3,0)</f>
        <v>Fashion</v>
      </c>
      <c r="L4285" t="str">
        <f>VLOOKUP(I4285,Products!$A$1:$F$51,4,0)</f>
        <v>Clothing</v>
      </c>
      <c r="M4285" s="7">
        <f>VLOOKUP(I4285,Products!$A$1:$F$51,5,0)</f>
        <v>1102.791777777778</v>
      </c>
      <c r="N4285" s="7">
        <f>VLOOKUP(I4285,Products!$A$1:$F$51,6,0)</f>
        <v>316.63</v>
      </c>
      <c r="O4285" t="s">
        <v>838</v>
      </c>
      <c r="P4285" t="str">
        <f>VLOOKUP(O4285,Stores!$A$1:$D$6,2,0)</f>
        <v>MegaMart Brianahaven</v>
      </c>
      <c r="Q4285" t="str">
        <f>VLOOKUP(O4285,Stores!$A$1:$D$6,4,0)</f>
        <v>North</v>
      </c>
      <c r="R4285" s="6">
        <v>4</v>
      </c>
      <c r="S4285" s="6">
        <v>0.1</v>
      </c>
      <c r="T4285" t="s">
        <v>857</v>
      </c>
      <c r="U4285">
        <f t="shared" si="198"/>
        <v>4411.1671111111118</v>
      </c>
      <c r="V4285" s="7">
        <f t="shared" si="199"/>
        <v>1266.52</v>
      </c>
      <c r="W4285" s="7">
        <f t="shared" si="200"/>
        <v>3143.7471111111117</v>
      </c>
    </row>
    <row r="4286" spans="1:23" x14ac:dyDescent="0.25">
      <c r="A4286" t="s">
        <v>3209</v>
      </c>
      <c r="B4286" s="4">
        <v>45805</v>
      </c>
      <c r="C4286" t="s">
        <v>285</v>
      </c>
      <c r="D4286" t="str">
        <f>VLOOKUP(C4286,Customers!$A$1:$H$201,4,0)</f>
        <v>Phyllis Durham</v>
      </c>
      <c r="E4286" t="str">
        <f>VLOOKUP(C4286,Customers!$A$1:$H$201,5,0)</f>
        <v>Male</v>
      </c>
      <c r="F4286" s="4">
        <f>VLOOKUP(C4286,Customers!$A$1:$H$201,6,0)</f>
        <v>38700</v>
      </c>
      <c r="G4286" s="4" t="str">
        <f>VLOOKUP(C4286,Customers!$A$1:$H$201,7,0)</f>
        <v>Nancyside</v>
      </c>
      <c r="H4286" s="4">
        <f>VLOOKUP(C4286,Customers!$A$1:$H$201,8,0)</f>
        <v>44688</v>
      </c>
      <c r="I4286" t="s">
        <v>738</v>
      </c>
      <c r="J4286" t="str">
        <f>VLOOKUP(I4286,Products!$A$1:$F$51,2,0)</f>
        <v>Either Headphones</v>
      </c>
      <c r="K4286" t="str">
        <f>VLOOKUP(I4286,Products!$A$1:$F$51,3,0)</f>
        <v>Electronics</v>
      </c>
      <c r="L4286" t="str">
        <f>VLOOKUP(I4286,Products!$A$1:$F$51,4,0)</f>
        <v>Headphones</v>
      </c>
      <c r="M4286" s="7">
        <f>VLOOKUP(I4286,Products!$A$1:$F$51,5,0)</f>
        <v>248.57</v>
      </c>
      <c r="N4286" s="7">
        <f>VLOOKUP(I4286,Products!$A$1:$F$51,6,0)</f>
        <v>190.67</v>
      </c>
      <c r="O4286" t="s">
        <v>827</v>
      </c>
      <c r="P4286" t="str">
        <f>VLOOKUP(O4286,Stores!$A$1:$D$6,2,0)</f>
        <v>MegaMart Jimenezborough</v>
      </c>
      <c r="Q4286" t="str">
        <f>VLOOKUP(O4286,Stores!$A$1:$D$6,4,0)</f>
        <v>South</v>
      </c>
      <c r="R4286" s="6">
        <v>1</v>
      </c>
      <c r="S4286" s="6">
        <v>0.15</v>
      </c>
      <c r="T4286" t="s">
        <v>854</v>
      </c>
      <c r="U4286">
        <f t="shared" si="198"/>
        <v>248.57</v>
      </c>
      <c r="V4286" s="7">
        <f t="shared" si="199"/>
        <v>190.67</v>
      </c>
      <c r="W4286" s="7">
        <f t="shared" si="200"/>
        <v>57.050000000000004</v>
      </c>
    </row>
    <row r="4287" spans="1:23" x14ac:dyDescent="0.25">
      <c r="A4287" t="s">
        <v>3506</v>
      </c>
      <c r="B4287" s="4">
        <v>45805</v>
      </c>
      <c r="C4287" t="s">
        <v>26</v>
      </c>
      <c r="D4287" t="str">
        <f>VLOOKUP(C4287,Customers!$A$1:$H$201,4,0)</f>
        <v>Danny Moore</v>
      </c>
      <c r="E4287" t="str">
        <f>VLOOKUP(C4287,Customers!$A$1:$H$201,5,0)</f>
        <v>Male</v>
      </c>
      <c r="F4287" s="4">
        <f>VLOOKUP(C4287,Customers!$A$1:$H$201,6,0)</f>
        <v>31688</v>
      </c>
      <c r="G4287" s="4" t="str">
        <f>VLOOKUP(C4287,Customers!$A$1:$H$201,7,0)</f>
        <v>Costaberg</v>
      </c>
      <c r="H4287" s="4">
        <f>VLOOKUP(C4287,Customers!$A$1:$H$201,8,0)</f>
        <v>44751</v>
      </c>
      <c r="I4287" t="s">
        <v>762</v>
      </c>
      <c r="J4287" t="str">
        <f>VLOOKUP(I4287,Products!$A$1:$F$51,2,0)</f>
        <v>Firm Dairy</v>
      </c>
      <c r="K4287" t="str">
        <f>VLOOKUP(I4287,Products!$A$1:$F$51,3,0)</f>
        <v>Groceries</v>
      </c>
      <c r="L4287" t="str">
        <f>VLOOKUP(I4287,Products!$A$1:$F$51,4,0)</f>
        <v>Dairy</v>
      </c>
      <c r="M4287" s="7">
        <f>VLOOKUP(I4287,Products!$A$1:$F$51,5,0)</f>
        <v>1227.24</v>
      </c>
      <c r="N4287" s="7">
        <f>VLOOKUP(I4287,Products!$A$1:$F$51,6,0)</f>
        <v>977.09</v>
      </c>
      <c r="O4287" t="s">
        <v>838</v>
      </c>
      <c r="P4287" t="str">
        <f>VLOOKUP(O4287,Stores!$A$1:$D$6,2,0)</f>
        <v>MegaMart Brianahaven</v>
      </c>
      <c r="Q4287" t="str">
        <f>VLOOKUP(O4287,Stores!$A$1:$D$6,4,0)</f>
        <v>North</v>
      </c>
      <c r="R4287" s="6">
        <v>5</v>
      </c>
      <c r="S4287" s="6">
        <v>0.1</v>
      </c>
      <c r="T4287" t="s">
        <v>861</v>
      </c>
      <c r="U4287">
        <f t="shared" si="198"/>
        <v>6136.2</v>
      </c>
      <c r="V4287" s="7">
        <f t="shared" si="199"/>
        <v>4885.45</v>
      </c>
      <c r="W4287" s="7">
        <f t="shared" si="200"/>
        <v>1249.8499999999999</v>
      </c>
    </row>
    <row r="4288" spans="1:23" x14ac:dyDescent="0.25">
      <c r="A4288" t="s">
        <v>3720</v>
      </c>
      <c r="B4288" s="4">
        <v>45806</v>
      </c>
      <c r="C4288" t="s">
        <v>149</v>
      </c>
      <c r="D4288" t="str">
        <f>VLOOKUP(C4288,Customers!$A$1:$H$201,4,0)</f>
        <v>Nancy Savage</v>
      </c>
      <c r="E4288" t="str">
        <f>VLOOKUP(C4288,Customers!$A$1:$H$201,5,0)</f>
        <v>Female</v>
      </c>
      <c r="F4288" s="4">
        <f>VLOOKUP(C4288,Customers!$A$1:$H$201,6,0)</f>
        <v>35371</v>
      </c>
      <c r="G4288" s="4" t="str">
        <f>VLOOKUP(C4288,Customers!$A$1:$H$201,7,0)</f>
        <v>Port Sandra</v>
      </c>
      <c r="H4288" s="4">
        <f>VLOOKUP(C4288,Customers!$A$1:$H$201,8,0)</f>
        <v>44851</v>
      </c>
      <c r="I4288" t="s">
        <v>735</v>
      </c>
      <c r="J4288" t="str">
        <f>VLOOKUP(I4288,Products!$A$1:$F$51,2,0)</f>
        <v>Step Smartphone</v>
      </c>
      <c r="K4288" t="str">
        <f>VLOOKUP(I4288,Products!$A$1:$F$51,3,0)</f>
        <v>Electronics</v>
      </c>
      <c r="L4288" t="str">
        <f>VLOOKUP(I4288,Products!$A$1:$F$51,4,0)</f>
        <v>Smartphone</v>
      </c>
      <c r="M4288" s="7">
        <f>VLOOKUP(I4288,Products!$A$1:$F$51,5,0)</f>
        <v>1194.1199999999999</v>
      </c>
      <c r="N4288" s="7">
        <f>VLOOKUP(I4288,Products!$A$1:$F$51,6,0)</f>
        <v>838.95</v>
      </c>
      <c r="O4288" t="s">
        <v>838</v>
      </c>
      <c r="P4288" t="str">
        <f>VLOOKUP(O4288,Stores!$A$1:$D$6,2,0)</f>
        <v>MegaMart Brianahaven</v>
      </c>
      <c r="Q4288" t="str">
        <f>VLOOKUP(O4288,Stores!$A$1:$D$6,4,0)</f>
        <v>North</v>
      </c>
      <c r="R4288" s="6">
        <v>3</v>
      </c>
      <c r="S4288" s="6">
        <v>0.15</v>
      </c>
      <c r="T4288" t="s">
        <v>857</v>
      </c>
      <c r="U4288">
        <f t="shared" si="198"/>
        <v>3582.3599999999997</v>
      </c>
      <c r="V4288" s="7">
        <f t="shared" si="199"/>
        <v>2516.8500000000004</v>
      </c>
      <c r="W4288" s="7">
        <f t="shared" si="200"/>
        <v>1064.6599999999994</v>
      </c>
    </row>
    <row r="4289" spans="1:23" x14ac:dyDescent="0.25">
      <c r="A4289" t="s">
        <v>4553</v>
      </c>
      <c r="B4289" s="4">
        <v>45806</v>
      </c>
      <c r="C4289" t="s">
        <v>252</v>
      </c>
      <c r="D4289" t="str">
        <f>VLOOKUP(C4289,Customers!$A$1:$H$201,4,0)</f>
        <v>Daniel Maldonado</v>
      </c>
      <c r="E4289" t="str">
        <f>VLOOKUP(C4289,Customers!$A$1:$H$201,5,0)</f>
        <v>Male</v>
      </c>
      <c r="F4289" s="4">
        <f>VLOOKUP(C4289,Customers!$A$1:$H$201,6,0)</f>
        <v>26914</v>
      </c>
      <c r="G4289" s="4" t="str">
        <f>VLOOKUP(C4289,Customers!$A$1:$H$201,7,0)</f>
        <v>Davisfurt</v>
      </c>
      <c r="H4289" s="4">
        <f>VLOOKUP(C4289,Customers!$A$1:$H$201,8,0)</f>
        <v>44266</v>
      </c>
      <c r="I4289" t="s">
        <v>711</v>
      </c>
      <c r="J4289" t="str">
        <f>VLOOKUP(I4289,Products!$A$1:$F$51,2,0)</f>
        <v>Audience Television</v>
      </c>
      <c r="K4289" t="str">
        <f>VLOOKUP(I4289,Products!$A$1:$F$51,3,0)</f>
        <v>Electronics</v>
      </c>
      <c r="L4289" t="str">
        <f>VLOOKUP(I4289,Products!$A$1:$F$51,4,0)</f>
        <v>Television</v>
      </c>
      <c r="M4289" s="7">
        <f>VLOOKUP(I4289,Products!$A$1:$F$51,5,0)</f>
        <v>818.76</v>
      </c>
      <c r="N4289" s="7">
        <f>VLOOKUP(I4289,Products!$A$1:$F$51,6,0)</f>
        <v>527.62</v>
      </c>
      <c r="O4289" t="s">
        <v>835</v>
      </c>
      <c r="P4289" t="str">
        <f>VLOOKUP(O4289,Stores!$A$1:$D$6,2,0)</f>
        <v>MegaMart New Michele</v>
      </c>
      <c r="Q4289" t="str">
        <f>VLOOKUP(O4289,Stores!$A$1:$D$6,4,0)</f>
        <v>West</v>
      </c>
      <c r="R4289" s="6">
        <v>5</v>
      </c>
      <c r="S4289" s="6">
        <v>0.05</v>
      </c>
      <c r="T4289" t="s">
        <v>857</v>
      </c>
      <c r="U4289">
        <f t="shared" si="198"/>
        <v>4093.8</v>
      </c>
      <c r="V4289" s="7">
        <f t="shared" si="199"/>
        <v>2638.1</v>
      </c>
      <c r="W4289" s="7">
        <f t="shared" si="200"/>
        <v>1454.7500000000002</v>
      </c>
    </row>
    <row r="4290" spans="1:23" x14ac:dyDescent="0.25">
      <c r="A4290" t="s">
        <v>947</v>
      </c>
      <c r="B4290" s="4">
        <v>45806</v>
      </c>
      <c r="C4290" t="s">
        <v>125</v>
      </c>
      <c r="D4290" t="str">
        <f>VLOOKUP(C4290,Customers!$A$1:$H$201,4,0)</f>
        <v>Valerie Macdonald</v>
      </c>
      <c r="E4290" t="str">
        <f>VLOOKUP(C4290,Customers!$A$1:$H$201,5,0)</f>
        <v>Male</v>
      </c>
      <c r="F4290" s="4">
        <f>VLOOKUP(C4290,Customers!$A$1:$H$201,6,0)</f>
        <v>33917</v>
      </c>
      <c r="G4290" s="4" t="str">
        <f>VLOOKUP(C4290,Customers!$A$1:$H$201,7,0)</f>
        <v>East Shelby</v>
      </c>
      <c r="H4290" s="4">
        <f>VLOOKUP(C4290,Customers!$A$1:$H$201,8,0)</f>
        <v>44208</v>
      </c>
      <c r="I4290" t="s">
        <v>757</v>
      </c>
      <c r="J4290" t="str">
        <f>VLOOKUP(I4290,Products!$A$1:$F$51,2,0)</f>
        <v>Traditional Laptop</v>
      </c>
      <c r="K4290" t="str">
        <f>VLOOKUP(I4290,Products!$A$1:$F$51,3,0)</f>
        <v>Electronics</v>
      </c>
      <c r="L4290" t="str">
        <f>VLOOKUP(I4290,Products!$A$1:$F$51,4,0)</f>
        <v>Laptop</v>
      </c>
      <c r="M4290" s="7">
        <f>VLOOKUP(I4290,Products!$A$1:$F$51,5,0)</f>
        <v>1762.92</v>
      </c>
      <c r="N4290" s="7">
        <f>VLOOKUP(I4290,Products!$A$1:$F$51,6,0)</f>
        <v>1346.48</v>
      </c>
      <c r="O4290" t="s">
        <v>827</v>
      </c>
      <c r="P4290" t="str">
        <f>VLOOKUP(O4290,Stores!$A$1:$D$6,2,0)</f>
        <v>MegaMart Jimenezborough</v>
      </c>
      <c r="Q4290" t="str">
        <f>VLOOKUP(O4290,Stores!$A$1:$D$6,4,0)</f>
        <v>South</v>
      </c>
      <c r="R4290" s="6">
        <v>5</v>
      </c>
      <c r="S4290" s="6">
        <v>0.05</v>
      </c>
      <c r="T4290" t="s">
        <v>857</v>
      </c>
      <c r="U4290">
        <f t="shared" si="198"/>
        <v>8814.6</v>
      </c>
      <c r="V4290" s="7">
        <f t="shared" si="199"/>
        <v>6732.4</v>
      </c>
      <c r="W4290" s="7">
        <f t="shared" si="200"/>
        <v>2081.2500000000009</v>
      </c>
    </row>
    <row r="4291" spans="1:23" x14ac:dyDescent="0.25">
      <c r="A4291" t="s">
        <v>1207</v>
      </c>
      <c r="B4291" s="4">
        <v>45806</v>
      </c>
      <c r="C4291" t="s">
        <v>135</v>
      </c>
      <c r="D4291" t="str">
        <f>VLOOKUP(C4291,Customers!$A$1:$H$201,4,0)</f>
        <v>Kimberly King</v>
      </c>
      <c r="E4291" t="str">
        <f>VLOOKUP(C4291,Customers!$A$1:$H$201,5,0)</f>
        <v>Female</v>
      </c>
      <c r="F4291" s="4">
        <f>VLOOKUP(C4291,Customers!$A$1:$H$201,6,0)</f>
        <v>33347</v>
      </c>
      <c r="G4291" s="4" t="str">
        <f>VLOOKUP(C4291,Customers!$A$1:$H$201,7,0)</f>
        <v>North George</v>
      </c>
      <c r="H4291" s="4">
        <f>VLOOKUP(C4291,Customers!$A$1:$H$201,8,0)</f>
        <v>45007</v>
      </c>
      <c r="I4291" t="s">
        <v>800</v>
      </c>
      <c r="J4291" t="str">
        <f>VLOOKUP(I4291,Products!$A$1:$F$51,2,0)</f>
        <v>Church Clothing</v>
      </c>
      <c r="K4291" t="str">
        <f>VLOOKUP(I4291,Products!$A$1:$F$51,3,0)</f>
        <v>Fashion</v>
      </c>
      <c r="L4291" t="str">
        <f>VLOOKUP(I4291,Products!$A$1:$F$51,4,0)</f>
        <v>Clothing</v>
      </c>
      <c r="M4291" s="7">
        <f>VLOOKUP(I4291,Products!$A$1:$F$51,5,0)</f>
        <v>540.94000000000005</v>
      </c>
      <c r="N4291" s="7">
        <f>VLOOKUP(I4291,Products!$A$1:$F$51,6,0)</f>
        <v>398.25</v>
      </c>
      <c r="O4291" t="s">
        <v>838</v>
      </c>
      <c r="P4291" t="str">
        <f>VLOOKUP(O4291,Stores!$A$1:$D$6,2,0)</f>
        <v>MegaMart Brianahaven</v>
      </c>
      <c r="Q4291" t="str">
        <f>VLOOKUP(O4291,Stores!$A$1:$D$6,4,0)</f>
        <v>North</v>
      </c>
      <c r="R4291" s="6">
        <v>2</v>
      </c>
      <c r="S4291" s="6">
        <v>0.15</v>
      </c>
      <c r="T4291" t="s">
        <v>851</v>
      </c>
      <c r="U4291">
        <f t="shared" ref="U4291:U4354" si="201">M4291*R4291</f>
        <v>1081.8800000000001</v>
      </c>
      <c r="V4291" s="7">
        <f t="shared" ref="V4291:V4354" si="202">N4291*R4291</f>
        <v>796.5</v>
      </c>
      <c r="W4291" s="7">
        <f t="shared" ref="W4291:W4354" si="203">U4291-V4291-(1-S4291)</f>
        <v>284.53000000000009</v>
      </c>
    </row>
    <row r="4292" spans="1:23" x14ac:dyDescent="0.25">
      <c r="A4292" t="s">
        <v>4590</v>
      </c>
      <c r="B4292" s="4">
        <v>45806</v>
      </c>
      <c r="C4292" t="s">
        <v>34</v>
      </c>
      <c r="D4292" t="str">
        <f>VLOOKUP(C4292,Customers!$A$1:$H$201,4,0)</f>
        <v>Isaiah Williams</v>
      </c>
      <c r="E4292" t="str">
        <f>VLOOKUP(C4292,Customers!$A$1:$H$201,5,0)</f>
        <v>Male</v>
      </c>
      <c r="F4292" s="4">
        <f>VLOOKUP(C4292,Customers!$A$1:$H$201,6,0)</f>
        <v>22233</v>
      </c>
      <c r="G4292" s="4" t="str">
        <f>VLOOKUP(C4292,Customers!$A$1:$H$201,7,0)</f>
        <v>New Michaelland</v>
      </c>
      <c r="H4292" s="4">
        <f>VLOOKUP(C4292,Customers!$A$1:$H$201,8,0)</f>
        <v>45720</v>
      </c>
      <c r="I4292" t="s">
        <v>786</v>
      </c>
      <c r="J4292" t="str">
        <f>VLOOKUP(I4292,Products!$A$1:$F$51,2,0)</f>
        <v>Difficult Vegetables</v>
      </c>
      <c r="K4292" t="str">
        <f>VLOOKUP(I4292,Products!$A$1:$F$51,3,0)</f>
        <v>Groceries</v>
      </c>
      <c r="L4292" t="str">
        <f>VLOOKUP(I4292,Products!$A$1:$F$51,4,0)</f>
        <v>Vegetables</v>
      </c>
      <c r="M4292" s="7">
        <f>VLOOKUP(I4292,Products!$A$1:$F$51,5,0)</f>
        <v>1102.791777777778</v>
      </c>
      <c r="N4292" s="7">
        <f>VLOOKUP(I4292,Products!$A$1:$F$51,6,0)</f>
        <v>164.01</v>
      </c>
      <c r="O4292" t="s">
        <v>842</v>
      </c>
      <c r="P4292" t="str">
        <f>VLOOKUP(O4292,Stores!$A$1:$D$6,2,0)</f>
        <v>MegaMart Johnmouth</v>
      </c>
      <c r="Q4292" t="str">
        <f>VLOOKUP(O4292,Stores!$A$1:$D$6,4,0)</f>
        <v>East</v>
      </c>
      <c r="R4292" s="6">
        <v>4</v>
      </c>
      <c r="S4292" s="6">
        <v>0.15</v>
      </c>
      <c r="T4292" t="s">
        <v>861</v>
      </c>
      <c r="U4292">
        <f t="shared" si="201"/>
        <v>4411.1671111111118</v>
      </c>
      <c r="V4292" s="7">
        <f t="shared" si="202"/>
        <v>656.04</v>
      </c>
      <c r="W4292" s="7">
        <f t="shared" si="203"/>
        <v>3754.2771111111119</v>
      </c>
    </row>
    <row r="4293" spans="1:23" x14ac:dyDescent="0.25">
      <c r="A4293" t="s">
        <v>4996</v>
      </c>
      <c r="B4293" s="4">
        <v>45806</v>
      </c>
      <c r="C4293" t="s">
        <v>228</v>
      </c>
      <c r="D4293" t="str">
        <f>VLOOKUP(C4293,Customers!$A$1:$H$201,4,0)</f>
        <v>Anthony Conway</v>
      </c>
      <c r="E4293" t="str">
        <f>VLOOKUP(C4293,Customers!$A$1:$H$201,5,0)</f>
        <v>Male</v>
      </c>
      <c r="F4293" s="4">
        <f>VLOOKUP(C4293,Customers!$A$1:$H$201,6,0)</f>
        <v>35712</v>
      </c>
      <c r="G4293" s="4" t="str">
        <f>VLOOKUP(C4293,Customers!$A$1:$H$201,7,0)</f>
        <v>Carlyberg</v>
      </c>
      <c r="H4293" s="4">
        <f>VLOOKUP(C4293,Customers!$A$1:$H$201,8,0)</f>
        <v>45823</v>
      </c>
      <c r="I4293" t="s">
        <v>730</v>
      </c>
      <c r="J4293" t="str">
        <f>VLOOKUP(I4293,Products!$A$1:$F$51,2,0)</f>
        <v>Recognize Footwear</v>
      </c>
      <c r="K4293" t="str">
        <f>VLOOKUP(I4293,Products!$A$1:$F$51,3,0)</f>
        <v>Fashion</v>
      </c>
      <c r="L4293" t="str">
        <f>VLOOKUP(I4293,Products!$A$1:$F$51,4,0)</f>
        <v>Footwear</v>
      </c>
      <c r="M4293" s="7">
        <f>VLOOKUP(I4293,Products!$A$1:$F$51,5,0)</f>
        <v>109.78</v>
      </c>
      <c r="N4293" s="7">
        <f>VLOOKUP(I4293,Products!$A$1:$F$51,6,0)</f>
        <v>70.59</v>
      </c>
      <c r="O4293" t="s">
        <v>838</v>
      </c>
      <c r="P4293" t="str">
        <f>VLOOKUP(O4293,Stores!$A$1:$D$6,2,0)</f>
        <v>MegaMart Brianahaven</v>
      </c>
      <c r="Q4293" t="str">
        <f>VLOOKUP(O4293,Stores!$A$1:$D$6,4,0)</f>
        <v>North</v>
      </c>
      <c r="R4293" s="6">
        <v>5</v>
      </c>
      <c r="S4293" s="6">
        <v>0.15</v>
      </c>
      <c r="T4293" t="s">
        <v>854</v>
      </c>
      <c r="U4293">
        <f t="shared" si="201"/>
        <v>548.9</v>
      </c>
      <c r="V4293" s="7">
        <f t="shared" si="202"/>
        <v>352.95000000000005</v>
      </c>
      <c r="W4293" s="7">
        <f t="shared" si="203"/>
        <v>195.09999999999994</v>
      </c>
    </row>
    <row r="4294" spans="1:23" x14ac:dyDescent="0.25">
      <c r="A4294" t="s">
        <v>1024</v>
      </c>
      <c r="B4294" s="4">
        <v>45807</v>
      </c>
      <c r="C4294" t="s">
        <v>651</v>
      </c>
      <c r="D4294" t="str">
        <f>VLOOKUP(C4294,Customers!$A$1:$H$201,4,0)</f>
        <v>Joe Vincent</v>
      </c>
      <c r="E4294" t="str">
        <f>VLOOKUP(C4294,Customers!$A$1:$H$201,5,0)</f>
        <v>Female</v>
      </c>
      <c r="F4294" s="4">
        <f>VLOOKUP(C4294,Customers!$A$1:$H$201,6,0)</f>
        <v>27579</v>
      </c>
      <c r="G4294" s="4" t="str">
        <f>VLOOKUP(C4294,Customers!$A$1:$H$201,7,0)</f>
        <v>North Chaseborough</v>
      </c>
      <c r="H4294" s="4">
        <f>VLOOKUP(C4294,Customers!$A$1:$H$201,8,0)</f>
        <v>45571</v>
      </c>
      <c r="I4294" t="s">
        <v>792</v>
      </c>
      <c r="J4294" t="str">
        <f>VLOOKUP(I4294,Products!$A$1:$F$51,2,0)</f>
        <v>Chair Laptop</v>
      </c>
      <c r="K4294" t="str">
        <f>VLOOKUP(I4294,Products!$A$1:$F$51,3,0)</f>
        <v>Electronics</v>
      </c>
      <c r="L4294" t="str">
        <f>VLOOKUP(I4294,Products!$A$1:$F$51,4,0)</f>
        <v>Laptop</v>
      </c>
      <c r="M4294" s="7">
        <f>VLOOKUP(I4294,Products!$A$1:$F$51,5,0)</f>
        <v>1562.43</v>
      </c>
      <c r="N4294" s="7">
        <f>VLOOKUP(I4294,Products!$A$1:$F$51,6,0)</f>
        <v>1195.6300000000001</v>
      </c>
      <c r="O4294" t="s">
        <v>827</v>
      </c>
      <c r="P4294" t="str">
        <f>VLOOKUP(O4294,Stores!$A$1:$D$6,2,0)</f>
        <v>MegaMart Jimenezborough</v>
      </c>
      <c r="Q4294" t="str">
        <f>VLOOKUP(O4294,Stores!$A$1:$D$6,4,0)</f>
        <v>South</v>
      </c>
      <c r="R4294" s="6">
        <v>3</v>
      </c>
      <c r="S4294" s="6">
        <v>0.1</v>
      </c>
      <c r="T4294" t="s">
        <v>851</v>
      </c>
      <c r="U4294">
        <f t="shared" si="201"/>
        <v>4687.29</v>
      </c>
      <c r="V4294" s="7">
        <f t="shared" si="202"/>
        <v>3586.8900000000003</v>
      </c>
      <c r="W4294" s="7">
        <f t="shared" si="203"/>
        <v>1099.4999999999995</v>
      </c>
    </row>
    <row r="4295" spans="1:23" x14ac:dyDescent="0.25">
      <c r="A4295" t="s">
        <v>1375</v>
      </c>
      <c r="B4295" s="4">
        <v>45807</v>
      </c>
      <c r="C4295" t="s">
        <v>113</v>
      </c>
      <c r="D4295" t="str">
        <f>VLOOKUP(C4295,Customers!$A$1:$H$201,4,0)</f>
        <v>Tyler Levine</v>
      </c>
      <c r="E4295" t="str">
        <f>VLOOKUP(C4295,Customers!$A$1:$H$201,5,0)</f>
        <v>Male</v>
      </c>
      <c r="F4295" s="4">
        <f>VLOOKUP(C4295,Customers!$A$1:$H$201,6,0)</f>
        <v>28630</v>
      </c>
      <c r="G4295" s="4" t="str">
        <f>VLOOKUP(C4295,Customers!$A$1:$H$201,7,0)</f>
        <v>West Charles</v>
      </c>
      <c r="H4295" s="4">
        <f>VLOOKUP(C4295,Customers!$A$1:$H$201,8,0)</f>
        <v>44438</v>
      </c>
      <c r="I4295" t="s">
        <v>707</v>
      </c>
      <c r="J4295" t="str">
        <f>VLOOKUP(I4295,Products!$A$1:$F$51,2,0)</f>
        <v>Like Camera</v>
      </c>
      <c r="K4295" t="str">
        <f>VLOOKUP(I4295,Products!$A$1:$F$51,3,0)</f>
        <v>Electronics</v>
      </c>
      <c r="L4295" t="str">
        <f>VLOOKUP(I4295,Products!$A$1:$F$51,4,0)</f>
        <v>Camera</v>
      </c>
      <c r="M4295" s="7">
        <f>VLOOKUP(I4295,Products!$A$1:$F$51,5,0)</f>
        <v>1673.69</v>
      </c>
      <c r="N4295" s="7">
        <f>VLOOKUP(I4295,Products!$A$1:$F$51,6,0)</f>
        <v>1323.38</v>
      </c>
      <c r="O4295" t="s">
        <v>831</v>
      </c>
      <c r="P4295" t="str">
        <f>VLOOKUP(O4295,Stores!$A$1:$D$6,2,0)</f>
        <v>MegaMart Peckmouth</v>
      </c>
      <c r="Q4295" t="str">
        <f>VLOOKUP(O4295,Stores!$A$1:$D$6,4,0)</f>
        <v>East</v>
      </c>
      <c r="R4295" s="6">
        <v>4</v>
      </c>
      <c r="S4295" s="6">
        <v>0</v>
      </c>
      <c r="T4295" t="s">
        <v>861</v>
      </c>
      <c r="U4295">
        <f t="shared" si="201"/>
        <v>6694.76</v>
      </c>
      <c r="V4295" s="7">
        <f t="shared" si="202"/>
        <v>5293.52</v>
      </c>
      <c r="W4295" s="7">
        <f t="shared" si="203"/>
        <v>1400.2399999999998</v>
      </c>
    </row>
    <row r="4296" spans="1:23" x14ac:dyDescent="0.25">
      <c r="A4296" t="s">
        <v>1493</v>
      </c>
      <c r="B4296" s="4">
        <v>45807</v>
      </c>
      <c r="C4296" t="s">
        <v>397</v>
      </c>
      <c r="D4296" t="str">
        <f>VLOOKUP(C4296,Customers!$A$1:$H$201,4,0)</f>
        <v>Victoria Hansen</v>
      </c>
      <c r="E4296" t="str">
        <f>VLOOKUP(C4296,Customers!$A$1:$H$201,5,0)</f>
        <v>Female</v>
      </c>
      <c r="F4296" s="4">
        <f>VLOOKUP(C4296,Customers!$A$1:$H$201,6,0)</f>
        <v>34980</v>
      </c>
      <c r="G4296" s="4" t="str">
        <f>VLOOKUP(C4296,Customers!$A$1:$H$201,7,0)</f>
        <v>Lake Dale</v>
      </c>
      <c r="H4296" s="4">
        <f>VLOOKUP(C4296,Customers!$A$1:$H$201,8,0)</f>
        <v>45124</v>
      </c>
      <c r="I4296" t="s">
        <v>800</v>
      </c>
      <c r="J4296" t="str">
        <f>VLOOKUP(I4296,Products!$A$1:$F$51,2,0)</f>
        <v>Church Clothing</v>
      </c>
      <c r="K4296" t="str">
        <f>VLOOKUP(I4296,Products!$A$1:$F$51,3,0)</f>
        <v>Fashion</v>
      </c>
      <c r="L4296" t="str">
        <f>VLOOKUP(I4296,Products!$A$1:$F$51,4,0)</f>
        <v>Clothing</v>
      </c>
      <c r="M4296" s="7">
        <f>VLOOKUP(I4296,Products!$A$1:$F$51,5,0)</f>
        <v>540.94000000000005</v>
      </c>
      <c r="N4296" s="7">
        <f>VLOOKUP(I4296,Products!$A$1:$F$51,6,0)</f>
        <v>398.25</v>
      </c>
      <c r="O4296" t="s">
        <v>831</v>
      </c>
      <c r="P4296" t="str">
        <f>VLOOKUP(O4296,Stores!$A$1:$D$6,2,0)</f>
        <v>MegaMart Peckmouth</v>
      </c>
      <c r="Q4296" t="str">
        <f>VLOOKUP(O4296,Stores!$A$1:$D$6,4,0)</f>
        <v>East</v>
      </c>
      <c r="R4296" s="6">
        <v>2</v>
      </c>
      <c r="S4296" s="6">
        <v>0</v>
      </c>
      <c r="T4296" t="s">
        <v>861</v>
      </c>
      <c r="U4296">
        <f t="shared" si="201"/>
        <v>1081.8800000000001</v>
      </c>
      <c r="V4296" s="7">
        <f t="shared" si="202"/>
        <v>796.5</v>
      </c>
      <c r="W4296" s="7">
        <f t="shared" si="203"/>
        <v>284.38000000000011</v>
      </c>
    </row>
    <row r="4297" spans="1:23" x14ac:dyDescent="0.25">
      <c r="A4297" t="s">
        <v>1970</v>
      </c>
      <c r="B4297" s="4">
        <v>45807</v>
      </c>
      <c r="C4297" t="s">
        <v>110</v>
      </c>
      <c r="D4297" t="str">
        <f>VLOOKUP(C4297,Customers!$A$1:$H$201,4,0)</f>
        <v>John Carr</v>
      </c>
      <c r="E4297" t="str">
        <f>VLOOKUP(C4297,Customers!$A$1:$H$201,5,0)</f>
        <v>Female</v>
      </c>
      <c r="F4297" s="4">
        <f>VLOOKUP(C4297,Customers!$A$1:$H$201,6,0)</f>
        <v>21956</v>
      </c>
      <c r="G4297" s="4" t="str">
        <f>VLOOKUP(C4297,Customers!$A$1:$H$201,7,0)</f>
        <v>New David</v>
      </c>
      <c r="H4297" s="4">
        <f>VLOOKUP(C4297,Customers!$A$1:$H$201,8,0)</f>
        <v>44911</v>
      </c>
      <c r="I4297" t="s">
        <v>741</v>
      </c>
      <c r="J4297" t="str">
        <f>VLOOKUP(I4297,Products!$A$1:$F$51,2,0)</f>
        <v>Above Camera</v>
      </c>
      <c r="K4297" t="str">
        <f>VLOOKUP(I4297,Products!$A$1:$F$51,3,0)</f>
        <v>Electronics</v>
      </c>
      <c r="L4297" t="str">
        <f>VLOOKUP(I4297,Products!$A$1:$F$51,4,0)</f>
        <v>Camera</v>
      </c>
      <c r="M4297" s="7">
        <f>VLOOKUP(I4297,Products!$A$1:$F$51,5,0)</f>
        <v>1193.0899999999999</v>
      </c>
      <c r="N4297" s="7">
        <f>VLOOKUP(I4297,Products!$A$1:$F$51,6,0)</f>
        <v>818.24</v>
      </c>
      <c r="O4297" t="s">
        <v>838</v>
      </c>
      <c r="P4297" t="str">
        <f>VLOOKUP(O4297,Stores!$A$1:$D$6,2,0)</f>
        <v>MegaMart Brianahaven</v>
      </c>
      <c r="Q4297" t="str">
        <f>VLOOKUP(O4297,Stores!$A$1:$D$6,4,0)</f>
        <v>North</v>
      </c>
      <c r="R4297" s="6">
        <v>1</v>
      </c>
      <c r="S4297" s="6">
        <v>0</v>
      </c>
      <c r="T4297" t="s">
        <v>854</v>
      </c>
      <c r="U4297">
        <f t="shared" si="201"/>
        <v>1193.0899999999999</v>
      </c>
      <c r="V4297" s="7">
        <f t="shared" si="202"/>
        <v>818.24</v>
      </c>
      <c r="W4297" s="7">
        <f t="shared" si="203"/>
        <v>373.84999999999991</v>
      </c>
    </row>
    <row r="4298" spans="1:23" x14ac:dyDescent="0.25">
      <c r="A4298" t="s">
        <v>2006</v>
      </c>
      <c r="B4298" s="4">
        <v>45807</v>
      </c>
      <c r="C4298" t="s">
        <v>534</v>
      </c>
      <c r="D4298" t="str">
        <f>VLOOKUP(C4298,Customers!$A$1:$H$201,4,0)</f>
        <v>John Foster</v>
      </c>
      <c r="E4298" t="str">
        <f>VLOOKUP(C4298,Customers!$A$1:$H$201,5,0)</f>
        <v>Female</v>
      </c>
      <c r="F4298" s="4">
        <f>VLOOKUP(C4298,Customers!$A$1:$H$201,6,0)</f>
        <v>38541</v>
      </c>
      <c r="G4298" s="4" t="str">
        <f>VLOOKUP(C4298,Customers!$A$1:$H$201,7,0)</f>
        <v>Charlesmouth</v>
      </c>
      <c r="H4298" s="4">
        <f>VLOOKUP(C4298,Customers!$A$1:$H$201,8,0)</f>
        <v>45601</v>
      </c>
      <c r="I4298" t="s">
        <v>814</v>
      </c>
      <c r="J4298" t="str">
        <f>VLOOKUP(I4298,Products!$A$1:$F$51,2,0)</f>
        <v>Nature Clothing</v>
      </c>
      <c r="K4298" t="str">
        <f>VLOOKUP(I4298,Products!$A$1:$F$51,3,0)</f>
        <v>Fashion</v>
      </c>
      <c r="L4298" t="str">
        <f>VLOOKUP(I4298,Products!$A$1:$F$51,4,0)</f>
        <v>Clothing</v>
      </c>
      <c r="M4298" s="7">
        <f>VLOOKUP(I4298,Products!$A$1:$F$51,5,0)</f>
        <v>1165.3699999999999</v>
      </c>
      <c r="N4298" s="7">
        <f>VLOOKUP(I4298,Products!$A$1:$F$51,6,0)</f>
        <v>926.55</v>
      </c>
      <c r="O4298" t="s">
        <v>838</v>
      </c>
      <c r="P4298" t="str">
        <f>VLOOKUP(O4298,Stores!$A$1:$D$6,2,0)</f>
        <v>MegaMart Brianahaven</v>
      </c>
      <c r="Q4298" t="str">
        <f>VLOOKUP(O4298,Stores!$A$1:$D$6,4,0)</f>
        <v>North</v>
      </c>
      <c r="R4298" s="6">
        <v>2</v>
      </c>
      <c r="S4298" s="6">
        <v>0.1</v>
      </c>
      <c r="T4298" t="s">
        <v>854</v>
      </c>
      <c r="U4298">
        <f t="shared" si="201"/>
        <v>2330.7399999999998</v>
      </c>
      <c r="V4298" s="7">
        <f t="shared" si="202"/>
        <v>1853.1</v>
      </c>
      <c r="W4298" s="7">
        <f t="shared" si="203"/>
        <v>476.7399999999999</v>
      </c>
    </row>
    <row r="4299" spans="1:23" x14ac:dyDescent="0.25">
      <c r="A4299" t="s">
        <v>2021</v>
      </c>
      <c r="B4299" s="4">
        <v>45807</v>
      </c>
      <c r="C4299" t="s">
        <v>599</v>
      </c>
      <c r="D4299" t="str">
        <f>VLOOKUP(C4299,Customers!$A$1:$H$201,4,0)</f>
        <v>Travis Watson</v>
      </c>
      <c r="E4299" t="str">
        <f>VLOOKUP(C4299,Customers!$A$1:$H$201,5,0)</f>
        <v>Male</v>
      </c>
      <c r="F4299" s="4">
        <f>VLOOKUP(C4299,Customers!$A$1:$H$201,6,0)</f>
        <v>24638</v>
      </c>
      <c r="G4299" s="4" t="str">
        <f>VLOOKUP(C4299,Customers!$A$1:$H$201,7,0)</f>
        <v>Christopherburgh</v>
      </c>
      <c r="H4299" s="4">
        <f>VLOOKUP(C4299,Customers!$A$1:$H$201,8,0)</f>
        <v>44553</v>
      </c>
      <c r="I4299" t="s">
        <v>806</v>
      </c>
      <c r="J4299" t="str">
        <f>VLOOKUP(I4299,Products!$A$1:$F$51,2,0)</f>
        <v>Maybe Clothing</v>
      </c>
      <c r="K4299" t="str">
        <f>VLOOKUP(I4299,Products!$A$1:$F$51,3,0)</f>
        <v>Fashion</v>
      </c>
      <c r="L4299" t="str">
        <f>VLOOKUP(I4299,Products!$A$1:$F$51,4,0)</f>
        <v>Clothing</v>
      </c>
      <c r="M4299" s="7">
        <f>VLOOKUP(I4299,Products!$A$1:$F$51,5,0)</f>
        <v>1102.791777777778</v>
      </c>
      <c r="N4299" s="7">
        <f>VLOOKUP(I4299,Products!$A$1:$F$51,6,0)</f>
        <v>316.63</v>
      </c>
      <c r="O4299" t="s">
        <v>838</v>
      </c>
      <c r="P4299" t="str">
        <f>VLOOKUP(O4299,Stores!$A$1:$D$6,2,0)</f>
        <v>MegaMart Brianahaven</v>
      </c>
      <c r="Q4299" t="str">
        <f>VLOOKUP(O4299,Stores!$A$1:$D$6,4,0)</f>
        <v>North</v>
      </c>
      <c r="R4299" s="6">
        <v>3</v>
      </c>
      <c r="S4299" s="6">
        <v>0.05</v>
      </c>
      <c r="T4299" t="s">
        <v>851</v>
      </c>
      <c r="U4299">
        <f t="shared" si="201"/>
        <v>3308.3753333333339</v>
      </c>
      <c r="V4299" s="7">
        <f t="shared" si="202"/>
        <v>949.89</v>
      </c>
      <c r="W4299" s="7">
        <f t="shared" si="203"/>
        <v>2357.5353333333342</v>
      </c>
    </row>
    <row r="4300" spans="1:23" x14ac:dyDescent="0.25">
      <c r="A4300" t="s">
        <v>2914</v>
      </c>
      <c r="B4300" s="4">
        <v>45807</v>
      </c>
      <c r="C4300" t="s">
        <v>256</v>
      </c>
      <c r="D4300" t="str">
        <f>VLOOKUP(C4300,Customers!$A$1:$H$201,4,0)</f>
        <v>Alexandra Montoya</v>
      </c>
      <c r="E4300" t="str">
        <f>VLOOKUP(C4300,Customers!$A$1:$H$201,5,0)</f>
        <v>Female</v>
      </c>
      <c r="F4300" s="4">
        <f>VLOOKUP(C4300,Customers!$A$1:$H$201,6,0)</f>
        <v>29746</v>
      </c>
      <c r="G4300" s="4" t="str">
        <f>VLOOKUP(C4300,Customers!$A$1:$H$201,7,0)</f>
        <v>New Julia</v>
      </c>
      <c r="H4300" s="4">
        <f>VLOOKUP(C4300,Customers!$A$1:$H$201,8,0)</f>
        <v>45456</v>
      </c>
      <c r="I4300" t="s">
        <v>802</v>
      </c>
      <c r="J4300" t="str">
        <f>VLOOKUP(I4300,Products!$A$1:$F$51,2,0)</f>
        <v>Piece Headphones</v>
      </c>
      <c r="K4300" t="str">
        <f>VLOOKUP(I4300,Products!$A$1:$F$51,3,0)</f>
        <v>Electronics</v>
      </c>
      <c r="L4300" t="str">
        <f>VLOOKUP(I4300,Products!$A$1:$F$51,4,0)</f>
        <v>Headphones</v>
      </c>
      <c r="M4300" s="7">
        <f>VLOOKUP(I4300,Products!$A$1:$F$51,5,0)</f>
        <v>1745.61</v>
      </c>
      <c r="N4300" s="7">
        <f>VLOOKUP(I4300,Products!$A$1:$F$51,6,0)</f>
        <v>1322.44</v>
      </c>
      <c r="O4300" t="s">
        <v>842</v>
      </c>
      <c r="P4300" t="str">
        <f>VLOOKUP(O4300,Stores!$A$1:$D$6,2,0)</f>
        <v>MegaMart Johnmouth</v>
      </c>
      <c r="Q4300" t="str">
        <f>VLOOKUP(O4300,Stores!$A$1:$D$6,4,0)</f>
        <v>East</v>
      </c>
      <c r="R4300" s="6">
        <v>1</v>
      </c>
      <c r="S4300" s="6">
        <v>0.15</v>
      </c>
      <c r="T4300" t="s">
        <v>857</v>
      </c>
      <c r="U4300">
        <f t="shared" si="201"/>
        <v>1745.61</v>
      </c>
      <c r="V4300" s="7">
        <f t="shared" si="202"/>
        <v>1322.44</v>
      </c>
      <c r="W4300" s="7">
        <f t="shared" si="203"/>
        <v>422.31999999999982</v>
      </c>
    </row>
    <row r="4301" spans="1:23" x14ac:dyDescent="0.25">
      <c r="A4301" t="s">
        <v>3799</v>
      </c>
      <c r="B4301" s="4">
        <v>45807</v>
      </c>
      <c r="C4301" t="s">
        <v>72</v>
      </c>
      <c r="D4301" t="str">
        <f>VLOOKUP(C4301,Customers!$A$1:$H$201,4,0)</f>
        <v>Breanna Davis</v>
      </c>
      <c r="E4301" t="str">
        <f>VLOOKUP(C4301,Customers!$A$1:$H$201,5,0)</f>
        <v>Male</v>
      </c>
      <c r="F4301" s="4">
        <f>VLOOKUP(C4301,Customers!$A$1:$H$201,6,0)</f>
        <v>34565</v>
      </c>
      <c r="G4301" s="4" t="str">
        <f>VLOOKUP(C4301,Customers!$A$1:$H$201,7,0)</f>
        <v>East William</v>
      </c>
      <c r="H4301" s="4">
        <f>VLOOKUP(C4301,Customers!$A$1:$H$201,8,0)</f>
        <v>45608</v>
      </c>
      <c r="I4301" t="s">
        <v>808</v>
      </c>
      <c r="J4301" t="str">
        <f>VLOOKUP(I4301,Products!$A$1:$F$51,2,0)</f>
        <v>Soon Accessories</v>
      </c>
      <c r="K4301" t="str">
        <f>VLOOKUP(I4301,Products!$A$1:$F$51,3,0)</f>
        <v>Fashion</v>
      </c>
      <c r="L4301" t="str">
        <f>VLOOKUP(I4301,Products!$A$1:$F$51,4,0)</f>
        <v>Accessories</v>
      </c>
      <c r="M4301" s="7">
        <f>VLOOKUP(I4301,Products!$A$1:$F$51,5,0)</f>
        <v>564.41999999999996</v>
      </c>
      <c r="N4301" s="7">
        <f>VLOOKUP(I4301,Products!$A$1:$F$51,6,0)</f>
        <v>293.95999999999998</v>
      </c>
      <c r="O4301" t="s">
        <v>838</v>
      </c>
      <c r="P4301" t="str">
        <f>VLOOKUP(O4301,Stores!$A$1:$D$6,2,0)</f>
        <v>MegaMart Brianahaven</v>
      </c>
      <c r="Q4301" t="str">
        <f>VLOOKUP(O4301,Stores!$A$1:$D$6,4,0)</f>
        <v>North</v>
      </c>
      <c r="R4301" s="6">
        <v>4</v>
      </c>
      <c r="S4301" s="6">
        <v>0.05</v>
      </c>
      <c r="T4301" t="s">
        <v>851</v>
      </c>
      <c r="U4301">
        <f t="shared" si="201"/>
        <v>2257.6799999999998</v>
      </c>
      <c r="V4301" s="7">
        <f t="shared" si="202"/>
        <v>1175.8399999999999</v>
      </c>
      <c r="W4301" s="7">
        <f t="shared" si="203"/>
        <v>1080.8899999999999</v>
      </c>
    </row>
    <row r="4302" spans="1:23" x14ac:dyDescent="0.25">
      <c r="A4302" t="s">
        <v>5076</v>
      </c>
      <c r="B4302" s="4">
        <v>45807</v>
      </c>
      <c r="C4302" t="s">
        <v>648</v>
      </c>
      <c r="D4302" t="str">
        <f>VLOOKUP(C4302,Customers!$A$1:$H$201,4,0)</f>
        <v>Daniel Mcintyre</v>
      </c>
      <c r="E4302" t="str">
        <f>VLOOKUP(C4302,Customers!$A$1:$H$201,5,0)</f>
        <v>Male</v>
      </c>
      <c r="F4302" s="4">
        <f>VLOOKUP(C4302,Customers!$A$1:$H$201,6,0)</f>
        <v>37724</v>
      </c>
      <c r="G4302" s="4" t="str">
        <f>VLOOKUP(C4302,Customers!$A$1:$H$201,7,0)</f>
        <v>West Katrina</v>
      </c>
      <c r="H4302" s="4">
        <f>VLOOKUP(C4302,Customers!$A$1:$H$201,8,0)</f>
        <v>44305</v>
      </c>
      <c r="I4302" t="s">
        <v>776</v>
      </c>
      <c r="J4302" t="str">
        <f>VLOOKUP(I4302,Products!$A$1:$F$51,2,0)</f>
        <v>Hospital Smartphone</v>
      </c>
      <c r="K4302" t="str">
        <f>VLOOKUP(I4302,Products!$A$1:$F$51,3,0)</f>
        <v>Electronics</v>
      </c>
      <c r="L4302" t="str">
        <f>VLOOKUP(I4302,Products!$A$1:$F$51,4,0)</f>
        <v>Smartphone</v>
      </c>
      <c r="M4302" s="7">
        <f>VLOOKUP(I4302,Products!$A$1:$F$51,5,0)</f>
        <v>1272.23</v>
      </c>
      <c r="N4302" s="7">
        <f>VLOOKUP(I4302,Products!$A$1:$F$51,6,0)</f>
        <v>952.65</v>
      </c>
      <c r="O4302" t="s">
        <v>838</v>
      </c>
      <c r="P4302" t="str">
        <f>VLOOKUP(O4302,Stores!$A$1:$D$6,2,0)</f>
        <v>MegaMart Brianahaven</v>
      </c>
      <c r="Q4302" t="str">
        <f>VLOOKUP(O4302,Stores!$A$1:$D$6,4,0)</f>
        <v>North</v>
      </c>
      <c r="R4302" s="6">
        <v>2</v>
      </c>
      <c r="S4302" s="6">
        <v>0.05</v>
      </c>
      <c r="T4302" t="s">
        <v>861</v>
      </c>
      <c r="U4302">
        <f t="shared" si="201"/>
        <v>2544.46</v>
      </c>
      <c r="V4302" s="7">
        <f t="shared" si="202"/>
        <v>1905.3</v>
      </c>
      <c r="W4302" s="7">
        <f t="shared" si="203"/>
        <v>638.21</v>
      </c>
    </row>
    <row r="4303" spans="1:23" x14ac:dyDescent="0.25">
      <c r="A4303" t="s">
        <v>5296</v>
      </c>
      <c r="B4303" s="4">
        <v>45807</v>
      </c>
      <c r="C4303" t="s">
        <v>142</v>
      </c>
      <c r="D4303" t="str">
        <f>VLOOKUP(C4303,Customers!$A$1:$H$201,4,0)</f>
        <v>Miranda Nelson</v>
      </c>
      <c r="E4303" t="str">
        <f>VLOOKUP(C4303,Customers!$A$1:$H$201,5,0)</f>
        <v>Female</v>
      </c>
      <c r="F4303" s="4">
        <f>VLOOKUP(C4303,Customers!$A$1:$H$201,6,0)</f>
        <v>30193</v>
      </c>
      <c r="G4303" s="4" t="str">
        <f>VLOOKUP(C4303,Customers!$A$1:$H$201,7,0)</f>
        <v>West Melissahaven</v>
      </c>
      <c r="H4303" s="4">
        <f>VLOOKUP(C4303,Customers!$A$1:$H$201,8,0)</f>
        <v>45322</v>
      </c>
      <c r="I4303" t="s">
        <v>800</v>
      </c>
      <c r="J4303" t="str">
        <f>VLOOKUP(I4303,Products!$A$1:$F$51,2,0)</f>
        <v>Church Clothing</v>
      </c>
      <c r="K4303" t="str">
        <f>VLOOKUP(I4303,Products!$A$1:$F$51,3,0)</f>
        <v>Fashion</v>
      </c>
      <c r="L4303" t="str">
        <f>VLOOKUP(I4303,Products!$A$1:$F$51,4,0)</f>
        <v>Clothing</v>
      </c>
      <c r="M4303" s="7">
        <f>VLOOKUP(I4303,Products!$A$1:$F$51,5,0)</f>
        <v>540.94000000000005</v>
      </c>
      <c r="N4303" s="7">
        <f>VLOOKUP(I4303,Products!$A$1:$F$51,6,0)</f>
        <v>398.25</v>
      </c>
      <c r="O4303" t="s">
        <v>835</v>
      </c>
      <c r="P4303" t="str">
        <f>VLOOKUP(O4303,Stores!$A$1:$D$6,2,0)</f>
        <v>MegaMart New Michele</v>
      </c>
      <c r="Q4303" t="str">
        <f>VLOOKUP(O4303,Stores!$A$1:$D$6,4,0)</f>
        <v>West</v>
      </c>
      <c r="R4303" s="6">
        <v>2</v>
      </c>
      <c r="S4303" s="6">
        <v>0.05</v>
      </c>
      <c r="T4303" t="s">
        <v>851</v>
      </c>
      <c r="U4303">
        <f t="shared" si="201"/>
        <v>1081.8800000000001</v>
      </c>
      <c r="V4303" s="7">
        <f t="shared" si="202"/>
        <v>796.5</v>
      </c>
      <c r="W4303" s="7">
        <f t="shared" si="203"/>
        <v>284.43000000000012</v>
      </c>
    </row>
    <row r="4304" spans="1:23" x14ac:dyDescent="0.25">
      <c r="A4304" t="s">
        <v>5796</v>
      </c>
      <c r="B4304" s="4">
        <v>45807</v>
      </c>
      <c r="C4304" t="s">
        <v>99</v>
      </c>
      <c r="D4304" t="str">
        <f>VLOOKUP(C4304,Customers!$A$1:$H$201,4,0)</f>
        <v>Cheryl Gilbert</v>
      </c>
      <c r="E4304" t="str">
        <f>VLOOKUP(C4304,Customers!$A$1:$H$201,5,0)</f>
        <v>Female</v>
      </c>
      <c r="F4304" s="4">
        <f>VLOOKUP(C4304,Customers!$A$1:$H$201,6,0)</f>
        <v>26004</v>
      </c>
      <c r="G4304" s="4" t="str">
        <f>VLOOKUP(C4304,Customers!$A$1:$H$201,7,0)</f>
        <v>Bradyshire</v>
      </c>
      <c r="H4304" s="4">
        <f>VLOOKUP(C4304,Customers!$A$1:$H$201,8,0)</f>
        <v>44575</v>
      </c>
      <c r="I4304" t="s">
        <v>778</v>
      </c>
      <c r="J4304" t="str">
        <f>VLOOKUP(I4304,Products!$A$1:$F$51,2,0)</f>
        <v>Deal Smartphone</v>
      </c>
      <c r="K4304" t="str">
        <f>VLOOKUP(I4304,Products!$A$1:$F$51,3,0)</f>
        <v>Electronics</v>
      </c>
      <c r="L4304" t="str">
        <f>VLOOKUP(I4304,Products!$A$1:$F$51,4,0)</f>
        <v>Smartphone</v>
      </c>
      <c r="M4304" s="7">
        <f>VLOOKUP(I4304,Products!$A$1:$F$51,5,0)</f>
        <v>673.78</v>
      </c>
      <c r="N4304" s="7">
        <f>VLOOKUP(I4304,Products!$A$1:$F$51,6,0)</f>
        <v>363.33</v>
      </c>
      <c r="O4304" t="s">
        <v>835</v>
      </c>
      <c r="P4304" t="str">
        <f>VLOOKUP(O4304,Stores!$A$1:$D$6,2,0)</f>
        <v>MegaMart New Michele</v>
      </c>
      <c r="Q4304" t="str">
        <f>VLOOKUP(O4304,Stores!$A$1:$D$6,4,0)</f>
        <v>West</v>
      </c>
      <c r="R4304" s="6">
        <v>4</v>
      </c>
      <c r="S4304" s="6">
        <v>0</v>
      </c>
      <c r="T4304" t="s">
        <v>851</v>
      </c>
      <c r="U4304">
        <f t="shared" si="201"/>
        <v>2695.12</v>
      </c>
      <c r="V4304" s="7">
        <f t="shared" si="202"/>
        <v>1453.32</v>
      </c>
      <c r="W4304" s="7">
        <f t="shared" si="203"/>
        <v>1240.8</v>
      </c>
    </row>
    <row r="4305" spans="1:23" x14ac:dyDescent="0.25">
      <c r="A4305" t="s">
        <v>1902</v>
      </c>
      <c r="B4305" s="4">
        <v>45807</v>
      </c>
      <c r="C4305" t="s">
        <v>651</v>
      </c>
      <c r="D4305" t="str">
        <f>VLOOKUP(C4305,Customers!$A$1:$H$201,4,0)</f>
        <v>Joe Vincent</v>
      </c>
      <c r="E4305" t="str">
        <f>VLOOKUP(C4305,Customers!$A$1:$H$201,5,0)</f>
        <v>Female</v>
      </c>
      <c r="F4305" s="4">
        <f>VLOOKUP(C4305,Customers!$A$1:$H$201,6,0)</f>
        <v>27579</v>
      </c>
      <c r="G4305" s="4" t="str">
        <f>VLOOKUP(C4305,Customers!$A$1:$H$201,7,0)</f>
        <v>North Chaseborough</v>
      </c>
      <c r="H4305" s="4">
        <f>VLOOKUP(C4305,Customers!$A$1:$H$201,8,0)</f>
        <v>45571</v>
      </c>
      <c r="I4305" t="s">
        <v>760</v>
      </c>
      <c r="J4305" t="str">
        <f>VLOOKUP(I4305,Products!$A$1:$F$51,2,0)</f>
        <v>Simple Accessories</v>
      </c>
      <c r="K4305" t="str">
        <f>VLOOKUP(I4305,Products!$A$1:$F$51,3,0)</f>
        <v>Fashion</v>
      </c>
      <c r="L4305" t="str">
        <f>VLOOKUP(I4305,Products!$A$1:$F$51,4,0)</f>
        <v>Accessories</v>
      </c>
      <c r="M4305" s="7">
        <f>VLOOKUP(I4305,Products!$A$1:$F$51,5,0)</f>
        <v>1102.791777777778</v>
      </c>
      <c r="N4305" s="7">
        <f>VLOOKUP(I4305,Products!$A$1:$F$51,6,0)</f>
        <v>242.98</v>
      </c>
      <c r="O4305" t="s">
        <v>835</v>
      </c>
      <c r="P4305" t="str">
        <f>VLOOKUP(O4305,Stores!$A$1:$D$6,2,0)</f>
        <v>MegaMart New Michele</v>
      </c>
      <c r="Q4305" t="str">
        <f>VLOOKUP(O4305,Stores!$A$1:$D$6,4,0)</f>
        <v>West</v>
      </c>
      <c r="R4305" s="6">
        <v>4</v>
      </c>
      <c r="S4305" s="6">
        <v>0</v>
      </c>
      <c r="T4305" t="s">
        <v>861</v>
      </c>
      <c r="U4305">
        <f t="shared" si="201"/>
        <v>4411.1671111111118</v>
      </c>
      <c r="V4305" s="7">
        <f t="shared" si="202"/>
        <v>971.92</v>
      </c>
      <c r="W4305" s="7">
        <f t="shared" si="203"/>
        <v>3438.2471111111117</v>
      </c>
    </row>
    <row r="4306" spans="1:23" x14ac:dyDescent="0.25">
      <c r="A4306" t="s">
        <v>2208</v>
      </c>
      <c r="B4306" s="4">
        <v>45808</v>
      </c>
      <c r="C4306" t="s">
        <v>69</v>
      </c>
      <c r="D4306" t="str">
        <f>VLOOKUP(C4306,Customers!$A$1:$H$201,4,0)</f>
        <v>Vanessa Anderson</v>
      </c>
      <c r="E4306" t="str">
        <f>VLOOKUP(C4306,Customers!$A$1:$H$201,5,0)</f>
        <v>Female</v>
      </c>
      <c r="F4306" s="4">
        <f>VLOOKUP(C4306,Customers!$A$1:$H$201,6,0)</f>
        <v>30021</v>
      </c>
      <c r="G4306" s="4" t="str">
        <f>VLOOKUP(C4306,Customers!$A$1:$H$201,7,0)</f>
        <v>Peterside</v>
      </c>
      <c r="H4306" s="4">
        <f>VLOOKUP(C4306,Customers!$A$1:$H$201,8,0)</f>
        <v>45560</v>
      </c>
      <c r="I4306" t="s">
        <v>724</v>
      </c>
      <c r="J4306" t="str">
        <f>VLOOKUP(I4306,Products!$A$1:$F$51,2,0)</f>
        <v>Company Fruits</v>
      </c>
      <c r="K4306" t="str">
        <f>VLOOKUP(I4306,Products!$A$1:$F$51,3,0)</f>
        <v>Groceries</v>
      </c>
      <c r="L4306" t="str">
        <f>VLOOKUP(I4306,Products!$A$1:$F$51,4,0)</f>
        <v>Fruits</v>
      </c>
      <c r="M4306" s="7">
        <f>VLOOKUP(I4306,Products!$A$1:$F$51,5,0)</f>
        <v>318.05</v>
      </c>
      <c r="N4306" s="7">
        <f>VLOOKUP(I4306,Products!$A$1:$F$51,6,0)</f>
        <v>742.26521739130465</v>
      </c>
      <c r="O4306" t="s">
        <v>835</v>
      </c>
      <c r="P4306" t="str">
        <f>VLOOKUP(O4306,Stores!$A$1:$D$6,2,0)</f>
        <v>MegaMart New Michele</v>
      </c>
      <c r="Q4306" t="str">
        <f>VLOOKUP(O4306,Stores!$A$1:$D$6,4,0)</f>
        <v>West</v>
      </c>
      <c r="R4306" s="6">
        <v>2</v>
      </c>
      <c r="S4306" s="6">
        <v>0.1</v>
      </c>
      <c r="T4306" t="s">
        <v>857</v>
      </c>
      <c r="U4306">
        <f t="shared" si="201"/>
        <v>636.1</v>
      </c>
      <c r="V4306" s="7">
        <f t="shared" si="202"/>
        <v>1484.5304347826093</v>
      </c>
      <c r="W4306" s="7">
        <f t="shared" si="203"/>
        <v>-849.33043478260925</v>
      </c>
    </row>
    <row r="4307" spans="1:23" x14ac:dyDescent="0.25">
      <c r="A4307" t="s">
        <v>2812</v>
      </c>
      <c r="B4307" s="4">
        <v>45808</v>
      </c>
      <c r="C4307" t="s">
        <v>219</v>
      </c>
      <c r="D4307" t="str">
        <f>VLOOKUP(C4307,Customers!$A$1:$H$201,4,0)</f>
        <v>Julie Gibson</v>
      </c>
      <c r="E4307" t="str">
        <f>VLOOKUP(C4307,Customers!$A$1:$H$201,5,0)</f>
        <v>Female</v>
      </c>
      <c r="F4307" s="4">
        <f>VLOOKUP(C4307,Customers!$A$1:$H$201,6,0)</f>
        <v>36064</v>
      </c>
      <c r="G4307" s="4" t="str">
        <f>VLOOKUP(C4307,Customers!$A$1:$H$201,7,0)</f>
        <v>Williamsville</v>
      </c>
      <c r="H4307" s="4">
        <f>VLOOKUP(C4307,Customers!$A$1:$H$201,8,0)</f>
        <v>45011</v>
      </c>
      <c r="I4307" t="s">
        <v>782</v>
      </c>
      <c r="J4307" t="str">
        <f>VLOOKUP(I4307,Products!$A$1:$F$51,2,0)</f>
        <v>National Watches</v>
      </c>
      <c r="K4307" t="str">
        <f>VLOOKUP(I4307,Products!$A$1:$F$51,3,0)</f>
        <v>Fashion</v>
      </c>
      <c r="L4307" t="str">
        <f>VLOOKUP(I4307,Products!$A$1:$F$51,4,0)</f>
        <v>Watches</v>
      </c>
      <c r="M4307" s="7">
        <f>VLOOKUP(I4307,Products!$A$1:$F$51,5,0)</f>
        <v>29.24</v>
      </c>
      <c r="N4307" s="7">
        <f>VLOOKUP(I4307,Products!$A$1:$F$51,6,0)</f>
        <v>742.26521739130465</v>
      </c>
      <c r="O4307" t="s">
        <v>835</v>
      </c>
      <c r="P4307" t="str">
        <f>VLOOKUP(O4307,Stores!$A$1:$D$6,2,0)</f>
        <v>MegaMart New Michele</v>
      </c>
      <c r="Q4307" t="str">
        <f>VLOOKUP(O4307,Stores!$A$1:$D$6,4,0)</f>
        <v>West</v>
      </c>
      <c r="R4307" s="6">
        <v>3</v>
      </c>
      <c r="S4307" s="6">
        <v>0.05</v>
      </c>
      <c r="T4307" t="s">
        <v>854</v>
      </c>
      <c r="U4307">
        <f t="shared" si="201"/>
        <v>87.72</v>
      </c>
      <c r="V4307" s="7">
        <f t="shared" si="202"/>
        <v>2226.7956521739138</v>
      </c>
      <c r="W4307" s="7">
        <f t="shared" si="203"/>
        <v>-2140.0256521739138</v>
      </c>
    </row>
    <row r="4308" spans="1:23" x14ac:dyDescent="0.25">
      <c r="A4308" t="s">
        <v>3792</v>
      </c>
      <c r="B4308" s="4">
        <v>45808</v>
      </c>
      <c r="C4308" t="s">
        <v>241</v>
      </c>
      <c r="D4308" t="str">
        <f>VLOOKUP(C4308,Customers!$A$1:$H$201,4,0)</f>
        <v>Amanda Hoover</v>
      </c>
      <c r="E4308" t="str">
        <f>VLOOKUP(C4308,Customers!$A$1:$H$201,5,0)</f>
        <v>Female</v>
      </c>
      <c r="F4308" s="4">
        <f>VLOOKUP(C4308,Customers!$A$1:$H$201,6,0)</f>
        <v>26908</v>
      </c>
      <c r="G4308" s="4" t="str">
        <f>VLOOKUP(C4308,Customers!$A$1:$H$201,7,0)</f>
        <v>Brittanyburgh</v>
      </c>
      <c r="H4308" s="4">
        <f>VLOOKUP(C4308,Customers!$A$1:$H$201,8,0)</f>
        <v>45561</v>
      </c>
      <c r="I4308" t="s">
        <v>798</v>
      </c>
      <c r="J4308" t="str">
        <f>VLOOKUP(I4308,Products!$A$1:$F$51,2,0)</f>
        <v>Stage Footwear</v>
      </c>
      <c r="K4308" t="str">
        <f>VLOOKUP(I4308,Products!$A$1:$F$51,3,0)</f>
        <v>Fashion</v>
      </c>
      <c r="L4308" t="str">
        <f>VLOOKUP(I4308,Products!$A$1:$F$51,4,0)</f>
        <v>Footwear</v>
      </c>
      <c r="M4308" s="7">
        <f>VLOOKUP(I4308,Products!$A$1:$F$51,5,0)</f>
        <v>1102.791777777778</v>
      </c>
      <c r="N4308" s="7">
        <f>VLOOKUP(I4308,Products!$A$1:$F$51,6,0)</f>
        <v>742.26521739130465</v>
      </c>
      <c r="O4308" t="s">
        <v>831</v>
      </c>
      <c r="P4308" t="str">
        <f>VLOOKUP(O4308,Stores!$A$1:$D$6,2,0)</f>
        <v>MegaMart Peckmouth</v>
      </c>
      <c r="Q4308" t="str">
        <f>VLOOKUP(O4308,Stores!$A$1:$D$6,4,0)</f>
        <v>East</v>
      </c>
      <c r="R4308" s="6">
        <v>3</v>
      </c>
      <c r="S4308" s="6">
        <v>0.05</v>
      </c>
      <c r="T4308" t="s">
        <v>851</v>
      </c>
      <c r="U4308">
        <f t="shared" si="201"/>
        <v>3308.3753333333339</v>
      </c>
      <c r="V4308" s="7">
        <f t="shared" si="202"/>
        <v>2226.7956521739138</v>
      </c>
      <c r="W4308" s="7">
        <f t="shared" si="203"/>
        <v>1080.62968115942</v>
      </c>
    </row>
    <row r="4309" spans="1:23" x14ac:dyDescent="0.25">
      <c r="A4309" t="s">
        <v>4087</v>
      </c>
      <c r="B4309" s="4">
        <v>45808</v>
      </c>
      <c r="C4309" t="s">
        <v>232</v>
      </c>
      <c r="D4309" t="str">
        <f>VLOOKUP(C4309,Customers!$A$1:$H$201,4,0)</f>
        <v>Heather Russell</v>
      </c>
      <c r="E4309" t="str">
        <f>VLOOKUP(C4309,Customers!$A$1:$H$201,5,0)</f>
        <v>Male</v>
      </c>
      <c r="F4309" s="4">
        <f>VLOOKUP(C4309,Customers!$A$1:$H$201,6,0)</f>
        <v>25132</v>
      </c>
      <c r="G4309" s="4" t="str">
        <f>VLOOKUP(C4309,Customers!$A$1:$H$201,7,0)</f>
        <v>North Michellemouth</v>
      </c>
      <c r="H4309" s="4">
        <f>VLOOKUP(C4309,Customers!$A$1:$H$201,8,0)</f>
        <v>44228</v>
      </c>
      <c r="I4309" t="s">
        <v>753</v>
      </c>
      <c r="J4309" t="str">
        <f>VLOOKUP(I4309,Products!$A$1:$F$51,2,0)</f>
        <v>Find Headphones</v>
      </c>
      <c r="K4309" t="str">
        <f>VLOOKUP(I4309,Products!$A$1:$F$51,3,0)</f>
        <v>Electronics</v>
      </c>
      <c r="L4309" t="str">
        <f>VLOOKUP(I4309,Products!$A$1:$F$51,4,0)</f>
        <v>Headphones</v>
      </c>
      <c r="M4309" s="7">
        <f>VLOOKUP(I4309,Products!$A$1:$F$51,5,0)</f>
        <v>1246.1099999999999</v>
      </c>
      <c r="N4309" s="7">
        <f>VLOOKUP(I4309,Products!$A$1:$F$51,6,0)</f>
        <v>833.52</v>
      </c>
      <c r="O4309" t="s">
        <v>838</v>
      </c>
      <c r="P4309" t="str">
        <f>VLOOKUP(O4309,Stores!$A$1:$D$6,2,0)</f>
        <v>MegaMart Brianahaven</v>
      </c>
      <c r="Q4309" t="str">
        <f>VLOOKUP(O4309,Stores!$A$1:$D$6,4,0)</f>
        <v>North</v>
      </c>
      <c r="R4309" s="6">
        <v>5</v>
      </c>
      <c r="S4309" s="6">
        <v>0.1</v>
      </c>
      <c r="T4309" t="s">
        <v>857</v>
      </c>
      <c r="U4309">
        <f t="shared" si="201"/>
        <v>6230.5499999999993</v>
      </c>
      <c r="V4309" s="7">
        <f t="shared" si="202"/>
        <v>4167.6000000000004</v>
      </c>
      <c r="W4309" s="7">
        <f t="shared" si="203"/>
        <v>2062.0499999999988</v>
      </c>
    </row>
    <row r="4310" spans="1:23" x14ac:dyDescent="0.25">
      <c r="A4310" t="s">
        <v>4397</v>
      </c>
      <c r="B4310" s="4">
        <v>45808</v>
      </c>
      <c r="C4310" t="s">
        <v>260</v>
      </c>
      <c r="D4310" t="str">
        <f>VLOOKUP(C4310,Customers!$A$1:$H$201,4,0)</f>
        <v>Gabriel Daugherty</v>
      </c>
      <c r="E4310" t="str">
        <f>VLOOKUP(C4310,Customers!$A$1:$H$201,5,0)</f>
        <v>Male</v>
      </c>
      <c r="F4310" s="4">
        <f>VLOOKUP(C4310,Customers!$A$1:$H$201,6,0)</f>
        <v>24029</v>
      </c>
      <c r="G4310" s="4" t="str">
        <f>VLOOKUP(C4310,Customers!$A$1:$H$201,7,0)</f>
        <v>New Reginald</v>
      </c>
      <c r="H4310" s="4">
        <f>VLOOKUP(C4310,Customers!$A$1:$H$201,8,0)</f>
        <v>44937</v>
      </c>
      <c r="I4310" t="s">
        <v>796</v>
      </c>
      <c r="J4310" t="str">
        <f>VLOOKUP(I4310,Products!$A$1:$F$51,2,0)</f>
        <v>Book Television</v>
      </c>
      <c r="K4310" t="str">
        <f>VLOOKUP(I4310,Products!$A$1:$F$51,3,0)</f>
        <v>Electronics</v>
      </c>
      <c r="L4310" t="str">
        <f>VLOOKUP(I4310,Products!$A$1:$F$51,4,0)</f>
        <v>Television</v>
      </c>
      <c r="M4310" s="7">
        <f>VLOOKUP(I4310,Products!$A$1:$F$51,5,0)</f>
        <v>1952.65</v>
      </c>
      <c r="N4310" s="7">
        <f>VLOOKUP(I4310,Products!$A$1:$F$51,6,0)</f>
        <v>1451.27</v>
      </c>
      <c r="O4310" t="s">
        <v>827</v>
      </c>
      <c r="P4310" t="str">
        <f>VLOOKUP(O4310,Stores!$A$1:$D$6,2,0)</f>
        <v>MegaMart Jimenezborough</v>
      </c>
      <c r="Q4310" t="str">
        <f>VLOOKUP(O4310,Stores!$A$1:$D$6,4,0)</f>
        <v>South</v>
      </c>
      <c r="R4310" s="6">
        <v>1</v>
      </c>
      <c r="S4310" s="6">
        <v>0.1</v>
      </c>
      <c r="T4310" t="s">
        <v>857</v>
      </c>
      <c r="U4310">
        <f t="shared" si="201"/>
        <v>1952.65</v>
      </c>
      <c r="V4310" s="7">
        <f t="shared" si="202"/>
        <v>1451.27</v>
      </c>
      <c r="W4310" s="7">
        <f t="shared" si="203"/>
        <v>500.48000000000013</v>
      </c>
    </row>
    <row r="4311" spans="1:23" x14ac:dyDescent="0.25">
      <c r="A4311" t="s">
        <v>3692</v>
      </c>
      <c r="B4311" s="4">
        <v>45809</v>
      </c>
      <c r="C4311" t="s">
        <v>575</v>
      </c>
      <c r="D4311" t="str">
        <f>VLOOKUP(C4311,Customers!$A$1:$H$201,4,0)</f>
        <v>Michael Perez</v>
      </c>
      <c r="E4311" t="str">
        <f>VLOOKUP(C4311,Customers!$A$1:$H$201,5,0)</f>
        <v>Male</v>
      </c>
      <c r="F4311" s="4">
        <f>VLOOKUP(C4311,Customers!$A$1:$H$201,6,0)</f>
        <v>23030</v>
      </c>
      <c r="G4311" s="4" t="str">
        <f>VLOOKUP(C4311,Customers!$A$1:$H$201,7,0)</f>
        <v>Shannontown</v>
      </c>
      <c r="H4311" s="4">
        <f>VLOOKUP(C4311,Customers!$A$1:$H$201,8,0)</f>
        <v>44957</v>
      </c>
      <c r="I4311" t="s">
        <v>774</v>
      </c>
      <c r="J4311" t="str">
        <f>VLOOKUP(I4311,Products!$A$1:$F$51,2,0)</f>
        <v>Behavior Dairy</v>
      </c>
      <c r="K4311" t="str">
        <f>VLOOKUP(I4311,Products!$A$1:$F$51,3,0)</f>
        <v>Groceries</v>
      </c>
      <c r="L4311" t="str">
        <f>VLOOKUP(I4311,Products!$A$1:$F$51,4,0)</f>
        <v>Dairy</v>
      </c>
      <c r="M4311" s="7">
        <f>VLOOKUP(I4311,Products!$A$1:$F$51,5,0)</f>
        <v>1015.76</v>
      </c>
      <c r="N4311" s="7">
        <f>VLOOKUP(I4311,Products!$A$1:$F$51,6,0)</f>
        <v>584.4</v>
      </c>
      <c r="O4311" t="s">
        <v>831</v>
      </c>
      <c r="P4311" t="str">
        <f>VLOOKUP(O4311,Stores!$A$1:$D$6,2,0)</f>
        <v>MegaMart Peckmouth</v>
      </c>
      <c r="Q4311" t="str">
        <f>VLOOKUP(O4311,Stores!$A$1:$D$6,4,0)</f>
        <v>East</v>
      </c>
      <c r="R4311" s="6">
        <v>3</v>
      </c>
      <c r="S4311" s="6">
        <v>0.15</v>
      </c>
      <c r="T4311" t="s">
        <v>861</v>
      </c>
      <c r="U4311">
        <f t="shared" si="201"/>
        <v>3047.2799999999997</v>
      </c>
      <c r="V4311" s="7">
        <f t="shared" si="202"/>
        <v>1753.1999999999998</v>
      </c>
      <c r="W4311" s="7">
        <f t="shared" si="203"/>
        <v>1293.23</v>
      </c>
    </row>
    <row r="4312" spans="1:23" x14ac:dyDescent="0.25">
      <c r="A4312" t="s">
        <v>4783</v>
      </c>
      <c r="B4312" s="4">
        <v>45809</v>
      </c>
      <c r="C4312" t="s">
        <v>322</v>
      </c>
      <c r="D4312" t="str">
        <f>VLOOKUP(C4312,Customers!$A$1:$H$201,4,0)</f>
        <v>Lawrence Hunter</v>
      </c>
      <c r="E4312" t="str">
        <f>VLOOKUP(C4312,Customers!$A$1:$H$201,5,0)</f>
        <v>Female</v>
      </c>
      <c r="F4312" s="4">
        <f>VLOOKUP(C4312,Customers!$A$1:$H$201,6,0)</f>
        <v>27663</v>
      </c>
      <c r="G4312" s="4" t="str">
        <f>VLOOKUP(C4312,Customers!$A$1:$H$201,7,0)</f>
        <v>Port Stephanie</v>
      </c>
      <c r="H4312" s="4">
        <f>VLOOKUP(C4312,Customers!$A$1:$H$201,8,0)</f>
        <v>45133</v>
      </c>
      <c r="I4312" t="s">
        <v>808</v>
      </c>
      <c r="J4312" t="str">
        <f>VLOOKUP(I4312,Products!$A$1:$F$51,2,0)</f>
        <v>Soon Accessories</v>
      </c>
      <c r="K4312" t="str">
        <f>VLOOKUP(I4312,Products!$A$1:$F$51,3,0)</f>
        <v>Fashion</v>
      </c>
      <c r="L4312" t="str">
        <f>VLOOKUP(I4312,Products!$A$1:$F$51,4,0)</f>
        <v>Accessories</v>
      </c>
      <c r="M4312" s="7">
        <f>VLOOKUP(I4312,Products!$A$1:$F$51,5,0)</f>
        <v>564.41999999999996</v>
      </c>
      <c r="N4312" s="7">
        <f>VLOOKUP(I4312,Products!$A$1:$F$51,6,0)</f>
        <v>293.95999999999998</v>
      </c>
      <c r="O4312" t="s">
        <v>835</v>
      </c>
      <c r="P4312" t="str">
        <f>VLOOKUP(O4312,Stores!$A$1:$D$6,2,0)</f>
        <v>MegaMart New Michele</v>
      </c>
      <c r="Q4312" t="str">
        <f>VLOOKUP(O4312,Stores!$A$1:$D$6,4,0)</f>
        <v>West</v>
      </c>
      <c r="R4312" s="6">
        <v>1</v>
      </c>
      <c r="S4312" s="6">
        <v>0.05</v>
      </c>
      <c r="T4312" t="s">
        <v>857</v>
      </c>
      <c r="U4312">
        <f t="shared" si="201"/>
        <v>564.41999999999996</v>
      </c>
      <c r="V4312" s="7">
        <f t="shared" si="202"/>
        <v>293.95999999999998</v>
      </c>
      <c r="W4312" s="7">
        <f t="shared" si="203"/>
        <v>269.51</v>
      </c>
    </row>
    <row r="4313" spans="1:23" x14ac:dyDescent="0.25">
      <c r="A4313" t="s">
        <v>5208</v>
      </c>
      <c r="B4313" s="4">
        <v>45809</v>
      </c>
      <c r="C4313" t="s">
        <v>26</v>
      </c>
      <c r="D4313" t="str">
        <f>VLOOKUP(C4313,Customers!$A$1:$H$201,4,0)</f>
        <v>Danny Moore</v>
      </c>
      <c r="E4313" t="str">
        <f>VLOOKUP(C4313,Customers!$A$1:$H$201,5,0)</f>
        <v>Male</v>
      </c>
      <c r="F4313" s="4">
        <f>VLOOKUP(C4313,Customers!$A$1:$H$201,6,0)</f>
        <v>31688</v>
      </c>
      <c r="G4313" s="4" t="str">
        <f>VLOOKUP(C4313,Customers!$A$1:$H$201,7,0)</f>
        <v>Costaberg</v>
      </c>
      <c r="H4313" s="4">
        <f>VLOOKUP(C4313,Customers!$A$1:$H$201,8,0)</f>
        <v>44751</v>
      </c>
      <c r="I4313" t="s">
        <v>755</v>
      </c>
      <c r="J4313" t="str">
        <f>VLOOKUP(I4313,Products!$A$1:$F$51,2,0)</f>
        <v>Democratic Smartphone</v>
      </c>
      <c r="K4313" t="str">
        <f>VLOOKUP(I4313,Products!$A$1:$F$51,3,0)</f>
        <v>Electronics</v>
      </c>
      <c r="L4313" t="str">
        <f>VLOOKUP(I4313,Products!$A$1:$F$51,4,0)</f>
        <v>Smartphone</v>
      </c>
      <c r="M4313" s="7">
        <f>VLOOKUP(I4313,Products!$A$1:$F$51,5,0)</f>
        <v>1079.8900000000001</v>
      </c>
      <c r="N4313" s="7">
        <f>VLOOKUP(I4313,Products!$A$1:$F$51,6,0)</f>
        <v>703.83</v>
      </c>
      <c r="O4313" t="s">
        <v>842</v>
      </c>
      <c r="P4313" t="str">
        <f>VLOOKUP(O4313,Stores!$A$1:$D$6,2,0)</f>
        <v>MegaMart Johnmouth</v>
      </c>
      <c r="Q4313" t="str">
        <f>VLOOKUP(O4313,Stores!$A$1:$D$6,4,0)</f>
        <v>East</v>
      </c>
      <c r="R4313" s="6">
        <v>5</v>
      </c>
      <c r="S4313" s="6">
        <v>0.05</v>
      </c>
      <c r="T4313" t="s">
        <v>861</v>
      </c>
      <c r="U4313">
        <f t="shared" si="201"/>
        <v>5399.4500000000007</v>
      </c>
      <c r="V4313" s="7">
        <f t="shared" si="202"/>
        <v>3519.15</v>
      </c>
      <c r="W4313" s="7">
        <f t="shared" si="203"/>
        <v>1879.3500000000006</v>
      </c>
    </row>
    <row r="4314" spans="1:23" x14ac:dyDescent="0.25">
      <c r="A4314" t="s">
        <v>5667</v>
      </c>
      <c r="B4314" s="4">
        <v>45809</v>
      </c>
      <c r="C4314" t="s">
        <v>7</v>
      </c>
      <c r="D4314" t="str">
        <f>VLOOKUP(C4314,Customers!$A$1:$H$201,4,0)</f>
        <v>Michael Davis</v>
      </c>
      <c r="E4314" t="str">
        <f>VLOOKUP(C4314,Customers!$A$1:$H$201,5,0)</f>
        <v>Male</v>
      </c>
      <c r="F4314" s="4">
        <f>VLOOKUP(C4314,Customers!$A$1:$H$201,6,0)</f>
        <v>35319</v>
      </c>
      <c r="G4314" s="4" t="str">
        <f>VLOOKUP(C4314,Customers!$A$1:$H$201,7,0)</f>
        <v>Osborneport</v>
      </c>
      <c r="H4314" s="4">
        <f>VLOOKUP(C4314,Customers!$A$1:$H$201,8,0)</f>
        <v>44829</v>
      </c>
      <c r="I4314" t="s">
        <v>707</v>
      </c>
      <c r="J4314" t="str">
        <f>VLOOKUP(I4314,Products!$A$1:$F$51,2,0)</f>
        <v>Like Camera</v>
      </c>
      <c r="K4314" t="str">
        <f>VLOOKUP(I4314,Products!$A$1:$F$51,3,0)</f>
        <v>Electronics</v>
      </c>
      <c r="L4314" t="str">
        <f>VLOOKUP(I4314,Products!$A$1:$F$51,4,0)</f>
        <v>Camera</v>
      </c>
      <c r="M4314" s="7">
        <f>VLOOKUP(I4314,Products!$A$1:$F$51,5,0)</f>
        <v>1673.69</v>
      </c>
      <c r="N4314" s="7">
        <f>VLOOKUP(I4314,Products!$A$1:$F$51,6,0)</f>
        <v>1323.38</v>
      </c>
      <c r="O4314" t="s">
        <v>831</v>
      </c>
      <c r="P4314" t="str">
        <f>VLOOKUP(O4314,Stores!$A$1:$D$6,2,0)</f>
        <v>MegaMart Peckmouth</v>
      </c>
      <c r="Q4314" t="str">
        <f>VLOOKUP(O4314,Stores!$A$1:$D$6,4,0)</f>
        <v>East</v>
      </c>
      <c r="R4314" s="6">
        <v>3</v>
      </c>
      <c r="S4314" s="6">
        <v>0.05</v>
      </c>
      <c r="T4314" t="s">
        <v>854</v>
      </c>
      <c r="U4314">
        <f t="shared" si="201"/>
        <v>5021.07</v>
      </c>
      <c r="V4314" s="7">
        <f t="shared" si="202"/>
        <v>3970.1400000000003</v>
      </c>
      <c r="W4314" s="7">
        <f t="shared" si="203"/>
        <v>1049.9799999999993</v>
      </c>
    </row>
    <row r="4315" spans="1:23" x14ac:dyDescent="0.25">
      <c r="A4315" t="s">
        <v>5821</v>
      </c>
      <c r="B4315" s="4">
        <v>45809</v>
      </c>
      <c r="C4315" t="s">
        <v>200</v>
      </c>
      <c r="D4315" t="str">
        <f>VLOOKUP(C4315,Customers!$A$1:$H$201,4,0)</f>
        <v>Billy Hernandez</v>
      </c>
      <c r="E4315" t="str">
        <f>VLOOKUP(C4315,Customers!$A$1:$H$201,5,0)</f>
        <v>Female</v>
      </c>
      <c r="F4315" s="4">
        <f>VLOOKUP(C4315,Customers!$A$1:$H$201,6,0)</f>
        <v>33492</v>
      </c>
      <c r="G4315" s="4" t="str">
        <f>VLOOKUP(C4315,Customers!$A$1:$H$201,7,0)</f>
        <v>Walkerfurt</v>
      </c>
      <c r="H4315" s="4">
        <f>VLOOKUP(C4315,Customers!$A$1:$H$201,8,0)</f>
        <v>45407</v>
      </c>
      <c r="I4315" t="s">
        <v>741</v>
      </c>
      <c r="J4315" t="str">
        <f>VLOOKUP(I4315,Products!$A$1:$F$51,2,0)</f>
        <v>Above Camera</v>
      </c>
      <c r="K4315" t="str">
        <f>VLOOKUP(I4315,Products!$A$1:$F$51,3,0)</f>
        <v>Electronics</v>
      </c>
      <c r="L4315" t="str">
        <f>VLOOKUP(I4315,Products!$A$1:$F$51,4,0)</f>
        <v>Camera</v>
      </c>
      <c r="M4315" s="7">
        <f>VLOOKUP(I4315,Products!$A$1:$F$51,5,0)</f>
        <v>1193.0899999999999</v>
      </c>
      <c r="N4315" s="7">
        <f>VLOOKUP(I4315,Products!$A$1:$F$51,6,0)</f>
        <v>818.24</v>
      </c>
      <c r="O4315" t="s">
        <v>842</v>
      </c>
      <c r="P4315" t="str">
        <f>VLOOKUP(O4315,Stores!$A$1:$D$6,2,0)</f>
        <v>MegaMart Johnmouth</v>
      </c>
      <c r="Q4315" t="str">
        <f>VLOOKUP(O4315,Stores!$A$1:$D$6,4,0)</f>
        <v>East</v>
      </c>
      <c r="R4315" s="6">
        <v>2</v>
      </c>
      <c r="S4315" s="6">
        <v>0</v>
      </c>
      <c r="T4315" t="s">
        <v>861</v>
      </c>
      <c r="U4315">
        <f t="shared" si="201"/>
        <v>2386.1799999999998</v>
      </c>
      <c r="V4315" s="7">
        <f t="shared" si="202"/>
        <v>1636.48</v>
      </c>
      <c r="W4315" s="7">
        <f t="shared" si="203"/>
        <v>748.69999999999982</v>
      </c>
    </row>
    <row r="4316" spans="1:23" x14ac:dyDescent="0.25">
      <c r="A4316" t="s">
        <v>894</v>
      </c>
      <c r="B4316" s="4">
        <v>45809</v>
      </c>
      <c r="C4316" t="s">
        <v>79</v>
      </c>
      <c r="D4316" t="str">
        <f>VLOOKUP(C4316,Customers!$A$1:$H$201,4,0)</f>
        <v>Ryan Cole</v>
      </c>
      <c r="E4316" t="str">
        <f>VLOOKUP(C4316,Customers!$A$1:$H$201,5,0)</f>
        <v>Female</v>
      </c>
      <c r="F4316" s="4">
        <f>VLOOKUP(C4316,Customers!$A$1:$H$201,6,0)</f>
        <v>30128</v>
      </c>
      <c r="G4316" s="4" t="str">
        <f>VLOOKUP(C4316,Customers!$A$1:$H$201,7,0)</f>
        <v>Travisstad</v>
      </c>
      <c r="H4316" s="4">
        <f>VLOOKUP(C4316,Customers!$A$1:$H$201,8,0)</f>
        <v>45401</v>
      </c>
      <c r="I4316" t="s">
        <v>810</v>
      </c>
      <c r="J4316" t="str">
        <f>VLOOKUP(I4316,Products!$A$1:$F$51,2,0)</f>
        <v>Least Accessories</v>
      </c>
      <c r="K4316" t="str">
        <f>VLOOKUP(I4316,Products!$A$1:$F$51,3,0)</f>
        <v>Fashion</v>
      </c>
      <c r="L4316" t="str">
        <f>VLOOKUP(I4316,Products!$A$1:$F$51,4,0)</f>
        <v>Accessories</v>
      </c>
      <c r="M4316" s="7">
        <f>VLOOKUP(I4316,Products!$A$1:$F$51,5,0)</f>
        <v>1286.55</v>
      </c>
      <c r="N4316" s="7">
        <f>VLOOKUP(I4316,Products!$A$1:$F$51,6,0)</f>
        <v>797.54</v>
      </c>
      <c r="O4316" t="s">
        <v>842</v>
      </c>
      <c r="P4316" t="str">
        <f>VLOOKUP(O4316,Stores!$A$1:$D$6,2,0)</f>
        <v>MegaMart Johnmouth</v>
      </c>
      <c r="Q4316" t="str">
        <f>VLOOKUP(O4316,Stores!$A$1:$D$6,4,0)</f>
        <v>East</v>
      </c>
      <c r="R4316" s="6">
        <v>2</v>
      </c>
      <c r="S4316" s="6">
        <v>0</v>
      </c>
      <c r="T4316" t="s">
        <v>851</v>
      </c>
      <c r="U4316">
        <f t="shared" si="201"/>
        <v>2573.1</v>
      </c>
      <c r="V4316" s="7">
        <f t="shared" si="202"/>
        <v>1595.08</v>
      </c>
      <c r="W4316" s="7">
        <f t="shared" si="203"/>
        <v>977.02</v>
      </c>
    </row>
    <row r="4317" spans="1:23" x14ac:dyDescent="0.25">
      <c r="A4317" t="s">
        <v>1567</v>
      </c>
      <c r="B4317" s="4">
        <v>45810</v>
      </c>
      <c r="C4317" t="s">
        <v>409</v>
      </c>
      <c r="D4317" t="str">
        <f>VLOOKUP(C4317,Customers!$A$1:$H$201,4,0)</f>
        <v>Travis Peters</v>
      </c>
      <c r="E4317" t="str">
        <f>VLOOKUP(C4317,Customers!$A$1:$H$201,5,0)</f>
        <v>Female</v>
      </c>
      <c r="F4317" s="4">
        <f>VLOOKUP(C4317,Customers!$A$1:$H$201,6,0)</f>
        <v>24112</v>
      </c>
      <c r="G4317" s="4" t="str">
        <f>VLOOKUP(C4317,Customers!$A$1:$H$201,7,0)</f>
        <v>South Ianhaven</v>
      </c>
      <c r="H4317" s="4">
        <f>VLOOKUP(C4317,Customers!$A$1:$H$201,8,0)</f>
        <v>44926</v>
      </c>
      <c r="I4317" t="s">
        <v>762</v>
      </c>
      <c r="J4317" t="str">
        <f>VLOOKUP(I4317,Products!$A$1:$F$51,2,0)</f>
        <v>Firm Dairy</v>
      </c>
      <c r="K4317" t="str">
        <f>VLOOKUP(I4317,Products!$A$1:$F$51,3,0)</f>
        <v>Groceries</v>
      </c>
      <c r="L4317" t="str">
        <f>VLOOKUP(I4317,Products!$A$1:$F$51,4,0)</f>
        <v>Dairy</v>
      </c>
      <c r="M4317" s="7">
        <f>VLOOKUP(I4317,Products!$A$1:$F$51,5,0)</f>
        <v>1227.24</v>
      </c>
      <c r="N4317" s="7">
        <f>VLOOKUP(I4317,Products!$A$1:$F$51,6,0)</f>
        <v>977.09</v>
      </c>
      <c r="O4317" t="s">
        <v>827</v>
      </c>
      <c r="P4317" t="str">
        <f>VLOOKUP(O4317,Stores!$A$1:$D$6,2,0)</f>
        <v>MegaMart Jimenezborough</v>
      </c>
      <c r="Q4317" t="str">
        <f>VLOOKUP(O4317,Stores!$A$1:$D$6,4,0)</f>
        <v>South</v>
      </c>
      <c r="R4317" s="6">
        <v>1</v>
      </c>
      <c r="S4317" s="6">
        <v>0</v>
      </c>
      <c r="T4317" t="s">
        <v>861</v>
      </c>
      <c r="U4317">
        <f t="shared" si="201"/>
        <v>1227.24</v>
      </c>
      <c r="V4317" s="7">
        <f t="shared" si="202"/>
        <v>977.09</v>
      </c>
      <c r="W4317" s="7">
        <f t="shared" si="203"/>
        <v>249.14999999999998</v>
      </c>
    </row>
    <row r="4318" spans="1:23" x14ac:dyDescent="0.25">
      <c r="A4318" t="s">
        <v>2734</v>
      </c>
      <c r="B4318" s="4">
        <v>45810</v>
      </c>
      <c r="C4318" t="s">
        <v>641</v>
      </c>
      <c r="D4318" t="str">
        <f>VLOOKUP(C4318,Customers!$A$1:$H$201,4,0)</f>
        <v>Meghan Wright</v>
      </c>
      <c r="E4318" t="str">
        <f>VLOOKUP(C4318,Customers!$A$1:$H$201,5,0)</f>
        <v>Male</v>
      </c>
      <c r="F4318" s="4">
        <f>VLOOKUP(C4318,Customers!$A$1:$H$201,6,0)</f>
        <v>38193</v>
      </c>
      <c r="G4318" s="4" t="str">
        <f>VLOOKUP(C4318,Customers!$A$1:$H$201,7,0)</f>
        <v>East Rodney</v>
      </c>
      <c r="H4318" s="4">
        <f>VLOOKUP(C4318,Customers!$A$1:$H$201,8,0)</f>
        <v>44302</v>
      </c>
      <c r="I4318" t="s">
        <v>786</v>
      </c>
      <c r="J4318" t="str">
        <f>VLOOKUP(I4318,Products!$A$1:$F$51,2,0)</f>
        <v>Difficult Vegetables</v>
      </c>
      <c r="K4318" t="str">
        <f>VLOOKUP(I4318,Products!$A$1:$F$51,3,0)</f>
        <v>Groceries</v>
      </c>
      <c r="L4318" t="str">
        <f>VLOOKUP(I4318,Products!$A$1:$F$51,4,0)</f>
        <v>Vegetables</v>
      </c>
      <c r="M4318" s="7">
        <f>VLOOKUP(I4318,Products!$A$1:$F$51,5,0)</f>
        <v>1102.791777777778</v>
      </c>
      <c r="N4318" s="7">
        <f>VLOOKUP(I4318,Products!$A$1:$F$51,6,0)</f>
        <v>164.01</v>
      </c>
      <c r="O4318" t="s">
        <v>831</v>
      </c>
      <c r="P4318" t="str">
        <f>VLOOKUP(O4318,Stores!$A$1:$D$6,2,0)</f>
        <v>MegaMart Peckmouth</v>
      </c>
      <c r="Q4318" t="str">
        <f>VLOOKUP(O4318,Stores!$A$1:$D$6,4,0)</f>
        <v>East</v>
      </c>
      <c r="R4318" s="6">
        <v>5</v>
      </c>
      <c r="S4318" s="6">
        <v>0.15</v>
      </c>
      <c r="T4318" t="s">
        <v>854</v>
      </c>
      <c r="U4318">
        <f t="shared" si="201"/>
        <v>5513.9588888888902</v>
      </c>
      <c r="V4318" s="7">
        <f t="shared" si="202"/>
        <v>820.05</v>
      </c>
      <c r="W4318" s="7">
        <f t="shared" si="203"/>
        <v>4693.0588888888897</v>
      </c>
    </row>
    <row r="4319" spans="1:23" x14ac:dyDescent="0.25">
      <c r="A4319" t="s">
        <v>3145</v>
      </c>
      <c r="B4319" s="4">
        <v>45810</v>
      </c>
      <c r="C4319" t="s">
        <v>30</v>
      </c>
      <c r="D4319" t="str">
        <f>VLOOKUP(C4319,Customers!$A$1:$H$201,4,0)</f>
        <v>Erin Walker</v>
      </c>
      <c r="E4319" t="str">
        <f>VLOOKUP(C4319,Customers!$A$1:$H$201,5,0)</f>
        <v>Male</v>
      </c>
      <c r="F4319" s="4">
        <f>VLOOKUP(C4319,Customers!$A$1:$H$201,6,0)</f>
        <v>31058</v>
      </c>
      <c r="G4319" s="4" t="str">
        <f>VLOOKUP(C4319,Customers!$A$1:$H$201,7,0)</f>
        <v>West Jasmine</v>
      </c>
      <c r="H4319" s="4">
        <f>VLOOKUP(C4319,Customers!$A$1:$H$201,8,0)</f>
        <v>44482</v>
      </c>
      <c r="I4319" t="s">
        <v>768</v>
      </c>
      <c r="J4319" t="str">
        <f>VLOOKUP(I4319,Products!$A$1:$F$51,2,0)</f>
        <v>And Footwear</v>
      </c>
      <c r="K4319" t="str">
        <f>VLOOKUP(I4319,Products!$A$1:$F$51,3,0)</f>
        <v>Fashion</v>
      </c>
      <c r="L4319" t="str">
        <f>VLOOKUP(I4319,Products!$A$1:$F$51,4,0)</f>
        <v>Footwear</v>
      </c>
      <c r="M4319" s="7">
        <f>VLOOKUP(I4319,Products!$A$1:$F$51,5,0)</f>
        <v>1878.47</v>
      </c>
      <c r="N4319" s="7">
        <f>VLOOKUP(I4319,Products!$A$1:$F$51,6,0)</f>
        <v>1014.91</v>
      </c>
      <c r="O4319" t="s">
        <v>842</v>
      </c>
      <c r="P4319" t="str">
        <f>VLOOKUP(O4319,Stores!$A$1:$D$6,2,0)</f>
        <v>MegaMart Johnmouth</v>
      </c>
      <c r="Q4319" t="str">
        <f>VLOOKUP(O4319,Stores!$A$1:$D$6,4,0)</f>
        <v>East</v>
      </c>
      <c r="R4319" s="6">
        <v>3</v>
      </c>
      <c r="S4319" s="6">
        <v>0.1</v>
      </c>
      <c r="T4319" t="s">
        <v>857</v>
      </c>
      <c r="U4319">
        <f t="shared" si="201"/>
        <v>5635.41</v>
      </c>
      <c r="V4319" s="7">
        <f t="shared" si="202"/>
        <v>3044.73</v>
      </c>
      <c r="W4319" s="7">
        <f t="shared" si="203"/>
        <v>2589.7799999999997</v>
      </c>
    </row>
    <row r="4320" spans="1:23" x14ac:dyDescent="0.25">
      <c r="A4320" t="s">
        <v>3210</v>
      </c>
      <c r="B4320" s="4">
        <v>45810</v>
      </c>
      <c r="C4320" t="s">
        <v>465</v>
      </c>
      <c r="D4320" t="str">
        <f>VLOOKUP(C4320,Customers!$A$1:$H$201,4,0)</f>
        <v>John Allen</v>
      </c>
      <c r="E4320" t="str">
        <f>VLOOKUP(C4320,Customers!$A$1:$H$201,5,0)</f>
        <v>Female</v>
      </c>
      <c r="F4320" s="4">
        <f>VLOOKUP(C4320,Customers!$A$1:$H$201,6,0)</f>
        <v>30272</v>
      </c>
      <c r="G4320" s="4" t="str">
        <f>VLOOKUP(C4320,Customers!$A$1:$H$201,7,0)</f>
        <v>Kimland</v>
      </c>
      <c r="H4320" s="4">
        <f>VLOOKUP(C4320,Customers!$A$1:$H$201,8,0)</f>
        <v>44218</v>
      </c>
      <c r="I4320" t="s">
        <v>788</v>
      </c>
      <c r="J4320" t="str">
        <f>VLOOKUP(I4320,Products!$A$1:$F$51,2,0)</f>
        <v>Beat Accessories</v>
      </c>
      <c r="K4320" t="str">
        <f>VLOOKUP(I4320,Products!$A$1:$F$51,3,0)</f>
        <v>Fashion</v>
      </c>
      <c r="L4320" t="str">
        <f>VLOOKUP(I4320,Products!$A$1:$F$51,4,0)</f>
        <v>Accessories</v>
      </c>
      <c r="M4320" s="7">
        <f>VLOOKUP(I4320,Products!$A$1:$F$51,5,0)</f>
        <v>1798.97</v>
      </c>
      <c r="N4320" s="7">
        <f>VLOOKUP(I4320,Products!$A$1:$F$51,6,0)</f>
        <v>1329.15</v>
      </c>
      <c r="O4320" t="s">
        <v>835</v>
      </c>
      <c r="P4320" t="str">
        <f>VLOOKUP(O4320,Stores!$A$1:$D$6,2,0)</f>
        <v>MegaMart New Michele</v>
      </c>
      <c r="Q4320" t="str">
        <f>VLOOKUP(O4320,Stores!$A$1:$D$6,4,0)</f>
        <v>West</v>
      </c>
      <c r="R4320" s="6">
        <v>1</v>
      </c>
      <c r="S4320" s="6">
        <v>0.05</v>
      </c>
      <c r="T4320" t="s">
        <v>851</v>
      </c>
      <c r="U4320">
        <f t="shared" si="201"/>
        <v>1798.97</v>
      </c>
      <c r="V4320" s="7">
        <f t="shared" si="202"/>
        <v>1329.15</v>
      </c>
      <c r="W4320" s="7">
        <f t="shared" si="203"/>
        <v>468.86999999999995</v>
      </c>
    </row>
    <row r="4321" spans="1:23" x14ac:dyDescent="0.25">
      <c r="A4321" t="s">
        <v>4653</v>
      </c>
      <c r="B4321" s="4">
        <v>45810</v>
      </c>
      <c r="C4321" t="s">
        <v>18</v>
      </c>
      <c r="D4321" t="str">
        <f>VLOOKUP(C4321,Customers!$A$1:$H$201,4,0)</f>
        <v>Joseph Ward</v>
      </c>
      <c r="E4321" t="str">
        <f>VLOOKUP(C4321,Customers!$A$1:$H$201,5,0)</f>
        <v>Male</v>
      </c>
      <c r="F4321" s="4">
        <f>VLOOKUP(C4321,Customers!$A$1:$H$201,6,0)</f>
        <v>33771</v>
      </c>
      <c r="G4321" s="4" t="str">
        <f>VLOOKUP(C4321,Customers!$A$1:$H$201,7,0)</f>
        <v>East Edgarborough</v>
      </c>
      <c r="H4321" s="4">
        <f>VLOOKUP(C4321,Customers!$A$1:$H$201,8,0)</f>
        <v>45544</v>
      </c>
      <c r="I4321" t="s">
        <v>757</v>
      </c>
      <c r="J4321" t="str">
        <f>VLOOKUP(I4321,Products!$A$1:$F$51,2,0)</f>
        <v>Traditional Laptop</v>
      </c>
      <c r="K4321" t="str">
        <f>VLOOKUP(I4321,Products!$A$1:$F$51,3,0)</f>
        <v>Electronics</v>
      </c>
      <c r="L4321" t="str">
        <f>VLOOKUP(I4321,Products!$A$1:$F$51,4,0)</f>
        <v>Laptop</v>
      </c>
      <c r="M4321" s="7">
        <f>VLOOKUP(I4321,Products!$A$1:$F$51,5,0)</f>
        <v>1762.92</v>
      </c>
      <c r="N4321" s="7">
        <f>VLOOKUP(I4321,Products!$A$1:$F$51,6,0)</f>
        <v>1346.48</v>
      </c>
      <c r="O4321" t="s">
        <v>827</v>
      </c>
      <c r="P4321" t="str">
        <f>VLOOKUP(O4321,Stores!$A$1:$D$6,2,0)</f>
        <v>MegaMart Jimenezborough</v>
      </c>
      <c r="Q4321" t="str">
        <f>VLOOKUP(O4321,Stores!$A$1:$D$6,4,0)</f>
        <v>South</v>
      </c>
      <c r="R4321" s="6">
        <v>1</v>
      </c>
      <c r="S4321" s="6">
        <v>0</v>
      </c>
      <c r="T4321" t="s">
        <v>854</v>
      </c>
      <c r="U4321">
        <f t="shared" si="201"/>
        <v>1762.92</v>
      </c>
      <c r="V4321" s="7">
        <f t="shared" si="202"/>
        <v>1346.48</v>
      </c>
      <c r="W4321" s="7">
        <f t="shared" si="203"/>
        <v>415.44000000000005</v>
      </c>
    </row>
    <row r="4322" spans="1:23" x14ac:dyDescent="0.25">
      <c r="A4322" t="s">
        <v>5178</v>
      </c>
      <c r="B4322" s="4">
        <v>45811</v>
      </c>
      <c r="C4322" t="s">
        <v>518</v>
      </c>
      <c r="D4322" t="str">
        <f>VLOOKUP(C4322,Customers!$A$1:$H$201,4,0)</f>
        <v>Cynthia Carlson</v>
      </c>
      <c r="E4322" t="str">
        <f>VLOOKUP(C4322,Customers!$A$1:$H$201,5,0)</f>
        <v>Male</v>
      </c>
      <c r="F4322" s="4">
        <f>VLOOKUP(C4322,Customers!$A$1:$H$201,6,0)</f>
        <v>22435</v>
      </c>
      <c r="G4322" s="4" t="str">
        <f>VLOOKUP(C4322,Customers!$A$1:$H$201,7,0)</f>
        <v>South Jameschester</v>
      </c>
      <c r="H4322" s="4">
        <f>VLOOKUP(C4322,Customers!$A$1:$H$201,8,0)</f>
        <v>45087</v>
      </c>
      <c r="I4322" t="s">
        <v>778</v>
      </c>
      <c r="J4322" t="str">
        <f>VLOOKUP(I4322,Products!$A$1:$F$51,2,0)</f>
        <v>Deal Smartphone</v>
      </c>
      <c r="K4322" t="str">
        <f>VLOOKUP(I4322,Products!$A$1:$F$51,3,0)</f>
        <v>Electronics</v>
      </c>
      <c r="L4322" t="str">
        <f>VLOOKUP(I4322,Products!$A$1:$F$51,4,0)</f>
        <v>Smartphone</v>
      </c>
      <c r="M4322" s="7">
        <f>VLOOKUP(I4322,Products!$A$1:$F$51,5,0)</f>
        <v>673.78</v>
      </c>
      <c r="N4322" s="7">
        <f>VLOOKUP(I4322,Products!$A$1:$F$51,6,0)</f>
        <v>363.33</v>
      </c>
      <c r="O4322" t="s">
        <v>827</v>
      </c>
      <c r="P4322" t="str">
        <f>VLOOKUP(O4322,Stores!$A$1:$D$6,2,0)</f>
        <v>MegaMart Jimenezborough</v>
      </c>
      <c r="Q4322" t="str">
        <f>VLOOKUP(O4322,Stores!$A$1:$D$6,4,0)</f>
        <v>South</v>
      </c>
      <c r="R4322" s="6">
        <v>3</v>
      </c>
      <c r="S4322" s="6">
        <v>0.05</v>
      </c>
      <c r="T4322" t="s">
        <v>854</v>
      </c>
      <c r="U4322">
        <f t="shared" si="201"/>
        <v>2021.34</v>
      </c>
      <c r="V4322" s="7">
        <f t="shared" si="202"/>
        <v>1089.99</v>
      </c>
      <c r="W4322" s="7">
        <f t="shared" si="203"/>
        <v>930.39999999999986</v>
      </c>
    </row>
    <row r="4323" spans="1:23" x14ac:dyDescent="0.25">
      <c r="A4323" t="s">
        <v>2867</v>
      </c>
      <c r="B4323" s="4">
        <v>45811</v>
      </c>
      <c r="C4323" t="s">
        <v>110</v>
      </c>
      <c r="D4323" t="str">
        <f>VLOOKUP(C4323,Customers!$A$1:$H$201,4,0)</f>
        <v>John Carr</v>
      </c>
      <c r="E4323" t="str">
        <f>VLOOKUP(C4323,Customers!$A$1:$H$201,5,0)</f>
        <v>Female</v>
      </c>
      <c r="F4323" s="4">
        <f>VLOOKUP(C4323,Customers!$A$1:$H$201,6,0)</f>
        <v>21956</v>
      </c>
      <c r="G4323" s="4" t="str">
        <f>VLOOKUP(C4323,Customers!$A$1:$H$201,7,0)</f>
        <v>New David</v>
      </c>
      <c r="H4323" s="4">
        <f>VLOOKUP(C4323,Customers!$A$1:$H$201,8,0)</f>
        <v>44911</v>
      </c>
      <c r="I4323" t="s">
        <v>822</v>
      </c>
      <c r="J4323" t="str">
        <f>VLOOKUP(I4323,Products!$A$1:$F$51,2,0)</f>
        <v>Maybe Footwear</v>
      </c>
      <c r="K4323" t="str">
        <f>VLOOKUP(I4323,Products!$A$1:$F$51,3,0)</f>
        <v>Fashion</v>
      </c>
      <c r="L4323" t="str">
        <f>VLOOKUP(I4323,Products!$A$1:$F$51,4,0)</f>
        <v>Footwear</v>
      </c>
      <c r="M4323" s="7">
        <f>VLOOKUP(I4323,Products!$A$1:$F$51,5,0)</f>
        <v>1044.6400000000001</v>
      </c>
      <c r="N4323" s="7">
        <f>VLOOKUP(I4323,Products!$A$1:$F$51,6,0)</f>
        <v>775.07</v>
      </c>
      <c r="O4323" t="s">
        <v>827</v>
      </c>
      <c r="P4323" t="str">
        <f>VLOOKUP(O4323,Stores!$A$1:$D$6,2,0)</f>
        <v>MegaMart Jimenezborough</v>
      </c>
      <c r="Q4323" t="str">
        <f>VLOOKUP(O4323,Stores!$A$1:$D$6,4,0)</f>
        <v>South</v>
      </c>
      <c r="R4323" s="6">
        <v>1</v>
      </c>
      <c r="S4323" s="6">
        <v>0.1</v>
      </c>
      <c r="T4323" t="s">
        <v>851</v>
      </c>
      <c r="U4323">
        <f t="shared" si="201"/>
        <v>1044.6400000000001</v>
      </c>
      <c r="V4323" s="7">
        <f t="shared" si="202"/>
        <v>775.07</v>
      </c>
      <c r="W4323" s="7">
        <f t="shared" si="203"/>
        <v>268.67000000000007</v>
      </c>
    </row>
    <row r="4324" spans="1:23" x14ac:dyDescent="0.25">
      <c r="A4324" t="s">
        <v>3727</v>
      </c>
      <c r="B4324" s="4">
        <v>45811</v>
      </c>
      <c r="C4324" t="s">
        <v>103</v>
      </c>
      <c r="D4324" t="str">
        <f>VLOOKUP(C4324,Customers!$A$1:$H$201,4,0)</f>
        <v>Justin Macdonald</v>
      </c>
      <c r="E4324" t="str">
        <f>VLOOKUP(C4324,Customers!$A$1:$H$201,5,0)</f>
        <v>Male</v>
      </c>
      <c r="F4324" s="4">
        <f>VLOOKUP(C4324,Customers!$A$1:$H$201,6,0)</f>
        <v>37990</v>
      </c>
      <c r="G4324" s="4" t="str">
        <f>VLOOKUP(C4324,Customers!$A$1:$H$201,7,0)</f>
        <v>Shepherdburgh</v>
      </c>
      <c r="H4324" s="4">
        <f>VLOOKUP(C4324,Customers!$A$1:$H$201,8,0)</f>
        <v>45538</v>
      </c>
      <c r="I4324" t="s">
        <v>770</v>
      </c>
      <c r="J4324" t="str">
        <f>VLOOKUP(I4324,Products!$A$1:$F$51,2,0)</f>
        <v>Him Smartphone</v>
      </c>
      <c r="K4324" t="str">
        <f>VLOOKUP(I4324,Products!$A$1:$F$51,3,0)</f>
        <v>Electronics</v>
      </c>
      <c r="L4324" t="str">
        <f>VLOOKUP(I4324,Products!$A$1:$F$51,4,0)</f>
        <v>Smartphone</v>
      </c>
      <c r="M4324" s="7">
        <f>VLOOKUP(I4324,Products!$A$1:$F$51,5,0)</f>
        <v>1487.41</v>
      </c>
      <c r="N4324" s="7">
        <f>VLOOKUP(I4324,Products!$A$1:$F$51,6,0)</f>
        <v>813.07</v>
      </c>
      <c r="O4324" t="s">
        <v>842</v>
      </c>
      <c r="P4324" t="str">
        <f>VLOOKUP(O4324,Stores!$A$1:$D$6,2,0)</f>
        <v>MegaMart Johnmouth</v>
      </c>
      <c r="Q4324" t="str">
        <f>VLOOKUP(O4324,Stores!$A$1:$D$6,4,0)</f>
        <v>East</v>
      </c>
      <c r="R4324" s="6">
        <v>2</v>
      </c>
      <c r="S4324" s="6">
        <v>0.05</v>
      </c>
      <c r="T4324" t="s">
        <v>857</v>
      </c>
      <c r="U4324">
        <f t="shared" si="201"/>
        <v>2974.82</v>
      </c>
      <c r="V4324" s="7">
        <f t="shared" si="202"/>
        <v>1626.14</v>
      </c>
      <c r="W4324" s="7">
        <f t="shared" si="203"/>
        <v>1347.73</v>
      </c>
    </row>
    <row r="4325" spans="1:23" x14ac:dyDescent="0.25">
      <c r="A4325" t="s">
        <v>3783</v>
      </c>
      <c r="B4325" s="4">
        <v>45811</v>
      </c>
      <c r="C4325" t="s">
        <v>189</v>
      </c>
      <c r="D4325" t="str">
        <f>VLOOKUP(C4325,Customers!$A$1:$H$201,4,0)</f>
        <v>Antonio Hamilton</v>
      </c>
      <c r="E4325" t="str">
        <f>VLOOKUP(C4325,Customers!$A$1:$H$201,5,0)</f>
        <v>Male</v>
      </c>
      <c r="F4325" s="4">
        <f>VLOOKUP(C4325,Customers!$A$1:$H$201,6,0)</f>
        <v>35433</v>
      </c>
      <c r="G4325" s="4" t="str">
        <f>VLOOKUP(C4325,Customers!$A$1:$H$201,7,0)</f>
        <v>Chambersview</v>
      </c>
      <c r="H4325" s="4">
        <f>VLOOKUP(C4325,Customers!$A$1:$H$201,8,0)</f>
        <v>44735</v>
      </c>
      <c r="I4325" t="s">
        <v>707</v>
      </c>
      <c r="J4325" t="str">
        <f>VLOOKUP(I4325,Products!$A$1:$F$51,2,0)</f>
        <v>Like Camera</v>
      </c>
      <c r="K4325" t="str">
        <f>VLOOKUP(I4325,Products!$A$1:$F$51,3,0)</f>
        <v>Electronics</v>
      </c>
      <c r="L4325" t="str">
        <f>VLOOKUP(I4325,Products!$A$1:$F$51,4,0)</f>
        <v>Camera</v>
      </c>
      <c r="M4325" s="7">
        <f>VLOOKUP(I4325,Products!$A$1:$F$51,5,0)</f>
        <v>1673.69</v>
      </c>
      <c r="N4325" s="7">
        <f>VLOOKUP(I4325,Products!$A$1:$F$51,6,0)</f>
        <v>1323.38</v>
      </c>
      <c r="O4325" t="s">
        <v>838</v>
      </c>
      <c r="P4325" t="str">
        <f>VLOOKUP(O4325,Stores!$A$1:$D$6,2,0)</f>
        <v>MegaMart Brianahaven</v>
      </c>
      <c r="Q4325" t="str">
        <f>VLOOKUP(O4325,Stores!$A$1:$D$6,4,0)</f>
        <v>North</v>
      </c>
      <c r="R4325" s="6">
        <v>5</v>
      </c>
      <c r="S4325" s="6">
        <v>0.15</v>
      </c>
      <c r="T4325" t="s">
        <v>854</v>
      </c>
      <c r="U4325">
        <f t="shared" si="201"/>
        <v>8368.4500000000007</v>
      </c>
      <c r="V4325" s="7">
        <f t="shared" si="202"/>
        <v>6616.9000000000005</v>
      </c>
      <c r="W4325" s="7">
        <f t="shared" si="203"/>
        <v>1750.7000000000003</v>
      </c>
    </row>
    <row r="4326" spans="1:23" x14ac:dyDescent="0.25">
      <c r="A4326" t="s">
        <v>4721</v>
      </c>
      <c r="B4326" s="4">
        <v>45811</v>
      </c>
      <c r="C4326" t="s">
        <v>625</v>
      </c>
      <c r="D4326" t="str">
        <f>VLOOKUP(C4326,Customers!$A$1:$H$201,4,0)</f>
        <v>Anthony Gould</v>
      </c>
      <c r="E4326" t="str">
        <f>VLOOKUP(C4326,Customers!$A$1:$H$201,5,0)</f>
        <v>Female</v>
      </c>
      <c r="F4326" s="4">
        <f>VLOOKUP(C4326,Customers!$A$1:$H$201,6,0)</f>
        <v>31052</v>
      </c>
      <c r="G4326" s="4" t="str">
        <f>VLOOKUP(C4326,Customers!$A$1:$H$201,7,0)</f>
        <v>South James</v>
      </c>
      <c r="H4326" s="4">
        <f>VLOOKUP(C4326,Customers!$A$1:$H$201,8,0)</f>
        <v>44584</v>
      </c>
      <c r="I4326" t="s">
        <v>814</v>
      </c>
      <c r="J4326" t="str">
        <f>VLOOKUP(I4326,Products!$A$1:$F$51,2,0)</f>
        <v>Nature Clothing</v>
      </c>
      <c r="K4326" t="str">
        <f>VLOOKUP(I4326,Products!$A$1:$F$51,3,0)</f>
        <v>Fashion</v>
      </c>
      <c r="L4326" t="str">
        <f>VLOOKUP(I4326,Products!$A$1:$F$51,4,0)</f>
        <v>Clothing</v>
      </c>
      <c r="M4326" s="7">
        <f>VLOOKUP(I4326,Products!$A$1:$F$51,5,0)</f>
        <v>1165.3699999999999</v>
      </c>
      <c r="N4326" s="7">
        <f>VLOOKUP(I4326,Products!$A$1:$F$51,6,0)</f>
        <v>926.55</v>
      </c>
      <c r="O4326" t="s">
        <v>835</v>
      </c>
      <c r="P4326" t="str">
        <f>VLOOKUP(O4326,Stores!$A$1:$D$6,2,0)</f>
        <v>MegaMart New Michele</v>
      </c>
      <c r="Q4326" t="str">
        <f>VLOOKUP(O4326,Stores!$A$1:$D$6,4,0)</f>
        <v>West</v>
      </c>
      <c r="R4326" s="6">
        <v>4</v>
      </c>
      <c r="S4326" s="6">
        <v>0.05</v>
      </c>
      <c r="T4326" t="s">
        <v>861</v>
      </c>
      <c r="U4326">
        <f t="shared" si="201"/>
        <v>4661.4799999999996</v>
      </c>
      <c r="V4326" s="7">
        <f t="shared" si="202"/>
        <v>3706.2</v>
      </c>
      <c r="W4326" s="7">
        <f t="shared" si="203"/>
        <v>954.3299999999997</v>
      </c>
    </row>
    <row r="4327" spans="1:23" x14ac:dyDescent="0.25">
      <c r="A4327" t="s">
        <v>4992</v>
      </c>
      <c r="B4327" s="4">
        <v>45811</v>
      </c>
      <c r="C4327" t="s">
        <v>204</v>
      </c>
      <c r="D4327" t="str">
        <f>VLOOKUP(C4327,Customers!$A$1:$H$201,4,0)</f>
        <v>Felicia Morgan</v>
      </c>
      <c r="E4327" t="str">
        <f>VLOOKUP(C4327,Customers!$A$1:$H$201,5,0)</f>
        <v>Female</v>
      </c>
      <c r="F4327" s="4">
        <f>VLOOKUP(C4327,Customers!$A$1:$H$201,6,0)</f>
        <v>35905</v>
      </c>
      <c r="G4327" s="4" t="str">
        <f>VLOOKUP(C4327,Customers!$A$1:$H$201,7,0)</f>
        <v>Lake Michaelshire</v>
      </c>
      <c r="H4327" s="4">
        <f>VLOOKUP(C4327,Customers!$A$1:$H$201,8,0)</f>
        <v>45389</v>
      </c>
      <c r="I4327" t="s">
        <v>749</v>
      </c>
      <c r="J4327" t="str">
        <f>VLOOKUP(I4327,Products!$A$1:$F$51,2,0)</f>
        <v>Whether Bags</v>
      </c>
      <c r="K4327" t="str">
        <f>VLOOKUP(I4327,Products!$A$1:$F$51,3,0)</f>
        <v>Fashion</v>
      </c>
      <c r="L4327" t="str">
        <f>VLOOKUP(I4327,Products!$A$1:$F$51,4,0)</f>
        <v>Bags</v>
      </c>
      <c r="M4327" s="7">
        <f>VLOOKUP(I4327,Products!$A$1:$F$51,5,0)</f>
        <v>270.45</v>
      </c>
      <c r="N4327" s="7">
        <f>VLOOKUP(I4327,Products!$A$1:$F$51,6,0)</f>
        <v>742.26521739130465</v>
      </c>
      <c r="O4327" t="s">
        <v>835</v>
      </c>
      <c r="P4327" t="str">
        <f>VLOOKUP(O4327,Stores!$A$1:$D$6,2,0)</f>
        <v>MegaMart New Michele</v>
      </c>
      <c r="Q4327" t="str">
        <f>VLOOKUP(O4327,Stores!$A$1:$D$6,4,0)</f>
        <v>West</v>
      </c>
      <c r="R4327" s="6">
        <v>2</v>
      </c>
      <c r="S4327" s="6">
        <v>0.05</v>
      </c>
      <c r="T4327" t="s">
        <v>854</v>
      </c>
      <c r="U4327">
        <f t="shared" si="201"/>
        <v>540.9</v>
      </c>
      <c r="V4327" s="7">
        <f t="shared" si="202"/>
        <v>1484.5304347826093</v>
      </c>
      <c r="W4327" s="7">
        <f t="shared" si="203"/>
        <v>-944.58043478260936</v>
      </c>
    </row>
    <row r="4328" spans="1:23" x14ac:dyDescent="0.25">
      <c r="A4328" t="s">
        <v>5168</v>
      </c>
      <c r="B4328" s="4">
        <v>45811</v>
      </c>
      <c r="C4328" t="s">
        <v>296</v>
      </c>
      <c r="D4328" t="str">
        <f>VLOOKUP(C4328,Customers!$A$1:$H$201,4,0)</f>
        <v>Donald Marsh</v>
      </c>
      <c r="E4328" t="str">
        <f>VLOOKUP(C4328,Customers!$A$1:$H$201,5,0)</f>
        <v>Female</v>
      </c>
      <c r="F4328" s="4">
        <f>VLOOKUP(C4328,Customers!$A$1:$H$201,6,0)</f>
        <v>29021</v>
      </c>
      <c r="G4328" s="4" t="str">
        <f>VLOOKUP(C4328,Customers!$A$1:$H$201,7,0)</f>
        <v>North Bradleyfurt</v>
      </c>
      <c r="H4328" s="4">
        <f>VLOOKUP(C4328,Customers!$A$1:$H$201,8,0)</f>
        <v>45479</v>
      </c>
      <c r="I4328" t="s">
        <v>780</v>
      </c>
      <c r="J4328" t="str">
        <f>VLOOKUP(I4328,Products!$A$1:$F$51,2,0)</f>
        <v>Road Clothing</v>
      </c>
      <c r="K4328" t="str">
        <f>VLOOKUP(I4328,Products!$A$1:$F$51,3,0)</f>
        <v>Fashion</v>
      </c>
      <c r="L4328" t="str">
        <f>VLOOKUP(I4328,Products!$A$1:$F$51,4,0)</f>
        <v>Clothing</v>
      </c>
      <c r="M4328" s="7">
        <f>VLOOKUP(I4328,Products!$A$1:$F$51,5,0)</f>
        <v>1485.05</v>
      </c>
      <c r="N4328" s="7">
        <f>VLOOKUP(I4328,Products!$A$1:$F$51,6,0)</f>
        <v>988.31</v>
      </c>
      <c r="O4328" t="s">
        <v>842</v>
      </c>
      <c r="P4328" t="str">
        <f>VLOOKUP(O4328,Stores!$A$1:$D$6,2,0)</f>
        <v>MegaMart Johnmouth</v>
      </c>
      <c r="Q4328" t="str">
        <f>VLOOKUP(O4328,Stores!$A$1:$D$6,4,0)</f>
        <v>East</v>
      </c>
      <c r="R4328" s="6">
        <v>1</v>
      </c>
      <c r="S4328" s="6">
        <v>0.1</v>
      </c>
      <c r="T4328" t="s">
        <v>854</v>
      </c>
      <c r="U4328">
        <f t="shared" si="201"/>
        <v>1485.05</v>
      </c>
      <c r="V4328" s="7">
        <f t="shared" si="202"/>
        <v>988.31</v>
      </c>
      <c r="W4328" s="7">
        <f t="shared" si="203"/>
        <v>495.84000000000003</v>
      </c>
    </row>
    <row r="4329" spans="1:23" x14ac:dyDescent="0.25">
      <c r="A4329" t="s">
        <v>5468</v>
      </c>
      <c r="B4329" s="4">
        <v>45812</v>
      </c>
      <c r="C4329" t="s">
        <v>417</v>
      </c>
      <c r="D4329" t="str">
        <f>VLOOKUP(C4329,Customers!$A$1:$H$201,4,0)</f>
        <v>Jeffrey Smith</v>
      </c>
      <c r="E4329" t="str">
        <f>VLOOKUP(C4329,Customers!$A$1:$H$201,5,0)</f>
        <v>Female</v>
      </c>
      <c r="F4329" s="4">
        <f>VLOOKUP(C4329,Customers!$A$1:$H$201,6,0)</f>
        <v>30679</v>
      </c>
      <c r="G4329" s="4" t="str">
        <f>VLOOKUP(C4329,Customers!$A$1:$H$201,7,0)</f>
        <v>Aaronmouth</v>
      </c>
      <c r="H4329" s="4">
        <f>VLOOKUP(C4329,Customers!$A$1:$H$201,8,0)</f>
        <v>45006</v>
      </c>
      <c r="I4329" t="s">
        <v>804</v>
      </c>
      <c r="J4329" t="str">
        <f>VLOOKUP(I4329,Products!$A$1:$F$51,2,0)</f>
        <v>Present Television</v>
      </c>
      <c r="K4329" t="str">
        <f>VLOOKUP(I4329,Products!$A$1:$F$51,3,0)</f>
        <v>Electronics</v>
      </c>
      <c r="L4329" t="str">
        <f>VLOOKUP(I4329,Products!$A$1:$F$51,4,0)</f>
        <v>Television</v>
      </c>
      <c r="M4329" s="7">
        <f>VLOOKUP(I4329,Products!$A$1:$F$51,5,0)</f>
        <v>1635.01</v>
      </c>
      <c r="N4329" s="7">
        <f>VLOOKUP(I4329,Products!$A$1:$F$51,6,0)</f>
        <v>1043.29</v>
      </c>
      <c r="O4329" t="s">
        <v>827</v>
      </c>
      <c r="P4329" t="str">
        <f>VLOOKUP(O4329,Stores!$A$1:$D$6,2,0)</f>
        <v>MegaMart Jimenezborough</v>
      </c>
      <c r="Q4329" t="str">
        <f>VLOOKUP(O4329,Stores!$A$1:$D$6,4,0)</f>
        <v>South</v>
      </c>
      <c r="R4329" s="6">
        <v>5</v>
      </c>
      <c r="S4329" s="6">
        <v>0</v>
      </c>
      <c r="T4329" t="s">
        <v>857</v>
      </c>
      <c r="U4329">
        <f t="shared" si="201"/>
        <v>8175.05</v>
      </c>
      <c r="V4329" s="7">
        <f t="shared" si="202"/>
        <v>5216.45</v>
      </c>
      <c r="W4329" s="7">
        <f t="shared" si="203"/>
        <v>2957.6000000000004</v>
      </c>
    </row>
    <row r="4330" spans="1:23" x14ac:dyDescent="0.25">
      <c r="A4330" t="s">
        <v>997</v>
      </c>
      <c r="B4330" s="4">
        <v>45812</v>
      </c>
      <c r="C4330" t="s">
        <v>597</v>
      </c>
      <c r="D4330" t="str">
        <f>VLOOKUP(C4330,Customers!$A$1:$H$201,4,0)</f>
        <v>Richard Jones</v>
      </c>
      <c r="E4330" t="str">
        <f>VLOOKUP(C4330,Customers!$A$1:$H$201,5,0)</f>
        <v>Male</v>
      </c>
      <c r="F4330" s="4">
        <f>VLOOKUP(C4330,Customers!$A$1:$H$201,6,0)</f>
        <v>25414</v>
      </c>
      <c r="G4330" s="4" t="str">
        <f>VLOOKUP(C4330,Customers!$A$1:$H$201,7,0)</f>
        <v>Lake Steventown</v>
      </c>
      <c r="H4330" s="4">
        <f>VLOOKUP(C4330,Customers!$A$1:$H$201,8,0)</f>
        <v>44835</v>
      </c>
      <c r="I4330" t="s">
        <v>810</v>
      </c>
      <c r="J4330" t="str">
        <f>VLOOKUP(I4330,Products!$A$1:$F$51,2,0)</f>
        <v>Least Accessories</v>
      </c>
      <c r="K4330" t="str">
        <f>VLOOKUP(I4330,Products!$A$1:$F$51,3,0)</f>
        <v>Fashion</v>
      </c>
      <c r="L4330" t="str">
        <f>VLOOKUP(I4330,Products!$A$1:$F$51,4,0)</f>
        <v>Accessories</v>
      </c>
      <c r="M4330" s="7">
        <f>VLOOKUP(I4330,Products!$A$1:$F$51,5,0)</f>
        <v>1286.55</v>
      </c>
      <c r="N4330" s="7">
        <f>VLOOKUP(I4330,Products!$A$1:$F$51,6,0)</f>
        <v>797.54</v>
      </c>
      <c r="O4330" t="s">
        <v>827</v>
      </c>
      <c r="P4330" t="str">
        <f>VLOOKUP(O4330,Stores!$A$1:$D$6,2,0)</f>
        <v>MegaMart Jimenezborough</v>
      </c>
      <c r="Q4330" t="str">
        <f>VLOOKUP(O4330,Stores!$A$1:$D$6,4,0)</f>
        <v>South</v>
      </c>
      <c r="R4330" s="6">
        <v>4</v>
      </c>
      <c r="S4330" s="6">
        <v>0.15</v>
      </c>
      <c r="T4330" t="s">
        <v>851</v>
      </c>
      <c r="U4330">
        <f t="shared" si="201"/>
        <v>5146.2</v>
      </c>
      <c r="V4330" s="7">
        <f t="shared" si="202"/>
        <v>3190.16</v>
      </c>
      <c r="W4330" s="7">
        <f t="shared" si="203"/>
        <v>1955.19</v>
      </c>
    </row>
    <row r="4331" spans="1:23" x14ac:dyDescent="0.25">
      <c r="A4331" t="s">
        <v>1285</v>
      </c>
      <c r="B4331" s="4">
        <v>45812</v>
      </c>
      <c r="C4331" t="s">
        <v>30</v>
      </c>
      <c r="D4331" t="str">
        <f>VLOOKUP(C4331,Customers!$A$1:$H$201,4,0)</f>
        <v>Erin Walker</v>
      </c>
      <c r="E4331" t="str">
        <f>VLOOKUP(C4331,Customers!$A$1:$H$201,5,0)</f>
        <v>Male</v>
      </c>
      <c r="F4331" s="4">
        <f>VLOOKUP(C4331,Customers!$A$1:$H$201,6,0)</f>
        <v>31058</v>
      </c>
      <c r="G4331" s="4" t="str">
        <f>VLOOKUP(C4331,Customers!$A$1:$H$201,7,0)</f>
        <v>West Jasmine</v>
      </c>
      <c r="H4331" s="4">
        <f>VLOOKUP(C4331,Customers!$A$1:$H$201,8,0)</f>
        <v>44482</v>
      </c>
      <c r="I4331" t="s">
        <v>818</v>
      </c>
      <c r="J4331" t="str">
        <f>VLOOKUP(I4331,Products!$A$1:$F$51,2,0)</f>
        <v>Nor Bags</v>
      </c>
      <c r="K4331" t="str">
        <f>VLOOKUP(I4331,Products!$A$1:$F$51,3,0)</f>
        <v>Fashion</v>
      </c>
      <c r="L4331" t="str">
        <f>VLOOKUP(I4331,Products!$A$1:$F$51,4,0)</f>
        <v>Bags</v>
      </c>
      <c r="M4331" s="7">
        <f>VLOOKUP(I4331,Products!$A$1:$F$51,5,0)</f>
        <v>1216.3599999999999</v>
      </c>
      <c r="N4331" s="7">
        <f>VLOOKUP(I4331,Products!$A$1:$F$51,6,0)</f>
        <v>794.8</v>
      </c>
      <c r="O4331" t="s">
        <v>827</v>
      </c>
      <c r="P4331" t="str">
        <f>VLOOKUP(O4331,Stores!$A$1:$D$6,2,0)</f>
        <v>MegaMart Jimenezborough</v>
      </c>
      <c r="Q4331" t="str">
        <f>VLOOKUP(O4331,Stores!$A$1:$D$6,4,0)</f>
        <v>South</v>
      </c>
      <c r="R4331" s="6">
        <v>3</v>
      </c>
      <c r="S4331" s="6">
        <v>0</v>
      </c>
      <c r="T4331" t="s">
        <v>851</v>
      </c>
      <c r="U4331">
        <f t="shared" si="201"/>
        <v>3649.08</v>
      </c>
      <c r="V4331" s="7">
        <f t="shared" si="202"/>
        <v>2384.3999999999996</v>
      </c>
      <c r="W4331" s="7">
        <f t="shared" si="203"/>
        <v>1263.6800000000003</v>
      </c>
    </row>
    <row r="4332" spans="1:23" x14ac:dyDescent="0.25">
      <c r="A4332" t="s">
        <v>1786</v>
      </c>
      <c r="B4332" s="4">
        <v>45812</v>
      </c>
      <c r="C4332" t="s">
        <v>275</v>
      </c>
      <c r="D4332" t="str">
        <f>VLOOKUP(C4332,Customers!$A$1:$H$201,4,0)</f>
        <v>Carl Armstrong</v>
      </c>
      <c r="E4332" t="str">
        <f>VLOOKUP(C4332,Customers!$A$1:$H$201,5,0)</f>
        <v>Female</v>
      </c>
      <c r="F4332" s="4">
        <f>VLOOKUP(C4332,Customers!$A$1:$H$201,6,0)</f>
        <v>23715</v>
      </c>
      <c r="G4332" s="4" t="str">
        <f>VLOOKUP(C4332,Customers!$A$1:$H$201,7,0)</f>
        <v>Port Angelabury</v>
      </c>
      <c r="H4332" s="4">
        <f>VLOOKUP(C4332,Customers!$A$1:$H$201,8,0)</f>
        <v>44601</v>
      </c>
      <c r="I4332" t="s">
        <v>749</v>
      </c>
      <c r="J4332" t="str">
        <f>VLOOKUP(I4332,Products!$A$1:$F$51,2,0)</f>
        <v>Whether Bags</v>
      </c>
      <c r="K4332" t="str">
        <f>VLOOKUP(I4332,Products!$A$1:$F$51,3,0)</f>
        <v>Fashion</v>
      </c>
      <c r="L4332" t="str">
        <f>VLOOKUP(I4332,Products!$A$1:$F$51,4,0)</f>
        <v>Bags</v>
      </c>
      <c r="M4332" s="7">
        <f>VLOOKUP(I4332,Products!$A$1:$F$51,5,0)</f>
        <v>270.45</v>
      </c>
      <c r="N4332" s="7">
        <f>VLOOKUP(I4332,Products!$A$1:$F$51,6,0)</f>
        <v>742.26521739130465</v>
      </c>
      <c r="O4332" t="s">
        <v>842</v>
      </c>
      <c r="P4332" t="str">
        <f>VLOOKUP(O4332,Stores!$A$1:$D$6,2,0)</f>
        <v>MegaMart Johnmouth</v>
      </c>
      <c r="Q4332" t="str">
        <f>VLOOKUP(O4332,Stores!$A$1:$D$6,4,0)</f>
        <v>East</v>
      </c>
      <c r="R4332" s="6">
        <v>3</v>
      </c>
      <c r="S4332" s="6">
        <v>0.15</v>
      </c>
      <c r="T4332" t="s">
        <v>857</v>
      </c>
      <c r="U4332">
        <f t="shared" si="201"/>
        <v>811.34999999999991</v>
      </c>
      <c r="V4332" s="7">
        <f t="shared" si="202"/>
        <v>2226.7956521739138</v>
      </c>
      <c r="W4332" s="7">
        <f t="shared" si="203"/>
        <v>-1416.2956521739138</v>
      </c>
    </row>
    <row r="4333" spans="1:23" x14ac:dyDescent="0.25">
      <c r="A4333" t="s">
        <v>2265</v>
      </c>
      <c r="B4333" s="4">
        <v>45812</v>
      </c>
      <c r="C4333" t="s">
        <v>462</v>
      </c>
      <c r="D4333" t="str">
        <f>VLOOKUP(C4333,Customers!$A$1:$H$201,4,0)</f>
        <v>Monique Johnson</v>
      </c>
      <c r="E4333" t="str">
        <f>VLOOKUP(C4333,Customers!$A$1:$H$201,5,0)</f>
        <v>Male</v>
      </c>
      <c r="F4333" s="4">
        <f>VLOOKUP(C4333,Customers!$A$1:$H$201,6,0)</f>
        <v>29315</v>
      </c>
      <c r="G4333" s="4" t="str">
        <f>VLOOKUP(C4333,Customers!$A$1:$H$201,7,0)</f>
        <v>West Paulfurt</v>
      </c>
      <c r="H4333" s="4">
        <f>VLOOKUP(C4333,Customers!$A$1:$H$201,8,0)</f>
        <v>45654</v>
      </c>
      <c r="I4333" t="s">
        <v>808</v>
      </c>
      <c r="J4333" t="str">
        <f>VLOOKUP(I4333,Products!$A$1:$F$51,2,0)</f>
        <v>Soon Accessories</v>
      </c>
      <c r="K4333" t="str">
        <f>VLOOKUP(I4333,Products!$A$1:$F$51,3,0)</f>
        <v>Fashion</v>
      </c>
      <c r="L4333" t="str">
        <f>VLOOKUP(I4333,Products!$A$1:$F$51,4,0)</f>
        <v>Accessories</v>
      </c>
      <c r="M4333" s="7">
        <f>VLOOKUP(I4333,Products!$A$1:$F$51,5,0)</f>
        <v>564.41999999999996</v>
      </c>
      <c r="N4333" s="7">
        <f>VLOOKUP(I4333,Products!$A$1:$F$51,6,0)</f>
        <v>293.95999999999998</v>
      </c>
      <c r="O4333" t="s">
        <v>842</v>
      </c>
      <c r="P4333" t="str">
        <f>VLOOKUP(O4333,Stores!$A$1:$D$6,2,0)</f>
        <v>MegaMart Johnmouth</v>
      </c>
      <c r="Q4333" t="str">
        <f>VLOOKUP(O4333,Stores!$A$1:$D$6,4,0)</f>
        <v>East</v>
      </c>
      <c r="R4333" s="6">
        <v>3</v>
      </c>
      <c r="S4333" s="6">
        <v>0</v>
      </c>
      <c r="T4333" t="s">
        <v>851</v>
      </c>
      <c r="U4333">
        <f t="shared" si="201"/>
        <v>1693.2599999999998</v>
      </c>
      <c r="V4333" s="7">
        <f t="shared" si="202"/>
        <v>881.87999999999988</v>
      </c>
      <c r="W4333" s="7">
        <f t="shared" si="203"/>
        <v>810.37999999999988</v>
      </c>
    </row>
    <row r="4334" spans="1:23" x14ac:dyDescent="0.25">
      <c r="A4334" t="s">
        <v>3034</v>
      </c>
      <c r="B4334" s="4">
        <v>45813</v>
      </c>
      <c r="C4334" t="s">
        <v>219</v>
      </c>
      <c r="D4334" t="str">
        <f>VLOOKUP(C4334,Customers!$A$1:$H$201,4,0)</f>
        <v>Julie Gibson</v>
      </c>
      <c r="E4334" t="str">
        <f>VLOOKUP(C4334,Customers!$A$1:$H$201,5,0)</f>
        <v>Female</v>
      </c>
      <c r="F4334" s="4">
        <f>VLOOKUP(C4334,Customers!$A$1:$H$201,6,0)</f>
        <v>36064</v>
      </c>
      <c r="G4334" s="4" t="str">
        <f>VLOOKUP(C4334,Customers!$A$1:$H$201,7,0)</f>
        <v>Williamsville</v>
      </c>
      <c r="H4334" s="4">
        <f>VLOOKUP(C4334,Customers!$A$1:$H$201,8,0)</f>
        <v>45011</v>
      </c>
      <c r="I4334" t="s">
        <v>800</v>
      </c>
      <c r="J4334" t="str">
        <f>VLOOKUP(I4334,Products!$A$1:$F$51,2,0)</f>
        <v>Church Clothing</v>
      </c>
      <c r="K4334" t="str">
        <f>VLOOKUP(I4334,Products!$A$1:$F$51,3,0)</f>
        <v>Fashion</v>
      </c>
      <c r="L4334" t="str">
        <f>VLOOKUP(I4334,Products!$A$1:$F$51,4,0)</f>
        <v>Clothing</v>
      </c>
      <c r="M4334" s="7">
        <f>VLOOKUP(I4334,Products!$A$1:$F$51,5,0)</f>
        <v>540.94000000000005</v>
      </c>
      <c r="N4334" s="7">
        <f>VLOOKUP(I4334,Products!$A$1:$F$51,6,0)</f>
        <v>398.25</v>
      </c>
      <c r="O4334" t="s">
        <v>831</v>
      </c>
      <c r="P4334" t="str">
        <f>VLOOKUP(O4334,Stores!$A$1:$D$6,2,0)</f>
        <v>MegaMart Peckmouth</v>
      </c>
      <c r="Q4334" t="str">
        <f>VLOOKUP(O4334,Stores!$A$1:$D$6,4,0)</f>
        <v>East</v>
      </c>
      <c r="R4334" s="6">
        <v>3</v>
      </c>
      <c r="S4334" s="6">
        <v>0.15</v>
      </c>
      <c r="T4334" t="s">
        <v>861</v>
      </c>
      <c r="U4334">
        <f t="shared" si="201"/>
        <v>1622.8200000000002</v>
      </c>
      <c r="V4334" s="7">
        <f t="shared" si="202"/>
        <v>1194.75</v>
      </c>
      <c r="W4334" s="7">
        <f t="shared" si="203"/>
        <v>427.22000000000014</v>
      </c>
    </row>
    <row r="4335" spans="1:23" x14ac:dyDescent="0.25">
      <c r="A4335" t="s">
        <v>3234</v>
      </c>
      <c r="B4335" s="4">
        <v>45813</v>
      </c>
      <c r="C4335" t="s">
        <v>219</v>
      </c>
      <c r="D4335" t="str">
        <f>VLOOKUP(C4335,Customers!$A$1:$H$201,4,0)</f>
        <v>Julie Gibson</v>
      </c>
      <c r="E4335" t="str">
        <f>VLOOKUP(C4335,Customers!$A$1:$H$201,5,0)</f>
        <v>Female</v>
      </c>
      <c r="F4335" s="4">
        <f>VLOOKUP(C4335,Customers!$A$1:$H$201,6,0)</f>
        <v>36064</v>
      </c>
      <c r="G4335" s="4" t="str">
        <f>VLOOKUP(C4335,Customers!$A$1:$H$201,7,0)</f>
        <v>Williamsville</v>
      </c>
      <c r="H4335" s="4">
        <f>VLOOKUP(C4335,Customers!$A$1:$H$201,8,0)</f>
        <v>45011</v>
      </c>
      <c r="I4335" t="s">
        <v>728</v>
      </c>
      <c r="J4335" t="str">
        <f>VLOOKUP(I4335,Products!$A$1:$F$51,2,0)</f>
        <v>Understand Camera</v>
      </c>
      <c r="K4335" t="str">
        <f>VLOOKUP(I4335,Products!$A$1:$F$51,3,0)</f>
        <v>Electronics</v>
      </c>
      <c r="L4335" t="str">
        <f>VLOOKUP(I4335,Products!$A$1:$F$51,4,0)</f>
        <v>Camera</v>
      </c>
      <c r="M4335" s="7">
        <f>VLOOKUP(I4335,Products!$A$1:$F$51,5,0)</f>
        <v>1474.12</v>
      </c>
      <c r="N4335" s="7">
        <f>VLOOKUP(I4335,Products!$A$1:$F$51,6,0)</f>
        <v>764.02</v>
      </c>
      <c r="O4335" t="s">
        <v>842</v>
      </c>
      <c r="P4335" t="str">
        <f>VLOOKUP(O4335,Stores!$A$1:$D$6,2,0)</f>
        <v>MegaMart Johnmouth</v>
      </c>
      <c r="Q4335" t="str">
        <f>VLOOKUP(O4335,Stores!$A$1:$D$6,4,0)</f>
        <v>East</v>
      </c>
      <c r="R4335" s="6">
        <v>2</v>
      </c>
      <c r="S4335" s="6">
        <v>0.05</v>
      </c>
      <c r="T4335" t="s">
        <v>861</v>
      </c>
      <c r="U4335">
        <f t="shared" si="201"/>
        <v>2948.24</v>
      </c>
      <c r="V4335" s="7">
        <f t="shared" si="202"/>
        <v>1528.04</v>
      </c>
      <c r="W4335" s="7">
        <f t="shared" si="203"/>
        <v>1419.2499999999998</v>
      </c>
    </row>
    <row r="4336" spans="1:23" x14ac:dyDescent="0.25">
      <c r="A4336" t="s">
        <v>3975</v>
      </c>
      <c r="B4336" s="4">
        <v>45813</v>
      </c>
      <c r="C4336" t="s">
        <v>366</v>
      </c>
      <c r="D4336" t="str">
        <f>VLOOKUP(C4336,Customers!$A$1:$H$201,4,0)</f>
        <v>Lisa Vega</v>
      </c>
      <c r="E4336" t="str">
        <f>VLOOKUP(C4336,Customers!$A$1:$H$201,5,0)</f>
        <v>Female</v>
      </c>
      <c r="F4336" s="4">
        <f>VLOOKUP(C4336,Customers!$A$1:$H$201,6,0)</f>
        <v>38361</v>
      </c>
      <c r="G4336" s="4" t="str">
        <f>VLOOKUP(C4336,Customers!$A$1:$H$201,7,0)</f>
        <v>East Colinmouth</v>
      </c>
      <c r="H4336" s="4">
        <f>VLOOKUP(C4336,Customers!$A$1:$H$201,8,0)</f>
        <v>45068</v>
      </c>
      <c r="I4336" t="s">
        <v>818</v>
      </c>
      <c r="J4336" t="str">
        <f>VLOOKUP(I4336,Products!$A$1:$F$51,2,0)</f>
        <v>Nor Bags</v>
      </c>
      <c r="K4336" t="str">
        <f>VLOOKUP(I4336,Products!$A$1:$F$51,3,0)</f>
        <v>Fashion</v>
      </c>
      <c r="L4336" t="str">
        <f>VLOOKUP(I4336,Products!$A$1:$F$51,4,0)</f>
        <v>Bags</v>
      </c>
      <c r="M4336" s="7">
        <f>VLOOKUP(I4336,Products!$A$1:$F$51,5,0)</f>
        <v>1216.3599999999999</v>
      </c>
      <c r="N4336" s="7">
        <f>VLOOKUP(I4336,Products!$A$1:$F$51,6,0)</f>
        <v>794.8</v>
      </c>
      <c r="O4336" t="s">
        <v>827</v>
      </c>
      <c r="P4336" t="str">
        <f>VLOOKUP(O4336,Stores!$A$1:$D$6,2,0)</f>
        <v>MegaMart Jimenezborough</v>
      </c>
      <c r="Q4336" t="str">
        <f>VLOOKUP(O4336,Stores!$A$1:$D$6,4,0)</f>
        <v>South</v>
      </c>
      <c r="R4336" s="6">
        <v>4</v>
      </c>
      <c r="S4336" s="6">
        <v>0.15</v>
      </c>
      <c r="T4336" t="s">
        <v>854</v>
      </c>
      <c r="U4336">
        <f t="shared" si="201"/>
        <v>4865.4399999999996</v>
      </c>
      <c r="V4336" s="7">
        <f t="shared" si="202"/>
        <v>3179.2</v>
      </c>
      <c r="W4336" s="7">
        <f t="shared" si="203"/>
        <v>1685.3899999999999</v>
      </c>
    </row>
    <row r="4337" spans="1:23" x14ac:dyDescent="0.25">
      <c r="A4337" t="s">
        <v>5294</v>
      </c>
      <c r="B4337" s="4">
        <v>45813</v>
      </c>
      <c r="C4337" t="s">
        <v>685</v>
      </c>
      <c r="D4337" t="str">
        <f>VLOOKUP(C4337,Customers!$A$1:$H$201,4,0)</f>
        <v>James Mitchell</v>
      </c>
      <c r="E4337" t="str">
        <f>VLOOKUP(C4337,Customers!$A$1:$H$201,5,0)</f>
        <v>Female</v>
      </c>
      <c r="F4337" s="4">
        <f>VLOOKUP(C4337,Customers!$A$1:$H$201,6,0)</f>
        <v>27995</v>
      </c>
      <c r="G4337" s="4" t="str">
        <f>VLOOKUP(C4337,Customers!$A$1:$H$201,7,0)</f>
        <v>East Raymond</v>
      </c>
      <c r="H4337" s="4">
        <f>VLOOKUP(C4337,Customers!$A$1:$H$201,8,0)</f>
        <v>45827</v>
      </c>
      <c r="I4337" t="s">
        <v>735</v>
      </c>
      <c r="J4337" t="str">
        <f>VLOOKUP(I4337,Products!$A$1:$F$51,2,0)</f>
        <v>Step Smartphone</v>
      </c>
      <c r="K4337" t="str">
        <f>VLOOKUP(I4337,Products!$A$1:$F$51,3,0)</f>
        <v>Electronics</v>
      </c>
      <c r="L4337" t="str">
        <f>VLOOKUP(I4337,Products!$A$1:$F$51,4,0)</f>
        <v>Smartphone</v>
      </c>
      <c r="M4337" s="7">
        <f>VLOOKUP(I4337,Products!$A$1:$F$51,5,0)</f>
        <v>1194.1199999999999</v>
      </c>
      <c r="N4337" s="7">
        <f>VLOOKUP(I4337,Products!$A$1:$F$51,6,0)</f>
        <v>838.95</v>
      </c>
      <c r="O4337" t="s">
        <v>835</v>
      </c>
      <c r="P4337" t="str">
        <f>VLOOKUP(O4337,Stores!$A$1:$D$6,2,0)</f>
        <v>MegaMart New Michele</v>
      </c>
      <c r="Q4337" t="str">
        <f>VLOOKUP(O4337,Stores!$A$1:$D$6,4,0)</f>
        <v>West</v>
      </c>
      <c r="R4337" s="6">
        <v>3</v>
      </c>
      <c r="S4337" s="6">
        <v>0.05</v>
      </c>
      <c r="T4337" t="s">
        <v>857</v>
      </c>
      <c r="U4337">
        <f t="shared" si="201"/>
        <v>3582.3599999999997</v>
      </c>
      <c r="V4337" s="7">
        <f t="shared" si="202"/>
        <v>2516.8500000000004</v>
      </c>
      <c r="W4337" s="7">
        <f t="shared" si="203"/>
        <v>1064.5599999999993</v>
      </c>
    </row>
    <row r="4338" spans="1:23" x14ac:dyDescent="0.25">
      <c r="A4338" t="s">
        <v>2034</v>
      </c>
      <c r="B4338" s="4">
        <v>45814</v>
      </c>
      <c r="C4338" t="s">
        <v>662</v>
      </c>
      <c r="D4338" t="str">
        <f>VLOOKUP(C4338,Customers!$A$1:$H$201,4,0)</f>
        <v>Ryan Flores</v>
      </c>
      <c r="E4338" t="str">
        <f>VLOOKUP(C4338,Customers!$A$1:$H$201,5,0)</f>
        <v>Male</v>
      </c>
      <c r="F4338" s="4">
        <f>VLOOKUP(C4338,Customers!$A$1:$H$201,6,0)</f>
        <v>22243</v>
      </c>
      <c r="G4338" s="4" t="str">
        <f>VLOOKUP(C4338,Customers!$A$1:$H$201,7,0)</f>
        <v>East Danielleshire</v>
      </c>
      <c r="H4338" s="4">
        <f>VLOOKUP(C4338,Customers!$A$1:$H$201,8,0)</f>
        <v>45065</v>
      </c>
      <c r="I4338" t="s">
        <v>707</v>
      </c>
      <c r="J4338" t="str">
        <f>VLOOKUP(I4338,Products!$A$1:$F$51,2,0)</f>
        <v>Like Camera</v>
      </c>
      <c r="K4338" t="str">
        <f>VLOOKUP(I4338,Products!$A$1:$F$51,3,0)</f>
        <v>Electronics</v>
      </c>
      <c r="L4338" t="str">
        <f>VLOOKUP(I4338,Products!$A$1:$F$51,4,0)</f>
        <v>Camera</v>
      </c>
      <c r="M4338" s="7">
        <f>VLOOKUP(I4338,Products!$A$1:$F$51,5,0)</f>
        <v>1673.69</v>
      </c>
      <c r="N4338" s="7">
        <f>VLOOKUP(I4338,Products!$A$1:$F$51,6,0)</f>
        <v>1323.38</v>
      </c>
      <c r="O4338" t="s">
        <v>842</v>
      </c>
      <c r="P4338" t="str">
        <f>VLOOKUP(O4338,Stores!$A$1:$D$6,2,0)</f>
        <v>MegaMart Johnmouth</v>
      </c>
      <c r="Q4338" t="str">
        <f>VLOOKUP(O4338,Stores!$A$1:$D$6,4,0)</f>
        <v>East</v>
      </c>
      <c r="R4338" s="6">
        <v>2</v>
      </c>
      <c r="S4338" s="6">
        <v>0.1</v>
      </c>
      <c r="T4338" t="s">
        <v>857</v>
      </c>
      <c r="U4338">
        <f t="shared" si="201"/>
        <v>3347.38</v>
      </c>
      <c r="V4338" s="7">
        <f t="shared" si="202"/>
        <v>2646.76</v>
      </c>
      <c r="W4338" s="7">
        <f t="shared" si="203"/>
        <v>699.71999999999991</v>
      </c>
    </row>
    <row r="4339" spans="1:23" x14ac:dyDescent="0.25">
      <c r="A4339" t="s">
        <v>3523</v>
      </c>
      <c r="B4339" s="4">
        <v>45814</v>
      </c>
      <c r="C4339" t="s">
        <v>95</v>
      </c>
      <c r="D4339" t="str">
        <f>VLOOKUP(C4339,Customers!$A$1:$H$201,4,0)</f>
        <v>Molly Murray</v>
      </c>
      <c r="E4339" t="str">
        <f>VLOOKUP(C4339,Customers!$A$1:$H$201,5,0)</f>
        <v>Female</v>
      </c>
      <c r="F4339" s="4">
        <f>VLOOKUP(C4339,Customers!$A$1:$H$201,6,0)</f>
        <v>22610</v>
      </c>
      <c r="G4339" s="4" t="str">
        <f>VLOOKUP(C4339,Customers!$A$1:$H$201,7,0)</f>
        <v>North April</v>
      </c>
      <c r="H4339" s="4">
        <f>VLOOKUP(C4339,Customers!$A$1:$H$201,8,0)</f>
        <v>45036</v>
      </c>
      <c r="I4339" t="s">
        <v>707</v>
      </c>
      <c r="J4339" t="str">
        <f>VLOOKUP(I4339,Products!$A$1:$F$51,2,0)</f>
        <v>Like Camera</v>
      </c>
      <c r="K4339" t="str">
        <f>VLOOKUP(I4339,Products!$A$1:$F$51,3,0)</f>
        <v>Electronics</v>
      </c>
      <c r="L4339" t="str">
        <f>VLOOKUP(I4339,Products!$A$1:$F$51,4,0)</f>
        <v>Camera</v>
      </c>
      <c r="M4339" s="7">
        <f>VLOOKUP(I4339,Products!$A$1:$F$51,5,0)</f>
        <v>1673.69</v>
      </c>
      <c r="N4339" s="7">
        <f>VLOOKUP(I4339,Products!$A$1:$F$51,6,0)</f>
        <v>1323.38</v>
      </c>
      <c r="O4339" t="s">
        <v>842</v>
      </c>
      <c r="P4339" t="str">
        <f>VLOOKUP(O4339,Stores!$A$1:$D$6,2,0)</f>
        <v>MegaMart Johnmouth</v>
      </c>
      <c r="Q4339" t="str">
        <f>VLOOKUP(O4339,Stores!$A$1:$D$6,4,0)</f>
        <v>East</v>
      </c>
      <c r="R4339" s="6">
        <v>3</v>
      </c>
      <c r="S4339" s="6">
        <v>0.15</v>
      </c>
      <c r="T4339" t="s">
        <v>851</v>
      </c>
      <c r="U4339">
        <f t="shared" si="201"/>
        <v>5021.07</v>
      </c>
      <c r="V4339" s="7">
        <f t="shared" si="202"/>
        <v>3970.1400000000003</v>
      </c>
      <c r="W4339" s="7">
        <f t="shared" si="203"/>
        <v>1050.0799999999995</v>
      </c>
    </row>
    <row r="4340" spans="1:23" x14ac:dyDescent="0.25">
      <c r="A4340" t="s">
        <v>4313</v>
      </c>
      <c r="B4340" s="4">
        <v>45814</v>
      </c>
      <c r="C4340" t="s">
        <v>384</v>
      </c>
      <c r="D4340" t="str">
        <f>VLOOKUP(C4340,Customers!$A$1:$H$201,4,0)</f>
        <v>David Burns</v>
      </c>
      <c r="E4340" t="str">
        <f>VLOOKUP(C4340,Customers!$A$1:$H$201,5,0)</f>
        <v>Female</v>
      </c>
      <c r="F4340" s="4">
        <f>VLOOKUP(C4340,Customers!$A$1:$H$201,6,0)</f>
        <v>23676</v>
      </c>
      <c r="G4340" s="4" t="str">
        <f>VLOOKUP(C4340,Customers!$A$1:$H$201,7,0)</f>
        <v>Joyceside</v>
      </c>
      <c r="H4340" s="4">
        <f>VLOOKUP(C4340,Customers!$A$1:$H$201,8,0)</f>
        <v>44351</v>
      </c>
      <c r="I4340" t="s">
        <v>735</v>
      </c>
      <c r="J4340" t="str">
        <f>VLOOKUP(I4340,Products!$A$1:$F$51,2,0)</f>
        <v>Step Smartphone</v>
      </c>
      <c r="K4340" t="str">
        <f>VLOOKUP(I4340,Products!$A$1:$F$51,3,0)</f>
        <v>Electronics</v>
      </c>
      <c r="L4340" t="str">
        <f>VLOOKUP(I4340,Products!$A$1:$F$51,4,0)</f>
        <v>Smartphone</v>
      </c>
      <c r="M4340" s="7">
        <f>VLOOKUP(I4340,Products!$A$1:$F$51,5,0)</f>
        <v>1194.1199999999999</v>
      </c>
      <c r="N4340" s="7">
        <f>VLOOKUP(I4340,Products!$A$1:$F$51,6,0)</f>
        <v>838.95</v>
      </c>
      <c r="O4340" t="s">
        <v>842</v>
      </c>
      <c r="P4340" t="str">
        <f>VLOOKUP(O4340,Stores!$A$1:$D$6,2,0)</f>
        <v>MegaMart Johnmouth</v>
      </c>
      <c r="Q4340" t="str">
        <f>VLOOKUP(O4340,Stores!$A$1:$D$6,4,0)</f>
        <v>East</v>
      </c>
      <c r="R4340" s="6">
        <v>2</v>
      </c>
      <c r="S4340" s="6">
        <v>0.05</v>
      </c>
      <c r="T4340" t="s">
        <v>851</v>
      </c>
      <c r="U4340">
        <f t="shared" si="201"/>
        <v>2388.2399999999998</v>
      </c>
      <c r="V4340" s="7">
        <f t="shared" si="202"/>
        <v>1677.9</v>
      </c>
      <c r="W4340" s="7">
        <f t="shared" si="203"/>
        <v>709.38999999999965</v>
      </c>
    </row>
    <row r="4341" spans="1:23" x14ac:dyDescent="0.25">
      <c r="A4341" t="s">
        <v>4556</v>
      </c>
      <c r="B4341" s="4">
        <v>45814</v>
      </c>
      <c r="C4341" t="s">
        <v>14</v>
      </c>
      <c r="D4341" t="str">
        <f>VLOOKUP(C4341,Customers!$A$1:$H$201,4,0)</f>
        <v>Carol Hays</v>
      </c>
      <c r="E4341" t="str">
        <f>VLOOKUP(C4341,Customers!$A$1:$H$201,5,0)</f>
        <v>Female</v>
      </c>
      <c r="F4341" s="4">
        <f>VLOOKUP(C4341,Customers!$A$1:$H$201,6,0)</f>
        <v>38461</v>
      </c>
      <c r="G4341" s="4" t="str">
        <f>VLOOKUP(C4341,Customers!$A$1:$H$201,7,0)</f>
        <v>Port Allen</v>
      </c>
      <c r="H4341" s="4">
        <f>VLOOKUP(C4341,Customers!$A$1:$H$201,8,0)</f>
        <v>45334</v>
      </c>
      <c r="I4341" t="s">
        <v>814</v>
      </c>
      <c r="J4341" t="str">
        <f>VLOOKUP(I4341,Products!$A$1:$F$51,2,0)</f>
        <v>Nature Clothing</v>
      </c>
      <c r="K4341" t="str">
        <f>VLOOKUP(I4341,Products!$A$1:$F$51,3,0)</f>
        <v>Fashion</v>
      </c>
      <c r="L4341" t="str">
        <f>VLOOKUP(I4341,Products!$A$1:$F$51,4,0)</f>
        <v>Clothing</v>
      </c>
      <c r="M4341" s="7">
        <f>VLOOKUP(I4341,Products!$A$1:$F$51,5,0)</f>
        <v>1165.3699999999999</v>
      </c>
      <c r="N4341" s="7">
        <f>VLOOKUP(I4341,Products!$A$1:$F$51,6,0)</f>
        <v>926.55</v>
      </c>
      <c r="O4341" t="s">
        <v>842</v>
      </c>
      <c r="P4341" t="str">
        <f>VLOOKUP(O4341,Stores!$A$1:$D$6,2,0)</f>
        <v>MegaMart Johnmouth</v>
      </c>
      <c r="Q4341" t="str">
        <f>VLOOKUP(O4341,Stores!$A$1:$D$6,4,0)</f>
        <v>East</v>
      </c>
      <c r="R4341" s="6">
        <v>2</v>
      </c>
      <c r="S4341" s="6">
        <v>0</v>
      </c>
      <c r="T4341" t="s">
        <v>861</v>
      </c>
      <c r="U4341">
        <f t="shared" si="201"/>
        <v>2330.7399999999998</v>
      </c>
      <c r="V4341" s="7">
        <f t="shared" si="202"/>
        <v>1853.1</v>
      </c>
      <c r="W4341" s="7">
        <f t="shared" si="203"/>
        <v>476.63999999999987</v>
      </c>
    </row>
    <row r="4342" spans="1:23" x14ac:dyDescent="0.25">
      <c r="A4342" t="s">
        <v>1424</v>
      </c>
      <c r="B4342" s="4">
        <v>45814</v>
      </c>
      <c r="C4342" t="s">
        <v>18</v>
      </c>
      <c r="D4342" t="str">
        <f>VLOOKUP(C4342,Customers!$A$1:$H$201,4,0)</f>
        <v>Joseph Ward</v>
      </c>
      <c r="E4342" t="str">
        <f>VLOOKUP(C4342,Customers!$A$1:$H$201,5,0)</f>
        <v>Male</v>
      </c>
      <c r="F4342" s="4">
        <f>VLOOKUP(C4342,Customers!$A$1:$H$201,6,0)</f>
        <v>33771</v>
      </c>
      <c r="G4342" s="4" t="str">
        <f>VLOOKUP(C4342,Customers!$A$1:$H$201,7,0)</f>
        <v>East Edgarborough</v>
      </c>
      <c r="H4342" s="4">
        <f>VLOOKUP(C4342,Customers!$A$1:$H$201,8,0)</f>
        <v>45544</v>
      </c>
      <c r="I4342" t="s">
        <v>714</v>
      </c>
      <c r="J4342" t="str">
        <f>VLOOKUP(I4342,Products!$A$1:$F$51,2,0)</f>
        <v>Here Footwear</v>
      </c>
      <c r="K4342" t="str">
        <f>VLOOKUP(I4342,Products!$A$1:$F$51,3,0)</f>
        <v>Fashion</v>
      </c>
      <c r="L4342" t="str">
        <f>VLOOKUP(I4342,Products!$A$1:$F$51,4,0)</f>
        <v>Footwear</v>
      </c>
      <c r="M4342" s="7">
        <f>VLOOKUP(I4342,Products!$A$1:$F$51,5,0)</f>
        <v>1102.791777777778</v>
      </c>
      <c r="N4342" s="7">
        <f>VLOOKUP(I4342,Products!$A$1:$F$51,6,0)</f>
        <v>169.03</v>
      </c>
      <c r="O4342" t="s">
        <v>827</v>
      </c>
      <c r="P4342" t="str">
        <f>VLOOKUP(O4342,Stores!$A$1:$D$6,2,0)</f>
        <v>MegaMart Jimenezborough</v>
      </c>
      <c r="Q4342" t="str">
        <f>VLOOKUP(O4342,Stores!$A$1:$D$6,4,0)</f>
        <v>South</v>
      </c>
      <c r="R4342" s="6">
        <v>2</v>
      </c>
      <c r="S4342" s="6">
        <v>0.05</v>
      </c>
      <c r="T4342" t="s">
        <v>857</v>
      </c>
      <c r="U4342">
        <f t="shared" si="201"/>
        <v>2205.5835555555559</v>
      </c>
      <c r="V4342" s="7">
        <f t="shared" si="202"/>
        <v>338.06</v>
      </c>
      <c r="W4342" s="7">
        <f t="shared" si="203"/>
        <v>1866.5735555555559</v>
      </c>
    </row>
    <row r="4343" spans="1:23" x14ac:dyDescent="0.25">
      <c r="A4343" t="s">
        <v>3911</v>
      </c>
      <c r="B4343" s="4">
        <v>45814</v>
      </c>
      <c r="C4343" t="s">
        <v>30</v>
      </c>
      <c r="D4343" t="str">
        <f>VLOOKUP(C4343,Customers!$A$1:$H$201,4,0)</f>
        <v>Erin Walker</v>
      </c>
      <c r="E4343" t="str">
        <f>VLOOKUP(C4343,Customers!$A$1:$H$201,5,0)</f>
        <v>Male</v>
      </c>
      <c r="F4343" s="4">
        <f>VLOOKUP(C4343,Customers!$A$1:$H$201,6,0)</f>
        <v>31058</v>
      </c>
      <c r="G4343" s="4" t="str">
        <f>VLOOKUP(C4343,Customers!$A$1:$H$201,7,0)</f>
        <v>West Jasmine</v>
      </c>
      <c r="H4343" s="4">
        <f>VLOOKUP(C4343,Customers!$A$1:$H$201,8,0)</f>
        <v>44482</v>
      </c>
      <c r="I4343" t="s">
        <v>794</v>
      </c>
      <c r="J4343" t="str">
        <f>VLOOKUP(I4343,Products!$A$1:$F$51,2,0)</f>
        <v>New Watches</v>
      </c>
      <c r="K4343" t="str">
        <f>VLOOKUP(I4343,Products!$A$1:$F$51,3,0)</f>
        <v>Fashion</v>
      </c>
      <c r="L4343" t="str">
        <f>VLOOKUP(I4343,Products!$A$1:$F$51,4,0)</f>
        <v>Watches</v>
      </c>
      <c r="M4343" s="7">
        <f>VLOOKUP(I4343,Products!$A$1:$F$51,5,0)</f>
        <v>1501.46</v>
      </c>
      <c r="N4343" s="7">
        <f>VLOOKUP(I4343,Products!$A$1:$F$51,6,0)</f>
        <v>1167.73</v>
      </c>
      <c r="O4343" t="s">
        <v>831</v>
      </c>
      <c r="P4343" t="str">
        <f>VLOOKUP(O4343,Stores!$A$1:$D$6,2,0)</f>
        <v>MegaMart Peckmouth</v>
      </c>
      <c r="Q4343" t="str">
        <f>VLOOKUP(O4343,Stores!$A$1:$D$6,4,0)</f>
        <v>East</v>
      </c>
      <c r="R4343" s="6">
        <v>1</v>
      </c>
      <c r="S4343" s="6">
        <v>0.05</v>
      </c>
      <c r="T4343" t="s">
        <v>857</v>
      </c>
      <c r="U4343">
        <f t="shared" si="201"/>
        <v>1501.46</v>
      </c>
      <c r="V4343" s="7">
        <f t="shared" si="202"/>
        <v>1167.73</v>
      </c>
      <c r="W4343" s="7">
        <f t="shared" si="203"/>
        <v>332.78000000000003</v>
      </c>
    </row>
    <row r="4344" spans="1:23" x14ac:dyDescent="0.25">
      <c r="A4344" t="s">
        <v>4988</v>
      </c>
      <c r="B4344" s="4">
        <v>45815</v>
      </c>
      <c r="C4344" t="s">
        <v>518</v>
      </c>
      <c r="D4344" t="str">
        <f>VLOOKUP(C4344,Customers!$A$1:$H$201,4,0)</f>
        <v>Cynthia Carlson</v>
      </c>
      <c r="E4344" t="str">
        <f>VLOOKUP(C4344,Customers!$A$1:$H$201,5,0)</f>
        <v>Male</v>
      </c>
      <c r="F4344" s="4">
        <f>VLOOKUP(C4344,Customers!$A$1:$H$201,6,0)</f>
        <v>22435</v>
      </c>
      <c r="G4344" s="4" t="str">
        <f>VLOOKUP(C4344,Customers!$A$1:$H$201,7,0)</f>
        <v>South Jameschester</v>
      </c>
      <c r="H4344" s="4">
        <f>VLOOKUP(C4344,Customers!$A$1:$H$201,8,0)</f>
        <v>45087</v>
      </c>
      <c r="I4344" t="s">
        <v>735</v>
      </c>
      <c r="J4344" t="str">
        <f>VLOOKUP(I4344,Products!$A$1:$F$51,2,0)</f>
        <v>Step Smartphone</v>
      </c>
      <c r="K4344" t="str">
        <f>VLOOKUP(I4344,Products!$A$1:$F$51,3,0)</f>
        <v>Electronics</v>
      </c>
      <c r="L4344" t="str">
        <f>VLOOKUP(I4344,Products!$A$1:$F$51,4,0)</f>
        <v>Smartphone</v>
      </c>
      <c r="M4344" s="7">
        <f>VLOOKUP(I4344,Products!$A$1:$F$51,5,0)</f>
        <v>1194.1199999999999</v>
      </c>
      <c r="N4344" s="7">
        <f>VLOOKUP(I4344,Products!$A$1:$F$51,6,0)</f>
        <v>838.95</v>
      </c>
      <c r="O4344" t="s">
        <v>838</v>
      </c>
      <c r="P4344" t="str">
        <f>VLOOKUP(O4344,Stores!$A$1:$D$6,2,0)</f>
        <v>MegaMart Brianahaven</v>
      </c>
      <c r="Q4344" t="str">
        <f>VLOOKUP(O4344,Stores!$A$1:$D$6,4,0)</f>
        <v>North</v>
      </c>
      <c r="R4344" s="6">
        <v>1</v>
      </c>
      <c r="S4344" s="6">
        <v>0.05</v>
      </c>
      <c r="T4344" t="s">
        <v>861</v>
      </c>
      <c r="U4344">
        <f t="shared" si="201"/>
        <v>1194.1199999999999</v>
      </c>
      <c r="V4344" s="7">
        <f t="shared" si="202"/>
        <v>838.95</v>
      </c>
      <c r="W4344" s="7">
        <f t="shared" si="203"/>
        <v>354.21999999999986</v>
      </c>
    </row>
    <row r="4345" spans="1:23" x14ac:dyDescent="0.25">
      <c r="A4345" t="s">
        <v>5727</v>
      </c>
      <c r="B4345" s="4">
        <v>45815</v>
      </c>
      <c r="C4345" t="s">
        <v>333</v>
      </c>
      <c r="D4345" t="str">
        <f>VLOOKUP(C4345,Customers!$A$1:$H$201,4,0)</f>
        <v>William Warner</v>
      </c>
      <c r="E4345" t="str">
        <f>VLOOKUP(C4345,Customers!$A$1:$H$201,5,0)</f>
        <v>Female</v>
      </c>
      <c r="F4345" s="4">
        <f>VLOOKUP(C4345,Customers!$A$1:$H$201,6,0)</f>
        <v>25396</v>
      </c>
      <c r="G4345" s="4" t="str">
        <f>VLOOKUP(C4345,Customers!$A$1:$H$201,7,0)</f>
        <v>Geoffreystad</v>
      </c>
      <c r="H4345" s="4">
        <f>VLOOKUP(C4345,Customers!$A$1:$H$201,8,0)</f>
        <v>44890</v>
      </c>
      <c r="I4345" t="s">
        <v>768</v>
      </c>
      <c r="J4345" t="str">
        <f>VLOOKUP(I4345,Products!$A$1:$F$51,2,0)</f>
        <v>And Footwear</v>
      </c>
      <c r="K4345" t="str">
        <f>VLOOKUP(I4345,Products!$A$1:$F$51,3,0)</f>
        <v>Fashion</v>
      </c>
      <c r="L4345" t="str">
        <f>VLOOKUP(I4345,Products!$A$1:$F$51,4,0)</f>
        <v>Footwear</v>
      </c>
      <c r="M4345" s="7">
        <f>VLOOKUP(I4345,Products!$A$1:$F$51,5,0)</f>
        <v>1878.47</v>
      </c>
      <c r="N4345" s="7">
        <f>VLOOKUP(I4345,Products!$A$1:$F$51,6,0)</f>
        <v>1014.91</v>
      </c>
      <c r="O4345" t="s">
        <v>835</v>
      </c>
      <c r="P4345" t="str">
        <f>VLOOKUP(O4345,Stores!$A$1:$D$6,2,0)</f>
        <v>MegaMart New Michele</v>
      </c>
      <c r="Q4345" t="str">
        <f>VLOOKUP(O4345,Stores!$A$1:$D$6,4,0)</f>
        <v>West</v>
      </c>
      <c r="R4345" s="6">
        <v>5</v>
      </c>
      <c r="S4345" s="6">
        <v>0</v>
      </c>
      <c r="T4345" t="s">
        <v>861</v>
      </c>
      <c r="U4345">
        <f t="shared" si="201"/>
        <v>9392.35</v>
      </c>
      <c r="V4345" s="7">
        <f t="shared" si="202"/>
        <v>5074.55</v>
      </c>
      <c r="W4345" s="7">
        <f t="shared" si="203"/>
        <v>4316.8</v>
      </c>
    </row>
    <row r="4346" spans="1:23" x14ac:dyDescent="0.25">
      <c r="A4346" t="s">
        <v>1803</v>
      </c>
      <c r="B4346" s="4">
        <v>45815</v>
      </c>
      <c r="C4346" t="s">
        <v>606</v>
      </c>
      <c r="D4346" t="str">
        <f>VLOOKUP(C4346,Customers!$A$1:$H$201,4,0)</f>
        <v>Christina Dominguez</v>
      </c>
      <c r="E4346" t="str">
        <f>VLOOKUP(C4346,Customers!$A$1:$H$201,5,0)</f>
        <v>Male</v>
      </c>
      <c r="F4346" s="4">
        <f>VLOOKUP(C4346,Customers!$A$1:$H$201,6,0)</f>
        <v>34043</v>
      </c>
      <c r="G4346" s="4" t="str">
        <f>VLOOKUP(C4346,Customers!$A$1:$H$201,7,0)</f>
        <v>Robertsborough</v>
      </c>
      <c r="H4346" s="4">
        <f>VLOOKUP(C4346,Customers!$A$1:$H$201,8,0)</f>
        <v>45866</v>
      </c>
      <c r="I4346" t="s">
        <v>802</v>
      </c>
      <c r="J4346" t="str">
        <f>VLOOKUP(I4346,Products!$A$1:$F$51,2,0)</f>
        <v>Piece Headphones</v>
      </c>
      <c r="K4346" t="str">
        <f>VLOOKUP(I4346,Products!$A$1:$F$51,3,0)</f>
        <v>Electronics</v>
      </c>
      <c r="L4346" t="str">
        <f>VLOOKUP(I4346,Products!$A$1:$F$51,4,0)</f>
        <v>Headphones</v>
      </c>
      <c r="M4346" s="7">
        <f>VLOOKUP(I4346,Products!$A$1:$F$51,5,0)</f>
        <v>1745.61</v>
      </c>
      <c r="N4346" s="7">
        <f>VLOOKUP(I4346,Products!$A$1:$F$51,6,0)</f>
        <v>1322.44</v>
      </c>
      <c r="O4346" t="s">
        <v>831</v>
      </c>
      <c r="P4346" t="str">
        <f>VLOOKUP(O4346,Stores!$A$1:$D$6,2,0)</f>
        <v>MegaMart Peckmouth</v>
      </c>
      <c r="Q4346" t="str">
        <f>VLOOKUP(O4346,Stores!$A$1:$D$6,4,0)</f>
        <v>East</v>
      </c>
      <c r="R4346" s="6">
        <v>1</v>
      </c>
      <c r="S4346" s="6">
        <v>0.05</v>
      </c>
      <c r="T4346" t="s">
        <v>854</v>
      </c>
      <c r="U4346">
        <f t="shared" si="201"/>
        <v>1745.61</v>
      </c>
      <c r="V4346" s="7">
        <f t="shared" si="202"/>
        <v>1322.44</v>
      </c>
      <c r="W4346" s="7">
        <f t="shared" si="203"/>
        <v>422.21999999999986</v>
      </c>
    </row>
    <row r="4347" spans="1:23" x14ac:dyDescent="0.25">
      <c r="A4347" t="s">
        <v>1909</v>
      </c>
      <c r="B4347" s="4">
        <v>45815</v>
      </c>
      <c r="C4347" t="s">
        <v>700</v>
      </c>
      <c r="D4347" t="str">
        <f>VLOOKUP(C4347,Customers!$A$1:$H$201,4,0)</f>
        <v>Ronald Haley</v>
      </c>
      <c r="E4347" t="str">
        <f>VLOOKUP(C4347,Customers!$A$1:$H$201,5,0)</f>
        <v>Male</v>
      </c>
      <c r="F4347" s="4">
        <f>VLOOKUP(C4347,Customers!$A$1:$H$201,6,0)</f>
        <v>37249</v>
      </c>
      <c r="G4347" s="4" t="str">
        <f>VLOOKUP(C4347,Customers!$A$1:$H$201,7,0)</f>
        <v>Jenniferbury</v>
      </c>
      <c r="H4347" s="4">
        <f>VLOOKUP(C4347,Customers!$A$1:$H$201,8,0)</f>
        <v>45832</v>
      </c>
      <c r="I4347" t="s">
        <v>746</v>
      </c>
      <c r="J4347" t="str">
        <f>VLOOKUP(I4347,Products!$A$1:$F$51,2,0)</f>
        <v>Add Clothing</v>
      </c>
      <c r="K4347" t="str">
        <f>VLOOKUP(I4347,Products!$A$1:$F$51,3,0)</f>
        <v>Fashion</v>
      </c>
      <c r="L4347" t="str">
        <f>VLOOKUP(I4347,Products!$A$1:$F$51,4,0)</f>
        <v>Clothing</v>
      </c>
      <c r="M4347" s="7">
        <f>VLOOKUP(I4347,Products!$A$1:$F$51,5,0)</f>
        <v>1342.75</v>
      </c>
      <c r="N4347" s="7">
        <f>VLOOKUP(I4347,Products!$A$1:$F$51,6,0)</f>
        <v>797.94</v>
      </c>
      <c r="O4347" t="s">
        <v>842</v>
      </c>
      <c r="P4347" t="str">
        <f>VLOOKUP(O4347,Stores!$A$1:$D$6,2,0)</f>
        <v>MegaMart Johnmouth</v>
      </c>
      <c r="Q4347" t="str">
        <f>VLOOKUP(O4347,Stores!$A$1:$D$6,4,0)</f>
        <v>East</v>
      </c>
      <c r="R4347" s="6">
        <v>5</v>
      </c>
      <c r="S4347" s="6">
        <v>0.05</v>
      </c>
      <c r="T4347" t="s">
        <v>854</v>
      </c>
      <c r="U4347">
        <f t="shared" si="201"/>
        <v>6713.75</v>
      </c>
      <c r="V4347" s="7">
        <f t="shared" si="202"/>
        <v>3989.7000000000003</v>
      </c>
      <c r="W4347" s="7">
        <f t="shared" si="203"/>
        <v>2723.1</v>
      </c>
    </row>
    <row r="4348" spans="1:23" x14ac:dyDescent="0.25">
      <c r="A4348" t="s">
        <v>2678</v>
      </c>
      <c r="B4348" s="4">
        <v>45815</v>
      </c>
      <c r="C4348" t="s">
        <v>146</v>
      </c>
      <c r="D4348" t="str">
        <f>VLOOKUP(C4348,Customers!$A$1:$H$201,4,0)</f>
        <v>Tracey Davis</v>
      </c>
      <c r="E4348" t="str">
        <f>VLOOKUP(C4348,Customers!$A$1:$H$201,5,0)</f>
        <v>Male</v>
      </c>
      <c r="F4348" s="4">
        <f>VLOOKUP(C4348,Customers!$A$1:$H$201,6,0)</f>
        <v>27138</v>
      </c>
      <c r="G4348" s="4" t="str">
        <f>VLOOKUP(C4348,Customers!$A$1:$H$201,7,0)</f>
        <v>Wilsonbury</v>
      </c>
      <c r="H4348" s="4">
        <f>VLOOKUP(C4348,Customers!$A$1:$H$201,8,0)</f>
        <v>44326</v>
      </c>
      <c r="I4348" t="s">
        <v>732</v>
      </c>
      <c r="J4348" t="str">
        <f>VLOOKUP(I4348,Products!$A$1:$F$51,2,0)</f>
        <v>Us Snacks</v>
      </c>
      <c r="K4348" t="str">
        <f>VLOOKUP(I4348,Products!$A$1:$F$51,3,0)</f>
        <v>Groceries</v>
      </c>
      <c r="L4348" t="str">
        <f>VLOOKUP(I4348,Products!$A$1:$F$51,4,0)</f>
        <v>Snacks</v>
      </c>
      <c r="M4348" s="7">
        <f>VLOOKUP(I4348,Products!$A$1:$F$51,5,0)</f>
        <v>123.19</v>
      </c>
      <c r="N4348" s="7">
        <f>VLOOKUP(I4348,Products!$A$1:$F$51,6,0)</f>
        <v>80.36</v>
      </c>
      <c r="O4348" t="s">
        <v>835</v>
      </c>
      <c r="P4348" t="str">
        <f>VLOOKUP(O4348,Stores!$A$1:$D$6,2,0)</f>
        <v>MegaMart New Michele</v>
      </c>
      <c r="Q4348" t="str">
        <f>VLOOKUP(O4348,Stores!$A$1:$D$6,4,0)</f>
        <v>West</v>
      </c>
      <c r="R4348" s="6">
        <v>2</v>
      </c>
      <c r="S4348" s="6">
        <v>0.15</v>
      </c>
      <c r="T4348" t="s">
        <v>854</v>
      </c>
      <c r="U4348">
        <f t="shared" si="201"/>
        <v>246.38</v>
      </c>
      <c r="V4348" s="7">
        <f t="shared" si="202"/>
        <v>160.72</v>
      </c>
      <c r="W4348" s="7">
        <f t="shared" si="203"/>
        <v>84.81</v>
      </c>
    </row>
    <row r="4349" spans="1:23" x14ac:dyDescent="0.25">
      <c r="A4349" t="s">
        <v>2865</v>
      </c>
      <c r="B4349" s="4">
        <v>45815</v>
      </c>
      <c r="C4349" t="s">
        <v>452</v>
      </c>
      <c r="D4349" t="str">
        <f>VLOOKUP(C4349,Customers!$A$1:$H$201,4,0)</f>
        <v>Peter Edwards</v>
      </c>
      <c r="E4349" t="str">
        <f>VLOOKUP(C4349,Customers!$A$1:$H$201,5,0)</f>
        <v>Female</v>
      </c>
      <c r="F4349" s="4">
        <f>VLOOKUP(C4349,Customers!$A$1:$H$201,6,0)</f>
        <v>32818</v>
      </c>
      <c r="G4349" s="4" t="str">
        <f>VLOOKUP(C4349,Customers!$A$1:$H$201,7,0)</f>
        <v>Cliffordbury</v>
      </c>
      <c r="H4349" s="4">
        <f>VLOOKUP(C4349,Customers!$A$1:$H$201,8,0)</f>
        <v>44718</v>
      </c>
      <c r="I4349" t="s">
        <v>816</v>
      </c>
      <c r="J4349" t="str">
        <f>VLOOKUP(I4349,Products!$A$1:$F$51,2,0)</f>
        <v>Or Smartphone</v>
      </c>
      <c r="K4349" t="str">
        <f>VLOOKUP(I4349,Products!$A$1:$F$51,3,0)</f>
        <v>Electronics</v>
      </c>
      <c r="L4349" t="str">
        <f>VLOOKUP(I4349,Products!$A$1:$F$51,4,0)</f>
        <v>Smartphone</v>
      </c>
      <c r="M4349" s="7">
        <f>VLOOKUP(I4349,Products!$A$1:$F$51,5,0)</f>
        <v>1197.18</v>
      </c>
      <c r="N4349" s="7">
        <f>VLOOKUP(I4349,Products!$A$1:$F$51,6,0)</f>
        <v>722.74</v>
      </c>
      <c r="O4349" t="s">
        <v>835</v>
      </c>
      <c r="P4349" t="str">
        <f>VLOOKUP(O4349,Stores!$A$1:$D$6,2,0)</f>
        <v>MegaMart New Michele</v>
      </c>
      <c r="Q4349" t="str">
        <f>VLOOKUP(O4349,Stores!$A$1:$D$6,4,0)</f>
        <v>West</v>
      </c>
      <c r="R4349" s="6">
        <v>4</v>
      </c>
      <c r="S4349" s="6">
        <v>0.15</v>
      </c>
      <c r="T4349" t="s">
        <v>857</v>
      </c>
      <c r="U4349">
        <f t="shared" si="201"/>
        <v>4788.72</v>
      </c>
      <c r="V4349" s="7">
        <f t="shared" si="202"/>
        <v>2890.96</v>
      </c>
      <c r="W4349" s="7">
        <f t="shared" si="203"/>
        <v>1896.9100000000003</v>
      </c>
    </row>
    <row r="4350" spans="1:23" x14ac:dyDescent="0.25">
      <c r="A4350" t="s">
        <v>4957</v>
      </c>
      <c r="B4350" s="4">
        <v>45815</v>
      </c>
      <c r="C4350" t="s">
        <v>26</v>
      </c>
      <c r="D4350" t="str">
        <f>VLOOKUP(C4350,Customers!$A$1:$H$201,4,0)</f>
        <v>Danny Moore</v>
      </c>
      <c r="E4350" t="str">
        <f>VLOOKUP(C4350,Customers!$A$1:$H$201,5,0)</f>
        <v>Male</v>
      </c>
      <c r="F4350" s="4">
        <f>VLOOKUP(C4350,Customers!$A$1:$H$201,6,0)</f>
        <v>31688</v>
      </c>
      <c r="G4350" s="4" t="str">
        <f>VLOOKUP(C4350,Customers!$A$1:$H$201,7,0)</f>
        <v>Costaberg</v>
      </c>
      <c r="H4350" s="4">
        <f>VLOOKUP(C4350,Customers!$A$1:$H$201,8,0)</f>
        <v>44751</v>
      </c>
      <c r="I4350" t="s">
        <v>746</v>
      </c>
      <c r="J4350" t="str">
        <f>VLOOKUP(I4350,Products!$A$1:$F$51,2,0)</f>
        <v>Add Clothing</v>
      </c>
      <c r="K4350" t="str">
        <f>VLOOKUP(I4350,Products!$A$1:$F$51,3,0)</f>
        <v>Fashion</v>
      </c>
      <c r="L4350" t="str">
        <f>VLOOKUP(I4350,Products!$A$1:$F$51,4,0)</f>
        <v>Clothing</v>
      </c>
      <c r="M4350" s="7">
        <f>VLOOKUP(I4350,Products!$A$1:$F$51,5,0)</f>
        <v>1342.75</v>
      </c>
      <c r="N4350" s="7">
        <f>VLOOKUP(I4350,Products!$A$1:$F$51,6,0)</f>
        <v>797.94</v>
      </c>
      <c r="O4350" t="s">
        <v>838</v>
      </c>
      <c r="P4350" t="str">
        <f>VLOOKUP(O4350,Stores!$A$1:$D$6,2,0)</f>
        <v>MegaMart Brianahaven</v>
      </c>
      <c r="Q4350" t="str">
        <f>VLOOKUP(O4350,Stores!$A$1:$D$6,4,0)</f>
        <v>North</v>
      </c>
      <c r="R4350" s="6">
        <v>2</v>
      </c>
      <c r="S4350" s="6">
        <v>0.1</v>
      </c>
      <c r="T4350" t="s">
        <v>851</v>
      </c>
      <c r="U4350">
        <f t="shared" si="201"/>
        <v>2685.5</v>
      </c>
      <c r="V4350" s="7">
        <f t="shared" si="202"/>
        <v>1595.88</v>
      </c>
      <c r="W4350" s="7">
        <f t="shared" si="203"/>
        <v>1088.7199999999998</v>
      </c>
    </row>
    <row r="4351" spans="1:23" x14ac:dyDescent="0.25">
      <c r="A4351" t="s">
        <v>5284</v>
      </c>
      <c r="B4351" s="4">
        <v>45815</v>
      </c>
      <c r="C4351" t="s">
        <v>322</v>
      </c>
      <c r="D4351" t="str">
        <f>VLOOKUP(C4351,Customers!$A$1:$H$201,4,0)</f>
        <v>Lawrence Hunter</v>
      </c>
      <c r="E4351" t="str">
        <f>VLOOKUP(C4351,Customers!$A$1:$H$201,5,0)</f>
        <v>Female</v>
      </c>
      <c r="F4351" s="4">
        <f>VLOOKUP(C4351,Customers!$A$1:$H$201,6,0)</f>
        <v>27663</v>
      </c>
      <c r="G4351" s="4" t="str">
        <f>VLOOKUP(C4351,Customers!$A$1:$H$201,7,0)</f>
        <v>Port Stephanie</v>
      </c>
      <c r="H4351" s="4">
        <f>VLOOKUP(C4351,Customers!$A$1:$H$201,8,0)</f>
        <v>45133</v>
      </c>
      <c r="I4351" t="s">
        <v>778</v>
      </c>
      <c r="J4351" t="str">
        <f>VLOOKUP(I4351,Products!$A$1:$F$51,2,0)</f>
        <v>Deal Smartphone</v>
      </c>
      <c r="K4351" t="str">
        <f>VLOOKUP(I4351,Products!$A$1:$F$51,3,0)</f>
        <v>Electronics</v>
      </c>
      <c r="L4351" t="str">
        <f>VLOOKUP(I4351,Products!$A$1:$F$51,4,0)</f>
        <v>Smartphone</v>
      </c>
      <c r="M4351" s="7">
        <f>VLOOKUP(I4351,Products!$A$1:$F$51,5,0)</f>
        <v>673.78</v>
      </c>
      <c r="N4351" s="7">
        <f>VLOOKUP(I4351,Products!$A$1:$F$51,6,0)</f>
        <v>363.33</v>
      </c>
      <c r="O4351" t="s">
        <v>842</v>
      </c>
      <c r="P4351" t="str">
        <f>VLOOKUP(O4351,Stores!$A$1:$D$6,2,0)</f>
        <v>MegaMart Johnmouth</v>
      </c>
      <c r="Q4351" t="str">
        <f>VLOOKUP(O4351,Stores!$A$1:$D$6,4,0)</f>
        <v>East</v>
      </c>
      <c r="R4351" s="6">
        <v>1</v>
      </c>
      <c r="S4351" s="6">
        <v>0</v>
      </c>
      <c r="T4351" t="s">
        <v>854</v>
      </c>
      <c r="U4351">
        <f t="shared" si="201"/>
        <v>673.78</v>
      </c>
      <c r="V4351" s="7">
        <f t="shared" si="202"/>
        <v>363.33</v>
      </c>
      <c r="W4351" s="7">
        <f t="shared" si="203"/>
        <v>309.45</v>
      </c>
    </row>
    <row r="4352" spans="1:23" x14ac:dyDescent="0.25">
      <c r="A4352" t="s">
        <v>5289</v>
      </c>
      <c r="B4352" s="4">
        <v>45815</v>
      </c>
      <c r="C4352" t="s">
        <v>465</v>
      </c>
      <c r="D4352" t="str">
        <f>VLOOKUP(C4352,Customers!$A$1:$H$201,4,0)</f>
        <v>John Allen</v>
      </c>
      <c r="E4352" t="str">
        <f>VLOOKUP(C4352,Customers!$A$1:$H$201,5,0)</f>
        <v>Female</v>
      </c>
      <c r="F4352" s="4">
        <f>VLOOKUP(C4352,Customers!$A$1:$H$201,6,0)</f>
        <v>30272</v>
      </c>
      <c r="G4352" s="4" t="str">
        <f>VLOOKUP(C4352,Customers!$A$1:$H$201,7,0)</f>
        <v>Kimland</v>
      </c>
      <c r="H4352" s="4">
        <f>VLOOKUP(C4352,Customers!$A$1:$H$201,8,0)</f>
        <v>44218</v>
      </c>
      <c r="I4352" t="s">
        <v>714</v>
      </c>
      <c r="J4352" t="str">
        <f>VLOOKUP(I4352,Products!$A$1:$F$51,2,0)</f>
        <v>Here Footwear</v>
      </c>
      <c r="K4352" t="str">
        <f>VLOOKUP(I4352,Products!$A$1:$F$51,3,0)</f>
        <v>Fashion</v>
      </c>
      <c r="L4352" t="str">
        <f>VLOOKUP(I4352,Products!$A$1:$F$51,4,0)</f>
        <v>Footwear</v>
      </c>
      <c r="M4352" s="7">
        <f>VLOOKUP(I4352,Products!$A$1:$F$51,5,0)</f>
        <v>1102.791777777778</v>
      </c>
      <c r="N4352" s="7">
        <f>VLOOKUP(I4352,Products!$A$1:$F$51,6,0)</f>
        <v>169.03</v>
      </c>
      <c r="O4352" t="s">
        <v>831</v>
      </c>
      <c r="P4352" t="str">
        <f>VLOOKUP(O4352,Stores!$A$1:$D$6,2,0)</f>
        <v>MegaMart Peckmouth</v>
      </c>
      <c r="Q4352" t="str">
        <f>VLOOKUP(O4352,Stores!$A$1:$D$6,4,0)</f>
        <v>East</v>
      </c>
      <c r="R4352" s="6">
        <v>2</v>
      </c>
      <c r="S4352" s="6">
        <v>0</v>
      </c>
      <c r="T4352" t="s">
        <v>861</v>
      </c>
      <c r="U4352">
        <f t="shared" si="201"/>
        <v>2205.5835555555559</v>
      </c>
      <c r="V4352" s="7">
        <f t="shared" si="202"/>
        <v>338.06</v>
      </c>
      <c r="W4352" s="7">
        <f t="shared" si="203"/>
        <v>1866.523555555556</v>
      </c>
    </row>
    <row r="4353" spans="1:23" x14ac:dyDescent="0.25">
      <c r="A4353" t="s">
        <v>5740</v>
      </c>
      <c r="B4353" s="4">
        <v>45815</v>
      </c>
      <c r="C4353" t="s">
        <v>651</v>
      </c>
      <c r="D4353" t="str">
        <f>VLOOKUP(C4353,Customers!$A$1:$H$201,4,0)</f>
        <v>Joe Vincent</v>
      </c>
      <c r="E4353" t="str">
        <f>VLOOKUP(C4353,Customers!$A$1:$H$201,5,0)</f>
        <v>Female</v>
      </c>
      <c r="F4353" s="4">
        <f>VLOOKUP(C4353,Customers!$A$1:$H$201,6,0)</f>
        <v>27579</v>
      </c>
      <c r="G4353" s="4" t="str">
        <f>VLOOKUP(C4353,Customers!$A$1:$H$201,7,0)</f>
        <v>North Chaseborough</v>
      </c>
      <c r="H4353" s="4">
        <f>VLOOKUP(C4353,Customers!$A$1:$H$201,8,0)</f>
        <v>45571</v>
      </c>
      <c r="I4353" t="s">
        <v>749</v>
      </c>
      <c r="J4353" t="str">
        <f>VLOOKUP(I4353,Products!$A$1:$F$51,2,0)</f>
        <v>Whether Bags</v>
      </c>
      <c r="K4353" t="str">
        <f>VLOOKUP(I4353,Products!$A$1:$F$51,3,0)</f>
        <v>Fashion</v>
      </c>
      <c r="L4353" t="str">
        <f>VLOOKUP(I4353,Products!$A$1:$F$51,4,0)</f>
        <v>Bags</v>
      </c>
      <c r="M4353" s="7">
        <f>VLOOKUP(I4353,Products!$A$1:$F$51,5,0)</f>
        <v>270.45</v>
      </c>
      <c r="N4353" s="7">
        <f>VLOOKUP(I4353,Products!$A$1:$F$51,6,0)</f>
        <v>742.26521739130465</v>
      </c>
      <c r="O4353" t="s">
        <v>831</v>
      </c>
      <c r="P4353" t="str">
        <f>VLOOKUP(O4353,Stores!$A$1:$D$6,2,0)</f>
        <v>MegaMart Peckmouth</v>
      </c>
      <c r="Q4353" t="str">
        <f>VLOOKUP(O4353,Stores!$A$1:$D$6,4,0)</f>
        <v>East</v>
      </c>
      <c r="R4353" s="6">
        <v>3</v>
      </c>
      <c r="S4353" s="6">
        <v>0.15</v>
      </c>
      <c r="T4353" t="s">
        <v>857</v>
      </c>
      <c r="U4353">
        <f t="shared" si="201"/>
        <v>811.34999999999991</v>
      </c>
      <c r="V4353" s="7">
        <f t="shared" si="202"/>
        <v>2226.7956521739138</v>
      </c>
      <c r="W4353" s="7">
        <f t="shared" si="203"/>
        <v>-1416.2956521739138</v>
      </c>
    </row>
    <row r="4354" spans="1:23" x14ac:dyDescent="0.25">
      <c r="A4354" t="s">
        <v>869</v>
      </c>
      <c r="B4354" s="4">
        <v>45816</v>
      </c>
      <c r="C4354" t="s">
        <v>681</v>
      </c>
      <c r="D4354" t="str">
        <f>VLOOKUP(C4354,Customers!$A$1:$H$201,4,0)</f>
        <v>Ann West</v>
      </c>
      <c r="E4354" t="str">
        <f>VLOOKUP(C4354,Customers!$A$1:$H$201,5,0)</f>
        <v>Male</v>
      </c>
      <c r="F4354" s="4">
        <f>VLOOKUP(C4354,Customers!$A$1:$H$201,6,0)</f>
        <v>36771</v>
      </c>
      <c r="G4354" s="4" t="str">
        <f>VLOOKUP(C4354,Customers!$A$1:$H$201,7,0)</f>
        <v>Craigshire</v>
      </c>
      <c r="H4354" s="4">
        <f>VLOOKUP(C4354,Customers!$A$1:$H$201,8,0)</f>
        <v>44778</v>
      </c>
      <c r="I4354" t="s">
        <v>770</v>
      </c>
      <c r="J4354" t="str">
        <f>VLOOKUP(I4354,Products!$A$1:$F$51,2,0)</f>
        <v>Him Smartphone</v>
      </c>
      <c r="K4354" t="str">
        <f>VLOOKUP(I4354,Products!$A$1:$F$51,3,0)</f>
        <v>Electronics</v>
      </c>
      <c r="L4354" t="str">
        <f>VLOOKUP(I4354,Products!$A$1:$F$51,4,0)</f>
        <v>Smartphone</v>
      </c>
      <c r="M4354" s="7">
        <f>VLOOKUP(I4354,Products!$A$1:$F$51,5,0)</f>
        <v>1487.41</v>
      </c>
      <c r="N4354" s="7">
        <f>VLOOKUP(I4354,Products!$A$1:$F$51,6,0)</f>
        <v>813.07</v>
      </c>
      <c r="O4354" t="s">
        <v>838</v>
      </c>
      <c r="P4354" t="str">
        <f>VLOOKUP(O4354,Stores!$A$1:$D$6,2,0)</f>
        <v>MegaMart Brianahaven</v>
      </c>
      <c r="Q4354" t="str">
        <f>VLOOKUP(O4354,Stores!$A$1:$D$6,4,0)</f>
        <v>North</v>
      </c>
      <c r="R4354" s="6">
        <v>5</v>
      </c>
      <c r="S4354" s="6">
        <v>0.15</v>
      </c>
      <c r="T4354" t="s">
        <v>854</v>
      </c>
      <c r="U4354">
        <f t="shared" si="201"/>
        <v>7437.05</v>
      </c>
      <c r="V4354" s="7">
        <f t="shared" si="202"/>
        <v>4065.3500000000004</v>
      </c>
      <c r="W4354" s="7">
        <f t="shared" si="203"/>
        <v>3370.85</v>
      </c>
    </row>
    <row r="4355" spans="1:23" x14ac:dyDescent="0.25">
      <c r="A4355" t="s">
        <v>2045</v>
      </c>
      <c r="B4355" s="4">
        <v>45816</v>
      </c>
      <c r="C4355" t="s">
        <v>65</v>
      </c>
      <c r="D4355" t="str">
        <f>VLOOKUP(C4355,Customers!$A$1:$H$201,4,0)</f>
        <v>Miguel Johnson</v>
      </c>
      <c r="E4355" t="str">
        <f>VLOOKUP(C4355,Customers!$A$1:$H$201,5,0)</f>
        <v>Male</v>
      </c>
      <c r="F4355" s="4">
        <f>VLOOKUP(C4355,Customers!$A$1:$H$201,6,0)</f>
        <v>27877</v>
      </c>
      <c r="G4355" s="4" t="str">
        <f>VLOOKUP(C4355,Customers!$A$1:$H$201,7,0)</f>
        <v>Murrayborough</v>
      </c>
      <c r="H4355" s="4">
        <f>VLOOKUP(C4355,Customers!$A$1:$H$201,8,0)</f>
        <v>44613</v>
      </c>
      <c r="I4355" t="s">
        <v>751</v>
      </c>
      <c r="J4355" t="str">
        <f>VLOOKUP(I4355,Products!$A$1:$F$51,2,0)</f>
        <v>House Accessories</v>
      </c>
      <c r="K4355" t="str">
        <f>VLOOKUP(I4355,Products!$A$1:$F$51,3,0)</f>
        <v>Fashion</v>
      </c>
      <c r="L4355" t="str">
        <f>VLOOKUP(I4355,Products!$A$1:$F$51,4,0)</f>
        <v>Accessories</v>
      </c>
      <c r="M4355" s="7">
        <f>VLOOKUP(I4355,Products!$A$1:$F$51,5,0)</f>
        <v>1858.75</v>
      </c>
      <c r="N4355" s="7">
        <f>VLOOKUP(I4355,Products!$A$1:$F$51,6,0)</f>
        <v>1451.16</v>
      </c>
      <c r="O4355" t="s">
        <v>835</v>
      </c>
      <c r="P4355" t="str">
        <f>VLOOKUP(O4355,Stores!$A$1:$D$6,2,0)</f>
        <v>MegaMart New Michele</v>
      </c>
      <c r="Q4355" t="str">
        <f>VLOOKUP(O4355,Stores!$A$1:$D$6,4,0)</f>
        <v>West</v>
      </c>
      <c r="R4355" s="6">
        <v>3</v>
      </c>
      <c r="S4355" s="6">
        <v>0.05</v>
      </c>
      <c r="T4355" t="s">
        <v>854</v>
      </c>
      <c r="U4355">
        <f t="shared" ref="U4355:U4418" si="204">M4355*R4355</f>
        <v>5576.25</v>
      </c>
      <c r="V4355" s="7">
        <f t="shared" ref="V4355:V4418" si="205">N4355*R4355</f>
        <v>4353.4800000000005</v>
      </c>
      <c r="W4355" s="7">
        <f t="shared" ref="W4355:W4418" si="206">U4355-V4355-(1-S4355)</f>
        <v>1221.8199999999995</v>
      </c>
    </row>
    <row r="4356" spans="1:23" x14ac:dyDescent="0.25">
      <c r="A4356" t="s">
        <v>2136</v>
      </c>
      <c r="B4356" s="4">
        <v>45816</v>
      </c>
      <c r="C4356" t="s">
        <v>252</v>
      </c>
      <c r="D4356" t="str">
        <f>VLOOKUP(C4356,Customers!$A$1:$H$201,4,0)</f>
        <v>Daniel Maldonado</v>
      </c>
      <c r="E4356" t="str">
        <f>VLOOKUP(C4356,Customers!$A$1:$H$201,5,0)</f>
        <v>Male</v>
      </c>
      <c r="F4356" s="4">
        <f>VLOOKUP(C4356,Customers!$A$1:$H$201,6,0)</f>
        <v>26914</v>
      </c>
      <c r="G4356" s="4" t="str">
        <f>VLOOKUP(C4356,Customers!$A$1:$H$201,7,0)</f>
        <v>Davisfurt</v>
      </c>
      <c r="H4356" s="4">
        <f>VLOOKUP(C4356,Customers!$A$1:$H$201,8,0)</f>
        <v>44266</v>
      </c>
      <c r="I4356" t="s">
        <v>707</v>
      </c>
      <c r="J4356" t="str">
        <f>VLOOKUP(I4356,Products!$A$1:$F$51,2,0)</f>
        <v>Like Camera</v>
      </c>
      <c r="K4356" t="str">
        <f>VLOOKUP(I4356,Products!$A$1:$F$51,3,0)</f>
        <v>Electronics</v>
      </c>
      <c r="L4356" t="str">
        <f>VLOOKUP(I4356,Products!$A$1:$F$51,4,0)</f>
        <v>Camera</v>
      </c>
      <c r="M4356" s="7">
        <f>VLOOKUP(I4356,Products!$A$1:$F$51,5,0)</f>
        <v>1673.69</v>
      </c>
      <c r="N4356" s="7">
        <f>VLOOKUP(I4356,Products!$A$1:$F$51,6,0)</f>
        <v>1323.38</v>
      </c>
      <c r="O4356" t="s">
        <v>831</v>
      </c>
      <c r="P4356" t="str">
        <f>VLOOKUP(O4356,Stores!$A$1:$D$6,2,0)</f>
        <v>MegaMart Peckmouth</v>
      </c>
      <c r="Q4356" t="str">
        <f>VLOOKUP(O4356,Stores!$A$1:$D$6,4,0)</f>
        <v>East</v>
      </c>
      <c r="R4356" s="6">
        <v>4</v>
      </c>
      <c r="S4356" s="6">
        <v>0.1</v>
      </c>
      <c r="T4356" t="s">
        <v>851</v>
      </c>
      <c r="U4356">
        <f t="shared" si="204"/>
        <v>6694.76</v>
      </c>
      <c r="V4356" s="7">
        <f t="shared" si="205"/>
        <v>5293.52</v>
      </c>
      <c r="W4356" s="7">
        <f t="shared" si="206"/>
        <v>1400.3399999999997</v>
      </c>
    </row>
    <row r="4357" spans="1:23" x14ac:dyDescent="0.25">
      <c r="A4357" t="s">
        <v>3312</v>
      </c>
      <c r="B4357" s="4">
        <v>45816</v>
      </c>
      <c r="C4357" t="s">
        <v>173</v>
      </c>
      <c r="D4357" t="str">
        <f>VLOOKUP(C4357,Customers!$A$1:$H$201,4,0)</f>
        <v>Kelly Shaw</v>
      </c>
      <c r="E4357" t="str">
        <f>VLOOKUP(C4357,Customers!$A$1:$H$201,5,0)</f>
        <v>Male</v>
      </c>
      <c r="F4357" s="4">
        <f>VLOOKUP(C4357,Customers!$A$1:$H$201,6,0)</f>
        <v>27756</v>
      </c>
      <c r="G4357" s="4" t="str">
        <f>VLOOKUP(C4357,Customers!$A$1:$H$201,7,0)</f>
        <v>Zacharyfort</v>
      </c>
      <c r="H4357" s="4">
        <f>VLOOKUP(C4357,Customers!$A$1:$H$201,8,0)</f>
        <v>45208</v>
      </c>
      <c r="I4357" t="s">
        <v>760</v>
      </c>
      <c r="J4357" t="str">
        <f>VLOOKUP(I4357,Products!$A$1:$F$51,2,0)</f>
        <v>Simple Accessories</v>
      </c>
      <c r="K4357" t="str">
        <f>VLOOKUP(I4357,Products!$A$1:$F$51,3,0)</f>
        <v>Fashion</v>
      </c>
      <c r="L4357" t="str">
        <f>VLOOKUP(I4357,Products!$A$1:$F$51,4,0)</f>
        <v>Accessories</v>
      </c>
      <c r="M4357" s="7">
        <f>VLOOKUP(I4357,Products!$A$1:$F$51,5,0)</f>
        <v>1102.791777777778</v>
      </c>
      <c r="N4357" s="7">
        <f>VLOOKUP(I4357,Products!$A$1:$F$51,6,0)</f>
        <v>242.98</v>
      </c>
      <c r="O4357" t="s">
        <v>838</v>
      </c>
      <c r="P4357" t="str">
        <f>VLOOKUP(O4357,Stores!$A$1:$D$6,2,0)</f>
        <v>MegaMart Brianahaven</v>
      </c>
      <c r="Q4357" t="str">
        <f>VLOOKUP(O4357,Stores!$A$1:$D$6,4,0)</f>
        <v>North</v>
      </c>
      <c r="R4357" s="6">
        <v>1</v>
      </c>
      <c r="S4357" s="6">
        <v>0.1</v>
      </c>
      <c r="T4357" t="s">
        <v>857</v>
      </c>
      <c r="U4357">
        <f t="shared" si="204"/>
        <v>1102.791777777778</v>
      </c>
      <c r="V4357" s="7">
        <f t="shared" si="205"/>
        <v>242.98</v>
      </c>
      <c r="W4357" s="7">
        <f t="shared" si="206"/>
        <v>858.91177777777796</v>
      </c>
    </row>
    <row r="4358" spans="1:23" x14ac:dyDescent="0.25">
      <c r="A4358" t="s">
        <v>4824</v>
      </c>
      <c r="B4358" s="4">
        <v>45816</v>
      </c>
      <c r="C4358" t="s">
        <v>345</v>
      </c>
      <c r="D4358" t="str">
        <f>VLOOKUP(C4358,Customers!$A$1:$H$201,4,0)</f>
        <v>Lindsey Holder</v>
      </c>
      <c r="E4358" t="str">
        <f>VLOOKUP(C4358,Customers!$A$1:$H$201,5,0)</f>
        <v>Female</v>
      </c>
      <c r="F4358" s="4">
        <f>VLOOKUP(C4358,Customers!$A$1:$H$201,6,0)</f>
        <v>37223</v>
      </c>
      <c r="G4358" s="4" t="str">
        <f>VLOOKUP(C4358,Customers!$A$1:$H$201,7,0)</f>
        <v>Mendozaland</v>
      </c>
      <c r="H4358" s="4">
        <f>VLOOKUP(C4358,Customers!$A$1:$H$201,8,0)</f>
        <v>45277</v>
      </c>
      <c r="I4358" t="s">
        <v>780</v>
      </c>
      <c r="J4358" t="str">
        <f>VLOOKUP(I4358,Products!$A$1:$F$51,2,0)</f>
        <v>Road Clothing</v>
      </c>
      <c r="K4358" t="str">
        <f>VLOOKUP(I4358,Products!$A$1:$F$51,3,0)</f>
        <v>Fashion</v>
      </c>
      <c r="L4358" t="str">
        <f>VLOOKUP(I4358,Products!$A$1:$F$51,4,0)</f>
        <v>Clothing</v>
      </c>
      <c r="M4358" s="7">
        <f>VLOOKUP(I4358,Products!$A$1:$F$51,5,0)</f>
        <v>1485.05</v>
      </c>
      <c r="N4358" s="7">
        <f>VLOOKUP(I4358,Products!$A$1:$F$51,6,0)</f>
        <v>988.31</v>
      </c>
      <c r="O4358" t="s">
        <v>831</v>
      </c>
      <c r="P4358" t="str">
        <f>VLOOKUP(O4358,Stores!$A$1:$D$6,2,0)</f>
        <v>MegaMart Peckmouth</v>
      </c>
      <c r="Q4358" t="str">
        <f>VLOOKUP(O4358,Stores!$A$1:$D$6,4,0)</f>
        <v>East</v>
      </c>
      <c r="R4358" s="6">
        <v>1</v>
      </c>
      <c r="S4358" s="6">
        <v>0.05</v>
      </c>
      <c r="T4358" t="s">
        <v>851</v>
      </c>
      <c r="U4358">
        <f t="shared" si="204"/>
        <v>1485.05</v>
      </c>
      <c r="V4358" s="7">
        <f t="shared" si="205"/>
        <v>988.31</v>
      </c>
      <c r="W4358" s="7">
        <f t="shared" si="206"/>
        <v>495.79</v>
      </c>
    </row>
    <row r="4359" spans="1:23" x14ac:dyDescent="0.25">
      <c r="A4359" t="s">
        <v>1623</v>
      </c>
      <c r="B4359" s="4">
        <v>45816</v>
      </c>
      <c r="C4359" t="s">
        <v>549</v>
      </c>
      <c r="D4359" t="str">
        <f>VLOOKUP(C4359,Customers!$A$1:$H$201,4,0)</f>
        <v>Nancy Gordon</v>
      </c>
      <c r="E4359" t="str">
        <f>VLOOKUP(C4359,Customers!$A$1:$H$201,5,0)</f>
        <v>Female</v>
      </c>
      <c r="F4359" s="4">
        <f>VLOOKUP(C4359,Customers!$A$1:$H$201,6,0)</f>
        <v>32240</v>
      </c>
      <c r="G4359" s="4" t="str">
        <f>VLOOKUP(C4359,Customers!$A$1:$H$201,7,0)</f>
        <v>Port Alex</v>
      </c>
      <c r="H4359" s="4">
        <f>VLOOKUP(C4359,Customers!$A$1:$H$201,8,0)</f>
        <v>44962</v>
      </c>
      <c r="I4359" t="s">
        <v>822</v>
      </c>
      <c r="J4359" t="str">
        <f>VLOOKUP(I4359,Products!$A$1:$F$51,2,0)</f>
        <v>Maybe Footwear</v>
      </c>
      <c r="K4359" t="str">
        <f>VLOOKUP(I4359,Products!$A$1:$F$51,3,0)</f>
        <v>Fashion</v>
      </c>
      <c r="L4359" t="str">
        <f>VLOOKUP(I4359,Products!$A$1:$F$51,4,0)</f>
        <v>Footwear</v>
      </c>
      <c r="M4359" s="7">
        <f>VLOOKUP(I4359,Products!$A$1:$F$51,5,0)</f>
        <v>1044.6400000000001</v>
      </c>
      <c r="N4359" s="7">
        <f>VLOOKUP(I4359,Products!$A$1:$F$51,6,0)</f>
        <v>775.07</v>
      </c>
      <c r="O4359" t="s">
        <v>827</v>
      </c>
      <c r="P4359" t="str">
        <f>VLOOKUP(O4359,Stores!$A$1:$D$6,2,0)</f>
        <v>MegaMart Jimenezborough</v>
      </c>
      <c r="Q4359" t="str">
        <f>VLOOKUP(O4359,Stores!$A$1:$D$6,4,0)</f>
        <v>South</v>
      </c>
      <c r="R4359" s="6">
        <v>5</v>
      </c>
      <c r="S4359" s="6">
        <v>0.1</v>
      </c>
      <c r="T4359" t="s">
        <v>854</v>
      </c>
      <c r="U4359">
        <f t="shared" si="204"/>
        <v>5223.2000000000007</v>
      </c>
      <c r="V4359" s="7">
        <f t="shared" si="205"/>
        <v>3875.3500000000004</v>
      </c>
      <c r="W4359" s="7">
        <f t="shared" si="206"/>
        <v>1346.9500000000003</v>
      </c>
    </row>
    <row r="4360" spans="1:23" x14ac:dyDescent="0.25">
      <c r="A4360" t="s">
        <v>1845</v>
      </c>
      <c r="B4360" s="4">
        <v>45816</v>
      </c>
      <c r="C4360" t="s">
        <v>256</v>
      </c>
      <c r="D4360" t="str">
        <f>VLOOKUP(C4360,Customers!$A$1:$H$201,4,0)</f>
        <v>Alexandra Montoya</v>
      </c>
      <c r="E4360" t="str">
        <f>VLOOKUP(C4360,Customers!$A$1:$H$201,5,0)</f>
        <v>Female</v>
      </c>
      <c r="F4360" s="4">
        <f>VLOOKUP(C4360,Customers!$A$1:$H$201,6,0)</f>
        <v>29746</v>
      </c>
      <c r="G4360" s="4" t="str">
        <f>VLOOKUP(C4360,Customers!$A$1:$H$201,7,0)</f>
        <v>New Julia</v>
      </c>
      <c r="H4360" s="4">
        <f>VLOOKUP(C4360,Customers!$A$1:$H$201,8,0)</f>
        <v>45456</v>
      </c>
      <c r="I4360" t="s">
        <v>738</v>
      </c>
      <c r="J4360" t="str">
        <f>VLOOKUP(I4360,Products!$A$1:$F$51,2,0)</f>
        <v>Either Headphones</v>
      </c>
      <c r="K4360" t="str">
        <f>VLOOKUP(I4360,Products!$A$1:$F$51,3,0)</f>
        <v>Electronics</v>
      </c>
      <c r="L4360" t="str">
        <f>VLOOKUP(I4360,Products!$A$1:$F$51,4,0)</f>
        <v>Headphones</v>
      </c>
      <c r="M4360" s="7">
        <f>VLOOKUP(I4360,Products!$A$1:$F$51,5,0)</f>
        <v>248.57</v>
      </c>
      <c r="N4360" s="7">
        <f>VLOOKUP(I4360,Products!$A$1:$F$51,6,0)</f>
        <v>190.67</v>
      </c>
      <c r="O4360" t="s">
        <v>835</v>
      </c>
      <c r="P4360" t="str">
        <f>VLOOKUP(O4360,Stores!$A$1:$D$6,2,0)</f>
        <v>MegaMart New Michele</v>
      </c>
      <c r="Q4360" t="str">
        <f>VLOOKUP(O4360,Stores!$A$1:$D$6,4,0)</f>
        <v>West</v>
      </c>
      <c r="R4360" s="6">
        <v>5</v>
      </c>
      <c r="S4360" s="6">
        <v>0.05</v>
      </c>
      <c r="T4360" t="s">
        <v>857</v>
      </c>
      <c r="U4360">
        <f t="shared" si="204"/>
        <v>1242.8499999999999</v>
      </c>
      <c r="V4360" s="7">
        <f t="shared" si="205"/>
        <v>953.34999999999991</v>
      </c>
      <c r="W4360" s="7">
        <f t="shared" si="206"/>
        <v>288.55</v>
      </c>
    </row>
    <row r="4361" spans="1:23" x14ac:dyDescent="0.25">
      <c r="A4361" t="s">
        <v>1984</v>
      </c>
      <c r="B4361" s="4">
        <v>45816</v>
      </c>
      <c r="C4361" t="s">
        <v>417</v>
      </c>
      <c r="D4361" t="str">
        <f>VLOOKUP(C4361,Customers!$A$1:$H$201,4,0)</f>
        <v>Jeffrey Smith</v>
      </c>
      <c r="E4361" t="str">
        <f>VLOOKUP(C4361,Customers!$A$1:$H$201,5,0)</f>
        <v>Female</v>
      </c>
      <c r="F4361" s="4">
        <f>VLOOKUP(C4361,Customers!$A$1:$H$201,6,0)</f>
        <v>30679</v>
      </c>
      <c r="G4361" s="4" t="str">
        <f>VLOOKUP(C4361,Customers!$A$1:$H$201,7,0)</f>
        <v>Aaronmouth</v>
      </c>
      <c r="H4361" s="4">
        <f>VLOOKUP(C4361,Customers!$A$1:$H$201,8,0)</f>
        <v>45006</v>
      </c>
      <c r="I4361" t="s">
        <v>724</v>
      </c>
      <c r="J4361" t="str">
        <f>VLOOKUP(I4361,Products!$A$1:$F$51,2,0)</f>
        <v>Company Fruits</v>
      </c>
      <c r="K4361" t="str">
        <f>VLOOKUP(I4361,Products!$A$1:$F$51,3,0)</f>
        <v>Groceries</v>
      </c>
      <c r="L4361" t="str">
        <f>VLOOKUP(I4361,Products!$A$1:$F$51,4,0)</f>
        <v>Fruits</v>
      </c>
      <c r="M4361" s="7">
        <f>VLOOKUP(I4361,Products!$A$1:$F$51,5,0)</f>
        <v>318.05</v>
      </c>
      <c r="N4361" s="7">
        <f>VLOOKUP(I4361,Products!$A$1:$F$51,6,0)</f>
        <v>742.26521739130465</v>
      </c>
      <c r="O4361" t="s">
        <v>842</v>
      </c>
      <c r="P4361" t="str">
        <f>VLOOKUP(O4361,Stores!$A$1:$D$6,2,0)</f>
        <v>MegaMart Johnmouth</v>
      </c>
      <c r="Q4361" t="str">
        <f>VLOOKUP(O4361,Stores!$A$1:$D$6,4,0)</f>
        <v>East</v>
      </c>
      <c r="R4361" s="6">
        <v>3</v>
      </c>
      <c r="S4361" s="6">
        <v>0.05</v>
      </c>
      <c r="T4361" t="s">
        <v>857</v>
      </c>
      <c r="U4361">
        <f t="shared" si="204"/>
        <v>954.15000000000009</v>
      </c>
      <c r="V4361" s="7">
        <f t="shared" si="205"/>
        <v>2226.7956521739138</v>
      </c>
      <c r="W4361" s="7">
        <f t="shared" si="206"/>
        <v>-1273.5956521739138</v>
      </c>
    </row>
    <row r="4362" spans="1:23" x14ac:dyDescent="0.25">
      <c r="A4362" t="s">
        <v>2524</v>
      </c>
      <c r="B4362" s="4">
        <v>45817</v>
      </c>
      <c r="C4362" t="s">
        <v>537</v>
      </c>
      <c r="D4362" t="str">
        <f>VLOOKUP(C4362,Customers!$A$1:$H$201,4,0)</f>
        <v>Melissa Torres</v>
      </c>
      <c r="E4362" t="str">
        <f>VLOOKUP(C4362,Customers!$A$1:$H$201,5,0)</f>
        <v>Male</v>
      </c>
      <c r="F4362" s="4">
        <f>VLOOKUP(C4362,Customers!$A$1:$H$201,6,0)</f>
        <v>28514</v>
      </c>
      <c r="G4362" s="4" t="str">
        <f>VLOOKUP(C4362,Customers!$A$1:$H$201,7,0)</f>
        <v>North Kathryn</v>
      </c>
      <c r="H4362" s="4">
        <f>VLOOKUP(C4362,Customers!$A$1:$H$201,8,0)</f>
        <v>45779</v>
      </c>
      <c r="I4362" t="s">
        <v>808</v>
      </c>
      <c r="J4362" t="str">
        <f>VLOOKUP(I4362,Products!$A$1:$F$51,2,0)</f>
        <v>Soon Accessories</v>
      </c>
      <c r="K4362" t="str">
        <f>VLOOKUP(I4362,Products!$A$1:$F$51,3,0)</f>
        <v>Fashion</v>
      </c>
      <c r="L4362" t="str">
        <f>VLOOKUP(I4362,Products!$A$1:$F$51,4,0)</f>
        <v>Accessories</v>
      </c>
      <c r="M4362" s="7">
        <f>VLOOKUP(I4362,Products!$A$1:$F$51,5,0)</f>
        <v>564.41999999999996</v>
      </c>
      <c r="N4362" s="7">
        <f>VLOOKUP(I4362,Products!$A$1:$F$51,6,0)</f>
        <v>293.95999999999998</v>
      </c>
      <c r="O4362" t="s">
        <v>838</v>
      </c>
      <c r="P4362" t="str">
        <f>VLOOKUP(O4362,Stores!$A$1:$D$6,2,0)</f>
        <v>MegaMart Brianahaven</v>
      </c>
      <c r="Q4362" t="str">
        <f>VLOOKUP(O4362,Stores!$A$1:$D$6,4,0)</f>
        <v>North</v>
      </c>
      <c r="R4362" s="6">
        <v>5</v>
      </c>
      <c r="S4362" s="6">
        <v>0</v>
      </c>
      <c r="T4362" t="s">
        <v>857</v>
      </c>
      <c r="U4362">
        <f t="shared" si="204"/>
        <v>2822.1</v>
      </c>
      <c r="V4362" s="7">
        <f t="shared" si="205"/>
        <v>1469.8</v>
      </c>
      <c r="W4362" s="7">
        <f t="shared" si="206"/>
        <v>1351.3</v>
      </c>
    </row>
    <row r="4363" spans="1:23" x14ac:dyDescent="0.25">
      <c r="A4363" t="s">
        <v>3039</v>
      </c>
      <c r="B4363" s="4">
        <v>45817</v>
      </c>
      <c r="C4363" t="s">
        <v>268</v>
      </c>
      <c r="D4363" t="str">
        <f>VLOOKUP(C4363,Customers!$A$1:$H$201,4,0)</f>
        <v>Denise Gutierrez</v>
      </c>
      <c r="E4363" t="str">
        <f>VLOOKUP(C4363,Customers!$A$1:$H$201,5,0)</f>
        <v>Male</v>
      </c>
      <c r="F4363" s="4">
        <f>VLOOKUP(C4363,Customers!$A$1:$H$201,6,0)</f>
        <v>22815</v>
      </c>
      <c r="G4363" s="4" t="str">
        <f>VLOOKUP(C4363,Customers!$A$1:$H$201,7,0)</f>
        <v>New Manuelville</v>
      </c>
      <c r="H4363" s="4">
        <f>VLOOKUP(C4363,Customers!$A$1:$H$201,8,0)</f>
        <v>44340</v>
      </c>
      <c r="I4363" t="s">
        <v>788</v>
      </c>
      <c r="J4363" t="str">
        <f>VLOOKUP(I4363,Products!$A$1:$F$51,2,0)</f>
        <v>Beat Accessories</v>
      </c>
      <c r="K4363" t="str">
        <f>VLOOKUP(I4363,Products!$A$1:$F$51,3,0)</f>
        <v>Fashion</v>
      </c>
      <c r="L4363" t="str">
        <f>VLOOKUP(I4363,Products!$A$1:$F$51,4,0)</f>
        <v>Accessories</v>
      </c>
      <c r="M4363" s="7">
        <f>VLOOKUP(I4363,Products!$A$1:$F$51,5,0)</f>
        <v>1798.97</v>
      </c>
      <c r="N4363" s="7">
        <f>VLOOKUP(I4363,Products!$A$1:$F$51,6,0)</f>
        <v>1329.15</v>
      </c>
      <c r="O4363" t="s">
        <v>835</v>
      </c>
      <c r="P4363" t="str">
        <f>VLOOKUP(O4363,Stores!$A$1:$D$6,2,0)</f>
        <v>MegaMart New Michele</v>
      </c>
      <c r="Q4363" t="str">
        <f>VLOOKUP(O4363,Stores!$A$1:$D$6,4,0)</f>
        <v>West</v>
      </c>
      <c r="R4363" s="6">
        <v>2</v>
      </c>
      <c r="S4363" s="6">
        <v>0</v>
      </c>
      <c r="T4363" t="s">
        <v>851</v>
      </c>
      <c r="U4363">
        <f t="shared" si="204"/>
        <v>3597.94</v>
      </c>
      <c r="V4363" s="7">
        <f t="shared" si="205"/>
        <v>2658.3</v>
      </c>
      <c r="W4363" s="7">
        <f t="shared" si="206"/>
        <v>938.63999999999987</v>
      </c>
    </row>
    <row r="4364" spans="1:23" x14ac:dyDescent="0.25">
      <c r="A4364" t="s">
        <v>3100</v>
      </c>
      <c r="B4364" s="4">
        <v>45817</v>
      </c>
      <c r="C4364" t="s">
        <v>540</v>
      </c>
      <c r="D4364" t="str">
        <f>VLOOKUP(C4364,Customers!$A$1:$H$201,4,0)</f>
        <v>Francis Hernandez</v>
      </c>
      <c r="E4364" t="str">
        <f>VLOOKUP(C4364,Customers!$A$1:$H$201,5,0)</f>
        <v>Male</v>
      </c>
      <c r="F4364" s="4">
        <f>VLOOKUP(C4364,Customers!$A$1:$H$201,6,0)</f>
        <v>26101</v>
      </c>
      <c r="G4364" s="4" t="str">
        <f>VLOOKUP(C4364,Customers!$A$1:$H$201,7,0)</f>
        <v>Juliefurt</v>
      </c>
      <c r="H4364" s="4">
        <f>VLOOKUP(C4364,Customers!$A$1:$H$201,8,0)</f>
        <v>44841</v>
      </c>
      <c r="I4364" t="s">
        <v>802</v>
      </c>
      <c r="J4364" t="str">
        <f>VLOOKUP(I4364,Products!$A$1:$F$51,2,0)</f>
        <v>Piece Headphones</v>
      </c>
      <c r="K4364" t="str">
        <f>VLOOKUP(I4364,Products!$A$1:$F$51,3,0)</f>
        <v>Electronics</v>
      </c>
      <c r="L4364" t="str">
        <f>VLOOKUP(I4364,Products!$A$1:$F$51,4,0)</f>
        <v>Headphones</v>
      </c>
      <c r="M4364" s="7">
        <f>VLOOKUP(I4364,Products!$A$1:$F$51,5,0)</f>
        <v>1745.61</v>
      </c>
      <c r="N4364" s="7">
        <f>VLOOKUP(I4364,Products!$A$1:$F$51,6,0)</f>
        <v>1322.44</v>
      </c>
      <c r="O4364" t="s">
        <v>827</v>
      </c>
      <c r="P4364" t="str">
        <f>VLOOKUP(O4364,Stores!$A$1:$D$6,2,0)</f>
        <v>MegaMart Jimenezborough</v>
      </c>
      <c r="Q4364" t="str">
        <f>VLOOKUP(O4364,Stores!$A$1:$D$6,4,0)</f>
        <v>South</v>
      </c>
      <c r="R4364" s="6">
        <v>1</v>
      </c>
      <c r="S4364" s="6">
        <v>0.05</v>
      </c>
      <c r="T4364" t="s">
        <v>861</v>
      </c>
      <c r="U4364">
        <f t="shared" si="204"/>
        <v>1745.61</v>
      </c>
      <c r="V4364" s="7">
        <f t="shared" si="205"/>
        <v>1322.44</v>
      </c>
      <c r="W4364" s="7">
        <f t="shared" si="206"/>
        <v>422.21999999999986</v>
      </c>
    </row>
    <row r="4365" spans="1:23" x14ac:dyDescent="0.25">
      <c r="A4365" t="s">
        <v>3462</v>
      </c>
      <c r="B4365" s="4">
        <v>45817</v>
      </c>
      <c r="C4365" t="s">
        <v>577</v>
      </c>
      <c r="D4365" t="str">
        <f>VLOOKUP(C4365,Customers!$A$1:$H$201,4,0)</f>
        <v>Jill Roach</v>
      </c>
      <c r="E4365" t="str">
        <f>VLOOKUP(C4365,Customers!$A$1:$H$201,5,0)</f>
        <v>Male</v>
      </c>
      <c r="F4365" s="4">
        <f>VLOOKUP(C4365,Customers!$A$1:$H$201,6,0)</f>
        <v>36768</v>
      </c>
      <c r="G4365" s="4" t="str">
        <f>VLOOKUP(C4365,Customers!$A$1:$H$201,7,0)</f>
        <v>Ellisside</v>
      </c>
      <c r="H4365" s="4">
        <f>VLOOKUP(C4365,Customers!$A$1:$H$201,8,0)</f>
        <v>44715</v>
      </c>
      <c r="I4365" t="s">
        <v>820</v>
      </c>
      <c r="J4365" t="str">
        <f>VLOOKUP(I4365,Products!$A$1:$F$51,2,0)</f>
        <v>Possible Watches</v>
      </c>
      <c r="K4365" t="str">
        <f>VLOOKUP(I4365,Products!$A$1:$F$51,3,0)</f>
        <v>Fashion</v>
      </c>
      <c r="L4365" t="str">
        <f>VLOOKUP(I4365,Products!$A$1:$F$51,4,0)</f>
        <v>Watches</v>
      </c>
      <c r="M4365" s="7">
        <f>VLOOKUP(I4365,Products!$A$1:$F$51,5,0)</f>
        <v>388.26</v>
      </c>
      <c r="N4365" s="7">
        <f>VLOOKUP(I4365,Products!$A$1:$F$51,6,0)</f>
        <v>199.3</v>
      </c>
      <c r="O4365" t="s">
        <v>831</v>
      </c>
      <c r="P4365" t="str">
        <f>VLOOKUP(O4365,Stores!$A$1:$D$6,2,0)</f>
        <v>MegaMart Peckmouth</v>
      </c>
      <c r="Q4365" t="str">
        <f>VLOOKUP(O4365,Stores!$A$1:$D$6,4,0)</f>
        <v>East</v>
      </c>
      <c r="R4365" s="6">
        <v>3</v>
      </c>
      <c r="S4365" s="6">
        <v>0.15</v>
      </c>
      <c r="T4365" t="s">
        <v>851</v>
      </c>
      <c r="U4365">
        <f t="shared" si="204"/>
        <v>1164.78</v>
      </c>
      <c r="V4365" s="7">
        <f t="shared" si="205"/>
        <v>597.90000000000009</v>
      </c>
      <c r="W4365" s="7">
        <f t="shared" si="206"/>
        <v>566.02999999999986</v>
      </c>
    </row>
    <row r="4366" spans="1:23" x14ac:dyDescent="0.25">
      <c r="A4366" t="s">
        <v>3782</v>
      </c>
      <c r="B4366" s="4">
        <v>45817</v>
      </c>
      <c r="C4366" t="s">
        <v>377</v>
      </c>
      <c r="D4366" t="str">
        <f>VLOOKUP(C4366,Customers!$A$1:$H$201,4,0)</f>
        <v>William Pope</v>
      </c>
      <c r="E4366" t="str">
        <f>VLOOKUP(C4366,Customers!$A$1:$H$201,5,0)</f>
        <v>Female</v>
      </c>
      <c r="F4366" s="4">
        <f>VLOOKUP(C4366,Customers!$A$1:$H$201,6,0)</f>
        <v>20604</v>
      </c>
      <c r="G4366" s="4" t="str">
        <f>VLOOKUP(C4366,Customers!$A$1:$H$201,7,0)</f>
        <v>North Gary</v>
      </c>
      <c r="H4366" s="4">
        <f>VLOOKUP(C4366,Customers!$A$1:$H$201,8,0)</f>
        <v>45543</v>
      </c>
      <c r="I4366" t="s">
        <v>730</v>
      </c>
      <c r="J4366" t="str">
        <f>VLOOKUP(I4366,Products!$A$1:$F$51,2,0)</f>
        <v>Recognize Footwear</v>
      </c>
      <c r="K4366" t="str">
        <f>VLOOKUP(I4366,Products!$A$1:$F$51,3,0)</f>
        <v>Fashion</v>
      </c>
      <c r="L4366" t="str">
        <f>VLOOKUP(I4366,Products!$A$1:$F$51,4,0)</f>
        <v>Footwear</v>
      </c>
      <c r="M4366" s="7">
        <f>VLOOKUP(I4366,Products!$A$1:$F$51,5,0)</f>
        <v>109.78</v>
      </c>
      <c r="N4366" s="7">
        <f>VLOOKUP(I4366,Products!$A$1:$F$51,6,0)</f>
        <v>70.59</v>
      </c>
      <c r="O4366" t="s">
        <v>831</v>
      </c>
      <c r="P4366" t="str">
        <f>VLOOKUP(O4366,Stores!$A$1:$D$6,2,0)</f>
        <v>MegaMart Peckmouth</v>
      </c>
      <c r="Q4366" t="str">
        <f>VLOOKUP(O4366,Stores!$A$1:$D$6,4,0)</f>
        <v>East</v>
      </c>
      <c r="R4366" s="6">
        <v>3</v>
      </c>
      <c r="S4366" s="6">
        <v>0.1</v>
      </c>
      <c r="T4366" t="s">
        <v>857</v>
      </c>
      <c r="U4366">
        <f t="shared" si="204"/>
        <v>329.34000000000003</v>
      </c>
      <c r="V4366" s="7">
        <f t="shared" si="205"/>
        <v>211.77</v>
      </c>
      <c r="W4366" s="7">
        <f t="shared" si="206"/>
        <v>116.67000000000002</v>
      </c>
    </row>
    <row r="4367" spans="1:23" x14ac:dyDescent="0.25">
      <c r="A4367" t="s">
        <v>3859</v>
      </c>
      <c r="B4367" s="4">
        <v>45817</v>
      </c>
      <c r="C4367" t="s">
        <v>651</v>
      </c>
      <c r="D4367" t="str">
        <f>VLOOKUP(C4367,Customers!$A$1:$H$201,4,0)</f>
        <v>Joe Vincent</v>
      </c>
      <c r="E4367" t="str">
        <f>VLOOKUP(C4367,Customers!$A$1:$H$201,5,0)</f>
        <v>Female</v>
      </c>
      <c r="F4367" s="4">
        <f>VLOOKUP(C4367,Customers!$A$1:$H$201,6,0)</f>
        <v>27579</v>
      </c>
      <c r="G4367" s="4" t="str">
        <f>VLOOKUP(C4367,Customers!$A$1:$H$201,7,0)</f>
        <v>North Chaseborough</v>
      </c>
      <c r="H4367" s="4">
        <f>VLOOKUP(C4367,Customers!$A$1:$H$201,8,0)</f>
        <v>45571</v>
      </c>
      <c r="I4367" t="s">
        <v>820</v>
      </c>
      <c r="J4367" t="str">
        <f>VLOOKUP(I4367,Products!$A$1:$F$51,2,0)</f>
        <v>Possible Watches</v>
      </c>
      <c r="K4367" t="str">
        <f>VLOOKUP(I4367,Products!$A$1:$F$51,3,0)</f>
        <v>Fashion</v>
      </c>
      <c r="L4367" t="str">
        <f>VLOOKUP(I4367,Products!$A$1:$F$51,4,0)</f>
        <v>Watches</v>
      </c>
      <c r="M4367" s="7">
        <f>VLOOKUP(I4367,Products!$A$1:$F$51,5,0)</f>
        <v>388.26</v>
      </c>
      <c r="N4367" s="7">
        <f>VLOOKUP(I4367,Products!$A$1:$F$51,6,0)</f>
        <v>199.3</v>
      </c>
      <c r="O4367" t="s">
        <v>838</v>
      </c>
      <c r="P4367" t="str">
        <f>VLOOKUP(O4367,Stores!$A$1:$D$6,2,0)</f>
        <v>MegaMart Brianahaven</v>
      </c>
      <c r="Q4367" t="str">
        <f>VLOOKUP(O4367,Stores!$A$1:$D$6,4,0)</f>
        <v>North</v>
      </c>
      <c r="R4367" s="6">
        <v>2</v>
      </c>
      <c r="S4367" s="6">
        <v>0.1</v>
      </c>
      <c r="T4367" t="s">
        <v>861</v>
      </c>
      <c r="U4367">
        <f t="shared" si="204"/>
        <v>776.52</v>
      </c>
      <c r="V4367" s="7">
        <f t="shared" si="205"/>
        <v>398.6</v>
      </c>
      <c r="W4367" s="7">
        <f t="shared" si="206"/>
        <v>377.02</v>
      </c>
    </row>
    <row r="4368" spans="1:23" x14ac:dyDescent="0.25">
      <c r="A4368" t="s">
        <v>4198</v>
      </c>
      <c r="B4368" s="4">
        <v>45818</v>
      </c>
      <c r="C4368" t="s">
        <v>226</v>
      </c>
      <c r="D4368" t="str">
        <f>VLOOKUP(C4368,Customers!$A$1:$H$201,4,0)</f>
        <v>Scott Wyatt</v>
      </c>
      <c r="E4368" t="str">
        <f>VLOOKUP(C4368,Customers!$A$1:$H$201,5,0)</f>
        <v>Female</v>
      </c>
      <c r="F4368" s="4">
        <f>VLOOKUP(C4368,Customers!$A$1:$H$201,6,0)</f>
        <v>23142</v>
      </c>
      <c r="G4368" s="4" t="str">
        <f>VLOOKUP(C4368,Customers!$A$1:$H$201,7,0)</f>
        <v>New Meagan</v>
      </c>
      <c r="H4368" s="4">
        <f>VLOOKUP(C4368,Customers!$A$1:$H$201,8,0)</f>
        <v>45562</v>
      </c>
      <c r="I4368" t="s">
        <v>743</v>
      </c>
      <c r="J4368" t="str">
        <f>VLOOKUP(I4368,Products!$A$1:$F$51,2,0)</f>
        <v>World Watches</v>
      </c>
      <c r="K4368" t="str">
        <f>VLOOKUP(I4368,Products!$A$1:$F$51,3,0)</f>
        <v>Fashion</v>
      </c>
      <c r="L4368" t="str">
        <f>VLOOKUP(I4368,Products!$A$1:$F$51,4,0)</f>
        <v>Watches</v>
      </c>
      <c r="M4368" s="7">
        <f>VLOOKUP(I4368,Products!$A$1:$F$51,5,0)</f>
        <v>1134.8</v>
      </c>
      <c r="N4368" s="7">
        <f>VLOOKUP(I4368,Products!$A$1:$F$51,6,0)</f>
        <v>675.1</v>
      </c>
      <c r="O4368" t="s">
        <v>842</v>
      </c>
      <c r="P4368" t="str">
        <f>VLOOKUP(O4368,Stores!$A$1:$D$6,2,0)</f>
        <v>MegaMart Johnmouth</v>
      </c>
      <c r="Q4368" t="str">
        <f>VLOOKUP(O4368,Stores!$A$1:$D$6,4,0)</f>
        <v>East</v>
      </c>
      <c r="R4368" s="6">
        <v>1</v>
      </c>
      <c r="S4368" s="6">
        <v>0.15</v>
      </c>
      <c r="T4368" t="s">
        <v>854</v>
      </c>
      <c r="U4368">
        <f t="shared" si="204"/>
        <v>1134.8</v>
      </c>
      <c r="V4368" s="7">
        <f t="shared" si="205"/>
        <v>675.1</v>
      </c>
      <c r="W4368" s="7">
        <f t="shared" si="206"/>
        <v>458.84999999999991</v>
      </c>
    </row>
    <row r="4369" spans="1:23" x14ac:dyDescent="0.25">
      <c r="A4369" t="s">
        <v>5717</v>
      </c>
      <c r="B4369" s="4">
        <v>45818</v>
      </c>
      <c r="C4369" t="s">
        <v>46</v>
      </c>
      <c r="D4369" t="str">
        <f>VLOOKUP(C4369,Customers!$A$1:$H$201,4,0)</f>
        <v>Haley Williams</v>
      </c>
      <c r="E4369" t="str">
        <f>VLOOKUP(C4369,Customers!$A$1:$H$201,5,0)</f>
        <v>Male</v>
      </c>
      <c r="F4369" s="4">
        <f>VLOOKUP(C4369,Customers!$A$1:$H$201,6,0)</f>
        <v>35492</v>
      </c>
      <c r="G4369" s="4" t="str">
        <f>VLOOKUP(C4369,Customers!$A$1:$H$201,7,0)</f>
        <v>Leburgh</v>
      </c>
      <c r="H4369" s="4">
        <f>VLOOKUP(C4369,Customers!$A$1:$H$201,8,0)</f>
        <v>45058</v>
      </c>
      <c r="I4369" t="s">
        <v>735</v>
      </c>
      <c r="J4369" t="str">
        <f>VLOOKUP(I4369,Products!$A$1:$F$51,2,0)</f>
        <v>Step Smartphone</v>
      </c>
      <c r="K4369" t="str">
        <f>VLOOKUP(I4369,Products!$A$1:$F$51,3,0)</f>
        <v>Electronics</v>
      </c>
      <c r="L4369" t="str">
        <f>VLOOKUP(I4369,Products!$A$1:$F$51,4,0)</f>
        <v>Smartphone</v>
      </c>
      <c r="M4369" s="7">
        <f>VLOOKUP(I4369,Products!$A$1:$F$51,5,0)</f>
        <v>1194.1199999999999</v>
      </c>
      <c r="N4369" s="7">
        <f>VLOOKUP(I4369,Products!$A$1:$F$51,6,0)</f>
        <v>838.95</v>
      </c>
      <c r="O4369" t="s">
        <v>831</v>
      </c>
      <c r="P4369" t="str">
        <f>VLOOKUP(O4369,Stores!$A$1:$D$6,2,0)</f>
        <v>MegaMart Peckmouth</v>
      </c>
      <c r="Q4369" t="str">
        <f>VLOOKUP(O4369,Stores!$A$1:$D$6,4,0)</f>
        <v>East</v>
      </c>
      <c r="R4369" s="6">
        <v>3</v>
      </c>
      <c r="S4369" s="6">
        <v>0.05</v>
      </c>
      <c r="T4369" t="s">
        <v>851</v>
      </c>
      <c r="U4369">
        <f t="shared" si="204"/>
        <v>3582.3599999999997</v>
      </c>
      <c r="V4369" s="7">
        <f t="shared" si="205"/>
        <v>2516.8500000000004</v>
      </c>
      <c r="W4369" s="7">
        <f t="shared" si="206"/>
        <v>1064.5599999999993</v>
      </c>
    </row>
    <row r="4370" spans="1:23" x14ac:dyDescent="0.25">
      <c r="A4370" t="s">
        <v>1359</v>
      </c>
      <c r="B4370" s="4">
        <v>45818</v>
      </c>
      <c r="C4370" t="s">
        <v>87</v>
      </c>
      <c r="D4370" t="str">
        <f>VLOOKUP(C4370,Customers!$A$1:$H$201,4,0)</f>
        <v>Megan Velasquez</v>
      </c>
      <c r="E4370" t="str">
        <f>VLOOKUP(C4370,Customers!$A$1:$H$201,5,0)</f>
        <v>Male</v>
      </c>
      <c r="F4370" s="4">
        <f>VLOOKUP(C4370,Customers!$A$1:$H$201,6,0)</f>
        <v>20409</v>
      </c>
      <c r="G4370" s="4" t="str">
        <f>VLOOKUP(C4370,Customers!$A$1:$H$201,7,0)</f>
        <v>East James</v>
      </c>
      <c r="H4370" s="4">
        <f>VLOOKUP(C4370,Customers!$A$1:$H$201,8,0)</f>
        <v>44106</v>
      </c>
      <c r="I4370" t="s">
        <v>788</v>
      </c>
      <c r="J4370" t="str">
        <f>VLOOKUP(I4370,Products!$A$1:$F$51,2,0)</f>
        <v>Beat Accessories</v>
      </c>
      <c r="K4370" t="str">
        <f>VLOOKUP(I4370,Products!$A$1:$F$51,3,0)</f>
        <v>Fashion</v>
      </c>
      <c r="L4370" t="str">
        <f>VLOOKUP(I4370,Products!$A$1:$F$51,4,0)</f>
        <v>Accessories</v>
      </c>
      <c r="M4370" s="7">
        <f>VLOOKUP(I4370,Products!$A$1:$F$51,5,0)</f>
        <v>1798.97</v>
      </c>
      <c r="N4370" s="7">
        <f>VLOOKUP(I4370,Products!$A$1:$F$51,6,0)</f>
        <v>1329.15</v>
      </c>
      <c r="O4370" t="s">
        <v>835</v>
      </c>
      <c r="P4370" t="str">
        <f>VLOOKUP(O4370,Stores!$A$1:$D$6,2,0)</f>
        <v>MegaMart New Michele</v>
      </c>
      <c r="Q4370" t="str">
        <f>VLOOKUP(O4370,Stores!$A$1:$D$6,4,0)</f>
        <v>West</v>
      </c>
      <c r="R4370" s="6">
        <v>2</v>
      </c>
      <c r="S4370" s="6">
        <v>0</v>
      </c>
      <c r="T4370" t="s">
        <v>854</v>
      </c>
      <c r="U4370">
        <f t="shared" si="204"/>
        <v>3597.94</v>
      </c>
      <c r="V4370" s="7">
        <f t="shared" si="205"/>
        <v>2658.3</v>
      </c>
      <c r="W4370" s="7">
        <f t="shared" si="206"/>
        <v>938.63999999999987</v>
      </c>
    </row>
    <row r="4371" spans="1:23" x14ac:dyDescent="0.25">
      <c r="A4371" t="s">
        <v>3624</v>
      </c>
      <c r="B4371" s="4">
        <v>45818</v>
      </c>
      <c r="C4371" t="s">
        <v>467</v>
      </c>
      <c r="D4371" t="str">
        <f>VLOOKUP(C4371,Customers!$A$1:$H$201,4,0)</f>
        <v>Robert Collins</v>
      </c>
      <c r="E4371" t="str">
        <f>VLOOKUP(C4371,Customers!$A$1:$H$201,5,0)</f>
        <v>Female</v>
      </c>
      <c r="F4371" s="4">
        <f>VLOOKUP(C4371,Customers!$A$1:$H$201,6,0)</f>
        <v>27978</v>
      </c>
      <c r="G4371" s="4" t="str">
        <f>VLOOKUP(C4371,Customers!$A$1:$H$201,7,0)</f>
        <v>Anthonystad</v>
      </c>
      <c r="H4371" s="4">
        <f>VLOOKUP(C4371,Customers!$A$1:$H$201,8,0)</f>
        <v>45697</v>
      </c>
      <c r="I4371" t="s">
        <v>812</v>
      </c>
      <c r="J4371" t="str">
        <f>VLOOKUP(I4371,Products!$A$1:$F$51,2,0)</f>
        <v>Set Dairy</v>
      </c>
      <c r="K4371" t="str">
        <f>VLOOKUP(I4371,Products!$A$1:$F$51,3,0)</f>
        <v>Groceries</v>
      </c>
      <c r="L4371" t="str">
        <f>VLOOKUP(I4371,Products!$A$1:$F$51,4,0)</f>
        <v>Dairy</v>
      </c>
      <c r="M4371" s="7">
        <f>VLOOKUP(I4371,Products!$A$1:$F$51,5,0)</f>
        <v>1879.08</v>
      </c>
      <c r="N4371" s="7">
        <f>VLOOKUP(I4371,Products!$A$1:$F$51,6,0)</f>
        <v>1004.56</v>
      </c>
      <c r="O4371" t="s">
        <v>842</v>
      </c>
      <c r="P4371" t="str">
        <f>VLOOKUP(O4371,Stores!$A$1:$D$6,2,0)</f>
        <v>MegaMart Johnmouth</v>
      </c>
      <c r="Q4371" t="str">
        <f>VLOOKUP(O4371,Stores!$A$1:$D$6,4,0)</f>
        <v>East</v>
      </c>
      <c r="R4371" s="6">
        <v>4</v>
      </c>
      <c r="S4371" s="6">
        <v>0</v>
      </c>
      <c r="T4371" t="s">
        <v>857</v>
      </c>
      <c r="U4371">
        <f t="shared" si="204"/>
        <v>7516.32</v>
      </c>
      <c r="V4371" s="7">
        <f t="shared" si="205"/>
        <v>4018.24</v>
      </c>
      <c r="W4371" s="7">
        <f t="shared" si="206"/>
        <v>3497.08</v>
      </c>
    </row>
    <row r="4372" spans="1:23" x14ac:dyDescent="0.25">
      <c r="A4372" t="s">
        <v>1682</v>
      </c>
      <c r="B4372" s="4">
        <v>45818</v>
      </c>
      <c r="C4372" t="s">
        <v>651</v>
      </c>
      <c r="D4372" t="str">
        <f>VLOOKUP(C4372,Customers!$A$1:$H$201,4,0)</f>
        <v>Joe Vincent</v>
      </c>
      <c r="E4372" t="str">
        <f>VLOOKUP(C4372,Customers!$A$1:$H$201,5,0)</f>
        <v>Female</v>
      </c>
      <c r="F4372" s="4">
        <f>VLOOKUP(C4372,Customers!$A$1:$H$201,6,0)</f>
        <v>27579</v>
      </c>
      <c r="G4372" s="4" t="str">
        <f>VLOOKUP(C4372,Customers!$A$1:$H$201,7,0)</f>
        <v>North Chaseborough</v>
      </c>
      <c r="H4372" s="4">
        <f>VLOOKUP(C4372,Customers!$A$1:$H$201,8,0)</f>
        <v>45571</v>
      </c>
      <c r="I4372" t="s">
        <v>762</v>
      </c>
      <c r="J4372" t="str">
        <f>VLOOKUP(I4372,Products!$A$1:$F$51,2,0)</f>
        <v>Firm Dairy</v>
      </c>
      <c r="K4372" t="str">
        <f>VLOOKUP(I4372,Products!$A$1:$F$51,3,0)</f>
        <v>Groceries</v>
      </c>
      <c r="L4372" t="str">
        <f>VLOOKUP(I4372,Products!$A$1:$F$51,4,0)</f>
        <v>Dairy</v>
      </c>
      <c r="M4372" s="7">
        <f>VLOOKUP(I4372,Products!$A$1:$F$51,5,0)</f>
        <v>1227.24</v>
      </c>
      <c r="N4372" s="7">
        <f>VLOOKUP(I4372,Products!$A$1:$F$51,6,0)</f>
        <v>977.09</v>
      </c>
      <c r="O4372" t="s">
        <v>827</v>
      </c>
      <c r="P4372" t="str">
        <f>VLOOKUP(O4372,Stores!$A$1:$D$6,2,0)</f>
        <v>MegaMart Jimenezborough</v>
      </c>
      <c r="Q4372" t="str">
        <f>VLOOKUP(O4372,Stores!$A$1:$D$6,4,0)</f>
        <v>South</v>
      </c>
      <c r="R4372" s="6">
        <v>4</v>
      </c>
      <c r="S4372" s="6">
        <v>0.15</v>
      </c>
      <c r="T4372" t="s">
        <v>854</v>
      </c>
      <c r="U4372">
        <f t="shared" si="204"/>
        <v>4908.96</v>
      </c>
      <c r="V4372" s="7">
        <f t="shared" si="205"/>
        <v>3908.36</v>
      </c>
      <c r="W4372" s="7">
        <f t="shared" si="206"/>
        <v>999.74999999999989</v>
      </c>
    </row>
    <row r="4373" spans="1:23" x14ac:dyDescent="0.25">
      <c r="A4373" t="s">
        <v>2054</v>
      </c>
      <c r="B4373" s="4">
        <v>45818</v>
      </c>
      <c r="C4373" t="s">
        <v>7</v>
      </c>
      <c r="D4373" t="str">
        <f>VLOOKUP(C4373,Customers!$A$1:$H$201,4,0)</f>
        <v>Michael Davis</v>
      </c>
      <c r="E4373" t="str">
        <f>VLOOKUP(C4373,Customers!$A$1:$H$201,5,0)</f>
        <v>Male</v>
      </c>
      <c r="F4373" s="4">
        <f>VLOOKUP(C4373,Customers!$A$1:$H$201,6,0)</f>
        <v>35319</v>
      </c>
      <c r="G4373" s="4" t="str">
        <f>VLOOKUP(C4373,Customers!$A$1:$H$201,7,0)</f>
        <v>Osborneport</v>
      </c>
      <c r="H4373" s="4">
        <f>VLOOKUP(C4373,Customers!$A$1:$H$201,8,0)</f>
        <v>44829</v>
      </c>
      <c r="I4373" t="s">
        <v>818</v>
      </c>
      <c r="J4373" t="str">
        <f>VLOOKUP(I4373,Products!$A$1:$F$51,2,0)</f>
        <v>Nor Bags</v>
      </c>
      <c r="K4373" t="str">
        <f>VLOOKUP(I4373,Products!$A$1:$F$51,3,0)</f>
        <v>Fashion</v>
      </c>
      <c r="L4373" t="str">
        <f>VLOOKUP(I4373,Products!$A$1:$F$51,4,0)</f>
        <v>Bags</v>
      </c>
      <c r="M4373" s="7">
        <f>VLOOKUP(I4373,Products!$A$1:$F$51,5,0)</f>
        <v>1216.3599999999999</v>
      </c>
      <c r="N4373" s="7">
        <f>VLOOKUP(I4373,Products!$A$1:$F$51,6,0)</f>
        <v>794.8</v>
      </c>
      <c r="O4373" t="s">
        <v>838</v>
      </c>
      <c r="P4373" t="str">
        <f>VLOOKUP(O4373,Stores!$A$1:$D$6,2,0)</f>
        <v>MegaMart Brianahaven</v>
      </c>
      <c r="Q4373" t="str">
        <f>VLOOKUP(O4373,Stores!$A$1:$D$6,4,0)</f>
        <v>North</v>
      </c>
      <c r="R4373" s="6">
        <v>4</v>
      </c>
      <c r="S4373" s="6">
        <v>0</v>
      </c>
      <c r="T4373" t="s">
        <v>851</v>
      </c>
      <c r="U4373">
        <f t="shared" si="204"/>
        <v>4865.4399999999996</v>
      </c>
      <c r="V4373" s="7">
        <f t="shared" si="205"/>
        <v>3179.2</v>
      </c>
      <c r="W4373" s="7">
        <f t="shared" si="206"/>
        <v>1685.2399999999998</v>
      </c>
    </row>
    <row r="4374" spans="1:23" x14ac:dyDescent="0.25">
      <c r="A4374" t="s">
        <v>2373</v>
      </c>
      <c r="B4374" s="4">
        <v>45818</v>
      </c>
      <c r="C4374" t="s">
        <v>625</v>
      </c>
      <c r="D4374" t="str">
        <f>VLOOKUP(C4374,Customers!$A$1:$H$201,4,0)</f>
        <v>Anthony Gould</v>
      </c>
      <c r="E4374" t="str">
        <f>VLOOKUP(C4374,Customers!$A$1:$H$201,5,0)</f>
        <v>Female</v>
      </c>
      <c r="F4374" s="4">
        <f>VLOOKUP(C4374,Customers!$A$1:$H$201,6,0)</f>
        <v>31052</v>
      </c>
      <c r="G4374" s="4" t="str">
        <f>VLOOKUP(C4374,Customers!$A$1:$H$201,7,0)</f>
        <v>South James</v>
      </c>
      <c r="H4374" s="4">
        <f>VLOOKUP(C4374,Customers!$A$1:$H$201,8,0)</f>
        <v>44584</v>
      </c>
      <c r="I4374" t="s">
        <v>776</v>
      </c>
      <c r="J4374" t="str">
        <f>VLOOKUP(I4374,Products!$A$1:$F$51,2,0)</f>
        <v>Hospital Smartphone</v>
      </c>
      <c r="K4374" t="str">
        <f>VLOOKUP(I4374,Products!$A$1:$F$51,3,0)</f>
        <v>Electronics</v>
      </c>
      <c r="L4374" t="str">
        <f>VLOOKUP(I4374,Products!$A$1:$F$51,4,0)</f>
        <v>Smartphone</v>
      </c>
      <c r="M4374" s="7">
        <f>VLOOKUP(I4374,Products!$A$1:$F$51,5,0)</f>
        <v>1272.23</v>
      </c>
      <c r="N4374" s="7">
        <f>VLOOKUP(I4374,Products!$A$1:$F$51,6,0)</f>
        <v>952.65</v>
      </c>
      <c r="O4374" t="s">
        <v>842</v>
      </c>
      <c r="P4374" t="str">
        <f>VLOOKUP(O4374,Stores!$A$1:$D$6,2,0)</f>
        <v>MegaMart Johnmouth</v>
      </c>
      <c r="Q4374" t="str">
        <f>VLOOKUP(O4374,Stores!$A$1:$D$6,4,0)</f>
        <v>East</v>
      </c>
      <c r="R4374" s="6">
        <v>5</v>
      </c>
      <c r="S4374" s="6">
        <v>0</v>
      </c>
      <c r="T4374" t="s">
        <v>861</v>
      </c>
      <c r="U4374">
        <f t="shared" si="204"/>
        <v>6361.15</v>
      </c>
      <c r="V4374" s="7">
        <f t="shared" si="205"/>
        <v>4763.25</v>
      </c>
      <c r="W4374" s="7">
        <f t="shared" si="206"/>
        <v>1596.8999999999996</v>
      </c>
    </row>
    <row r="4375" spans="1:23" x14ac:dyDescent="0.25">
      <c r="A4375" t="s">
        <v>2926</v>
      </c>
      <c r="B4375" s="4">
        <v>45818</v>
      </c>
      <c r="C4375" t="s">
        <v>470</v>
      </c>
      <c r="D4375" t="str">
        <f>VLOOKUP(C4375,Customers!$A$1:$H$201,4,0)</f>
        <v>Gary Taylor</v>
      </c>
      <c r="E4375" t="str">
        <f>VLOOKUP(C4375,Customers!$A$1:$H$201,5,0)</f>
        <v>Male</v>
      </c>
      <c r="F4375" s="4">
        <f>VLOOKUP(C4375,Customers!$A$1:$H$201,6,0)</f>
        <v>21466</v>
      </c>
      <c r="G4375" s="4" t="str">
        <f>VLOOKUP(C4375,Customers!$A$1:$H$201,7,0)</f>
        <v>New Michael</v>
      </c>
      <c r="H4375" s="4">
        <f>VLOOKUP(C4375,Customers!$A$1:$H$201,8,0)</f>
        <v>45636</v>
      </c>
      <c r="I4375" t="s">
        <v>780</v>
      </c>
      <c r="J4375" t="str">
        <f>VLOOKUP(I4375,Products!$A$1:$F$51,2,0)</f>
        <v>Road Clothing</v>
      </c>
      <c r="K4375" t="str">
        <f>VLOOKUP(I4375,Products!$A$1:$F$51,3,0)</f>
        <v>Fashion</v>
      </c>
      <c r="L4375" t="str">
        <f>VLOOKUP(I4375,Products!$A$1:$F$51,4,0)</f>
        <v>Clothing</v>
      </c>
      <c r="M4375" s="7">
        <f>VLOOKUP(I4375,Products!$A$1:$F$51,5,0)</f>
        <v>1485.05</v>
      </c>
      <c r="N4375" s="7">
        <f>VLOOKUP(I4375,Products!$A$1:$F$51,6,0)</f>
        <v>988.31</v>
      </c>
      <c r="O4375" t="s">
        <v>842</v>
      </c>
      <c r="P4375" t="str">
        <f>VLOOKUP(O4375,Stores!$A$1:$D$6,2,0)</f>
        <v>MegaMart Johnmouth</v>
      </c>
      <c r="Q4375" t="str">
        <f>VLOOKUP(O4375,Stores!$A$1:$D$6,4,0)</f>
        <v>East</v>
      </c>
      <c r="R4375" s="6">
        <v>1</v>
      </c>
      <c r="S4375" s="6">
        <v>0.1</v>
      </c>
      <c r="T4375" t="s">
        <v>854</v>
      </c>
      <c r="U4375">
        <f t="shared" si="204"/>
        <v>1485.05</v>
      </c>
      <c r="V4375" s="7">
        <f t="shared" si="205"/>
        <v>988.31</v>
      </c>
      <c r="W4375" s="7">
        <f t="shared" si="206"/>
        <v>495.84000000000003</v>
      </c>
    </row>
    <row r="4376" spans="1:23" x14ac:dyDescent="0.25">
      <c r="A4376" t="s">
        <v>3415</v>
      </c>
      <c r="B4376" s="4">
        <v>45819</v>
      </c>
      <c r="C4376" t="s">
        <v>671</v>
      </c>
      <c r="D4376" t="str">
        <f>VLOOKUP(C4376,Customers!$A$1:$H$201,4,0)</f>
        <v>Karen Quinn</v>
      </c>
      <c r="E4376" t="str">
        <f>VLOOKUP(C4376,Customers!$A$1:$H$201,5,0)</f>
        <v>Female</v>
      </c>
      <c r="F4376" s="4">
        <f>VLOOKUP(C4376,Customers!$A$1:$H$201,6,0)</f>
        <v>21380</v>
      </c>
      <c r="G4376" s="4" t="str">
        <f>VLOOKUP(C4376,Customers!$A$1:$H$201,7,0)</f>
        <v>Kristinemouth</v>
      </c>
      <c r="H4376" s="4">
        <f>VLOOKUP(C4376,Customers!$A$1:$H$201,8,0)</f>
        <v>44723</v>
      </c>
      <c r="I4376" t="s">
        <v>707</v>
      </c>
      <c r="J4376" t="str">
        <f>VLOOKUP(I4376,Products!$A$1:$F$51,2,0)</f>
        <v>Like Camera</v>
      </c>
      <c r="K4376" t="str">
        <f>VLOOKUP(I4376,Products!$A$1:$F$51,3,0)</f>
        <v>Electronics</v>
      </c>
      <c r="L4376" t="str">
        <f>VLOOKUP(I4376,Products!$A$1:$F$51,4,0)</f>
        <v>Camera</v>
      </c>
      <c r="M4376" s="7">
        <f>VLOOKUP(I4376,Products!$A$1:$F$51,5,0)</f>
        <v>1673.69</v>
      </c>
      <c r="N4376" s="7">
        <f>VLOOKUP(I4376,Products!$A$1:$F$51,6,0)</f>
        <v>1323.38</v>
      </c>
      <c r="O4376" t="s">
        <v>842</v>
      </c>
      <c r="P4376" t="str">
        <f>VLOOKUP(O4376,Stores!$A$1:$D$6,2,0)</f>
        <v>MegaMart Johnmouth</v>
      </c>
      <c r="Q4376" t="str">
        <f>VLOOKUP(O4376,Stores!$A$1:$D$6,4,0)</f>
        <v>East</v>
      </c>
      <c r="R4376" s="6">
        <v>4</v>
      </c>
      <c r="S4376" s="6">
        <v>0.05</v>
      </c>
      <c r="T4376" t="s">
        <v>857</v>
      </c>
      <c r="U4376">
        <f t="shared" si="204"/>
        <v>6694.76</v>
      </c>
      <c r="V4376" s="7">
        <f t="shared" si="205"/>
        <v>5293.52</v>
      </c>
      <c r="W4376" s="7">
        <f t="shared" si="206"/>
        <v>1400.2899999999997</v>
      </c>
    </row>
    <row r="4377" spans="1:23" x14ac:dyDescent="0.25">
      <c r="A4377" t="s">
        <v>3562</v>
      </c>
      <c r="B4377" s="4">
        <v>45819</v>
      </c>
      <c r="C4377" t="s">
        <v>196</v>
      </c>
      <c r="D4377" t="str">
        <f>VLOOKUP(C4377,Customers!$A$1:$H$201,4,0)</f>
        <v>Madison Sellers</v>
      </c>
      <c r="E4377" t="str">
        <f>VLOOKUP(C4377,Customers!$A$1:$H$201,5,0)</f>
        <v>Female</v>
      </c>
      <c r="F4377" s="4">
        <f>VLOOKUP(C4377,Customers!$A$1:$H$201,6,0)</f>
        <v>38340</v>
      </c>
      <c r="G4377" s="4" t="str">
        <f>VLOOKUP(C4377,Customers!$A$1:$H$201,7,0)</f>
        <v>Boyerstad</v>
      </c>
      <c r="H4377" s="4">
        <f>VLOOKUP(C4377,Customers!$A$1:$H$201,8,0)</f>
        <v>45347</v>
      </c>
      <c r="I4377" t="s">
        <v>738</v>
      </c>
      <c r="J4377" t="str">
        <f>VLOOKUP(I4377,Products!$A$1:$F$51,2,0)</f>
        <v>Either Headphones</v>
      </c>
      <c r="K4377" t="str">
        <f>VLOOKUP(I4377,Products!$A$1:$F$51,3,0)</f>
        <v>Electronics</v>
      </c>
      <c r="L4377" t="str">
        <f>VLOOKUP(I4377,Products!$A$1:$F$51,4,0)</f>
        <v>Headphones</v>
      </c>
      <c r="M4377" s="7">
        <f>VLOOKUP(I4377,Products!$A$1:$F$51,5,0)</f>
        <v>248.57</v>
      </c>
      <c r="N4377" s="7">
        <f>VLOOKUP(I4377,Products!$A$1:$F$51,6,0)</f>
        <v>190.67</v>
      </c>
      <c r="O4377" t="s">
        <v>835</v>
      </c>
      <c r="P4377" t="str">
        <f>VLOOKUP(O4377,Stores!$A$1:$D$6,2,0)</f>
        <v>MegaMart New Michele</v>
      </c>
      <c r="Q4377" t="str">
        <f>VLOOKUP(O4377,Stores!$A$1:$D$6,4,0)</f>
        <v>West</v>
      </c>
      <c r="R4377" s="6">
        <v>5</v>
      </c>
      <c r="S4377" s="6">
        <v>0.05</v>
      </c>
      <c r="T4377" t="s">
        <v>861</v>
      </c>
      <c r="U4377">
        <f t="shared" si="204"/>
        <v>1242.8499999999999</v>
      </c>
      <c r="V4377" s="7">
        <f t="shared" si="205"/>
        <v>953.34999999999991</v>
      </c>
      <c r="W4377" s="7">
        <f t="shared" si="206"/>
        <v>288.55</v>
      </c>
    </row>
    <row r="4378" spans="1:23" x14ac:dyDescent="0.25">
      <c r="A4378" t="s">
        <v>4339</v>
      </c>
      <c r="B4378" s="4">
        <v>45819</v>
      </c>
      <c r="C4378" t="s">
        <v>189</v>
      </c>
      <c r="D4378" t="str">
        <f>VLOOKUP(C4378,Customers!$A$1:$H$201,4,0)</f>
        <v>Antonio Hamilton</v>
      </c>
      <c r="E4378" t="str">
        <f>VLOOKUP(C4378,Customers!$A$1:$H$201,5,0)</f>
        <v>Male</v>
      </c>
      <c r="F4378" s="4">
        <f>VLOOKUP(C4378,Customers!$A$1:$H$201,6,0)</f>
        <v>35433</v>
      </c>
      <c r="G4378" s="4" t="str">
        <f>VLOOKUP(C4378,Customers!$A$1:$H$201,7,0)</f>
        <v>Chambersview</v>
      </c>
      <c r="H4378" s="4">
        <f>VLOOKUP(C4378,Customers!$A$1:$H$201,8,0)</f>
        <v>44735</v>
      </c>
      <c r="I4378" t="s">
        <v>788</v>
      </c>
      <c r="J4378" t="str">
        <f>VLOOKUP(I4378,Products!$A$1:$F$51,2,0)</f>
        <v>Beat Accessories</v>
      </c>
      <c r="K4378" t="str">
        <f>VLOOKUP(I4378,Products!$A$1:$F$51,3,0)</f>
        <v>Fashion</v>
      </c>
      <c r="L4378" t="str">
        <f>VLOOKUP(I4378,Products!$A$1:$F$51,4,0)</f>
        <v>Accessories</v>
      </c>
      <c r="M4378" s="7">
        <f>VLOOKUP(I4378,Products!$A$1:$F$51,5,0)</f>
        <v>1798.97</v>
      </c>
      <c r="N4378" s="7">
        <f>VLOOKUP(I4378,Products!$A$1:$F$51,6,0)</f>
        <v>1329.15</v>
      </c>
      <c r="O4378" t="s">
        <v>831</v>
      </c>
      <c r="P4378" t="str">
        <f>VLOOKUP(O4378,Stores!$A$1:$D$6,2,0)</f>
        <v>MegaMart Peckmouth</v>
      </c>
      <c r="Q4378" t="str">
        <f>VLOOKUP(O4378,Stores!$A$1:$D$6,4,0)</f>
        <v>East</v>
      </c>
      <c r="R4378" s="6">
        <v>4</v>
      </c>
      <c r="S4378" s="6">
        <v>0</v>
      </c>
      <c r="T4378" t="s">
        <v>851</v>
      </c>
      <c r="U4378">
        <f t="shared" si="204"/>
        <v>7195.88</v>
      </c>
      <c r="V4378" s="7">
        <f t="shared" si="205"/>
        <v>5316.6</v>
      </c>
      <c r="W4378" s="7">
        <f t="shared" si="206"/>
        <v>1878.2799999999997</v>
      </c>
    </row>
    <row r="4379" spans="1:23" x14ac:dyDescent="0.25">
      <c r="A4379" t="s">
        <v>4814</v>
      </c>
      <c r="B4379" s="4">
        <v>45819</v>
      </c>
      <c r="C4379" t="s">
        <v>57</v>
      </c>
      <c r="D4379" t="str">
        <f>VLOOKUP(C4379,Customers!$A$1:$H$201,4,0)</f>
        <v>Brittany Green</v>
      </c>
      <c r="E4379" t="str">
        <f>VLOOKUP(C4379,Customers!$A$1:$H$201,5,0)</f>
        <v>Male</v>
      </c>
      <c r="F4379" s="4">
        <f>VLOOKUP(C4379,Customers!$A$1:$H$201,6,0)</f>
        <v>27205</v>
      </c>
      <c r="G4379" s="4" t="str">
        <f>VLOOKUP(C4379,Customers!$A$1:$H$201,7,0)</f>
        <v>East Samantha</v>
      </c>
      <c r="H4379" s="4">
        <f>VLOOKUP(C4379,Customers!$A$1:$H$201,8,0)</f>
        <v>44509</v>
      </c>
      <c r="I4379" t="s">
        <v>741</v>
      </c>
      <c r="J4379" t="str">
        <f>VLOOKUP(I4379,Products!$A$1:$F$51,2,0)</f>
        <v>Above Camera</v>
      </c>
      <c r="K4379" t="str">
        <f>VLOOKUP(I4379,Products!$A$1:$F$51,3,0)</f>
        <v>Electronics</v>
      </c>
      <c r="L4379" t="str">
        <f>VLOOKUP(I4379,Products!$A$1:$F$51,4,0)</f>
        <v>Camera</v>
      </c>
      <c r="M4379" s="7">
        <f>VLOOKUP(I4379,Products!$A$1:$F$51,5,0)</f>
        <v>1193.0899999999999</v>
      </c>
      <c r="N4379" s="7">
        <f>VLOOKUP(I4379,Products!$A$1:$F$51,6,0)</f>
        <v>818.24</v>
      </c>
      <c r="O4379" t="s">
        <v>827</v>
      </c>
      <c r="P4379" t="str">
        <f>VLOOKUP(O4379,Stores!$A$1:$D$6,2,0)</f>
        <v>MegaMart Jimenezborough</v>
      </c>
      <c r="Q4379" t="str">
        <f>VLOOKUP(O4379,Stores!$A$1:$D$6,4,0)</f>
        <v>South</v>
      </c>
      <c r="R4379" s="6">
        <v>5</v>
      </c>
      <c r="S4379" s="6">
        <v>0.05</v>
      </c>
      <c r="T4379" t="s">
        <v>857</v>
      </c>
      <c r="U4379">
        <f t="shared" si="204"/>
        <v>5965.45</v>
      </c>
      <c r="V4379" s="7">
        <f t="shared" si="205"/>
        <v>4091.2</v>
      </c>
      <c r="W4379" s="7">
        <f t="shared" si="206"/>
        <v>1873.3</v>
      </c>
    </row>
    <row r="4380" spans="1:23" x14ac:dyDescent="0.25">
      <c r="A4380" t="s">
        <v>5242</v>
      </c>
      <c r="B4380" s="4">
        <v>45819</v>
      </c>
      <c r="C4380" t="s">
        <v>460</v>
      </c>
      <c r="D4380" t="str">
        <f>VLOOKUP(C4380,Customers!$A$1:$H$201,4,0)</f>
        <v>Kimberly Parker</v>
      </c>
      <c r="E4380" t="str">
        <f>VLOOKUP(C4380,Customers!$A$1:$H$201,5,0)</f>
        <v>Male</v>
      </c>
      <c r="F4380" s="4">
        <f>VLOOKUP(C4380,Customers!$A$1:$H$201,6,0)</f>
        <v>32966</v>
      </c>
      <c r="G4380" s="4" t="str">
        <f>VLOOKUP(C4380,Customers!$A$1:$H$201,7,0)</f>
        <v>Lake Christopher</v>
      </c>
      <c r="H4380" s="4">
        <f>VLOOKUP(C4380,Customers!$A$1:$H$201,8,0)</f>
        <v>44269</v>
      </c>
      <c r="I4380" t="s">
        <v>741</v>
      </c>
      <c r="J4380" t="str">
        <f>VLOOKUP(I4380,Products!$A$1:$F$51,2,0)</f>
        <v>Above Camera</v>
      </c>
      <c r="K4380" t="str">
        <f>VLOOKUP(I4380,Products!$A$1:$F$51,3,0)</f>
        <v>Electronics</v>
      </c>
      <c r="L4380" t="str">
        <f>VLOOKUP(I4380,Products!$A$1:$F$51,4,0)</f>
        <v>Camera</v>
      </c>
      <c r="M4380" s="7">
        <f>VLOOKUP(I4380,Products!$A$1:$F$51,5,0)</f>
        <v>1193.0899999999999</v>
      </c>
      <c r="N4380" s="7">
        <f>VLOOKUP(I4380,Products!$A$1:$F$51,6,0)</f>
        <v>818.24</v>
      </c>
      <c r="O4380" t="s">
        <v>838</v>
      </c>
      <c r="P4380" t="str">
        <f>VLOOKUP(O4380,Stores!$A$1:$D$6,2,0)</f>
        <v>MegaMart Brianahaven</v>
      </c>
      <c r="Q4380" t="str">
        <f>VLOOKUP(O4380,Stores!$A$1:$D$6,4,0)</f>
        <v>North</v>
      </c>
      <c r="R4380" s="6">
        <v>2</v>
      </c>
      <c r="S4380" s="6">
        <v>0.15</v>
      </c>
      <c r="T4380" t="s">
        <v>857</v>
      </c>
      <c r="U4380">
        <f t="shared" si="204"/>
        <v>2386.1799999999998</v>
      </c>
      <c r="V4380" s="7">
        <f t="shared" si="205"/>
        <v>1636.48</v>
      </c>
      <c r="W4380" s="7">
        <f t="shared" si="206"/>
        <v>748.8499999999998</v>
      </c>
    </row>
    <row r="4381" spans="1:23" x14ac:dyDescent="0.25">
      <c r="A4381" t="s">
        <v>5274</v>
      </c>
      <c r="B4381" s="4">
        <v>45820</v>
      </c>
      <c r="C4381" t="s">
        <v>110</v>
      </c>
      <c r="D4381" t="str">
        <f>VLOOKUP(C4381,Customers!$A$1:$H$201,4,0)</f>
        <v>John Carr</v>
      </c>
      <c r="E4381" t="str">
        <f>VLOOKUP(C4381,Customers!$A$1:$H$201,5,0)</f>
        <v>Female</v>
      </c>
      <c r="F4381" s="4">
        <f>VLOOKUP(C4381,Customers!$A$1:$H$201,6,0)</f>
        <v>21956</v>
      </c>
      <c r="G4381" s="4" t="str">
        <f>VLOOKUP(C4381,Customers!$A$1:$H$201,7,0)</f>
        <v>New David</v>
      </c>
      <c r="H4381" s="4">
        <f>VLOOKUP(C4381,Customers!$A$1:$H$201,8,0)</f>
        <v>44911</v>
      </c>
      <c r="I4381" t="s">
        <v>780</v>
      </c>
      <c r="J4381" t="str">
        <f>VLOOKUP(I4381,Products!$A$1:$F$51,2,0)</f>
        <v>Road Clothing</v>
      </c>
      <c r="K4381" t="str">
        <f>VLOOKUP(I4381,Products!$A$1:$F$51,3,0)</f>
        <v>Fashion</v>
      </c>
      <c r="L4381" t="str">
        <f>VLOOKUP(I4381,Products!$A$1:$F$51,4,0)</f>
        <v>Clothing</v>
      </c>
      <c r="M4381" s="7">
        <f>VLOOKUP(I4381,Products!$A$1:$F$51,5,0)</f>
        <v>1485.05</v>
      </c>
      <c r="N4381" s="7">
        <f>VLOOKUP(I4381,Products!$A$1:$F$51,6,0)</f>
        <v>988.31</v>
      </c>
      <c r="O4381" t="s">
        <v>842</v>
      </c>
      <c r="P4381" t="str">
        <f>VLOOKUP(O4381,Stores!$A$1:$D$6,2,0)</f>
        <v>MegaMart Johnmouth</v>
      </c>
      <c r="Q4381" t="str">
        <f>VLOOKUP(O4381,Stores!$A$1:$D$6,4,0)</f>
        <v>East</v>
      </c>
      <c r="R4381" s="6">
        <v>5</v>
      </c>
      <c r="S4381" s="6">
        <v>0</v>
      </c>
      <c r="T4381" t="s">
        <v>861</v>
      </c>
      <c r="U4381">
        <f t="shared" si="204"/>
        <v>7425.25</v>
      </c>
      <c r="V4381" s="7">
        <f t="shared" si="205"/>
        <v>4941.5499999999993</v>
      </c>
      <c r="W4381" s="7">
        <f t="shared" si="206"/>
        <v>2482.7000000000007</v>
      </c>
    </row>
    <row r="4382" spans="1:23" x14ac:dyDescent="0.25">
      <c r="A4382" t="s">
        <v>5366</v>
      </c>
      <c r="B4382" s="4">
        <v>45820</v>
      </c>
      <c r="C4382" t="s">
        <v>232</v>
      </c>
      <c r="D4382" t="str">
        <f>VLOOKUP(C4382,Customers!$A$1:$H$201,4,0)</f>
        <v>Heather Russell</v>
      </c>
      <c r="E4382" t="str">
        <f>VLOOKUP(C4382,Customers!$A$1:$H$201,5,0)</f>
        <v>Male</v>
      </c>
      <c r="F4382" s="4">
        <f>VLOOKUP(C4382,Customers!$A$1:$H$201,6,0)</f>
        <v>25132</v>
      </c>
      <c r="G4382" s="4" t="str">
        <f>VLOOKUP(C4382,Customers!$A$1:$H$201,7,0)</f>
        <v>North Michellemouth</v>
      </c>
      <c r="H4382" s="4">
        <f>VLOOKUP(C4382,Customers!$A$1:$H$201,8,0)</f>
        <v>44228</v>
      </c>
      <c r="I4382" t="s">
        <v>814</v>
      </c>
      <c r="J4382" t="str">
        <f>VLOOKUP(I4382,Products!$A$1:$F$51,2,0)</f>
        <v>Nature Clothing</v>
      </c>
      <c r="K4382" t="str">
        <f>VLOOKUP(I4382,Products!$A$1:$F$51,3,0)</f>
        <v>Fashion</v>
      </c>
      <c r="L4382" t="str">
        <f>VLOOKUP(I4382,Products!$A$1:$F$51,4,0)</f>
        <v>Clothing</v>
      </c>
      <c r="M4382" s="7">
        <f>VLOOKUP(I4382,Products!$A$1:$F$51,5,0)</f>
        <v>1165.3699999999999</v>
      </c>
      <c r="N4382" s="7">
        <f>VLOOKUP(I4382,Products!$A$1:$F$51,6,0)</f>
        <v>926.55</v>
      </c>
      <c r="O4382" t="s">
        <v>835</v>
      </c>
      <c r="P4382" t="str">
        <f>VLOOKUP(O4382,Stores!$A$1:$D$6,2,0)</f>
        <v>MegaMart New Michele</v>
      </c>
      <c r="Q4382" t="str">
        <f>VLOOKUP(O4382,Stores!$A$1:$D$6,4,0)</f>
        <v>West</v>
      </c>
      <c r="R4382" s="6">
        <v>5</v>
      </c>
      <c r="S4382" s="6">
        <v>0.15</v>
      </c>
      <c r="T4382" t="s">
        <v>861</v>
      </c>
      <c r="U4382">
        <f t="shared" si="204"/>
        <v>5826.8499999999995</v>
      </c>
      <c r="V4382" s="7">
        <f t="shared" si="205"/>
        <v>4632.75</v>
      </c>
      <c r="W4382" s="7">
        <f t="shared" si="206"/>
        <v>1193.2499999999995</v>
      </c>
    </row>
    <row r="4383" spans="1:23" x14ac:dyDescent="0.25">
      <c r="A4383" t="s">
        <v>1883</v>
      </c>
      <c r="B4383" s="4">
        <v>45820</v>
      </c>
      <c r="C4383" t="s">
        <v>91</v>
      </c>
      <c r="D4383" t="str">
        <f>VLOOKUP(C4383,Customers!$A$1:$H$201,4,0)</f>
        <v>Mark Martinez</v>
      </c>
      <c r="E4383" t="str">
        <f>VLOOKUP(C4383,Customers!$A$1:$H$201,5,0)</f>
        <v>Female</v>
      </c>
      <c r="F4383" s="4">
        <f>VLOOKUP(C4383,Customers!$A$1:$H$201,6,0)</f>
        <v>26428</v>
      </c>
      <c r="G4383" s="4" t="str">
        <f>VLOOKUP(C4383,Customers!$A$1:$H$201,7,0)</f>
        <v>New Christophermouth</v>
      </c>
      <c r="H4383" s="4">
        <f>VLOOKUP(C4383,Customers!$A$1:$H$201,8,0)</f>
        <v>44123</v>
      </c>
      <c r="I4383" t="s">
        <v>707</v>
      </c>
      <c r="J4383" t="str">
        <f>VLOOKUP(I4383,Products!$A$1:$F$51,2,0)</f>
        <v>Like Camera</v>
      </c>
      <c r="K4383" t="str">
        <f>VLOOKUP(I4383,Products!$A$1:$F$51,3,0)</f>
        <v>Electronics</v>
      </c>
      <c r="L4383" t="str">
        <f>VLOOKUP(I4383,Products!$A$1:$F$51,4,0)</f>
        <v>Camera</v>
      </c>
      <c r="M4383" s="7">
        <f>VLOOKUP(I4383,Products!$A$1:$F$51,5,0)</f>
        <v>1673.69</v>
      </c>
      <c r="N4383" s="7">
        <f>VLOOKUP(I4383,Products!$A$1:$F$51,6,0)</f>
        <v>1323.38</v>
      </c>
      <c r="O4383" t="s">
        <v>838</v>
      </c>
      <c r="P4383" t="str">
        <f>VLOOKUP(O4383,Stores!$A$1:$D$6,2,0)</f>
        <v>MegaMart Brianahaven</v>
      </c>
      <c r="Q4383" t="str">
        <f>VLOOKUP(O4383,Stores!$A$1:$D$6,4,0)</f>
        <v>North</v>
      </c>
      <c r="R4383" s="6">
        <v>5</v>
      </c>
      <c r="S4383" s="6">
        <v>0.05</v>
      </c>
      <c r="T4383" t="s">
        <v>854</v>
      </c>
      <c r="U4383">
        <f t="shared" si="204"/>
        <v>8368.4500000000007</v>
      </c>
      <c r="V4383" s="7">
        <f t="shared" si="205"/>
        <v>6616.9000000000005</v>
      </c>
      <c r="W4383" s="7">
        <f t="shared" si="206"/>
        <v>1750.6000000000001</v>
      </c>
    </row>
    <row r="4384" spans="1:23" x14ac:dyDescent="0.25">
      <c r="A4384" t="s">
        <v>1935</v>
      </c>
      <c r="B4384" s="4">
        <v>45820</v>
      </c>
      <c r="C4384" t="s">
        <v>252</v>
      </c>
      <c r="D4384" t="str">
        <f>VLOOKUP(C4384,Customers!$A$1:$H$201,4,0)</f>
        <v>Daniel Maldonado</v>
      </c>
      <c r="E4384" t="str">
        <f>VLOOKUP(C4384,Customers!$A$1:$H$201,5,0)</f>
        <v>Male</v>
      </c>
      <c r="F4384" s="4">
        <f>VLOOKUP(C4384,Customers!$A$1:$H$201,6,0)</f>
        <v>26914</v>
      </c>
      <c r="G4384" s="4" t="str">
        <f>VLOOKUP(C4384,Customers!$A$1:$H$201,7,0)</f>
        <v>Davisfurt</v>
      </c>
      <c r="H4384" s="4">
        <f>VLOOKUP(C4384,Customers!$A$1:$H$201,8,0)</f>
        <v>44266</v>
      </c>
      <c r="I4384" t="s">
        <v>757</v>
      </c>
      <c r="J4384" t="str">
        <f>VLOOKUP(I4384,Products!$A$1:$F$51,2,0)</f>
        <v>Traditional Laptop</v>
      </c>
      <c r="K4384" t="str">
        <f>VLOOKUP(I4384,Products!$A$1:$F$51,3,0)</f>
        <v>Electronics</v>
      </c>
      <c r="L4384" t="str">
        <f>VLOOKUP(I4384,Products!$A$1:$F$51,4,0)</f>
        <v>Laptop</v>
      </c>
      <c r="M4384" s="7">
        <f>VLOOKUP(I4384,Products!$A$1:$F$51,5,0)</f>
        <v>1762.92</v>
      </c>
      <c r="N4384" s="7">
        <f>VLOOKUP(I4384,Products!$A$1:$F$51,6,0)</f>
        <v>1346.48</v>
      </c>
      <c r="O4384" t="s">
        <v>842</v>
      </c>
      <c r="P4384" t="str">
        <f>VLOOKUP(O4384,Stores!$A$1:$D$6,2,0)</f>
        <v>MegaMart Johnmouth</v>
      </c>
      <c r="Q4384" t="str">
        <f>VLOOKUP(O4384,Stores!$A$1:$D$6,4,0)</f>
        <v>East</v>
      </c>
      <c r="R4384" s="6">
        <v>5</v>
      </c>
      <c r="S4384" s="6">
        <v>0.1</v>
      </c>
      <c r="T4384" t="s">
        <v>857</v>
      </c>
      <c r="U4384">
        <f t="shared" si="204"/>
        <v>8814.6</v>
      </c>
      <c r="V4384" s="7">
        <f t="shared" si="205"/>
        <v>6732.4</v>
      </c>
      <c r="W4384" s="7">
        <f t="shared" si="206"/>
        <v>2081.3000000000006</v>
      </c>
    </row>
    <row r="4385" spans="1:23" x14ac:dyDescent="0.25">
      <c r="A4385" t="s">
        <v>2244</v>
      </c>
      <c r="B4385" s="4">
        <v>45821</v>
      </c>
      <c r="C4385" t="s">
        <v>208</v>
      </c>
      <c r="D4385" t="str">
        <f>VLOOKUP(C4385,Customers!$A$1:$H$201,4,0)</f>
        <v>Crystal Johnson</v>
      </c>
      <c r="E4385" t="str">
        <f>VLOOKUP(C4385,Customers!$A$1:$H$201,5,0)</f>
        <v>Female</v>
      </c>
      <c r="F4385" s="4">
        <f>VLOOKUP(C4385,Customers!$A$1:$H$201,6,0)</f>
        <v>37570</v>
      </c>
      <c r="G4385" s="4" t="str">
        <f>VLOOKUP(C4385,Customers!$A$1:$H$201,7,0)</f>
        <v>New Kathleentown</v>
      </c>
      <c r="H4385" s="4">
        <f>VLOOKUP(C4385,Customers!$A$1:$H$201,8,0)</f>
        <v>44274</v>
      </c>
      <c r="I4385" t="s">
        <v>728</v>
      </c>
      <c r="J4385" t="str">
        <f>VLOOKUP(I4385,Products!$A$1:$F$51,2,0)</f>
        <v>Understand Camera</v>
      </c>
      <c r="K4385" t="str">
        <f>VLOOKUP(I4385,Products!$A$1:$F$51,3,0)</f>
        <v>Electronics</v>
      </c>
      <c r="L4385" t="str">
        <f>VLOOKUP(I4385,Products!$A$1:$F$51,4,0)</f>
        <v>Camera</v>
      </c>
      <c r="M4385" s="7">
        <f>VLOOKUP(I4385,Products!$A$1:$F$51,5,0)</f>
        <v>1474.12</v>
      </c>
      <c r="N4385" s="7">
        <f>VLOOKUP(I4385,Products!$A$1:$F$51,6,0)</f>
        <v>764.02</v>
      </c>
      <c r="O4385" t="s">
        <v>835</v>
      </c>
      <c r="P4385" t="str">
        <f>VLOOKUP(O4385,Stores!$A$1:$D$6,2,0)</f>
        <v>MegaMart New Michele</v>
      </c>
      <c r="Q4385" t="str">
        <f>VLOOKUP(O4385,Stores!$A$1:$D$6,4,0)</f>
        <v>West</v>
      </c>
      <c r="R4385" s="6">
        <v>1</v>
      </c>
      <c r="S4385" s="6">
        <v>0.1</v>
      </c>
      <c r="T4385" t="s">
        <v>851</v>
      </c>
      <c r="U4385">
        <f t="shared" si="204"/>
        <v>1474.12</v>
      </c>
      <c r="V4385" s="7">
        <f t="shared" si="205"/>
        <v>764.02</v>
      </c>
      <c r="W4385" s="7">
        <f t="shared" si="206"/>
        <v>709.19999999999993</v>
      </c>
    </row>
    <row r="4386" spans="1:23" x14ac:dyDescent="0.25">
      <c r="A4386" t="s">
        <v>2416</v>
      </c>
      <c r="B4386" s="4">
        <v>45821</v>
      </c>
      <c r="C4386" t="s">
        <v>215</v>
      </c>
      <c r="D4386" t="str">
        <f>VLOOKUP(C4386,Customers!$A$1:$H$201,4,0)</f>
        <v>Carl Wyatt</v>
      </c>
      <c r="E4386" t="str">
        <f>VLOOKUP(C4386,Customers!$A$1:$H$201,5,0)</f>
        <v>Female</v>
      </c>
      <c r="F4386" s="4">
        <f>VLOOKUP(C4386,Customers!$A$1:$H$201,6,0)</f>
        <v>38253</v>
      </c>
      <c r="G4386" s="4" t="str">
        <f>VLOOKUP(C4386,Customers!$A$1:$H$201,7,0)</f>
        <v>North Tracey</v>
      </c>
      <c r="H4386" s="4">
        <f>VLOOKUP(C4386,Customers!$A$1:$H$201,8,0)</f>
        <v>44366</v>
      </c>
      <c r="I4386" t="s">
        <v>780</v>
      </c>
      <c r="J4386" t="str">
        <f>VLOOKUP(I4386,Products!$A$1:$F$51,2,0)</f>
        <v>Road Clothing</v>
      </c>
      <c r="K4386" t="str">
        <f>VLOOKUP(I4386,Products!$A$1:$F$51,3,0)</f>
        <v>Fashion</v>
      </c>
      <c r="L4386" t="str">
        <f>VLOOKUP(I4386,Products!$A$1:$F$51,4,0)</f>
        <v>Clothing</v>
      </c>
      <c r="M4386" s="7">
        <f>VLOOKUP(I4386,Products!$A$1:$F$51,5,0)</f>
        <v>1485.05</v>
      </c>
      <c r="N4386" s="7">
        <f>VLOOKUP(I4386,Products!$A$1:$F$51,6,0)</f>
        <v>988.31</v>
      </c>
      <c r="O4386" t="s">
        <v>831</v>
      </c>
      <c r="P4386" t="str">
        <f>VLOOKUP(O4386,Stores!$A$1:$D$6,2,0)</f>
        <v>MegaMart Peckmouth</v>
      </c>
      <c r="Q4386" t="str">
        <f>VLOOKUP(O4386,Stores!$A$1:$D$6,4,0)</f>
        <v>East</v>
      </c>
      <c r="R4386" s="6">
        <v>4</v>
      </c>
      <c r="S4386" s="6">
        <v>0</v>
      </c>
      <c r="T4386" t="s">
        <v>861</v>
      </c>
      <c r="U4386">
        <f t="shared" si="204"/>
        <v>5940.2</v>
      </c>
      <c r="V4386" s="7">
        <f t="shared" si="205"/>
        <v>3953.24</v>
      </c>
      <c r="W4386" s="7">
        <f t="shared" si="206"/>
        <v>1985.96</v>
      </c>
    </row>
    <row r="4387" spans="1:23" x14ac:dyDescent="0.25">
      <c r="A4387" t="s">
        <v>3651</v>
      </c>
      <c r="B4387" s="4">
        <v>45821</v>
      </c>
      <c r="C4387" t="s">
        <v>103</v>
      </c>
      <c r="D4387" t="str">
        <f>VLOOKUP(C4387,Customers!$A$1:$H$201,4,0)</f>
        <v>Justin Macdonald</v>
      </c>
      <c r="E4387" t="str">
        <f>VLOOKUP(C4387,Customers!$A$1:$H$201,5,0)</f>
        <v>Male</v>
      </c>
      <c r="F4387" s="4">
        <f>VLOOKUP(C4387,Customers!$A$1:$H$201,6,0)</f>
        <v>37990</v>
      </c>
      <c r="G4387" s="4" t="str">
        <f>VLOOKUP(C4387,Customers!$A$1:$H$201,7,0)</f>
        <v>Shepherdburgh</v>
      </c>
      <c r="H4387" s="4">
        <f>VLOOKUP(C4387,Customers!$A$1:$H$201,8,0)</f>
        <v>45538</v>
      </c>
      <c r="I4387" t="s">
        <v>778</v>
      </c>
      <c r="J4387" t="str">
        <f>VLOOKUP(I4387,Products!$A$1:$F$51,2,0)</f>
        <v>Deal Smartphone</v>
      </c>
      <c r="K4387" t="str">
        <f>VLOOKUP(I4387,Products!$A$1:$F$51,3,0)</f>
        <v>Electronics</v>
      </c>
      <c r="L4387" t="str">
        <f>VLOOKUP(I4387,Products!$A$1:$F$51,4,0)</f>
        <v>Smartphone</v>
      </c>
      <c r="M4387" s="7">
        <f>VLOOKUP(I4387,Products!$A$1:$F$51,5,0)</f>
        <v>673.78</v>
      </c>
      <c r="N4387" s="7">
        <f>VLOOKUP(I4387,Products!$A$1:$F$51,6,0)</f>
        <v>363.33</v>
      </c>
      <c r="O4387" t="s">
        <v>838</v>
      </c>
      <c r="P4387" t="str">
        <f>VLOOKUP(O4387,Stores!$A$1:$D$6,2,0)</f>
        <v>MegaMart Brianahaven</v>
      </c>
      <c r="Q4387" t="str">
        <f>VLOOKUP(O4387,Stores!$A$1:$D$6,4,0)</f>
        <v>North</v>
      </c>
      <c r="R4387" s="6">
        <v>2</v>
      </c>
      <c r="S4387" s="6">
        <v>0.05</v>
      </c>
      <c r="T4387" t="s">
        <v>851</v>
      </c>
      <c r="U4387">
        <f t="shared" si="204"/>
        <v>1347.56</v>
      </c>
      <c r="V4387" s="7">
        <f t="shared" si="205"/>
        <v>726.66</v>
      </c>
      <c r="W4387" s="7">
        <f t="shared" si="206"/>
        <v>619.94999999999993</v>
      </c>
    </row>
    <row r="4388" spans="1:23" x14ac:dyDescent="0.25">
      <c r="A4388" t="s">
        <v>4094</v>
      </c>
      <c r="B4388" s="4">
        <v>45821</v>
      </c>
      <c r="C4388" t="s">
        <v>69</v>
      </c>
      <c r="D4388" t="str">
        <f>VLOOKUP(C4388,Customers!$A$1:$H$201,4,0)</f>
        <v>Vanessa Anderson</v>
      </c>
      <c r="E4388" t="str">
        <f>VLOOKUP(C4388,Customers!$A$1:$H$201,5,0)</f>
        <v>Female</v>
      </c>
      <c r="F4388" s="4">
        <f>VLOOKUP(C4388,Customers!$A$1:$H$201,6,0)</f>
        <v>30021</v>
      </c>
      <c r="G4388" s="4" t="str">
        <f>VLOOKUP(C4388,Customers!$A$1:$H$201,7,0)</f>
        <v>Peterside</v>
      </c>
      <c r="H4388" s="4">
        <f>VLOOKUP(C4388,Customers!$A$1:$H$201,8,0)</f>
        <v>45560</v>
      </c>
      <c r="I4388" t="s">
        <v>814</v>
      </c>
      <c r="J4388" t="str">
        <f>VLOOKUP(I4388,Products!$A$1:$F$51,2,0)</f>
        <v>Nature Clothing</v>
      </c>
      <c r="K4388" t="str">
        <f>VLOOKUP(I4388,Products!$A$1:$F$51,3,0)</f>
        <v>Fashion</v>
      </c>
      <c r="L4388" t="str">
        <f>VLOOKUP(I4388,Products!$A$1:$F$51,4,0)</f>
        <v>Clothing</v>
      </c>
      <c r="M4388" s="7">
        <f>VLOOKUP(I4388,Products!$A$1:$F$51,5,0)</f>
        <v>1165.3699999999999</v>
      </c>
      <c r="N4388" s="7">
        <f>VLOOKUP(I4388,Products!$A$1:$F$51,6,0)</f>
        <v>926.55</v>
      </c>
      <c r="O4388" t="s">
        <v>835</v>
      </c>
      <c r="P4388" t="str">
        <f>VLOOKUP(O4388,Stores!$A$1:$D$6,2,0)</f>
        <v>MegaMart New Michele</v>
      </c>
      <c r="Q4388" t="str">
        <f>VLOOKUP(O4388,Stores!$A$1:$D$6,4,0)</f>
        <v>West</v>
      </c>
      <c r="R4388" s="6">
        <v>2</v>
      </c>
      <c r="S4388" s="6">
        <v>0</v>
      </c>
      <c r="T4388" t="s">
        <v>854</v>
      </c>
      <c r="U4388">
        <f t="shared" si="204"/>
        <v>2330.7399999999998</v>
      </c>
      <c r="V4388" s="7">
        <f t="shared" si="205"/>
        <v>1853.1</v>
      </c>
      <c r="W4388" s="7">
        <f t="shared" si="206"/>
        <v>476.63999999999987</v>
      </c>
    </row>
    <row r="4389" spans="1:23" x14ac:dyDescent="0.25">
      <c r="A4389" t="s">
        <v>4588</v>
      </c>
      <c r="B4389" s="4">
        <v>45821</v>
      </c>
      <c r="C4389" t="s">
        <v>125</v>
      </c>
      <c r="D4389" t="str">
        <f>VLOOKUP(C4389,Customers!$A$1:$H$201,4,0)</f>
        <v>Valerie Macdonald</v>
      </c>
      <c r="E4389" t="str">
        <f>VLOOKUP(C4389,Customers!$A$1:$H$201,5,0)</f>
        <v>Male</v>
      </c>
      <c r="F4389" s="4">
        <f>VLOOKUP(C4389,Customers!$A$1:$H$201,6,0)</f>
        <v>33917</v>
      </c>
      <c r="G4389" s="4" t="str">
        <f>VLOOKUP(C4389,Customers!$A$1:$H$201,7,0)</f>
        <v>East Shelby</v>
      </c>
      <c r="H4389" s="4">
        <f>VLOOKUP(C4389,Customers!$A$1:$H$201,8,0)</f>
        <v>44208</v>
      </c>
      <c r="I4389" t="s">
        <v>721</v>
      </c>
      <c r="J4389" t="str">
        <f>VLOOKUP(I4389,Products!$A$1:$F$51,2,0)</f>
        <v>Knowledge Bags</v>
      </c>
      <c r="K4389" t="str">
        <f>VLOOKUP(I4389,Products!$A$1:$F$51,3,0)</f>
        <v>Fashion</v>
      </c>
      <c r="L4389" t="str">
        <f>VLOOKUP(I4389,Products!$A$1:$F$51,4,0)</f>
        <v>Bags</v>
      </c>
      <c r="M4389" s="7">
        <f>VLOOKUP(I4389,Products!$A$1:$F$51,5,0)</f>
        <v>1396.22</v>
      </c>
      <c r="N4389" s="7">
        <f>VLOOKUP(I4389,Products!$A$1:$F$51,6,0)</f>
        <v>1004.09</v>
      </c>
      <c r="O4389" t="s">
        <v>842</v>
      </c>
      <c r="P4389" t="str">
        <f>VLOOKUP(O4389,Stores!$A$1:$D$6,2,0)</f>
        <v>MegaMart Johnmouth</v>
      </c>
      <c r="Q4389" t="str">
        <f>VLOOKUP(O4389,Stores!$A$1:$D$6,4,0)</f>
        <v>East</v>
      </c>
      <c r="R4389" s="6">
        <v>1</v>
      </c>
      <c r="S4389" s="6">
        <v>0.15</v>
      </c>
      <c r="T4389" t="s">
        <v>851</v>
      </c>
      <c r="U4389">
        <f t="shared" si="204"/>
        <v>1396.22</v>
      </c>
      <c r="V4389" s="7">
        <f t="shared" si="205"/>
        <v>1004.09</v>
      </c>
      <c r="W4389" s="7">
        <f t="shared" si="206"/>
        <v>391.28</v>
      </c>
    </row>
    <row r="4390" spans="1:23" x14ac:dyDescent="0.25">
      <c r="A4390" t="s">
        <v>5521</v>
      </c>
      <c r="B4390" s="4">
        <v>45821</v>
      </c>
      <c r="C4390" t="s">
        <v>18</v>
      </c>
      <c r="D4390" t="str">
        <f>VLOOKUP(C4390,Customers!$A$1:$H$201,4,0)</f>
        <v>Joseph Ward</v>
      </c>
      <c r="E4390" t="str">
        <f>VLOOKUP(C4390,Customers!$A$1:$H$201,5,0)</f>
        <v>Male</v>
      </c>
      <c r="F4390" s="4">
        <f>VLOOKUP(C4390,Customers!$A$1:$H$201,6,0)</f>
        <v>33771</v>
      </c>
      <c r="G4390" s="4" t="str">
        <f>VLOOKUP(C4390,Customers!$A$1:$H$201,7,0)</f>
        <v>East Edgarborough</v>
      </c>
      <c r="H4390" s="4">
        <f>VLOOKUP(C4390,Customers!$A$1:$H$201,8,0)</f>
        <v>45544</v>
      </c>
      <c r="I4390" t="s">
        <v>778</v>
      </c>
      <c r="J4390" t="str">
        <f>VLOOKUP(I4390,Products!$A$1:$F$51,2,0)</f>
        <v>Deal Smartphone</v>
      </c>
      <c r="K4390" t="str">
        <f>VLOOKUP(I4390,Products!$A$1:$F$51,3,0)</f>
        <v>Electronics</v>
      </c>
      <c r="L4390" t="str">
        <f>VLOOKUP(I4390,Products!$A$1:$F$51,4,0)</f>
        <v>Smartphone</v>
      </c>
      <c r="M4390" s="7">
        <f>VLOOKUP(I4390,Products!$A$1:$F$51,5,0)</f>
        <v>673.78</v>
      </c>
      <c r="N4390" s="7">
        <f>VLOOKUP(I4390,Products!$A$1:$F$51,6,0)</f>
        <v>363.33</v>
      </c>
      <c r="O4390" t="s">
        <v>838</v>
      </c>
      <c r="P4390" t="str">
        <f>VLOOKUP(O4390,Stores!$A$1:$D$6,2,0)</f>
        <v>MegaMart Brianahaven</v>
      </c>
      <c r="Q4390" t="str">
        <f>VLOOKUP(O4390,Stores!$A$1:$D$6,4,0)</f>
        <v>North</v>
      </c>
      <c r="R4390" s="6">
        <v>2</v>
      </c>
      <c r="S4390" s="6">
        <v>0.1</v>
      </c>
      <c r="T4390" t="s">
        <v>861</v>
      </c>
      <c r="U4390">
        <f t="shared" si="204"/>
        <v>1347.56</v>
      </c>
      <c r="V4390" s="7">
        <f t="shared" si="205"/>
        <v>726.66</v>
      </c>
      <c r="W4390" s="7">
        <f t="shared" si="206"/>
        <v>620</v>
      </c>
    </row>
    <row r="4391" spans="1:23" x14ac:dyDescent="0.25">
      <c r="A4391" t="s">
        <v>5636</v>
      </c>
      <c r="B4391" s="4">
        <v>45821</v>
      </c>
      <c r="C4391" t="s">
        <v>565</v>
      </c>
      <c r="D4391" t="str">
        <f>VLOOKUP(C4391,Customers!$A$1:$H$201,4,0)</f>
        <v>Crystal Aguirre</v>
      </c>
      <c r="E4391" t="str">
        <f>VLOOKUP(C4391,Customers!$A$1:$H$201,5,0)</f>
        <v>Male</v>
      </c>
      <c r="F4391" s="4">
        <f>VLOOKUP(C4391,Customers!$A$1:$H$201,6,0)</f>
        <v>29791</v>
      </c>
      <c r="G4391" s="4" t="str">
        <f>VLOOKUP(C4391,Customers!$A$1:$H$201,7,0)</f>
        <v>Dylanmouth</v>
      </c>
      <c r="H4391" s="4">
        <f>VLOOKUP(C4391,Customers!$A$1:$H$201,8,0)</f>
        <v>45184</v>
      </c>
      <c r="I4391" t="s">
        <v>730</v>
      </c>
      <c r="J4391" t="str">
        <f>VLOOKUP(I4391,Products!$A$1:$F$51,2,0)</f>
        <v>Recognize Footwear</v>
      </c>
      <c r="K4391" t="str">
        <f>VLOOKUP(I4391,Products!$A$1:$F$51,3,0)</f>
        <v>Fashion</v>
      </c>
      <c r="L4391" t="str">
        <f>VLOOKUP(I4391,Products!$A$1:$F$51,4,0)</f>
        <v>Footwear</v>
      </c>
      <c r="M4391" s="7">
        <f>VLOOKUP(I4391,Products!$A$1:$F$51,5,0)</f>
        <v>109.78</v>
      </c>
      <c r="N4391" s="7">
        <f>VLOOKUP(I4391,Products!$A$1:$F$51,6,0)</f>
        <v>70.59</v>
      </c>
      <c r="O4391" t="s">
        <v>835</v>
      </c>
      <c r="P4391" t="str">
        <f>VLOOKUP(O4391,Stores!$A$1:$D$6,2,0)</f>
        <v>MegaMart New Michele</v>
      </c>
      <c r="Q4391" t="str">
        <f>VLOOKUP(O4391,Stores!$A$1:$D$6,4,0)</f>
        <v>West</v>
      </c>
      <c r="R4391" s="6">
        <v>5</v>
      </c>
      <c r="S4391" s="6">
        <v>0.15</v>
      </c>
      <c r="T4391" t="s">
        <v>857</v>
      </c>
      <c r="U4391">
        <f t="shared" si="204"/>
        <v>548.9</v>
      </c>
      <c r="V4391" s="7">
        <f t="shared" si="205"/>
        <v>352.95000000000005</v>
      </c>
      <c r="W4391" s="7">
        <f t="shared" si="206"/>
        <v>195.09999999999994</v>
      </c>
    </row>
    <row r="4392" spans="1:23" x14ac:dyDescent="0.25">
      <c r="A4392" t="s">
        <v>2558</v>
      </c>
      <c r="B4392" s="4">
        <v>45821</v>
      </c>
      <c r="C4392" t="s">
        <v>132</v>
      </c>
      <c r="D4392" t="str">
        <f>VLOOKUP(C4392,Customers!$A$1:$H$201,4,0)</f>
        <v>Kari Miller</v>
      </c>
      <c r="E4392" t="str">
        <f>VLOOKUP(C4392,Customers!$A$1:$H$201,5,0)</f>
        <v>Female</v>
      </c>
      <c r="F4392" s="4">
        <f>VLOOKUP(C4392,Customers!$A$1:$H$201,6,0)</f>
        <v>23730</v>
      </c>
      <c r="G4392" s="4" t="str">
        <f>VLOOKUP(C4392,Customers!$A$1:$H$201,7,0)</f>
        <v>East Mary</v>
      </c>
      <c r="H4392" s="4">
        <f>VLOOKUP(C4392,Customers!$A$1:$H$201,8,0)</f>
        <v>45670</v>
      </c>
      <c r="I4392" t="s">
        <v>786</v>
      </c>
      <c r="J4392" t="str">
        <f>VLOOKUP(I4392,Products!$A$1:$F$51,2,0)</f>
        <v>Difficult Vegetables</v>
      </c>
      <c r="K4392" t="str">
        <f>VLOOKUP(I4392,Products!$A$1:$F$51,3,0)</f>
        <v>Groceries</v>
      </c>
      <c r="L4392" t="str">
        <f>VLOOKUP(I4392,Products!$A$1:$F$51,4,0)</f>
        <v>Vegetables</v>
      </c>
      <c r="M4392" s="7">
        <f>VLOOKUP(I4392,Products!$A$1:$F$51,5,0)</f>
        <v>1102.791777777778</v>
      </c>
      <c r="N4392" s="7">
        <f>VLOOKUP(I4392,Products!$A$1:$F$51,6,0)</f>
        <v>164.01</v>
      </c>
      <c r="O4392" t="s">
        <v>842</v>
      </c>
      <c r="P4392" t="str">
        <f>VLOOKUP(O4392,Stores!$A$1:$D$6,2,0)</f>
        <v>MegaMart Johnmouth</v>
      </c>
      <c r="Q4392" t="str">
        <f>VLOOKUP(O4392,Stores!$A$1:$D$6,4,0)</f>
        <v>East</v>
      </c>
      <c r="R4392" s="6">
        <v>4</v>
      </c>
      <c r="S4392" s="6">
        <v>0.15</v>
      </c>
      <c r="T4392" t="s">
        <v>861</v>
      </c>
      <c r="U4392">
        <f t="shared" si="204"/>
        <v>4411.1671111111118</v>
      </c>
      <c r="V4392" s="7">
        <f t="shared" si="205"/>
        <v>656.04</v>
      </c>
      <c r="W4392" s="7">
        <f t="shared" si="206"/>
        <v>3754.2771111111119</v>
      </c>
    </row>
    <row r="4393" spans="1:23" x14ac:dyDescent="0.25">
      <c r="A4393" t="s">
        <v>3316</v>
      </c>
      <c r="B4393" s="4">
        <v>45821</v>
      </c>
      <c r="C4393" t="s">
        <v>91</v>
      </c>
      <c r="D4393" t="str">
        <f>VLOOKUP(C4393,Customers!$A$1:$H$201,4,0)</f>
        <v>Mark Martinez</v>
      </c>
      <c r="E4393" t="str">
        <f>VLOOKUP(C4393,Customers!$A$1:$H$201,5,0)</f>
        <v>Female</v>
      </c>
      <c r="F4393" s="4">
        <f>VLOOKUP(C4393,Customers!$A$1:$H$201,6,0)</f>
        <v>26428</v>
      </c>
      <c r="G4393" s="4" t="str">
        <f>VLOOKUP(C4393,Customers!$A$1:$H$201,7,0)</f>
        <v>New Christophermouth</v>
      </c>
      <c r="H4393" s="4">
        <f>VLOOKUP(C4393,Customers!$A$1:$H$201,8,0)</f>
        <v>44123</v>
      </c>
      <c r="I4393" t="s">
        <v>780</v>
      </c>
      <c r="J4393" t="str">
        <f>VLOOKUP(I4393,Products!$A$1:$F$51,2,0)</f>
        <v>Road Clothing</v>
      </c>
      <c r="K4393" t="str">
        <f>VLOOKUP(I4393,Products!$A$1:$F$51,3,0)</f>
        <v>Fashion</v>
      </c>
      <c r="L4393" t="str">
        <f>VLOOKUP(I4393,Products!$A$1:$F$51,4,0)</f>
        <v>Clothing</v>
      </c>
      <c r="M4393" s="7">
        <f>VLOOKUP(I4393,Products!$A$1:$F$51,5,0)</f>
        <v>1485.05</v>
      </c>
      <c r="N4393" s="7">
        <f>VLOOKUP(I4393,Products!$A$1:$F$51,6,0)</f>
        <v>988.31</v>
      </c>
      <c r="O4393" t="s">
        <v>827</v>
      </c>
      <c r="P4393" t="str">
        <f>VLOOKUP(O4393,Stores!$A$1:$D$6,2,0)</f>
        <v>MegaMart Jimenezborough</v>
      </c>
      <c r="Q4393" t="str">
        <f>VLOOKUP(O4393,Stores!$A$1:$D$6,4,0)</f>
        <v>South</v>
      </c>
      <c r="R4393" s="6">
        <v>1</v>
      </c>
      <c r="S4393" s="6">
        <v>0.05</v>
      </c>
      <c r="T4393" t="s">
        <v>861</v>
      </c>
      <c r="U4393">
        <f t="shared" si="204"/>
        <v>1485.05</v>
      </c>
      <c r="V4393" s="7">
        <f t="shared" si="205"/>
        <v>988.31</v>
      </c>
      <c r="W4393" s="7">
        <f t="shared" si="206"/>
        <v>495.79</v>
      </c>
    </row>
    <row r="4394" spans="1:23" x14ac:dyDescent="0.25">
      <c r="A4394" t="s">
        <v>4768</v>
      </c>
      <c r="B4394" s="4">
        <v>45821</v>
      </c>
      <c r="C4394" t="s">
        <v>278</v>
      </c>
      <c r="D4394" t="str">
        <f>VLOOKUP(C4394,Customers!$A$1:$H$201,4,0)</f>
        <v>Jesus Singh</v>
      </c>
      <c r="E4394" t="str">
        <f>VLOOKUP(C4394,Customers!$A$1:$H$201,5,0)</f>
        <v>Female</v>
      </c>
      <c r="F4394" s="4">
        <f>VLOOKUP(C4394,Customers!$A$1:$H$201,6,0)</f>
        <v>21701</v>
      </c>
      <c r="G4394" s="4" t="str">
        <f>VLOOKUP(C4394,Customers!$A$1:$H$201,7,0)</f>
        <v>Port Michaelstad</v>
      </c>
      <c r="H4394" s="4">
        <f>VLOOKUP(C4394,Customers!$A$1:$H$201,8,0)</f>
        <v>44966</v>
      </c>
      <c r="I4394" t="s">
        <v>770</v>
      </c>
      <c r="J4394" t="str">
        <f>VLOOKUP(I4394,Products!$A$1:$F$51,2,0)</f>
        <v>Him Smartphone</v>
      </c>
      <c r="K4394" t="str">
        <f>VLOOKUP(I4394,Products!$A$1:$F$51,3,0)</f>
        <v>Electronics</v>
      </c>
      <c r="L4394" t="str">
        <f>VLOOKUP(I4394,Products!$A$1:$F$51,4,0)</f>
        <v>Smartphone</v>
      </c>
      <c r="M4394" s="7">
        <f>VLOOKUP(I4394,Products!$A$1:$F$51,5,0)</f>
        <v>1487.41</v>
      </c>
      <c r="N4394" s="7">
        <f>VLOOKUP(I4394,Products!$A$1:$F$51,6,0)</f>
        <v>813.07</v>
      </c>
      <c r="O4394" t="s">
        <v>842</v>
      </c>
      <c r="P4394" t="str">
        <f>VLOOKUP(O4394,Stores!$A$1:$D$6,2,0)</f>
        <v>MegaMart Johnmouth</v>
      </c>
      <c r="Q4394" t="str">
        <f>VLOOKUP(O4394,Stores!$A$1:$D$6,4,0)</f>
        <v>East</v>
      </c>
      <c r="R4394" s="6">
        <v>2</v>
      </c>
      <c r="S4394" s="6">
        <v>0.1</v>
      </c>
      <c r="T4394" t="s">
        <v>861</v>
      </c>
      <c r="U4394">
        <f t="shared" si="204"/>
        <v>2974.82</v>
      </c>
      <c r="V4394" s="7">
        <f t="shared" si="205"/>
        <v>1626.14</v>
      </c>
      <c r="W4394" s="7">
        <f t="shared" si="206"/>
        <v>1347.78</v>
      </c>
    </row>
    <row r="4395" spans="1:23" x14ac:dyDescent="0.25">
      <c r="A4395" t="s">
        <v>4804</v>
      </c>
      <c r="B4395" s="4">
        <v>45821</v>
      </c>
      <c r="C4395" t="s">
        <v>189</v>
      </c>
      <c r="D4395" t="str">
        <f>VLOOKUP(C4395,Customers!$A$1:$H$201,4,0)</f>
        <v>Antonio Hamilton</v>
      </c>
      <c r="E4395" t="str">
        <f>VLOOKUP(C4395,Customers!$A$1:$H$201,5,0)</f>
        <v>Male</v>
      </c>
      <c r="F4395" s="4">
        <f>VLOOKUP(C4395,Customers!$A$1:$H$201,6,0)</f>
        <v>35433</v>
      </c>
      <c r="G4395" s="4" t="str">
        <f>VLOOKUP(C4395,Customers!$A$1:$H$201,7,0)</f>
        <v>Chambersview</v>
      </c>
      <c r="H4395" s="4">
        <f>VLOOKUP(C4395,Customers!$A$1:$H$201,8,0)</f>
        <v>44735</v>
      </c>
      <c r="I4395" t="s">
        <v>800</v>
      </c>
      <c r="J4395" t="str">
        <f>VLOOKUP(I4395,Products!$A$1:$F$51,2,0)</f>
        <v>Church Clothing</v>
      </c>
      <c r="K4395" t="str">
        <f>VLOOKUP(I4395,Products!$A$1:$F$51,3,0)</f>
        <v>Fashion</v>
      </c>
      <c r="L4395" t="str">
        <f>VLOOKUP(I4395,Products!$A$1:$F$51,4,0)</f>
        <v>Clothing</v>
      </c>
      <c r="M4395" s="7">
        <f>VLOOKUP(I4395,Products!$A$1:$F$51,5,0)</f>
        <v>540.94000000000005</v>
      </c>
      <c r="N4395" s="7">
        <f>VLOOKUP(I4395,Products!$A$1:$F$51,6,0)</f>
        <v>398.25</v>
      </c>
      <c r="O4395" t="s">
        <v>838</v>
      </c>
      <c r="P4395" t="str">
        <f>VLOOKUP(O4395,Stores!$A$1:$D$6,2,0)</f>
        <v>MegaMart Brianahaven</v>
      </c>
      <c r="Q4395" t="str">
        <f>VLOOKUP(O4395,Stores!$A$1:$D$6,4,0)</f>
        <v>North</v>
      </c>
      <c r="R4395" s="6">
        <v>2</v>
      </c>
      <c r="S4395" s="6">
        <v>0</v>
      </c>
      <c r="T4395" t="s">
        <v>857</v>
      </c>
      <c r="U4395">
        <f t="shared" si="204"/>
        <v>1081.8800000000001</v>
      </c>
      <c r="V4395" s="7">
        <f t="shared" si="205"/>
        <v>796.5</v>
      </c>
      <c r="W4395" s="7">
        <f t="shared" si="206"/>
        <v>284.38000000000011</v>
      </c>
    </row>
    <row r="4396" spans="1:23" x14ac:dyDescent="0.25">
      <c r="A4396" t="s">
        <v>4827</v>
      </c>
      <c r="B4396" s="4">
        <v>45821</v>
      </c>
      <c r="C4396" t="s">
        <v>380</v>
      </c>
      <c r="D4396" t="str">
        <f>VLOOKUP(C4396,Customers!$A$1:$H$201,4,0)</f>
        <v>Carolyn Perez</v>
      </c>
      <c r="E4396" t="str">
        <f>VLOOKUP(C4396,Customers!$A$1:$H$201,5,0)</f>
        <v>Female</v>
      </c>
      <c r="F4396" s="4">
        <f>VLOOKUP(C4396,Customers!$A$1:$H$201,6,0)</f>
        <v>35236</v>
      </c>
      <c r="G4396" s="4" t="str">
        <f>VLOOKUP(C4396,Customers!$A$1:$H$201,7,0)</f>
        <v>South Briantown</v>
      </c>
      <c r="H4396" s="4">
        <f>VLOOKUP(C4396,Customers!$A$1:$H$201,8,0)</f>
        <v>45242</v>
      </c>
      <c r="I4396" t="s">
        <v>746</v>
      </c>
      <c r="J4396" t="str">
        <f>VLOOKUP(I4396,Products!$A$1:$F$51,2,0)</f>
        <v>Add Clothing</v>
      </c>
      <c r="K4396" t="str">
        <f>VLOOKUP(I4396,Products!$A$1:$F$51,3,0)</f>
        <v>Fashion</v>
      </c>
      <c r="L4396" t="str">
        <f>VLOOKUP(I4396,Products!$A$1:$F$51,4,0)</f>
        <v>Clothing</v>
      </c>
      <c r="M4396" s="7">
        <f>VLOOKUP(I4396,Products!$A$1:$F$51,5,0)</f>
        <v>1342.75</v>
      </c>
      <c r="N4396" s="7">
        <f>VLOOKUP(I4396,Products!$A$1:$F$51,6,0)</f>
        <v>797.94</v>
      </c>
      <c r="O4396" t="s">
        <v>831</v>
      </c>
      <c r="P4396" t="str">
        <f>VLOOKUP(O4396,Stores!$A$1:$D$6,2,0)</f>
        <v>MegaMart Peckmouth</v>
      </c>
      <c r="Q4396" t="str">
        <f>VLOOKUP(O4396,Stores!$A$1:$D$6,4,0)</f>
        <v>East</v>
      </c>
      <c r="R4396" s="6">
        <v>1</v>
      </c>
      <c r="S4396" s="6">
        <v>0</v>
      </c>
      <c r="T4396" t="s">
        <v>851</v>
      </c>
      <c r="U4396">
        <f t="shared" si="204"/>
        <v>1342.75</v>
      </c>
      <c r="V4396" s="7">
        <f t="shared" si="205"/>
        <v>797.94</v>
      </c>
      <c r="W4396" s="7">
        <f t="shared" si="206"/>
        <v>543.80999999999995</v>
      </c>
    </row>
    <row r="4397" spans="1:23" x14ac:dyDescent="0.25">
      <c r="A4397" t="s">
        <v>4927</v>
      </c>
      <c r="B4397" s="4">
        <v>45822</v>
      </c>
      <c r="C4397" t="s">
        <v>349</v>
      </c>
      <c r="D4397" t="str">
        <f>VLOOKUP(C4397,Customers!$A$1:$H$201,4,0)</f>
        <v>Stanley Brown</v>
      </c>
      <c r="E4397" t="str">
        <f>VLOOKUP(C4397,Customers!$A$1:$H$201,5,0)</f>
        <v>Male</v>
      </c>
      <c r="F4397" s="4">
        <f>VLOOKUP(C4397,Customers!$A$1:$H$201,6,0)</f>
        <v>28594</v>
      </c>
      <c r="G4397" s="4" t="str">
        <f>VLOOKUP(C4397,Customers!$A$1:$H$201,7,0)</f>
        <v>Baldwinstad</v>
      </c>
      <c r="H4397" s="4">
        <f>VLOOKUP(C4397,Customers!$A$1:$H$201,8,0)</f>
        <v>44617</v>
      </c>
      <c r="I4397" t="s">
        <v>768</v>
      </c>
      <c r="J4397" t="str">
        <f>VLOOKUP(I4397,Products!$A$1:$F$51,2,0)</f>
        <v>And Footwear</v>
      </c>
      <c r="K4397" t="str">
        <f>VLOOKUP(I4397,Products!$A$1:$F$51,3,0)</f>
        <v>Fashion</v>
      </c>
      <c r="L4397" t="str">
        <f>VLOOKUP(I4397,Products!$A$1:$F$51,4,0)</f>
        <v>Footwear</v>
      </c>
      <c r="M4397" s="7">
        <f>VLOOKUP(I4397,Products!$A$1:$F$51,5,0)</f>
        <v>1878.47</v>
      </c>
      <c r="N4397" s="7">
        <f>VLOOKUP(I4397,Products!$A$1:$F$51,6,0)</f>
        <v>1014.91</v>
      </c>
      <c r="O4397" t="s">
        <v>835</v>
      </c>
      <c r="P4397" t="str">
        <f>VLOOKUP(O4397,Stores!$A$1:$D$6,2,0)</f>
        <v>MegaMart New Michele</v>
      </c>
      <c r="Q4397" t="str">
        <f>VLOOKUP(O4397,Stores!$A$1:$D$6,4,0)</f>
        <v>West</v>
      </c>
      <c r="R4397" s="6">
        <v>3</v>
      </c>
      <c r="S4397" s="6">
        <v>0</v>
      </c>
      <c r="T4397" t="s">
        <v>857</v>
      </c>
      <c r="U4397">
        <f t="shared" si="204"/>
        <v>5635.41</v>
      </c>
      <c r="V4397" s="7">
        <f t="shared" si="205"/>
        <v>3044.73</v>
      </c>
      <c r="W4397" s="7">
        <f t="shared" si="206"/>
        <v>2589.6799999999998</v>
      </c>
    </row>
    <row r="4398" spans="1:23" x14ac:dyDescent="0.25">
      <c r="A4398" t="s">
        <v>5619</v>
      </c>
      <c r="B4398" s="4">
        <v>45822</v>
      </c>
      <c r="C4398" t="s">
        <v>292</v>
      </c>
      <c r="D4398" t="str">
        <f>VLOOKUP(C4398,Customers!$A$1:$H$201,4,0)</f>
        <v>Jeanne Young</v>
      </c>
      <c r="E4398" t="str">
        <f>VLOOKUP(C4398,Customers!$A$1:$H$201,5,0)</f>
        <v>Male</v>
      </c>
      <c r="F4398" s="4">
        <f>VLOOKUP(C4398,Customers!$A$1:$H$201,6,0)</f>
        <v>32411</v>
      </c>
      <c r="G4398" s="4" t="str">
        <f>VLOOKUP(C4398,Customers!$A$1:$H$201,7,0)</f>
        <v>Craigport</v>
      </c>
      <c r="H4398" s="4">
        <f>VLOOKUP(C4398,Customers!$A$1:$H$201,8,0)</f>
        <v>45671</v>
      </c>
      <c r="I4398" t="s">
        <v>741</v>
      </c>
      <c r="J4398" t="str">
        <f>VLOOKUP(I4398,Products!$A$1:$F$51,2,0)</f>
        <v>Above Camera</v>
      </c>
      <c r="K4398" t="str">
        <f>VLOOKUP(I4398,Products!$A$1:$F$51,3,0)</f>
        <v>Electronics</v>
      </c>
      <c r="L4398" t="str">
        <f>VLOOKUP(I4398,Products!$A$1:$F$51,4,0)</f>
        <v>Camera</v>
      </c>
      <c r="M4398" s="7">
        <f>VLOOKUP(I4398,Products!$A$1:$F$51,5,0)</f>
        <v>1193.0899999999999</v>
      </c>
      <c r="N4398" s="7">
        <f>VLOOKUP(I4398,Products!$A$1:$F$51,6,0)</f>
        <v>818.24</v>
      </c>
      <c r="O4398" t="s">
        <v>831</v>
      </c>
      <c r="P4398" t="str">
        <f>VLOOKUP(O4398,Stores!$A$1:$D$6,2,0)</f>
        <v>MegaMart Peckmouth</v>
      </c>
      <c r="Q4398" t="str">
        <f>VLOOKUP(O4398,Stores!$A$1:$D$6,4,0)</f>
        <v>East</v>
      </c>
      <c r="R4398" s="6">
        <v>5</v>
      </c>
      <c r="S4398" s="6">
        <v>0.15</v>
      </c>
      <c r="T4398" t="s">
        <v>854</v>
      </c>
      <c r="U4398">
        <f t="shared" si="204"/>
        <v>5965.45</v>
      </c>
      <c r="V4398" s="7">
        <f t="shared" si="205"/>
        <v>4091.2</v>
      </c>
      <c r="W4398" s="7">
        <f t="shared" si="206"/>
        <v>1873.4</v>
      </c>
    </row>
    <row r="4399" spans="1:23" x14ac:dyDescent="0.25">
      <c r="A4399" t="s">
        <v>1047</v>
      </c>
      <c r="B4399" s="4">
        <v>45822</v>
      </c>
      <c r="C4399" t="s">
        <v>91</v>
      </c>
      <c r="D4399" t="str">
        <f>VLOOKUP(C4399,Customers!$A$1:$H$201,4,0)</f>
        <v>Mark Martinez</v>
      </c>
      <c r="E4399" t="str">
        <f>VLOOKUP(C4399,Customers!$A$1:$H$201,5,0)</f>
        <v>Female</v>
      </c>
      <c r="F4399" s="4">
        <f>VLOOKUP(C4399,Customers!$A$1:$H$201,6,0)</f>
        <v>26428</v>
      </c>
      <c r="G4399" s="4" t="str">
        <f>VLOOKUP(C4399,Customers!$A$1:$H$201,7,0)</f>
        <v>New Christophermouth</v>
      </c>
      <c r="H4399" s="4">
        <f>VLOOKUP(C4399,Customers!$A$1:$H$201,8,0)</f>
        <v>44123</v>
      </c>
      <c r="I4399" t="s">
        <v>735</v>
      </c>
      <c r="J4399" t="str">
        <f>VLOOKUP(I4399,Products!$A$1:$F$51,2,0)</f>
        <v>Step Smartphone</v>
      </c>
      <c r="K4399" t="str">
        <f>VLOOKUP(I4399,Products!$A$1:$F$51,3,0)</f>
        <v>Electronics</v>
      </c>
      <c r="L4399" t="str">
        <f>VLOOKUP(I4399,Products!$A$1:$F$51,4,0)</f>
        <v>Smartphone</v>
      </c>
      <c r="M4399" s="7">
        <f>VLOOKUP(I4399,Products!$A$1:$F$51,5,0)</f>
        <v>1194.1199999999999</v>
      </c>
      <c r="N4399" s="7">
        <f>VLOOKUP(I4399,Products!$A$1:$F$51,6,0)</f>
        <v>838.95</v>
      </c>
      <c r="O4399" t="s">
        <v>838</v>
      </c>
      <c r="P4399" t="str">
        <f>VLOOKUP(O4399,Stores!$A$1:$D$6,2,0)</f>
        <v>MegaMart Brianahaven</v>
      </c>
      <c r="Q4399" t="str">
        <f>VLOOKUP(O4399,Stores!$A$1:$D$6,4,0)</f>
        <v>North</v>
      </c>
      <c r="R4399" s="6">
        <v>1</v>
      </c>
      <c r="S4399" s="6">
        <v>0.05</v>
      </c>
      <c r="T4399" t="s">
        <v>854</v>
      </c>
      <c r="U4399">
        <f t="shared" si="204"/>
        <v>1194.1199999999999</v>
      </c>
      <c r="V4399" s="7">
        <f t="shared" si="205"/>
        <v>838.95</v>
      </c>
      <c r="W4399" s="7">
        <f t="shared" si="206"/>
        <v>354.21999999999986</v>
      </c>
    </row>
    <row r="4400" spans="1:23" x14ac:dyDescent="0.25">
      <c r="A4400" t="s">
        <v>2872</v>
      </c>
      <c r="B4400" s="4">
        <v>45822</v>
      </c>
      <c r="C4400" t="s">
        <v>49</v>
      </c>
      <c r="D4400" t="str">
        <f>VLOOKUP(C4400,Customers!$A$1:$H$201,4,0)</f>
        <v>Dale Perry</v>
      </c>
      <c r="E4400" t="str">
        <f>VLOOKUP(C4400,Customers!$A$1:$H$201,5,0)</f>
        <v>Male</v>
      </c>
      <c r="F4400" s="4">
        <f>VLOOKUP(C4400,Customers!$A$1:$H$201,6,0)</f>
        <v>32850</v>
      </c>
      <c r="G4400" s="4" t="str">
        <f>VLOOKUP(C4400,Customers!$A$1:$H$201,7,0)</f>
        <v>Lake Dawn</v>
      </c>
      <c r="H4400" s="4">
        <f>VLOOKUP(C4400,Customers!$A$1:$H$201,8,0)</f>
        <v>44393</v>
      </c>
      <c r="I4400" t="s">
        <v>780</v>
      </c>
      <c r="J4400" t="str">
        <f>VLOOKUP(I4400,Products!$A$1:$F$51,2,0)</f>
        <v>Road Clothing</v>
      </c>
      <c r="K4400" t="str">
        <f>VLOOKUP(I4400,Products!$A$1:$F$51,3,0)</f>
        <v>Fashion</v>
      </c>
      <c r="L4400" t="str">
        <f>VLOOKUP(I4400,Products!$A$1:$F$51,4,0)</f>
        <v>Clothing</v>
      </c>
      <c r="M4400" s="7">
        <f>VLOOKUP(I4400,Products!$A$1:$F$51,5,0)</f>
        <v>1485.05</v>
      </c>
      <c r="N4400" s="7">
        <f>VLOOKUP(I4400,Products!$A$1:$F$51,6,0)</f>
        <v>988.31</v>
      </c>
      <c r="O4400" t="s">
        <v>827</v>
      </c>
      <c r="P4400" t="str">
        <f>VLOOKUP(O4400,Stores!$A$1:$D$6,2,0)</f>
        <v>MegaMart Jimenezborough</v>
      </c>
      <c r="Q4400" t="str">
        <f>VLOOKUP(O4400,Stores!$A$1:$D$6,4,0)</f>
        <v>South</v>
      </c>
      <c r="R4400" s="6">
        <v>3</v>
      </c>
      <c r="S4400" s="6">
        <v>0</v>
      </c>
      <c r="T4400" t="s">
        <v>851</v>
      </c>
      <c r="U4400">
        <f t="shared" si="204"/>
        <v>4455.1499999999996</v>
      </c>
      <c r="V4400" s="7">
        <f t="shared" si="205"/>
        <v>2964.93</v>
      </c>
      <c r="W4400" s="7">
        <f t="shared" si="206"/>
        <v>1489.2199999999998</v>
      </c>
    </row>
    <row r="4401" spans="1:23" x14ac:dyDescent="0.25">
      <c r="A4401" t="s">
        <v>2879</v>
      </c>
      <c r="B4401" s="4">
        <v>45823</v>
      </c>
      <c r="C4401" t="s">
        <v>691</v>
      </c>
      <c r="D4401" t="str">
        <f>VLOOKUP(C4401,Customers!$A$1:$H$201,4,0)</f>
        <v>Matthew Dixon</v>
      </c>
      <c r="E4401" t="str">
        <f>VLOOKUP(C4401,Customers!$A$1:$H$201,5,0)</f>
        <v>Male</v>
      </c>
      <c r="F4401" s="4">
        <f>VLOOKUP(C4401,Customers!$A$1:$H$201,6,0)</f>
        <v>21086</v>
      </c>
      <c r="G4401" s="4" t="str">
        <f>VLOOKUP(C4401,Customers!$A$1:$H$201,7,0)</f>
        <v>Lake Emily</v>
      </c>
      <c r="H4401" s="4">
        <f>VLOOKUP(C4401,Customers!$A$1:$H$201,8,0)</f>
        <v>44153</v>
      </c>
      <c r="I4401" t="s">
        <v>730</v>
      </c>
      <c r="J4401" t="str">
        <f>VLOOKUP(I4401,Products!$A$1:$F$51,2,0)</f>
        <v>Recognize Footwear</v>
      </c>
      <c r="K4401" t="str">
        <f>VLOOKUP(I4401,Products!$A$1:$F$51,3,0)</f>
        <v>Fashion</v>
      </c>
      <c r="L4401" t="str">
        <f>VLOOKUP(I4401,Products!$A$1:$F$51,4,0)</f>
        <v>Footwear</v>
      </c>
      <c r="M4401" s="7">
        <f>VLOOKUP(I4401,Products!$A$1:$F$51,5,0)</f>
        <v>109.78</v>
      </c>
      <c r="N4401" s="7">
        <f>VLOOKUP(I4401,Products!$A$1:$F$51,6,0)</f>
        <v>70.59</v>
      </c>
      <c r="O4401" t="s">
        <v>831</v>
      </c>
      <c r="P4401" t="str">
        <f>VLOOKUP(O4401,Stores!$A$1:$D$6,2,0)</f>
        <v>MegaMart Peckmouth</v>
      </c>
      <c r="Q4401" t="str">
        <f>VLOOKUP(O4401,Stores!$A$1:$D$6,4,0)</f>
        <v>East</v>
      </c>
      <c r="R4401" s="6">
        <v>5</v>
      </c>
      <c r="S4401" s="6">
        <v>0.1</v>
      </c>
      <c r="T4401" t="s">
        <v>854</v>
      </c>
      <c r="U4401">
        <f t="shared" si="204"/>
        <v>548.9</v>
      </c>
      <c r="V4401" s="7">
        <f t="shared" si="205"/>
        <v>352.95000000000005</v>
      </c>
      <c r="W4401" s="7">
        <f t="shared" si="206"/>
        <v>195.04999999999993</v>
      </c>
    </row>
    <row r="4402" spans="1:23" x14ac:dyDescent="0.25">
      <c r="A4402" t="s">
        <v>4347</v>
      </c>
      <c r="B4402" s="4">
        <v>45823</v>
      </c>
      <c r="C4402" t="s">
        <v>18</v>
      </c>
      <c r="D4402" t="str">
        <f>VLOOKUP(C4402,Customers!$A$1:$H$201,4,0)</f>
        <v>Joseph Ward</v>
      </c>
      <c r="E4402" t="str">
        <f>VLOOKUP(C4402,Customers!$A$1:$H$201,5,0)</f>
        <v>Male</v>
      </c>
      <c r="F4402" s="4">
        <f>VLOOKUP(C4402,Customers!$A$1:$H$201,6,0)</f>
        <v>33771</v>
      </c>
      <c r="G4402" s="4" t="str">
        <f>VLOOKUP(C4402,Customers!$A$1:$H$201,7,0)</f>
        <v>East Edgarborough</v>
      </c>
      <c r="H4402" s="4">
        <f>VLOOKUP(C4402,Customers!$A$1:$H$201,8,0)</f>
        <v>45544</v>
      </c>
      <c r="I4402" t="s">
        <v>755</v>
      </c>
      <c r="J4402" t="str">
        <f>VLOOKUP(I4402,Products!$A$1:$F$51,2,0)</f>
        <v>Democratic Smartphone</v>
      </c>
      <c r="K4402" t="str">
        <f>VLOOKUP(I4402,Products!$A$1:$F$51,3,0)</f>
        <v>Electronics</v>
      </c>
      <c r="L4402" t="str">
        <f>VLOOKUP(I4402,Products!$A$1:$F$51,4,0)</f>
        <v>Smartphone</v>
      </c>
      <c r="M4402" s="7">
        <f>VLOOKUP(I4402,Products!$A$1:$F$51,5,0)</f>
        <v>1079.8900000000001</v>
      </c>
      <c r="N4402" s="7">
        <f>VLOOKUP(I4402,Products!$A$1:$F$51,6,0)</f>
        <v>703.83</v>
      </c>
      <c r="O4402" t="s">
        <v>831</v>
      </c>
      <c r="P4402" t="str">
        <f>VLOOKUP(O4402,Stores!$A$1:$D$6,2,0)</f>
        <v>MegaMart Peckmouth</v>
      </c>
      <c r="Q4402" t="str">
        <f>VLOOKUP(O4402,Stores!$A$1:$D$6,4,0)</f>
        <v>East</v>
      </c>
      <c r="R4402" s="6">
        <v>1</v>
      </c>
      <c r="S4402" s="6">
        <v>0.15</v>
      </c>
      <c r="T4402" t="s">
        <v>857</v>
      </c>
      <c r="U4402">
        <f t="shared" si="204"/>
        <v>1079.8900000000001</v>
      </c>
      <c r="V4402" s="7">
        <f t="shared" si="205"/>
        <v>703.83</v>
      </c>
      <c r="W4402" s="7">
        <f t="shared" si="206"/>
        <v>375.21000000000004</v>
      </c>
    </row>
    <row r="4403" spans="1:23" x14ac:dyDescent="0.25">
      <c r="A4403" t="s">
        <v>4973</v>
      </c>
      <c r="B4403" s="4">
        <v>45823</v>
      </c>
      <c r="C4403" t="s">
        <v>22</v>
      </c>
      <c r="D4403" t="str">
        <f>VLOOKUP(C4403,Customers!$A$1:$H$201,4,0)</f>
        <v>Jamie Salinas</v>
      </c>
      <c r="E4403" t="str">
        <f>VLOOKUP(C4403,Customers!$A$1:$H$201,5,0)</f>
        <v>Male</v>
      </c>
      <c r="F4403" s="4">
        <f>VLOOKUP(C4403,Customers!$A$1:$H$201,6,0)</f>
        <v>33773</v>
      </c>
      <c r="G4403" s="4" t="str">
        <f>VLOOKUP(C4403,Customers!$A$1:$H$201,7,0)</f>
        <v>Port Kimberly</v>
      </c>
      <c r="H4403" s="4">
        <f>VLOOKUP(C4403,Customers!$A$1:$H$201,8,0)</f>
        <v>44616</v>
      </c>
      <c r="I4403" t="s">
        <v>790</v>
      </c>
      <c r="J4403" t="str">
        <f>VLOOKUP(I4403,Products!$A$1:$F$51,2,0)</f>
        <v>Everything Laptop</v>
      </c>
      <c r="K4403" t="str">
        <f>VLOOKUP(I4403,Products!$A$1:$F$51,3,0)</f>
        <v>Electronics</v>
      </c>
      <c r="L4403" t="str">
        <f>VLOOKUP(I4403,Products!$A$1:$F$51,4,0)</f>
        <v>Laptop</v>
      </c>
      <c r="M4403" s="7">
        <f>VLOOKUP(I4403,Products!$A$1:$F$51,5,0)</f>
        <v>428.05</v>
      </c>
      <c r="N4403" s="7">
        <f>VLOOKUP(I4403,Products!$A$1:$F$51,6,0)</f>
        <v>246.07</v>
      </c>
      <c r="O4403" t="s">
        <v>842</v>
      </c>
      <c r="P4403" t="str">
        <f>VLOOKUP(O4403,Stores!$A$1:$D$6,2,0)</f>
        <v>MegaMart Johnmouth</v>
      </c>
      <c r="Q4403" t="str">
        <f>VLOOKUP(O4403,Stores!$A$1:$D$6,4,0)</f>
        <v>East</v>
      </c>
      <c r="R4403" s="6">
        <v>5</v>
      </c>
      <c r="S4403" s="6">
        <v>0.05</v>
      </c>
      <c r="T4403" t="s">
        <v>857</v>
      </c>
      <c r="U4403">
        <f t="shared" si="204"/>
        <v>2140.25</v>
      </c>
      <c r="V4403" s="7">
        <f t="shared" si="205"/>
        <v>1230.3499999999999</v>
      </c>
      <c r="W4403" s="7">
        <f t="shared" si="206"/>
        <v>908.95</v>
      </c>
    </row>
    <row r="4404" spans="1:23" x14ac:dyDescent="0.25">
      <c r="A4404" t="s">
        <v>1427</v>
      </c>
      <c r="B4404" s="4">
        <v>45823</v>
      </c>
      <c r="C4404" t="s">
        <v>95</v>
      </c>
      <c r="D4404" t="str">
        <f>VLOOKUP(C4404,Customers!$A$1:$H$201,4,0)</f>
        <v>Molly Murray</v>
      </c>
      <c r="E4404" t="str">
        <f>VLOOKUP(C4404,Customers!$A$1:$H$201,5,0)</f>
        <v>Female</v>
      </c>
      <c r="F4404" s="4">
        <f>VLOOKUP(C4404,Customers!$A$1:$H$201,6,0)</f>
        <v>22610</v>
      </c>
      <c r="G4404" s="4" t="str">
        <f>VLOOKUP(C4404,Customers!$A$1:$H$201,7,0)</f>
        <v>North April</v>
      </c>
      <c r="H4404" s="4">
        <f>VLOOKUP(C4404,Customers!$A$1:$H$201,8,0)</f>
        <v>45036</v>
      </c>
      <c r="I4404" t="s">
        <v>746</v>
      </c>
      <c r="J4404" t="str">
        <f>VLOOKUP(I4404,Products!$A$1:$F$51,2,0)</f>
        <v>Add Clothing</v>
      </c>
      <c r="K4404" t="str">
        <f>VLOOKUP(I4404,Products!$A$1:$F$51,3,0)</f>
        <v>Fashion</v>
      </c>
      <c r="L4404" t="str">
        <f>VLOOKUP(I4404,Products!$A$1:$F$51,4,0)</f>
        <v>Clothing</v>
      </c>
      <c r="M4404" s="7">
        <f>VLOOKUP(I4404,Products!$A$1:$F$51,5,0)</f>
        <v>1342.75</v>
      </c>
      <c r="N4404" s="7">
        <f>VLOOKUP(I4404,Products!$A$1:$F$51,6,0)</f>
        <v>797.94</v>
      </c>
      <c r="O4404" t="s">
        <v>835</v>
      </c>
      <c r="P4404" t="str">
        <f>VLOOKUP(O4404,Stores!$A$1:$D$6,2,0)</f>
        <v>MegaMart New Michele</v>
      </c>
      <c r="Q4404" t="str">
        <f>VLOOKUP(O4404,Stores!$A$1:$D$6,4,0)</f>
        <v>West</v>
      </c>
      <c r="R4404" s="6">
        <v>1</v>
      </c>
      <c r="S4404" s="6">
        <v>0</v>
      </c>
      <c r="T4404" t="s">
        <v>854</v>
      </c>
      <c r="U4404">
        <f t="shared" si="204"/>
        <v>1342.75</v>
      </c>
      <c r="V4404" s="7">
        <f t="shared" si="205"/>
        <v>797.94</v>
      </c>
      <c r="W4404" s="7">
        <f t="shared" si="206"/>
        <v>543.80999999999995</v>
      </c>
    </row>
    <row r="4405" spans="1:23" x14ac:dyDescent="0.25">
      <c r="A4405" t="s">
        <v>1478</v>
      </c>
      <c r="B4405" s="4">
        <v>45823</v>
      </c>
      <c r="C4405" t="s">
        <v>462</v>
      </c>
      <c r="D4405" t="str">
        <f>VLOOKUP(C4405,Customers!$A$1:$H$201,4,0)</f>
        <v>Monique Johnson</v>
      </c>
      <c r="E4405" t="str">
        <f>VLOOKUP(C4405,Customers!$A$1:$H$201,5,0)</f>
        <v>Male</v>
      </c>
      <c r="F4405" s="4">
        <f>VLOOKUP(C4405,Customers!$A$1:$H$201,6,0)</f>
        <v>29315</v>
      </c>
      <c r="G4405" s="4" t="str">
        <f>VLOOKUP(C4405,Customers!$A$1:$H$201,7,0)</f>
        <v>West Paulfurt</v>
      </c>
      <c r="H4405" s="4">
        <f>VLOOKUP(C4405,Customers!$A$1:$H$201,8,0)</f>
        <v>45654</v>
      </c>
      <c r="I4405" t="s">
        <v>798</v>
      </c>
      <c r="J4405" t="str">
        <f>VLOOKUP(I4405,Products!$A$1:$F$51,2,0)</f>
        <v>Stage Footwear</v>
      </c>
      <c r="K4405" t="str">
        <f>VLOOKUP(I4405,Products!$A$1:$F$51,3,0)</f>
        <v>Fashion</v>
      </c>
      <c r="L4405" t="str">
        <f>VLOOKUP(I4405,Products!$A$1:$F$51,4,0)</f>
        <v>Footwear</v>
      </c>
      <c r="M4405" s="7">
        <f>VLOOKUP(I4405,Products!$A$1:$F$51,5,0)</f>
        <v>1102.791777777778</v>
      </c>
      <c r="N4405" s="7">
        <f>VLOOKUP(I4405,Products!$A$1:$F$51,6,0)</f>
        <v>742.26521739130465</v>
      </c>
      <c r="O4405" t="s">
        <v>835</v>
      </c>
      <c r="P4405" t="str">
        <f>VLOOKUP(O4405,Stores!$A$1:$D$6,2,0)</f>
        <v>MegaMart New Michele</v>
      </c>
      <c r="Q4405" t="str">
        <f>VLOOKUP(O4405,Stores!$A$1:$D$6,4,0)</f>
        <v>West</v>
      </c>
      <c r="R4405" s="6">
        <v>1</v>
      </c>
      <c r="S4405" s="6">
        <v>0.15</v>
      </c>
      <c r="T4405" t="s">
        <v>857</v>
      </c>
      <c r="U4405">
        <f t="shared" si="204"/>
        <v>1102.791777777778</v>
      </c>
      <c r="V4405" s="7">
        <f t="shared" si="205"/>
        <v>742.26521739130465</v>
      </c>
      <c r="W4405" s="7">
        <f t="shared" si="206"/>
        <v>359.67656038647328</v>
      </c>
    </row>
    <row r="4406" spans="1:23" x14ac:dyDescent="0.25">
      <c r="A4406" t="s">
        <v>1602</v>
      </c>
      <c r="B4406" s="4">
        <v>45823</v>
      </c>
      <c r="C4406" t="s">
        <v>401</v>
      </c>
      <c r="D4406" t="str">
        <f>VLOOKUP(C4406,Customers!$A$1:$H$201,4,0)</f>
        <v>Samantha Hill</v>
      </c>
      <c r="E4406" t="str">
        <f>VLOOKUP(C4406,Customers!$A$1:$H$201,5,0)</f>
        <v>Male</v>
      </c>
      <c r="F4406" s="4">
        <f>VLOOKUP(C4406,Customers!$A$1:$H$201,6,0)</f>
        <v>22241</v>
      </c>
      <c r="G4406" s="4" t="str">
        <f>VLOOKUP(C4406,Customers!$A$1:$H$201,7,0)</f>
        <v>Georgetown</v>
      </c>
      <c r="H4406" s="4">
        <f>VLOOKUP(C4406,Customers!$A$1:$H$201,8,0)</f>
        <v>44720</v>
      </c>
      <c r="I4406" t="s">
        <v>735</v>
      </c>
      <c r="J4406" t="str">
        <f>VLOOKUP(I4406,Products!$A$1:$F$51,2,0)</f>
        <v>Step Smartphone</v>
      </c>
      <c r="K4406" t="str">
        <f>VLOOKUP(I4406,Products!$A$1:$F$51,3,0)</f>
        <v>Electronics</v>
      </c>
      <c r="L4406" t="str">
        <f>VLOOKUP(I4406,Products!$A$1:$F$51,4,0)</f>
        <v>Smartphone</v>
      </c>
      <c r="M4406" s="7">
        <f>VLOOKUP(I4406,Products!$A$1:$F$51,5,0)</f>
        <v>1194.1199999999999</v>
      </c>
      <c r="N4406" s="7">
        <f>VLOOKUP(I4406,Products!$A$1:$F$51,6,0)</f>
        <v>838.95</v>
      </c>
      <c r="O4406" t="s">
        <v>842</v>
      </c>
      <c r="P4406" t="str">
        <f>VLOOKUP(O4406,Stores!$A$1:$D$6,2,0)</f>
        <v>MegaMart Johnmouth</v>
      </c>
      <c r="Q4406" t="str">
        <f>VLOOKUP(O4406,Stores!$A$1:$D$6,4,0)</f>
        <v>East</v>
      </c>
      <c r="R4406" s="6">
        <v>2</v>
      </c>
      <c r="S4406" s="6">
        <v>0.1</v>
      </c>
      <c r="T4406" t="s">
        <v>854</v>
      </c>
      <c r="U4406">
        <f t="shared" si="204"/>
        <v>2388.2399999999998</v>
      </c>
      <c r="V4406" s="7">
        <f t="shared" si="205"/>
        <v>1677.9</v>
      </c>
      <c r="W4406" s="7">
        <f t="shared" si="206"/>
        <v>709.43999999999971</v>
      </c>
    </row>
    <row r="4407" spans="1:23" x14ac:dyDescent="0.25">
      <c r="A4407" t="s">
        <v>3139</v>
      </c>
      <c r="B4407" s="4">
        <v>45823</v>
      </c>
      <c r="C4407" t="s">
        <v>594</v>
      </c>
      <c r="D4407" t="str">
        <f>VLOOKUP(C4407,Customers!$A$1:$H$201,4,0)</f>
        <v>Kimberly Lin</v>
      </c>
      <c r="E4407" t="str">
        <f>VLOOKUP(C4407,Customers!$A$1:$H$201,5,0)</f>
        <v>Female</v>
      </c>
      <c r="F4407" s="4">
        <f>VLOOKUP(C4407,Customers!$A$1:$H$201,6,0)</f>
        <v>32848</v>
      </c>
      <c r="G4407" s="4" t="str">
        <f>VLOOKUP(C4407,Customers!$A$1:$H$201,7,0)</f>
        <v>Wilsonland</v>
      </c>
      <c r="H4407" s="4">
        <f>VLOOKUP(C4407,Customers!$A$1:$H$201,8,0)</f>
        <v>44709</v>
      </c>
      <c r="I4407" t="s">
        <v>788</v>
      </c>
      <c r="J4407" t="str">
        <f>VLOOKUP(I4407,Products!$A$1:$F$51,2,0)</f>
        <v>Beat Accessories</v>
      </c>
      <c r="K4407" t="str">
        <f>VLOOKUP(I4407,Products!$A$1:$F$51,3,0)</f>
        <v>Fashion</v>
      </c>
      <c r="L4407" t="str">
        <f>VLOOKUP(I4407,Products!$A$1:$F$51,4,0)</f>
        <v>Accessories</v>
      </c>
      <c r="M4407" s="7">
        <f>VLOOKUP(I4407,Products!$A$1:$F$51,5,0)</f>
        <v>1798.97</v>
      </c>
      <c r="N4407" s="7">
        <f>VLOOKUP(I4407,Products!$A$1:$F$51,6,0)</f>
        <v>1329.15</v>
      </c>
      <c r="O4407" t="s">
        <v>838</v>
      </c>
      <c r="P4407" t="str">
        <f>VLOOKUP(O4407,Stores!$A$1:$D$6,2,0)</f>
        <v>MegaMart Brianahaven</v>
      </c>
      <c r="Q4407" t="str">
        <f>VLOOKUP(O4407,Stores!$A$1:$D$6,4,0)</f>
        <v>North</v>
      </c>
      <c r="R4407" s="6">
        <v>1</v>
      </c>
      <c r="S4407" s="6">
        <v>0</v>
      </c>
      <c r="T4407" t="s">
        <v>854</v>
      </c>
      <c r="U4407">
        <f t="shared" si="204"/>
        <v>1798.97</v>
      </c>
      <c r="V4407" s="7">
        <f t="shared" si="205"/>
        <v>1329.15</v>
      </c>
      <c r="W4407" s="7">
        <f t="shared" si="206"/>
        <v>468.81999999999994</v>
      </c>
    </row>
    <row r="4408" spans="1:23" x14ac:dyDescent="0.25">
      <c r="A4408" t="s">
        <v>3769</v>
      </c>
      <c r="B4408" s="4">
        <v>45823</v>
      </c>
      <c r="C4408" t="s">
        <v>568</v>
      </c>
      <c r="D4408" t="str">
        <f>VLOOKUP(C4408,Customers!$A$1:$H$201,4,0)</f>
        <v>Thomas Chung</v>
      </c>
      <c r="E4408" t="str">
        <f>VLOOKUP(C4408,Customers!$A$1:$H$201,5,0)</f>
        <v>Male</v>
      </c>
      <c r="F4408" s="4">
        <f>VLOOKUP(C4408,Customers!$A$1:$H$201,6,0)</f>
        <v>33160</v>
      </c>
      <c r="G4408" s="4" t="str">
        <f>VLOOKUP(C4408,Customers!$A$1:$H$201,7,0)</f>
        <v>Joshuamouth</v>
      </c>
      <c r="H4408" s="4">
        <f>VLOOKUP(C4408,Customers!$A$1:$H$201,8,0)</f>
        <v>44587</v>
      </c>
      <c r="I4408" t="s">
        <v>711</v>
      </c>
      <c r="J4408" t="str">
        <f>VLOOKUP(I4408,Products!$A$1:$F$51,2,0)</f>
        <v>Audience Television</v>
      </c>
      <c r="K4408" t="str">
        <f>VLOOKUP(I4408,Products!$A$1:$F$51,3,0)</f>
        <v>Electronics</v>
      </c>
      <c r="L4408" t="str">
        <f>VLOOKUP(I4408,Products!$A$1:$F$51,4,0)</f>
        <v>Television</v>
      </c>
      <c r="M4408" s="7">
        <f>VLOOKUP(I4408,Products!$A$1:$F$51,5,0)</f>
        <v>818.76</v>
      </c>
      <c r="N4408" s="7">
        <f>VLOOKUP(I4408,Products!$A$1:$F$51,6,0)</f>
        <v>527.62</v>
      </c>
      <c r="O4408" t="s">
        <v>838</v>
      </c>
      <c r="P4408" t="str">
        <f>VLOOKUP(O4408,Stores!$A$1:$D$6,2,0)</f>
        <v>MegaMart Brianahaven</v>
      </c>
      <c r="Q4408" t="str">
        <f>VLOOKUP(O4408,Stores!$A$1:$D$6,4,0)</f>
        <v>North</v>
      </c>
      <c r="R4408" s="6">
        <v>1</v>
      </c>
      <c r="S4408" s="6">
        <v>0.15</v>
      </c>
      <c r="T4408" t="s">
        <v>861</v>
      </c>
      <c r="U4408">
        <f t="shared" si="204"/>
        <v>818.76</v>
      </c>
      <c r="V4408" s="7">
        <f t="shared" si="205"/>
        <v>527.62</v>
      </c>
      <c r="W4408" s="7">
        <f t="shared" si="206"/>
        <v>290.28999999999996</v>
      </c>
    </row>
    <row r="4409" spans="1:23" x14ac:dyDescent="0.25">
      <c r="A4409" t="s">
        <v>3942</v>
      </c>
      <c r="B4409" s="4">
        <v>45824</v>
      </c>
      <c r="C4409" t="s">
        <v>655</v>
      </c>
      <c r="D4409" t="str">
        <f>VLOOKUP(C4409,Customers!$A$1:$H$201,4,0)</f>
        <v>Vicki Guzman</v>
      </c>
      <c r="E4409" t="str">
        <f>VLOOKUP(C4409,Customers!$A$1:$H$201,5,0)</f>
        <v>Female</v>
      </c>
      <c r="F4409" s="4">
        <f>VLOOKUP(C4409,Customers!$A$1:$H$201,6,0)</f>
        <v>22041</v>
      </c>
      <c r="G4409" s="4" t="str">
        <f>VLOOKUP(C4409,Customers!$A$1:$H$201,7,0)</f>
        <v>West Wandaland</v>
      </c>
      <c r="H4409" s="4">
        <f>VLOOKUP(C4409,Customers!$A$1:$H$201,8,0)</f>
        <v>45329</v>
      </c>
      <c r="I4409" t="s">
        <v>774</v>
      </c>
      <c r="J4409" t="str">
        <f>VLOOKUP(I4409,Products!$A$1:$F$51,2,0)</f>
        <v>Behavior Dairy</v>
      </c>
      <c r="K4409" t="str">
        <f>VLOOKUP(I4409,Products!$A$1:$F$51,3,0)</f>
        <v>Groceries</v>
      </c>
      <c r="L4409" t="str">
        <f>VLOOKUP(I4409,Products!$A$1:$F$51,4,0)</f>
        <v>Dairy</v>
      </c>
      <c r="M4409" s="7">
        <f>VLOOKUP(I4409,Products!$A$1:$F$51,5,0)</f>
        <v>1015.76</v>
      </c>
      <c r="N4409" s="7">
        <f>VLOOKUP(I4409,Products!$A$1:$F$51,6,0)</f>
        <v>584.4</v>
      </c>
      <c r="O4409" t="s">
        <v>835</v>
      </c>
      <c r="P4409" t="str">
        <f>VLOOKUP(O4409,Stores!$A$1:$D$6,2,0)</f>
        <v>MegaMart New Michele</v>
      </c>
      <c r="Q4409" t="str">
        <f>VLOOKUP(O4409,Stores!$A$1:$D$6,4,0)</f>
        <v>West</v>
      </c>
      <c r="R4409" s="6">
        <v>2</v>
      </c>
      <c r="S4409" s="6">
        <v>0.05</v>
      </c>
      <c r="T4409" t="s">
        <v>851</v>
      </c>
      <c r="U4409">
        <f t="shared" si="204"/>
        <v>2031.52</v>
      </c>
      <c r="V4409" s="7">
        <f t="shared" si="205"/>
        <v>1168.8</v>
      </c>
      <c r="W4409" s="7">
        <f t="shared" si="206"/>
        <v>861.77</v>
      </c>
    </row>
    <row r="4410" spans="1:23" x14ac:dyDescent="0.25">
      <c r="A4410" t="s">
        <v>4999</v>
      </c>
      <c r="B4410" s="4">
        <v>45824</v>
      </c>
      <c r="C4410" t="s">
        <v>597</v>
      </c>
      <c r="D4410" t="str">
        <f>VLOOKUP(C4410,Customers!$A$1:$H$201,4,0)</f>
        <v>Richard Jones</v>
      </c>
      <c r="E4410" t="str">
        <f>VLOOKUP(C4410,Customers!$A$1:$H$201,5,0)</f>
        <v>Male</v>
      </c>
      <c r="F4410" s="4">
        <f>VLOOKUP(C4410,Customers!$A$1:$H$201,6,0)</f>
        <v>25414</v>
      </c>
      <c r="G4410" s="4" t="str">
        <f>VLOOKUP(C4410,Customers!$A$1:$H$201,7,0)</f>
        <v>Lake Steventown</v>
      </c>
      <c r="H4410" s="4">
        <f>VLOOKUP(C4410,Customers!$A$1:$H$201,8,0)</f>
        <v>44835</v>
      </c>
      <c r="I4410" t="s">
        <v>792</v>
      </c>
      <c r="J4410" t="str">
        <f>VLOOKUP(I4410,Products!$A$1:$F$51,2,0)</f>
        <v>Chair Laptop</v>
      </c>
      <c r="K4410" t="str">
        <f>VLOOKUP(I4410,Products!$A$1:$F$51,3,0)</f>
        <v>Electronics</v>
      </c>
      <c r="L4410" t="str">
        <f>VLOOKUP(I4410,Products!$A$1:$F$51,4,0)</f>
        <v>Laptop</v>
      </c>
      <c r="M4410" s="7">
        <f>VLOOKUP(I4410,Products!$A$1:$F$51,5,0)</f>
        <v>1562.43</v>
      </c>
      <c r="N4410" s="7">
        <f>VLOOKUP(I4410,Products!$A$1:$F$51,6,0)</f>
        <v>1195.6300000000001</v>
      </c>
      <c r="O4410" t="s">
        <v>827</v>
      </c>
      <c r="P4410" t="str">
        <f>VLOOKUP(O4410,Stores!$A$1:$D$6,2,0)</f>
        <v>MegaMart Jimenezborough</v>
      </c>
      <c r="Q4410" t="str">
        <f>VLOOKUP(O4410,Stores!$A$1:$D$6,4,0)</f>
        <v>South</v>
      </c>
      <c r="R4410" s="6">
        <v>4</v>
      </c>
      <c r="S4410" s="6">
        <v>0.15</v>
      </c>
      <c r="T4410" t="s">
        <v>851</v>
      </c>
      <c r="U4410">
        <f t="shared" si="204"/>
        <v>6249.72</v>
      </c>
      <c r="V4410" s="7">
        <f t="shared" si="205"/>
        <v>4782.5200000000004</v>
      </c>
      <c r="W4410" s="7">
        <f t="shared" si="206"/>
        <v>1466.35</v>
      </c>
    </row>
    <row r="4411" spans="1:23" x14ac:dyDescent="0.25">
      <c r="A4411" t="s">
        <v>1276</v>
      </c>
      <c r="B4411" s="4">
        <v>45824</v>
      </c>
      <c r="C4411" t="s">
        <v>554</v>
      </c>
      <c r="D4411" t="str">
        <f>VLOOKUP(C4411,Customers!$A$1:$H$201,4,0)</f>
        <v>Jill Mcconnell</v>
      </c>
      <c r="E4411" t="str">
        <f>VLOOKUP(C4411,Customers!$A$1:$H$201,5,0)</f>
        <v>Male</v>
      </c>
      <c r="F4411" s="4">
        <f>VLOOKUP(C4411,Customers!$A$1:$H$201,6,0)</f>
        <v>24005</v>
      </c>
      <c r="G4411" s="4" t="str">
        <f>VLOOKUP(C4411,Customers!$A$1:$H$201,7,0)</f>
        <v>Kevinshire</v>
      </c>
      <c r="H4411" s="4">
        <f>VLOOKUP(C4411,Customers!$A$1:$H$201,8,0)</f>
        <v>45374</v>
      </c>
      <c r="I4411" t="s">
        <v>707</v>
      </c>
      <c r="J4411" t="str">
        <f>VLOOKUP(I4411,Products!$A$1:$F$51,2,0)</f>
        <v>Like Camera</v>
      </c>
      <c r="K4411" t="str">
        <f>VLOOKUP(I4411,Products!$A$1:$F$51,3,0)</f>
        <v>Electronics</v>
      </c>
      <c r="L4411" t="str">
        <f>VLOOKUP(I4411,Products!$A$1:$F$51,4,0)</f>
        <v>Camera</v>
      </c>
      <c r="M4411" s="7">
        <f>VLOOKUP(I4411,Products!$A$1:$F$51,5,0)</f>
        <v>1673.69</v>
      </c>
      <c r="N4411" s="7">
        <f>VLOOKUP(I4411,Products!$A$1:$F$51,6,0)</f>
        <v>1323.38</v>
      </c>
      <c r="O4411" t="s">
        <v>842</v>
      </c>
      <c r="P4411" t="str">
        <f>VLOOKUP(O4411,Stores!$A$1:$D$6,2,0)</f>
        <v>MegaMart Johnmouth</v>
      </c>
      <c r="Q4411" t="str">
        <f>VLOOKUP(O4411,Stores!$A$1:$D$6,4,0)</f>
        <v>East</v>
      </c>
      <c r="R4411" s="6">
        <v>5</v>
      </c>
      <c r="S4411" s="6">
        <v>0.15</v>
      </c>
      <c r="T4411" t="s">
        <v>851</v>
      </c>
      <c r="U4411">
        <f t="shared" si="204"/>
        <v>8368.4500000000007</v>
      </c>
      <c r="V4411" s="7">
        <f t="shared" si="205"/>
        <v>6616.9000000000005</v>
      </c>
      <c r="W4411" s="7">
        <f t="shared" si="206"/>
        <v>1750.7000000000003</v>
      </c>
    </row>
    <row r="4412" spans="1:23" x14ac:dyDescent="0.25">
      <c r="A4412" t="s">
        <v>1315</v>
      </c>
      <c r="B4412" s="4">
        <v>45824</v>
      </c>
      <c r="C4412" t="s">
        <v>26</v>
      </c>
      <c r="D4412" t="str">
        <f>VLOOKUP(C4412,Customers!$A$1:$H$201,4,0)</f>
        <v>Danny Moore</v>
      </c>
      <c r="E4412" t="str">
        <f>VLOOKUP(C4412,Customers!$A$1:$H$201,5,0)</f>
        <v>Male</v>
      </c>
      <c r="F4412" s="4">
        <f>VLOOKUP(C4412,Customers!$A$1:$H$201,6,0)</f>
        <v>31688</v>
      </c>
      <c r="G4412" s="4" t="str">
        <f>VLOOKUP(C4412,Customers!$A$1:$H$201,7,0)</f>
        <v>Costaberg</v>
      </c>
      <c r="H4412" s="4">
        <f>VLOOKUP(C4412,Customers!$A$1:$H$201,8,0)</f>
        <v>44751</v>
      </c>
      <c r="I4412" t="s">
        <v>808</v>
      </c>
      <c r="J4412" t="str">
        <f>VLOOKUP(I4412,Products!$A$1:$F$51,2,0)</f>
        <v>Soon Accessories</v>
      </c>
      <c r="K4412" t="str">
        <f>VLOOKUP(I4412,Products!$A$1:$F$51,3,0)</f>
        <v>Fashion</v>
      </c>
      <c r="L4412" t="str">
        <f>VLOOKUP(I4412,Products!$A$1:$F$51,4,0)</f>
        <v>Accessories</v>
      </c>
      <c r="M4412" s="7">
        <f>VLOOKUP(I4412,Products!$A$1:$F$51,5,0)</f>
        <v>564.41999999999996</v>
      </c>
      <c r="N4412" s="7">
        <f>VLOOKUP(I4412,Products!$A$1:$F$51,6,0)</f>
        <v>293.95999999999998</v>
      </c>
      <c r="O4412" t="s">
        <v>835</v>
      </c>
      <c r="P4412" t="str">
        <f>VLOOKUP(O4412,Stores!$A$1:$D$6,2,0)</f>
        <v>MegaMart New Michele</v>
      </c>
      <c r="Q4412" t="str">
        <f>VLOOKUP(O4412,Stores!$A$1:$D$6,4,0)</f>
        <v>West</v>
      </c>
      <c r="R4412" s="6">
        <v>1</v>
      </c>
      <c r="S4412" s="6">
        <v>0.05</v>
      </c>
      <c r="T4412" t="s">
        <v>857</v>
      </c>
      <c r="U4412">
        <f t="shared" si="204"/>
        <v>564.41999999999996</v>
      </c>
      <c r="V4412" s="7">
        <f t="shared" si="205"/>
        <v>293.95999999999998</v>
      </c>
      <c r="W4412" s="7">
        <f t="shared" si="206"/>
        <v>269.51</v>
      </c>
    </row>
    <row r="4413" spans="1:23" x14ac:dyDescent="0.25">
      <c r="A4413" t="s">
        <v>2152</v>
      </c>
      <c r="B4413" s="4">
        <v>45824</v>
      </c>
      <c r="C4413" t="s">
        <v>501</v>
      </c>
      <c r="D4413" t="str">
        <f>VLOOKUP(C4413,Customers!$A$1:$H$201,4,0)</f>
        <v>Breanna Moore</v>
      </c>
      <c r="E4413" t="str">
        <f>VLOOKUP(C4413,Customers!$A$1:$H$201,5,0)</f>
        <v>Female</v>
      </c>
      <c r="F4413" s="4">
        <f>VLOOKUP(C4413,Customers!$A$1:$H$201,6,0)</f>
        <v>22552</v>
      </c>
      <c r="G4413" s="4" t="str">
        <f>VLOOKUP(C4413,Customers!$A$1:$H$201,7,0)</f>
        <v>Melissaberg</v>
      </c>
      <c r="H4413" s="4">
        <f>VLOOKUP(C4413,Customers!$A$1:$H$201,8,0)</f>
        <v>44326</v>
      </c>
      <c r="I4413" t="s">
        <v>784</v>
      </c>
      <c r="J4413" t="str">
        <f>VLOOKUP(I4413,Products!$A$1:$F$51,2,0)</f>
        <v>Foot Snacks</v>
      </c>
      <c r="K4413" t="str">
        <f>VLOOKUP(I4413,Products!$A$1:$F$51,3,0)</f>
        <v>Groceries</v>
      </c>
      <c r="L4413" t="str">
        <f>VLOOKUP(I4413,Products!$A$1:$F$51,4,0)</f>
        <v>Snacks</v>
      </c>
      <c r="M4413" s="7">
        <f>VLOOKUP(I4413,Products!$A$1:$F$51,5,0)</f>
        <v>1095.72</v>
      </c>
      <c r="N4413" s="7">
        <f>VLOOKUP(I4413,Products!$A$1:$F$51,6,0)</f>
        <v>822.2</v>
      </c>
      <c r="O4413" t="s">
        <v>838</v>
      </c>
      <c r="P4413" t="str">
        <f>VLOOKUP(O4413,Stores!$A$1:$D$6,2,0)</f>
        <v>MegaMart Brianahaven</v>
      </c>
      <c r="Q4413" t="str">
        <f>VLOOKUP(O4413,Stores!$A$1:$D$6,4,0)</f>
        <v>North</v>
      </c>
      <c r="R4413" s="6">
        <v>1</v>
      </c>
      <c r="S4413" s="6">
        <v>0.15</v>
      </c>
      <c r="T4413" t="s">
        <v>857</v>
      </c>
      <c r="U4413">
        <f t="shared" si="204"/>
        <v>1095.72</v>
      </c>
      <c r="V4413" s="7">
        <f t="shared" si="205"/>
        <v>822.2</v>
      </c>
      <c r="W4413" s="7">
        <f t="shared" si="206"/>
        <v>272.66999999999996</v>
      </c>
    </row>
    <row r="4414" spans="1:23" x14ac:dyDescent="0.25">
      <c r="A4414" t="s">
        <v>2448</v>
      </c>
      <c r="B4414" s="4">
        <v>45824</v>
      </c>
      <c r="C4414" t="s">
        <v>456</v>
      </c>
      <c r="D4414" t="str">
        <f>VLOOKUP(C4414,Customers!$A$1:$H$201,4,0)</f>
        <v>Chad Roberts</v>
      </c>
      <c r="E4414" t="str">
        <f>VLOOKUP(C4414,Customers!$A$1:$H$201,5,0)</f>
        <v>Female</v>
      </c>
      <c r="F4414" s="4">
        <f>VLOOKUP(C4414,Customers!$A$1:$H$201,6,0)</f>
        <v>22804</v>
      </c>
      <c r="G4414" s="4" t="str">
        <f>VLOOKUP(C4414,Customers!$A$1:$H$201,7,0)</f>
        <v>North Michelle</v>
      </c>
      <c r="H4414" s="4">
        <f>VLOOKUP(C4414,Customers!$A$1:$H$201,8,0)</f>
        <v>44237</v>
      </c>
      <c r="I4414" t="s">
        <v>738</v>
      </c>
      <c r="J4414" t="str">
        <f>VLOOKUP(I4414,Products!$A$1:$F$51,2,0)</f>
        <v>Either Headphones</v>
      </c>
      <c r="K4414" t="str">
        <f>VLOOKUP(I4414,Products!$A$1:$F$51,3,0)</f>
        <v>Electronics</v>
      </c>
      <c r="L4414" t="str">
        <f>VLOOKUP(I4414,Products!$A$1:$F$51,4,0)</f>
        <v>Headphones</v>
      </c>
      <c r="M4414" s="7">
        <f>VLOOKUP(I4414,Products!$A$1:$F$51,5,0)</f>
        <v>248.57</v>
      </c>
      <c r="N4414" s="7">
        <f>VLOOKUP(I4414,Products!$A$1:$F$51,6,0)</f>
        <v>190.67</v>
      </c>
      <c r="O4414" t="s">
        <v>835</v>
      </c>
      <c r="P4414" t="str">
        <f>VLOOKUP(O4414,Stores!$A$1:$D$6,2,0)</f>
        <v>MegaMart New Michele</v>
      </c>
      <c r="Q4414" t="str">
        <f>VLOOKUP(O4414,Stores!$A$1:$D$6,4,0)</f>
        <v>West</v>
      </c>
      <c r="R4414" s="6">
        <v>5</v>
      </c>
      <c r="S4414" s="6">
        <v>0.1</v>
      </c>
      <c r="T4414" t="s">
        <v>854</v>
      </c>
      <c r="U4414">
        <f t="shared" si="204"/>
        <v>1242.8499999999999</v>
      </c>
      <c r="V4414" s="7">
        <f t="shared" si="205"/>
        <v>953.34999999999991</v>
      </c>
      <c r="W4414" s="7">
        <f t="shared" si="206"/>
        <v>288.60000000000002</v>
      </c>
    </row>
    <row r="4415" spans="1:23" x14ac:dyDescent="0.25">
      <c r="A4415" t="s">
        <v>1513</v>
      </c>
      <c r="B4415" s="4">
        <v>45825</v>
      </c>
      <c r="C4415" t="s">
        <v>219</v>
      </c>
      <c r="D4415" t="str">
        <f>VLOOKUP(C4415,Customers!$A$1:$H$201,4,0)</f>
        <v>Julie Gibson</v>
      </c>
      <c r="E4415" t="str">
        <f>VLOOKUP(C4415,Customers!$A$1:$H$201,5,0)</f>
        <v>Female</v>
      </c>
      <c r="F4415" s="4">
        <f>VLOOKUP(C4415,Customers!$A$1:$H$201,6,0)</f>
        <v>36064</v>
      </c>
      <c r="G4415" s="4" t="str">
        <f>VLOOKUP(C4415,Customers!$A$1:$H$201,7,0)</f>
        <v>Williamsville</v>
      </c>
      <c r="H4415" s="4">
        <f>VLOOKUP(C4415,Customers!$A$1:$H$201,8,0)</f>
        <v>45011</v>
      </c>
      <c r="I4415" t="s">
        <v>768</v>
      </c>
      <c r="J4415" t="str">
        <f>VLOOKUP(I4415,Products!$A$1:$F$51,2,0)</f>
        <v>And Footwear</v>
      </c>
      <c r="K4415" t="str">
        <f>VLOOKUP(I4415,Products!$A$1:$F$51,3,0)</f>
        <v>Fashion</v>
      </c>
      <c r="L4415" t="str">
        <f>VLOOKUP(I4415,Products!$A$1:$F$51,4,0)</f>
        <v>Footwear</v>
      </c>
      <c r="M4415" s="7">
        <f>VLOOKUP(I4415,Products!$A$1:$F$51,5,0)</f>
        <v>1878.47</v>
      </c>
      <c r="N4415" s="7">
        <f>VLOOKUP(I4415,Products!$A$1:$F$51,6,0)</f>
        <v>1014.91</v>
      </c>
      <c r="O4415" t="s">
        <v>831</v>
      </c>
      <c r="P4415" t="str">
        <f>VLOOKUP(O4415,Stores!$A$1:$D$6,2,0)</f>
        <v>MegaMart Peckmouth</v>
      </c>
      <c r="Q4415" t="str">
        <f>VLOOKUP(O4415,Stores!$A$1:$D$6,4,0)</f>
        <v>East</v>
      </c>
      <c r="R4415" s="6">
        <v>2</v>
      </c>
      <c r="S4415" s="6">
        <v>0.1</v>
      </c>
      <c r="T4415" t="s">
        <v>854</v>
      </c>
      <c r="U4415">
        <f t="shared" si="204"/>
        <v>3756.94</v>
      </c>
      <c r="V4415" s="7">
        <f t="shared" si="205"/>
        <v>2029.82</v>
      </c>
      <c r="W4415" s="7">
        <f t="shared" si="206"/>
        <v>1726.22</v>
      </c>
    </row>
    <row r="4416" spans="1:23" x14ac:dyDescent="0.25">
      <c r="A4416" t="s">
        <v>2066</v>
      </c>
      <c r="B4416" s="4">
        <v>45825</v>
      </c>
      <c r="C4416" t="s">
        <v>75</v>
      </c>
      <c r="D4416" t="str">
        <f>VLOOKUP(C4416,Customers!$A$1:$H$201,4,0)</f>
        <v>John Smith</v>
      </c>
      <c r="E4416" t="str">
        <f>VLOOKUP(C4416,Customers!$A$1:$H$201,5,0)</f>
        <v>Female</v>
      </c>
      <c r="F4416" s="4">
        <f>VLOOKUP(C4416,Customers!$A$1:$H$201,6,0)</f>
        <v>35931</v>
      </c>
      <c r="G4416" s="4" t="str">
        <f>VLOOKUP(C4416,Customers!$A$1:$H$201,7,0)</f>
        <v>Stephaniechester</v>
      </c>
      <c r="H4416" s="4">
        <f>VLOOKUP(C4416,Customers!$A$1:$H$201,8,0)</f>
        <v>45063</v>
      </c>
      <c r="I4416" t="s">
        <v>768</v>
      </c>
      <c r="J4416" t="str">
        <f>VLOOKUP(I4416,Products!$A$1:$F$51,2,0)</f>
        <v>And Footwear</v>
      </c>
      <c r="K4416" t="str">
        <f>VLOOKUP(I4416,Products!$A$1:$F$51,3,0)</f>
        <v>Fashion</v>
      </c>
      <c r="L4416" t="str">
        <f>VLOOKUP(I4416,Products!$A$1:$F$51,4,0)</f>
        <v>Footwear</v>
      </c>
      <c r="M4416" s="7">
        <f>VLOOKUP(I4416,Products!$A$1:$F$51,5,0)</f>
        <v>1878.47</v>
      </c>
      <c r="N4416" s="7">
        <f>VLOOKUP(I4416,Products!$A$1:$F$51,6,0)</f>
        <v>1014.91</v>
      </c>
      <c r="O4416" t="s">
        <v>827</v>
      </c>
      <c r="P4416" t="str">
        <f>VLOOKUP(O4416,Stores!$A$1:$D$6,2,0)</f>
        <v>MegaMart Jimenezborough</v>
      </c>
      <c r="Q4416" t="str">
        <f>VLOOKUP(O4416,Stores!$A$1:$D$6,4,0)</f>
        <v>South</v>
      </c>
      <c r="R4416" s="6">
        <v>2</v>
      </c>
      <c r="S4416" s="6">
        <v>0.15</v>
      </c>
      <c r="T4416" t="s">
        <v>861</v>
      </c>
      <c r="U4416">
        <f t="shared" si="204"/>
        <v>3756.94</v>
      </c>
      <c r="V4416" s="7">
        <f t="shared" si="205"/>
        <v>2029.82</v>
      </c>
      <c r="W4416" s="7">
        <f t="shared" si="206"/>
        <v>1726.2700000000002</v>
      </c>
    </row>
    <row r="4417" spans="1:23" x14ac:dyDescent="0.25">
      <c r="A4417" t="s">
        <v>2545</v>
      </c>
      <c r="B4417" s="4">
        <v>45825</v>
      </c>
      <c r="C4417" t="s">
        <v>518</v>
      </c>
      <c r="D4417" t="str">
        <f>VLOOKUP(C4417,Customers!$A$1:$H$201,4,0)</f>
        <v>Cynthia Carlson</v>
      </c>
      <c r="E4417" t="str">
        <f>VLOOKUP(C4417,Customers!$A$1:$H$201,5,0)</f>
        <v>Male</v>
      </c>
      <c r="F4417" s="4">
        <f>VLOOKUP(C4417,Customers!$A$1:$H$201,6,0)</f>
        <v>22435</v>
      </c>
      <c r="G4417" s="4" t="str">
        <f>VLOOKUP(C4417,Customers!$A$1:$H$201,7,0)</f>
        <v>South Jameschester</v>
      </c>
      <c r="H4417" s="4">
        <f>VLOOKUP(C4417,Customers!$A$1:$H$201,8,0)</f>
        <v>45087</v>
      </c>
      <c r="I4417" t="s">
        <v>814</v>
      </c>
      <c r="J4417" t="str">
        <f>VLOOKUP(I4417,Products!$A$1:$F$51,2,0)</f>
        <v>Nature Clothing</v>
      </c>
      <c r="K4417" t="str">
        <f>VLOOKUP(I4417,Products!$A$1:$F$51,3,0)</f>
        <v>Fashion</v>
      </c>
      <c r="L4417" t="str">
        <f>VLOOKUP(I4417,Products!$A$1:$F$51,4,0)</f>
        <v>Clothing</v>
      </c>
      <c r="M4417" s="7">
        <f>VLOOKUP(I4417,Products!$A$1:$F$51,5,0)</f>
        <v>1165.3699999999999</v>
      </c>
      <c r="N4417" s="7">
        <f>VLOOKUP(I4417,Products!$A$1:$F$51,6,0)</f>
        <v>926.55</v>
      </c>
      <c r="O4417" t="s">
        <v>827</v>
      </c>
      <c r="P4417" t="str">
        <f>VLOOKUP(O4417,Stores!$A$1:$D$6,2,0)</f>
        <v>MegaMart Jimenezborough</v>
      </c>
      <c r="Q4417" t="str">
        <f>VLOOKUP(O4417,Stores!$A$1:$D$6,4,0)</f>
        <v>South</v>
      </c>
      <c r="R4417" s="6">
        <v>3</v>
      </c>
      <c r="S4417" s="6">
        <v>0.05</v>
      </c>
      <c r="T4417" t="s">
        <v>857</v>
      </c>
      <c r="U4417">
        <f t="shared" si="204"/>
        <v>3496.1099999999997</v>
      </c>
      <c r="V4417" s="7">
        <f t="shared" si="205"/>
        <v>2779.6499999999996</v>
      </c>
      <c r="W4417" s="7">
        <f t="shared" si="206"/>
        <v>715.51</v>
      </c>
    </row>
    <row r="4418" spans="1:23" x14ac:dyDescent="0.25">
      <c r="A4418" t="s">
        <v>2994</v>
      </c>
      <c r="B4418" s="4">
        <v>45825</v>
      </c>
      <c r="C4418" t="s">
        <v>308</v>
      </c>
      <c r="D4418" t="str">
        <f>VLOOKUP(C4418,Customers!$A$1:$H$201,4,0)</f>
        <v>Amy Haley</v>
      </c>
      <c r="E4418" t="str">
        <f>VLOOKUP(C4418,Customers!$A$1:$H$201,5,0)</f>
        <v>Male</v>
      </c>
      <c r="F4418" s="4">
        <f>VLOOKUP(C4418,Customers!$A$1:$H$201,6,0)</f>
        <v>37752</v>
      </c>
      <c r="G4418" s="4" t="str">
        <f>VLOOKUP(C4418,Customers!$A$1:$H$201,7,0)</f>
        <v>Vasquezmouth</v>
      </c>
      <c r="H4418" s="4">
        <f>VLOOKUP(C4418,Customers!$A$1:$H$201,8,0)</f>
        <v>45472</v>
      </c>
      <c r="I4418" t="s">
        <v>790</v>
      </c>
      <c r="J4418" t="str">
        <f>VLOOKUP(I4418,Products!$A$1:$F$51,2,0)</f>
        <v>Everything Laptop</v>
      </c>
      <c r="K4418" t="str">
        <f>VLOOKUP(I4418,Products!$A$1:$F$51,3,0)</f>
        <v>Electronics</v>
      </c>
      <c r="L4418" t="str">
        <f>VLOOKUP(I4418,Products!$A$1:$F$51,4,0)</f>
        <v>Laptop</v>
      </c>
      <c r="M4418" s="7">
        <f>VLOOKUP(I4418,Products!$A$1:$F$51,5,0)</f>
        <v>428.05</v>
      </c>
      <c r="N4418" s="7">
        <f>VLOOKUP(I4418,Products!$A$1:$F$51,6,0)</f>
        <v>246.07</v>
      </c>
      <c r="O4418" t="s">
        <v>831</v>
      </c>
      <c r="P4418" t="str">
        <f>VLOOKUP(O4418,Stores!$A$1:$D$6,2,0)</f>
        <v>MegaMart Peckmouth</v>
      </c>
      <c r="Q4418" t="str">
        <f>VLOOKUP(O4418,Stores!$A$1:$D$6,4,0)</f>
        <v>East</v>
      </c>
      <c r="R4418" s="6">
        <v>5</v>
      </c>
      <c r="S4418" s="6">
        <v>0.15</v>
      </c>
      <c r="T4418" t="s">
        <v>854</v>
      </c>
      <c r="U4418">
        <f t="shared" si="204"/>
        <v>2140.25</v>
      </c>
      <c r="V4418" s="7">
        <f t="shared" si="205"/>
        <v>1230.3499999999999</v>
      </c>
      <c r="W4418" s="7">
        <f t="shared" si="206"/>
        <v>909.05000000000007</v>
      </c>
    </row>
    <row r="4419" spans="1:23" x14ac:dyDescent="0.25">
      <c r="A4419" t="s">
        <v>3986</v>
      </c>
      <c r="B4419" s="4">
        <v>45825</v>
      </c>
      <c r="C4419" t="s">
        <v>232</v>
      </c>
      <c r="D4419" t="str">
        <f>VLOOKUP(C4419,Customers!$A$1:$H$201,4,0)</f>
        <v>Heather Russell</v>
      </c>
      <c r="E4419" t="str">
        <f>VLOOKUP(C4419,Customers!$A$1:$H$201,5,0)</f>
        <v>Male</v>
      </c>
      <c r="F4419" s="4">
        <f>VLOOKUP(C4419,Customers!$A$1:$H$201,6,0)</f>
        <v>25132</v>
      </c>
      <c r="G4419" s="4" t="str">
        <f>VLOOKUP(C4419,Customers!$A$1:$H$201,7,0)</f>
        <v>North Michellemouth</v>
      </c>
      <c r="H4419" s="4">
        <f>VLOOKUP(C4419,Customers!$A$1:$H$201,8,0)</f>
        <v>44228</v>
      </c>
      <c r="I4419" t="s">
        <v>732</v>
      </c>
      <c r="J4419" t="str">
        <f>VLOOKUP(I4419,Products!$A$1:$F$51,2,0)</f>
        <v>Us Snacks</v>
      </c>
      <c r="K4419" t="str">
        <f>VLOOKUP(I4419,Products!$A$1:$F$51,3,0)</f>
        <v>Groceries</v>
      </c>
      <c r="L4419" t="str">
        <f>VLOOKUP(I4419,Products!$A$1:$F$51,4,0)</f>
        <v>Snacks</v>
      </c>
      <c r="M4419" s="7">
        <f>VLOOKUP(I4419,Products!$A$1:$F$51,5,0)</f>
        <v>123.19</v>
      </c>
      <c r="N4419" s="7">
        <f>VLOOKUP(I4419,Products!$A$1:$F$51,6,0)</f>
        <v>80.36</v>
      </c>
      <c r="O4419" t="s">
        <v>827</v>
      </c>
      <c r="P4419" t="str">
        <f>VLOOKUP(O4419,Stores!$A$1:$D$6,2,0)</f>
        <v>MegaMart Jimenezborough</v>
      </c>
      <c r="Q4419" t="str">
        <f>VLOOKUP(O4419,Stores!$A$1:$D$6,4,0)</f>
        <v>South</v>
      </c>
      <c r="R4419" s="6">
        <v>2</v>
      </c>
      <c r="S4419" s="6">
        <v>0</v>
      </c>
      <c r="T4419" t="s">
        <v>861</v>
      </c>
      <c r="U4419">
        <f t="shared" ref="U4419:U4482" si="207">M4419*R4419</f>
        <v>246.38</v>
      </c>
      <c r="V4419" s="7">
        <f t="shared" ref="V4419:V4482" si="208">N4419*R4419</f>
        <v>160.72</v>
      </c>
      <c r="W4419" s="7">
        <f t="shared" ref="W4419:W4482" si="209">U4419-V4419-(1-S4419)</f>
        <v>84.66</v>
      </c>
    </row>
    <row r="4420" spans="1:23" x14ac:dyDescent="0.25">
      <c r="A4420" t="s">
        <v>4012</v>
      </c>
      <c r="B4420" s="4">
        <v>45825</v>
      </c>
      <c r="C4420" t="s">
        <v>474</v>
      </c>
      <c r="D4420" t="str">
        <f>VLOOKUP(C4420,Customers!$A$1:$H$201,4,0)</f>
        <v>Aaron Bailey</v>
      </c>
      <c r="E4420" t="str">
        <f>VLOOKUP(C4420,Customers!$A$1:$H$201,5,0)</f>
        <v>Male</v>
      </c>
      <c r="F4420" s="4">
        <f>VLOOKUP(C4420,Customers!$A$1:$H$201,6,0)</f>
        <v>29985</v>
      </c>
      <c r="G4420" s="4" t="str">
        <f>VLOOKUP(C4420,Customers!$A$1:$H$201,7,0)</f>
        <v>Marcchester</v>
      </c>
      <c r="H4420" s="4">
        <f>VLOOKUP(C4420,Customers!$A$1:$H$201,8,0)</f>
        <v>45488</v>
      </c>
      <c r="I4420" t="s">
        <v>735</v>
      </c>
      <c r="J4420" t="str">
        <f>VLOOKUP(I4420,Products!$A$1:$F$51,2,0)</f>
        <v>Step Smartphone</v>
      </c>
      <c r="K4420" t="str">
        <f>VLOOKUP(I4420,Products!$A$1:$F$51,3,0)</f>
        <v>Electronics</v>
      </c>
      <c r="L4420" t="str">
        <f>VLOOKUP(I4420,Products!$A$1:$F$51,4,0)</f>
        <v>Smartphone</v>
      </c>
      <c r="M4420" s="7">
        <f>VLOOKUP(I4420,Products!$A$1:$F$51,5,0)</f>
        <v>1194.1199999999999</v>
      </c>
      <c r="N4420" s="7">
        <f>VLOOKUP(I4420,Products!$A$1:$F$51,6,0)</f>
        <v>838.95</v>
      </c>
      <c r="O4420" t="s">
        <v>831</v>
      </c>
      <c r="P4420" t="str">
        <f>VLOOKUP(O4420,Stores!$A$1:$D$6,2,0)</f>
        <v>MegaMart Peckmouth</v>
      </c>
      <c r="Q4420" t="str">
        <f>VLOOKUP(O4420,Stores!$A$1:$D$6,4,0)</f>
        <v>East</v>
      </c>
      <c r="R4420" s="6">
        <v>1</v>
      </c>
      <c r="S4420" s="6">
        <v>0</v>
      </c>
      <c r="T4420" t="s">
        <v>857</v>
      </c>
      <c r="U4420">
        <f t="shared" si="207"/>
        <v>1194.1199999999999</v>
      </c>
      <c r="V4420" s="7">
        <f t="shared" si="208"/>
        <v>838.95</v>
      </c>
      <c r="W4420" s="7">
        <f t="shared" si="209"/>
        <v>354.16999999999985</v>
      </c>
    </row>
    <row r="4421" spans="1:23" x14ac:dyDescent="0.25">
      <c r="A4421" t="s">
        <v>4288</v>
      </c>
      <c r="B4421" s="4">
        <v>45825</v>
      </c>
      <c r="C4421" t="s">
        <v>558</v>
      </c>
      <c r="D4421" t="str">
        <f>VLOOKUP(C4421,Customers!$A$1:$H$201,4,0)</f>
        <v>George Young</v>
      </c>
      <c r="E4421" t="str">
        <f>VLOOKUP(C4421,Customers!$A$1:$H$201,5,0)</f>
        <v>Male</v>
      </c>
      <c r="F4421" s="4">
        <f>VLOOKUP(C4421,Customers!$A$1:$H$201,6,0)</f>
        <v>20787</v>
      </c>
      <c r="G4421" s="4" t="str">
        <f>VLOOKUP(C4421,Customers!$A$1:$H$201,7,0)</f>
        <v>Lisatown</v>
      </c>
      <c r="H4421" s="4">
        <f>VLOOKUP(C4421,Customers!$A$1:$H$201,8,0)</f>
        <v>45295</v>
      </c>
      <c r="I4421" t="s">
        <v>741</v>
      </c>
      <c r="J4421" t="str">
        <f>VLOOKUP(I4421,Products!$A$1:$F$51,2,0)</f>
        <v>Above Camera</v>
      </c>
      <c r="K4421" t="str">
        <f>VLOOKUP(I4421,Products!$A$1:$F$51,3,0)</f>
        <v>Electronics</v>
      </c>
      <c r="L4421" t="str">
        <f>VLOOKUP(I4421,Products!$A$1:$F$51,4,0)</f>
        <v>Camera</v>
      </c>
      <c r="M4421" s="7">
        <f>VLOOKUP(I4421,Products!$A$1:$F$51,5,0)</f>
        <v>1193.0899999999999</v>
      </c>
      <c r="N4421" s="7">
        <f>VLOOKUP(I4421,Products!$A$1:$F$51,6,0)</f>
        <v>818.24</v>
      </c>
      <c r="O4421" t="s">
        <v>827</v>
      </c>
      <c r="P4421" t="str">
        <f>VLOOKUP(O4421,Stores!$A$1:$D$6,2,0)</f>
        <v>MegaMart Jimenezborough</v>
      </c>
      <c r="Q4421" t="str">
        <f>VLOOKUP(O4421,Stores!$A$1:$D$6,4,0)</f>
        <v>South</v>
      </c>
      <c r="R4421" s="6">
        <v>5</v>
      </c>
      <c r="S4421" s="6">
        <v>0.1</v>
      </c>
      <c r="T4421" t="s">
        <v>861</v>
      </c>
      <c r="U4421">
        <f t="shared" si="207"/>
        <v>5965.45</v>
      </c>
      <c r="V4421" s="7">
        <f t="shared" si="208"/>
        <v>4091.2</v>
      </c>
      <c r="W4421" s="7">
        <f t="shared" si="209"/>
        <v>1873.35</v>
      </c>
    </row>
    <row r="4422" spans="1:23" x14ac:dyDescent="0.25">
      <c r="A4422" t="s">
        <v>4463</v>
      </c>
      <c r="B4422" s="4">
        <v>45825</v>
      </c>
      <c r="C4422" t="s">
        <v>232</v>
      </c>
      <c r="D4422" t="str">
        <f>VLOOKUP(C4422,Customers!$A$1:$H$201,4,0)</f>
        <v>Heather Russell</v>
      </c>
      <c r="E4422" t="str">
        <f>VLOOKUP(C4422,Customers!$A$1:$H$201,5,0)</f>
        <v>Male</v>
      </c>
      <c r="F4422" s="4">
        <f>VLOOKUP(C4422,Customers!$A$1:$H$201,6,0)</f>
        <v>25132</v>
      </c>
      <c r="G4422" s="4" t="str">
        <f>VLOOKUP(C4422,Customers!$A$1:$H$201,7,0)</f>
        <v>North Michellemouth</v>
      </c>
      <c r="H4422" s="4">
        <f>VLOOKUP(C4422,Customers!$A$1:$H$201,8,0)</f>
        <v>44228</v>
      </c>
      <c r="I4422" t="s">
        <v>738</v>
      </c>
      <c r="J4422" t="str">
        <f>VLOOKUP(I4422,Products!$A$1:$F$51,2,0)</f>
        <v>Either Headphones</v>
      </c>
      <c r="K4422" t="str">
        <f>VLOOKUP(I4422,Products!$A$1:$F$51,3,0)</f>
        <v>Electronics</v>
      </c>
      <c r="L4422" t="str">
        <f>VLOOKUP(I4422,Products!$A$1:$F$51,4,0)</f>
        <v>Headphones</v>
      </c>
      <c r="M4422" s="7">
        <f>VLOOKUP(I4422,Products!$A$1:$F$51,5,0)</f>
        <v>248.57</v>
      </c>
      <c r="N4422" s="7">
        <f>VLOOKUP(I4422,Products!$A$1:$F$51,6,0)</f>
        <v>190.67</v>
      </c>
      <c r="O4422" t="s">
        <v>842</v>
      </c>
      <c r="P4422" t="str">
        <f>VLOOKUP(O4422,Stores!$A$1:$D$6,2,0)</f>
        <v>MegaMart Johnmouth</v>
      </c>
      <c r="Q4422" t="str">
        <f>VLOOKUP(O4422,Stores!$A$1:$D$6,4,0)</f>
        <v>East</v>
      </c>
      <c r="R4422" s="6">
        <v>4</v>
      </c>
      <c r="S4422" s="6">
        <v>0</v>
      </c>
      <c r="T4422" t="s">
        <v>861</v>
      </c>
      <c r="U4422">
        <f t="shared" si="207"/>
        <v>994.28</v>
      </c>
      <c r="V4422" s="7">
        <f t="shared" si="208"/>
        <v>762.68</v>
      </c>
      <c r="W4422" s="7">
        <f t="shared" si="209"/>
        <v>230.60000000000002</v>
      </c>
    </row>
    <row r="4423" spans="1:23" x14ac:dyDescent="0.25">
      <c r="A4423" t="s">
        <v>4918</v>
      </c>
      <c r="B4423" s="4">
        <v>45826</v>
      </c>
      <c r="C4423" t="s">
        <v>597</v>
      </c>
      <c r="D4423" t="str">
        <f>VLOOKUP(C4423,Customers!$A$1:$H$201,4,0)</f>
        <v>Richard Jones</v>
      </c>
      <c r="E4423" t="str">
        <f>VLOOKUP(C4423,Customers!$A$1:$H$201,5,0)</f>
        <v>Male</v>
      </c>
      <c r="F4423" s="4">
        <f>VLOOKUP(C4423,Customers!$A$1:$H$201,6,0)</f>
        <v>25414</v>
      </c>
      <c r="G4423" s="4" t="str">
        <f>VLOOKUP(C4423,Customers!$A$1:$H$201,7,0)</f>
        <v>Lake Steventown</v>
      </c>
      <c r="H4423" s="4">
        <f>VLOOKUP(C4423,Customers!$A$1:$H$201,8,0)</f>
        <v>44835</v>
      </c>
      <c r="I4423" t="s">
        <v>746</v>
      </c>
      <c r="J4423" t="str">
        <f>VLOOKUP(I4423,Products!$A$1:$F$51,2,0)</f>
        <v>Add Clothing</v>
      </c>
      <c r="K4423" t="str">
        <f>VLOOKUP(I4423,Products!$A$1:$F$51,3,0)</f>
        <v>Fashion</v>
      </c>
      <c r="L4423" t="str">
        <f>VLOOKUP(I4423,Products!$A$1:$F$51,4,0)</f>
        <v>Clothing</v>
      </c>
      <c r="M4423" s="7">
        <f>VLOOKUP(I4423,Products!$A$1:$F$51,5,0)</f>
        <v>1342.75</v>
      </c>
      <c r="N4423" s="7">
        <f>VLOOKUP(I4423,Products!$A$1:$F$51,6,0)</f>
        <v>797.94</v>
      </c>
      <c r="O4423" t="s">
        <v>827</v>
      </c>
      <c r="P4423" t="str">
        <f>VLOOKUP(O4423,Stores!$A$1:$D$6,2,0)</f>
        <v>MegaMart Jimenezborough</v>
      </c>
      <c r="Q4423" t="str">
        <f>VLOOKUP(O4423,Stores!$A$1:$D$6,4,0)</f>
        <v>South</v>
      </c>
      <c r="R4423" s="6">
        <v>4</v>
      </c>
      <c r="S4423" s="6">
        <v>0.05</v>
      </c>
      <c r="T4423" t="s">
        <v>854</v>
      </c>
      <c r="U4423">
        <f t="shared" si="207"/>
        <v>5371</v>
      </c>
      <c r="V4423" s="7">
        <f t="shared" si="208"/>
        <v>3191.76</v>
      </c>
      <c r="W4423" s="7">
        <f t="shared" si="209"/>
        <v>2178.29</v>
      </c>
    </row>
    <row r="4424" spans="1:23" x14ac:dyDescent="0.25">
      <c r="A4424" t="s">
        <v>1354</v>
      </c>
      <c r="B4424" s="4">
        <v>45826</v>
      </c>
      <c r="C4424" t="s">
        <v>311</v>
      </c>
      <c r="D4424" t="str">
        <f>VLOOKUP(C4424,Customers!$A$1:$H$201,4,0)</f>
        <v>Jeremy Robles</v>
      </c>
      <c r="E4424" t="str">
        <f>VLOOKUP(C4424,Customers!$A$1:$H$201,5,0)</f>
        <v>Female</v>
      </c>
      <c r="F4424" s="4">
        <f>VLOOKUP(C4424,Customers!$A$1:$H$201,6,0)</f>
        <v>29674</v>
      </c>
      <c r="G4424" s="4" t="str">
        <f>VLOOKUP(C4424,Customers!$A$1:$H$201,7,0)</f>
        <v>West Josephport</v>
      </c>
      <c r="H4424" s="4">
        <f>VLOOKUP(C4424,Customers!$A$1:$H$201,8,0)</f>
        <v>44600</v>
      </c>
      <c r="I4424" t="s">
        <v>718</v>
      </c>
      <c r="J4424" t="str">
        <f>VLOOKUP(I4424,Products!$A$1:$F$51,2,0)</f>
        <v>Four Accessories</v>
      </c>
      <c r="K4424" t="str">
        <f>VLOOKUP(I4424,Products!$A$1:$F$51,3,0)</f>
        <v>Fashion</v>
      </c>
      <c r="L4424" t="str">
        <f>VLOOKUP(I4424,Products!$A$1:$F$51,4,0)</f>
        <v>Accessories</v>
      </c>
      <c r="M4424" s="7">
        <f>VLOOKUP(I4424,Products!$A$1:$F$51,5,0)</f>
        <v>1853.77</v>
      </c>
      <c r="N4424" s="7">
        <f>VLOOKUP(I4424,Products!$A$1:$F$51,6,0)</f>
        <v>1363.52</v>
      </c>
      <c r="O4424" t="s">
        <v>835</v>
      </c>
      <c r="P4424" t="str">
        <f>VLOOKUP(O4424,Stores!$A$1:$D$6,2,0)</f>
        <v>MegaMart New Michele</v>
      </c>
      <c r="Q4424" t="str">
        <f>VLOOKUP(O4424,Stores!$A$1:$D$6,4,0)</f>
        <v>West</v>
      </c>
      <c r="R4424" s="6">
        <v>3</v>
      </c>
      <c r="S4424" s="6">
        <v>0.05</v>
      </c>
      <c r="T4424" t="s">
        <v>854</v>
      </c>
      <c r="U4424">
        <f t="shared" si="207"/>
        <v>5561.3099999999995</v>
      </c>
      <c r="V4424" s="7">
        <f t="shared" si="208"/>
        <v>4090.56</v>
      </c>
      <c r="W4424" s="7">
        <f t="shared" si="209"/>
        <v>1469.7999999999995</v>
      </c>
    </row>
    <row r="4425" spans="1:23" x14ac:dyDescent="0.25">
      <c r="A4425" t="s">
        <v>1500</v>
      </c>
      <c r="B4425" s="4">
        <v>45826</v>
      </c>
      <c r="C4425" t="s">
        <v>631</v>
      </c>
      <c r="D4425" t="str">
        <f>VLOOKUP(C4425,Customers!$A$1:$H$201,4,0)</f>
        <v>Dennis Wallace</v>
      </c>
      <c r="E4425" t="str">
        <f>VLOOKUP(C4425,Customers!$A$1:$H$201,5,0)</f>
        <v>Female</v>
      </c>
      <c r="F4425" s="4">
        <f>VLOOKUP(C4425,Customers!$A$1:$H$201,6,0)</f>
        <v>31092</v>
      </c>
      <c r="G4425" s="4" t="str">
        <f>VLOOKUP(C4425,Customers!$A$1:$H$201,7,0)</f>
        <v>Bennettburgh</v>
      </c>
      <c r="H4425" s="4">
        <f>VLOOKUP(C4425,Customers!$A$1:$H$201,8,0)</f>
        <v>45888</v>
      </c>
      <c r="I4425" t="s">
        <v>804</v>
      </c>
      <c r="J4425" t="str">
        <f>VLOOKUP(I4425,Products!$A$1:$F$51,2,0)</f>
        <v>Present Television</v>
      </c>
      <c r="K4425" t="str">
        <f>VLOOKUP(I4425,Products!$A$1:$F$51,3,0)</f>
        <v>Electronics</v>
      </c>
      <c r="L4425" t="str">
        <f>VLOOKUP(I4425,Products!$A$1:$F$51,4,0)</f>
        <v>Television</v>
      </c>
      <c r="M4425" s="7">
        <f>VLOOKUP(I4425,Products!$A$1:$F$51,5,0)</f>
        <v>1635.01</v>
      </c>
      <c r="N4425" s="7">
        <f>VLOOKUP(I4425,Products!$A$1:$F$51,6,0)</f>
        <v>1043.29</v>
      </c>
      <c r="O4425" t="s">
        <v>827</v>
      </c>
      <c r="P4425" t="str">
        <f>VLOOKUP(O4425,Stores!$A$1:$D$6,2,0)</f>
        <v>MegaMart Jimenezborough</v>
      </c>
      <c r="Q4425" t="str">
        <f>VLOOKUP(O4425,Stores!$A$1:$D$6,4,0)</f>
        <v>South</v>
      </c>
      <c r="R4425" s="6">
        <v>2</v>
      </c>
      <c r="S4425" s="6">
        <v>0.05</v>
      </c>
      <c r="T4425" t="s">
        <v>851</v>
      </c>
      <c r="U4425">
        <f t="shared" si="207"/>
        <v>3270.02</v>
      </c>
      <c r="V4425" s="7">
        <f t="shared" si="208"/>
        <v>2086.58</v>
      </c>
      <c r="W4425" s="7">
        <f t="shared" si="209"/>
        <v>1182.49</v>
      </c>
    </row>
    <row r="4426" spans="1:23" x14ac:dyDescent="0.25">
      <c r="A4426" t="s">
        <v>2342</v>
      </c>
      <c r="B4426" s="4">
        <v>45826</v>
      </c>
      <c r="C4426" t="s">
        <v>185</v>
      </c>
      <c r="D4426" t="str">
        <f>VLOOKUP(C4426,Customers!$A$1:$H$201,4,0)</f>
        <v>Alexis Crane</v>
      </c>
      <c r="E4426" t="str">
        <f>VLOOKUP(C4426,Customers!$A$1:$H$201,5,0)</f>
        <v>Male</v>
      </c>
      <c r="F4426" s="4">
        <f>VLOOKUP(C4426,Customers!$A$1:$H$201,6,0)</f>
        <v>38351</v>
      </c>
      <c r="G4426" s="4" t="str">
        <f>VLOOKUP(C4426,Customers!$A$1:$H$201,7,0)</f>
        <v>Newtonborough</v>
      </c>
      <c r="H4426" s="4">
        <f>VLOOKUP(C4426,Customers!$A$1:$H$201,8,0)</f>
        <v>44661</v>
      </c>
      <c r="I4426" t="s">
        <v>724</v>
      </c>
      <c r="J4426" t="str">
        <f>VLOOKUP(I4426,Products!$A$1:$F$51,2,0)</f>
        <v>Company Fruits</v>
      </c>
      <c r="K4426" t="str">
        <f>VLOOKUP(I4426,Products!$A$1:$F$51,3,0)</f>
        <v>Groceries</v>
      </c>
      <c r="L4426" t="str">
        <f>VLOOKUP(I4426,Products!$A$1:$F$51,4,0)</f>
        <v>Fruits</v>
      </c>
      <c r="M4426" s="7">
        <f>VLOOKUP(I4426,Products!$A$1:$F$51,5,0)</f>
        <v>318.05</v>
      </c>
      <c r="N4426" s="7">
        <f>VLOOKUP(I4426,Products!$A$1:$F$51,6,0)</f>
        <v>742.26521739130465</v>
      </c>
      <c r="O4426" t="s">
        <v>831</v>
      </c>
      <c r="P4426" t="str">
        <f>VLOOKUP(O4426,Stores!$A$1:$D$6,2,0)</f>
        <v>MegaMart Peckmouth</v>
      </c>
      <c r="Q4426" t="str">
        <f>VLOOKUP(O4426,Stores!$A$1:$D$6,4,0)</f>
        <v>East</v>
      </c>
      <c r="R4426" s="6">
        <v>2</v>
      </c>
      <c r="S4426" s="6">
        <v>0</v>
      </c>
      <c r="T4426" t="s">
        <v>851</v>
      </c>
      <c r="U4426">
        <f t="shared" si="207"/>
        <v>636.1</v>
      </c>
      <c r="V4426" s="7">
        <f t="shared" si="208"/>
        <v>1484.5304347826093</v>
      </c>
      <c r="W4426" s="7">
        <f t="shared" si="209"/>
        <v>-849.43043478260927</v>
      </c>
    </row>
    <row r="4427" spans="1:23" x14ac:dyDescent="0.25">
      <c r="A4427" t="s">
        <v>3592</v>
      </c>
      <c r="B4427" s="4">
        <v>45826</v>
      </c>
      <c r="C4427" t="s">
        <v>531</v>
      </c>
      <c r="D4427" t="str">
        <f>VLOOKUP(C4427,Customers!$A$1:$H$201,4,0)</f>
        <v>Crystal Garrison</v>
      </c>
      <c r="E4427" t="str">
        <f>VLOOKUP(C4427,Customers!$A$1:$H$201,5,0)</f>
        <v>Female</v>
      </c>
      <c r="F4427" s="4">
        <f>VLOOKUP(C4427,Customers!$A$1:$H$201,6,0)</f>
        <v>24506</v>
      </c>
      <c r="G4427" s="4" t="str">
        <f>VLOOKUP(C4427,Customers!$A$1:$H$201,7,0)</f>
        <v>New Jason</v>
      </c>
      <c r="H4427" s="4">
        <f>VLOOKUP(C4427,Customers!$A$1:$H$201,8,0)</f>
        <v>45066</v>
      </c>
      <c r="I4427" t="s">
        <v>790</v>
      </c>
      <c r="J4427" t="str">
        <f>VLOOKUP(I4427,Products!$A$1:$F$51,2,0)</f>
        <v>Everything Laptop</v>
      </c>
      <c r="K4427" t="str">
        <f>VLOOKUP(I4427,Products!$A$1:$F$51,3,0)</f>
        <v>Electronics</v>
      </c>
      <c r="L4427" t="str">
        <f>VLOOKUP(I4427,Products!$A$1:$F$51,4,0)</f>
        <v>Laptop</v>
      </c>
      <c r="M4427" s="7">
        <f>VLOOKUP(I4427,Products!$A$1:$F$51,5,0)</f>
        <v>428.05</v>
      </c>
      <c r="N4427" s="7">
        <f>VLOOKUP(I4427,Products!$A$1:$F$51,6,0)</f>
        <v>246.07</v>
      </c>
      <c r="O4427" t="s">
        <v>842</v>
      </c>
      <c r="P4427" t="str">
        <f>VLOOKUP(O4427,Stores!$A$1:$D$6,2,0)</f>
        <v>MegaMart Johnmouth</v>
      </c>
      <c r="Q4427" t="str">
        <f>VLOOKUP(O4427,Stores!$A$1:$D$6,4,0)</f>
        <v>East</v>
      </c>
      <c r="R4427" s="6">
        <v>1</v>
      </c>
      <c r="S4427" s="6">
        <v>0.15</v>
      </c>
      <c r="T4427" t="s">
        <v>854</v>
      </c>
      <c r="U4427">
        <f t="shared" si="207"/>
        <v>428.05</v>
      </c>
      <c r="V4427" s="7">
        <f t="shared" si="208"/>
        <v>246.07</v>
      </c>
      <c r="W4427" s="7">
        <f t="shared" si="209"/>
        <v>181.13000000000002</v>
      </c>
    </row>
    <row r="4428" spans="1:23" x14ac:dyDescent="0.25">
      <c r="A4428" t="s">
        <v>3821</v>
      </c>
      <c r="B4428" s="4">
        <v>45826</v>
      </c>
      <c r="C4428" t="s">
        <v>465</v>
      </c>
      <c r="D4428" t="str">
        <f>VLOOKUP(C4428,Customers!$A$1:$H$201,4,0)</f>
        <v>John Allen</v>
      </c>
      <c r="E4428" t="str">
        <f>VLOOKUP(C4428,Customers!$A$1:$H$201,5,0)</f>
        <v>Female</v>
      </c>
      <c r="F4428" s="4">
        <f>VLOOKUP(C4428,Customers!$A$1:$H$201,6,0)</f>
        <v>30272</v>
      </c>
      <c r="G4428" s="4" t="str">
        <f>VLOOKUP(C4428,Customers!$A$1:$H$201,7,0)</f>
        <v>Kimland</v>
      </c>
      <c r="H4428" s="4">
        <f>VLOOKUP(C4428,Customers!$A$1:$H$201,8,0)</f>
        <v>44218</v>
      </c>
      <c r="I4428" t="s">
        <v>780</v>
      </c>
      <c r="J4428" t="str">
        <f>VLOOKUP(I4428,Products!$A$1:$F$51,2,0)</f>
        <v>Road Clothing</v>
      </c>
      <c r="K4428" t="str">
        <f>VLOOKUP(I4428,Products!$A$1:$F$51,3,0)</f>
        <v>Fashion</v>
      </c>
      <c r="L4428" t="str">
        <f>VLOOKUP(I4428,Products!$A$1:$F$51,4,0)</f>
        <v>Clothing</v>
      </c>
      <c r="M4428" s="7">
        <f>VLOOKUP(I4428,Products!$A$1:$F$51,5,0)</f>
        <v>1485.05</v>
      </c>
      <c r="N4428" s="7">
        <f>VLOOKUP(I4428,Products!$A$1:$F$51,6,0)</f>
        <v>988.31</v>
      </c>
      <c r="O4428" t="s">
        <v>838</v>
      </c>
      <c r="P4428" t="str">
        <f>VLOOKUP(O4428,Stores!$A$1:$D$6,2,0)</f>
        <v>MegaMart Brianahaven</v>
      </c>
      <c r="Q4428" t="str">
        <f>VLOOKUP(O4428,Stores!$A$1:$D$6,4,0)</f>
        <v>North</v>
      </c>
      <c r="R4428" s="6">
        <v>5</v>
      </c>
      <c r="S4428" s="6">
        <v>0</v>
      </c>
      <c r="T4428" t="s">
        <v>854</v>
      </c>
      <c r="U4428">
        <f t="shared" si="207"/>
        <v>7425.25</v>
      </c>
      <c r="V4428" s="7">
        <f t="shared" si="208"/>
        <v>4941.5499999999993</v>
      </c>
      <c r="W4428" s="7">
        <f t="shared" si="209"/>
        <v>2482.7000000000007</v>
      </c>
    </row>
    <row r="4429" spans="1:23" x14ac:dyDescent="0.25">
      <c r="A4429" t="s">
        <v>4860</v>
      </c>
      <c r="B4429" s="4">
        <v>45826</v>
      </c>
      <c r="C4429" t="s">
        <v>200</v>
      </c>
      <c r="D4429" t="str">
        <f>VLOOKUP(C4429,Customers!$A$1:$H$201,4,0)</f>
        <v>Billy Hernandez</v>
      </c>
      <c r="E4429" t="str">
        <f>VLOOKUP(C4429,Customers!$A$1:$H$201,5,0)</f>
        <v>Female</v>
      </c>
      <c r="F4429" s="4">
        <f>VLOOKUP(C4429,Customers!$A$1:$H$201,6,0)</f>
        <v>33492</v>
      </c>
      <c r="G4429" s="4" t="str">
        <f>VLOOKUP(C4429,Customers!$A$1:$H$201,7,0)</f>
        <v>Walkerfurt</v>
      </c>
      <c r="H4429" s="4">
        <f>VLOOKUP(C4429,Customers!$A$1:$H$201,8,0)</f>
        <v>45407</v>
      </c>
      <c r="I4429" t="s">
        <v>788</v>
      </c>
      <c r="J4429" t="str">
        <f>VLOOKUP(I4429,Products!$A$1:$F$51,2,0)</f>
        <v>Beat Accessories</v>
      </c>
      <c r="K4429" t="str">
        <f>VLOOKUP(I4429,Products!$A$1:$F$51,3,0)</f>
        <v>Fashion</v>
      </c>
      <c r="L4429" t="str">
        <f>VLOOKUP(I4429,Products!$A$1:$F$51,4,0)</f>
        <v>Accessories</v>
      </c>
      <c r="M4429" s="7">
        <f>VLOOKUP(I4429,Products!$A$1:$F$51,5,0)</f>
        <v>1798.97</v>
      </c>
      <c r="N4429" s="7">
        <f>VLOOKUP(I4429,Products!$A$1:$F$51,6,0)</f>
        <v>1329.15</v>
      </c>
      <c r="O4429" t="s">
        <v>835</v>
      </c>
      <c r="P4429" t="str">
        <f>VLOOKUP(O4429,Stores!$A$1:$D$6,2,0)</f>
        <v>MegaMart New Michele</v>
      </c>
      <c r="Q4429" t="str">
        <f>VLOOKUP(O4429,Stores!$A$1:$D$6,4,0)</f>
        <v>West</v>
      </c>
      <c r="R4429" s="6">
        <v>2</v>
      </c>
      <c r="S4429" s="6">
        <v>0.15</v>
      </c>
      <c r="T4429" t="s">
        <v>851</v>
      </c>
      <c r="U4429">
        <f t="shared" si="207"/>
        <v>3597.94</v>
      </c>
      <c r="V4429" s="7">
        <f t="shared" si="208"/>
        <v>2658.3</v>
      </c>
      <c r="W4429" s="7">
        <f t="shared" si="209"/>
        <v>938.78999999999985</v>
      </c>
    </row>
    <row r="4430" spans="1:23" x14ac:dyDescent="0.25">
      <c r="A4430" t="s">
        <v>4871</v>
      </c>
      <c r="B4430" s="4">
        <v>45826</v>
      </c>
      <c r="C4430" t="s">
        <v>181</v>
      </c>
      <c r="D4430" t="str">
        <f>VLOOKUP(C4430,Customers!$A$1:$H$201,4,0)</f>
        <v>Mary Decker</v>
      </c>
      <c r="E4430" t="str">
        <f>VLOOKUP(C4430,Customers!$A$1:$H$201,5,0)</f>
        <v>Female</v>
      </c>
      <c r="F4430" s="4">
        <f>VLOOKUP(C4430,Customers!$A$1:$H$201,6,0)</f>
        <v>38901</v>
      </c>
      <c r="G4430" s="4" t="str">
        <f>VLOOKUP(C4430,Customers!$A$1:$H$201,7,0)</f>
        <v>Port Jessica</v>
      </c>
      <c r="H4430" s="4">
        <f>VLOOKUP(C4430,Customers!$A$1:$H$201,8,0)</f>
        <v>45713</v>
      </c>
      <c r="I4430" t="s">
        <v>770</v>
      </c>
      <c r="J4430" t="str">
        <f>VLOOKUP(I4430,Products!$A$1:$F$51,2,0)</f>
        <v>Him Smartphone</v>
      </c>
      <c r="K4430" t="str">
        <f>VLOOKUP(I4430,Products!$A$1:$F$51,3,0)</f>
        <v>Electronics</v>
      </c>
      <c r="L4430" t="str">
        <f>VLOOKUP(I4430,Products!$A$1:$F$51,4,0)</f>
        <v>Smartphone</v>
      </c>
      <c r="M4430" s="7">
        <f>VLOOKUP(I4430,Products!$A$1:$F$51,5,0)</f>
        <v>1487.41</v>
      </c>
      <c r="N4430" s="7">
        <f>VLOOKUP(I4430,Products!$A$1:$F$51,6,0)</f>
        <v>813.07</v>
      </c>
      <c r="O4430" t="s">
        <v>838</v>
      </c>
      <c r="P4430" t="str">
        <f>VLOOKUP(O4430,Stores!$A$1:$D$6,2,0)</f>
        <v>MegaMart Brianahaven</v>
      </c>
      <c r="Q4430" t="str">
        <f>VLOOKUP(O4430,Stores!$A$1:$D$6,4,0)</f>
        <v>North</v>
      </c>
      <c r="R4430" s="6">
        <v>1</v>
      </c>
      <c r="S4430" s="6">
        <v>0.1</v>
      </c>
      <c r="T4430" t="s">
        <v>861</v>
      </c>
      <c r="U4430">
        <f t="shared" si="207"/>
        <v>1487.41</v>
      </c>
      <c r="V4430" s="7">
        <f t="shared" si="208"/>
        <v>813.07</v>
      </c>
      <c r="W4430" s="7">
        <f t="shared" si="209"/>
        <v>673.44</v>
      </c>
    </row>
    <row r="4431" spans="1:23" x14ac:dyDescent="0.25">
      <c r="A4431" t="s">
        <v>4896</v>
      </c>
      <c r="B4431" s="4">
        <v>45826</v>
      </c>
      <c r="C4431" t="s">
        <v>641</v>
      </c>
      <c r="D4431" t="str">
        <f>VLOOKUP(C4431,Customers!$A$1:$H$201,4,0)</f>
        <v>Meghan Wright</v>
      </c>
      <c r="E4431" t="str">
        <f>VLOOKUP(C4431,Customers!$A$1:$H$201,5,0)</f>
        <v>Male</v>
      </c>
      <c r="F4431" s="4">
        <f>VLOOKUP(C4431,Customers!$A$1:$H$201,6,0)</f>
        <v>38193</v>
      </c>
      <c r="G4431" s="4" t="str">
        <f>VLOOKUP(C4431,Customers!$A$1:$H$201,7,0)</f>
        <v>East Rodney</v>
      </c>
      <c r="H4431" s="4">
        <f>VLOOKUP(C4431,Customers!$A$1:$H$201,8,0)</f>
        <v>44302</v>
      </c>
      <c r="I4431" t="s">
        <v>760</v>
      </c>
      <c r="J4431" t="str">
        <f>VLOOKUP(I4431,Products!$A$1:$F$51,2,0)</f>
        <v>Simple Accessories</v>
      </c>
      <c r="K4431" t="str">
        <f>VLOOKUP(I4431,Products!$A$1:$F$51,3,0)</f>
        <v>Fashion</v>
      </c>
      <c r="L4431" t="str">
        <f>VLOOKUP(I4431,Products!$A$1:$F$51,4,0)</f>
        <v>Accessories</v>
      </c>
      <c r="M4431" s="7">
        <f>VLOOKUP(I4431,Products!$A$1:$F$51,5,0)</f>
        <v>1102.791777777778</v>
      </c>
      <c r="N4431" s="7">
        <f>VLOOKUP(I4431,Products!$A$1:$F$51,6,0)</f>
        <v>242.98</v>
      </c>
      <c r="O4431" t="s">
        <v>831</v>
      </c>
      <c r="P4431" t="str">
        <f>VLOOKUP(O4431,Stores!$A$1:$D$6,2,0)</f>
        <v>MegaMart Peckmouth</v>
      </c>
      <c r="Q4431" t="str">
        <f>VLOOKUP(O4431,Stores!$A$1:$D$6,4,0)</f>
        <v>East</v>
      </c>
      <c r="R4431" s="6">
        <v>5</v>
      </c>
      <c r="S4431" s="6">
        <v>0.15</v>
      </c>
      <c r="T4431" t="s">
        <v>857</v>
      </c>
      <c r="U4431">
        <f t="shared" si="207"/>
        <v>5513.9588888888902</v>
      </c>
      <c r="V4431" s="7">
        <f t="shared" si="208"/>
        <v>1214.8999999999999</v>
      </c>
      <c r="W4431" s="7">
        <f t="shared" si="209"/>
        <v>4298.2088888888902</v>
      </c>
    </row>
    <row r="4432" spans="1:23" x14ac:dyDescent="0.25">
      <c r="A4432" t="s">
        <v>5000</v>
      </c>
      <c r="B4432" s="4">
        <v>45826</v>
      </c>
      <c r="C4432" t="s">
        <v>69</v>
      </c>
      <c r="D4432" t="str">
        <f>VLOOKUP(C4432,Customers!$A$1:$H$201,4,0)</f>
        <v>Vanessa Anderson</v>
      </c>
      <c r="E4432" t="str">
        <f>VLOOKUP(C4432,Customers!$A$1:$H$201,5,0)</f>
        <v>Female</v>
      </c>
      <c r="F4432" s="4">
        <f>VLOOKUP(C4432,Customers!$A$1:$H$201,6,0)</f>
        <v>30021</v>
      </c>
      <c r="G4432" s="4" t="str">
        <f>VLOOKUP(C4432,Customers!$A$1:$H$201,7,0)</f>
        <v>Peterside</v>
      </c>
      <c r="H4432" s="4">
        <f>VLOOKUP(C4432,Customers!$A$1:$H$201,8,0)</f>
        <v>45560</v>
      </c>
      <c r="I4432" t="s">
        <v>741</v>
      </c>
      <c r="J4432" t="str">
        <f>VLOOKUP(I4432,Products!$A$1:$F$51,2,0)</f>
        <v>Above Camera</v>
      </c>
      <c r="K4432" t="str">
        <f>VLOOKUP(I4432,Products!$A$1:$F$51,3,0)</f>
        <v>Electronics</v>
      </c>
      <c r="L4432" t="str">
        <f>VLOOKUP(I4432,Products!$A$1:$F$51,4,0)</f>
        <v>Camera</v>
      </c>
      <c r="M4432" s="7">
        <f>VLOOKUP(I4432,Products!$A$1:$F$51,5,0)</f>
        <v>1193.0899999999999</v>
      </c>
      <c r="N4432" s="7">
        <f>VLOOKUP(I4432,Products!$A$1:$F$51,6,0)</f>
        <v>818.24</v>
      </c>
      <c r="O4432" t="s">
        <v>838</v>
      </c>
      <c r="P4432" t="str">
        <f>VLOOKUP(O4432,Stores!$A$1:$D$6,2,0)</f>
        <v>MegaMart Brianahaven</v>
      </c>
      <c r="Q4432" t="str">
        <f>VLOOKUP(O4432,Stores!$A$1:$D$6,4,0)</f>
        <v>North</v>
      </c>
      <c r="R4432" s="6">
        <v>3</v>
      </c>
      <c r="S4432" s="6">
        <v>0.05</v>
      </c>
      <c r="T4432" t="s">
        <v>861</v>
      </c>
      <c r="U4432">
        <f t="shared" si="207"/>
        <v>3579.2699999999995</v>
      </c>
      <c r="V4432" s="7">
        <f t="shared" si="208"/>
        <v>2454.7200000000003</v>
      </c>
      <c r="W4432" s="7">
        <f t="shared" si="209"/>
        <v>1123.5999999999992</v>
      </c>
    </row>
    <row r="4433" spans="1:23" x14ac:dyDescent="0.25">
      <c r="A4433" t="s">
        <v>5082</v>
      </c>
      <c r="B4433" s="4">
        <v>45826</v>
      </c>
      <c r="C4433" t="s">
        <v>594</v>
      </c>
      <c r="D4433" t="str">
        <f>VLOOKUP(C4433,Customers!$A$1:$H$201,4,0)</f>
        <v>Kimberly Lin</v>
      </c>
      <c r="E4433" t="str">
        <f>VLOOKUP(C4433,Customers!$A$1:$H$201,5,0)</f>
        <v>Female</v>
      </c>
      <c r="F4433" s="4">
        <f>VLOOKUP(C4433,Customers!$A$1:$H$201,6,0)</f>
        <v>32848</v>
      </c>
      <c r="G4433" s="4" t="str">
        <f>VLOOKUP(C4433,Customers!$A$1:$H$201,7,0)</f>
        <v>Wilsonland</v>
      </c>
      <c r="H4433" s="4">
        <f>VLOOKUP(C4433,Customers!$A$1:$H$201,8,0)</f>
        <v>44709</v>
      </c>
      <c r="I4433" t="s">
        <v>757</v>
      </c>
      <c r="J4433" t="str">
        <f>VLOOKUP(I4433,Products!$A$1:$F$51,2,0)</f>
        <v>Traditional Laptop</v>
      </c>
      <c r="K4433" t="str">
        <f>VLOOKUP(I4433,Products!$A$1:$F$51,3,0)</f>
        <v>Electronics</v>
      </c>
      <c r="L4433" t="str">
        <f>VLOOKUP(I4433,Products!$A$1:$F$51,4,0)</f>
        <v>Laptop</v>
      </c>
      <c r="M4433" s="7">
        <f>VLOOKUP(I4433,Products!$A$1:$F$51,5,0)</f>
        <v>1762.92</v>
      </c>
      <c r="N4433" s="7">
        <f>VLOOKUP(I4433,Products!$A$1:$F$51,6,0)</f>
        <v>1346.48</v>
      </c>
      <c r="O4433" t="s">
        <v>831</v>
      </c>
      <c r="P4433" t="str">
        <f>VLOOKUP(O4433,Stores!$A$1:$D$6,2,0)</f>
        <v>MegaMart Peckmouth</v>
      </c>
      <c r="Q4433" t="str">
        <f>VLOOKUP(O4433,Stores!$A$1:$D$6,4,0)</f>
        <v>East</v>
      </c>
      <c r="R4433" s="6">
        <v>5</v>
      </c>
      <c r="S4433" s="6">
        <v>0.05</v>
      </c>
      <c r="T4433" t="s">
        <v>861</v>
      </c>
      <c r="U4433">
        <f t="shared" si="207"/>
        <v>8814.6</v>
      </c>
      <c r="V4433" s="7">
        <f t="shared" si="208"/>
        <v>6732.4</v>
      </c>
      <c r="W4433" s="7">
        <f t="shared" si="209"/>
        <v>2081.2500000000009</v>
      </c>
    </row>
    <row r="4434" spans="1:23" x14ac:dyDescent="0.25">
      <c r="A4434" t="s">
        <v>5404</v>
      </c>
      <c r="B4434" s="4">
        <v>45826</v>
      </c>
      <c r="C4434" t="s">
        <v>26</v>
      </c>
      <c r="D4434" t="str">
        <f>VLOOKUP(C4434,Customers!$A$1:$H$201,4,0)</f>
        <v>Danny Moore</v>
      </c>
      <c r="E4434" t="str">
        <f>VLOOKUP(C4434,Customers!$A$1:$H$201,5,0)</f>
        <v>Male</v>
      </c>
      <c r="F4434" s="4">
        <f>VLOOKUP(C4434,Customers!$A$1:$H$201,6,0)</f>
        <v>31688</v>
      </c>
      <c r="G4434" s="4" t="str">
        <f>VLOOKUP(C4434,Customers!$A$1:$H$201,7,0)</f>
        <v>Costaberg</v>
      </c>
      <c r="H4434" s="4">
        <f>VLOOKUP(C4434,Customers!$A$1:$H$201,8,0)</f>
        <v>44751</v>
      </c>
      <c r="I4434" t="s">
        <v>728</v>
      </c>
      <c r="J4434" t="str">
        <f>VLOOKUP(I4434,Products!$A$1:$F$51,2,0)</f>
        <v>Understand Camera</v>
      </c>
      <c r="K4434" t="str">
        <f>VLOOKUP(I4434,Products!$A$1:$F$51,3,0)</f>
        <v>Electronics</v>
      </c>
      <c r="L4434" t="str">
        <f>VLOOKUP(I4434,Products!$A$1:$F$51,4,0)</f>
        <v>Camera</v>
      </c>
      <c r="M4434" s="7">
        <f>VLOOKUP(I4434,Products!$A$1:$F$51,5,0)</f>
        <v>1474.12</v>
      </c>
      <c r="N4434" s="7">
        <f>VLOOKUP(I4434,Products!$A$1:$F$51,6,0)</f>
        <v>764.02</v>
      </c>
      <c r="O4434" t="s">
        <v>838</v>
      </c>
      <c r="P4434" t="str">
        <f>VLOOKUP(O4434,Stores!$A$1:$D$6,2,0)</f>
        <v>MegaMart Brianahaven</v>
      </c>
      <c r="Q4434" t="str">
        <f>VLOOKUP(O4434,Stores!$A$1:$D$6,4,0)</f>
        <v>North</v>
      </c>
      <c r="R4434" s="6">
        <v>2</v>
      </c>
      <c r="S4434" s="6">
        <v>0.15</v>
      </c>
      <c r="T4434" t="s">
        <v>861</v>
      </c>
      <c r="U4434">
        <f t="shared" si="207"/>
        <v>2948.24</v>
      </c>
      <c r="V4434" s="7">
        <f t="shared" si="208"/>
        <v>1528.04</v>
      </c>
      <c r="W4434" s="7">
        <f t="shared" si="209"/>
        <v>1419.35</v>
      </c>
    </row>
    <row r="4435" spans="1:23" x14ac:dyDescent="0.25">
      <c r="A4435" t="s">
        <v>1642</v>
      </c>
      <c r="B4435" s="4">
        <v>45826</v>
      </c>
      <c r="C4435" t="s">
        <v>634</v>
      </c>
      <c r="D4435" t="str">
        <f>VLOOKUP(C4435,Customers!$A$1:$H$201,4,0)</f>
        <v>Nichole Calhoun</v>
      </c>
      <c r="E4435" t="str">
        <f>VLOOKUP(C4435,Customers!$A$1:$H$201,5,0)</f>
        <v>Female</v>
      </c>
      <c r="F4435" s="4">
        <f>VLOOKUP(C4435,Customers!$A$1:$H$201,6,0)</f>
        <v>21899</v>
      </c>
      <c r="G4435" s="4" t="str">
        <f>VLOOKUP(C4435,Customers!$A$1:$H$201,7,0)</f>
        <v>West Dakotaside</v>
      </c>
      <c r="H4435" s="4">
        <f>VLOOKUP(C4435,Customers!$A$1:$H$201,8,0)</f>
        <v>44853</v>
      </c>
      <c r="I4435" t="s">
        <v>782</v>
      </c>
      <c r="J4435" t="str">
        <f>VLOOKUP(I4435,Products!$A$1:$F$51,2,0)</f>
        <v>National Watches</v>
      </c>
      <c r="K4435" t="str">
        <f>VLOOKUP(I4435,Products!$A$1:$F$51,3,0)</f>
        <v>Fashion</v>
      </c>
      <c r="L4435" t="str">
        <f>VLOOKUP(I4435,Products!$A$1:$F$51,4,0)</f>
        <v>Watches</v>
      </c>
      <c r="M4435" s="7">
        <f>VLOOKUP(I4435,Products!$A$1:$F$51,5,0)</f>
        <v>29.24</v>
      </c>
      <c r="N4435" s="7">
        <f>VLOOKUP(I4435,Products!$A$1:$F$51,6,0)</f>
        <v>742.26521739130465</v>
      </c>
      <c r="O4435" t="s">
        <v>827</v>
      </c>
      <c r="P4435" t="str">
        <f>VLOOKUP(O4435,Stores!$A$1:$D$6,2,0)</f>
        <v>MegaMart Jimenezborough</v>
      </c>
      <c r="Q4435" t="str">
        <f>VLOOKUP(O4435,Stores!$A$1:$D$6,4,0)</f>
        <v>South</v>
      </c>
      <c r="R4435" s="6">
        <v>3</v>
      </c>
      <c r="S4435" s="6">
        <v>0</v>
      </c>
      <c r="T4435" t="s">
        <v>851</v>
      </c>
      <c r="U4435">
        <f t="shared" si="207"/>
        <v>87.72</v>
      </c>
      <c r="V4435" s="7">
        <f t="shared" si="208"/>
        <v>2226.7956521739138</v>
      </c>
      <c r="W4435" s="7">
        <f t="shared" si="209"/>
        <v>-2140.075652173914</v>
      </c>
    </row>
    <row r="4436" spans="1:23" x14ac:dyDescent="0.25">
      <c r="A4436" t="s">
        <v>2126</v>
      </c>
      <c r="B4436" s="4">
        <v>45826</v>
      </c>
      <c r="C4436" t="s">
        <v>568</v>
      </c>
      <c r="D4436" t="str">
        <f>VLOOKUP(C4436,Customers!$A$1:$H$201,4,0)</f>
        <v>Thomas Chung</v>
      </c>
      <c r="E4436" t="str">
        <f>VLOOKUP(C4436,Customers!$A$1:$H$201,5,0)</f>
        <v>Male</v>
      </c>
      <c r="F4436" s="4">
        <f>VLOOKUP(C4436,Customers!$A$1:$H$201,6,0)</f>
        <v>33160</v>
      </c>
      <c r="G4436" s="4" t="str">
        <f>VLOOKUP(C4436,Customers!$A$1:$H$201,7,0)</f>
        <v>Joshuamouth</v>
      </c>
      <c r="H4436" s="4">
        <f>VLOOKUP(C4436,Customers!$A$1:$H$201,8,0)</f>
        <v>44587</v>
      </c>
      <c r="I4436" t="s">
        <v>776</v>
      </c>
      <c r="J4436" t="str">
        <f>VLOOKUP(I4436,Products!$A$1:$F$51,2,0)</f>
        <v>Hospital Smartphone</v>
      </c>
      <c r="K4436" t="str">
        <f>VLOOKUP(I4436,Products!$A$1:$F$51,3,0)</f>
        <v>Electronics</v>
      </c>
      <c r="L4436" t="str">
        <f>VLOOKUP(I4436,Products!$A$1:$F$51,4,0)</f>
        <v>Smartphone</v>
      </c>
      <c r="M4436" s="7">
        <f>VLOOKUP(I4436,Products!$A$1:$F$51,5,0)</f>
        <v>1272.23</v>
      </c>
      <c r="N4436" s="7">
        <f>VLOOKUP(I4436,Products!$A$1:$F$51,6,0)</f>
        <v>952.65</v>
      </c>
      <c r="O4436" t="s">
        <v>835</v>
      </c>
      <c r="P4436" t="str">
        <f>VLOOKUP(O4436,Stores!$A$1:$D$6,2,0)</f>
        <v>MegaMart New Michele</v>
      </c>
      <c r="Q4436" t="str">
        <f>VLOOKUP(O4436,Stores!$A$1:$D$6,4,0)</f>
        <v>West</v>
      </c>
      <c r="R4436" s="6">
        <v>1</v>
      </c>
      <c r="S4436" s="6">
        <v>0.05</v>
      </c>
      <c r="T4436" t="s">
        <v>854</v>
      </c>
      <c r="U4436">
        <f t="shared" si="207"/>
        <v>1272.23</v>
      </c>
      <c r="V4436" s="7">
        <f t="shared" si="208"/>
        <v>952.65</v>
      </c>
      <c r="W4436" s="7">
        <f t="shared" si="209"/>
        <v>318.63000000000005</v>
      </c>
    </row>
    <row r="4437" spans="1:23" x14ac:dyDescent="0.25">
      <c r="A4437" t="s">
        <v>3989</v>
      </c>
      <c r="B4437" s="4">
        <v>45826</v>
      </c>
      <c r="C4437" t="s">
        <v>153</v>
      </c>
      <c r="D4437" t="str">
        <f>VLOOKUP(C4437,Customers!$A$1:$H$201,4,0)</f>
        <v>Scott Powell</v>
      </c>
      <c r="E4437" t="str">
        <f>VLOOKUP(C4437,Customers!$A$1:$H$201,5,0)</f>
        <v>Male</v>
      </c>
      <c r="F4437" s="4">
        <f>VLOOKUP(C4437,Customers!$A$1:$H$201,6,0)</f>
        <v>27339</v>
      </c>
      <c r="G4437" s="4" t="str">
        <f>VLOOKUP(C4437,Customers!$A$1:$H$201,7,0)</f>
        <v>Port Miguel</v>
      </c>
      <c r="H4437" s="4">
        <f>VLOOKUP(C4437,Customers!$A$1:$H$201,8,0)</f>
        <v>44754</v>
      </c>
      <c r="I4437" t="s">
        <v>746</v>
      </c>
      <c r="J4437" t="str">
        <f>VLOOKUP(I4437,Products!$A$1:$F$51,2,0)</f>
        <v>Add Clothing</v>
      </c>
      <c r="K4437" t="str">
        <f>VLOOKUP(I4437,Products!$A$1:$F$51,3,0)</f>
        <v>Fashion</v>
      </c>
      <c r="L4437" t="str">
        <f>VLOOKUP(I4437,Products!$A$1:$F$51,4,0)</f>
        <v>Clothing</v>
      </c>
      <c r="M4437" s="7">
        <f>VLOOKUP(I4437,Products!$A$1:$F$51,5,0)</f>
        <v>1342.75</v>
      </c>
      <c r="N4437" s="7">
        <f>VLOOKUP(I4437,Products!$A$1:$F$51,6,0)</f>
        <v>797.94</v>
      </c>
      <c r="O4437" t="s">
        <v>842</v>
      </c>
      <c r="P4437" t="str">
        <f>VLOOKUP(O4437,Stores!$A$1:$D$6,2,0)</f>
        <v>MegaMart Johnmouth</v>
      </c>
      <c r="Q4437" t="str">
        <f>VLOOKUP(O4437,Stores!$A$1:$D$6,4,0)</f>
        <v>East</v>
      </c>
      <c r="R4437" s="6">
        <v>2</v>
      </c>
      <c r="S4437" s="6">
        <v>0.05</v>
      </c>
      <c r="T4437" t="s">
        <v>861</v>
      </c>
      <c r="U4437">
        <f t="shared" si="207"/>
        <v>2685.5</v>
      </c>
      <c r="V4437" s="7">
        <f t="shared" si="208"/>
        <v>1595.88</v>
      </c>
      <c r="W4437" s="7">
        <f t="shared" si="209"/>
        <v>1088.6699999999998</v>
      </c>
    </row>
    <row r="4438" spans="1:23" x14ac:dyDescent="0.25">
      <c r="A4438" t="s">
        <v>5073</v>
      </c>
      <c r="B4438" s="4">
        <v>45827</v>
      </c>
      <c r="C4438" t="s">
        <v>489</v>
      </c>
      <c r="D4438" t="str">
        <f>VLOOKUP(C4438,Customers!$A$1:$H$201,4,0)</f>
        <v>Emily Hart</v>
      </c>
      <c r="E4438" t="str">
        <f>VLOOKUP(C4438,Customers!$A$1:$H$201,5,0)</f>
        <v>Female</v>
      </c>
      <c r="F4438" s="4">
        <f>VLOOKUP(C4438,Customers!$A$1:$H$201,6,0)</f>
        <v>31076</v>
      </c>
      <c r="G4438" s="4" t="str">
        <f>VLOOKUP(C4438,Customers!$A$1:$H$201,7,0)</f>
        <v>Angelaland</v>
      </c>
      <c r="H4438" s="4">
        <f>VLOOKUP(C4438,Customers!$A$1:$H$201,8,0)</f>
        <v>45799</v>
      </c>
      <c r="I4438" t="s">
        <v>770</v>
      </c>
      <c r="J4438" t="str">
        <f>VLOOKUP(I4438,Products!$A$1:$F$51,2,0)</f>
        <v>Him Smartphone</v>
      </c>
      <c r="K4438" t="str">
        <f>VLOOKUP(I4438,Products!$A$1:$F$51,3,0)</f>
        <v>Electronics</v>
      </c>
      <c r="L4438" t="str">
        <f>VLOOKUP(I4438,Products!$A$1:$F$51,4,0)</f>
        <v>Smartphone</v>
      </c>
      <c r="M4438" s="7">
        <f>VLOOKUP(I4438,Products!$A$1:$F$51,5,0)</f>
        <v>1487.41</v>
      </c>
      <c r="N4438" s="7">
        <f>VLOOKUP(I4438,Products!$A$1:$F$51,6,0)</f>
        <v>813.07</v>
      </c>
      <c r="O4438" t="s">
        <v>835</v>
      </c>
      <c r="P4438" t="str">
        <f>VLOOKUP(O4438,Stores!$A$1:$D$6,2,0)</f>
        <v>MegaMart New Michele</v>
      </c>
      <c r="Q4438" t="str">
        <f>VLOOKUP(O4438,Stores!$A$1:$D$6,4,0)</f>
        <v>West</v>
      </c>
      <c r="R4438" s="6">
        <v>4</v>
      </c>
      <c r="S4438" s="6">
        <v>0.15</v>
      </c>
      <c r="T4438" t="s">
        <v>851</v>
      </c>
      <c r="U4438">
        <f t="shared" si="207"/>
        <v>5949.64</v>
      </c>
      <c r="V4438" s="7">
        <f t="shared" si="208"/>
        <v>3252.28</v>
      </c>
      <c r="W4438" s="7">
        <f t="shared" si="209"/>
        <v>2696.51</v>
      </c>
    </row>
    <row r="4439" spans="1:23" x14ac:dyDescent="0.25">
      <c r="A4439" t="s">
        <v>5226</v>
      </c>
      <c r="B4439" s="4">
        <v>45827</v>
      </c>
      <c r="C4439" t="s">
        <v>575</v>
      </c>
      <c r="D4439" t="str">
        <f>VLOOKUP(C4439,Customers!$A$1:$H$201,4,0)</f>
        <v>Michael Perez</v>
      </c>
      <c r="E4439" t="str">
        <f>VLOOKUP(C4439,Customers!$A$1:$H$201,5,0)</f>
        <v>Male</v>
      </c>
      <c r="F4439" s="4">
        <f>VLOOKUP(C4439,Customers!$A$1:$H$201,6,0)</f>
        <v>23030</v>
      </c>
      <c r="G4439" s="4" t="str">
        <f>VLOOKUP(C4439,Customers!$A$1:$H$201,7,0)</f>
        <v>Shannontown</v>
      </c>
      <c r="H4439" s="4">
        <f>VLOOKUP(C4439,Customers!$A$1:$H$201,8,0)</f>
        <v>44957</v>
      </c>
      <c r="I4439" t="s">
        <v>743</v>
      </c>
      <c r="J4439" t="str">
        <f>VLOOKUP(I4439,Products!$A$1:$F$51,2,0)</f>
        <v>World Watches</v>
      </c>
      <c r="K4439" t="str">
        <f>VLOOKUP(I4439,Products!$A$1:$F$51,3,0)</f>
        <v>Fashion</v>
      </c>
      <c r="L4439" t="str">
        <f>VLOOKUP(I4439,Products!$A$1:$F$51,4,0)</f>
        <v>Watches</v>
      </c>
      <c r="M4439" s="7">
        <f>VLOOKUP(I4439,Products!$A$1:$F$51,5,0)</f>
        <v>1134.8</v>
      </c>
      <c r="N4439" s="7">
        <f>VLOOKUP(I4439,Products!$A$1:$F$51,6,0)</f>
        <v>675.1</v>
      </c>
      <c r="O4439" t="s">
        <v>835</v>
      </c>
      <c r="P4439" t="str">
        <f>VLOOKUP(O4439,Stores!$A$1:$D$6,2,0)</f>
        <v>MegaMart New Michele</v>
      </c>
      <c r="Q4439" t="str">
        <f>VLOOKUP(O4439,Stores!$A$1:$D$6,4,0)</f>
        <v>West</v>
      </c>
      <c r="R4439" s="6">
        <v>5</v>
      </c>
      <c r="S4439" s="6">
        <v>0.1</v>
      </c>
      <c r="T4439" t="s">
        <v>854</v>
      </c>
      <c r="U4439">
        <f t="shared" si="207"/>
        <v>5674</v>
      </c>
      <c r="V4439" s="7">
        <f t="shared" si="208"/>
        <v>3375.5</v>
      </c>
      <c r="W4439" s="7">
        <f t="shared" si="209"/>
        <v>2297.6</v>
      </c>
    </row>
    <row r="4440" spans="1:23" x14ac:dyDescent="0.25">
      <c r="A4440" t="s">
        <v>1369</v>
      </c>
      <c r="B4440" s="4">
        <v>45827</v>
      </c>
      <c r="C4440" t="s">
        <v>565</v>
      </c>
      <c r="D4440" t="str">
        <f>VLOOKUP(C4440,Customers!$A$1:$H$201,4,0)</f>
        <v>Crystal Aguirre</v>
      </c>
      <c r="E4440" t="str">
        <f>VLOOKUP(C4440,Customers!$A$1:$H$201,5,0)</f>
        <v>Male</v>
      </c>
      <c r="F4440" s="4">
        <f>VLOOKUP(C4440,Customers!$A$1:$H$201,6,0)</f>
        <v>29791</v>
      </c>
      <c r="G4440" s="4" t="str">
        <f>VLOOKUP(C4440,Customers!$A$1:$H$201,7,0)</f>
        <v>Dylanmouth</v>
      </c>
      <c r="H4440" s="4">
        <f>VLOOKUP(C4440,Customers!$A$1:$H$201,8,0)</f>
        <v>45184</v>
      </c>
      <c r="I4440" t="s">
        <v>798</v>
      </c>
      <c r="J4440" t="str">
        <f>VLOOKUP(I4440,Products!$A$1:$F$51,2,0)</f>
        <v>Stage Footwear</v>
      </c>
      <c r="K4440" t="str">
        <f>VLOOKUP(I4440,Products!$A$1:$F$51,3,0)</f>
        <v>Fashion</v>
      </c>
      <c r="L4440" t="str">
        <f>VLOOKUP(I4440,Products!$A$1:$F$51,4,0)</f>
        <v>Footwear</v>
      </c>
      <c r="M4440" s="7">
        <f>VLOOKUP(I4440,Products!$A$1:$F$51,5,0)</f>
        <v>1102.791777777778</v>
      </c>
      <c r="N4440" s="7">
        <f>VLOOKUP(I4440,Products!$A$1:$F$51,6,0)</f>
        <v>742.26521739130465</v>
      </c>
      <c r="O4440" t="s">
        <v>838</v>
      </c>
      <c r="P4440" t="str">
        <f>VLOOKUP(O4440,Stores!$A$1:$D$6,2,0)</f>
        <v>MegaMart Brianahaven</v>
      </c>
      <c r="Q4440" t="str">
        <f>VLOOKUP(O4440,Stores!$A$1:$D$6,4,0)</f>
        <v>North</v>
      </c>
      <c r="R4440" s="6">
        <v>2</v>
      </c>
      <c r="S4440" s="6">
        <v>0</v>
      </c>
      <c r="T4440" t="s">
        <v>861</v>
      </c>
      <c r="U4440">
        <f t="shared" si="207"/>
        <v>2205.5835555555559</v>
      </c>
      <c r="V4440" s="7">
        <f t="shared" si="208"/>
        <v>1484.5304347826093</v>
      </c>
      <c r="W4440" s="7">
        <f t="shared" si="209"/>
        <v>720.05312077294661</v>
      </c>
    </row>
    <row r="4441" spans="1:23" x14ac:dyDescent="0.25">
      <c r="A4441" t="s">
        <v>2000</v>
      </c>
      <c r="B4441" s="4">
        <v>45827</v>
      </c>
      <c r="C4441" t="s">
        <v>153</v>
      </c>
      <c r="D4441" t="str">
        <f>VLOOKUP(C4441,Customers!$A$1:$H$201,4,0)</f>
        <v>Scott Powell</v>
      </c>
      <c r="E4441" t="str">
        <f>VLOOKUP(C4441,Customers!$A$1:$H$201,5,0)</f>
        <v>Male</v>
      </c>
      <c r="F4441" s="4">
        <f>VLOOKUP(C4441,Customers!$A$1:$H$201,6,0)</f>
        <v>27339</v>
      </c>
      <c r="G4441" s="4" t="str">
        <f>VLOOKUP(C4441,Customers!$A$1:$H$201,7,0)</f>
        <v>Port Miguel</v>
      </c>
      <c r="H4441" s="4">
        <f>VLOOKUP(C4441,Customers!$A$1:$H$201,8,0)</f>
        <v>44754</v>
      </c>
      <c r="I4441" t="s">
        <v>804</v>
      </c>
      <c r="J4441" t="str">
        <f>VLOOKUP(I4441,Products!$A$1:$F$51,2,0)</f>
        <v>Present Television</v>
      </c>
      <c r="K4441" t="str">
        <f>VLOOKUP(I4441,Products!$A$1:$F$51,3,0)</f>
        <v>Electronics</v>
      </c>
      <c r="L4441" t="str">
        <f>VLOOKUP(I4441,Products!$A$1:$F$51,4,0)</f>
        <v>Television</v>
      </c>
      <c r="M4441" s="7">
        <f>VLOOKUP(I4441,Products!$A$1:$F$51,5,0)</f>
        <v>1635.01</v>
      </c>
      <c r="N4441" s="7">
        <f>VLOOKUP(I4441,Products!$A$1:$F$51,6,0)</f>
        <v>1043.29</v>
      </c>
      <c r="O4441" t="s">
        <v>835</v>
      </c>
      <c r="P4441" t="str">
        <f>VLOOKUP(O4441,Stores!$A$1:$D$6,2,0)</f>
        <v>MegaMart New Michele</v>
      </c>
      <c r="Q4441" t="str">
        <f>VLOOKUP(O4441,Stores!$A$1:$D$6,4,0)</f>
        <v>West</v>
      </c>
      <c r="R4441" s="6">
        <v>2</v>
      </c>
      <c r="S4441" s="6">
        <v>0.05</v>
      </c>
      <c r="T4441" t="s">
        <v>861</v>
      </c>
      <c r="U4441">
        <f t="shared" si="207"/>
        <v>3270.02</v>
      </c>
      <c r="V4441" s="7">
        <f t="shared" si="208"/>
        <v>2086.58</v>
      </c>
      <c r="W4441" s="7">
        <f t="shared" si="209"/>
        <v>1182.49</v>
      </c>
    </row>
    <row r="4442" spans="1:23" x14ac:dyDescent="0.25">
      <c r="A4442" t="s">
        <v>2256</v>
      </c>
      <c r="B4442" s="4">
        <v>45828</v>
      </c>
      <c r="C4442" t="s">
        <v>135</v>
      </c>
      <c r="D4442" t="str">
        <f>VLOOKUP(C4442,Customers!$A$1:$H$201,4,0)</f>
        <v>Kimberly King</v>
      </c>
      <c r="E4442" t="str">
        <f>VLOOKUP(C4442,Customers!$A$1:$H$201,5,0)</f>
        <v>Female</v>
      </c>
      <c r="F4442" s="4">
        <f>VLOOKUP(C4442,Customers!$A$1:$H$201,6,0)</f>
        <v>33347</v>
      </c>
      <c r="G4442" s="4" t="str">
        <f>VLOOKUP(C4442,Customers!$A$1:$H$201,7,0)</f>
        <v>North George</v>
      </c>
      <c r="H4442" s="4">
        <f>VLOOKUP(C4442,Customers!$A$1:$H$201,8,0)</f>
        <v>45007</v>
      </c>
      <c r="I4442" t="s">
        <v>774</v>
      </c>
      <c r="J4442" t="str">
        <f>VLOOKUP(I4442,Products!$A$1:$F$51,2,0)</f>
        <v>Behavior Dairy</v>
      </c>
      <c r="K4442" t="str">
        <f>VLOOKUP(I4442,Products!$A$1:$F$51,3,0)</f>
        <v>Groceries</v>
      </c>
      <c r="L4442" t="str">
        <f>VLOOKUP(I4442,Products!$A$1:$F$51,4,0)</f>
        <v>Dairy</v>
      </c>
      <c r="M4442" s="7">
        <f>VLOOKUP(I4442,Products!$A$1:$F$51,5,0)</f>
        <v>1015.76</v>
      </c>
      <c r="N4442" s="7">
        <f>VLOOKUP(I4442,Products!$A$1:$F$51,6,0)</f>
        <v>584.4</v>
      </c>
      <c r="O4442" t="s">
        <v>827</v>
      </c>
      <c r="P4442" t="str">
        <f>VLOOKUP(O4442,Stores!$A$1:$D$6,2,0)</f>
        <v>MegaMart Jimenezborough</v>
      </c>
      <c r="Q4442" t="str">
        <f>VLOOKUP(O4442,Stores!$A$1:$D$6,4,0)</f>
        <v>South</v>
      </c>
      <c r="R4442" s="6">
        <v>3</v>
      </c>
      <c r="S4442" s="6">
        <v>0.1</v>
      </c>
      <c r="T4442" t="s">
        <v>857</v>
      </c>
      <c r="U4442">
        <f t="shared" si="207"/>
        <v>3047.2799999999997</v>
      </c>
      <c r="V4442" s="7">
        <f t="shared" si="208"/>
        <v>1753.1999999999998</v>
      </c>
      <c r="W4442" s="7">
        <f t="shared" si="209"/>
        <v>1293.1799999999998</v>
      </c>
    </row>
    <row r="4443" spans="1:23" x14ac:dyDescent="0.25">
      <c r="A4443" t="s">
        <v>2391</v>
      </c>
      <c r="B4443" s="4">
        <v>45828</v>
      </c>
      <c r="C4443" t="s">
        <v>594</v>
      </c>
      <c r="D4443" t="str">
        <f>VLOOKUP(C4443,Customers!$A$1:$H$201,4,0)</f>
        <v>Kimberly Lin</v>
      </c>
      <c r="E4443" t="str">
        <f>VLOOKUP(C4443,Customers!$A$1:$H$201,5,0)</f>
        <v>Female</v>
      </c>
      <c r="F4443" s="4">
        <f>VLOOKUP(C4443,Customers!$A$1:$H$201,6,0)</f>
        <v>32848</v>
      </c>
      <c r="G4443" s="4" t="str">
        <f>VLOOKUP(C4443,Customers!$A$1:$H$201,7,0)</f>
        <v>Wilsonland</v>
      </c>
      <c r="H4443" s="4">
        <f>VLOOKUP(C4443,Customers!$A$1:$H$201,8,0)</f>
        <v>44709</v>
      </c>
      <c r="I4443" t="s">
        <v>792</v>
      </c>
      <c r="J4443" t="str">
        <f>VLOOKUP(I4443,Products!$A$1:$F$51,2,0)</f>
        <v>Chair Laptop</v>
      </c>
      <c r="K4443" t="str">
        <f>VLOOKUP(I4443,Products!$A$1:$F$51,3,0)</f>
        <v>Electronics</v>
      </c>
      <c r="L4443" t="str">
        <f>VLOOKUP(I4443,Products!$A$1:$F$51,4,0)</f>
        <v>Laptop</v>
      </c>
      <c r="M4443" s="7">
        <f>VLOOKUP(I4443,Products!$A$1:$F$51,5,0)</f>
        <v>1562.43</v>
      </c>
      <c r="N4443" s="7">
        <f>VLOOKUP(I4443,Products!$A$1:$F$51,6,0)</f>
        <v>1195.6300000000001</v>
      </c>
      <c r="O4443" t="s">
        <v>838</v>
      </c>
      <c r="P4443" t="str">
        <f>VLOOKUP(O4443,Stores!$A$1:$D$6,2,0)</f>
        <v>MegaMart Brianahaven</v>
      </c>
      <c r="Q4443" t="str">
        <f>VLOOKUP(O4443,Stores!$A$1:$D$6,4,0)</f>
        <v>North</v>
      </c>
      <c r="R4443" s="6">
        <v>2</v>
      </c>
      <c r="S4443" s="6">
        <v>0.1</v>
      </c>
      <c r="T4443" t="s">
        <v>861</v>
      </c>
      <c r="U4443">
        <f t="shared" si="207"/>
        <v>3124.86</v>
      </c>
      <c r="V4443" s="7">
        <f t="shared" si="208"/>
        <v>2391.2600000000002</v>
      </c>
      <c r="W4443" s="7">
        <f t="shared" si="209"/>
        <v>732.69999999999993</v>
      </c>
    </row>
    <row r="4444" spans="1:23" x14ac:dyDescent="0.25">
      <c r="A4444" t="s">
        <v>2823</v>
      </c>
      <c r="B4444" s="4">
        <v>45828</v>
      </c>
      <c r="C4444" t="s">
        <v>14</v>
      </c>
      <c r="D4444" t="str">
        <f>VLOOKUP(C4444,Customers!$A$1:$H$201,4,0)</f>
        <v>Carol Hays</v>
      </c>
      <c r="E4444" t="str">
        <f>VLOOKUP(C4444,Customers!$A$1:$H$201,5,0)</f>
        <v>Female</v>
      </c>
      <c r="F4444" s="4">
        <f>VLOOKUP(C4444,Customers!$A$1:$H$201,6,0)</f>
        <v>38461</v>
      </c>
      <c r="G4444" s="4" t="str">
        <f>VLOOKUP(C4444,Customers!$A$1:$H$201,7,0)</f>
        <v>Port Allen</v>
      </c>
      <c r="H4444" s="4">
        <f>VLOOKUP(C4444,Customers!$A$1:$H$201,8,0)</f>
        <v>45334</v>
      </c>
      <c r="I4444" t="s">
        <v>804</v>
      </c>
      <c r="J4444" t="str">
        <f>VLOOKUP(I4444,Products!$A$1:$F$51,2,0)</f>
        <v>Present Television</v>
      </c>
      <c r="K4444" t="str">
        <f>VLOOKUP(I4444,Products!$A$1:$F$51,3,0)</f>
        <v>Electronics</v>
      </c>
      <c r="L4444" t="str">
        <f>VLOOKUP(I4444,Products!$A$1:$F$51,4,0)</f>
        <v>Television</v>
      </c>
      <c r="M4444" s="7">
        <f>VLOOKUP(I4444,Products!$A$1:$F$51,5,0)</f>
        <v>1635.01</v>
      </c>
      <c r="N4444" s="7">
        <f>VLOOKUP(I4444,Products!$A$1:$F$51,6,0)</f>
        <v>1043.29</v>
      </c>
      <c r="O4444" t="s">
        <v>827</v>
      </c>
      <c r="P4444" t="str">
        <f>VLOOKUP(O4444,Stores!$A$1:$D$6,2,0)</f>
        <v>MegaMart Jimenezborough</v>
      </c>
      <c r="Q4444" t="str">
        <f>VLOOKUP(O4444,Stores!$A$1:$D$6,4,0)</f>
        <v>South</v>
      </c>
      <c r="R4444" s="6">
        <v>5</v>
      </c>
      <c r="S4444" s="6">
        <v>0.1</v>
      </c>
      <c r="T4444" t="s">
        <v>861</v>
      </c>
      <c r="U4444">
        <f t="shared" si="207"/>
        <v>8175.05</v>
      </c>
      <c r="V4444" s="7">
        <f t="shared" si="208"/>
        <v>5216.45</v>
      </c>
      <c r="W4444" s="7">
        <f t="shared" si="209"/>
        <v>2957.7000000000003</v>
      </c>
    </row>
    <row r="4445" spans="1:23" x14ac:dyDescent="0.25">
      <c r="A4445" t="s">
        <v>3753</v>
      </c>
      <c r="B4445" s="4">
        <v>45828</v>
      </c>
      <c r="C4445" t="s">
        <v>79</v>
      </c>
      <c r="D4445" t="str">
        <f>VLOOKUP(C4445,Customers!$A$1:$H$201,4,0)</f>
        <v>Ryan Cole</v>
      </c>
      <c r="E4445" t="str">
        <f>VLOOKUP(C4445,Customers!$A$1:$H$201,5,0)</f>
        <v>Female</v>
      </c>
      <c r="F4445" s="4">
        <f>VLOOKUP(C4445,Customers!$A$1:$H$201,6,0)</f>
        <v>30128</v>
      </c>
      <c r="G4445" s="4" t="str">
        <f>VLOOKUP(C4445,Customers!$A$1:$H$201,7,0)</f>
        <v>Travisstad</v>
      </c>
      <c r="H4445" s="4">
        <f>VLOOKUP(C4445,Customers!$A$1:$H$201,8,0)</f>
        <v>45401</v>
      </c>
      <c r="I4445" t="s">
        <v>772</v>
      </c>
      <c r="J4445" t="str">
        <f>VLOOKUP(I4445,Products!$A$1:$F$51,2,0)</f>
        <v>Little Watches</v>
      </c>
      <c r="K4445" t="str">
        <f>VLOOKUP(I4445,Products!$A$1:$F$51,3,0)</f>
        <v>Fashion</v>
      </c>
      <c r="L4445" t="str">
        <f>VLOOKUP(I4445,Products!$A$1:$F$51,4,0)</f>
        <v>Watches</v>
      </c>
      <c r="M4445" s="7">
        <f>VLOOKUP(I4445,Products!$A$1:$F$51,5,0)</f>
        <v>429.15</v>
      </c>
      <c r="N4445" s="7">
        <f>VLOOKUP(I4445,Products!$A$1:$F$51,6,0)</f>
        <v>258.72000000000003</v>
      </c>
      <c r="O4445" t="s">
        <v>827</v>
      </c>
      <c r="P4445" t="str">
        <f>VLOOKUP(O4445,Stores!$A$1:$D$6,2,0)</f>
        <v>MegaMart Jimenezborough</v>
      </c>
      <c r="Q4445" t="str">
        <f>VLOOKUP(O4445,Stores!$A$1:$D$6,4,0)</f>
        <v>South</v>
      </c>
      <c r="R4445" s="6">
        <v>1</v>
      </c>
      <c r="S4445" s="6">
        <v>0.1</v>
      </c>
      <c r="T4445" t="s">
        <v>861</v>
      </c>
      <c r="U4445">
        <f t="shared" si="207"/>
        <v>429.15</v>
      </c>
      <c r="V4445" s="7">
        <f t="shared" si="208"/>
        <v>258.72000000000003</v>
      </c>
      <c r="W4445" s="7">
        <f t="shared" si="209"/>
        <v>169.52999999999994</v>
      </c>
    </row>
    <row r="4446" spans="1:23" x14ac:dyDescent="0.25">
      <c r="A4446" t="s">
        <v>4661</v>
      </c>
      <c r="B4446" s="4">
        <v>45828</v>
      </c>
      <c r="C4446" t="s">
        <v>470</v>
      </c>
      <c r="D4446" t="str">
        <f>VLOOKUP(C4446,Customers!$A$1:$H$201,4,0)</f>
        <v>Gary Taylor</v>
      </c>
      <c r="E4446" t="str">
        <f>VLOOKUP(C4446,Customers!$A$1:$H$201,5,0)</f>
        <v>Male</v>
      </c>
      <c r="F4446" s="4">
        <f>VLOOKUP(C4446,Customers!$A$1:$H$201,6,0)</f>
        <v>21466</v>
      </c>
      <c r="G4446" s="4" t="str">
        <f>VLOOKUP(C4446,Customers!$A$1:$H$201,7,0)</f>
        <v>New Michael</v>
      </c>
      <c r="H4446" s="4">
        <f>VLOOKUP(C4446,Customers!$A$1:$H$201,8,0)</f>
        <v>45636</v>
      </c>
      <c r="I4446" t="s">
        <v>770</v>
      </c>
      <c r="J4446" t="str">
        <f>VLOOKUP(I4446,Products!$A$1:$F$51,2,0)</f>
        <v>Him Smartphone</v>
      </c>
      <c r="K4446" t="str">
        <f>VLOOKUP(I4446,Products!$A$1:$F$51,3,0)</f>
        <v>Electronics</v>
      </c>
      <c r="L4446" t="str">
        <f>VLOOKUP(I4446,Products!$A$1:$F$51,4,0)</f>
        <v>Smartphone</v>
      </c>
      <c r="M4446" s="7">
        <f>VLOOKUP(I4446,Products!$A$1:$F$51,5,0)</f>
        <v>1487.41</v>
      </c>
      <c r="N4446" s="7">
        <f>VLOOKUP(I4446,Products!$A$1:$F$51,6,0)</f>
        <v>813.07</v>
      </c>
      <c r="O4446" t="s">
        <v>842</v>
      </c>
      <c r="P4446" t="str">
        <f>VLOOKUP(O4446,Stores!$A$1:$D$6,2,0)</f>
        <v>MegaMart Johnmouth</v>
      </c>
      <c r="Q4446" t="str">
        <f>VLOOKUP(O4446,Stores!$A$1:$D$6,4,0)</f>
        <v>East</v>
      </c>
      <c r="R4446" s="6">
        <v>3</v>
      </c>
      <c r="S4446" s="6">
        <v>0.15</v>
      </c>
      <c r="T4446" t="s">
        <v>854</v>
      </c>
      <c r="U4446">
        <f t="shared" si="207"/>
        <v>4462.2300000000005</v>
      </c>
      <c r="V4446" s="7">
        <f t="shared" si="208"/>
        <v>2439.21</v>
      </c>
      <c r="W4446" s="7">
        <f t="shared" si="209"/>
        <v>2022.1700000000005</v>
      </c>
    </row>
    <row r="4447" spans="1:23" x14ac:dyDescent="0.25">
      <c r="A4447" t="s">
        <v>4718</v>
      </c>
      <c r="B4447" s="4">
        <v>45828</v>
      </c>
      <c r="C4447" t="s">
        <v>135</v>
      </c>
      <c r="D4447" t="str">
        <f>VLOOKUP(C4447,Customers!$A$1:$H$201,4,0)</f>
        <v>Kimberly King</v>
      </c>
      <c r="E4447" t="str">
        <f>VLOOKUP(C4447,Customers!$A$1:$H$201,5,0)</f>
        <v>Female</v>
      </c>
      <c r="F4447" s="4">
        <f>VLOOKUP(C4447,Customers!$A$1:$H$201,6,0)</f>
        <v>33347</v>
      </c>
      <c r="G4447" s="4" t="str">
        <f>VLOOKUP(C4447,Customers!$A$1:$H$201,7,0)</f>
        <v>North George</v>
      </c>
      <c r="H4447" s="4">
        <f>VLOOKUP(C4447,Customers!$A$1:$H$201,8,0)</f>
        <v>45007</v>
      </c>
      <c r="I4447" t="s">
        <v>760</v>
      </c>
      <c r="J4447" t="str">
        <f>VLOOKUP(I4447,Products!$A$1:$F$51,2,0)</f>
        <v>Simple Accessories</v>
      </c>
      <c r="K4447" t="str">
        <f>VLOOKUP(I4447,Products!$A$1:$F$51,3,0)</f>
        <v>Fashion</v>
      </c>
      <c r="L4447" t="str">
        <f>VLOOKUP(I4447,Products!$A$1:$F$51,4,0)</f>
        <v>Accessories</v>
      </c>
      <c r="M4447" s="7">
        <f>VLOOKUP(I4447,Products!$A$1:$F$51,5,0)</f>
        <v>1102.791777777778</v>
      </c>
      <c r="N4447" s="7">
        <f>VLOOKUP(I4447,Products!$A$1:$F$51,6,0)</f>
        <v>242.98</v>
      </c>
      <c r="O4447" t="s">
        <v>835</v>
      </c>
      <c r="P4447" t="str">
        <f>VLOOKUP(O4447,Stores!$A$1:$D$6,2,0)</f>
        <v>MegaMart New Michele</v>
      </c>
      <c r="Q4447" t="str">
        <f>VLOOKUP(O4447,Stores!$A$1:$D$6,4,0)</f>
        <v>West</v>
      </c>
      <c r="R4447" s="6">
        <v>4</v>
      </c>
      <c r="S4447" s="6">
        <v>0.05</v>
      </c>
      <c r="T4447" t="s">
        <v>857</v>
      </c>
      <c r="U4447">
        <f t="shared" si="207"/>
        <v>4411.1671111111118</v>
      </c>
      <c r="V4447" s="7">
        <f t="shared" si="208"/>
        <v>971.92</v>
      </c>
      <c r="W4447" s="7">
        <f t="shared" si="209"/>
        <v>3438.2971111111119</v>
      </c>
    </row>
    <row r="4448" spans="1:23" x14ac:dyDescent="0.25">
      <c r="A4448" t="s">
        <v>4762</v>
      </c>
      <c r="B4448" s="4">
        <v>45828</v>
      </c>
      <c r="C4448" t="s">
        <v>325</v>
      </c>
      <c r="D4448" t="str">
        <f>VLOOKUP(C4448,Customers!$A$1:$H$201,4,0)</f>
        <v>Laurie Mason</v>
      </c>
      <c r="E4448" t="str">
        <f>VLOOKUP(C4448,Customers!$A$1:$H$201,5,0)</f>
        <v>Female</v>
      </c>
      <c r="F4448" s="4">
        <f>VLOOKUP(C4448,Customers!$A$1:$H$201,6,0)</f>
        <v>27567</v>
      </c>
      <c r="G4448" s="4" t="str">
        <f>VLOOKUP(C4448,Customers!$A$1:$H$201,7,0)</f>
        <v>Berrymouth</v>
      </c>
      <c r="H4448" s="4">
        <f>VLOOKUP(C4448,Customers!$A$1:$H$201,8,0)</f>
        <v>45840</v>
      </c>
      <c r="I4448" t="s">
        <v>792</v>
      </c>
      <c r="J4448" t="str">
        <f>VLOOKUP(I4448,Products!$A$1:$F$51,2,0)</f>
        <v>Chair Laptop</v>
      </c>
      <c r="K4448" t="str">
        <f>VLOOKUP(I4448,Products!$A$1:$F$51,3,0)</f>
        <v>Electronics</v>
      </c>
      <c r="L4448" t="str">
        <f>VLOOKUP(I4448,Products!$A$1:$F$51,4,0)</f>
        <v>Laptop</v>
      </c>
      <c r="M4448" s="7">
        <f>VLOOKUP(I4448,Products!$A$1:$F$51,5,0)</f>
        <v>1562.43</v>
      </c>
      <c r="N4448" s="7">
        <f>VLOOKUP(I4448,Products!$A$1:$F$51,6,0)</f>
        <v>1195.6300000000001</v>
      </c>
      <c r="O4448" t="s">
        <v>831</v>
      </c>
      <c r="P4448" t="str">
        <f>VLOOKUP(O4448,Stores!$A$1:$D$6,2,0)</f>
        <v>MegaMart Peckmouth</v>
      </c>
      <c r="Q4448" t="str">
        <f>VLOOKUP(O4448,Stores!$A$1:$D$6,4,0)</f>
        <v>East</v>
      </c>
      <c r="R4448" s="6">
        <v>2</v>
      </c>
      <c r="S4448" s="6">
        <v>0.1</v>
      </c>
      <c r="T4448" t="s">
        <v>851</v>
      </c>
      <c r="U4448">
        <f t="shared" si="207"/>
        <v>3124.86</v>
      </c>
      <c r="V4448" s="7">
        <f t="shared" si="208"/>
        <v>2391.2600000000002</v>
      </c>
      <c r="W4448" s="7">
        <f t="shared" si="209"/>
        <v>732.69999999999993</v>
      </c>
    </row>
    <row r="4449" spans="1:23" x14ac:dyDescent="0.25">
      <c r="A4449" t="s">
        <v>5150</v>
      </c>
      <c r="B4449" s="4">
        <v>45828</v>
      </c>
      <c r="C4449" t="s">
        <v>125</v>
      </c>
      <c r="D4449" t="str">
        <f>VLOOKUP(C4449,Customers!$A$1:$H$201,4,0)</f>
        <v>Valerie Macdonald</v>
      </c>
      <c r="E4449" t="str">
        <f>VLOOKUP(C4449,Customers!$A$1:$H$201,5,0)</f>
        <v>Male</v>
      </c>
      <c r="F4449" s="4">
        <f>VLOOKUP(C4449,Customers!$A$1:$H$201,6,0)</f>
        <v>33917</v>
      </c>
      <c r="G4449" s="4" t="str">
        <f>VLOOKUP(C4449,Customers!$A$1:$H$201,7,0)</f>
        <v>East Shelby</v>
      </c>
      <c r="H4449" s="4">
        <f>VLOOKUP(C4449,Customers!$A$1:$H$201,8,0)</f>
        <v>44208</v>
      </c>
      <c r="I4449" t="s">
        <v>760</v>
      </c>
      <c r="J4449" t="str">
        <f>VLOOKUP(I4449,Products!$A$1:$F$51,2,0)</f>
        <v>Simple Accessories</v>
      </c>
      <c r="K4449" t="str">
        <f>VLOOKUP(I4449,Products!$A$1:$F$51,3,0)</f>
        <v>Fashion</v>
      </c>
      <c r="L4449" t="str">
        <f>VLOOKUP(I4449,Products!$A$1:$F$51,4,0)</f>
        <v>Accessories</v>
      </c>
      <c r="M4449" s="7">
        <f>VLOOKUP(I4449,Products!$A$1:$F$51,5,0)</f>
        <v>1102.791777777778</v>
      </c>
      <c r="N4449" s="7">
        <f>VLOOKUP(I4449,Products!$A$1:$F$51,6,0)</f>
        <v>242.98</v>
      </c>
      <c r="O4449" t="s">
        <v>842</v>
      </c>
      <c r="P4449" t="str">
        <f>VLOOKUP(O4449,Stores!$A$1:$D$6,2,0)</f>
        <v>MegaMart Johnmouth</v>
      </c>
      <c r="Q4449" t="str">
        <f>VLOOKUP(O4449,Stores!$A$1:$D$6,4,0)</f>
        <v>East</v>
      </c>
      <c r="R4449" s="6">
        <v>1</v>
      </c>
      <c r="S4449" s="6">
        <v>0.1</v>
      </c>
      <c r="T4449" t="s">
        <v>857</v>
      </c>
      <c r="U4449">
        <f t="shared" si="207"/>
        <v>1102.791777777778</v>
      </c>
      <c r="V4449" s="7">
        <f t="shared" si="208"/>
        <v>242.98</v>
      </c>
      <c r="W4449" s="7">
        <f t="shared" si="209"/>
        <v>858.91177777777796</v>
      </c>
    </row>
    <row r="4450" spans="1:23" x14ac:dyDescent="0.25">
      <c r="A4450" t="s">
        <v>5415</v>
      </c>
      <c r="B4450" s="4">
        <v>45828</v>
      </c>
      <c r="C4450" t="s">
        <v>211</v>
      </c>
      <c r="D4450" t="str">
        <f>VLOOKUP(C4450,Customers!$A$1:$H$201,4,0)</f>
        <v>Deborah Moody</v>
      </c>
      <c r="E4450" t="str">
        <f>VLOOKUP(C4450,Customers!$A$1:$H$201,5,0)</f>
        <v>Male</v>
      </c>
      <c r="F4450" s="4">
        <f>VLOOKUP(C4450,Customers!$A$1:$H$201,6,0)</f>
        <v>27950</v>
      </c>
      <c r="G4450" s="4" t="str">
        <f>VLOOKUP(C4450,Customers!$A$1:$H$201,7,0)</f>
        <v>Andersonville</v>
      </c>
      <c r="H4450" s="4">
        <f>VLOOKUP(C4450,Customers!$A$1:$H$201,8,0)</f>
        <v>44232</v>
      </c>
      <c r="I4450" t="s">
        <v>814</v>
      </c>
      <c r="J4450" t="str">
        <f>VLOOKUP(I4450,Products!$A$1:$F$51,2,0)</f>
        <v>Nature Clothing</v>
      </c>
      <c r="K4450" t="str">
        <f>VLOOKUP(I4450,Products!$A$1:$F$51,3,0)</f>
        <v>Fashion</v>
      </c>
      <c r="L4450" t="str">
        <f>VLOOKUP(I4450,Products!$A$1:$F$51,4,0)</f>
        <v>Clothing</v>
      </c>
      <c r="M4450" s="7">
        <f>VLOOKUP(I4450,Products!$A$1:$F$51,5,0)</f>
        <v>1165.3699999999999</v>
      </c>
      <c r="N4450" s="7">
        <f>VLOOKUP(I4450,Products!$A$1:$F$51,6,0)</f>
        <v>926.55</v>
      </c>
      <c r="O4450" t="s">
        <v>838</v>
      </c>
      <c r="P4450" t="str">
        <f>VLOOKUP(O4450,Stores!$A$1:$D$6,2,0)</f>
        <v>MegaMart Brianahaven</v>
      </c>
      <c r="Q4450" t="str">
        <f>VLOOKUP(O4450,Stores!$A$1:$D$6,4,0)</f>
        <v>North</v>
      </c>
      <c r="R4450" s="6">
        <v>2</v>
      </c>
      <c r="S4450" s="6">
        <v>0.05</v>
      </c>
      <c r="T4450" t="s">
        <v>861</v>
      </c>
      <c r="U4450">
        <f t="shared" si="207"/>
        <v>2330.7399999999998</v>
      </c>
      <c r="V4450" s="7">
        <f t="shared" si="208"/>
        <v>1853.1</v>
      </c>
      <c r="W4450" s="7">
        <f t="shared" si="209"/>
        <v>476.68999999999988</v>
      </c>
    </row>
    <row r="4451" spans="1:23" x14ac:dyDescent="0.25">
      <c r="A4451" t="s">
        <v>5837</v>
      </c>
      <c r="B4451" s="4">
        <v>45829</v>
      </c>
      <c r="C4451" t="s">
        <v>394</v>
      </c>
      <c r="D4451" t="str">
        <f>VLOOKUP(C4451,Customers!$A$1:$H$201,4,0)</f>
        <v>Kevin Flores</v>
      </c>
      <c r="E4451" t="str">
        <f>VLOOKUP(C4451,Customers!$A$1:$H$201,5,0)</f>
        <v>Female</v>
      </c>
      <c r="F4451" s="4">
        <f>VLOOKUP(C4451,Customers!$A$1:$H$201,6,0)</f>
        <v>31890</v>
      </c>
      <c r="G4451" s="4" t="str">
        <f>VLOOKUP(C4451,Customers!$A$1:$H$201,7,0)</f>
        <v>Lake Ricardo</v>
      </c>
      <c r="H4451" s="4">
        <f>VLOOKUP(C4451,Customers!$A$1:$H$201,8,0)</f>
        <v>45694</v>
      </c>
      <c r="I4451" t="s">
        <v>772</v>
      </c>
      <c r="J4451" t="str">
        <f>VLOOKUP(I4451,Products!$A$1:$F$51,2,0)</f>
        <v>Little Watches</v>
      </c>
      <c r="K4451" t="str">
        <f>VLOOKUP(I4451,Products!$A$1:$F$51,3,0)</f>
        <v>Fashion</v>
      </c>
      <c r="L4451" t="str">
        <f>VLOOKUP(I4451,Products!$A$1:$F$51,4,0)</f>
        <v>Watches</v>
      </c>
      <c r="M4451" s="7">
        <f>VLOOKUP(I4451,Products!$A$1:$F$51,5,0)</f>
        <v>429.15</v>
      </c>
      <c r="N4451" s="7">
        <f>VLOOKUP(I4451,Products!$A$1:$F$51,6,0)</f>
        <v>258.72000000000003</v>
      </c>
      <c r="O4451" t="s">
        <v>827</v>
      </c>
      <c r="P4451" t="str">
        <f>VLOOKUP(O4451,Stores!$A$1:$D$6,2,0)</f>
        <v>MegaMart Jimenezborough</v>
      </c>
      <c r="Q4451" t="str">
        <f>VLOOKUP(O4451,Stores!$A$1:$D$6,4,0)</f>
        <v>South</v>
      </c>
      <c r="R4451" s="6">
        <v>3</v>
      </c>
      <c r="S4451" s="6">
        <v>0.15</v>
      </c>
      <c r="T4451" t="s">
        <v>851</v>
      </c>
      <c r="U4451">
        <f t="shared" si="207"/>
        <v>1287.4499999999998</v>
      </c>
      <c r="V4451" s="7">
        <f t="shared" si="208"/>
        <v>776.16000000000008</v>
      </c>
      <c r="W4451" s="7">
        <f t="shared" si="209"/>
        <v>510.43999999999971</v>
      </c>
    </row>
    <row r="4452" spans="1:23" x14ac:dyDescent="0.25">
      <c r="A4452" t="s">
        <v>1522</v>
      </c>
      <c r="B4452" s="4">
        <v>45829</v>
      </c>
      <c r="C4452" t="s">
        <v>189</v>
      </c>
      <c r="D4452" t="str">
        <f>VLOOKUP(C4452,Customers!$A$1:$H$201,4,0)</f>
        <v>Antonio Hamilton</v>
      </c>
      <c r="E4452" t="str">
        <f>VLOOKUP(C4452,Customers!$A$1:$H$201,5,0)</f>
        <v>Male</v>
      </c>
      <c r="F4452" s="4">
        <f>VLOOKUP(C4452,Customers!$A$1:$H$201,6,0)</f>
        <v>35433</v>
      </c>
      <c r="G4452" s="4" t="str">
        <f>VLOOKUP(C4452,Customers!$A$1:$H$201,7,0)</f>
        <v>Chambersview</v>
      </c>
      <c r="H4452" s="4">
        <f>VLOOKUP(C4452,Customers!$A$1:$H$201,8,0)</f>
        <v>44735</v>
      </c>
      <c r="I4452" t="s">
        <v>786</v>
      </c>
      <c r="J4452" t="str">
        <f>VLOOKUP(I4452,Products!$A$1:$F$51,2,0)</f>
        <v>Difficult Vegetables</v>
      </c>
      <c r="K4452" t="str">
        <f>VLOOKUP(I4452,Products!$A$1:$F$51,3,0)</f>
        <v>Groceries</v>
      </c>
      <c r="L4452" t="str">
        <f>VLOOKUP(I4452,Products!$A$1:$F$51,4,0)</f>
        <v>Vegetables</v>
      </c>
      <c r="M4452" s="7">
        <f>VLOOKUP(I4452,Products!$A$1:$F$51,5,0)</f>
        <v>1102.791777777778</v>
      </c>
      <c r="N4452" s="7">
        <f>VLOOKUP(I4452,Products!$A$1:$F$51,6,0)</f>
        <v>164.01</v>
      </c>
      <c r="O4452" t="s">
        <v>831</v>
      </c>
      <c r="P4452" t="str">
        <f>VLOOKUP(O4452,Stores!$A$1:$D$6,2,0)</f>
        <v>MegaMart Peckmouth</v>
      </c>
      <c r="Q4452" t="str">
        <f>VLOOKUP(O4452,Stores!$A$1:$D$6,4,0)</f>
        <v>East</v>
      </c>
      <c r="R4452" s="6">
        <v>5</v>
      </c>
      <c r="S4452" s="6">
        <v>0.05</v>
      </c>
      <c r="T4452" t="s">
        <v>861</v>
      </c>
      <c r="U4452">
        <f t="shared" si="207"/>
        <v>5513.9588888888902</v>
      </c>
      <c r="V4452" s="7">
        <f t="shared" si="208"/>
        <v>820.05</v>
      </c>
      <c r="W4452" s="7">
        <f t="shared" si="209"/>
        <v>4692.9588888888902</v>
      </c>
    </row>
    <row r="4453" spans="1:23" x14ac:dyDescent="0.25">
      <c r="A4453" t="s">
        <v>2510</v>
      </c>
      <c r="B4453" s="4">
        <v>45829</v>
      </c>
      <c r="C4453" t="s">
        <v>219</v>
      </c>
      <c r="D4453" t="str">
        <f>VLOOKUP(C4453,Customers!$A$1:$H$201,4,0)</f>
        <v>Julie Gibson</v>
      </c>
      <c r="E4453" t="str">
        <f>VLOOKUP(C4453,Customers!$A$1:$H$201,5,0)</f>
        <v>Female</v>
      </c>
      <c r="F4453" s="4">
        <f>VLOOKUP(C4453,Customers!$A$1:$H$201,6,0)</f>
        <v>36064</v>
      </c>
      <c r="G4453" s="4" t="str">
        <f>VLOOKUP(C4453,Customers!$A$1:$H$201,7,0)</f>
        <v>Williamsville</v>
      </c>
      <c r="H4453" s="4">
        <f>VLOOKUP(C4453,Customers!$A$1:$H$201,8,0)</f>
        <v>45011</v>
      </c>
      <c r="I4453" t="s">
        <v>818</v>
      </c>
      <c r="J4453" t="str">
        <f>VLOOKUP(I4453,Products!$A$1:$F$51,2,0)</f>
        <v>Nor Bags</v>
      </c>
      <c r="K4453" t="str">
        <f>VLOOKUP(I4453,Products!$A$1:$F$51,3,0)</f>
        <v>Fashion</v>
      </c>
      <c r="L4453" t="str">
        <f>VLOOKUP(I4453,Products!$A$1:$F$51,4,0)</f>
        <v>Bags</v>
      </c>
      <c r="M4453" s="7">
        <f>VLOOKUP(I4453,Products!$A$1:$F$51,5,0)</f>
        <v>1216.3599999999999</v>
      </c>
      <c r="N4453" s="7">
        <f>VLOOKUP(I4453,Products!$A$1:$F$51,6,0)</f>
        <v>794.8</v>
      </c>
      <c r="O4453" t="s">
        <v>835</v>
      </c>
      <c r="P4453" t="str">
        <f>VLOOKUP(O4453,Stores!$A$1:$D$6,2,0)</f>
        <v>MegaMart New Michele</v>
      </c>
      <c r="Q4453" t="str">
        <f>VLOOKUP(O4453,Stores!$A$1:$D$6,4,0)</f>
        <v>West</v>
      </c>
      <c r="R4453" s="6">
        <v>2</v>
      </c>
      <c r="S4453" s="6">
        <v>0.1</v>
      </c>
      <c r="T4453" t="s">
        <v>857</v>
      </c>
      <c r="U4453">
        <f t="shared" si="207"/>
        <v>2432.7199999999998</v>
      </c>
      <c r="V4453" s="7">
        <f t="shared" si="208"/>
        <v>1589.6</v>
      </c>
      <c r="W4453" s="7">
        <f t="shared" si="209"/>
        <v>842.21999999999991</v>
      </c>
    </row>
    <row r="4454" spans="1:23" x14ac:dyDescent="0.25">
      <c r="A4454" t="s">
        <v>2877</v>
      </c>
      <c r="B4454" s="4">
        <v>45829</v>
      </c>
      <c r="C4454" t="s">
        <v>282</v>
      </c>
      <c r="D4454" t="str">
        <f>VLOOKUP(C4454,Customers!$A$1:$H$201,4,0)</f>
        <v>Seth Moore</v>
      </c>
      <c r="E4454" t="str">
        <f>VLOOKUP(C4454,Customers!$A$1:$H$201,5,0)</f>
        <v>Male</v>
      </c>
      <c r="F4454" s="4">
        <f>VLOOKUP(C4454,Customers!$A$1:$H$201,6,0)</f>
        <v>19984</v>
      </c>
      <c r="G4454" s="4" t="str">
        <f>VLOOKUP(C4454,Customers!$A$1:$H$201,7,0)</f>
        <v>New John</v>
      </c>
      <c r="H4454" s="4">
        <f>VLOOKUP(C4454,Customers!$A$1:$H$201,8,0)</f>
        <v>44328</v>
      </c>
      <c r="I4454" t="s">
        <v>778</v>
      </c>
      <c r="J4454" t="str">
        <f>VLOOKUP(I4454,Products!$A$1:$F$51,2,0)</f>
        <v>Deal Smartphone</v>
      </c>
      <c r="K4454" t="str">
        <f>VLOOKUP(I4454,Products!$A$1:$F$51,3,0)</f>
        <v>Electronics</v>
      </c>
      <c r="L4454" t="str">
        <f>VLOOKUP(I4454,Products!$A$1:$F$51,4,0)</f>
        <v>Smartphone</v>
      </c>
      <c r="M4454" s="7">
        <f>VLOOKUP(I4454,Products!$A$1:$F$51,5,0)</f>
        <v>673.78</v>
      </c>
      <c r="N4454" s="7">
        <f>VLOOKUP(I4454,Products!$A$1:$F$51,6,0)</f>
        <v>363.33</v>
      </c>
      <c r="O4454" t="s">
        <v>831</v>
      </c>
      <c r="P4454" t="str">
        <f>VLOOKUP(O4454,Stores!$A$1:$D$6,2,0)</f>
        <v>MegaMart Peckmouth</v>
      </c>
      <c r="Q4454" t="str">
        <f>VLOOKUP(O4454,Stores!$A$1:$D$6,4,0)</f>
        <v>East</v>
      </c>
      <c r="R4454" s="6">
        <v>2</v>
      </c>
      <c r="S4454" s="6">
        <v>0.15</v>
      </c>
      <c r="T4454" t="s">
        <v>861</v>
      </c>
      <c r="U4454">
        <f t="shared" si="207"/>
        <v>1347.56</v>
      </c>
      <c r="V4454" s="7">
        <f t="shared" si="208"/>
        <v>726.66</v>
      </c>
      <c r="W4454" s="7">
        <f t="shared" si="209"/>
        <v>620.04999999999995</v>
      </c>
    </row>
    <row r="4455" spans="1:23" x14ac:dyDescent="0.25">
      <c r="A4455" t="s">
        <v>3233</v>
      </c>
      <c r="B4455" s="4">
        <v>45830</v>
      </c>
      <c r="C4455" t="s">
        <v>325</v>
      </c>
      <c r="D4455" t="str">
        <f>VLOOKUP(C4455,Customers!$A$1:$H$201,4,0)</f>
        <v>Laurie Mason</v>
      </c>
      <c r="E4455" t="str">
        <f>VLOOKUP(C4455,Customers!$A$1:$H$201,5,0)</f>
        <v>Female</v>
      </c>
      <c r="F4455" s="4">
        <f>VLOOKUP(C4455,Customers!$A$1:$H$201,6,0)</f>
        <v>27567</v>
      </c>
      <c r="G4455" s="4" t="str">
        <f>VLOOKUP(C4455,Customers!$A$1:$H$201,7,0)</f>
        <v>Berrymouth</v>
      </c>
      <c r="H4455" s="4">
        <f>VLOOKUP(C4455,Customers!$A$1:$H$201,8,0)</f>
        <v>45840</v>
      </c>
      <c r="I4455" t="s">
        <v>770</v>
      </c>
      <c r="J4455" t="str">
        <f>VLOOKUP(I4455,Products!$A$1:$F$51,2,0)</f>
        <v>Him Smartphone</v>
      </c>
      <c r="K4455" t="str">
        <f>VLOOKUP(I4455,Products!$A$1:$F$51,3,0)</f>
        <v>Electronics</v>
      </c>
      <c r="L4455" t="str">
        <f>VLOOKUP(I4455,Products!$A$1:$F$51,4,0)</f>
        <v>Smartphone</v>
      </c>
      <c r="M4455" s="7">
        <f>VLOOKUP(I4455,Products!$A$1:$F$51,5,0)</f>
        <v>1487.41</v>
      </c>
      <c r="N4455" s="7">
        <f>VLOOKUP(I4455,Products!$A$1:$F$51,6,0)</f>
        <v>813.07</v>
      </c>
      <c r="O4455" t="s">
        <v>827</v>
      </c>
      <c r="P4455" t="str">
        <f>VLOOKUP(O4455,Stores!$A$1:$D$6,2,0)</f>
        <v>MegaMart Jimenezborough</v>
      </c>
      <c r="Q4455" t="str">
        <f>VLOOKUP(O4455,Stores!$A$1:$D$6,4,0)</f>
        <v>South</v>
      </c>
      <c r="R4455" s="6">
        <v>3</v>
      </c>
      <c r="S4455" s="6">
        <v>0.15</v>
      </c>
      <c r="T4455" t="s">
        <v>854</v>
      </c>
      <c r="U4455">
        <f t="shared" si="207"/>
        <v>4462.2300000000005</v>
      </c>
      <c r="V4455" s="7">
        <f t="shared" si="208"/>
        <v>2439.21</v>
      </c>
      <c r="W4455" s="7">
        <f t="shared" si="209"/>
        <v>2022.1700000000005</v>
      </c>
    </row>
    <row r="4456" spans="1:23" x14ac:dyDescent="0.25">
      <c r="A4456" t="s">
        <v>4533</v>
      </c>
      <c r="B4456" s="4">
        <v>45830</v>
      </c>
      <c r="C4456" t="s">
        <v>540</v>
      </c>
      <c r="D4456" t="str">
        <f>VLOOKUP(C4456,Customers!$A$1:$H$201,4,0)</f>
        <v>Francis Hernandez</v>
      </c>
      <c r="E4456" t="str">
        <f>VLOOKUP(C4456,Customers!$A$1:$H$201,5,0)</f>
        <v>Male</v>
      </c>
      <c r="F4456" s="4">
        <f>VLOOKUP(C4456,Customers!$A$1:$H$201,6,0)</f>
        <v>26101</v>
      </c>
      <c r="G4456" s="4" t="str">
        <f>VLOOKUP(C4456,Customers!$A$1:$H$201,7,0)</f>
        <v>Juliefurt</v>
      </c>
      <c r="H4456" s="4">
        <f>VLOOKUP(C4456,Customers!$A$1:$H$201,8,0)</f>
        <v>44841</v>
      </c>
      <c r="I4456" t="s">
        <v>755</v>
      </c>
      <c r="J4456" t="str">
        <f>VLOOKUP(I4456,Products!$A$1:$F$51,2,0)</f>
        <v>Democratic Smartphone</v>
      </c>
      <c r="K4456" t="str">
        <f>VLOOKUP(I4456,Products!$A$1:$F$51,3,0)</f>
        <v>Electronics</v>
      </c>
      <c r="L4456" t="str">
        <f>VLOOKUP(I4456,Products!$A$1:$F$51,4,0)</f>
        <v>Smartphone</v>
      </c>
      <c r="M4456" s="7">
        <f>VLOOKUP(I4456,Products!$A$1:$F$51,5,0)</f>
        <v>1079.8900000000001</v>
      </c>
      <c r="N4456" s="7">
        <f>VLOOKUP(I4456,Products!$A$1:$F$51,6,0)</f>
        <v>703.83</v>
      </c>
      <c r="O4456" t="s">
        <v>831</v>
      </c>
      <c r="P4456" t="str">
        <f>VLOOKUP(O4456,Stores!$A$1:$D$6,2,0)</f>
        <v>MegaMart Peckmouth</v>
      </c>
      <c r="Q4456" t="str">
        <f>VLOOKUP(O4456,Stores!$A$1:$D$6,4,0)</f>
        <v>East</v>
      </c>
      <c r="R4456" s="6">
        <v>5</v>
      </c>
      <c r="S4456" s="6">
        <v>0</v>
      </c>
      <c r="T4456" t="s">
        <v>851</v>
      </c>
      <c r="U4456">
        <f t="shared" si="207"/>
        <v>5399.4500000000007</v>
      </c>
      <c r="V4456" s="7">
        <f t="shared" si="208"/>
        <v>3519.15</v>
      </c>
      <c r="W4456" s="7">
        <f t="shared" si="209"/>
        <v>1879.3000000000006</v>
      </c>
    </row>
    <row r="4457" spans="1:23" x14ac:dyDescent="0.25">
      <c r="A4457" t="s">
        <v>5456</v>
      </c>
      <c r="B4457" s="4">
        <v>45830</v>
      </c>
      <c r="C4457" t="s">
        <v>452</v>
      </c>
      <c r="D4457" t="str">
        <f>VLOOKUP(C4457,Customers!$A$1:$H$201,4,0)</f>
        <v>Peter Edwards</v>
      </c>
      <c r="E4457" t="str">
        <f>VLOOKUP(C4457,Customers!$A$1:$H$201,5,0)</f>
        <v>Female</v>
      </c>
      <c r="F4457" s="4">
        <f>VLOOKUP(C4457,Customers!$A$1:$H$201,6,0)</f>
        <v>32818</v>
      </c>
      <c r="G4457" s="4" t="str">
        <f>VLOOKUP(C4457,Customers!$A$1:$H$201,7,0)</f>
        <v>Cliffordbury</v>
      </c>
      <c r="H4457" s="4">
        <f>VLOOKUP(C4457,Customers!$A$1:$H$201,8,0)</f>
        <v>44718</v>
      </c>
      <c r="I4457" t="s">
        <v>770</v>
      </c>
      <c r="J4457" t="str">
        <f>VLOOKUP(I4457,Products!$A$1:$F$51,2,0)</f>
        <v>Him Smartphone</v>
      </c>
      <c r="K4457" t="str">
        <f>VLOOKUP(I4457,Products!$A$1:$F$51,3,0)</f>
        <v>Electronics</v>
      </c>
      <c r="L4457" t="str">
        <f>VLOOKUP(I4457,Products!$A$1:$F$51,4,0)</f>
        <v>Smartphone</v>
      </c>
      <c r="M4457" s="7">
        <f>VLOOKUP(I4457,Products!$A$1:$F$51,5,0)</f>
        <v>1487.41</v>
      </c>
      <c r="N4457" s="7">
        <f>VLOOKUP(I4457,Products!$A$1:$F$51,6,0)</f>
        <v>813.07</v>
      </c>
      <c r="O4457" t="s">
        <v>827</v>
      </c>
      <c r="P4457" t="str">
        <f>VLOOKUP(O4457,Stores!$A$1:$D$6,2,0)</f>
        <v>MegaMart Jimenezborough</v>
      </c>
      <c r="Q4457" t="str">
        <f>VLOOKUP(O4457,Stores!$A$1:$D$6,4,0)</f>
        <v>South</v>
      </c>
      <c r="R4457" s="6">
        <v>2</v>
      </c>
      <c r="S4457" s="6">
        <v>0.1</v>
      </c>
      <c r="T4457" t="s">
        <v>857</v>
      </c>
      <c r="U4457">
        <f t="shared" si="207"/>
        <v>2974.82</v>
      </c>
      <c r="V4457" s="7">
        <f t="shared" si="208"/>
        <v>1626.14</v>
      </c>
      <c r="W4457" s="7">
        <f t="shared" si="209"/>
        <v>1347.78</v>
      </c>
    </row>
    <row r="4458" spans="1:23" x14ac:dyDescent="0.25">
      <c r="A4458" t="s">
        <v>1053</v>
      </c>
      <c r="B4458" s="4">
        <v>45830</v>
      </c>
      <c r="C4458" t="s">
        <v>177</v>
      </c>
      <c r="D4458" t="str">
        <f>VLOOKUP(C4458,Customers!$A$1:$H$201,4,0)</f>
        <v>Dennis Poole</v>
      </c>
      <c r="E4458" t="str">
        <f>VLOOKUP(C4458,Customers!$A$1:$H$201,5,0)</f>
        <v>Male</v>
      </c>
      <c r="F4458" s="4">
        <f>VLOOKUP(C4458,Customers!$A$1:$H$201,6,0)</f>
        <v>23397</v>
      </c>
      <c r="G4458" s="4" t="str">
        <f>VLOOKUP(C4458,Customers!$A$1:$H$201,7,0)</f>
        <v>New Jontown</v>
      </c>
      <c r="H4458" s="4">
        <f>VLOOKUP(C4458,Customers!$A$1:$H$201,8,0)</f>
        <v>44737</v>
      </c>
      <c r="I4458" t="s">
        <v>810</v>
      </c>
      <c r="J4458" t="str">
        <f>VLOOKUP(I4458,Products!$A$1:$F$51,2,0)</f>
        <v>Least Accessories</v>
      </c>
      <c r="K4458" t="str">
        <f>VLOOKUP(I4458,Products!$A$1:$F$51,3,0)</f>
        <v>Fashion</v>
      </c>
      <c r="L4458" t="str">
        <f>VLOOKUP(I4458,Products!$A$1:$F$51,4,0)</f>
        <v>Accessories</v>
      </c>
      <c r="M4458" s="7">
        <f>VLOOKUP(I4458,Products!$A$1:$F$51,5,0)</f>
        <v>1286.55</v>
      </c>
      <c r="N4458" s="7">
        <f>VLOOKUP(I4458,Products!$A$1:$F$51,6,0)</f>
        <v>797.54</v>
      </c>
      <c r="O4458" t="s">
        <v>838</v>
      </c>
      <c r="P4458" t="str">
        <f>VLOOKUP(O4458,Stores!$A$1:$D$6,2,0)</f>
        <v>MegaMart Brianahaven</v>
      </c>
      <c r="Q4458" t="str">
        <f>VLOOKUP(O4458,Stores!$A$1:$D$6,4,0)</f>
        <v>North</v>
      </c>
      <c r="R4458" s="6">
        <v>4</v>
      </c>
      <c r="S4458" s="6">
        <v>0.15</v>
      </c>
      <c r="T4458" t="s">
        <v>851</v>
      </c>
      <c r="U4458">
        <f t="shared" si="207"/>
        <v>5146.2</v>
      </c>
      <c r="V4458" s="7">
        <f t="shared" si="208"/>
        <v>3190.16</v>
      </c>
      <c r="W4458" s="7">
        <f t="shared" si="209"/>
        <v>1955.19</v>
      </c>
    </row>
    <row r="4459" spans="1:23" x14ac:dyDescent="0.25">
      <c r="A4459" t="s">
        <v>1078</v>
      </c>
      <c r="B4459" s="4">
        <v>45830</v>
      </c>
      <c r="C4459" t="s">
        <v>300</v>
      </c>
      <c r="D4459" t="str">
        <f>VLOOKUP(C4459,Customers!$A$1:$H$201,4,0)</f>
        <v>Grace Garcia</v>
      </c>
      <c r="E4459" t="str">
        <f>VLOOKUP(C4459,Customers!$A$1:$H$201,5,0)</f>
        <v>Female</v>
      </c>
      <c r="F4459" s="4">
        <f>VLOOKUP(C4459,Customers!$A$1:$H$201,6,0)</f>
        <v>37929</v>
      </c>
      <c r="G4459" s="4" t="str">
        <f>VLOOKUP(C4459,Customers!$A$1:$H$201,7,0)</f>
        <v>Markberg</v>
      </c>
      <c r="H4459" s="4">
        <f>VLOOKUP(C4459,Customers!$A$1:$H$201,8,0)</f>
        <v>44928</v>
      </c>
      <c r="I4459" t="s">
        <v>760</v>
      </c>
      <c r="J4459" t="str">
        <f>VLOOKUP(I4459,Products!$A$1:$F$51,2,0)</f>
        <v>Simple Accessories</v>
      </c>
      <c r="K4459" t="str">
        <f>VLOOKUP(I4459,Products!$A$1:$F$51,3,0)</f>
        <v>Fashion</v>
      </c>
      <c r="L4459" t="str">
        <f>VLOOKUP(I4459,Products!$A$1:$F$51,4,0)</f>
        <v>Accessories</v>
      </c>
      <c r="M4459" s="7">
        <f>VLOOKUP(I4459,Products!$A$1:$F$51,5,0)</f>
        <v>1102.791777777778</v>
      </c>
      <c r="N4459" s="7">
        <f>VLOOKUP(I4459,Products!$A$1:$F$51,6,0)</f>
        <v>242.98</v>
      </c>
      <c r="O4459" t="s">
        <v>838</v>
      </c>
      <c r="P4459" t="str">
        <f>VLOOKUP(O4459,Stores!$A$1:$D$6,2,0)</f>
        <v>MegaMart Brianahaven</v>
      </c>
      <c r="Q4459" t="str">
        <f>VLOOKUP(O4459,Stores!$A$1:$D$6,4,0)</f>
        <v>North</v>
      </c>
      <c r="R4459" s="6">
        <v>2</v>
      </c>
      <c r="S4459" s="6">
        <v>0.1</v>
      </c>
      <c r="T4459" t="s">
        <v>854</v>
      </c>
      <c r="U4459">
        <f t="shared" si="207"/>
        <v>2205.5835555555559</v>
      </c>
      <c r="V4459" s="7">
        <f t="shared" si="208"/>
        <v>485.96</v>
      </c>
      <c r="W4459" s="7">
        <f t="shared" si="209"/>
        <v>1718.7235555555558</v>
      </c>
    </row>
    <row r="4460" spans="1:23" x14ac:dyDescent="0.25">
      <c r="A4460" t="s">
        <v>3985</v>
      </c>
      <c r="B4460" s="4">
        <v>45830</v>
      </c>
      <c r="C4460" t="s">
        <v>278</v>
      </c>
      <c r="D4460" t="str">
        <f>VLOOKUP(C4460,Customers!$A$1:$H$201,4,0)</f>
        <v>Jesus Singh</v>
      </c>
      <c r="E4460" t="str">
        <f>VLOOKUP(C4460,Customers!$A$1:$H$201,5,0)</f>
        <v>Female</v>
      </c>
      <c r="F4460" s="4">
        <f>VLOOKUP(C4460,Customers!$A$1:$H$201,6,0)</f>
        <v>21701</v>
      </c>
      <c r="G4460" s="4" t="str">
        <f>VLOOKUP(C4460,Customers!$A$1:$H$201,7,0)</f>
        <v>Port Michaelstad</v>
      </c>
      <c r="H4460" s="4">
        <f>VLOOKUP(C4460,Customers!$A$1:$H$201,8,0)</f>
        <v>44966</v>
      </c>
      <c r="I4460" t="s">
        <v>757</v>
      </c>
      <c r="J4460" t="str">
        <f>VLOOKUP(I4460,Products!$A$1:$F$51,2,0)</f>
        <v>Traditional Laptop</v>
      </c>
      <c r="K4460" t="str">
        <f>VLOOKUP(I4460,Products!$A$1:$F$51,3,0)</f>
        <v>Electronics</v>
      </c>
      <c r="L4460" t="str">
        <f>VLOOKUP(I4460,Products!$A$1:$F$51,4,0)</f>
        <v>Laptop</v>
      </c>
      <c r="M4460" s="7">
        <f>VLOOKUP(I4460,Products!$A$1:$F$51,5,0)</f>
        <v>1762.92</v>
      </c>
      <c r="N4460" s="7">
        <f>VLOOKUP(I4460,Products!$A$1:$F$51,6,0)</f>
        <v>1346.48</v>
      </c>
      <c r="O4460" t="s">
        <v>842</v>
      </c>
      <c r="P4460" t="str">
        <f>VLOOKUP(O4460,Stores!$A$1:$D$6,2,0)</f>
        <v>MegaMart Johnmouth</v>
      </c>
      <c r="Q4460" t="str">
        <f>VLOOKUP(O4460,Stores!$A$1:$D$6,4,0)</f>
        <v>East</v>
      </c>
      <c r="R4460" s="6">
        <v>4</v>
      </c>
      <c r="S4460" s="6">
        <v>0.15</v>
      </c>
      <c r="T4460" t="s">
        <v>857</v>
      </c>
      <c r="U4460">
        <f t="shared" si="207"/>
        <v>7051.68</v>
      </c>
      <c r="V4460" s="7">
        <f t="shared" si="208"/>
        <v>5385.92</v>
      </c>
      <c r="W4460" s="7">
        <f t="shared" si="209"/>
        <v>1664.9100000000003</v>
      </c>
    </row>
    <row r="4461" spans="1:23" x14ac:dyDescent="0.25">
      <c r="A4461" t="s">
        <v>4667</v>
      </c>
      <c r="B4461" s="4">
        <v>45830</v>
      </c>
      <c r="C4461" t="s">
        <v>204</v>
      </c>
      <c r="D4461" t="str">
        <f>VLOOKUP(C4461,Customers!$A$1:$H$201,4,0)</f>
        <v>Felicia Morgan</v>
      </c>
      <c r="E4461" t="str">
        <f>VLOOKUP(C4461,Customers!$A$1:$H$201,5,0)</f>
        <v>Female</v>
      </c>
      <c r="F4461" s="4">
        <f>VLOOKUP(C4461,Customers!$A$1:$H$201,6,0)</f>
        <v>35905</v>
      </c>
      <c r="G4461" s="4" t="str">
        <f>VLOOKUP(C4461,Customers!$A$1:$H$201,7,0)</f>
        <v>Lake Michaelshire</v>
      </c>
      <c r="H4461" s="4">
        <f>VLOOKUP(C4461,Customers!$A$1:$H$201,8,0)</f>
        <v>45389</v>
      </c>
      <c r="I4461" t="s">
        <v>721</v>
      </c>
      <c r="J4461" t="str">
        <f>VLOOKUP(I4461,Products!$A$1:$F$51,2,0)</f>
        <v>Knowledge Bags</v>
      </c>
      <c r="K4461" t="str">
        <f>VLOOKUP(I4461,Products!$A$1:$F$51,3,0)</f>
        <v>Fashion</v>
      </c>
      <c r="L4461" t="str">
        <f>VLOOKUP(I4461,Products!$A$1:$F$51,4,0)</f>
        <v>Bags</v>
      </c>
      <c r="M4461" s="7">
        <f>VLOOKUP(I4461,Products!$A$1:$F$51,5,0)</f>
        <v>1396.22</v>
      </c>
      <c r="N4461" s="7">
        <f>VLOOKUP(I4461,Products!$A$1:$F$51,6,0)</f>
        <v>1004.09</v>
      </c>
      <c r="O4461" t="s">
        <v>842</v>
      </c>
      <c r="P4461" t="str">
        <f>VLOOKUP(O4461,Stores!$A$1:$D$6,2,0)</f>
        <v>MegaMart Johnmouth</v>
      </c>
      <c r="Q4461" t="str">
        <f>VLOOKUP(O4461,Stores!$A$1:$D$6,4,0)</f>
        <v>East</v>
      </c>
      <c r="R4461" s="6">
        <v>2</v>
      </c>
      <c r="S4461" s="6">
        <v>0.15</v>
      </c>
      <c r="T4461" t="s">
        <v>857</v>
      </c>
      <c r="U4461">
        <f t="shared" si="207"/>
        <v>2792.44</v>
      </c>
      <c r="V4461" s="7">
        <f t="shared" si="208"/>
        <v>2008.18</v>
      </c>
      <c r="W4461" s="7">
        <f t="shared" si="209"/>
        <v>783.41</v>
      </c>
    </row>
    <row r="4462" spans="1:23" x14ac:dyDescent="0.25">
      <c r="A4462" t="s">
        <v>2285</v>
      </c>
      <c r="B4462" s="4">
        <v>45830</v>
      </c>
      <c r="C4462" t="s">
        <v>518</v>
      </c>
      <c r="D4462" t="str">
        <f>VLOOKUP(C4462,Customers!$A$1:$H$201,4,0)</f>
        <v>Cynthia Carlson</v>
      </c>
      <c r="E4462" t="str">
        <f>VLOOKUP(C4462,Customers!$A$1:$H$201,5,0)</f>
        <v>Male</v>
      </c>
      <c r="F4462" s="4">
        <f>VLOOKUP(C4462,Customers!$A$1:$H$201,6,0)</f>
        <v>22435</v>
      </c>
      <c r="G4462" s="4" t="str">
        <f>VLOOKUP(C4462,Customers!$A$1:$H$201,7,0)</f>
        <v>South Jameschester</v>
      </c>
      <c r="H4462" s="4">
        <f>VLOOKUP(C4462,Customers!$A$1:$H$201,8,0)</f>
        <v>45087</v>
      </c>
      <c r="I4462" t="s">
        <v>760</v>
      </c>
      <c r="J4462" t="str">
        <f>VLOOKUP(I4462,Products!$A$1:$F$51,2,0)</f>
        <v>Simple Accessories</v>
      </c>
      <c r="K4462" t="str">
        <f>VLOOKUP(I4462,Products!$A$1:$F$51,3,0)</f>
        <v>Fashion</v>
      </c>
      <c r="L4462" t="str">
        <f>VLOOKUP(I4462,Products!$A$1:$F$51,4,0)</f>
        <v>Accessories</v>
      </c>
      <c r="M4462" s="7">
        <f>VLOOKUP(I4462,Products!$A$1:$F$51,5,0)</f>
        <v>1102.791777777778</v>
      </c>
      <c r="N4462" s="7">
        <f>VLOOKUP(I4462,Products!$A$1:$F$51,6,0)</f>
        <v>242.98</v>
      </c>
      <c r="O4462" t="s">
        <v>842</v>
      </c>
      <c r="P4462" t="str">
        <f>VLOOKUP(O4462,Stores!$A$1:$D$6,2,0)</f>
        <v>MegaMart Johnmouth</v>
      </c>
      <c r="Q4462" t="str">
        <f>VLOOKUP(O4462,Stores!$A$1:$D$6,4,0)</f>
        <v>East</v>
      </c>
      <c r="R4462" s="6">
        <v>2</v>
      </c>
      <c r="S4462" s="6">
        <v>0</v>
      </c>
      <c r="T4462" t="s">
        <v>854</v>
      </c>
      <c r="U4462">
        <f t="shared" si="207"/>
        <v>2205.5835555555559</v>
      </c>
      <c r="V4462" s="7">
        <f t="shared" si="208"/>
        <v>485.96</v>
      </c>
      <c r="W4462" s="7">
        <f t="shared" si="209"/>
        <v>1718.6235555555559</v>
      </c>
    </row>
    <row r="4463" spans="1:23" x14ac:dyDescent="0.25">
      <c r="A4463" t="s">
        <v>2354</v>
      </c>
      <c r="B4463" s="4">
        <v>45830</v>
      </c>
      <c r="C4463" t="s">
        <v>529</v>
      </c>
      <c r="D4463" t="str">
        <f>VLOOKUP(C4463,Customers!$A$1:$H$201,4,0)</f>
        <v>John Johnson</v>
      </c>
      <c r="E4463" t="str">
        <f>VLOOKUP(C4463,Customers!$A$1:$H$201,5,0)</f>
        <v>Female</v>
      </c>
      <c r="F4463" s="4">
        <f>VLOOKUP(C4463,Customers!$A$1:$H$201,6,0)</f>
        <v>35515</v>
      </c>
      <c r="G4463" s="4" t="str">
        <f>VLOOKUP(C4463,Customers!$A$1:$H$201,7,0)</f>
        <v>North Jamesport</v>
      </c>
      <c r="H4463" s="4">
        <f>VLOOKUP(C4463,Customers!$A$1:$H$201,8,0)</f>
        <v>44804</v>
      </c>
      <c r="I4463" t="s">
        <v>755</v>
      </c>
      <c r="J4463" t="str">
        <f>VLOOKUP(I4463,Products!$A$1:$F$51,2,0)</f>
        <v>Democratic Smartphone</v>
      </c>
      <c r="K4463" t="str">
        <f>VLOOKUP(I4463,Products!$A$1:$F$51,3,0)</f>
        <v>Electronics</v>
      </c>
      <c r="L4463" t="str">
        <f>VLOOKUP(I4463,Products!$A$1:$F$51,4,0)</f>
        <v>Smartphone</v>
      </c>
      <c r="M4463" s="7">
        <f>VLOOKUP(I4463,Products!$A$1:$F$51,5,0)</f>
        <v>1079.8900000000001</v>
      </c>
      <c r="N4463" s="7">
        <f>VLOOKUP(I4463,Products!$A$1:$F$51,6,0)</f>
        <v>703.83</v>
      </c>
      <c r="O4463" t="s">
        <v>838</v>
      </c>
      <c r="P4463" t="str">
        <f>VLOOKUP(O4463,Stores!$A$1:$D$6,2,0)</f>
        <v>MegaMart Brianahaven</v>
      </c>
      <c r="Q4463" t="str">
        <f>VLOOKUP(O4463,Stores!$A$1:$D$6,4,0)</f>
        <v>North</v>
      </c>
      <c r="R4463" s="6">
        <v>1</v>
      </c>
      <c r="S4463" s="6">
        <v>0.1</v>
      </c>
      <c r="T4463" t="s">
        <v>861</v>
      </c>
      <c r="U4463">
        <f t="shared" si="207"/>
        <v>1079.8900000000001</v>
      </c>
      <c r="V4463" s="7">
        <f t="shared" si="208"/>
        <v>703.83</v>
      </c>
      <c r="W4463" s="7">
        <f t="shared" si="209"/>
        <v>375.16000000000008</v>
      </c>
    </row>
    <row r="4464" spans="1:23" x14ac:dyDescent="0.25">
      <c r="A4464" t="s">
        <v>3147</v>
      </c>
      <c r="B4464" s="4">
        <v>45831</v>
      </c>
      <c r="C4464" t="s">
        <v>659</v>
      </c>
      <c r="D4464" t="str">
        <f>VLOOKUP(C4464,Customers!$A$1:$H$201,4,0)</f>
        <v>Cynthia Cherry</v>
      </c>
      <c r="E4464" t="str">
        <f>VLOOKUP(C4464,Customers!$A$1:$H$201,5,0)</f>
        <v>Male</v>
      </c>
      <c r="F4464" s="4">
        <f>VLOOKUP(C4464,Customers!$A$1:$H$201,6,0)</f>
        <v>32522</v>
      </c>
      <c r="G4464" s="4" t="str">
        <f>VLOOKUP(C4464,Customers!$A$1:$H$201,7,0)</f>
        <v>Gomeztown</v>
      </c>
      <c r="H4464" s="4">
        <f>VLOOKUP(C4464,Customers!$A$1:$H$201,8,0)</f>
        <v>45231</v>
      </c>
      <c r="I4464" t="s">
        <v>755</v>
      </c>
      <c r="J4464" t="str">
        <f>VLOOKUP(I4464,Products!$A$1:$F$51,2,0)</f>
        <v>Democratic Smartphone</v>
      </c>
      <c r="K4464" t="str">
        <f>VLOOKUP(I4464,Products!$A$1:$F$51,3,0)</f>
        <v>Electronics</v>
      </c>
      <c r="L4464" t="str">
        <f>VLOOKUP(I4464,Products!$A$1:$F$51,4,0)</f>
        <v>Smartphone</v>
      </c>
      <c r="M4464" s="7">
        <f>VLOOKUP(I4464,Products!$A$1:$F$51,5,0)</f>
        <v>1079.8900000000001</v>
      </c>
      <c r="N4464" s="7">
        <f>VLOOKUP(I4464,Products!$A$1:$F$51,6,0)</f>
        <v>703.83</v>
      </c>
      <c r="O4464" t="s">
        <v>827</v>
      </c>
      <c r="P4464" t="str">
        <f>VLOOKUP(O4464,Stores!$A$1:$D$6,2,0)</f>
        <v>MegaMart Jimenezborough</v>
      </c>
      <c r="Q4464" t="str">
        <f>VLOOKUP(O4464,Stores!$A$1:$D$6,4,0)</f>
        <v>South</v>
      </c>
      <c r="R4464" s="6">
        <v>1</v>
      </c>
      <c r="S4464" s="6">
        <v>0.15</v>
      </c>
      <c r="T4464" t="s">
        <v>851</v>
      </c>
      <c r="U4464">
        <f t="shared" si="207"/>
        <v>1079.8900000000001</v>
      </c>
      <c r="V4464" s="7">
        <f t="shared" si="208"/>
        <v>703.83</v>
      </c>
      <c r="W4464" s="7">
        <f t="shared" si="209"/>
        <v>375.21000000000004</v>
      </c>
    </row>
    <row r="4465" spans="1:23" x14ac:dyDescent="0.25">
      <c r="A4465" t="s">
        <v>3883</v>
      </c>
      <c r="B4465" s="4">
        <v>45831</v>
      </c>
      <c r="C4465" t="s">
        <v>430</v>
      </c>
      <c r="D4465" t="str">
        <f>VLOOKUP(C4465,Customers!$A$1:$H$201,4,0)</f>
        <v>Jamie Webb</v>
      </c>
      <c r="E4465" t="str">
        <f>VLOOKUP(C4465,Customers!$A$1:$H$201,5,0)</f>
        <v>Male</v>
      </c>
      <c r="F4465" s="4">
        <f>VLOOKUP(C4465,Customers!$A$1:$H$201,6,0)</f>
        <v>20358</v>
      </c>
      <c r="G4465" s="4" t="str">
        <f>VLOOKUP(C4465,Customers!$A$1:$H$201,7,0)</f>
        <v>Zacharyberg</v>
      </c>
      <c r="H4465" s="4">
        <f>VLOOKUP(C4465,Customers!$A$1:$H$201,8,0)</f>
        <v>45869</v>
      </c>
      <c r="I4465" t="s">
        <v>818</v>
      </c>
      <c r="J4465" t="str">
        <f>VLOOKUP(I4465,Products!$A$1:$F$51,2,0)</f>
        <v>Nor Bags</v>
      </c>
      <c r="K4465" t="str">
        <f>VLOOKUP(I4465,Products!$A$1:$F$51,3,0)</f>
        <v>Fashion</v>
      </c>
      <c r="L4465" t="str">
        <f>VLOOKUP(I4465,Products!$A$1:$F$51,4,0)</f>
        <v>Bags</v>
      </c>
      <c r="M4465" s="7">
        <f>VLOOKUP(I4465,Products!$A$1:$F$51,5,0)</f>
        <v>1216.3599999999999</v>
      </c>
      <c r="N4465" s="7">
        <f>VLOOKUP(I4465,Products!$A$1:$F$51,6,0)</f>
        <v>794.8</v>
      </c>
      <c r="O4465" t="s">
        <v>827</v>
      </c>
      <c r="P4465" t="str">
        <f>VLOOKUP(O4465,Stores!$A$1:$D$6,2,0)</f>
        <v>MegaMart Jimenezborough</v>
      </c>
      <c r="Q4465" t="str">
        <f>VLOOKUP(O4465,Stores!$A$1:$D$6,4,0)</f>
        <v>South</v>
      </c>
      <c r="R4465" s="6">
        <v>4</v>
      </c>
      <c r="S4465" s="6">
        <v>0.1</v>
      </c>
      <c r="T4465" t="s">
        <v>854</v>
      </c>
      <c r="U4465">
        <f t="shared" si="207"/>
        <v>4865.4399999999996</v>
      </c>
      <c r="V4465" s="7">
        <f t="shared" si="208"/>
        <v>3179.2</v>
      </c>
      <c r="W4465" s="7">
        <f t="shared" si="209"/>
        <v>1685.3399999999997</v>
      </c>
    </row>
    <row r="4466" spans="1:23" x14ac:dyDescent="0.25">
      <c r="A4466" t="s">
        <v>4462</v>
      </c>
      <c r="B4466" s="4">
        <v>45831</v>
      </c>
      <c r="C4466" t="s">
        <v>623</v>
      </c>
      <c r="D4466" t="str">
        <f>VLOOKUP(C4466,Customers!$A$1:$H$201,4,0)</f>
        <v>Peter Garcia</v>
      </c>
      <c r="E4466" t="str">
        <f>VLOOKUP(C4466,Customers!$A$1:$H$201,5,0)</f>
        <v>Male</v>
      </c>
      <c r="F4466" s="4">
        <f>VLOOKUP(C4466,Customers!$A$1:$H$201,6,0)</f>
        <v>29135</v>
      </c>
      <c r="G4466" s="4" t="str">
        <f>VLOOKUP(C4466,Customers!$A$1:$H$201,7,0)</f>
        <v>West Amymouth</v>
      </c>
      <c r="H4466" s="4">
        <f>VLOOKUP(C4466,Customers!$A$1:$H$201,8,0)</f>
        <v>44399</v>
      </c>
      <c r="I4466" t="s">
        <v>746</v>
      </c>
      <c r="J4466" t="str">
        <f>VLOOKUP(I4466,Products!$A$1:$F$51,2,0)</f>
        <v>Add Clothing</v>
      </c>
      <c r="K4466" t="str">
        <f>VLOOKUP(I4466,Products!$A$1:$F$51,3,0)</f>
        <v>Fashion</v>
      </c>
      <c r="L4466" t="str">
        <f>VLOOKUP(I4466,Products!$A$1:$F$51,4,0)</f>
        <v>Clothing</v>
      </c>
      <c r="M4466" s="7">
        <f>VLOOKUP(I4466,Products!$A$1:$F$51,5,0)</f>
        <v>1342.75</v>
      </c>
      <c r="N4466" s="7">
        <f>VLOOKUP(I4466,Products!$A$1:$F$51,6,0)</f>
        <v>797.94</v>
      </c>
      <c r="O4466" t="s">
        <v>831</v>
      </c>
      <c r="P4466" t="str">
        <f>VLOOKUP(O4466,Stores!$A$1:$D$6,2,0)</f>
        <v>MegaMart Peckmouth</v>
      </c>
      <c r="Q4466" t="str">
        <f>VLOOKUP(O4466,Stores!$A$1:$D$6,4,0)</f>
        <v>East</v>
      </c>
      <c r="R4466" s="6">
        <v>3</v>
      </c>
      <c r="S4466" s="6">
        <v>0.1</v>
      </c>
      <c r="T4466" t="s">
        <v>857</v>
      </c>
      <c r="U4466">
        <f t="shared" si="207"/>
        <v>4028.25</v>
      </c>
      <c r="V4466" s="7">
        <f t="shared" si="208"/>
        <v>2393.8200000000002</v>
      </c>
      <c r="W4466" s="7">
        <f t="shared" si="209"/>
        <v>1633.5299999999997</v>
      </c>
    </row>
    <row r="4467" spans="1:23" x14ac:dyDescent="0.25">
      <c r="A4467" t="s">
        <v>4822</v>
      </c>
      <c r="B4467" s="4">
        <v>45831</v>
      </c>
      <c r="C4467" t="s">
        <v>580</v>
      </c>
      <c r="D4467" t="str">
        <f>VLOOKUP(C4467,Customers!$A$1:$H$201,4,0)</f>
        <v>Erin Rogers</v>
      </c>
      <c r="E4467" t="str">
        <f>VLOOKUP(C4467,Customers!$A$1:$H$201,5,0)</f>
        <v>Female</v>
      </c>
      <c r="F4467" s="4">
        <f>VLOOKUP(C4467,Customers!$A$1:$H$201,6,0)</f>
        <v>31328</v>
      </c>
      <c r="G4467" s="4" t="str">
        <f>VLOOKUP(C4467,Customers!$A$1:$H$201,7,0)</f>
        <v>Lake Lindsay</v>
      </c>
      <c r="H4467" s="4">
        <f>VLOOKUP(C4467,Customers!$A$1:$H$201,8,0)</f>
        <v>45889</v>
      </c>
      <c r="I4467" t="s">
        <v>774</v>
      </c>
      <c r="J4467" t="str">
        <f>VLOOKUP(I4467,Products!$A$1:$F$51,2,0)</f>
        <v>Behavior Dairy</v>
      </c>
      <c r="K4467" t="str">
        <f>VLOOKUP(I4467,Products!$A$1:$F$51,3,0)</f>
        <v>Groceries</v>
      </c>
      <c r="L4467" t="str">
        <f>VLOOKUP(I4467,Products!$A$1:$F$51,4,0)</f>
        <v>Dairy</v>
      </c>
      <c r="M4467" s="7">
        <f>VLOOKUP(I4467,Products!$A$1:$F$51,5,0)</f>
        <v>1015.76</v>
      </c>
      <c r="N4467" s="7">
        <f>VLOOKUP(I4467,Products!$A$1:$F$51,6,0)</f>
        <v>584.4</v>
      </c>
      <c r="O4467" t="s">
        <v>831</v>
      </c>
      <c r="P4467" t="str">
        <f>VLOOKUP(O4467,Stores!$A$1:$D$6,2,0)</f>
        <v>MegaMart Peckmouth</v>
      </c>
      <c r="Q4467" t="str">
        <f>VLOOKUP(O4467,Stores!$A$1:$D$6,4,0)</f>
        <v>East</v>
      </c>
      <c r="R4467" s="6">
        <v>1</v>
      </c>
      <c r="S4467" s="6">
        <v>0.1</v>
      </c>
      <c r="T4467" t="s">
        <v>857</v>
      </c>
      <c r="U4467">
        <f t="shared" si="207"/>
        <v>1015.76</v>
      </c>
      <c r="V4467" s="7">
        <f t="shared" si="208"/>
        <v>584.4</v>
      </c>
      <c r="W4467" s="7">
        <f t="shared" si="209"/>
        <v>430.46000000000004</v>
      </c>
    </row>
    <row r="4468" spans="1:23" x14ac:dyDescent="0.25">
      <c r="A4468" t="s">
        <v>5071</v>
      </c>
      <c r="B4468" s="4">
        <v>45831</v>
      </c>
      <c r="C4468" t="s">
        <v>373</v>
      </c>
      <c r="D4468" t="str">
        <f>VLOOKUP(C4468,Customers!$A$1:$H$201,4,0)</f>
        <v>Sean Hart</v>
      </c>
      <c r="E4468" t="str">
        <f>VLOOKUP(C4468,Customers!$A$1:$H$201,5,0)</f>
        <v>Female</v>
      </c>
      <c r="F4468" s="4">
        <f>VLOOKUP(C4468,Customers!$A$1:$H$201,6,0)</f>
        <v>19995</v>
      </c>
      <c r="G4468" s="4" t="str">
        <f>VLOOKUP(C4468,Customers!$A$1:$H$201,7,0)</f>
        <v>North Jason</v>
      </c>
      <c r="H4468" s="4">
        <f>VLOOKUP(C4468,Customers!$A$1:$H$201,8,0)</f>
        <v>45602</v>
      </c>
      <c r="I4468" t="s">
        <v>822</v>
      </c>
      <c r="J4468" t="str">
        <f>VLOOKUP(I4468,Products!$A$1:$F$51,2,0)</f>
        <v>Maybe Footwear</v>
      </c>
      <c r="K4468" t="str">
        <f>VLOOKUP(I4468,Products!$A$1:$F$51,3,0)</f>
        <v>Fashion</v>
      </c>
      <c r="L4468" t="str">
        <f>VLOOKUP(I4468,Products!$A$1:$F$51,4,0)</f>
        <v>Footwear</v>
      </c>
      <c r="M4468" s="7">
        <f>VLOOKUP(I4468,Products!$A$1:$F$51,5,0)</f>
        <v>1044.6400000000001</v>
      </c>
      <c r="N4468" s="7">
        <f>VLOOKUP(I4468,Products!$A$1:$F$51,6,0)</f>
        <v>775.07</v>
      </c>
      <c r="O4468" t="s">
        <v>831</v>
      </c>
      <c r="P4468" t="str">
        <f>VLOOKUP(O4468,Stores!$A$1:$D$6,2,0)</f>
        <v>MegaMart Peckmouth</v>
      </c>
      <c r="Q4468" t="str">
        <f>VLOOKUP(O4468,Stores!$A$1:$D$6,4,0)</f>
        <v>East</v>
      </c>
      <c r="R4468" s="6">
        <v>5</v>
      </c>
      <c r="S4468" s="6">
        <v>0.15</v>
      </c>
      <c r="T4468" t="s">
        <v>854</v>
      </c>
      <c r="U4468">
        <f t="shared" si="207"/>
        <v>5223.2000000000007</v>
      </c>
      <c r="V4468" s="7">
        <f t="shared" si="208"/>
        <v>3875.3500000000004</v>
      </c>
      <c r="W4468" s="7">
        <f t="shared" si="209"/>
        <v>1347.0000000000005</v>
      </c>
    </row>
    <row r="4469" spans="1:23" x14ac:dyDescent="0.25">
      <c r="A4469" t="s">
        <v>5421</v>
      </c>
      <c r="B4469" s="4">
        <v>45831</v>
      </c>
      <c r="C4469" t="s">
        <v>311</v>
      </c>
      <c r="D4469" t="str">
        <f>VLOOKUP(C4469,Customers!$A$1:$H$201,4,0)</f>
        <v>Jeremy Robles</v>
      </c>
      <c r="E4469" t="str">
        <f>VLOOKUP(C4469,Customers!$A$1:$H$201,5,0)</f>
        <v>Female</v>
      </c>
      <c r="F4469" s="4">
        <f>VLOOKUP(C4469,Customers!$A$1:$H$201,6,0)</f>
        <v>29674</v>
      </c>
      <c r="G4469" s="4" t="str">
        <f>VLOOKUP(C4469,Customers!$A$1:$H$201,7,0)</f>
        <v>West Josephport</v>
      </c>
      <c r="H4469" s="4">
        <f>VLOOKUP(C4469,Customers!$A$1:$H$201,8,0)</f>
        <v>44600</v>
      </c>
      <c r="I4469" t="s">
        <v>784</v>
      </c>
      <c r="J4469" t="str">
        <f>VLOOKUP(I4469,Products!$A$1:$F$51,2,0)</f>
        <v>Foot Snacks</v>
      </c>
      <c r="K4469" t="str">
        <f>VLOOKUP(I4469,Products!$A$1:$F$51,3,0)</f>
        <v>Groceries</v>
      </c>
      <c r="L4469" t="str">
        <f>VLOOKUP(I4469,Products!$A$1:$F$51,4,0)</f>
        <v>Snacks</v>
      </c>
      <c r="M4469" s="7">
        <f>VLOOKUP(I4469,Products!$A$1:$F$51,5,0)</f>
        <v>1095.72</v>
      </c>
      <c r="N4469" s="7">
        <f>VLOOKUP(I4469,Products!$A$1:$F$51,6,0)</f>
        <v>822.2</v>
      </c>
      <c r="O4469" t="s">
        <v>827</v>
      </c>
      <c r="P4469" t="str">
        <f>VLOOKUP(O4469,Stores!$A$1:$D$6,2,0)</f>
        <v>MegaMart Jimenezborough</v>
      </c>
      <c r="Q4469" t="str">
        <f>VLOOKUP(O4469,Stores!$A$1:$D$6,4,0)</f>
        <v>South</v>
      </c>
      <c r="R4469" s="6">
        <v>1</v>
      </c>
      <c r="S4469" s="6">
        <v>0.15</v>
      </c>
      <c r="T4469" t="s">
        <v>851</v>
      </c>
      <c r="U4469">
        <f t="shared" si="207"/>
        <v>1095.72</v>
      </c>
      <c r="V4469" s="7">
        <f t="shared" si="208"/>
        <v>822.2</v>
      </c>
      <c r="W4469" s="7">
        <f t="shared" si="209"/>
        <v>272.66999999999996</v>
      </c>
    </row>
    <row r="4470" spans="1:23" x14ac:dyDescent="0.25">
      <c r="A4470" t="s">
        <v>1163</v>
      </c>
      <c r="B4470" s="4">
        <v>45831</v>
      </c>
      <c r="C4470" t="s">
        <v>681</v>
      </c>
      <c r="D4470" t="str">
        <f>VLOOKUP(C4470,Customers!$A$1:$H$201,4,0)</f>
        <v>Ann West</v>
      </c>
      <c r="E4470" t="str">
        <f>VLOOKUP(C4470,Customers!$A$1:$H$201,5,0)</f>
        <v>Male</v>
      </c>
      <c r="F4470" s="4">
        <f>VLOOKUP(C4470,Customers!$A$1:$H$201,6,0)</f>
        <v>36771</v>
      </c>
      <c r="G4470" s="4" t="str">
        <f>VLOOKUP(C4470,Customers!$A$1:$H$201,7,0)</f>
        <v>Craigshire</v>
      </c>
      <c r="H4470" s="4">
        <f>VLOOKUP(C4470,Customers!$A$1:$H$201,8,0)</f>
        <v>44778</v>
      </c>
      <c r="I4470" t="s">
        <v>735</v>
      </c>
      <c r="J4470" t="str">
        <f>VLOOKUP(I4470,Products!$A$1:$F$51,2,0)</f>
        <v>Step Smartphone</v>
      </c>
      <c r="K4470" t="str">
        <f>VLOOKUP(I4470,Products!$A$1:$F$51,3,0)</f>
        <v>Electronics</v>
      </c>
      <c r="L4470" t="str">
        <f>VLOOKUP(I4470,Products!$A$1:$F$51,4,0)</f>
        <v>Smartphone</v>
      </c>
      <c r="M4470" s="7">
        <f>VLOOKUP(I4470,Products!$A$1:$F$51,5,0)</f>
        <v>1194.1199999999999</v>
      </c>
      <c r="N4470" s="7">
        <f>VLOOKUP(I4470,Products!$A$1:$F$51,6,0)</f>
        <v>838.95</v>
      </c>
      <c r="O4470" t="s">
        <v>831</v>
      </c>
      <c r="P4470" t="str">
        <f>VLOOKUP(O4470,Stores!$A$1:$D$6,2,0)</f>
        <v>MegaMart Peckmouth</v>
      </c>
      <c r="Q4470" t="str">
        <f>VLOOKUP(O4470,Stores!$A$1:$D$6,4,0)</f>
        <v>East</v>
      </c>
      <c r="R4470" s="6">
        <v>2</v>
      </c>
      <c r="S4470" s="6">
        <v>0.15</v>
      </c>
      <c r="T4470" t="s">
        <v>861</v>
      </c>
      <c r="U4470">
        <f t="shared" si="207"/>
        <v>2388.2399999999998</v>
      </c>
      <c r="V4470" s="7">
        <f t="shared" si="208"/>
        <v>1677.9</v>
      </c>
      <c r="W4470" s="7">
        <f t="shared" si="209"/>
        <v>709.48999999999967</v>
      </c>
    </row>
    <row r="4471" spans="1:23" x14ac:dyDescent="0.25">
      <c r="A4471" t="s">
        <v>1274</v>
      </c>
      <c r="B4471" s="4">
        <v>45831</v>
      </c>
      <c r="C4471" t="s">
        <v>625</v>
      </c>
      <c r="D4471" t="str">
        <f>VLOOKUP(C4471,Customers!$A$1:$H$201,4,0)</f>
        <v>Anthony Gould</v>
      </c>
      <c r="E4471" t="str">
        <f>VLOOKUP(C4471,Customers!$A$1:$H$201,5,0)</f>
        <v>Female</v>
      </c>
      <c r="F4471" s="4">
        <f>VLOOKUP(C4471,Customers!$A$1:$H$201,6,0)</f>
        <v>31052</v>
      </c>
      <c r="G4471" s="4" t="str">
        <f>VLOOKUP(C4471,Customers!$A$1:$H$201,7,0)</f>
        <v>South James</v>
      </c>
      <c r="H4471" s="4">
        <f>VLOOKUP(C4471,Customers!$A$1:$H$201,8,0)</f>
        <v>44584</v>
      </c>
      <c r="I4471" t="s">
        <v>757</v>
      </c>
      <c r="J4471" t="str">
        <f>VLOOKUP(I4471,Products!$A$1:$F$51,2,0)</f>
        <v>Traditional Laptop</v>
      </c>
      <c r="K4471" t="str">
        <f>VLOOKUP(I4471,Products!$A$1:$F$51,3,0)</f>
        <v>Electronics</v>
      </c>
      <c r="L4471" t="str">
        <f>VLOOKUP(I4471,Products!$A$1:$F$51,4,0)</f>
        <v>Laptop</v>
      </c>
      <c r="M4471" s="7">
        <f>VLOOKUP(I4471,Products!$A$1:$F$51,5,0)</f>
        <v>1762.92</v>
      </c>
      <c r="N4471" s="7">
        <f>VLOOKUP(I4471,Products!$A$1:$F$51,6,0)</f>
        <v>1346.48</v>
      </c>
      <c r="O4471" t="s">
        <v>827</v>
      </c>
      <c r="P4471" t="str">
        <f>VLOOKUP(O4471,Stores!$A$1:$D$6,2,0)</f>
        <v>MegaMart Jimenezborough</v>
      </c>
      <c r="Q4471" t="str">
        <f>VLOOKUP(O4471,Stores!$A$1:$D$6,4,0)</f>
        <v>South</v>
      </c>
      <c r="R4471" s="6">
        <v>5</v>
      </c>
      <c r="S4471" s="6">
        <v>0.1</v>
      </c>
      <c r="T4471" t="s">
        <v>861</v>
      </c>
      <c r="U4471">
        <f t="shared" si="207"/>
        <v>8814.6</v>
      </c>
      <c r="V4471" s="7">
        <f t="shared" si="208"/>
        <v>6732.4</v>
      </c>
      <c r="W4471" s="7">
        <f t="shared" si="209"/>
        <v>2081.3000000000006</v>
      </c>
    </row>
    <row r="4472" spans="1:23" x14ac:dyDescent="0.25">
      <c r="A4472" t="s">
        <v>1908</v>
      </c>
      <c r="B4472" s="4">
        <v>45831</v>
      </c>
      <c r="C4472" t="s">
        <v>591</v>
      </c>
      <c r="D4472" t="str">
        <f>VLOOKUP(C4472,Customers!$A$1:$H$201,4,0)</f>
        <v>Meagan Ali</v>
      </c>
      <c r="E4472" t="str">
        <f>VLOOKUP(C4472,Customers!$A$1:$H$201,5,0)</f>
        <v>Female</v>
      </c>
      <c r="F4472" s="4">
        <f>VLOOKUP(C4472,Customers!$A$1:$H$201,6,0)</f>
        <v>37024</v>
      </c>
      <c r="G4472" s="4" t="str">
        <f>VLOOKUP(C4472,Customers!$A$1:$H$201,7,0)</f>
        <v>South Markbury</v>
      </c>
      <c r="H4472" s="4">
        <f>VLOOKUP(C4472,Customers!$A$1:$H$201,8,0)</f>
        <v>45117</v>
      </c>
      <c r="I4472" t="s">
        <v>743</v>
      </c>
      <c r="J4472" t="str">
        <f>VLOOKUP(I4472,Products!$A$1:$F$51,2,0)</f>
        <v>World Watches</v>
      </c>
      <c r="K4472" t="str">
        <f>VLOOKUP(I4472,Products!$A$1:$F$51,3,0)</f>
        <v>Fashion</v>
      </c>
      <c r="L4472" t="str">
        <f>VLOOKUP(I4472,Products!$A$1:$F$51,4,0)</f>
        <v>Watches</v>
      </c>
      <c r="M4472" s="7">
        <f>VLOOKUP(I4472,Products!$A$1:$F$51,5,0)</f>
        <v>1134.8</v>
      </c>
      <c r="N4472" s="7">
        <f>VLOOKUP(I4472,Products!$A$1:$F$51,6,0)</f>
        <v>675.1</v>
      </c>
      <c r="O4472" t="s">
        <v>838</v>
      </c>
      <c r="P4472" t="str">
        <f>VLOOKUP(O4472,Stores!$A$1:$D$6,2,0)</f>
        <v>MegaMart Brianahaven</v>
      </c>
      <c r="Q4472" t="str">
        <f>VLOOKUP(O4472,Stores!$A$1:$D$6,4,0)</f>
        <v>North</v>
      </c>
      <c r="R4472" s="6">
        <v>1</v>
      </c>
      <c r="S4472" s="6">
        <v>0</v>
      </c>
      <c r="T4472" t="s">
        <v>857</v>
      </c>
      <c r="U4472">
        <f t="shared" si="207"/>
        <v>1134.8</v>
      </c>
      <c r="V4472" s="7">
        <f t="shared" si="208"/>
        <v>675.1</v>
      </c>
      <c r="W4472" s="7">
        <f t="shared" si="209"/>
        <v>458.69999999999993</v>
      </c>
    </row>
    <row r="4473" spans="1:23" x14ac:dyDescent="0.25">
      <c r="A4473" t="s">
        <v>5483</v>
      </c>
      <c r="B4473" s="4">
        <v>45831</v>
      </c>
      <c r="C4473" t="s">
        <v>384</v>
      </c>
      <c r="D4473" t="str">
        <f>VLOOKUP(C4473,Customers!$A$1:$H$201,4,0)</f>
        <v>David Burns</v>
      </c>
      <c r="E4473" t="str">
        <f>VLOOKUP(C4473,Customers!$A$1:$H$201,5,0)</f>
        <v>Female</v>
      </c>
      <c r="F4473" s="4">
        <f>VLOOKUP(C4473,Customers!$A$1:$H$201,6,0)</f>
        <v>23676</v>
      </c>
      <c r="G4473" s="4" t="str">
        <f>VLOOKUP(C4473,Customers!$A$1:$H$201,7,0)</f>
        <v>Joyceside</v>
      </c>
      <c r="H4473" s="4">
        <f>VLOOKUP(C4473,Customers!$A$1:$H$201,8,0)</f>
        <v>44351</v>
      </c>
      <c r="I4473" t="s">
        <v>770</v>
      </c>
      <c r="J4473" t="str">
        <f>VLOOKUP(I4473,Products!$A$1:$F$51,2,0)</f>
        <v>Him Smartphone</v>
      </c>
      <c r="K4473" t="str">
        <f>VLOOKUP(I4473,Products!$A$1:$F$51,3,0)</f>
        <v>Electronics</v>
      </c>
      <c r="L4473" t="str">
        <f>VLOOKUP(I4473,Products!$A$1:$F$51,4,0)</f>
        <v>Smartphone</v>
      </c>
      <c r="M4473" s="7">
        <f>VLOOKUP(I4473,Products!$A$1:$F$51,5,0)</f>
        <v>1487.41</v>
      </c>
      <c r="N4473" s="7">
        <f>VLOOKUP(I4473,Products!$A$1:$F$51,6,0)</f>
        <v>813.07</v>
      </c>
      <c r="O4473" t="s">
        <v>831</v>
      </c>
      <c r="P4473" t="str">
        <f>VLOOKUP(O4473,Stores!$A$1:$D$6,2,0)</f>
        <v>MegaMart Peckmouth</v>
      </c>
      <c r="Q4473" t="str">
        <f>VLOOKUP(O4473,Stores!$A$1:$D$6,4,0)</f>
        <v>East</v>
      </c>
      <c r="R4473" s="6">
        <v>4</v>
      </c>
      <c r="S4473" s="6">
        <v>0</v>
      </c>
      <c r="T4473" t="s">
        <v>851</v>
      </c>
      <c r="U4473">
        <f t="shared" si="207"/>
        <v>5949.64</v>
      </c>
      <c r="V4473" s="7">
        <f t="shared" si="208"/>
        <v>3252.28</v>
      </c>
      <c r="W4473" s="7">
        <f t="shared" si="209"/>
        <v>2696.36</v>
      </c>
    </row>
    <row r="4474" spans="1:23" x14ac:dyDescent="0.25">
      <c r="A4474" t="s">
        <v>899</v>
      </c>
      <c r="B4474" s="4">
        <v>45831</v>
      </c>
      <c r="C4474" t="s">
        <v>662</v>
      </c>
      <c r="D4474" t="str">
        <f>VLOOKUP(C4474,Customers!$A$1:$H$201,4,0)</f>
        <v>Ryan Flores</v>
      </c>
      <c r="E4474" t="str">
        <f>VLOOKUP(C4474,Customers!$A$1:$H$201,5,0)</f>
        <v>Male</v>
      </c>
      <c r="F4474" s="4">
        <f>VLOOKUP(C4474,Customers!$A$1:$H$201,6,0)</f>
        <v>22243</v>
      </c>
      <c r="G4474" s="4" t="str">
        <f>VLOOKUP(C4474,Customers!$A$1:$H$201,7,0)</f>
        <v>East Danielleshire</v>
      </c>
      <c r="H4474" s="4">
        <f>VLOOKUP(C4474,Customers!$A$1:$H$201,8,0)</f>
        <v>45065</v>
      </c>
      <c r="I4474" t="s">
        <v>776</v>
      </c>
      <c r="J4474" t="str">
        <f>VLOOKUP(I4474,Products!$A$1:$F$51,2,0)</f>
        <v>Hospital Smartphone</v>
      </c>
      <c r="K4474" t="str">
        <f>VLOOKUP(I4474,Products!$A$1:$F$51,3,0)</f>
        <v>Electronics</v>
      </c>
      <c r="L4474" t="str">
        <f>VLOOKUP(I4474,Products!$A$1:$F$51,4,0)</f>
        <v>Smartphone</v>
      </c>
      <c r="M4474" s="7">
        <f>VLOOKUP(I4474,Products!$A$1:$F$51,5,0)</f>
        <v>1272.23</v>
      </c>
      <c r="N4474" s="7">
        <f>VLOOKUP(I4474,Products!$A$1:$F$51,6,0)</f>
        <v>952.65</v>
      </c>
      <c r="O4474" t="s">
        <v>842</v>
      </c>
      <c r="P4474" t="str">
        <f>VLOOKUP(O4474,Stores!$A$1:$D$6,2,0)</f>
        <v>MegaMart Johnmouth</v>
      </c>
      <c r="Q4474" t="str">
        <f>VLOOKUP(O4474,Stores!$A$1:$D$6,4,0)</f>
        <v>East</v>
      </c>
      <c r="R4474" s="6">
        <v>3</v>
      </c>
      <c r="S4474" s="6">
        <v>0.15</v>
      </c>
      <c r="T4474" t="s">
        <v>854</v>
      </c>
      <c r="U4474">
        <f t="shared" si="207"/>
        <v>3816.69</v>
      </c>
      <c r="V4474" s="7">
        <f t="shared" si="208"/>
        <v>2857.95</v>
      </c>
      <c r="W4474" s="7">
        <f t="shared" si="209"/>
        <v>957.89000000000021</v>
      </c>
    </row>
    <row r="4475" spans="1:23" x14ac:dyDescent="0.25">
      <c r="A4475" t="s">
        <v>2372</v>
      </c>
      <c r="B4475" s="4">
        <v>45831</v>
      </c>
      <c r="C4475" t="s">
        <v>341</v>
      </c>
      <c r="D4475" t="str">
        <f>VLOOKUP(C4475,Customers!$A$1:$H$201,4,0)</f>
        <v>Brian Fowler</v>
      </c>
      <c r="E4475" t="str">
        <f>VLOOKUP(C4475,Customers!$A$1:$H$201,5,0)</f>
        <v>Male</v>
      </c>
      <c r="F4475" s="4">
        <f>VLOOKUP(C4475,Customers!$A$1:$H$201,6,0)</f>
        <v>23046</v>
      </c>
      <c r="G4475" s="4" t="str">
        <f>VLOOKUP(C4475,Customers!$A$1:$H$201,7,0)</f>
        <v>Port Williamhaven</v>
      </c>
      <c r="H4475" s="4">
        <f>VLOOKUP(C4475,Customers!$A$1:$H$201,8,0)</f>
        <v>44431</v>
      </c>
      <c r="I4475" t="s">
        <v>714</v>
      </c>
      <c r="J4475" t="str">
        <f>VLOOKUP(I4475,Products!$A$1:$F$51,2,0)</f>
        <v>Here Footwear</v>
      </c>
      <c r="K4475" t="str">
        <f>VLOOKUP(I4475,Products!$A$1:$F$51,3,0)</f>
        <v>Fashion</v>
      </c>
      <c r="L4475" t="str">
        <f>VLOOKUP(I4475,Products!$A$1:$F$51,4,0)</f>
        <v>Footwear</v>
      </c>
      <c r="M4475" s="7">
        <f>VLOOKUP(I4475,Products!$A$1:$F$51,5,0)</f>
        <v>1102.791777777778</v>
      </c>
      <c r="N4475" s="7">
        <f>VLOOKUP(I4475,Products!$A$1:$F$51,6,0)</f>
        <v>169.03</v>
      </c>
      <c r="O4475" t="s">
        <v>827</v>
      </c>
      <c r="P4475" t="str">
        <f>VLOOKUP(O4475,Stores!$A$1:$D$6,2,0)</f>
        <v>MegaMart Jimenezborough</v>
      </c>
      <c r="Q4475" t="str">
        <f>VLOOKUP(O4475,Stores!$A$1:$D$6,4,0)</f>
        <v>South</v>
      </c>
      <c r="R4475" s="6">
        <v>5</v>
      </c>
      <c r="S4475" s="6">
        <v>0.1</v>
      </c>
      <c r="T4475" t="s">
        <v>857</v>
      </c>
      <c r="U4475">
        <f t="shared" si="207"/>
        <v>5513.9588888888902</v>
      </c>
      <c r="V4475" s="7">
        <f t="shared" si="208"/>
        <v>845.15</v>
      </c>
      <c r="W4475" s="7">
        <f t="shared" si="209"/>
        <v>4667.9088888888909</v>
      </c>
    </row>
    <row r="4476" spans="1:23" x14ac:dyDescent="0.25">
      <c r="A4476" t="s">
        <v>3013</v>
      </c>
      <c r="B4476" s="4">
        <v>45831</v>
      </c>
      <c r="C4476" t="s">
        <v>193</v>
      </c>
      <c r="D4476" t="str">
        <f>VLOOKUP(C4476,Customers!$A$1:$H$201,4,0)</f>
        <v>Kelly Mcmillan</v>
      </c>
      <c r="E4476" t="str">
        <f>VLOOKUP(C4476,Customers!$A$1:$H$201,5,0)</f>
        <v>Male</v>
      </c>
      <c r="F4476" s="4">
        <f>VLOOKUP(C4476,Customers!$A$1:$H$201,6,0)</f>
        <v>25009</v>
      </c>
      <c r="G4476" s="4" t="str">
        <f>VLOOKUP(C4476,Customers!$A$1:$H$201,7,0)</f>
        <v>Erinland</v>
      </c>
      <c r="H4476" s="4">
        <f>VLOOKUP(C4476,Customers!$A$1:$H$201,8,0)</f>
        <v>44798</v>
      </c>
      <c r="I4476" t="s">
        <v>822</v>
      </c>
      <c r="J4476" t="str">
        <f>VLOOKUP(I4476,Products!$A$1:$F$51,2,0)</f>
        <v>Maybe Footwear</v>
      </c>
      <c r="K4476" t="str">
        <f>VLOOKUP(I4476,Products!$A$1:$F$51,3,0)</f>
        <v>Fashion</v>
      </c>
      <c r="L4476" t="str">
        <f>VLOOKUP(I4476,Products!$A$1:$F$51,4,0)</f>
        <v>Footwear</v>
      </c>
      <c r="M4476" s="7">
        <f>VLOOKUP(I4476,Products!$A$1:$F$51,5,0)</f>
        <v>1044.6400000000001</v>
      </c>
      <c r="N4476" s="7">
        <f>VLOOKUP(I4476,Products!$A$1:$F$51,6,0)</f>
        <v>775.07</v>
      </c>
      <c r="O4476" t="s">
        <v>835</v>
      </c>
      <c r="P4476" t="str">
        <f>VLOOKUP(O4476,Stores!$A$1:$D$6,2,0)</f>
        <v>MegaMart New Michele</v>
      </c>
      <c r="Q4476" t="str">
        <f>VLOOKUP(O4476,Stores!$A$1:$D$6,4,0)</f>
        <v>West</v>
      </c>
      <c r="R4476" s="6">
        <v>2</v>
      </c>
      <c r="S4476" s="6">
        <v>0.15</v>
      </c>
      <c r="T4476" t="s">
        <v>857</v>
      </c>
      <c r="U4476">
        <f t="shared" si="207"/>
        <v>2089.2800000000002</v>
      </c>
      <c r="V4476" s="7">
        <f t="shared" si="208"/>
        <v>1550.14</v>
      </c>
      <c r="W4476" s="7">
        <f t="shared" si="209"/>
        <v>538.29000000000008</v>
      </c>
    </row>
    <row r="4477" spans="1:23" x14ac:dyDescent="0.25">
      <c r="A4477" t="s">
        <v>3937</v>
      </c>
      <c r="B4477" s="4">
        <v>45831</v>
      </c>
      <c r="C4477" t="s">
        <v>304</v>
      </c>
      <c r="D4477" t="str">
        <f>VLOOKUP(C4477,Customers!$A$1:$H$201,4,0)</f>
        <v>Sarah Reynolds</v>
      </c>
      <c r="E4477" t="str">
        <f>VLOOKUP(C4477,Customers!$A$1:$H$201,5,0)</f>
        <v>Female</v>
      </c>
      <c r="F4477" s="4">
        <f>VLOOKUP(C4477,Customers!$A$1:$H$201,6,0)</f>
        <v>32344</v>
      </c>
      <c r="G4477" s="4" t="str">
        <f>VLOOKUP(C4477,Customers!$A$1:$H$201,7,0)</f>
        <v>South Christinabury</v>
      </c>
      <c r="H4477" s="4">
        <f>VLOOKUP(C4477,Customers!$A$1:$H$201,8,0)</f>
        <v>44826</v>
      </c>
      <c r="I4477" t="s">
        <v>784</v>
      </c>
      <c r="J4477" t="str">
        <f>VLOOKUP(I4477,Products!$A$1:$F$51,2,0)</f>
        <v>Foot Snacks</v>
      </c>
      <c r="K4477" t="str">
        <f>VLOOKUP(I4477,Products!$A$1:$F$51,3,0)</f>
        <v>Groceries</v>
      </c>
      <c r="L4477" t="str">
        <f>VLOOKUP(I4477,Products!$A$1:$F$51,4,0)</f>
        <v>Snacks</v>
      </c>
      <c r="M4477" s="7">
        <f>VLOOKUP(I4477,Products!$A$1:$F$51,5,0)</f>
        <v>1095.72</v>
      </c>
      <c r="N4477" s="7">
        <f>VLOOKUP(I4477,Products!$A$1:$F$51,6,0)</f>
        <v>822.2</v>
      </c>
      <c r="O4477" t="s">
        <v>835</v>
      </c>
      <c r="P4477" t="str">
        <f>VLOOKUP(O4477,Stores!$A$1:$D$6,2,0)</f>
        <v>MegaMart New Michele</v>
      </c>
      <c r="Q4477" t="str">
        <f>VLOOKUP(O4477,Stores!$A$1:$D$6,4,0)</f>
        <v>West</v>
      </c>
      <c r="R4477" s="6">
        <v>2</v>
      </c>
      <c r="S4477" s="6">
        <v>0.05</v>
      </c>
      <c r="T4477" t="s">
        <v>851</v>
      </c>
      <c r="U4477">
        <f t="shared" si="207"/>
        <v>2191.44</v>
      </c>
      <c r="V4477" s="7">
        <f t="shared" si="208"/>
        <v>1644.4</v>
      </c>
      <c r="W4477" s="7">
        <f t="shared" si="209"/>
        <v>546.08999999999992</v>
      </c>
    </row>
    <row r="4478" spans="1:23" x14ac:dyDescent="0.25">
      <c r="A4478" t="s">
        <v>5752</v>
      </c>
      <c r="B4478" s="4">
        <v>45832</v>
      </c>
      <c r="C4478" t="s">
        <v>450</v>
      </c>
      <c r="D4478" t="str">
        <f>VLOOKUP(C4478,Customers!$A$1:$H$201,4,0)</f>
        <v>Amy Smith</v>
      </c>
      <c r="E4478" t="str">
        <f>VLOOKUP(C4478,Customers!$A$1:$H$201,5,0)</f>
        <v>Male</v>
      </c>
      <c r="F4478" s="4">
        <f>VLOOKUP(C4478,Customers!$A$1:$H$201,6,0)</f>
        <v>22556</v>
      </c>
      <c r="G4478" s="4" t="str">
        <f>VLOOKUP(C4478,Customers!$A$1:$H$201,7,0)</f>
        <v>Simonstad</v>
      </c>
      <c r="H4478" s="4">
        <f>VLOOKUP(C4478,Customers!$A$1:$H$201,8,0)</f>
        <v>45467</v>
      </c>
      <c r="I4478" t="s">
        <v>794</v>
      </c>
      <c r="J4478" t="str">
        <f>VLOOKUP(I4478,Products!$A$1:$F$51,2,0)</f>
        <v>New Watches</v>
      </c>
      <c r="K4478" t="str">
        <f>VLOOKUP(I4478,Products!$A$1:$F$51,3,0)</f>
        <v>Fashion</v>
      </c>
      <c r="L4478" t="str">
        <f>VLOOKUP(I4478,Products!$A$1:$F$51,4,0)</f>
        <v>Watches</v>
      </c>
      <c r="M4478" s="7">
        <f>VLOOKUP(I4478,Products!$A$1:$F$51,5,0)</f>
        <v>1501.46</v>
      </c>
      <c r="N4478" s="7">
        <f>VLOOKUP(I4478,Products!$A$1:$F$51,6,0)</f>
        <v>1167.73</v>
      </c>
      <c r="O4478" t="s">
        <v>838</v>
      </c>
      <c r="P4478" t="str">
        <f>VLOOKUP(O4478,Stores!$A$1:$D$6,2,0)</f>
        <v>MegaMart Brianahaven</v>
      </c>
      <c r="Q4478" t="str">
        <f>VLOOKUP(O4478,Stores!$A$1:$D$6,4,0)</f>
        <v>North</v>
      </c>
      <c r="R4478" s="6">
        <v>3</v>
      </c>
      <c r="S4478" s="6">
        <v>0.1</v>
      </c>
      <c r="T4478" t="s">
        <v>851</v>
      </c>
      <c r="U4478">
        <f t="shared" si="207"/>
        <v>4504.38</v>
      </c>
      <c r="V4478" s="7">
        <f t="shared" si="208"/>
        <v>3503.19</v>
      </c>
      <c r="W4478" s="7">
        <f t="shared" si="209"/>
        <v>1000.2900000000001</v>
      </c>
    </row>
    <row r="4479" spans="1:23" x14ac:dyDescent="0.25">
      <c r="A4479" t="s">
        <v>1457</v>
      </c>
      <c r="B4479" s="4">
        <v>45832</v>
      </c>
      <c r="C4479" t="s">
        <v>467</v>
      </c>
      <c r="D4479" t="str">
        <f>VLOOKUP(C4479,Customers!$A$1:$H$201,4,0)</f>
        <v>Robert Collins</v>
      </c>
      <c r="E4479" t="str">
        <f>VLOOKUP(C4479,Customers!$A$1:$H$201,5,0)</f>
        <v>Female</v>
      </c>
      <c r="F4479" s="4">
        <f>VLOOKUP(C4479,Customers!$A$1:$H$201,6,0)</f>
        <v>27978</v>
      </c>
      <c r="G4479" s="4" t="str">
        <f>VLOOKUP(C4479,Customers!$A$1:$H$201,7,0)</f>
        <v>Anthonystad</v>
      </c>
      <c r="H4479" s="4">
        <f>VLOOKUP(C4479,Customers!$A$1:$H$201,8,0)</f>
        <v>45697</v>
      </c>
      <c r="I4479" t="s">
        <v>786</v>
      </c>
      <c r="J4479" t="str">
        <f>VLOOKUP(I4479,Products!$A$1:$F$51,2,0)</f>
        <v>Difficult Vegetables</v>
      </c>
      <c r="K4479" t="str">
        <f>VLOOKUP(I4479,Products!$A$1:$F$51,3,0)</f>
        <v>Groceries</v>
      </c>
      <c r="L4479" t="str">
        <f>VLOOKUP(I4479,Products!$A$1:$F$51,4,0)</f>
        <v>Vegetables</v>
      </c>
      <c r="M4479" s="7">
        <f>VLOOKUP(I4479,Products!$A$1:$F$51,5,0)</f>
        <v>1102.791777777778</v>
      </c>
      <c r="N4479" s="7">
        <f>VLOOKUP(I4479,Products!$A$1:$F$51,6,0)</f>
        <v>164.01</v>
      </c>
      <c r="O4479" t="s">
        <v>831</v>
      </c>
      <c r="P4479" t="str">
        <f>VLOOKUP(O4479,Stores!$A$1:$D$6,2,0)</f>
        <v>MegaMart Peckmouth</v>
      </c>
      <c r="Q4479" t="str">
        <f>VLOOKUP(O4479,Stores!$A$1:$D$6,4,0)</f>
        <v>East</v>
      </c>
      <c r="R4479" s="6">
        <v>3</v>
      </c>
      <c r="S4479" s="6">
        <v>0</v>
      </c>
      <c r="T4479" t="s">
        <v>857</v>
      </c>
      <c r="U4479">
        <f t="shared" si="207"/>
        <v>3308.3753333333339</v>
      </c>
      <c r="V4479" s="7">
        <f t="shared" si="208"/>
        <v>492.03</v>
      </c>
      <c r="W4479" s="7">
        <f t="shared" si="209"/>
        <v>2815.3453333333337</v>
      </c>
    </row>
    <row r="4480" spans="1:23" x14ac:dyDescent="0.25">
      <c r="A4480" t="s">
        <v>1917</v>
      </c>
      <c r="B4480" s="4">
        <v>45832</v>
      </c>
      <c r="C4480" t="s">
        <v>691</v>
      </c>
      <c r="D4480" t="str">
        <f>VLOOKUP(C4480,Customers!$A$1:$H$201,4,0)</f>
        <v>Matthew Dixon</v>
      </c>
      <c r="E4480" t="str">
        <f>VLOOKUP(C4480,Customers!$A$1:$H$201,5,0)</f>
        <v>Male</v>
      </c>
      <c r="F4480" s="4">
        <f>VLOOKUP(C4480,Customers!$A$1:$H$201,6,0)</f>
        <v>21086</v>
      </c>
      <c r="G4480" s="4" t="str">
        <f>VLOOKUP(C4480,Customers!$A$1:$H$201,7,0)</f>
        <v>Lake Emily</v>
      </c>
      <c r="H4480" s="4">
        <f>VLOOKUP(C4480,Customers!$A$1:$H$201,8,0)</f>
        <v>44153</v>
      </c>
      <c r="I4480" t="s">
        <v>802</v>
      </c>
      <c r="J4480" t="str">
        <f>VLOOKUP(I4480,Products!$A$1:$F$51,2,0)</f>
        <v>Piece Headphones</v>
      </c>
      <c r="K4480" t="str">
        <f>VLOOKUP(I4480,Products!$A$1:$F$51,3,0)</f>
        <v>Electronics</v>
      </c>
      <c r="L4480" t="str">
        <f>VLOOKUP(I4480,Products!$A$1:$F$51,4,0)</f>
        <v>Headphones</v>
      </c>
      <c r="M4480" s="7">
        <f>VLOOKUP(I4480,Products!$A$1:$F$51,5,0)</f>
        <v>1745.61</v>
      </c>
      <c r="N4480" s="7">
        <f>VLOOKUP(I4480,Products!$A$1:$F$51,6,0)</f>
        <v>1322.44</v>
      </c>
      <c r="O4480" t="s">
        <v>827</v>
      </c>
      <c r="P4480" t="str">
        <f>VLOOKUP(O4480,Stores!$A$1:$D$6,2,0)</f>
        <v>MegaMart Jimenezborough</v>
      </c>
      <c r="Q4480" t="str">
        <f>VLOOKUP(O4480,Stores!$A$1:$D$6,4,0)</f>
        <v>South</v>
      </c>
      <c r="R4480" s="6">
        <v>4</v>
      </c>
      <c r="S4480" s="6">
        <v>0.1</v>
      </c>
      <c r="T4480" t="s">
        <v>851</v>
      </c>
      <c r="U4480">
        <f t="shared" si="207"/>
        <v>6982.44</v>
      </c>
      <c r="V4480" s="7">
        <f t="shared" si="208"/>
        <v>5289.76</v>
      </c>
      <c r="W4480" s="7">
        <f t="shared" si="209"/>
        <v>1691.7799999999993</v>
      </c>
    </row>
    <row r="4481" spans="1:23" x14ac:dyDescent="0.25">
      <c r="A4481" t="s">
        <v>1966</v>
      </c>
      <c r="B4481" s="4">
        <v>45832</v>
      </c>
      <c r="C4481" t="s">
        <v>503</v>
      </c>
      <c r="D4481" t="str">
        <f>VLOOKUP(C4481,Customers!$A$1:$H$201,4,0)</f>
        <v>Alexander Mcfarland</v>
      </c>
      <c r="E4481" t="str">
        <f>VLOOKUP(C4481,Customers!$A$1:$H$201,5,0)</f>
        <v>Male</v>
      </c>
      <c r="F4481" s="4">
        <f>VLOOKUP(C4481,Customers!$A$1:$H$201,6,0)</f>
        <v>21996</v>
      </c>
      <c r="G4481" s="4" t="str">
        <f>VLOOKUP(C4481,Customers!$A$1:$H$201,7,0)</f>
        <v>Whiteside</v>
      </c>
      <c r="H4481" s="4">
        <f>VLOOKUP(C4481,Customers!$A$1:$H$201,8,0)</f>
        <v>44455</v>
      </c>
      <c r="I4481" t="s">
        <v>772</v>
      </c>
      <c r="J4481" t="str">
        <f>VLOOKUP(I4481,Products!$A$1:$F$51,2,0)</f>
        <v>Little Watches</v>
      </c>
      <c r="K4481" t="str">
        <f>VLOOKUP(I4481,Products!$A$1:$F$51,3,0)</f>
        <v>Fashion</v>
      </c>
      <c r="L4481" t="str">
        <f>VLOOKUP(I4481,Products!$A$1:$F$51,4,0)</f>
        <v>Watches</v>
      </c>
      <c r="M4481" s="7">
        <f>VLOOKUP(I4481,Products!$A$1:$F$51,5,0)</f>
        <v>429.15</v>
      </c>
      <c r="N4481" s="7">
        <f>VLOOKUP(I4481,Products!$A$1:$F$51,6,0)</f>
        <v>258.72000000000003</v>
      </c>
      <c r="O4481" t="s">
        <v>835</v>
      </c>
      <c r="P4481" t="str">
        <f>VLOOKUP(O4481,Stores!$A$1:$D$6,2,0)</f>
        <v>MegaMart New Michele</v>
      </c>
      <c r="Q4481" t="str">
        <f>VLOOKUP(O4481,Stores!$A$1:$D$6,4,0)</f>
        <v>West</v>
      </c>
      <c r="R4481" s="6">
        <v>5</v>
      </c>
      <c r="S4481" s="6">
        <v>0.1</v>
      </c>
      <c r="T4481" t="s">
        <v>851</v>
      </c>
      <c r="U4481">
        <f t="shared" si="207"/>
        <v>2145.75</v>
      </c>
      <c r="V4481" s="7">
        <f t="shared" si="208"/>
        <v>1293.6000000000001</v>
      </c>
      <c r="W4481" s="7">
        <f t="shared" si="209"/>
        <v>851.24999999999989</v>
      </c>
    </row>
    <row r="4482" spans="1:23" x14ac:dyDescent="0.25">
      <c r="A4482" t="s">
        <v>2197</v>
      </c>
      <c r="B4482" s="4">
        <v>45832</v>
      </c>
      <c r="C4482" t="s">
        <v>420</v>
      </c>
      <c r="D4482" t="str">
        <f>VLOOKUP(C4482,Customers!$A$1:$H$201,4,0)</f>
        <v>Heidi Wilson</v>
      </c>
      <c r="E4482" t="str">
        <f>VLOOKUP(C4482,Customers!$A$1:$H$201,5,0)</f>
        <v>Male</v>
      </c>
      <c r="F4482" s="4">
        <f>VLOOKUP(C4482,Customers!$A$1:$H$201,6,0)</f>
        <v>28268</v>
      </c>
      <c r="G4482" s="4" t="str">
        <f>VLOOKUP(C4482,Customers!$A$1:$H$201,7,0)</f>
        <v>Ramosbury</v>
      </c>
      <c r="H4482" s="4">
        <f>VLOOKUP(C4482,Customers!$A$1:$H$201,8,0)</f>
        <v>44926</v>
      </c>
      <c r="I4482" t="s">
        <v>776</v>
      </c>
      <c r="J4482" t="str">
        <f>VLOOKUP(I4482,Products!$A$1:$F$51,2,0)</f>
        <v>Hospital Smartphone</v>
      </c>
      <c r="K4482" t="str">
        <f>VLOOKUP(I4482,Products!$A$1:$F$51,3,0)</f>
        <v>Electronics</v>
      </c>
      <c r="L4482" t="str">
        <f>VLOOKUP(I4482,Products!$A$1:$F$51,4,0)</f>
        <v>Smartphone</v>
      </c>
      <c r="M4482" s="7">
        <f>VLOOKUP(I4482,Products!$A$1:$F$51,5,0)</f>
        <v>1272.23</v>
      </c>
      <c r="N4482" s="7">
        <f>VLOOKUP(I4482,Products!$A$1:$F$51,6,0)</f>
        <v>952.65</v>
      </c>
      <c r="O4482" t="s">
        <v>827</v>
      </c>
      <c r="P4482" t="str">
        <f>VLOOKUP(O4482,Stores!$A$1:$D$6,2,0)</f>
        <v>MegaMart Jimenezborough</v>
      </c>
      <c r="Q4482" t="str">
        <f>VLOOKUP(O4482,Stores!$A$1:$D$6,4,0)</f>
        <v>South</v>
      </c>
      <c r="R4482" s="6">
        <v>2</v>
      </c>
      <c r="S4482" s="6">
        <v>0.1</v>
      </c>
      <c r="T4482" t="s">
        <v>854</v>
      </c>
      <c r="U4482">
        <f t="shared" si="207"/>
        <v>2544.46</v>
      </c>
      <c r="V4482" s="7">
        <f t="shared" si="208"/>
        <v>1905.3</v>
      </c>
      <c r="W4482" s="7">
        <f t="shared" si="209"/>
        <v>638.2600000000001</v>
      </c>
    </row>
    <row r="4483" spans="1:23" x14ac:dyDescent="0.25">
      <c r="A4483" t="s">
        <v>3487</v>
      </c>
      <c r="B4483" s="4">
        <v>45832</v>
      </c>
      <c r="C4483" t="s">
        <v>65</v>
      </c>
      <c r="D4483" t="str">
        <f>VLOOKUP(C4483,Customers!$A$1:$H$201,4,0)</f>
        <v>Miguel Johnson</v>
      </c>
      <c r="E4483" t="str">
        <f>VLOOKUP(C4483,Customers!$A$1:$H$201,5,0)</f>
        <v>Male</v>
      </c>
      <c r="F4483" s="4">
        <f>VLOOKUP(C4483,Customers!$A$1:$H$201,6,0)</f>
        <v>27877</v>
      </c>
      <c r="G4483" s="4" t="str">
        <f>VLOOKUP(C4483,Customers!$A$1:$H$201,7,0)</f>
        <v>Murrayborough</v>
      </c>
      <c r="H4483" s="4">
        <f>VLOOKUP(C4483,Customers!$A$1:$H$201,8,0)</f>
        <v>44613</v>
      </c>
      <c r="I4483" t="s">
        <v>776</v>
      </c>
      <c r="J4483" t="str">
        <f>VLOOKUP(I4483,Products!$A$1:$F$51,2,0)</f>
        <v>Hospital Smartphone</v>
      </c>
      <c r="K4483" t="str">
        <f>VLOOKUP(I4483,Products!$A$1:$F$51,3,0)</f>
        <v>Electronics</v>
      </c>
      <c r="L4483" t="str">
        <f>VLOOKUP(I4483,Products!$A$1:$F$51,4,0)</f>
        <v>Smartphone</v>
      </c>
      <c r="M4483" s="7">
        <f>VLOOKUP(I4483,Products!$A$1:$F$51,5,0)</f>
        <v>1272.23</v>
      </c>
      <c r="N4483" s="7">
        <f>VLOOKUP(I4483,Products!$A$1:$F$51,6,0)</f>
        <v>952.65</v>
      </c>
      <c r="O4483" t="s">
        <v>827</v>
      </c>
      <c r="P4483" t="str">
        <f>VLOOKUP(O4483,Stores!$A$1:$D$6,2,0)</f>
        <v>MegaMart Jimenezborough</v>
      </c>
      <c r="Q4483" t="str">
        <f>VLOOKUP(O4483,Stores!$A$1:$D$6,4,0)</f>
        <v>South</v>
      </c>
      <c r="R4483" s="6">
        <v>1</v>
      </c>
      <c r="S4483" s="6">
        <v>0.1</v>
      </c>
      <c r="T4483" t="s">
        <v>851</v>
      </c>
      <c r="U4483">
        <f t="shared" ref="U4483:U4546" si="210">M4483*R4483</f>
        <v>1272.23</v>
      </c>
      <c r="V4483" s="7">
        <f t="shared" ref="V4483:V4546" si="211">N4483*R4483</f>
        <v>952.65</v>
      </c>
      <c r="W4483" s="7">
        <f t="shared" ref="W4483:W4546" si="212">U4483-V4483-(1-S4483)</f>
        <v>318.68000000000006</v>
      </c>
    </row>
    <row r="4484" spans="1:23" x14ac:dyDescent="0.25">
      <c r="A4484" t="s">
        <v>4949</v>
      </c>
      <c r="B4484" s="4">
        <v>45832</v>
      </c>
      <c r="C4484" t="s">
        <v>698</v>
      </c>
      <c r="D4484" t="str">
        <f>VLOOKUP(C4484,Customers!$A$1:$H$201,4,0)</f>
        <v>Juan Johnson</v>
      </c>
      <c r="E4484" t="str">
        <f>VLOOKUP(C4484,Customers!$A$1:$H$201,5,0)</f>
        <v>Female</v>
      </c>
      <c r="F4484" s="4">
        <f>VLOOKUP(C4484,Customers!$A$1:$H$201,6,0)</f>
        <v>25706</v>
      </c>
      <c r="G4484" s="4" t="str">
        <f>VLOOKUP(C4484,Customers!$A$1:$H$201,7,0)</f>
        <v>South Scottton</v>
      </c>
      <c r="H4484" s="4">
        <f>VLOOKUP(C4484,Customers!$A$1:$H$201,8,0)</f>
        <v>44405</v>
      </c>
      <c r="I4484" t="s">
        <v>743</v>
      </c>
      <c r="J4484" t="str">
        <f>VLOOKUP(I4484,Products!$A$1:$F$51,2,0)</f>
        <v>World Watches</v>
      </c>
      <c r="K4484" t="str">
        <f>VLOOKUP(I4484,Products!$A$1:$F$51,3,0)</f>
        <v>Fashion</v>
      </c>
      <c r="L4484" t="str">
        <f>VLOOKUP(I4484,Products!$A$1:$F$51,4,0)</f>
        <v>Watches</v>
      </c>
      <c r="M4484" s="7">
        <f>VLOOKUP(I4484,Products!$A$1:$F$51,5,0)</f>
        <v>1134.8</v>
      </c>
      <c r="N4484" s="7">
        <f>VLOOKUP(I4484,Products!$A$1:$F$51,6,0)</f>
        <v>675.1</v>
      </c>
      <c r="O4484" t="s">
        <v>835</v>
      </c>
      <c r="P4484" t="str">
        <f>VLOOKUP(O4484,Stores!$A$1:$D$6,2,0)</f>
        <v>MegaMart New Michele</v>
      </c>
      <c r="Q4484" t="str">
        <f>VLOOKUP(O4484,Stores!$A$1:$D$6,4,0)</f>
        <v>West</v>
      </c>
      <c r="R4484" s="6">
        <v>4</v>
      </c>
      <c r="S4484" s="6">
        <v>0.15</v>
      </c>
      <c r="T4484" t="s">
        <v>851</v>
      </c>
      <c r="U4484">
        <f t="shared" si="210"/>
        <v>4539.2</v>
      </c>
      <c r="V4484" s="7">
        <f t="shared" si="211"/>
        <v>2700.4</v>
      </c>
      <c r="W4484" s="7">
        <f t="shared" si="212"/>
        <v>1837.9499999999998</v>
      </c>
    </row>
    <row r="4485" spans="1:23" x14ac:dyDescent="0.25">
      <c r="A4485" t="s">
        <v>5037</v>
      </c>
      <c r="B4485" s="4">
        <v>45833</v>
      </c>
      <c r="C4485" t="s">
        <v>107</v>
      </c>
      <c r="D4485" t="str">
        <f>VLOOKUP(C4485,Customers!$A$1:$H$201,4,0)</f>
        <v>Jacqueline Martin</v>
      </c>
      <c r="E4485" t="str">
        <f>VLOOKUP(C4485,Customers!$A$1:$H$201,5,0)</f>
        <v>Male</v>
      </c>
      <c r="F4485" s="4">
        <f>VLOOKUP(C4485,Customers!$A$1:$H$201,6,0)</f>
        <v>21586</v>
      </c>
      <c r="G4485" s="4" t="str">
        <f>VLOOKUP(C4485,Customers!$A$1:$H$201,7,0)</f>
        <v>Robertmouth</v>
      </c>
      <c r="H4485" s="4">
        <f>VLOOKUP(C4485,Customers!$A$1:$H$201,8,0)</f>
        <v>45168</v>
      </c>
      <c r="I4485" t="s">
        <v>730</v>
      </c>
      <c r="J4485" t="str">
        <f>VLOOKUP(I4485,Products!$A$1:$F$51,2,0)</f>
        <v>Recognize Footwear</v>
      </c>
      <c r="K4485" t="str">
        <f>VLOOKUP(I4485,Products!$A$1:$F$51,3,0)</f>
        <v>Fashion</v>
      </c>
      <c r="L4485" t="str">
        <f>VLOOKUP(I4485,Products!$A$1:$F$51,4,0)</f>
        <v>Footwear</v>
      </c>
      <c r="M4485" s="7">
        <f>VLOOKUP(I4485,Products!$A$1:$F$51,5,0)</f>
        <v>109.78</v>
      </c>
      <c r="N4485" s="7">
        <f>VLOOKUP(I4485,Products!$A$1:$F$51,6,0)</f>
        <v>70.59</v>
      </c>
      <c r="O4485" t="s">
        <v>831</v>
      </c>
      <c r="P4485" t="str">
        <f>VLOOKUP(O4485,Stores!$A$1:$D$6,2,0)</f>
        <v>MegaMart Peckmouth</v>
      </c>
      <c r="Q4485" t="str">
        <f>VLOOKUP(O4485,Stores!$A$1:$D$6,4,0)</f>
        <v>East</v>
      </c>
      <c r="R4485" s="6">
        <v>2</v>
      </c>
      <c r="S4485" s="6">
        <v>0.05</v>
      </c>
      <c r="T4485" t="s">
        <v>854</v>
      </c>
      <c r="U4485">
        <f t="shared" si="210"/>
        <v>219.56</v>
      </c>
      <c r="V4485" s="7">
        <f t="shared" si="211"/>
        <v>141.18</v>
      </c>
      <c r="W4485" s="7">
        <f t="shared" si="212"/>
        <v>77.429999999999993</v>
      </c>
    </row>
    <row r="4486" spans="1:23" x14ac:dyDescent="0.25">
      <c r="A4486" t="s">
        <v>5529</v>
      </c>
      <c r="B4486" s="4">
        <v>45833</v>
      </c>
      <c r="C4486" t="s">
        <v>531</v>
      </c>
      <c r="D4486" t="str">
        <f>VLOOKUP(C4486,Customers!$A$1:$H$201,4,0)</f>
        <v>Crystal Garrison</v>
      </c>
      <c r="E4486" t="str">
        <f>VLOOKUP(C4486,Customers!$A$1:$H$201,5,0)</f>
        <v>Female</v>
      </c>
      <c r="F4486" s="4">
        <f>VLOOKUP(C4486,Customers!$A$1:$H$201,6,0)</f>
        <v>24506</v>
      </c>
      <c r="G4486" s="4" t="str">
        <f>VLOOKUP(C4486,Customers!$A$1:$H$201,7,0)</f>
        <v>New Jason</v>
      </c>
      <c r="H4486" s="4">
        <f>VLOOKUP(C4486,Customers!$A$1:$H$201,8,0)</f>
        <v>45066</v>
      </c>
      <c r="I4486" t="s">
        <v>760</v>
      </c>
      <c r="J4486" t="str">
        <f>VLOOKUP(I4486,Products!$A$1:$F$51,2,0)</f>
        <v>Simple Accessories</v>
      </c>
      <c r="K4486" t="str">
        <f>VLOOKUP(I4486,Products!$A$1:$F$51,3,0)</f>
        <v>Fashion</v>
      </c>
      <c r="L4486" t="str">
        <f>VLOOKUP(I4486,Products!$A$1:$F$51,4,0)</f>
        <v>Accessories</v>
      </c>
      <c r="M4486" s="7">
        <f>VLOOKUP(I4486,Products!$A$1:$F$51,5,0)</f>
        <v>1102.791777777778</v>
      </c>
      <c r="N4486" s="7">
        <f>VLOOKUP(I4486,Products!$A$1:$F$51,6,0)</f>
        <v>242.98</v>
      </c>
      <c r="O4486" t="s">
        <v>842</v>
      </c>
      <c r="P4486" t="str">
        <f>VLOOKUP(O4486,Stores!$A$1:$D$6,2,0)</f>
        <v>MegaMart Johnmouth</v>
      </c>
      <c r="Q4486" t="str">
        <f>VLOOKUP(O4486,Stores!$A$1:$D$6,4,0)</f>
        <v>East</v>
      </c>
      <c r="R4486" s="6">
        <v>2</v>
      </c>
      <c r="S4486" s="6">
        <v>0.1</v>
      </c>
      <c r="T4486" t="s">
        <v>851</v>
      </c>
      <c r="U4486">
        <f t="shared" si="210"/>
        <v>2205.5835555555559</v>
      </c>
      <c r="V4486" s="7">
        <f t="shared" si="211"/>
        <v>485.96</v>
      </c>
      <c r="W4486" s="7">
        <f t="shared" si="212"/>
        <v>1718.7235555555558</v>
      </c>
    </row>
    <row r="4487" spans="1:23" x14ac:dyDescent="0.25">
      <c r="A4487" t="s">
        <v>5819</v>
      </c>
      <c r="B4487" s="4">
        <v>45833</v>
      </c>
      <c r="C4487" t="s">
        <v>318</v>
      </c>
      <c r="D4487" t="str">
        <f>VLOOKUP(C4487,Customers!$A$1:$H$201,4,0)</f>
        <v>Juan Ramirez</v>
      </c>
      <c r="E4487" t="str">
        <f>VLOOKUP(C4487,Customers!$A$1:$H$201,5,0)</f>
        <v>Male</v>
      </c>
      <c r="F4487" s="4">
        <f>VLOOKUP(C4487,Customers!$A$1:$H$201,6,0)</f>
        <v>28937</v>
      </c>
      <c r="G4487" s="4" t="str">
        <f>VLOOKUP(C4487,Customers!$A$1:$H$201,7,0)</f>
        <v>New Michaelview</v>
      </c>
      <c r="H4487" s="4">
        <f>VLOOKUP(C4487,Customers!$A$1:$H$201,8,0)</f>
        <v>45210</v>
      </c>
      <c r="I4487" t="s">
        <v>768</v>
      </c>
      <c r="J4487" t="str">
        <f>VLOOKUP(I4487,Products!$A$1:$F$51,2,0)</f>
        <v>And Footwear</v>
      </c>
      <c r="K4487" t="str">
        <f>VLOOKUP(I4487,Products!$A$1:$F$51,3,0)</f>
        <v>Fashion</v>
      </c>
      <c r="L4487" t="str">
        <f>VLOOKUP(I4487,Products!$A$1:$F$51,4,0)</f>
        <v>Footwear</v>
      </c>
      <c r="M4487" s="7">
        <f>VLOOKUP(I4487,Products!$A$1:$F$51,5,0)</f>
        <v>1878.47</v>
      </c>
      <c r="N4487" s="7">
        <f>VLOOKUP(I4487,Products!$A$1:$F$51,6,0)</f>
        <v>1014.91</v>
      </c>
      <c r="O4487" t="s">
        <v>835</v>
      </c>
      <c r="P4487" t="str">
        <f>VLOOKUP(O4487,Stores!$A$1:$D$6,2,0)</f>
        <v>MegaMart New Michele</v>
      </c>
      <c r="Q4487" t="str">
        <f>VLOOKUP(O4487,Stores!$A$1:$D$6,4,0)</f>
        <v>West</v>
      </c>
      <c r="R4487" s="6">
        <v>3</v>
      </c>
      <c r="S4487" s="6">
        <v>0.05</v>
      </c>
      <c r="T4487" t="s">
        <v>854</v>
      </c>
      <c r="U4487">
        <f t="shared" si="210"/>
        <v>5635.41</v>
      </c>
      <c r="V4487" s="7">
        <f t="shared" si="211"/>
        <v>3044.73</v>
      </c>
      <c r="W4487" s="7">
        <f t="shared" si="212"/>
        <v>2589.73</v>
      </c>
    </row>
    <row r="4488" spans="1:23" x14ac:dyDescent="0.25">
      <c r="A4488" t="s">
        <v>1194</v>
      </c>
      <c r="B4488" s="4">
        <v>45833</v>
      </c>
      <c r="C4488" t="s">
        <v>42</v>
      </c>
      <c r="D4488" t="str">
        <f>VLOOKUP(C4488,Customers!$A$1:$H$201,4,0)</f>
        <v>Catherine Rice</v>
      </c>
      <c r="E4488" t="str">
        <f>VLOOKUP(C4488,Customers!$A$1:$H$201,5,0)</f>
        <v>Male</v>
      </c>
      <c r="F4488" s="4">
        <f>VLOOKUP(C4488,Customers!$A$1:$H$201,6,0)</f>
        <v>28106</v>
      </c>
      <c r="G4488" s="4" t="str">
        <f>VLOOKUP(C4488,Customers!$A$1:$H$201,7,0)</f>
        <v>West Carol</v>
      </c>
      <c r="H4488" s="4">
        <f>VLOOKUP(C4488,Customers!$A$1:$H$201,8,0)</f>
        <v>45861</v>
      </c>
      <c r="I4488" t="s">
        <v>822</v>
      </c>
      <c r="J4488" t="str">
        <f>VLOOKUP(I4488,Products!$A$1:$F$51,2,0)</f>
        <v>Maybe Footwear</v>
      </c>
      <c r="K4488" t="str">
        <f>VLOOKUP(I4488,Products!$A$1:$F$51,3,0)</f>
        <v>Fashion</v>
      </c>
      <c r="L4488" t="str">
        <f>VLOOKUP(I4488,Products!$A$1:$F$51,4,0)</f>
        <v>Footwear</v>
      </c>
      <c r="M4488" s="7">
        <f>VLOOKUP(I4488,Products!$A$1:$F$51,5,0)</f>
        <v>1044.6400000000001</v>
      </c>
      <c r="N4488" s="7">
        <f>VLOOKUP(I4488,Products!$A$1:$F$51,6,0)</f>
        <v>775.07</v>
      </c>
      <c r="O4488" t="s">
        <v>827</v>
      </c>
      <c r="P4488" t="str">
        <f>VLOOKUP(O4488,Stores!$A$1:$D$6,2,0)</f>
        <v>MegaMart Jimenezborough</v>
      </c>
      <c r="Q4488" t="str">
        <f>VLOOKUP(O4488,Stores!$A$1:$D$6,4,0)</f>
        <v>South</v>
      </c>
      <c r="R4488" s="6">
        <v>3</v>
      </c>
      <c r="S4488" s="6">
        <v>0</v>
      </c>
      <c r="T4488" t="s">
        <v>851</v>
      </c>
      <c r="U4488">
        <f t="shared" si="210"/>
        <v>3133.92</v>
      </c>
      <c r="V4488" s="7">
        <f t="shared" si="211"/>
        <v>2325.21</v>
      </c>
      <c r="W4488" s="7">
        <f t="shared" si="212"/>
        <v>807.71</v>
      </c>
    </row>
    <row r="4489" spans="1:23" x14ac:dyDescent="0.25">
      <c r="A4489" t="s">
        <v>1241</v>
      </c>
      <c r="B4489" s="4">
        <v>45833</v>
      </c>
      <c r="C4489" t="s">
        <v>189</v>
      </c>
      <c r="D4489" t="str">
        <f>VLOOKUP(C4489,Customers!$A$1:$H$201,4,0)</f>
        <v>Antonio Hamilton</v>
      </c>
      <c r="E4489" t="str">
        <f>VLOOKUP(C4489,Customers!$A$1:$H$201,5,0)</f>
        <v>Male</v>
      </c>
      <c r="F4489" s="4">
        <f>VLOOKUP(C4489,Customers!$A$1:$H$201,6,0)</f>
        <v>35433</v>
      </c>
      <c r="G4489" s="4" t="str">
        <f>VLOOKUP(C4489,Customers!$A$1:$H$201,7,0)</f>
        <v>Chambersview</v>
      </c>
      <c r="H4489" s="4">
        <f>VLOOKUP(C4489,Customers!$A$1:$H$201,8,0)</f>
        <v>44735</v>
      </c>
      <c r="I4489" t="s">
        <v>770</v>
      </c>
      <c r="J4489" t="str">
        <f>VLOOKUP(I4489,Products!$A$1:$F$51,2,0)</f>
        <v>Him Smartphone</v>
      </c>
      <c r="K4489" t="str">
        <f>VLOOKUP(I4489,Products!$A$1:$F$51,3,0)</f>
        <v>Electronics</v>
      </c>
      <c r="L4489" t="str">
        <f>VLOOKUP(I4489,Products!$A$1:$F$51,4,0)</f>
        <v>Smartphone</v>
      </c>
      <c r="M4489" s="7">
        <f>VLOOKUP(I4489,Products!$A$1:$F$51,5,0)</f>
        <v>1487.41</v>
      </c>
      <c r="N4489" s="7">
        <f>VLOOKUP(I4489,Products!$A$1:$F$51,6,0)</f>
        <v>813.07</v>
      </c>
      <c r="O4489" t="s">
        <v>842</v>
      </c>
      <c r="P4489" t="str">
        <f>VLOOKUP(O4489,Stores!$A$1:$D$6,2,0)</f>
        <v>MegaMart Johnmouth</v>
      </c>
      <c r="Q4489" t="str">
        <f>VLOOKUP(O4489,Stores!$A$1:$D$6,4,0)</f>
        <v>East</v>
      </c>
      <c r="R4489" s="6">
        <v>5</v>
      </c>
      <c r="S4489" s="6">
        <v>0.05</v>
      </c>
      <c r="T4489" t="s">
        <v>854</v>
      </c>
      <c r="U4489">
        <f t="shared" si="210"/>
        <v>7437.05</v>
      </c>
      <c r="V4489" s="7">
        <f t="shared" si="211"/>
        <v>4065.3500000000004</v>
      </c>
      <c r="W4489" s="7">
        <f t="shared" si="212"/>
        <v>3370.75</v>
      </c>
    </row>
    <row r="4490" spans="1:23" x14ac:dyDescent="0.25">
      <c r="A4490" t="s">
        <v>1400</v>
      </c>
      <c r="B4490" s="4">
        <v>45833</v>
      </c>
      <c r="C4490" t="s">
        <v>72</v>
      </c>
      <c r="D4490" t="str">
        <f>VLOOKUP(C4490,Customers!$A$1:$H$201,4,0)</f>
        <v>Breanna Davis</v>
      </c>
      <c r="E4490" t="str">
        <f>VLOOKUP(C4490,Customers!$A$1:$H$201,5,0)</f>
        <v>Male</v>
      </c>
      <c r="F4490" s="4">
        <f>VLOOKUP(C4490,Customers!$A$1:$H$201,6,0)</f>
        <v>34565</v>
      </c>
      <c r="G4490" s="4" t="str">
        <f>VLOOKUP(C4490,Customers!$A$1:$H$201,7,0)</f>
        <v>East William</v>
      </c>
      <c r="H4490" s="4">
        <f>VLOOKUP(C4490,Customers!$A$1:$H$201,8,0)</f>
        <v>45608</v>
      </c>
      <c r="I4490" t="s">
        <v>806</v>
      </c>
      <c r="J4490" t="str">
        <f>VLOOKUP(I4490,Products!$A$1:$F$51,2,0)</f>
        <v>Maybe Clothing</v>
      </c>
      <c r="K4490" t="str">
        <f>VLOOKUP(I4490,Products!$A$1:$F$51,3,0)</f>
        <v>Fashion</v>
      </c>
      <c r="L4490" t="str">
        <f>VLOOKUP(I4490,Products!$A$1:$F$51,4,0)</f>
        <v>Clothing</v>
      </c>
      <c r="M4490" s="7">
        <f>VLOOKUP(I4490,Products!$A$1:$F$51,5,0)</f>
        <v>1102.791777777778</v>
      </c>
      <c r="N4490" s="7">
        <f>VLOOKUP(I4490,Products!$A$1:$F$51,6,0)</f>
        <v>316.63</v>
      </c>
      <c r="O4490" t="s">
        <v>838</v>
      </c>
      <c r="P4490" t="str">
        <f>VLOOKUP(O4490,Stores!$A$1:$D$6,2,0)</f>
        <v>MegaMart Brianahaven</v>
      </c>
      <c r="Q4490" t="str">
        <f>VLOOKUP(O4490,Stores!$A$1:$D$6,4,0)</f>
        <v>North</v>
      </c>
      <c r="R4490" s="6">
        <v>3</v>
      </c>
      <c r="S4490" s="6">
        <v>0.1</v>
      </c>
      <c r="T4490" t="s">
        <v>851</v>
      </c>
      <c r="U4490">
        <f t="shared" si="210"/>
        <v>3308.3753333333339</v>
      </c>
      <c r="V4490" s="7">
        <f t="shared" si="211"/>
        <v>949.89</v>
      </c>
      <c r="W4490" s="7">
        <f t="shared" si="212"/>
        <v>2357.5853333333339</v>
      </c>
    </row>
    <row r="4491" spans="1:23" x14ac:dyDescent="0.25">
      <c r="A4491" t="s">
        <v>1802</v>
      </c>
      <c r="B4491" s="4">
        <v>45833</v>
      </c>
      <c r="C4491" t="s">
        <v>456</v>
      </c>
      <c r="D4491" t="str">
        <f>VLOOKUP(C4491,Customers!$A$1:$H$201,4,0)</f>
        <v>Chad Roberts</v>
      </c>
      <c r="E4491" t="str">
        <f>VLOOKUP(C4491,Customers!$A$1:$H$201,5,0)</f>
        <v>Female</v>
      </c>
      <c r="F4491" s="4">
        <f>VLOOKUP(C4491,Customers!$A$1:$H$201,6,0)</f>
        <v>22804</v>
      </c>
      <c r="G4491" s="4" t="str">
        <f>VLOOKUP(C4491,Customers!$A$1:$H$201,7,0)</f>
        <v>North Michelle</v>
      </c>
      <c r="H4491" s="4">
        <f>VLOOKUP(C4491,Customers!$A$1:$H$201,8,0)</f>
        <v>44237</v>
      </c>
      <c r="I4491" t="s">
        <v>768</v>
      </c>
      <c r="J4491" t="str">
        <f>VLOOKUP(I4491,Products!$A$1:$F$51,2,0)</f>
        <v>And Footwear</v>
      </c>
      <c r="K4491" t="str">
        <f>VLOOKUP(I4491,Products!$A$1:$F$51,3,0)</f>
        <v>Fashion</v>
      </c>
      <c r="L4491" t="str">
        <f>VLOOKUP(I4491,Products!$A$1:$F$51,4,0)</f>
        <v>Footwear</v>
      </c>
      <c r="M4491" s="7">
        <f>VLOOKUP(I4491,Products!$A$1:$F$51,5,0)</f>
        <v>1878.47</v>
      </c>
      <c r="N4491" s="7">
        <f>VLOOKUP(I4491,Products!$A$1:$F$51,6,0)</f>
        <v>1014.91</v>
      </c>
      <c r="O4491" t="s">
        <v>835</v>
      </c>
      <c r="P4491" t="str">
        <f>VLOOKUP(O4491,Stores!$A$1:$D$6,2,0)</f>
        <v>MegaMart New Michele</v>
      </c>
      <c r="Q4491" t="str">
        <f>VLOOKUP(O4491,Stores!$A$1:$D$6,4,0)</f>
        <v>West</v>
      </c>
      <c r="R4491" s="6">
        <v>2</v>
      </c>
      <c r="S4491" s="6">
        <v>0.1</v>
      </c>
      <c r="T4491" t="s">
        <v>861</v>
      </c>
      <c r="U4491">
        <f t="shared" si="210"/>
        <v>3756.94</v>
      </c>
      <c r="V4491" s="7">
        <f t="shared" si="211"/>
        <v>2029.82</v>
      </c>
      <c r="W4491" s="7">
        <f t="shared" si="212"/>
        <v>1726.22</v>
      </c>
    </row>
    <row r="4492" spans="1:23" x14ac:dyDescent="0.25">
      <c r="A4492" t="s">
        <v>2348</v>
      </c>
      <c r="B4492" s="4">
        <v>45833</v>
      </c>
      <c r="C4492" t="s">
        <v>113</v>
      </c>
      <c r="D4492" t="str">
        <f>VLOOKUP(C4492,Customers!$A$1:$H$201,4,0)</f>
        <v>Tyler Levine</v>
      </c>
      <c r="E4492" t="str">
        <f>VLOOKUP(C4492,Customers!$A$1:$H$201,5,0)</f>
        <v>Male</v>
      </c>
      <c r="F4492" s="4">
        <f>VLOOKUP(C4492,Customers!$A$1:$H$201,6,0)</f>
        <v>28630</v>
      </c>
      <c r="G4492" s="4" t="str">
        <f>VLOOKUP(C4492,Customers!$A$1:$H$201,7,0)</f>
        <v>West Charles</v>
      </c>
      <c r="H4492" s="4">
        <f>VLOOKUP(C4492,Customers!$A$1:$H$201,8,0)</f>
        <v>44438</v>
      </c>
      <c r="I4492" t="s">
        <v>762</v>
      </c>
      <c r="J4492" t="str">
        <f>VLOOKUP(I4492,Products!$A$1:$F$51,2,0)</f>
        <v>Firm Dairy</v>
      </c>
      <c r="K4492" t="str">
        <f>VLOOKUP(I4492,Products!$A$1:$F$51,3,0)</f>
        <v>Groceries</v>
      </c>
      <c r="L4492" t="str">
        <f>VLOOKUP(I4492,Products!$A$1:$F$51,4,0)</f>
        <v>Dairy</v>
      </c>
      <c r="M4492" s="7">
        <f>VLOOKUP(I4492,Products!$A$1:$F$51,5,0)</f>
        <v>1227.24</v>
      </c>
      <c r="N4492" s="7">
        <f>VLOOKUP(I4492,Products!$A$1:$F$51,6,0)</f>
        <v>977.09</v>
      </c>
      <c r="O4492" t="s">
        <v>827</v>
      </c>
      <c r="P4492" t="str">
        <f>VLOOKUP(O4492,Stores!$A$1:$D$6,2,0)</f>
        <v>MegaMart Jimenezborough</v>
      </c>
      <c r="Q4492" t="str">
        <f>VLOOKUP(O4492,Stores!$A$1:$D$6,4,0)</f>
        <v>South</v>
      </c>
      <c r="R4492" s="6">
        <v>2</v>
      </c>
      <c r="S4492" s="6">
        <v>0</v>
      </c>
      <c r="T4492" t="s">
        <v>857</v>
      </c>
      <c r="U4492">
        <f t="shared" si="210"/>
        <v>2454.48</v>
      </c>
      <c r="V4492" s="7">
        <f t="shared" si="211"/>
        <v>1954.18</v>
      </c>
      <c r="W4492" s="7">
        <f t="shared" si="212"/>
        <v>499.29999999999995</v>
      </c>
    </row>
    <row r="4493" spans="1:23" x14ac:dyDescent="0.25">
      <c r="A4493" t="s">
        <v>4386</v>
      </c>
      <c r="B4493" s="4">
        <v>45834</v>
      </c>
      <c r="C4493" t="s">
        <v>388</v>
      </c>
      <c r="D4493" t="str">
        <f>VLOOKUP(C4493,Customers!$A$1:$H$201,4,0)</f>
        <v>Brenda Dean</v>
      </c>
      <c r="E4493" t="str">
        <f>VLOOKUP(C4493,Customers!$A$1:$H$201,5,0)</f>
        <v>Male</v>
      </c>
      <c r="F4493" s="4">
        <f>VLOOKUP(C4493,Customers!$A$1:$H$201,6,0)</f>
        <v>23821</v>
      </c>
      <c r="G4493" s="4" t="str">
        <f>VLOOKUP(C4493,Customers!$A$1:$H$201,7,0)</f>
        <v>West Ann</v>
      </c>
      <c r="H4493" s="4">
        <f>VLOOKUP(C4493,Customers!$A$1:$H$201,8,0)</f>
        <v>45308</v>
      </c>
      <c r="I4493" t="s">
        <v>806</v>
      </c>
      <c r="J4493" t="str">
        <f>VLOOKUP(I4493,Products!$A$1:$F$51,2,0)</f>
        <v>Maybe Clothing</v>
      </c>
      <c r="K4493" t="str">
        <f>VLOOKUP(I4493,Products!$A$1:$F$51,3,0)</f>
        <v>Fashion</v>
      </c>
      <c r="L4493" t="str">
        <f>VLOOKUP(I4493,Products!$A$1:$F$51,4,0)</f>
        <v>Clothing</v>
      </c>
      <c r="M4493" s="7">
        <f>VLOOKUP(I4493,Products!$A$1:$F$51,5,0)</f>
        <v>1102.791777777778</v>
      </c>
      <c r="N4493" s="7">
        <f>VLOOKUP(I4493,Products!$A$1:$F$51,6,0)</f>
        <v>316.63</v>
      </c>
      <c r="O4493" t="s">
        <v>831</v>
      </c>
      <c r="P4493" t="str">
        <f>VLOOKUP(O4493,Stores!$A$1:$D$6,2,0)</f>
        <v>MegaMart Peckmouth</v>
      </c>
      <c r="Q4493" t="str">
        <f>VLOOKUP(O4493,Stores!$A$1:$D$6,4,0)</f>
        <v>East</v>
      </c>
      <c r="R4493" s="6">
        <v>3</v>
      </c>
      <c r="S4493" s="6">
        <v>0</v>
      </c>
      <c r="T4493" t="s">
        <v>851</v>
      </c>
      <c r="U4493">
        <f t="shared" si="210"/>
        <v>3308.3753333333339</v>
      </c>
      <c r="V4493" s="7">
        <f t="shared" si="211"/>
        <v>949.89</v>
      </c>
      <c r="W4493" s="7">
        <f t="shared" si="212"/>
        <v>2357.485333333334</v>
      </c>
    </row>
    <row r="4494" spans="1:23" x14ac:dyDescent="0.25">
      <c r="A4494" t="s">
        <v>994</v>
      </c>
      <c r="B4494" s="4">
        <v>45834</v>
      </c>
      <c r="C4494" t="s">
        <v>42</v>
      </c>
      <c r="D4494" t="str">
        <f>VLOOKUP(C4494,Customers!$A$1:$H$201,4,0)</f>
        <v>Catherine Rice</v>
      </c>
      <c r="E4494" t="str">
        <f>VLOOKUP(C4494,Customers!$A$1:$H$201,5,0)</f>
        <v>Male</v>
      </c>
      <c r="F4494" s="4">
        <f>VLOOKUP(C4494,Customers!$A$1:$H$201,6,0)</f>
        <v>28106</v>
      </c>
      <c r="G4494" s="4" t="str">
        <f>VLOOKUP(C4494,Customers!$A$1:$H$201,7,0)</f>
        <v>West Carol</v>
      </c>
      <c r="H4494" s="4">
        <f>VLOOKUP(C4494,Customers!$A$1:$H$201,8,0)</f>
        <v>45861</v>
      </c>
      <c r="I4494" t="s">
        <v>770</v>
      </c>
      <c r="J4494" t="str">
        <f>VLOOKUP(I4494,Products!$A$1:$F$51,2,0)</f>
        <v>Him Smartphone</v>
      </c>
      <c r="K4494" t="str">
        <f>VLOOKUP(I4494,Products!$A$1:$F$51,3,0)</f>
        <v>Electronics</v>
      </c>
      <c r="L4494" t="str">
        <f>VLOOKUP(I4494,Products!$A$1:$F$51,4,0)</f>
        <v>Smartphone</v>
      </c>
      <c r="M4494" s="7">
        <f>VLOOKUP(I4494,Products!$A$1:$F$51,5,0)</f>
        <v>1487.41</v>
      </c>
      <c r="N4494" s="7">
        <f>VLOOKUP(I4494,Products!$A$1:$F$51,6,0)</f>
        <v>813.07</v>
      </c>
      <c r="O4494" t="s">
        <v>835</v>
      </c>
      <c r="P4494" t="str">
        <f>VLOOKUP(O4494,Stores!$A$1:$D$6,2,0)</f>
        <v>MegaMart New Michele</v>
      </c>
      <c r="Q4494" t="str">
        <f>VLOOKUP(O4494,Stores!$A$1:$D$6,4,0)</f>
        <v>West</v>
      </c>
      <c r="R4494" s="6">
        <v>4</v>
      </c>
      <c r="S4494" s="6">
        <v>0</v>
      </c>
      <c r="T4494" t="s">
        <v>861</v>
      </c>
      <c r="U4494">
        <f t="shared" si="210"/>
        <v>5949.64</v>
      </c>
      <c r="V4494" s="7">
        <f t="shared" si="211"/>
        <v>3252.28</v>
      </c>
      <c r="W4494" s="7">
        <f t="shared" si="212"/>
        <v>2696.36</v>
      </c>
    </row>
    <row r="4495" spans="1:23" x14ac:dyDescent="0.25">
      <c r="A4495" t="s">
        <v>1521</v>
      </c>
      <c r="B4495" s="4">
        <v>45834</v>
      </c>
      <c r="C4495" t="s">
        <v>268</v>
      </c>
      <c r="D4495" t="str">
        <f>VLOOKUP(C4495,Customers!$A$1:$H$201,4,0)</f>
        <v>Denise Gutierrez</v>
      </c>
      <c r="E4495" t="str">
        <f>VLOOKUP(C4495,Customers!$A$1:$H$201,5,0)</f>
        <v>Male</v>
      </c>
      <c r="F4495" s="4">
        <f>VLOOKUP(C4495,Customers!$A$1:$H$201,6,0)</f>
        <v>22815</v>
      </c>
      <c r="G4495" s="4" t="str">
        <f>VLOOKUP(C4495,Customers!$A$1:$H$201,7,0)</f>
        <v>New Manuelville</v>
      </c>
      <c r="H4495" s="4">
        <f>VLOOKUP(C4495,Customers!$A$1:$H$201,8,0)</f>
        <v>44340</v>
      </c>
      <c r="I4495" t="s">
        <v>818</v>
      </c>
      <c r="J4495" t="str">
        <f>VLOOKUP(I4495,Products!$A$1:$F$51,2,0)</f>
        <v>Nor Bags</v>
      </c>
      <c r="K4495" t="str">
        <f>VLOOKUP(I4495,Products!$A$1:$F$51,3,0)</f>
        <v>Fashion</v>
      </c>
      <c r="L4495" t="str">
        <f>VLOOKUP(I4495,Products!$A$1:$F$51,4,0)</f>
        <v>Bags</v>
      </c>
      <c r="M4495" s="7">
        <f>VLOOKUP(I4495,Products!$A$1:$F$51,5,0)</f>
        <v>1216.3599999999999</v>
      </c>
      <c r="N4495" s="7">
        <f>VLOOKUP(I4495,Products!$A$1:$F$51,6,0)</f>
        <v>794.8</v>
      </c>
      <c r="O4495" t="s">
        <v>835</v>
      </c>
      <c r="P4495" t="str">
        <f>VLOOKUP(O4495,Stores!$A$1:$D$6,2,0)</f>
        <v>MegaMart New Michele</v>
      </c>
      <c r="Q4495" t="str">
        <f>VLOOKUP(O4495,Stores!$A$1:$D$6,4,0)</f>
        <v>West</v>
      </c>
      <c r="R4495" s="6">
        <v>3</v>
      </c>
      <c r="S4495" s="6">
        <v>0.1</v>
      </c>
      <c r="T4495" t="s">
        <v>851</v>
      </c>
      <c r="U4495">
        <f t="shared" si="210"/>
        <v>3649.08</v>
      </c>
      <c r="V4495" s="7">
        <f t="shared" si="211"/>
        <v>2384.3999999999996</v>
      </c>
      <c r="W4495" s="7">
        <f t="shared" si="212"/>
        <v>1263.7800000000002</v>
      </c>
    </row>
    <row r="4496" spans="1:23" x14ac:dyDescent="0.25">
      <c r="A4496" t="s">
        <v>2033</v>
      </c>
      <c r="B4496" s="4">
        <v>45834</v>
      </c>
      <c r="C4496" t="s">
        <v>597</v>
      </c>
      <c r="D4496" t="str">
        <f>VLOOKUP(C4496,Customers!$A$1:$H$201,4,0)</f>
        <v>Richard Jones</v>
      </c>
      <c r="E4496" t="str">
        <f>VLOOKUP(C4496,Customers!$A$1:$H$201,5,0)</f>
        <v>Male</v>
      </c>
      <c r="F4496" s="4">
        <f>VLOOKUP(C4496,Customers!$A$1:$H$201,6,0)</f>
        <v>25414</v>
      </c>
      <c r="G4496" s="4" t="str">
        <f>VLOOKUP(C4496,Customers!$A$1:$H$201,7,0)</f>
        <v>Lake Steventown</v>
      </c>
      <c r="H4496" s="4">
        <f>VLOOKUP(C4496,Customers!$A$1:$H$201,8,0)</f>
        <v>44835</v>
      </c>
      <c r="I4496" t="s">
        <v>778</v>
      </c>
      <c r="J4496" t="str">
        <f>VLOOKUP(I4496,Products!$A$1:$F$51,2,0)</f>
        <v>Deal Smartphone</v>
      </c>
      <c r="K4496" t="str">
        <f>VLOOKUP(I4496,Products!$A$1:$F$51,3,0)</f>
        <v>Electronics</v>
      </c>
      <c r="L4496" t="str">
        <f>VLOOKUP(I4496,Products!$A$1:$F$51,4,0)</f>
        <v>Smartphone</v>
      </c>
      <c r="M4496" s="7">
        <f>VLOOKUP(I4496,Products!$A$1:$F$51,5,0)</f>
        <v>673.78</v>
      </c>
      <c r="N4496" s="7">
        <f>VLOOKUP(I4496,Products!$A$1:$F$51,6,0)</f>
        <v>363.33</v>
      </c>
      <c r="O4496" t="s">
        <v>842</v>
      </c>
      <c r="P4496" t="str">
        <f>VLOOKUP(O4496,Stores!$A$1:$D$6,2,0)</f>
        <v>MegaMart Johnmouth</v>
      </c>
      <c r="Q4496" t="str">
        <f>VLOOKUP(O4496,Stores!$A$1:$D$6,4,0)</f>
        <v>East</v>
      </c>
      <c r="R4496" s="6">
        <v>4</v>
      </c>
      <c r="S4496" s="6">
        <v>0.15</v>
      </c>
      <c r="T4496" t="s">
        <v>857</v>
      </c>
      <c r="U4496">
        <f t="shared" si="210"/>
        <v>2695.12</v>
      </c>
      <c r="V4496" s="7">
        <f t="shared" si="211"/>
        <v>1453.32</v>
      </c>
      <c r="W4496" s="7">
        <f t="shared" si="212"/>
        <v>1240.95</v>
      </c>
    </row>
    <row r="4497" spans="1:23" x14ac:dyDescent="0.25">
      <c r="A4497" t="s">
        <v>3105</v>
      </c>
      <c r="B4497" s="4">
        <v>45834</v>
      </c>
      <c r="C4497" t="s">
        <v>409</v>
      </c>
      <c r="D4497" t="str">
        <f>VLOOKUP(C4497,Customers!$A$1:$H$201,4,0)</f>
        <v>Travis Peters</v>
      </c>
      <c r="E4497" t="str">
        <f>VLOOKUP(C4497,Customers!$A$1:$H$201,5,0)</f>
        <v>Female</v>
      </c>
      <c r="F4497" s="4">
        <f>VLOOKUP(C4497,Customers!$A$1:$H$201,6,0)</f>
        <v>24112</v>
      </c>
      <c r="G4497" s="4" t="str">
        <f>VLOOKUP(C4497,Customers!$A$1:$H$201,7,0)</f>
        <v>South Ianhaven</v>
      </c>
      <c r="H4497" s="4">
        <f>VLOOKUP(C4497,Customers!$A$1:$H$201,8,0)</f>
        <v>44926</v>
      </c>
      <c r="I4497" t="s">
        <v>751</v>
      </c>
      <c r="J4497" t="str">
        <f>VLOOKUP(I4497,Products!$A$1:$F$51,2,0)</f>
        <v>House Accessories</v>
      </c>
      <c r="K4497" t="str">
        <f>VLOOKUP(I4497,Products!$A$1:$F$51,3,0)</f>
        <v>Fashion</v>
      </c>
      <c r="L4497" t="str">
        <f>VLOOKUP(I4497,Products!$A$1:$F$51,4,0)</f>
        <v>Accessories</v>
      </c>
      <c r="M4497" s="7">
        <f>VLOOKUP(I4497,Products!$A$1:$F$51,5,0)</f>
        <v>1858.75</v>
      </c>
      <c r="N4497" s="7">
        <f>VLOOKUP(I4497,Products!$A$1:$F$51,6,0)</f>
        <v>1451.16</v>
      </c>
      <c r="O4497" t="s">
        <v>838</v>
      </c>
      <c r="P4497" t="str">
        <f>VLOOKUP(O4497,Stores!$A$1:$D$6,2,0)</f>
        <v>MegaMart Brianahaven</v>
      </c>
      <c r="Q4497" t="str">
        <f>VLOOKUP(O4497,Stores!$A$1:$D$6,4,0)</f>
        <v>North</v>
      </c>
      <c r="R4497" s="6">
        <v>1</v>
      </c>
      <c r="S4497" s="6">
        <v>0</v>
      </c>
      <c r="T4497" t="s">
        <v>857</v>
      </c>
      <c r="U4497">
        <f t="shared" si="210"/>
        <v>1858.75</v>
      </c>
      <c r="V4497" s="7">
        <f t="shared" si="211"/>
        <v>1451.16</v>
      </c>
      <c r="W4497" s="7">
        <f t="shared" si="212"/>
        <v>406.58999999999992</v>
      </c>
    </row>
    <row r="4498" spans="1:23" x14ac:dyDescent="0.25">
      <c r="A4498" t="s">
        <v>4321</v>
      </c>
      <c r="B4498" s="4">
        <v>45835</v>
      </c>
      <c r="C4498" t="s">
        <v>57</v>
      </c>
      <c r="D4498" t="str">
        <f>VLOOKUP(C4498,Customers!$A$1:$H$201,4,0)</f>
        <v>Brittany Green</v>
      </c>
      <c r="E4498" t="str">
        <f>VLOOKUP(C4498,Customers!$A$1:$H$201,5,0)</f>
        <v>Male</v>
      </c>
      <c r="F4498" s="4">
        <f>VLOOKUP(C4498,Customers!$A$1:$H$201,6,0)</f>
        <v>27205</v>
      </c>
      <c r="G4498" s="4" t="str">
        <f>VLOOKUP(C4498,Customers!$A$1:$H$201,7,0)</f>
        <v>East Samantha</v>
      </c>
      <c r="H4498" s="4">
        <f>VLOOKUP(C4498,Customers!$A$1:$H$201,8,0)</f>
        <v>44509</v>
      </c>
      <c r="I4498" t="s">
        <v>724</v>
      </c>
      <c r="J4498" t="str">
        <f>VLOOKUP(I4498,Products!$A$1:$F$51,2,0)</f>
        <v>Company Fruits</v>
      </c>
      <c r="K4498" t="str">
        <f>VLOOKUP(I4498,Products!$A$1:$F$51,3,0)</f>
        <v>Groceries</v>
      </c>
      <c r="L4498" t="str">
        <f>VLOOKUP(I4498,Products!$A$1:$F$51,4,0)</f>
        <v>Fruits</v>
      </c>
      <c r="M4498" s="7">
        <f>VLOOKUP(I4498,Products!$A$1:$F$51,5,0)</f>
        <v>318.05</v>
      </c>
      <c r="N4498" s="7">
        <f>VLOOKUP(I4498,Products!$A$1:$F$51,6,0)</f>
        <v>742.26521739130465</v>
      </c>
      <c r="O4498" t="s">
        <v>838</v>
      </c>
      <c r="P4498" t="str">
        <f>VLOOKUP(O4498,Stores!$A$1:$D$6,2,0)</f>
        <v>MegaMart Brianahaven</v>
      </c>
      <c r="Q4498" t="str">
        <f>VLOOKUP(O4498,Stores!$A$1:$D$6,4,0)</f>
        <v>North</v>
      </c>
      <c r="R4498" s="6">
        <v>4</v>
      </c>
      <c r="S4498" s="6">
        <v>0.05</v>
      </c>
      <c r="T4498" t="s">
        <v>857</v>
      </c>
      <c r="U4498">
        <f t="shared" si="210"/>
        <v>1272.2</v>
      </c>
      <c r="V4498" s="7">
        <f t="shared" si="211"/>
        <v>2969.0608695652186</v>
      </c>
      <c r="W4498" s="7">
        <f t="shared" si="212"/>
        <v>-1697.8108695652186</v>
      </c>
    </row>
    <row r="4499" spans="1:23" x14ac:dyDescent="0.25">
      <c r="A4499" t="s">
        <v>5592</v>
      </c>
      <c r="B4499" s="4">
        <v>45835</v>
      </c>
      <c r="C4499" t="s">
        <v>625</v>
      </c>
      <c r="D4499" t="str">
        <f>VLOOKUP(C4499,Customers!$A$1:$H$201,4,0)</f>
        <v>Anthony Gould</v>
      </c>
      <c r="E4499" t="str">
        <f>VLOOKUP(C4499,Customers!$A$1:$H$201,5,0)</f>
        <v>Female</v>
      </c>
      <c r="F4499" s="4">
        <f>VLOOKUP(C4499,Customers!$A$1:$H$201,6,0)</f>
        <v>31052</v>
      </c>
      <c r="G4499" s="4" t="str">
        <f>VLOOKUP(C4499,Customers!$A$1:$H$201,7,0)</f>
        <v>South James</v>
      </c>
      <c r="H4499" s="4">
        <f>VLOOKUP(C4499,Customers!$A$1:$H$201,8,0)</f>
        <v>44584</v>
      </c>
      <c r="I4499" t="s">
        <v>774</v>
      </c>
      <c r="J4499" t="str">
        <f>VLOOKUP(I4499,Products!$A$1:$F$51,2,0)</f>
        <v>Behavior Dairy</v>
      </c>
      <c r="K4499" t="str">
        <f>VLOOKUP(I4499,Products!$A$1:$F$51,3,0)</f>
        <v>Groceries</v>
      </c>
      <c r="L4499" t="str">
        <f>VLOOKUP(I4499,Products!$A$1:$F$51,4,0)</f>
        <v>Dairy</v>
      </c>
      <c r="M4499" s="7">
        <f>VLOOKUP(I4499,Products!$A$1:$F$51,5,0)</f>
        <v>1015.76</v>
      </c>
      <c r="N4499" s="7">
        <f>VLOOKUP(I4499,Products!$A$1:$F$51,6,0)</f>
        <v>584.4</v>
      </c>
      <c r="O4499" t="s">
        <v>838</v>
      </c>
      <c r="P4499" t="str">
        <f>VLOOKUP(O4499,Stores!$A$1:$D$6,2,0)</f>
        <v>MegaMart Brianahaven</v>
      </c>
      <c r="Q4499" t="str">
        <f>VLOOKUP(O4499,Stores!$A$1:$D$6,4,0)</f>
        <v>North</v>
      </c>
      <c r="R4499" s="6">
        <v>2</v>
      </c>
      <c r="S4499" s="6">
        <v>0.05</v>
      </c>
      <c r="T4499" t="s">
        <v>854</v>
      </c>
      <c r="U4499">
        <f t="shared" si="210"/>
        <v>2031.52</v>
      </c>
      <c r="V4499" s="7">
        <f t="shared" si="211"/>
        <v>1168.8</v>
      </c>
      <c r="W4499" s="7">
        <f t="shared" si="212"/>
        <v>861.77</v>
      </c>
    </row>
    <row r="4500" spans="1:23" x14ac:dyDescent="0.25">
      <c r="A4500" t="s">
        <v>1386</v>
      </c>
      <c r="B4500" s="4">
        <v>45835</v>
      </c>
      <c r="C4500" t="s">
        <v>300</v>
      </c>
      <c r="D4500" t="str">
        <f>VLOOKUP(C4500,Customers!$A$1:$H$201,4,0)</f>
        <v>Grace Garcia</v>
      </c>
      <c r="E4500" t="str">
        <f>VLOOKUP(C4500,Customers!$A$1:$H$201,5,0)</f>
        <v>Female</v>
      </c>
      <c r="F4500" s="4">
        <f>VLOOKUP(C4500,Customers!$A$1:$H$201,6,0)</f>
        <v>37929</v>
      </c>
      <c r="G4500" s="4" t="str">
        <f>VLOOKUP(C4500,Customers!$A$1:$H$201,7,0)</f>
        <v>Markberg</v>
      </c>
      <c r="H4500" s="4">
        <f>VLOOKUP(C4500,Customers!$A$1:$H$201,8,0)</f>
        <v>44928</v>
      </c>
      <c r="I4500" t="s">
        <v>768</v>
      </c>
      <c r="J4500" t="str">
        <f>VLOOKUP(I4500,Products!$A$1:$F$51,2,0)</f>
        <v>And Footwear</v>
      </c>
      <c r="K4500" t="str">
        <f>VLOOKUP(I4500,Products!$A$1:$F$51,3,0)</f>
        <v>Fashion</v>
      </c>
      <c r="L4500" t="str">
        <f>VLOOKUP(I4500,Products!$A$1:$F$51,4,0)</f>
        <v>Footwear</v>
      </c>
      <c r="M4500" s="7">
        <f>VLOOKUP(I4500,Products!$A$1:$F$51,5,0)</f>
        <v>1878.47</v>
      </c>
      <c r="N4500" s="7">
        <f>VLOOKUP(I4500,Products!$A$1:$F$51,6,0)</f>
        <v>1014.91</v>
      </c>
      <c r="O4500" t="s">
        <v>831</v>
      </c>
      <c r="P4500" t="str">
        <f>VLOOKUP(O4500,Stores!$A$1:$D$6,2,0)</f>
        <v>MegaMart Peckmouth</v>
      </c>
      <c r="Q4500" t="str">
        <f>VLOOKUP(O4500,Stores!$A$1:$D$6,4,0)</f>
        <v>East</v>
      </c>
      <c r="R4500" s="6">
        <v>1</v>
      </c>
      <c r="S4500" s="6">
        <v>0</v>
      </c>
      <c r="T4500" t="s">
        <v>857</v>
      </c>
      <c r="U4500">
        <f t="shared" si="210"/>
        <v>1878.47</v>
      </c>
      <c r="V4500" s="7">
        <f t="shared" si="211"/>
        <v>1014.91</v>
      </c>
      <c r="W4500" s="7">
        <f t="shared" si="212"/>
        <v>862.56000000000006</v>
      </c>
    </row>
    <row r="4501" spans="1:23" x14ac:dyDescent="0.25">
      <c r="A4501" t="s">
        <v>2536</v>
      </c>
      <c r="B4501" s="4">
        <v>45835</v>
      </c>
      <c r="C4501" t="s">
        <v>42</v>
      </c>
      <c r="D4501" t="str">
        <f>VLOOKUP(C4501,Customers!$A$1:$H$201,4,0)</f>
        <v>Catherine Rice</v>
      </c>
      <c r="E4501" t="str">
        <f>VLOOKUP(C4501,Customers!$A$1:$H$201,5,0)</f>
        <v>Male</v>
      </c>
      <c r="F4501" s="4">
        <f>VLOOKUP(C4501,Customers!$A$1:$H$201,6,0)</f>
        <v>28106</v>
      </c>
      <c r="G4501" s="4" t="str">
        <f>VLOOKUP(C4501,Customers!$A$1:$H$201,7,0)</f>
        <v>West Carol</v>
      </c>
      <c r="H4501" s="4">
        <f>VLOOKUP(C4501,Customers!$A$1:$H$201,8,0)</f>
        <v>45861</v>
      </c>
      <c r="I4501" t="s">
        <v>800</v>
      </c>
      <c r="J4501" t="str">
        <f>VLOOKUP(I4501,Products!$A$1:$F$51,2,0)</f>
        <v>Church Clothing</v>
      </c>
      <c r="K4501" t="str">
        <f>VLOOKUP(I4501,Products!$A$1:$F$51,3,0)</f>
        <v>Fashion</v>
      </c>
      <c r="L4501" t="str">
        <f>VLOOKUP(I4501,Products!$A$1:$F$51,4,0)</f>
        <v>Clothing</v>
      </c>
      <c r="M4501" s="7">
        <f>VLOOKUP(I4501,Products!$A$1:$F$51,5,0)</f>
        <v>540.94000000000005</v>
      </c>
      <c r="N4501" s="7">
        <f>VLOOKUP(I4501,Products!$A$1:$F$51,6,0)</f>
        <v>398.25</v>
      </c>
      <c r="O4501" t="s">
        <v>842</v>
      </c>
      <c r="P4501" t="str">
        <f>VLOOKUP(O4501,Stores!$A$1:$D$6,2,0)</f>
        <v>MegaMart Johnmouth</v>
      </c>
      <c r="Q4501" t="str">
        <f>VLOOKUP(O4501,Stores!$A$1:$D$6,4,0)</f>
        <v>East</v>
      </c>
      <c r="R4501" s="6">
        <v>2</v>
      </c>
      <c r="S4501" s="6">
        <v>0.1</v>
      </c>
      <c r="T4501" t="s">
        <v>857</v>
      </c>
      <c r="U4501">
        <f t="shared" si="210"/>
        <v>1081.8800000000001</v>
      </c>
      <c r="V4501" s="7">
        <f t="shared" si="211"/>
        <v>796.5</v>
      </c>
      <c r="W4501" s="7">
        <f t="shared" si="212"/>
        <v>284.48000000000013</v>
      </c>
    </row>
    <row r="4502" spans="1:23" x14ac:dyDescent="0.25">
      <c r="A4502" t="s">
        <v>4131</v>
      </c>
      <c r="B4502" s="4">
        <v>45835</v>
      </c>
      <c r="C4502" t="s">
        <v>510</v>
      </c>
      <c r="D4502" t="str">
        <f>VLOOKUP(C4502,Customers!$A$1:$H$201,4,0)</f>
        <v>Adam Lucas</v>
      </c>
      <c r="E4502" t="str">
        <f>VLOOKUP(C4502,Customers!$A$1:$H$201,5,0)</f>
        <v>Female</v>
      </c>
      <c r="F4502" s="4">
        <f>VLOOKUP(C4502,Customers!$A$1:$H$201,6,0)</f>
        <v>28708</v>
      </c>
      <c r="G4502" s="4" t="str">
        <f>VLOOKUP(C4502,Customers!$A$1:$H$201,7,0)</f>
        <v>Allisonmouth</v>
      </c>
      <c r="H4502" s="4">
        <f>VLOOKUP(C4502,Customers!$A$1:$H$201,8,0)</f>
        <v>45298</v>
      </c>
      <c r="I4502" t="s">
        <v>774</v>
      </c>
      <c r="J4502" t="str">
        <f>VLOOKUP(I4502,Products!$A$1:$F$51,2,0)</f>
        <v>Behavior Dairy</v>
      </c>
      <c r="K4502" t="str">
        <f>VLOOKUP(I4502,Products!$A$1:$F$51,3,0)</f>
        <v>Groceries</v>
      </c>
      <c r="L4502" t="str">
        <f>VLOOKUP(I4502,Products!$A$1:$F$51,4,0)</f>
        <v>Dairy</v>
      </c>
      <c r="M4502" s="7">
        <f>VLOOKUP(I4502,Products!$A$1:$F$51,5,0)</f>
        <v>1015.76</v>
      </c>
      <c r="N4502" s="7">
        <f>VLOOKUP(I4502,Products!$A$1:$F$51,6,0)</f>
        <v>584.4</v>
      </c>
      <c r="O4502" t="s">
        <v>831</v>
      </c>
      <c r="P4502" t="str">
        <f>VLOOKUP(O4502,Stores!$A$1:$D$6,2,0)</f>
        <v>MegaMart Peckmouth</v>
      </c>
      <c r="Q4502" t="str">
        <f>VLOOKUP(O4502,Stores!$A$1:$D$6,4,0)</f>
        <v>East</v>
      </c>
      <c r="R4502" s="6">
        <v>1</v>
      </c>
      <c r="S4502" s="6">
        <v>0.15</v>
      </c>
      <c r="T4502" t="s">
        <v>857</v>
      </c>
      <c r="U4502">
        <f t="shared" si="210"/>
        <v>1015.76</v>
      </c>
      <c r="V4502" s="7">
        <f t="shared" si="211"/>
        <v>584.4</v>
      </c>
      <c r="W4502" s="7">
        <f t="shared" si="212"/>
        <v>430.51</v>
      </c>
    </row>
    <row r="4503" spans="1:23" x14ac:dyDescent="0.25">
      <c r="A4503" t="s">
        <v>4416</v>
      </c>
      <c r="B4503" s="4">
        <v>45835</v>
      </c>
      <c r="C4503" t="s">
        <v>322</v>
      </c>
      <c r="D4503" t="str">
        <f>VLOOKUP(C4503,Customers!$A$1:$H$201,4,0)</f>
        <v>Lawrence Hunter</v>
      </c>
      <c r="E4503" t="str">
        <f>VLOOKUP(C4503,Customers!$A$1:$H$201,5,0)</f>
        <v>Female</v>
      </c>
      <c r="F4503" s="4">
        <f>VLOOKUP(C4503,Customers!$A$1:$H$201,6,0)</f>
        <v>27663</v>
      </c>
      <c r="G4503" s="4" t="str">
        <f>VLOOKUP(C4503,Customers!$A$1:$H$201,7,0)</f>
        <v>Port Stephanie</v>
      </c>
      <c r="H4503" s="4">
        <f>VLOOKUP(C4503,Customers!$A$1:$H$201,8,0)</f>
        <v>45133</v>
      </c>
      <c r="I4503" t="s">
        <v>798</v>
      </c>
      <c r="J4503" t="str">
        <f>VLOOKUP(I4503,Products!$A$1:$F$51,2,0)</f>
        <v>Stage Footwear</v>
      </c>
      <c r="K4503" t="str">
        <f>VLOOKUP(I4503,Products!$A$1:$F$51,3,0)</f>
        <v>Fashion</v>
      </c>
      <c r="L4503" t="str">
        <f>VLOOKUP(I4503,Products!$A$1:$F$51,4,0)</f>
        <v>Footwear</v>
      </c>
      <c r="M4503" s="7">
        <f>VLOOKUP(I4503,Products!$A$1:$F$51,5,0)</f>
        <v>1102.791777777778</v>
      </c>
      <c r="N4503" s="7">
        <f>VLOOKUP(I4503,Products!$A$1:$F$51,6,0)</f>
        <v>742.26521739130465</v>
      </c>
      <c r="O4503" t="s">
        <v>827</v>
      </c>
      <c r="P4503" t="str">
        <f>VLOOKUP(O4503,Stores!$A$1:$D$6,2,0)</f>
        <v>MegaMart Jimenezborough</v>
      </c>
      <c r="Q4503" t="str">
        <f>VLOOKUP(O4503,Stores!$A$1:$D$6,4,0)</f>
        <v>South</v>
      </c>
      <c r="R4503" s="6">
        <v>2</v>
      </c>
      <c r="S4503" s="6">
        <v>0</v>
      </c>
      <c r="T4503" t="s">
        <v>861</v>
      </c>
      <c r="U4503">
        <f t="shared" si="210"/>
        <v>2205.5835555555559</v>
      </c>
      <c r="V4503" s="7">
        <f t="shared" si="211"/>
        <v>1484.5304347826093</v>
      </c>
      <c r="W4503" s="7">
        <f t="shared" si="212"/>
        <v>720.05312077294661</v>
      </c>
    </row>
    <row r="4504" spans="1:23" x14ac:dyDescent="0.25">
      <c r="A4504" t="s">
        <v>4642</v>
      </c>
      <c r="B4504" s="4">
        <v>45835</v>
      </c>
      <c r="C4504" t="s">
        <v>325</v>
      </c>
      <c r="D4504" t="str">
        <f>VLOOKUP(C4504,Customers!$A$1:$H$201,4,0)</f>
        <v>Laurie Mason</v>
      </c>
      <c r="E4504" t="str">
        <f>VLOOKUP(C4504,Customers!$A$1:$H$201,5,0)</f>
        <v>Female</v>
      </c>
      <c r="F4504" s="4">
        <f>VLOOKUP(C4504,Customers!$A$1:$H$201,6,0)</f>
        <v>27567</v>
      </c>
      <c r="G4504" s="4" t="str">
        <f>VLOOKUP(C4504,Customers!$A$1:$H$201,7,0)</f>
        <v>Berrymouth</v>
      </c>
      <c r="H4504" s="4">
        <f>VLOOKUP(C4504,Customers!$A$1:$H$201,8,0)</f>
        <v>45840</v>
      </c>
      <c r="I4504" t="s">
        <v>806</v>
      </c>
      <c r="J4504" t="str">
        <f>VLOOKUP(I4504,Products!$A$1:$F$51,2,0)</f>
        <v>Maybe Clothing</v>
      </c>
      <c r="K4504" t="str">
        <f>VLOOKUP(I4504,Products!$A$1:$F$51,3,0)</f>
        <v>Fashion</v>
      </c>
      <c r="L4504" t="str">
        <f>VLOOKUP(I4504,Products!$A$1:$F$51,4,0)</f>
        <v>Clothing</v>
      </c>
      <c r="M4504" s="7">
        <f>VLOOKUP(I4504,Products!$A$1:$F$51,5,0)</f>
        <v>1102.791777777778</v>
      </c>
      <c r="N4504" s="7">
        <f>VLOOKUP(I4504,Products!$A$1:$F$51,6,0)</f>
        <v>316.63</v>
      </c>
      <c r="O4504" t="s">
        <v>831</v>
      </c>
      <c r="P4504" t="str">
        <f>VLOOKUP(O4504,Stores!$A$1:$D$6,2,0)</f>
        <v>MegaMart Peckmouth</v>
      </c>
      <c r="Q4504" t="str">
        <f>VLOOKUP(O4504,Stores!$A$1:$D$6,4,0)</f>
        <v>East</v>
      </c>
      <c r="R4504" s="6">
        <v>2</v>
      </c>
      <c r="S4504" s="6">
        <v>0</v>
      </c>
      <c r="T4504" t="s">
        <v>861</v>
      </c>
      <c r="U4504">
        <f t="shared" si="210"/>
        <v>2205.5835555555559</v>
      </c>
      <c r="V4504" s="7">
        <f t="shared" si="211"/>
        <v>633.26</v>
      </c>
      <c r="W4504" s="7">
        <f t="shared" si="212"/>
        <v>1571.3235555555559</v>
      </c>
    </row>
    <row r="4505" spans="1:23" x14ac:dyDescent="0.25">
      <c r="A4505" t="s">
        <v>5105</v>
      </c>
      <c r="B4505" s="4">
        <v>45835</v>
      </c>
      <c r="C4505" t="s">
        <v>558</v>
      </c>
      <c r="D4505" t="str">
        <f>VLOOKUP(C4505,Customers!$A$1:$H$201,4,0)</f>
        <v>George Young</v>
      </c>
      <c r="E4505" t="str">
        <f>VLOOKUP(C4505,Customers!$A$1:$H$201,5,0)</f>
        <v>Male</v>
      </c>
      <c r="F4505" s="4">
        <f>VLOOKUP(C4505,Customers!$A$1:$H$201,6,0)</f>
        <v>20787</v>
      </c>
      <c r="G4505" s="4" t="str">
        <f>VLOOKUP(C4505,Customers!$A$1:$H$201,7,0)</f>
        <v>Lisatown</v>
      </c>
      <c r="H4505" s="4">
        <f>VLOOKUP(C4505,Customers!$A$1:$H$201,8,0)</f>
        <v>45295</v>
      </c>
      <c r="I4505" t="s">
        <v>804</v>
      </c>
      <c r="J4505" t="str">
        <f>VLOOKUP(I4505,Products!$A$1:$F$51,2,0)</f>
        <v>Present Television</v>
      </c>
      <c r="K4505" t="str">
        <f>VLOOKUP(I4505,Products!$A$1:$F$51,3,0)</f>
        <v>Electronics</v>
      </c>
      <c r="L4505" t="str">
        <f>VLOOKUP(I4505,Products!$A$1:$F$51,4,0)</f>
        <v>Television</v>
      </c>
      <c r="M4505" s="7">
        <f>VLOOKUP(I4505,Products!$A$1:$F$51,5,0)</f>
        <v>1635.01</v>
      </c>
      <c r="N4505" s="7">
        <f>VLOOKUP(I4505,Products!$A$1:$F$51,6,0)</f>
        <v>1043.29</v>
      </c>
      <c r="O4505" t="s">
        <v>838</v>
      </c>
      <c r="P4505" t="str">
        <f>VLOOKUP(O4505,Stores!$A$1:$D$6,2,0)</f>
        <v>MegaMart Brianahaven</v>
      </c>
      <c r="Q4505" t="str">
        <f>VLOOKUP(O4505,Stores!$A$1:$D$6,4,0)</f>
        <v>North</v>
      </c>
      <c r="R4505" s="6">
        <v>4</v>
      </c>
      <c r="S4505" s="6">
        <v>0</v>
      </c>
      <c r="T4505" t="s">
        <v>854</v>
      </c>
      <c r="U4505">
        <f t="shared" si="210"/>
        <v>6540.04</v>
      </c>
      <c r="V4505" s="7">
        <f t="shared" si="211"/>
        <v>4173.16</v>
      </c>
      <c r="W4505" s="7">
        <f t="shared" si="212"/>
        <v>2365.88</v>
      </c>
    </row>
    <row r="4506" spans="1:23" x14ac:dyDescent="0.25">
      <c r="A4506" t="s">
        <v>5425</v>
      </c>
      <c r="B4506" s="4">
        <v>45835</v>
      </c>
      <c r="C4506" t="s">
        <v>211</v>
      </c>
      <c r="D4506" t="str">
        <f>VLOOKUP(C4506,Customers!$A$1:$H$201,4,0)</f>
        <v>Deborah Moody</v>
      </c>
      <c r="E4506" t="str">
        <f>VLOOKUP(C4506,Customers!$A$1:$H$201,5,0)</f>
        <v>Male</v>
      </c>
      <c r="F4506" s="4">
        <f>VLOOKUP(C4506,Customers!$A$1:$H$201,6,0)</f>
        <v>27950</v>
      </c>
      <c r="G4506" s="4" t="str">
        <f>VLOOKUP(C4506,Customers!$A$1:$H$201,7,0)</f>
        <v>Andersonville</v>
      </c>
      <c r="H4506" s="4">
        <f>VLOOKUP(C4506,Customers!$A$1:$H$201,8,0)</f>
        <v>44232</v>
      </c>
      <c r="I4506" t="s">
        <v>780</v>
      </c>
      <c r="J4506" t="str">
        <f>VLOOKUP(I4506,Products!$A$1:$F$51,2,0)</f>
        <v>Road Clothing</v>
      </c>
      <c r="K4506" t="str">
        <f>VLOOKUP(I4506,Products!$A$1:$F$51,3,0)</f>
        <v>Fashion</v>
      </c>
      <c r="L4506" t="str">
        <f>VLOOKUP(I4506,Products!$A$1:$F$51,4,0)</f>
        <v>Clothing</v>
      </c>
      <c r="M4506" s="7">
        <f>VLOOKUP(I4506,Products!$A$1:$F$51,5,0)</f>
        <v>1485.05</v>
      </c>
      <c r="N4506" s="7">
        <f>VLOOKUP(I4506,Products!$A$1:$F$51,6,0)</f>
        <v>988.31</v>
      </c>
      <c r="O4506" t="s">
        <v>827</v>
      </c>
      <c r="P4506" t="str">
        <f>VLOOKUP(O4506,Stores!$A$1:$D$6,2,0)</f>
        <v>MegaMart Jimenezborough</v>
      </c>
      <c r="Q4506" t="str">
        <f>VLOOKUP(O4506,Stores!$A$1:$D$6,4,0)</f>
        <v>South</v>
      </c>
      <c r="R4506" s="6">
        <v>5</v>
      </c>
      <c r="S4506" s="6">
        <v>0.05</v>
      </c>
      <c r="T4506" t="s">
        <v>857</v>
      </c>
      <c r="U4506">
        <f t="shared" si="210"/>
        <v>7425.25</v>
      </c>
      <c r="V4506" s="7">
        <f t="shared" si="211"/>
        <v>4941.5499999999993</v>
      </c>
      <c r="W4506" s="7">
        <f t="shared" si="212"/>
        <v>2482.7500000000009</v>
      </c>
    </row>
    <row r="4507" spans="1:23" x14ac:dyDescent="0.25">
      <c r="A4507" t="s">
        <v>933</v>
      </c>
      <c r="B4507" s="4">
        <v>45836</v>
      </c>
      <c r="C4507" t="s">
        <v>443</v>
      </c>
      <c r="D4507" t="str">
        <f>VLOOKUP(C4507,Customers!$A$1:$H$201,4,0)</f>
        <v>Curtis Faulkner</v>
      </c>
      <c r="E4507" t="str">
        <f>VLOOKUP(C4507,Customers!$A$1:$H$201,5,0)</f>
        <v>Female</v>
      </c>
      <c r="F4507" s="4">
        <f>VLOOKUP(C4507,Customers!$A$1:$H$201,6,0)</f>
        <v>23386</v>
      </c>
      <c r="G4507" s="4" t="str">
        <f>VLOOKUP(C4507,Customers!$A$1:$H$201,7,0)</f>
        <v>Annaborough</v>
      </c>
      <c r="H4507" s="4">
        <f>VLOOKUP(C4507,Customers!$A$1:$H$201,8,0)</f>
        <v>44122</v>
      </c>
      <c r="I4507" t="s">
        <v>762</v>
      </c>
      <c r="J4507" t="str">
        <f>VLOOKUP(I4507,Products!$A$1:$F$51,2,0)</f>
        <v>Firm Dairy</v>
      </c>
      <c r="K4507" t="str">
        <f>VLOOKUP(I4507,Products!$A$1:$F$51,3,0)</f>
        <v>Groceries</v>
      </c>
      <c r="L4507" t="str">
        <f>VLOOKUP(I4507,Products!$A$1:$F$51,4,0)</f>
        <v>Dairy</v>
      </c>
      <c r="M4507" s="7">
        <f>VLOOKUP(I4507,Products!$A$1:$F$51,5,0)</f>
        <v>1227.24</v>
      </c>
      <c r="N4507" s="7">
        <f>VLOOKUP(I4507,Products!$A$1:$F$51,6,0)</f>
        <v>977.09</v>
      </c>
      <c r="O4507" t="s">
        <v>835</v>
      </c>
      <c r="P4507" t="str">
        <f>VLOOKUP(O4507,Stores!$A$1:$D$6,2,0)</f>
        <v>MegaMart New Michele</v>
      </c>
      <c r="Q4507" t="str">
        <f>VLOOKUP(O4507,Stores!$A$1:$D$6,4,0)</f>
        <v>West</v>
      </c>
      <c r="R4507" s="6">
        <v>4</v>
      </c>
      <c r="S4507" s="6">
        <v>0.1</v>
      </c>
      <c r="T4507" t="s">
        <v>854</v>
      </c>
      <c r="U4507">
        <f t="shared" si="210"/>
        <v>4908.96</v>
      </c>
      <c r="V4507" s="7">
        <f t="shared" si="211"/>
        <v>3908.36</v>
      </c>
      <c r="W4507" s="7">
        <f t="shared" si="212"/>
        <v>999.69999999999993</v>
      </c>
    </row>
    <row r="4508" spans="1:23" x14ac:dyDescent="0.25">
      <c r="A4508" t="s">
        <v>1152</v>
      </c>
      <c r="B4508" s="4">
        <v>45836</v>
      </c>
      <c r="C4508" t="s">
        <v>315</v>
      </c>
      <c r="D4508" t="str">
        <f>VLOOKUP(C4508,Customers!$A$1:$H$201,4,0)</f>
        <v>Amanda Lee</v>
      </c>
      <c r="E4508" t="str">
        <f>VLOOKUP(C4508,Customers!$A$1:$H$201,5,0)</f>
        <v>Male</v>
      </c>
      <c r="F4508" s="4">
        <f>VLOOKUP(C4508,Customers!$A$1:$H$201,6,0)</f>
        <v>26377</v>
      </c>
      <c r="G4508" s="4" t="str">
        <f>VLOOKUP(C4508,Customers!$A$1:$H$201,7,0)</f>
        <v>Meyersstad</v>
      </c>
      <c r="H4508" s="4">
        <f>VLOOKUP(C4508,Customers!$A$1:$H$201,8,0)</f>
        <v>45539</v>
      </c>
      <c r="I4508" t="s">
        <v>776</v>
      </c>
      <c r="J4508" t="str">
        <f>VLOOKUP(I4508,Products!$A$1:$F$51,2,0)</f>
        <v>Hospital Smartphone</v>
      </c>
      <c r="K4508" t="str">
        <f>VLOOKUP(I4508,Products!$A$1:$F$51,3,0)</f>
        <v>Electronics</v>
      </c>
      <c r="L4508" t="str">
        <f>VLOOKUP(I4508,Products!$A$1:$F$51,4,0)</f>
        <v>Smartphone</v>
      </c>
      <c r="M4508" s="7">
        <f>VLOOKUP(I4508,Products!$A$1:$F$51,5,0)</f>
        <v>1272.23</v>
      </c>
      <c r="N4508" s="7">
        <f>VLOOKUP(I4508,Products!$A$1:$F$51,6,0)</f>
        <v>952.65</v>
      </c>
      <c r="O4508" t="s">
        <v>842</v>
      </c>
      <c r="P4508" t="str">
        <f>VLOOKUP(O4508,Stores!$A$1:$D$6,2,0)</f>
        <v>MegaMart Johnmouth</v>
      </c>
      <c r="Q4508" t="str">
        <f>VLOOKUP(O4508,Stores!$A$1:$D$6,4,0)</f>
        <v>East</v>
      </c>
      <c r="R4508" s="6">
        <v>3</v>
      </c>
      <c r="S4508" s="6">
        <v>0.05</v>
      </c>
      <c r="T4508" t="s">
        <v>857</v>
      </c>
      <c r="U4508">
        <f t="shared" si="210"/>
        <v>3816.69</v>
      </c>
      <c r="V4508" s="7">
        <f t="shared" si="211"/>
        <v>2857.95</v>
      </c>
      <c r="W4508" s="7">
        <f t="shared" si="212"/>
        <v>957.79000000000019</v>
      </c>
    </row>
    <row r="4509" spans="1:23" x14ac:dyDescent="0.25">
      <c r="A4509" t="s">
        <v>1981</v>
      </c>
      <c r="B4509" s="4">
        <v>45836</v>
      </c>
      <c r="C4509" t="s">
        <v>498</v>
      </c>
      <c r="D4509" t="str">
        <f>VLOOKUP(C4509,Customers!$A$1:$H$201,4,0)</f>
        <v>Gary Lopez</v>
      </c>
      <c r="E4509" t="str">
        <f>VLOOKUP(C4509,Customers!$A$1:$H$201,5,0)</f>
        <v>Male</v>
      </c>
      <c r="F4509" s="4">
        <f>VLOOKUP(C4509,Customers!$A$1:$H$201,6,0)</f>
        <v>30899</v>
      </c>
      <c r="G4509" s="4" t="str">
        <f>VLOOKUP(C4509,Customers!$A$1:$H$201,7,0)</f>
        <v>Amandachester</v>
      </c>
      <c r="H4509" s="4">
        <f>VLOOKUP(C4509,Customers!$A$1:$H$201,8,0)</f>
        <v>45421</v>
      </c>
      <c r="I4509" t="s">
        <v>784</v>
      </c>
      <c r="J4509" t="str">
        <f>VLOOKUP(I4509,Products!$A$1:$F$51,2,0)</f>
        <v>Foot Snacks</v>
      </c>
      <c r="K4509" t="str">
        <f>VLOOKUP(I4509,Products!$A$1:$F$51,3,0)</f>
        <v>Groceries</v>
      </c>
      <c r="L4509" t="str">
        <f>VLOOKUP(I4509,Products!$A$1:$F$51,4,0)</f>
        <v>Snacks</v>
      </c>
      <c r="M4509" s="7">
        <f>VLOOKUP(I4509,Products!$A$1:$F$51,5,0)</f>
        <v>1095.72</v>
      </c>
      <c r="N4509" s="7">
        <f>VLOOKUP(I4509,Products!$A$1:$F$51,6,0)</f>
        <v>822.2</v>
      </c>
      <c r="O4509" t="s">
        <v>838</v>
      </c>
      <c r="P4509" t="str">
        <f>VLOOKUP(O4509,Stores!$A$1:$D$6,2,0)</f>
        <v>MegaMart Brianahaven</v>
      </c>
      <c r="Q4509" t="str">
        <f>VLOOKUP(O4509,Stores!$A$1:$D$6,4,0)</f>
        <v>North</v>
      </c>
      <c r="R4509" s="6">
        <v>4</v>
      </c>
      <c r="S4509" s="6">
        <v>0.15</v>
      </c>
      <c r="T4509" t="s">
        <v>857</v>
      </c>
      <c r="U4509">
        <f t="shared" si="210"/>
        <v>4382.88</v>
      </c>
      <c r="V4509" s="7">
        <f t="shared" si="211"/>
        <v>3288.8</v>
      </c>
      <c r="W4509" s="7">
        <f t="shared" si="212"/>
        <v>1093.23</v>
      </c>
    </row>
    <row r="4510" spans="1:23" x14ac:dyDescent="0.25">
      <c r="A4510" t="s">
        <v>2305</v>
      </c>
      <c r="B4510" s="4">
        <v>45836</v>
      </c>
      <c r="C4510" t="s">
        <v>128</v>
      </c>
      <c r="D4510" t="str">
        <f>VLOOKUP(C4510,Customers!$A$1:$H$201,4,0)</f>
        <v>Jenny Beck</v>
      </c>
      <c r="E4510" t="str">
        <f>VLOOKUP(C4510,Customers!$A$1:$H$201,5,0)</f>
        <v>Female</v>
      </c>
      <c r="F4510" s="4">
        <f>VLOOKUP(C4510,Customers!$A$1:$H$201,6,0)</f>
        <v>28698</v>
      </c>
      <c r="G4510" s="4" t="str">
        <f>VLOOKUP(C4510,Customers!$A$1:$H$201,7,0)</f>
        <v>Lake Cody</v>
      </c>
      <c r="H4510" s="4">
        <f>VLOOKUP(C4510,Customers!$A$1:$H$201,8,0)</f>
        <v>45733</v>
      </c>
      <c r="I4510" t="s">
        <v>757</v>
      </c>
      <c r="J4510" t="str">
        <f>VLOOKUP(I4510,Products!$A$1:$F$51,2,0)</f>
        <v>Traditional Laptop</v>
      </c>
      <c r="K4510" t="str">
        <f>VLOOKUP(I4510,Products!$A$1:$F$51,3,0)</f>
        <v>Electronics</v>
      </c>
      <c r="L4510" t="str">
        <f>VLOOKUP(I4510,Products!$A$1:$F$51,4,0)</f>
        <v>Laptop</v>
      </c>
      <c r="M4510" s="7">
        <f>VLOOKUP(I4510,Products!$A$1:$F$51,5,0)</f>
        <v>1762.92</v>
      </c>
      <c r="N4510" s="7">
        <f>VLOOKUP(I4510,Products!$A$1:$F$51,6,0)</f>
        <v>1346.48</v>
      </c>
      <c r="O4510" t="s">
        <v>838</v>
      </c>
      <c r="P4510" t="str">
        <f>VLOOKUP(O4510,Stores!$A$1:$D$6,2,0)</f>
        <v>MegaMart Brianahaven</v>
      </c>
      <c r="Q4510" t="str">
        <f>VLOOKUP(O4510,Stores!$A$1:$D$6,4,0)</f>
        <v>North</v>
      </c>
      <c r="R4510" s="6">
        <v>3</v>
      </c>
      <c r="S4510" s="6">
        <v>0.1</v>
      </c>
      <c r="T4510" t="s">
        <v>854</v>
      </c>
      <c r="U4510">
        <f t="shared" si="210"/>
        <v>5288.76</v>
      </c>
      <c r="V4510" s="7">
        <f t="shared" si="211"/>
        <v>4039.44</v>
      </c>
      <c r="W4510" s="7">
        <f t="shared" si="212"/>
        <v>1248.42</v>
      </c>
    </row>
    <row r="4511" spans="1:23" x14ac:dyDescent="0.25">
      <c r="A4511" t="s">
        <v>2894</v>
      </c>
      <c r="B4511" s="4">
        <v>45836</v>
      </c>
      <c r="C4511" t="s">
        <v>282</v>
      </c>
      <c r="D4511" t="str">
        <f>VLOOKUP(C4511,Customers!$A$1:$H$201,4,0)</f>
        <v>Seth Moore</v>
      </c>
      <c r="E4511" t="str">
        <f>VLOOKUP(C4511,Customers!$A$1:$H$201,5,0)</f>
        <v>Male</v>
      </c>
      <c r="F4511" s="4">
        <f>VLOOKUP(C4511,Customers!$A$1:$H$201,6,0)</f>
        <v>19984</v>
      </c>
      <c r="G4511" s="4" t="str">
        <f>VLOOKUP(C4511,Customers!$A$1:$H$201,7,0)</f>
        <v>New John</v>
      </c>
      <c r="H4511" s="4">
        <f>VLOOKUP(C4511,Customers!$A$1:$H$201,8,0)</f>
        <v>44328</v>
      </c>
      <c r="I4511" t="s">
        <v>770</v>
      </c>
      <c r="J4511" t="str">
        <f>VLOOKUP(I4511,Products!$A$1:$F$51,2,0)</f>
        <v>Him Smartphone</v>
      </c>
      <c r="K4511" t="str">
        <f>VLOOKUP(I4511,Products!$A$1:$F$51,3,0)</f>
        <v>Electronics</v>
      </c>
      <c r="L4511" t="str">
        <f>VLOOKUP(I4511,Products!$A$1:$F$51,4,0)</f>
        <v>Smartphone</v>
      </c>
      <c r="M4511" s="7">
        <f>VLOOKUP(I4511,Products!$A$1:$F$51,5,0)</f>
        <v>1487.41</v>
      </c>
      <c r="N4511" s="7">
        <f>VLOOKUP(I4511,Products!$A$1:$F$51,6,0)</f>
        <v>813.07</v>
      </c>
      <c r="O4511" t="s">
        <v>838</v>
      </c>
      <c r="P4511" t="str">
        <f>VLOOKUP(O4511,Stores!$A$1:$D$6,2,0)</f>
        <v>MegaMart Brianahaven</v>
      </c>
      <c r="Q4511" t="str">
        <f>VLOOKUP(O4511,Stores!$A$1:$D$6,4,0)</f>
        <v>North</v>
      </c>
      <c r="R4511" s="6">
        <v>2</v>
      </c>
      <c r="S4511" s="6">
        <v>0.15</v>
      </c>
      <c r="T4511" t="s">
        <v>861</v>
      </c>
      <c r="U4511">
        <f t="shared" si="210"/>
        <v>2974.82</v>
      </c>
      <c r="V4511" s="7">
        <f t="shared" si="211"/>
        <v>1626.14</v>
      </c>
      <c r="W4511" s="7">
        <f t="shared" si="212"/>
        <v>1347.8300000000002</v>
      </c>
    </row>
    <row r="4512" spans="1:23" x14ac:dyDescent="0.25">
      <c r="A4512" t="s">
        <v>4153</v>
      </c>
      <c r="B4512" s="4">
        <v>45836</v>
      </c>
      <c r="C4512" t="s">
        <v>625</v>
      </c>
      <c r="D4512" t="str">
        <f>VLOOKUP(C4512,Customers!$A$1:$H$201,4,0)</f>
        <v>Anthony Gould</v>
      </c>
      <c r="E4512" t="str">
        <f>VLOOKUP(C4512,Customers!$A$1:$H$201,5,0)</f>
        <v>Female</v>
      </c>
      <c r="F4512" s="4">
        <f>VLOOKUP(C4512,Customers!$A$1:$H$201,6,0)</f>
        <v>31052</v>
      </c>
      <c r="G4512" s="4" t="str">
        <f>VLOOKUP(C4512,Customers!$A$1:$H$201,7,0)</f>
        <v>South James</v>
      </c>
      <c r="H4512" s="4">
        <f>VLOOKUP(C4512,Customers!$A$1:$H$201,8,0)</f>
        <v>44584</v>
      </c>
      <c r="I4512" t="s">
        <v>794</v>
      </c>
      <c r="J4512" t="str">
        <f>VLOOKUP(I4512,Products!$A$1:$F$51,2,0)</f>
        <v>New Watches</v>
      </c>
      <c r="K4512" t="str">
        <f>VLOOKUP(I4512,Products!$A$1:$F$51,3,0)</f>
        <v>Fashion</v>
      </c>
      <c r="L4512" t="str">
        <f>VLOOKUP(I4512,Products!$A$1:$F$51,4,0)</f>
        <v>Watches</v>
      </c>
      <c r="M4512" s="7">
        <f>VLOOKUP(I4512,Products!$A$1:$F$51,5,0)</f>
        <v>1501.46</v>
      </c>
      <c r="N4512" s="7">
        <f>VLOOKUP(I4512,Products!$A$1:$F$51,6,0)</f>
        <v>1167.73</v>
      </c>
      <c r="O4512" t="s">
        <v>835</v>
      </c>
      <c r="P4512" t="str">
        <f>VLOOKUP(O4512,Stores!$A$1:$D$6,2,0)</f>
        <v>MegaMart New Michele</v>
      </c>
      <c r="Q4512" t="str">
        <f>VLOOKUP(O4512,Stores!$A$1:$D$6,4,0)</f>
        <v>West</v>
      </c>
      <c r="R4512" s="6">
        <v>4</v>
      </c>
      <c r="S4512" s="6">
        <v>0.15</v>
      </c>
      <c r="T4512" t="s">
        <v>851</v>
      </c>
      <c r="U4512">
        <f t="shared" si="210"/>
        <v>6005.84</v>
      </c>
      <c r="V4512" s="7">
        <f t="shared" si="211"/>
        <v>4670.92</v>
      </c>
      <c r="W4512" s="7">
        <f t="shared" si="212"/>
        <v>1334.0700000000002</v>
      </c>
    </row>
    <row r="4513" spans="1:23" x14ac:dyDescent="0.25">
      <c r="A4513" t="s">
        <v>4660</v>
      </c>
      <c r="B4513" s="4">
        <v>45836</v>
      </c>
      <c r="C4513" t="s">
        <v>236</v>
      </c>
      <c r="D4513" t="str">
        <f>VLOOKUP(C4513,Customers!$A$1:$H$201,4,0)</f>
        <v>Susan Salinas</v>
      </c>
      <c r="E4513" t="str">
        <f>VLOOKUP(C4513,Customers!$A$1:$H$201,5,0)</f>
        <v>Male</v>
      </c>
      <c r="F4513" s="4">
        <f>VLOOKUP(C4513,Customers!$A$1:$H$201,6,0)</f>
        <v>36698</v>
      </c>
      <c r="G4513" s="4" t="str">
        <f>VLOOKUP(C4513,Customers!$A$1:$H$201,7,0)</f>
        <v>Turnerberg</v>
      </c>
      <c r="H4513" s="4">
        <f>VLOOKUP(C4513,Customers!$A$1:$H$201,8,0)</f>
        <v>44462</v>
      </c>
      <c r="I4513" t="s">
        <v>812</v>
      </c>
      <c r="J4513" t="str">
        <f>VLOOKUP(I4513,Products!$A$1:$F$51,2,0)</f>
        <v>Set Dairy</v>
      </c>
      <c r="K4513" t="str">
        <f>VLOOKUP(I4513,Products!$A$1:$F$51,3,0)</f>
        <v>Groceries</v>
      </c>
      <c r="L4513" t="str">
        <f>VLOOKUP(I4513,Products!$A$1:$F$51,4,0)</f>
        <v>Dairy</v>
      </c>
      <c r="M4513" s="7">
        <f>VLOOKUP(I4513,Products!$A$1:$F$51,5,0)</f>
        <v>1879.08</v>
      </c>
      <c r="N4513" s="7">
        <f>VLOOKUP(I4513,Products!$A$1:$F$51,6,0)</f>
        <v>1004.56</v>
      </c>
      <c r="O4513" t="s">
        <v>842</v>
      </c>
      <c r="P4513" t="str">
        <f>VLOOKUP(O4513,Stores!$A$1:$D$6,2,0)</f>
        <v>MegaMart Johnmouth</v>
      </c>
      <c r="Q4513" t="str">
        <f>VLOOKUP(O4513,Stores!$A$1:$D$6,4,0)</f>
        <v>East</v>
      </c>
      <c r="R4513" s="6">
        <v>1</v>
      </c>
      <c r="S4513" s="6">
        <v>0.05</v>
      </c>
      <c r="T4513" t="s">
        <v>854</v>
      </c>
      <c r="U4513">
        <f t="shared" si="210"/>
        <v>1879.08</v>
      </c>
      <c r="V4513" s="7">
        <f t="shared" si="211"/>
        <v>1004.56</v>
      </c>
      <c r="W4513" s="7">
        <f t="shared" si="212"/>
        <v>873.56999999999994</v>
      </c>
    </row>
    <row r="4514" spans="1:23" x14ac:dyDescent="0.25">
      <c r="A4514" t="s">
        <v>2169</v>
      </c>
      <c r="B4514" s="4">
        <v>45836</v>
      </c>
      <c r="C4514" t="s">
        <v>537</v>
      </c>
      <c r="D4514" t="str">
        <f>VLOOKUP(C4514,Customers!$A$1:$H$201,4,0)</f>
        <v>Melissa Torres</v>
      </c>
      <c r="E4514" t="str">
        <f>VLOOKUP(C4514,Customers!$A$1:$H$201,5,0)</f>
        <v>Male</v>
      </c>
      <c r="F4514" s="4">
        <f>VLOOKUP(C4514,Customers!$A$1:$H$201,6,0)</f>
        <v>28514</v>
      </c>
      <c r="G4514" s="4" t="str">
        <f>VLOOKUP(C4514,Customers!$A$1:$H$201,7,0)</f>
        <v>North Kathryn</v>
      </c>
      <c r="H4514" s="4">
        <f>VLOOKUP(C4514,Customers!$A$1:$H$201,8,0)</f>
        <v>45779</v>
      </c>
      <c r="I4514" t="s">
        <v>820</v>
      </c>
      <c r="J4514" t="str">
        <f>VLOOKUP(I4514,Products!$A$1:$F$51,2,0)</f>
        <v>Possible Watches</v>
      </c>
      <c r="K4514" t="str">
        <f>VLOOKUP(I4514,Products!$A$1:$F$51,3,0)</f>
        <v>Fashion</v>
      </c>
      <c r="L4514" t="str">
        <f>VLOOKUP(I4514,Products!$A$1:$F$51,4,0)</f>
        <v>Watches</v>
      </c>
      <c r="M4514" s="7">
        <f>VLOOKUP(I4514,Products!$A$1:$F$51,5,0)</f>
        <v>388.26</v>
      </c>
      <c r="N4514" s="7">
        <f>VLOOKUP(I4514,Products!$A$1:$F$51,6,0)</f>
        <v>199.3</v>
      </c>
      <c r="O4514" t="s">
        <v>838</v>
      </c>
      <c r="P4514" t="str">
        <f>VLOOKUP(O4514,Stores!$A$1:$D$6,2,0)</f>
        <v>MegaMart Brianahaven</v>
      </c>
      <c r="Q4514" t="str">
        <f>VLOOKUP(O4514,Stores!$A$1:$D$6,4,0)</f>
        <v>North</v>
      </c>
      <c r="R4514" s="6">
        <v>5</v>
      </c>
      <c r="S4514" s="6">
        <v>0.15</v>
      </c>
      <c r="T4514" t="s">
        <v>851</v>
      </c>
      <c r="U4514">
        <f t="shared" si="210"/>
        <v>1941.3</v>
      </c>
      <c r="V4514" s="7">
        <f t="shared" si="211"/>
        <v>996.5</v>
      </c>
      <c r="W4514" s="7">
        <f t="shared" si="212"/>
        <v>943.94999999999993</v>
      </c>
    </row>
    <row r="4515" spans="1:23" x14ac:dyDescent="0.25">
      <c r="A4515" t="s">
        <v>2468</v>
      </c>
      <c r="B4515" s="4">
        <v>45837</v>
      </c>
      <c r="C4515" t="s">
        <v>543</v>
      </c>
      <c r="D4515" t="str">
        <f>VLOOKUP(C4515,Customers!$A$1:$H$201,4,0)</f>
        <v>Dawn Fletcher</v>
      </c>
      <c r="E4515" t="str">
        <f>VLOOKUP(C4515,Customers!$A$1:$H$201,5,0)</f>
        <v>Male</v>
      </c>
      <c r="F4515" s="4">
        <f>VLOOKUP(C4515,Customers!$A$1:$H$201,6,0)</f>
        <v>38959</v>
      </c>
      <c r="G4515" s="4" t="str">
        <f>VLOOKUP(C4515,Customers!$A$1:$H$201,7,0)</f>
        <v>South Audrey</v>
      </c>
      <c r="H4515" s="4">
        <f>VLOOKUP(C4515,Customers!$A$1:$H$201,8,0)</f>
        <v>44587</v>
      </c>
      <c r="I4515" t="s">
        <v>786</v>
      </c>
      <c r="J4515" t="str">
        <f>VLOOKUP(I4515,Products!$A$1:$F$51,2,0)</f>
        <v>Difficult Vegetables</v>
      </c>
      <c r="K4515" t="str">
        <f>VLOOKUP(I4515,Products!$A$1:$F$51,3,0)</f>
        <v>Groceries</v>
      </c>
      <c r="L4515" t="str">
        <f>VLOOKUP(I4515,Products!$A$1:$F$51,4,0)</f>
        <v>Vegetables</v>
      </c>
      <c r="M4515" s="7">
        <f>VLOOKUP(I4515,Products!$A$1:$F$51,5,0)</f>
        <v>1102.791777777778</v>
      </c>
      <c r="N4515" s="7">
        <f>VLOOKUP(I4515,Products!$A$1:$F$51,6,0)</f>
        <v>164.01</v>
      </c>
      <c r="O4515" t="s">
        <v>831</v>
      </c>
      <c r="P4515" t="str">
        <f>VLOOKUP(O4515,Stores!$A$1:$D$6,2,0)</f>
        <v>MegaMart Peckmouth</v>
      </c>
      <c r="Q4515" t="str">
        <f>VLOOKUP(O4515,Stores!$A$1:$D$6,4,0)</f>
        <v>East</v>
      </c>
      <c r="R4515" s="6">
        <v>1</v>
      </c>
      <c r="S4515" s="6">
        <v>0.05</v>
      </c>
      <c r="T4515" t="s">
        <v>851</v>
      </c>
      <c r="U4515">
        <f t="shared" si="210"/>
        <v>1102.791777777778</v>
      </c>
      <c r="V4515" s="7">
        <f t="shared" si="211"/>
        <v>164.01</v>
      </c>
      <c r="W4515" s="7">
        <f t="shared" si="212"/>
        <v>937.83177777777792</v>
      </c>
    </row>
    <row r="4516" spans="1:23" x14ac:dyDescent="0.25">
      <c r="A4516" t="s">
        <v>2500</v>
      </c>
      <c r="B4516" s="4">
        <v>45837</v>
      </c>
      <c r="C4516" t="s">
        <v>329</v>
      </c>
      <c r="D4516" t="str">
        <f>VLOOKUP(C4516,Customers!$A$1:$H$201,4,0)</f>
        <v>Brenda Costa</v>
      </c>
      <c r="E4516" t="str">
        <f>VLOOKUP(C4516,Customers!$A$1:$H$201,5,0)</f>
        <v>Female</v>
      </c>
      <c r="F4516" s="4">
        <f>VLOOKUP(C4516,Customers!$A$1:$H$201,6,0)</f>
        <v>35714</v>
      </c>
      <c r="G4516" s="4" t="str">
        <f>VLOOKUP(C4516,Customers!$A$1:$H$201,7,0)</f>
        <v>North Christian</v>
      </c>
      <c r="H4516" s="4">
        <f>VLOOKUP(C4516,Customers!$A$1:$H$201,8,0)</f>
        <v>44816</v>
      </c>
      <c r="I4516" t="s">
        <v>774</v>
      </c>
      <c r="J4516" t="str">
        <f>VLOOKUP(I4516,Products!$A$1:$F$51,2,0)</f>
        <v>Behavior Dairy</v>
      </c>
      <c r="K4516" t="str">
        <f>VLOOKUP(I4516,Products!$A$1:$F$51,3,0)</f>
        <v>Groceries</v>
      </c>
      <c r="L4516" t="str">
        <f>VLOOKUP(I4516,Products!$A$1:$F$51,4,0)</f>
        <v>Dairy</v>
      </c>
      <c r="M4516" s="7">
        <f>VLOOKUP(I4516,Products!$A$1:$F$51,5,0)</f>
        <v>1015.76</v>
      </c>
      <c r="N4516" s="7">
        <f>VLOOKUP(I4516,Products!$A$1:$F$51,6,0)</f>
        <v>584.4</v>
      </c>
      <c r="O4516" t="s">
        <v>831</v>
      </c>
      <c r="P4516" t="str">
        <f>VLOOKUP(O4516,Stores!$A$1:$D$6,2,0)</f>
        <v>MegaMart Peckmouth</v>
      </c>
      <c r="Q4516" t="str">
        <f>VLOOKUP(O4516,Stores!$A$1:$D$6,4,0)</f>
        <v>East</v>
      </c>
      <c r="R4516" s="6">
        <v>4</v>
      </c>
      <c r="S4516" s="6">
        <v>0.15</v>
      </c>
      <c r="T4516" t="s">
        <v>851</v>
      </c>
      <c r="U4516">
        <f t="shared" si="210"/>
        <v>4063.04</v>
      </c>
      <c r="V4516" s="7">
        <f t="shared" si="211"/>
        <v>2337.6</v>
      </c>
      <c r="W4516" s="7">
        <f t="shared" si="212"/>
        <v>1724.5900000000001</v>
      </c>
    </row>
    <row r="4517" spans="1:23" x14ac:dyDescent="0.25">
      <c r="A4517" t="s">
        <v>3099</v>
      </c>
      <c r="B4517" s="4">
        <v>45837</v>
      </c>
      <c r="C4517" t="s">
        <v>200</v>
      </c>
      <c r="D4517" t="str">
        <f>VLOOKUP(C4517,Customers!$A$1:$H$201,4,0)</f>
        <v>Billy Hernandez</v>
      </c>
      <c r="E4517" t="str">
        <f>VLOOKUP(C4517,Customers!$A$1:$H$201,5,0)</f>
        <v>Female</v>
      </c>
      <c r="F4517" s="4">
        <f>VLOOKUP(C4517,Customers!$A$1:$H$201,6,0)</f>
        <v>33492</v>
      </c>
      <c r="G4517" s="4" t="str">
        <f>VLOOKUP(C4517,Customers!$A$1:$H$201,7,0)</f>
        <v>Walkerfurt</v>
      </c>
      <c r="H4517" s="4">
        <f>VLOOKUP(C4517,Customers!$A$1:$H$201,8,0)</f>
        <v>45407</v>
      </c>
      <c r="I4517" t="s">
        <v>730</v>
      </c>
      <c r="J4517" t="str">
        <f>VLOOKUP(I4517,Products!$A$1:$F$51,2,0)</f>
        <v>Recognize Footwear</v>
      </c>
      <c r="K4517" t="str">
        <f>VLOOKUP(I4517,Products!$A$1:$F$51,3,0)</f>
        <v>Fashion</v>
      </c>
      <c r="L4517" t="str">
        <f>VLOOKUP(I4517,Products!$A$1:$F$51,4,0)</f>
        <v>Footwear</v>
      </c>
      <c r="M4517" s="7">
        <f>VLOOKUP(I4517,Products!$A$1:$F$51,5,0)</f>
        <v>109.78</v>
      </c>
      <c r="N4517" s="7">
        <f>VLOOKUP(I4517,Products!$A$1:$F$51,6,0)</f>
        <v>70.59</v>
      </c>
      <c r="O4517" t="s">
        <v>831</v>
      </c>
      <c r="P4517" t="str">
        <f>VLOOKUP(O4517,Stores!$A$1:$D$6,2,0)</f>
        <v>MegaMart Peckmouth</v>
      </c>
      <c r="Q4517" t="str">
        <f>VLOOKUP(O4517,Stores!$A$1:$D$6,4,0)</f>
        <v>East</v>
      </c>
      <c r="R4517" s="6">
        <v>4</v>
      </c>
      <c r="S4517" s="6">
        <v>0.05</v>
      </c>
      <c r="T4517" t="s">
        <v>861</v>
      </c>
      <c r="U4517">
        <f t="shared" si="210"/>
        <v>439.12</v>
      </c>
      <c r="V4517" s="7">
        <f t="shared" si="211"/>
        <v>282.36</v>
      </c>
      <c r="W4517" s="7">
        <f t="shared" si="212"/>
        <v>155.81</v>
      </c>
    </row>
    <row r="4518" spans="1:23" x14ac:dyDescent="0.25">
      <c r="A4518" t="s">
        <v>5024</v>
      </c>
      <c r="B4518" s="4">
        <v>45837</v>
      </c>
      <c r="C4518" t="s">
        <v>53</v>
      </c>
      <c r="D4518" t="str">
        <f>VLOOKUP(C4518,Customers!$A$1:$H$201,4,0)</f>
        <v>Robert Anderson</v>
      </c>
      <c r="E4518" t="str">
        <f>VLOOKUP(C4518,Customers!$A$1:$H$201,5,0)</f>
        <v>Male</v>
      </c>
      <c r="F4518" s="4">
        <f>VLOOKUP(C4518,Customers!$A$1:$H$201,6,0)</f>
        <v>20117</v>
      </c>
      <c r="G4518" s="4" t="str">
        <f>VLOOKUP(C4518,Customers!$A$1:$H$201,7,0)</f>
        <v>Jillianhaven</v>
      </c>
      <c r="H4518" s="4">
        <f>VLOOKUP(C4518,Customers!$A$1:$H$201,8,0)</f>
        <v>45007</v>
      </c>
      <c r="I4518" t="s">
        <v>718</v>
      </c>
      <c r="J4518" t="str">
        <f>VLOOKUP(I4518,Products!$A$1:$F$51,2,0)</f>
        <v>Four Accessories</v>
      </c>
      <c r="K4518" t="str">
        <f>VLOOKUP(I4518,Products!$A$1:$F$51,3,0)</f>
        <v>Fashion</v>
      </c>
      <c r="L4518" t="str">
        <f>VLOOKUP(I4518,Products!$A$1:$F$51,4,0)</f>
        <v>Accessories</v>
      </c>
      <c r="M4518" s="7">
        <f>VLOOKUP(I4518,Products!$A$1:$F$51,5,0)</f>
        <v>1853.77</v>
      </c>
      <c r="N4518" s="7">
        <f>VLOOKUP(I4518,Products!$A$1:$F$51,6,0)</f>
        <v>1363.52</v>
      </c>
      <c r="O4518" t="s">
        <v>838</v>
      </c>
      <c r="P4518" t="str">
        <f>VLOOKUP(O4518,Stores!$A$1:$D$6,2,0)</f>
        <v>MegaMart Brianahaven</v>
      </c>
      <c r="Q4518" t="str">
        <f>VLOOKUP(O4518,Stores!$A$1:$D$6,4,0)</f>
        <v>North</v>
      </c>
      <c r="R4518" s="6">
        <v>3</v>
      </c>
      <c r="S4518" s="6">
        <v>0.05</v>
      </c>
      <c r="T4518" t="s">
        <v>854</v>
      </c>
      <c r="U4518">
        <f t="shared" si="210"/>
        <v>5561.3099999999995</v>
      </c>
      <c r="V4518" s="7">
        <f t="shared" si="211"/>
        <v>4090.56</v>
      </c>
      <c r="W4518" s="7">
        <f t="shared" si="212"/>
        <v>1469.7999999999995</v>
      </c>
    </row>
    <row r="4519" spans="1:23" x14ac:dyDescent="0.25">
      <c r="A4519" t="s">
        <v>5213</v>
      </c>
      <c r="B4519" s="4">
        <v>45837</v>
      </c>
      <c r="C4519" t="s">
        <v>675</v>
      </c>
      <c r="D4519" t="str">
        <f>VLOOKUP(C4519,Customers!$A$1:$H$201,4,0)</f>
        <v>James Wilson</v>
      </c>
      <c r="E4519" t="str">
        <f>VLOOKUP(C4519,Customers!$A$1:$H$201,5,0)</f>
        <v>Male</v>
      </c>
      <c r="F4519" s="4">
        <f>VLOOKUP(C4519,Customers!$A$1:$H$201,6,0)</f>
        <v>38926</v>
      </c>
      <c r="G4519" s="4" t="str">
        <f>VLOOKUP(C4519,Customers!$A$1:$H$201,7,0)</f>
        <v>Franklinview</v>
      </c>
      <c r="H4519" s="4">
        <f>VLOOKUP(C4519,Customers!$A$1:$H$201,8,0)</f>
        <v>45195</v>
      </c>
      <c r="I4519" t="s">
        <v>776</v>
      </c>
      <c r="J4519" t="str">
        <f>VLOOKUP(I4519,Products!$A$1:$F$51,2,0)</f>
        <v>Hospital Smartphone</v>
      </c>
      <c r="K4519" t="str">
        <f>VLOOKUP(I4519,Products!$A$1:$F$51,3,0)</f>
        <v>Electronics</v>
      </c>
      <c r="L4519" t="str">
        <f>VLOOKUP(I4519,Products!$A$1:$F$51,4,0)</f>
        <v>Smartphone</v>
      </c>
      <c r="M4519" s="7">
        <f>VLOOKUP(I4519,Products!$A$1:$F$51,5,0)</f>
        <v>1272.23</v>
      </c>
      <c r="N4519" s="7">
        <f>VLOOKUP(I4519,Products!$A$1:$F$51,6,0)</f>
        <v>952.65</v>
      </c>
      <c r="O4519" t="s">
        <v>827</v>
      </c>
      <c r="P4519" t="str">
        <f>VLOOKUP(O4519,Stores!$A$1:$D$6,2,0)</f>
        <v>MegaMart Jimenezborough</v>
      </c>
      <c r="Q4519" t="str">
        <f>VLOOKUP(O4519,Stores!$A$1:$D$6,4,0)</f>
        <v>South</v>
      </c>
      <c r="R4519" s="6">
        <v>3</v>
      </c>
      <c r="S4519" s="6">
        <v>0.05</v>
      </c>
      <c r="T4519" t="s">
        <v>857</v>
      </c>
      <c r="U4519">
        <f t="shared" si="210"/>
        <v>3816.69</v>
      </c>
      <c r="V4519" s="7">
        <f t="shared" si="211"/>
        <v>2857.95</v>
      </c>
      <c r="W4519" s="7">
        <f t="shared" si="212"/>
        <v>957.79000000000019</v>
      </c>
    </row>
    <row r="4520" spans="1:23" x14ac:dyDescent="0.25">
      <c r="A4520" t="s">
        <v>1587</v>
      </c>
      <c r="B4520" s="4">
        <v>45837</v>
      </c>
      <c r="C4520" t="s">
        <v>388</v>
      </c>
      <c r="D4520" t="str">
        <f>VLOOKUP(C4520,Customers!$A$1:$H$201,4,0)</f>
        <v>Brenda Dean</v>
      </c>
      <c r="E4520" t="str">
        <f>VLOOKUP(C4520,Customers!$A$1:$H$201,5,0)</f>
        <v>Male</v>
      </c>
      <c r="F4520" s="4">
        <f>VLOOKUP(C4520,Customers!$A$1:$H$201,6,0)</f>
        <v>23821</v>
      </c>
      <c r="G4520" s="4" t="str">
        <f>VLOOKUP(C4520,Customers!$A$1:$H$201,7,0)</f>
        <v>West Ann</v>
      </c>
      <c r="H4520" s="4">
        <f>VLOOKUP(C4520,Customers!$A$1:$H$201,8,0)</f>
        <v>45308</v>
      </c>
      <c r="I4520" t="s">
        <v>802</v>
      </c>
      <c r="J4520" t="str">
        <f>VLOOKUP(I4520,Products!$A$1:$F$51,2,0)</f>
        <v>Piece Headphones</v>
      </c>
      <c r="K4520" t="str">
        <f>VLOOKUP(I4520,Products!$A$1:$F$51,3,0)</f>
        <v>Electronics</v>
      </c>
      <c r="L4520" t="str">
        <f>VLOOKUP(I4520,Products!$A$1:$F$51,4,0)</f>
        <v>Headphones</v>
      </c>
      <c r="M4520" s="7">
        <f>VLOOKUP(I4520,Products!$A$1:$F$51,5,0)</f>
        <v>1745.61</v>
      </c>
      <c r="N4520" s="7">
        <f>VLOOKUP(I4520,Products!$A$1:$F$51,6,0)</f>
        <v>1322.44</v>
      </c>
      <c r="O4520" t="s">
        <v>838</v>
      </c>
      <c r="P4520" t="str">
        <f>VLOOKUP(O4520,Stores!$A$1:$D$6,2,0)</f>
        <v>MegaMart Brianahaven</v>
      </c>
      <c r="Q4520" t="str">
        <f>VLOOKUP(O4520,Stores!$A$1:$D$6,4,0)</f>
        <v>North</v>
      </c>
      <c r="R4520" s="6">
        <v>1</v>
      </c>
      <c r="S4520" s="6">
        <v>0</v>
      </c>
      <c r="T4520" t="s">
        <v>861</v>
      </c>
      <c r="U4520">
        <f t="shared" si="210"/>
        <v>1745.61</v>
      </c>
      <c r="V4520" s="7">
        <f t="shared" si="211"/>
        <v>1322.44</v>
      </c>
      <c r="W4520" s="7">
        <f t="shared" si="212"/>
        <v>422.16999999999985</v>
      </c>
    </row>
    <row r="4521" spans="1:23" x14ac:dyDescent="0.25">
      <c r="A4521" t="s">
        <v>1718</v>
      </c>
      <c r="B4521" s="4">
        <v>45837</v>
      </c>
      <c r="C4521" t="s">
        <v>157</v>
      </c>
      <c r="D4521" t="str">
        <f>VLOOKUP(C4521,Customers!$A$1:$H$201,4,0)</f>
        <v>Melissa Rodgers</v>
      </c>
      <c r="E4521" t="str">
        <f>VLOOKUP(C4521,Customers!$A$1:$H$201,5,0)</f>
        <v>Female</v>
      </c>
      <c r="F4521" s="4">
        <f>VLOOKUP(C4521,Customers!$A$1:$H$201,6,0)</f>
        <v>29405</v>
      </c>
      <c r="G4521" s="4" t="str">
        <f>VLOOKUP(C4521,Customers!$A$1:$H$201,7,0)</f>
        <v>North Sharontown</v>
      </c>
      <c r="H4521" s="4">
        <f>VLOOKUP(C4521,Customers!$A$1:$H$201,8,0)</f>
        <v>44950</v>
      </c>
      <c r="I4521" t="s">
        <v>796</v>
      </c>
      <c r="J4521" t="str">
        <f>VLOOKUP(I4521,Products!$A$1:$F$51,2,0)</f>
        <v>Book Television</v>
      </c>
      <c r="K4521" t="str">
        <f>VLOOKUP(I4521,Products!$A$1:$F$51,3,0)</f>
        <v>Electronics</v>
      </c>
      <c r="L4521" t="str">
        <f>VLOOKUP(I4521,Products!$A$1:$F$51,4,0)</f>
        <v>Television</v>
      </c>
      <c r="M4521" s="7">
        <f>VLOOKUP(I4521,Products!$A$1:$F$51,5,0)</f>
        <v>1952.65</v>
      </c>
      <c r="N4521" s="7">
        <f>VLOOKUP(I4521,Products!$A$1:$F$51,6,0)</f>
        <v>1451.27</v>
      </c>
      <c r="O4521" t="s">
        <v>827</v>
      </c>
      <c r="P4521" t="str">
        <f>VLOOKUP(O4521,Stores!$A$1:$D$6,2,0)</f>
        <v>MegaMart Jimenezborough</v>
      </c>
      <c r="Q4521" t="str">
        <f>VLOOKUP(O4521,Stores!$A$1:$D$6,4,0)</f>
        <v>South</v>
      </c>
      <c r="R4521" s="6">
        <v>3</v>
      </c>
      <c r="S4521" s="6">
        <v>0.15</v>
      </c>
      <c r="T4521" t="s">
        <v>851</v>
      </c>
      <c r="U4521">
        <f t="shared" si="210"/>
        <v>5857.9500000000007</v>
      </c>
      <c r="V4521" s="7">
        <f t="shared" si="211"/>
        <v>4353.8099999999995</v>
      </c>
      <c r="W4521" s="7">
        <f t="shared" si="212"/>
        <v>1503.2900000000013</v>
      </c>
    </row>
    <row r="4522" spans="1:23" x14ac:dyDescent="0.25">
      <c r="A4522" t="s">
        <v>2228</v>
      </c>
      <c r="B4522" s="4">
        <v>45837</v>
      </c>
      <c r="C4522" t="s">
        <v>547</v>
      </c>
      <c r="D4522" t="str">
        <f>VLOOKUP(C4522,Customers!$A$1:$H$201,4,0)</f>
        <v>Brittany Green</v>
      </c>
      <c r="E4522" t="str">
        <f>VLOOKUP(C4522,Customers!$A$1:$H$201,5,0)</f>
        <v>Male</v>
      </c>
      <c r="F4522" s="4">
        <f>VLOOKUP(C4522,Customers!$A$1:$H$201,6,0)</f>
        <v>31945</v>
      </c>
      <c r="G4522" s="4" t="str">
        <f>VLOOKUP(C4522,Customers!$A$1:$H$201,7,0)</f>
        <v>Port Jeffreyside</v>
      </c>
      <c r="H4522" s="4">
        <f>VLOOKUP(C4522,Customers!$A$1:$H$201,8,0)</f>
        <v>44261</v>
      </c>
      <c r="I4522" t="s">
        <v>806</v>
      </c>
      <c r="J4522" t="str">
        <f>VLOOKUP(I4522,Products!$A$1:$F$51,2,0)</f>
        <v>Maybe Clothing</v>
      </c>
      <c r="K4522" t="str">
        <f>VLOOKUP(I4522,Products!$A$1:$F$51,3,0)</f>
        <v>Fashion</v>
      </c>
      <c r="L4522" t="str">
        <f>VLOOKUP(I4522,Products!$A$1:$F$51,4,0)</f>
        <v>Clothing</v>
      </c>
      <c r="M4522" s="7">
        <f>VLOOKUP(I4522,Products!$A$1:$F$51,5,0)</f>
        <v>1102.791777777778</v>
      </c>
      <c r="N4522" s="7">
        <f>VLOOKUP(I4522,Products!$A$1:$F$51,6,0)</f>
        <v>316.63</v>
      </c>
      <c r="O4522" t="s">
        <v>827</v>
      </c>
      <c r="P4522" t="str">
        <f>VLOOKUP(O4522,Stores!$A$1:$D$6,2,0)</f>
        <v>MegaMart Jimenezborough</v>
      </c>
      <c r="Q4522" t="str">
        <f>VLOOKUP(O4522,Stores!$A$1:$D$6,4,0)</f>
        <v>South</v>
      </c>
      <c r="R4522" s="6">
        <v>2</v>
      </c>
      <c r="S4522" s="6">
        <v>0.1</v>
      </c>
      <c r="T4522" t="s">
        <v>851</v>
      </c>
      <c r="U4522">
        <f t="shared" si="210"/>
        <v>2205.5835555555559</v>
      </c>
      <c r="V4522" s="7">
        <f t="shared" si="211"/>
        <v>633.26</v>
      </c>
      <c r="W4522" s="7">
        <f t="shared" si="212"/>
        <v>1571.4235555555558</v>
      </c>
    </row>
    <row r="4523" spans="1:23" x14ac:dyDescent="0.25">
      <c r="A4523" t="s">
        <v>2967</v>
      </c>
      <c r="B4523" s="4">
        <v>45837</v>
      </c>
      <c r="C4523" t="s">
        <v>478</v>
      </c>
      <c r="D4523" t="str">
        <f>VLOOKUP(C4523,Customers!$A$1:$H$201,4,0)</f>
        <v>Denise Jackson</v>
      </c>
      <c r="E4523" t="str">
        <f>VLOOKUP(C4523,Customers!$A$1:$H$201,5,0)</f>
        <v>Male</v>
      </c>
      <c r="F4523" s="4">
        <f>VLOOKUP(C4523,Customers!$A$1:$H$201,6,0)</f>
        <v>35356</v>
      </c>
      <c r="G4523" s="4" t="str">
        <f>VLOOKUP(C4523,Customers!$A$1:$H$201,7,0)</f>
        <v>Williamsport</v>
      </c>
      <c r="H4523" s="4">
        <f>VLOOKUP(C4523,Customers!$A$1:$H$201,8,0)</f>
        <v>44915</v>
      </c>
      <c r="I4523" t="s">
        <v>790</v>
      </c>
      <c r="J4523" t="str">
        <f>VLOOKUP(I4523,Products!$A$1:$F$51,2,0)</f>
        <v>Everything Laptop</v>
      </c>
      <c r="K4523" t="str">
        <f>VLOOKUP(I4523,Products!$A$1:$F$51,3,0)</f>
        <v>Electronics</v>
      </c>
      <c r="L4523" t="str">
        <f>VLOOKUP(I4523,Products!$A$1:$F$51,4,0)</f>
        <v>Laptop</v>
      </c>
      <c r="M4523" s="7">
        <f>VLOOKUP(I4523,Products!$A$1:$F$51,5,0)</f>
        <v>428.05</v>
      </c>
      <c r="N4523" s="7">
        <f>VLOOKUP(I4523,Products!$A$1:$F$51,6,0)</f>
        <v>246.07</v>
      </c>
      <c r="O4523" t="s">
        <v>835</v>
      </c>
      <c r="P4523" t="str">
        <f>VLOOKUP(O4523,Stores!$A$1:$D$6,2,0)</f>
        <v>MegaMart New Michele</v>
      </c>
      <c r="Q4523" t="str">
        <f>VLOOKUP(O4523,Stores!$A$1:$D$6,4,0)</f>
        <v>West</v>
      </c>
      <c r="R4523" s="6">
        <v>5</v>
      </c>
      <c r="S4523" s="6">
        <v>0.15</v>
      </c>
      <c r="T4523" t="s">
        <v>851</v>
      </c>
      <c r="U4523">
        <f t="shared" si="210"/>
        <v>2140.25</v>
      </c>
      <c r="V4523" s="7">
        <f t="shared" si="211"/>
        <v>1230.3499999999999</v>
      </c>
      <c r="W4523" s="7">
        <f t="shared" si="212"/>
        <v>909.05000000000007</v>
      </c>
    </row>
    <row r="4524" spans="1:23" x14ac:dyDescent="0.25">
      <c r="A4524" t="s">
        <v>3680</v>
      </c>
      <c r="B4524" s="4">
        <v>45838</v>
      </c>
      <c r="C4524" t="s">
        <v>165</v>
      </c>
      <c r="D4524" t="str">
        <f>VLOOKUP(C4524,Customers!$A$1:$H$201,4,0)</f>
        <v>Kenneth Allen</v>
      </c>
      <c r="E4524" t="str">
        <f>VLOOKUP(C4524,Customers!$A$1:$H$201,5,0)</f>
        <v>Male</v>
      </c>
      <c r="F4524" s="4">
        <f>VLOOKUP(C4524,Customers!$A$1:$H$201,6,0)</f>
        <v>32400</v>
      </c>
      <c r="G4524" s="4" t="str">
        <f>VLOOKUP(C4524,Customers!$A$1:$H$201,7,0)</f>
        <v>North Jonathonhaven</v>
      </c>
      <c r="H4524" s="4">
        <f>VLOOKUP(C4524,Customers!$A$1:$H$201,8,0)</f>
        <v>45213</v>
      </c>
      <c r="I4524" t="s">
        <v>753</v>
      </c>
      <c r="J4524" t="str">
        <f>VLOOKUP(I4524,Products!$A$1:$F$51,2,0)</f>
        <v>Find Headphones</v>
      </c>
      <c r="K4524" t="str">
        <f>VLOOKUP(I4524,Products!$A$1:$F$51,3,0)</f>
        <v>Electronics</v>
      </c>
      <c r="L4524" t="str">
        <f>VLOOKUP(I4524,Products!$A$1:$F$51,4,0)</f>
        <v>Headphones</v>
      </c>
      <c r="M4524" s="7">
        <f>VLOOKUP(I4524,Products!$A$1:$F$51,5,0)</f>
        <v>1246.1099999999999</v>
      </c>
      <c r="N4524" s="7">
        <f>VLOOKUP(I4524,Products!$A$1:$F$51,6,0)</f>
        <v>833.52</v>
      </c>
      <c r="O4524" t="s">
        <v>835</v>
      </c>
      <c r="P4524" t="str">
        <f>VLOOKUP(O4524,Stores!$A$1:$D$6,2,0)</f>
        <v>MegaMart New Michele</v>
      </c>
      <c r="Q4524" t="str">
        <f>VLOOKUP(O4524,Stores!$A$1:$D$6,4,0)</f>
        <v>West</v>
      </c>
      <c r="R4524" s="6">
        <v>4</v>
      </c>
      <c r="S4524" s="6">
        <v>0.1</v>
      </c>
      <c r="T4524" t="s">
        <v>851</v>
      </c>
      <c r="U4524">
        <f t="shared" si="210"/>
        <v>4984.4399999999996</v>
      </c>
      <c r="V4524" s="7">
        <f t="shared" si="211"/>
        <v>3334.08</v>
      </c>
      <c r="W4524" s="7">
        <f t="shared" si="212"/>
        <v>1649.4599999999996</v>
      </c>
    </row>
    <row r="4525" spans="1:23" x14ac:dyDescent="0.25">
      <c r="A4525" t="s">
        <v>3939</v>
      </c>
      <c r="B4525" s="4">
        <v>45838</v>
      </c>
      <c r="C4525" t="s">
        <v>256</v>
      </c>
      <c r="D4525" t="str">
        <f>VLOOKUP(C4525,Customers!$A$1:$H$201,4,0)</f>
        <v>Alexandra Montoya</v>
      </c>
      <c r="E4525" t="str">
        <f>VLOOKUP(C4525,Customers!$A$1:$H$201,5,0)</f>
        <v>Female</v>
      </c>
      <c r="F4525" s="4">
        <f>VLOOKUP(C4525,Customers!$A$1:$H$201,6,0)</f>
        <v>29746</v>
      </c>
      <c r="G4525" s="4" t="str">
        <f>VLOOKUP(C4525,Customers!$A$1:$H$201,7,0)</f>
        <v>New Julia</v>
      </c>
      <c r="H4525" s="4">
        <f>VLOOKUP(C4525,Customers!$A$1:$H$201,8,0)</f>
        <v>45456</v>
      </c>
      <c r="I4525" t="s">
        <v>728</v>
      </c>
      <c r="J4525" t="str">
        <f>VLOOKUP(I4525,Products!$A$1:$F$51,2,0)</f>
        <v>Understand Camera</v>
      </c>
      <c r="K4525" t="str">
        <f>VLOOKUP(I4525,Products!$A$1:$F$51,3,0)</f>
        <v>Electronics</v>
      </c>
      <c r="L4525" t="str">
        <f>VLOOKUP(I4525,Products!$A$1:$F$51,4,0)</f>
        <v>Camera</v>
      </c>
      <c r="M4525" s="7">
        <f>VLOOKUP(I4525,Products!$A$1:$F$51,5,0)</f>
        <v>1474.12</v>
      </c>
      <c r="N4525" s="7">
        <f>VLOOKUP(I4525,Products!$A$1:$F$51,6,0)</f>
        <v>764.02</v>
      </c>
      <c r="O4525" t="s">
        <v>842</v>
      </c>
      <c r="P4525" t="str">
        <f>VLOOKUP(O4525,Stores!$A$1:$D$6,2,0)</f>
        <v>MegaMart Johnmouth</v>
      </c>
      <c r="Q4525" t="str">
        <f>VLOOKUP(O4525,Stores!$A$1:$D$6,4,0)</f>
        <v>East</v>
      </c>
      <c r="R4525" s="6">
        <v>4</v>
      </c>
      <c r="S4525" s="6">
        <v>0.05</v>
      </c>
      <c r="T4525" t="s">
        <v>857</v>
      </c>
      <c r="U4525">
        <f t="shared" si="210"/>
        <v>5896.48</v>
      </c>
      <c r="V4525" s="7">
        <f t="shared" si="211"/>
        <v>3056.08</v>
      </c>
      <c r="W4525" s="7">
        <f t="shared" si="212"/>
        <v>2839.45</v>
      </c>
    </row>
    <row r="4526" spans="1:23" x14ac:dyDescent="0.25">
      <c r="A4526" t="s">
        <v>4083</v>
      </c>
      <c r="B4526" s="4">
        <v>45838</v>
      </c>
      <c r="C4526" t="s">
        <v>430</v>
      </c>
      <c r="D4526" t="str">
        <f>VLOOKUP(C4526,Customers!$A$1:$H$201,4,0)</f>
        <v>Jamie Webb</v>
      </c>
      <c r="E4526" t="str">
        <f>VLOOKUP(C4526,Customers!$A$1:$H$201,5,0)</f>
        <v>Male</v>
      </c>
      <c r="F4526" s="4">
        <f>VLOOKUP(C4526,Customers!$A$1:$H$201,6,0)</f>
        <v>20358</v>
      </c>
      <c r="G4526" s="4" t="str">
        <f>VLOOKUP(C4526,Customers!$A$1:$H$201,7,0)</f>
        <v>Zacharyberg</v>
      </c>
      <c r="H4526" s="4">
        <f>VLOOKUP(C4526,Customers!$A$1:$H$201,8,0)</f>
        <v>45869</v>
      </c>
      <c r="I4526" t="s">
        <v>741</v>
      </c>
      <c r="J4526" t="str">
        <f>VLOOKUP(I4526,Products!$A$1:$F$51,2,0)</f>
        <v>Above Camera</v>
      </c>
      <c r="K4526" t="str">
        <f>VLOOKUP(I4526,Products!$A$1:$F$51,3,0)</f>
        <v>Electronics</v>
      </c>
      <c r="L4526" t="str">
        <f>VLOOKUP(I4526,Products!$A$1:$F$51,4,0)</f>
        <v>Camera</v>
      </c>
      <c r="M4526" s="7">
        <f>VLOOKUP(I4526,Products!$A$1:$F$51,5,0)</f>
        <v>1193.0899999999999</v>
      </c>
      <c r="N4526" s="7">
        <f>VLOOKUP(I4526,Products!$A$1:$F$51,6,0)</f>
        <v>818.24</v>
      </c>
      <c r="O4526" t="s">
        <v>831</v>
      </c>
      <c r="P4526" t="str">
        <f>VLOOKUP(O4526,Stores!$A$1:$D$6,2,0)</f>
        <v>MegaMart Peckmouth</v>
      </c>
      <c r="Q4526" t="str">
        <f>VLOOKUP(O4526,Stores!$A$1:$D$6,4,0)</f>
        <v>East</v>
      </c>
      <c r="R4526" s="6">
        <v>4</v>
      </c>
      <c r="S4526" s="6">
        <v>0</v>
      </c>
      <c r="T4526" t="s">
        <v>854</v>
      </c>
      <c r="U4526">
        <f t="shared" si="210"/>
        <v>4772.3599999999997</v>
      </c>
      <c r="V4526" s="7">
        <f t="shared" si="211"/>
        <v>3272.96</v>
      </c>
      <c r="W4526" s="7">
        <f t="shared" si="212"/>
        <v>1498.3999999999996</v>
      </c>
    </row>
    <row r="4527" spans="1:23" x14ac:dyDescent="0.25">
      <c r="A4527" t="s">
        <v>4632</v>
      </c>
      <c r="B4527" s="4">
        <v>45838</v>
      </c>
      <c r="C4527" t="s">
        <v>264</v>
      </c>
      <c r="D4527" t="str">
        <f>VLOOKUP(C4527,Customers!$A$1:$H$201,4,0)</f>
        <v>Eric Bryan</v>
      </c>
      <c r="E4527" t="str">
        <f>VLOOKUP(C4527,Customers!$A$1:$H$201,5,0)</f>
        <v>Male</v>
      </c>
      <c r="F4527" s="4">
        <f>VLOOKUP(C4527,Customers!$A$1:$H$201,6,0)</f>
        <v>26230</v>
      </c>
      <c r="G4527" s="4" t="str">
        <f>VLOOKUP(C4527,Customers!$A$1:$H$201,7,0)</f>
        <v>Taylorhaven</v>
      </c>
      <c r="H4527" s="4">
        <f>VLOOKUP(C4527,Customers!$A$1:$H$201,8,0)</f>
        <v>44259</v>
      </c>
      <c r="I4527" t="s">
        <v>718</v>
      </c>
      <c r="J4527" t="str">
        <f>VLOOKUP(I4527,Products!$A$1:$F$51,2,0)</f>
        <v>Four Accessories</v>
      </c>
      <c r="K4527" t="str">
        <f>VLOOKUP(I4527,Products!$A$1:$F$51,3,0)</f>
        <v>Fashion</v>
      </c>
      <c r="L4527" t="str">
        <f>VLOOKUP(I4527,Products!$A$1:$F$51,4,0)</f>
        <v>Accessories</v>
      </c>
      <c r="M4527" s="7">
        <f>VLOOKUP(I4527,Products!$A$1:$F$51,5,0)</f>
        <v>1853.77</v>
      </c>
      <c r="N4527" s="7">
        <f>VLOOKUP(I4527,Products!$A$1:$F$51,6,0)</f>
        <v>1363.52</v>
      </c>
      <c r="O4527" t="s">
        <v>838</v>
      </c>
      <c r="P4527" t="str">
        <f>VLOOKUP(O4527,Stores!$A$1:$D$6,2,0)</f>
        <v>MegaMart Brianahaven</v>
      </c>
      <c r="Q4527" t="str">
        <f>VLOOKUP(O4527,Stores!$A$1:$D$6,4,0)</f>
        <v>North</v>
      </c>
      <c r="R4527" s="6">
        <v>2</v>
      </c>
      <c r="S4527" s="6">
        <v>0.15</v>
      </c>
      <c r="T4527" t="s">
        <v>851</v>
      </c>
      <c r="U4527">
        <f t="shared" si="210"/>
        <v>3707.54</v>
      </c>
      <c r="V4527" s="7">
        <f t="shared" si="211"/>
        <v>2727.04</v>
      </c>
      <c r="W4527" s="7">
        <f t="shared" si="212"/>
        <v>979.65</v>
      </c>
    </row>
    <row r="4528" spans="1:23" x14ac:dyDescent="0.25">
      <c r="A4528" t="s">
        <v>5206</v>
      </c>
      <c r="B4528" s="4">
        <v>45838</v>
      </c>
      <c r="C4528" t="s">
        <v>698</v>
      </c>
      <c r="D4528" t="str">
        <f>VLOOKUP(C4528,Customers!$A$1:$H$201,4,0)</f>
        <v>Juan Johnson</v>
      </c>
      <c r="E4528" t="str">
        <f>VLOOKUP(C4528,Customers!$A$1:$H$201,5,0)</f>
        <v>Female</v>
      </c>
      <c r="F4528" s="4">
        <f>VLOOKUP(C4528,Customers!$A$1:$H$201,6,0)</f>
        <v>25706</v>
      </c>
      <c r="G4528" s="4" t="str">
        <f>VLOOKUP(C4528,Customers!$A$1:$H$201,7,0)</f>
        <v>South Scottton</v>
      </c>
      <c r="H4528" s="4">
        <f>VLOOKUP(C4528,Customers!$A$1:$H$201,8,0)</f>
        <v>44405</v>
      </c>
      <c r="I4528" t="s">
        <v>790</v>
      </c>
      <c r="J4528" t="str">
        <f>VLOOKUP(I4528,Products!$A$1:$F$51,2,0)</f>
        <v>Everything Laptop</v>
      </c>
      <c r="K4528" t="str">
        <f>VLOOKUP(I4528,Products!$A$1:$F$51,3,0)</f>
        <v>Electronics</v>
      </c>
      <c r="L4528" t="str">
        <f>VLOOKUP(I4528,Products!$A$1:$F$51,4,0)</f>
        <v>Laptop</v>
      </c>
      <c r="M4528" s="7">
        <f>VLOOKUP(I4528,Products!$A$1:$F$51,5,0)</f>
        <v>428.05</v>
      </c>
      <c r="N4528" s="7">
        <f>VLOOKUP(I4528,Products!$A$1:$F$51,6,0)</f>
        <v>246.07</v>
      </c>
      <c r="O4528" t="s">
        <v>827</v>
      </c>
      <c r="P4528" t="str">
        <f>VLOOKUP(O4528,Stores!$A$1:$D$6,2,0)</f>
        <v>MegaMart Jimenezborough</v>
      </c>
      <c r="Q4528" t="str">
        <f>VLOOKUP(O4528,Stores!$A$1:$D$6,4,0)</f>
        <v>South</v>
      </c>
      <c r="R4528" s="6">
        <v>5</v>
      </c>
      <c r="S4528" s="6">
        <v>0.05</v>
      </c>
      <c r="T4528" t="s">
        <v>854</v>
      </c>
      <c r="U4528">
        <f t="shared" si="210"/>
        <v>2140.25</v>
      </c>
      <c r="V4528" s="7">
        <f t="shared" si="211"/>
        <v>1230.3499999999999</v>
      </c>
      <c r="W4528" s="7">
        <f t="shared" si="212"/>
        <v>908.95</v>
      </c>
    </row>
    <row r="4529" spans="1:23" x14ac:dyDescent="0.25">
      <c r="A4529" t="s">
        <v>5269</v>
      </c>
      <c r="B4529" s="4">
        <v>45838</v>
      </c>
      <c r="C4529" t="s">
        <v>34</v>
      </c>
      <c r="D4529" t="str">
        <f>VLOOKUP(C4529,Customers!$A$1:$H$201,4,0)</f>
        <v>Isaiah Williams</v>
      </c>
      <c r="E4529" t="str">
        <f>VLOOKUP(C4529,Customers!$A$1:$H$201,5,0)</f>
        <v>Male</v>
      </c>
      <c r="F4529" s="4">
        <f>VLOOKUP(C4529,Customers!$A$1:$H$201,6,0)</f>
        <v>22233</v>
      </c>
      <c r="G4529" s="4" t="str">
        <f>VLOOKUP(C4529,Customers!$A$1:$H$201,7,0)</f>
        <v>New Michaelland</v>
      </c>
      <c r="H4529" s="4">
        <f>VLOOKUP(C4529,Customers!$A$1:$H$201,8,0)</f>
        <v>45720</v>
      </c>
      <c r="I4529" t="s">
        <v>714</v>
      </c>
      <c r="J4529" t="str">
        <f>VLOOKUP(I4529,Products!$A$1:$F$51,2,0)</f>
        <v>Here Footwear</v>
      </c>
      <c r="K4529" t="str">
        <f>VLOOKUP(I4529,Products!$A$1:$F$51,3,0)</f>
        <v>Fashion</v>
      </c>
      <c r="L4529" t="str">
        <f>VLOOKUP(I4529,Products!$A$1:$F$51,4,0)</f>
        <v>Footwear</v>
      </c>
      <c r="M4529" s="7">
        <f>VLOOKUP(I4529,Products!$A$1:$F$51,5,0)</f>
        <v>1102.791777777778</v>
      </c>
      <c r="N4529" s="7">
        <f>VLOOKUP(I4529,Products!$A$1:$F$51,6,0)</f>
        <v>169.03</v>
      </c>
      <c r="O4529" t="s">
        <v>842</v>
      </c>
      <c r="P4529" t="str">
        <f>VLOOKUP(O4529,Stores!$A$1:$D$6,2,0)</f>
        <v>MegaMart Johnmouth</v>
      </c>
      <c r="Q4529" t="str">
        <f>VLOOKUP(O4529,Stores!$A$1:$D$6,4,0)</f>
        <v>East</v>
      </c>
      <c r="R4529" s="6">
        <v>5</v>
      </c>
      <c r="S4529" s="6">
        <v>0.15</v>
      </c>
      <c r="T4529" t="s">
        <v>857</v>
      </c>
      <c r="U4529">
        <f t="shared" si="210"/>
        <v>5513.9588888888902</v>
      </c>
      <c r="V4529" s="7">
        <f t="shared" si="211"/>
        <v>845.15</v>
      </c>
      <c r="W4529" s="7">
        <f t="shared" si="212"/>
        <v>4667.9588888888902</v>
      </c>
    </row>
    <row r="4530" spans="1:23" x14ac:dyDescent="0.25">
      <c r="A4530" t="s">
        <v>5297</v>
      </c>
      <c r="B4530" s="4">
        <v>45838</v>
      </c>
      <c r="C4530" t="s">
        <v>681</v>
      </c>
      <c r="D4530" t="str">
        <f>VLOOKUP(C4530,Customers!$A$1:$H$201,4,0)</f>
        <v>Ann West</v>
      </c>
      <c r="E4530" t="str">
        <f>VLOOKUP(C4530,Customers!$A$1:$H$201,5,0)</f>
        <v>Male</v>
      </c>
      <c r="F4530" s="4">
        <f>VLOOKUP(C4530,Customers!$A$1:$H$201,6,0)</f>
        <v>36771</v>
      </c>
      <c r="G4530" s="4" t="str">
        <f>VLOOKUP(C4530,Customers!$A$1:$H$201,7,0)</f>
        <v>Craigshire</v>
      </c>
      <c r="H4530" s="4">
        <f>VLOOKUP(C4530,Customers!$A$1:$H$201,8,0)</f>
        <v>44778</v>
      </c>
      <c r="I4530" t="s">
        <v>730</v>
      </c>
      <c r="J4530" t="str">
        <f>VLOOKUP(I4530,Products!$A$1:$F$51,2,0)</f>
        <v>Recognize Footwear</v>
      </c>
      <c r="K4530" t="str">
        <f>VLOOKUP(I4530,Products!$A$1:$F$51,3,0)</f>
        <v>Fashion</v>
      </c>
      <c r="L4530" t="str">
        <f>VLOOKUP(I4530,Products!$A$1:$F$51,4,0)</f>
        <v>Footwear</v>
      </c>
      <c r="M4530" s="7">
        <f>VLOOKUP(I4530,Products!$A$1:$F$51,5,0)</f>
        <v>109.78</v>
      </c>
      <c r="N4530" s="7">
        <f>VLOOKUP(I4530,Products!$A$1:$F$51,6,0)</f>
        <v>70.59</v>
      </c>
      <c r="O4530" t="s">
        <v>827</v>
      </c>
      <c r="P4530" t="str">
        <f>VLOOKUP(O4530,Stores!$A$1:$D$6,2,0)</f>
        <v>MegaMart Jimenezborough</v>
      </c>
      <c r="Q4530" t="str">
        <f>VLOOKUP(O4530,Stores!$A$1:$D$6,4,0)</f>
        <v>South</v>
      </c>
      <c r="R4530" s="6">
        <v>2</v>
      </c>
      <c r="S4530" s="6">
        <v>0</v>
      </c>
      <c r="T4530" t="s">
        <v>851</v>
      </c>
      <c r="U4530">
        <f t="shared" si="210"/>
        <v>219.56</v>
      </c>
      <c r="V4530" s="7">
        <f t="shared" si="211"/>
        <v>141.18</v>
      </c>
      <c r="W4530" s="7">
        <f t="shared" si="212"/>
        <v>77.38</v>
      </c>
    </row>
    <row r="4531" spans="1:23" x14ac:dyDescent="0.25">
      <c r="A4531" t="s">
        <v>5390</v>
      </c>
      <c r="B4531" s="4">
        <v>45838</v>
      </c>
      <c r="C4531" t="s">
        <v>300</v>
      </c>
      <c r="D4531" t="str">
        <f>VLOOKUP(C4531,Customers!$A$1:$H$201,4,0)</f>
        <v>Grace Garcia</v>
      </c>
      <c r="E4531" t="str">
        <f>VLOOKUP(C4531,Customers!$A$1:$H$201,5,0)</f>
        <v>Female</v>
      </c>
      <c r="F4531" s="4">
        <f>VLOOKUP(C4531,Customers!$A$1:$H$201,6,0)</f>
        <v>37929</v>
      </c>
      <c r="G4531" s="4" t="str">
        <f>VLOOKUP(C4531,Customers!$A$1:$H$201,7,0)</f>
        <v>Markberg</v>
      </c>
      <c r="H4531" s="4">
        <f>VLOOKUP(C4531,Customers!$A$1:$H$201,8,0)</f>
        <v>44928</v>
      </c>
      <c r="I4531" t="s">
        <v>760</v>
      </c>
      <c r="J4531" t="str">
        <f>VLOOKUP(I4531,Products!$A$1:$F$51,2,0)</f>
        <v>Simple Accessories</v>
      </c>
      <c r="K4531" t="str">
        <f>VLOOKUP(I4531,Products!$A$1:$F$51,3,0)</f>
        <v>Fashion</v>
      </c>
      <c r="L4531" t="str">
        <f>VLOOKUP(I4531,Products!$A$1:$F$51,4,0)</f>
        <v>Accessories</v>
      </c>
      <c r="M4531" s="7">
        <f>VLOOKUP(I4531,Products!$A$1:$F$51,5,0)</f>
        <v>1102.791777777778</v>
      </c>
      <c r="N4531" s="7">
        <f>VLOOKUP(I4531,Products!$A$1:$F$51,6,0)</f>
        <v>242.98</v>
      </c>
      <c r="O4531" t="s">
        <v>831</v>
      </c>
      <c r="P4531" t="str">
        <f>VLOOKUP(O4531,Stores!$A$1:$D$6,2,0)</f>
        <v>MegaMart Peckmouth</v>
      </c>
      <c r="Q4531" t="str">
        <f>VLOOKUP(O4531,Stores!$A$1:$D$6,4,0)</f>
        <v>East</v>
      </c>
      <c r="R4531" s="6">
        <v>3</v>
      </c>
      <c r="S4531" s="6">
        <v>0</v>
      </c>
      <c r="T4531" t="s">
        <v>857</v>
      </c>
      <c r="U4531">
        <f t="shared" si="210"/>
        <v>3308.3753333333339</v>
      </c>
      <c r="V4531" s="7">
        <f t="shared" si="211"/>
        <v>728.93999999999994</v>
      </c>
      <c r="W4531" s="7">
        <f t="shared" si="212"/>
        <v>2578.4353333333338</v>
      </c>
    </row>
    <row r="4532" spans="1:23" x14ac:dyDescent="0.25">
      <c r="A4532" t="s">
        <v>5475</v>
      </c>
      <c r="B4532" s="4">
        <v>45838</v>
      </c>
      <c r="C4532" t="s">
        <v>157</v>
      </c>
      <c r="D4532" t="str">
        <f>VLOOKUP(C4532,Customers!$A$1:$H$201,4,0)</f>
        <v>Melissa Rodgers</v>
      </c>
      <c r="E4532" t="str">
        <f>VLOOKUP(C4532,Customers!$A$1:$H$201,5,0)</f>
        <v>Female</v>
      </c>
      <c r="F4532" s="4">
        <f>VLOOKUP(C4532,Customers!$A$1:$H$201,6,0)</f>
        <v>29405</v>
      </c>
      <c r="G4532" s="4" t="str">
        <f>VLOOKUP(C4532,Customers!$A$1:$H$201,7,0)</f>
        <v>North Sharontown</v>
      </c>
      <c r="H4532" s="4">
        <f>VLOOKUP(C4532,Customers!$A$1:$H$201,8,0)</f>
        <v>44950</v>
      </c>
      <c r="I4532" t="s">
        <v>768</v>
      </c>
      <c r="J4532" t="str">
        <f>VLOOKUP(I4532,Products!$A$1:$F$51,2,0)</f>
        <v>And Footwear</v>
      </c>
      <c r="K4532" t="str">
        <f>VLOOKUP(I4532,Products!$A$1:$F$51,3,0)</f>
        <v>Fashion</v>
      </c>
      <c r="L4532" t="str">
        <f>VLOOKUP(I4532,Products!$A$1:$F$51,4,0)</f>
        <v>Footwear</v>
      </c>
      <c r="M4532" s="7">
        <f>VLOOKUP(I4532,Products!$A$1:$F$51,5,0)</f>
        <v>1878.47</v>
      </c>
      <c r="N4532" s="7">
        <f>VLOOKUP(I4532,Products!$A$1:$F$51,6,0)</f>
        <v>1014.91</v>
      </c>
      <c r="O4532" t="s">
        <v>842</v>
      </c>
      <c r="P4532" t="str">
        <f>VLOOKUP(O4532,Stores!$A$1:$D$6,2,0)</f>
        <v>MegaMart Johnmouth</v>
      </c>
      <c r="Q4532" t="str">
        <f>VLOOKUP(O4532,Stores!$A$1:$D$6,4,0)</f>
        <v>East</v>
      </c>
      <c r="R4532" s="6">
        <v>5</v>
      </c>
      <c r="S4532" s="6">
        <v>0.1</v>
      </c>
      <c r="T4532" t="s">
        <v>861</v>
      </c>
      <c r="U4532">
        <f t="shared" si="210"/>
        <v>9392.35</v>
      </c>
      <c r="V4532" s="7">
        <f t="shared" si="211"/>
        <v>5074.55</v>
      </c>
      <c r="W4532" s="7">
        <f t="shared" si="212"/>
        <v>4316.9000000000005</v>
      </c>
    </row>
    <row r="4533" spans="1:23" x14ac:dyDescent="0.25">
      <c r="A4533" t="s">
        <v>924</v>
      </c>
      <c r="B4533" s="4">
        <v>45838</v>
      </c>
      <c r="C4533" t="s">
        <v>529</v>
      </c>
      <c r="D4533" t="str">
        <f>VLOOKUP(C4533,Customers!$A$1:$H$201,4,0)</f>
        <v>John Johnson</v>
      </c>
      <c r="E4533" t="str">
        <f>VLOOKUP(C4533,Customers!$A$1:$H$201,5,0)</f>
        <v>Female</v>
      </c>
      <c r="F4533" s="4">
        <f>VLOOKUP(C4533,Customers!$A$1:$H$201,6,0)</f>
        <v>35515</v>
      </c>
      <c r="G4533" s="4" t="str">
        <f>VLOOKUP(C4533,Customers!$A$1:$H$201,7,0)</f>
        <v>North Jamesport</v>
      </c>
      <c r="H4533" s="4">
        <f>VLOOKUP(C4533,Customers!$A$1:$H$201,8,0)</f>
        <v>44804</v>
      </c>
      <c r="I4533" t="s">
        <v>810</v>
      </c>
      <c r="J4533" t="str">
        <f>VLOOKUP(I4533,Products!$A$1:$F$51,2,0)</f>
        <v>Least Accessories</v>
      </c>
      <c r="K4533" t="str">
        <f>VLOOKUP(I4533,Products!$A$1:$F$51,3,0)</f>
        <v>Fashion</v>
      </c>
      <c r="L4533" t="str">
        <f>VLOOKUP(I4533,Products!$A$1:$F$51,4,0)</f>
        <v>Accessories</v>
      </c>
      <c r="M4533" s="7">
        <f>VLOOKUP(I4533,Products!$A$1:$F$51,5,0)</f>
        <v>1286.55</v>
      </c>
      <c r="N4533" s="7">
        <f>VLOOKUP(I4533,Products!$A$1:$F$51,6,0)</f>
        <v>797.54</v>
      </c>
      <c r="O4533" t="s">
        <v>842</v>
      </c>
      <c r="P4533" t="str">
        <f>VLOOKUP(O4533,Stores!$A$1:$D$6,2,0)</f>
        <v>MegaMart Johnmouth</v>
      </c>
      <c r="Q4533" t="str">
        <f>VLOOKUP(O4533,Stores!$A$1:$D$6,4,0)</f>
        <v>East</v>
      </c>
      <c r="R4533" s="6">
        <v>1</v>
      </c>
      <c r="S4533" s="6">
        <v>0</v>
      </c>
      <c r="T4533" t="s">
        <v>857</v>
      </c>
      <c r="U4533">
        <f t="shared" si="210"/>
        <v>1286.55</v>
      </c>
      <c r="V4533" s="7">
        <f t="shared" si="211"/>
        <v>797.54</v>
      </c>
      <c r="W4533" s="7">
        <f t="shared" si="212"/>
        <v>488.01</v>
      </c>
    </row>
    <row r="4534" spans="1:23" x14ac:dyDescent="0.25">
      <c r="A4534" t="s">
        <v>2053</v>
      </c>
      <c r="B4534" s="4">
        <v>45838</v>
      </c>
      <c r="C4534" t="s">
        <v>452</v>
      </c>
      <c r="D4534" t="str">
        <f>VLOOKUP(C4534,Customers!$A$1:$H$201,4,0)</f>
        <v>Peter Edwards</v>
      </c>
      <c r="E4534" t="str">
        <f>VLOOKUP(C4534,Customers!$A$1:$H$201,5,0)</f>
        <v>Female</v>
      </c>
      <c r="F4534" s="4">
        <f>VLOOKUP(C4534,Customers!$A$1:$H$201,6,0)</f>
        <v>32818</v>
      </c>
      <c r="G4534" s="4" t="str">
        <f>VLOOKUP(C4534,Customers!$A$1:$H$201,7,0)</f>
        <v>Cliffordbury</v>
      </c>
      <c r="H4534" s="4">
        <f>VLOOKUP(C4534,Customers!$A$1:$H$201,8,0)</f>
        <v>44718</v>
      </c>
      <c r="I4534" t="s">
        <v>728</v>
      </c>
      <c r="J4534" t="str">
        <f>VLOOKUP(I4534,Products!$A$1:$F$51,2,0)</f>
        <v>Understand Camera</v>
      </c>
      <c r="K4534" t="str">
        <f>VLOOKUP(I4534,Products!$A$1:$F$51,3,0)</f>
        <v>Electronics</v>
      </c>
      <c r="L4534" t="str">
        <f>VLOOKUP(I4534,Products!$A$1:$F$51,4,0)</f>
        <v>Camera</v>
      </c>
      <c r="M4534" s="7">
        <f>VLOOKUP(I4534,Products!$A$1:$F$51,5,0)</f>
        <v>1474.12</v>
      </c>
      <c r="N4534" s="7">
        <f>VLOOKUP(I4534,Products!$A$1:$F$51,6,0)</f>
        <v>764.02</v>
      </c>
      <c r="O4534" t="s">
        <v>838</v>
      </c>
      <c r="P4534" t="str">
        <f>VLOOKUP(O4534,Stores!$A$1:$D$6,2,0)</f>
        <v>MegaMart Brianahaven</v>
      </c>
      <c r="Q4534" t="str">
        <f>VLOOKUP(O4534,Stores!$A$1:$D$6,4,0)</f>
        <v>North</v>
      </c>
      <c r="R4534" s="6">
        <v>4</v>
      </c>
      <c r="S4534" s="6">
        <v>0</v>
      </c>
      <c r="T4534" t="s">
        <v>857</v>
      </c>
      <c r="U4534">
        <f t="shared" si="210"/>
        <v>5896.48</v>
      </c>
      <c r="V4534" s="7">
        <f t="shared" si="211"/>
        <v>3056.08</v>
      </c>
      <c r="W4534" s="7">
        <f t="shared" si="212"/>
        <v>2839.3999999999996</v>
      </c>
    </row>
    <row r="4535" spans="1:23" x14ac:dyDescent="0.25">
      <c r="A4535" t="s">
        <v>2693</v>
      </c>
      <c r="B4535" s="4">
        <v>45839</v>
      </c>
      <c r="C4535" t="s">
        <v>61</v>
      </c>
      <c r="D4535" t="str">
        <f>VLOOKUP(C4535,Customers!$A$1:$H$201,4,0)</f>
        <v>Matthew Molina</v>
      </c>
      <c r="E4535" t="str">
        <f>VLOOKUP(C4535,Customers!$A$1:$H$201,5,0)</f>
        <v>Male</v>
      </c>
      <c r="F4535" s="4">
        <f>VLOOKUP(C4535,Customers!$A$1:$H$201,6,0)</f>
        <v>34315</v>
      </c>
      <c r="G4535" s="4" t="str">
        <f>VLOOKUP(C4535,Customers!$A$1:$H$201,7,0)</f>
        <v>Quinnville</v>
      </c>
      <c r="H4535" s="4">
        <f>VLOOKUP(C4535,Customers!$A$1:$H$201,8,0)</f>
        <v>44892</v>
      </c>
      <c r="I4535" t="s">
        <v>774</v>
      </c>
      <c r="J4535" t="str">
        <f>VLOOKUP(I4535,Products!$A$1:$F$51,2,0)</f>
        <v>Behavior Dairy</v>
      </c>
      <c r="K4535" t="str">
        <f>VLOOKUP(I4535,Products!$A$1:$F$51,3,0)</f>
        <v>Groceries</v>
      </c>
      <c r="L4535" t="str">
        <f>VLOOKUP(I4535,Products!$A$1:$F$51,4,0)</f>
        <v>Dairy</v>
      </c>
      <c r="M4535" s="7">
        <f>VLOOKUP(I4535,Products!$A$1:$F$51,5,0)</f>
        <v>1015.76</v>
      </c>
      <c r="N4535" s="7">
        <f>VLOOKUP(I4535,Products!$A$1:$F$51,6,0)</f>
        <v>584.4</v>
      </c>
      <c r="O4535" t="s">
        <v>827</v>
      </c>
      <c r="P4535" t="str">
        <f>VLOOKUP(O4535,Stores!$A$1:$D$6,2,0)</f>
        <v>MegaMart Jimenezborough</v>
      </c>
      <c r="Q4535" t="str">
        <f>VLOOKUP(O4535,Stores!$A$1:$D$6,4,0)</f>
        <v>South</v>
      </c>
      <c r="R4535" s="6">
        <v>3</v>
      </c>
      <c r="S4535" s="6">
        <v>0.15</v>
      </c>
      <c r="T4535" t="s">
        <v>857</v>
      </c>
      <c r="U4535">
        <f t="shared" si="210"/>
        <v>3047.2799999999997</v>
      </c>
      <c r="V4535" s="7">
        <f t="shared" si="211"/>
        <v>1753.1999999999998</v>
      </c>
      <c r="W4535" s="7">
        <f t="shared" si="212"/>
        <v>1293.23</v>
      </c>
    </row>
    <row r="4536" spans="1:23" x14ac:dyDescent="0.25">
      <c r="A4536" t="s">
        <v>3071</v>
      </c>
      <c r="B4536" s="4">
        <v>45839</v>
      </c>
      <c r="C4536" t="s">
        <v>241</v>
      </c>
      <c r="D4536" t="str">
        <f>VLOOKUP(C4536,Customers!$A$1:$H$201,4,0)</f>
        <v>Amanda Hoover</v>
      </c>
      <c r="E4536" t="str">
        <f>VLOOKUP(C4536,Customers!$A$1:$H$201,5,0)</f>
        <v>Female</v>
      </c>
      <c r="F4536" s="4">
        <f>VLOOKUP(C4536,Customers!$A$1:$H$201,6,0)</f>
        <v>26908</v>
      </c>
      <c r="G4536" s="4" t="str">
        <f>VLOOKUP(C4536,Customers!$A$1:$H$201,7,0)</f>
        <v>Brittanyburgh</v>
      </c>
      <c r="H4536" s="4">
        <f>VLOOKUP(C4536,Customers!$A$1:$H$201,8,0)</f>
        <v>45561</v>
      </c>
      <c r="I4536" t="s">
        <v>762</v>
      </c>
      <c r="J4536" t="str">
        <f>VLOOKUP(I4536,Products!$A$1:$F$51,2,0)</f>
        <v>Firm Dairy</v>
      </c>
      <c r="K4536" t="str">
        <f>VLOOKUP(I4536,Products!$A$1:$F$51,3,0)</f>
        <v>Groceries</v>
      </c>
      <c r="L4536" t="str">
        <f>VLOOKUP(I4536,Products!$A$1:$F$51,4,0)</f>
        <v>Dairy</v>
      </c>
      <c r="M4536" s="7">
        <f>VLOOKUP(I4536,Products!$A$1:$F$51,5,0)</f>
        <v>1227.24</v>
      </c>
      <c r="N4536" s="7">
        <f>VLOOKUP(I4536,Products!$A$1:$F$51,6,0)</f>
        <v>977.09</v>
      </c>
      <c r="O4536" t="s">
        <v>831</v>
      </c>
      <c r="P4536" t="str">
        <f>VLOOKUP(O4536,Stores!$A$1:$D$6,2,0)</f>
        <v>MegaMart Peckmouth</v>
      </c>
      <c r="Q4536" t="str">
        <f>VLOOKUP(O4536,Stores!$A$1:$D$6,4,0)</f>
        <v>East</v>
      </c>
      <c r="R4536" s="6">
        <v>1</v>
      </c>
      <c r="S4536" s="6">
        <v>0.15</v>
      </c>
      <c r="T4536" t="s">
        <v>861</v>
      </c>
      <c r="U4536">
        <f t="shared" si="210"/>
        <v>1227.24</v>
      </c>
      <c r="V4536" s="7">
        <f t="shared" si="211"/>
        <v>977.09</v>
      </c>
      <c r="W4536" s="7">
        <f t="shared" si="212"/>
        <v>249.29999999999998</v>
      </c>
    </row>
    <row r="4537" spans="1:23" x14ac:dyDescent="0.25">
      <c r="A4537" t="s">
        <v>3295</v>
      </c>
      <c r="B4537" s="4">
        <v>45839</v>
      </c>
      <c r="C4537" t="s">
        <v>462</v>
      </c>
      <c r="D4537" t="str">
        <f>VLOOKUP(C4537,Customers!$A$1:$H$201,4,0)</f>
        <v>Monique Johnson</v>
      </c>
      <c r="E4537" t="str">
        <f>VLOOKUP(C4537,Customers!$A$1:$H$201,5,0)</f>
        <v>Male</v>
      </c>
      <c r="F4537" s="4">
        <f>VLOOKUP(C4537,Customers!$A$1:$H$201,6,0)</f>
        <v>29315</v>
      </c>
      <c r="G4537" s="4" t="str">
        <f>VLOOKUP(C4537,Customers!$A$1:$H$201,7,0)</f>
        <v>West Paulfurt</v>
      </c>
      <c r="H4537" s="4">
        <f>VLOOKUP(C4537,Customers!$A$1:$H$201,8,0)</f>
        <v>45654</v>
      </c>
      <c r="I4537" t="s">
        <v>760</v>
      </c>
      <c r="J4537" t="str">
        <f>VLOOKUP(I4537,Products!$A$1:$F$51,2,0)</f>
        <v>Simple Accessories</v>
      </c>
      <c r="K4537" t="str">
        <f>VLOOKUP(I4537,Products!$A$1:$F$51,3,0)</f>
        <v>Fashion</v>
      </c>
      <c r="L4537" t="str">
        <f>VLOOKUP(I4537,Products!$A$1:$F$51,4,0)</f>
        <v>Accessories</v>
      </c>
      <c r="M4537" s="7">
        <f>VLOOKUP(I4537,Products!$A$1:$F$51,5,0)</f>
        <v>1102.791777777778</v>
      </c>
      <c r="N4537" s="7">
        <f>VLOOKUP(I4537,Products!$A$1:$F$51,6,0)</f>
        <v>242.98</v>
      </c>
      <c r="O4537" t="s">
        <v>835</v>
      </c>
      <c r="P4537" t="str">
        <f>VLOOKUP(O4537,Stores!$A$1:$D$6,2,0)</f>
        <v>MegaMart New Michele</v>
      </c>
      <c r="Q4537" t="str">
        <f>VLOOKUP(O4537,Stores!$A$1:$D$6,4,0)</f>
        <v>West</v>
      </c>
      <c r="R4537" s="6">
        <v>1</v>
      </c>
      <c r="S4537" s="6">
        <v>0.15</v>
      </c>
      <c r="T4537" t="s">
        <v>851</v>
      </c>
      <c r="U4537">
        <f t="shared" si="210"/>
        <v>1102.791777777778</v>
      </c>
      <c r="V4537" s="7">
        <f t="shared" si="211"/>
        <v>242.98</v>
      </c>
      <c r="W4537" s="7">
        <f t="shared" si="212"/>
        <v>858.96177777777791</v>
      </c>
    </row>
    <row r="4538" spans="1:23" x14ac:dyDescent="0.25">
      <c r="A4538" t="s">
        <v>3408</v>
      </c>
      <c r="B4538" s="4">
        <v>45839</v>
      </c>
      <c r="C4538" t="s">
        <v>430</v>
      </c>
      <c r="D4538" t="str">
        <f>VLOOKUP(C4538,Customers!$A$1:$H$201,4,0)</f>
        <v>Jamie Webb</v>
      </c>
      <c r="E4538" t="str">
        <f>VLOOKUP(C4538,Customers!$A$1:$H$201,5,0)</f>
        <v>Male</v>
      </c>
      <c r="F4538" s="4">
        <f>VLOOKUP(C4538,Customers!$A$1:$H$201,6,0)</f>
        <v>20358</v>
      </c>
      <c r="G4538" s="4" t="str">
        <f>VLOOKUP(C4538,Customers!$A$1:$H$201,7,0)</f>
        <v>Zacharyberg</v>
      </c>
      <c r="H4538" s="4">
        <f>VLOOKUP(C4538,Customers!$A$1:$H$201,8,0)</f>
        <v>45869</v>
      </c>
      <c r="I4538" t="s">
        <v>721</v>
      </c>
      <c r="J4538" t="str">
        <f>VLOOKUP(I4538,Products!$A$1:$F$51,2,0)</f>
        <v>Knowledge Bags</v>
      </c>
      <c r="K4538" t="str">
        <f>VLOOKUP(I4538,Products!$A$1:$F$51,3,0)</f>
        <v>Fashion</v>
      </c>
      <c r="L4538" t="str">
        <f>VLOOKUP(I4538,Products!$A$1:$F$51,4,0)</f>
        <v>Bags</v>
      </c>
      <c r="M4538" s="7">
        <f>VLOOKUP(I4538,Products!$A$1:$F$51,5,0)</f>
        <v>1396.22</v>
      </c>
      <c r="N4538" s="7">
        <f>VLOOKUP(I4538,Products!$A$1:$F$51,6,0)</f>
        <v>1004.09</v>
      </c>
      <c r="O4538" t="s">
        <v>831</v>
      </c>
      <c r="P4538" t="str">
        <f>VLOOKUP(O4538,Stores!$A$1:$D$6,2,0)</f>
        <v>MegaMart Peckmouth</v>
      </c>
      <c r="Q4538" t="str">
        <f>VLOOKUP(O4538,Stores!$A$1:$D$6,4,0)</f>
        <v>East</v>
      </c>
      <c r="R4538" s="6">
        <v>2</v>
      </c>
      <c r="S4538" s="6">
        <v>0.15</v>
      </c>
      <c r="T4538" t="s">
        <v>851</v>
      </c>
      <c r="U4538">
        <f t="shared" si="210"/>
        <v>2792.44</v>
      </c>
      <c r="V4538" s="7">
        <f t="shared" si="211"/>
        <v>2008.18</v>
      </c>
      <c r="W4538" s="7">
        <f t="shared" si="212"/>
        <v>783.41</v>
      </c>
    </row>
    <row r="4539" spans="1:23" x14ac:dyDescent="0.25">
      <c r="A4539" t="s">
        <v>3868</v>
      </c>
      <c r="B4539" s="4">
        <v>45839</v>
      </c>
      <c r="C4539" t="s">
        <v>413</v>
      </c>
      <c r="D4539" t="str">
        <f>VLOOKUP(C4539,Customers!$A$1:$H$201,4,0)</f>
        <v>Dylan Booker</v>
      </c>
      <c r="E4539" t="str">
        <f>VLOOKUP(C4539,Customers!$A$1:$H$201,5,0)</f>
        <v>Male</v>
      </c>
      <c r="F4539" s="4">
        <f>VLOOKUP(C4539,Customers!$A$1:$H$201,6,0)</f>
        <v>34163</v>
      </c>
      <c r="G4539" s="4" t="str">
        <f>VLOOKUP(C4539,Customers!$A$1:$H$201,7,0)</f>
        <v>Justintown</v>
      </c>
      <c r="H4539" s="4">
        <f>VLOOKUP(C4539,Customers!$A$1:$H$201,8,0)</f>
        <v>44573</v>
      </c>
      <c r="I4539" t="s">
        <v>784</v>
      </c>
      <c r="J4539" t="str">
        <f>VLOOKUP(I4539,Products!$A$1:$F$51,2,0)</f>
        <v>Foot Snacks</v>
      </c>
      <c r="K4539" t="str">
        <f>VLOOKUP(I4539,Products!$A$1:$F$51,3,0)</f>
        <v>Groceries</v>
      </c>
      <c r="L4539" t="str">
        <f>VLOOKUP(I4539,Products!$A$1:$F$51,4,0)</f>
        <v>Snacks</v>
      </c>
      <c r="M4539" s="7">
        <f>VLOOKUP(I4539,Products!$A$1:$F$51,5,0)</f>
        <v>1095.72</v>
      </c>
      <c r="N4539" s="7">
        <f>VLOOKUP(I4539,Products!$A$1:$F$51,6,0)</f>
        <v>822.2</v>
      </c>
      <c r="O4539" t="s">
        <v>827</v>
      </c>
      <c r="P4539" t="str">
        <f>VLOOKUP(O4539,Stores!$A$1:$D$6,2,0)</f>
        <v>MegaMart Jimenezborough</v>
      </c>
      <c r="Q4539" t="str">
        <f>VLOOKUP(O4539,Stores!$A$1:$D$6,4,0)</f>
        <v>South</v>
      </c>
      <c r="R4539" s="6">
        <v>5</v>
      </c>
      <c r="S4539" s="6">
        <v>0.1</v>
      </c>
      <c r="T4539" t="s">
        <v>857</v>
      </c>
      <c r="U4539">
        <f t="shared" si="210"/>
        <v>5478.6</v>
      </c>
      <c r="V4539" s="7">
        <f t="shared" si="211"/>
        <v>4111</v>
      </c>
      <c r="W4539" s="7">
        <f t="shared" si="212"/>
        <v>1366.7000000000003</v>
      </c>
    </row>
    <row r="4540" spans="1:23" x14ac:dyDescent="0.25">
      <c r="A4540" t="s">
        <v>4007</v>
      </c>
      <c r="B4540" s="4">
        <v>45839</v>
      </c>
      <c r="C4540" t="s">
        <v>57</v>
      </c>
      <c r="D4540" t="str">
        <f>VLOOKUP(C4540,Customers!$A$1:$H$201,4,0)</f>
        <v>Brittany Green</v>
      </c>
      <c r="E4540" t="str">
        <f>VLOOKUP(C4540,Customers!$A$1:$H$201,5,0)</f>
        <v>Male</v>
      </c>
      <c r="F4540" s="4">
        <f>VLOOKUP(C4540,Customers!$A$1:$H$201,6,0)</f>
        <v>27205</v>
      </c>
      <c r="G4540" s="4" t="str">
        <f>VLOOKUP(C4540,Customers!$A$1:$H$201,7,0)</f>
        <v>East Samantha</v>
      </c>
      <c r="H4540" s="4">
        <f>VLOOKUP(C4540,Customers!$A$1:$H$201,8,0)</f>
        <v>44509</v>
      </c>
      <c r="I4540" t="s">
        <v>788</v>
      </c>
      <c r="J4540" t="str">
        <f>VLOOKUP(I4540,Products!$A$1:$F$51,2,0)</f>
        <v>Beat Accessories</v>
      </c>
      <c r="K4540" t="str">
        <f>VLOOKUP(I4540,Products!$A$1:$F$51,3,0)</f>
        <v>Fashion</v>
      </c>
      <c r="L4540" t="str">
        <f>VLOOKUP(I4540,Products!$A$1:$F$51,4,0)</f>
        <v>Accessories</v>
      </c>
      <c r="M4540" s="7">
        <f>VLOOKUP(I4540,Products!$A$1:$F$51,5,0)</f>
        <v>1798.97</v>
      </c>
      <c r="N4540" s="7">
        <f>VLOOKUP(I4540,Products!$A$1:$F$51,6,0)</f>
        <v>1329.15</v>
      </c>
      <c r="O4540" t="s">
        <v>831</v>
      </c>
      <c r="P4540" t="str">
        <f>VLOOKUP(O4540,Stores!$A$1:$D$6,2,0)</f>
        <v>MegaMart Peckmouth</v>
      </c>
      <c r="Q4540" t="str">
        <f>VLOOKUP(O4540,Stores!$A$1:$D$6,4,0)</f>
        <v>East</v>
      </c>
      <c r="R4540" s="6">
        <v>2</v>
      </c>
      <c r="S4540" s="6">
        <v>0</v>
      </c>
      <c r="T4540" t="s">
        <v>851</v>
      </c>
      <c r="U4540">
        <f t="shared" si="210"/>
        <v>3597.94</v>
      </c>
      <c r="V4540" s="7">
        <f t="shared" si="211"/>
        <v>2658.3</v>
      </c>
      <c r="W4540" s="7">
        <f t="shared" si="212"/>
        <v>938.63999999999987</v>
      </c>
    </row>
    <row r="4541" spans="1:23" x14ac:dyDescent="0.25">
      <c r="A4541" t="s">
        <v>4407</v>
      </c>
      <c r="B4541" s="4">
        <v>45839</v>
      </c>
      <c r="C4541" t="s">
        <v>11</v>
      </c>
      <c r="D4541" t="str">
        <f>VLOOKUP(C4541,Customers!$A$1:$H$201,4,0)</f>
        <v>Michael Miller</v>
      </c>
      <c r="E4541" t="str">
        <f>VLOOKUP(C4541,Customers!$A$1:$H$201,5,0)</f>
        <v>Male</v>
      </c>
      <c r="F4541" s="4">
        <f>VLOOKUP(C4541,Customers!$A$1:$H$201,6,0)</f>
        <v>21780</v>
      </c>
      <c r="G4541" s="4" t="str">
        <f>VLOOKUP(C4541,Customers!$A$1:$H$201,7,0)</f>
        <v>New Gabrielleport</v>
      </c>
      <c r="H4541" s="4">
        <f>VLOOKUP(C4541,Customers!$A$1:$H$201,8,0)</f>
        <v>44138</v>
      </c>
      <c r="I4541" t="s">
        <v>765</v>
      </c>
      <c r="J4541" t="str">
        <f>VLOOKUP(I4541,Products!$A$1:$F$51,2,0)</f>
        <v>How Vegetables</v>
      </c>
      <c r="K4541" t="str">
        <f>VLOOKUP(I4541,Products!$A$1:$F$51,3,0)</f>
        <v>Groceries</v>
      </c>
      <c r="L4541" t="str">
        <f>VLOOKUP(I4541,Products!$A$1:$F$51,4,0)</f>
        <v>Vegetables</v>
      </c>
      <c r="M4541" s="7">
        <f>VLOOKUP(I4541,Products!$A$1:$F$51,5,0)</f>
        <v>25.57</v>
      </c>
      <c r="N4541" s="7">
        <f>VLOOKUP(I4541,Products!$A$1:$F$51,6,0)</f>
        <v>19.05</v>
      </c>
      <c r="O4541" t="s">
        <v>835</v>
      </c>
      <c r="P4541" t="str">
        <f>VLOOKUP(O4541,Stores!$A$1:$D$6,2,0)</f>
        <v>MegaMart New Michele</v>
      </c>
      <c r="Q4541" t="str">
        <f>VLOOKUP(O4541,Stores!$A$1:$D$6,4,0)</f>
        <v>West</v>
      </c>
      <c r="R4541" s="6">
        <v>3</v>
      </c>
      <c r="S4541" s="6">
        <v>0.05</v>
      </c>
      <c r="T4541" t="s">
        <v>857</v>
      </c>
      <c r="U4541">
        <f t="shared" si="210"/>
        <v>76.710000000000008</v>
      </c>
      <c r="V4541" s="7">
        <f t="shared" si="211"/>
        <v>57.150000000000006</v>
      </c>
      <c r="W4541" s="7">
        <f t="shared" si="212"/>
        <v>18.610000000000003</v>
      </c>
    </row>
    <row r="4542" spans="1:23" x14ac:dyDescent="0.25">
      <c r="A4542" t="s">
        <v>4494</v>
      </c>
      <c r="B4542" s="4">
        <v>45839</v>
      </c>
      <c r="C4542" t="s">
        <v>373</v>
      </c>
      <c r="D4542" t="str">
        <f>VLOOKUP(C4542,Customers!$A$1:$H$201,4,0)</f>
        <v>Sean Hart</v>
      </c>
      <c r="E4542" t="str">
        <f>VLOOKUP(C4542,Customers!$A$1:$H$201,5,0)</f>
        <v>Female</v>
      </c>
      <c r="F4542" s="4">
        <f>VLOOKUP(C4542,Customers!$A$1:$H$201,6,0)</f>
        <v>19995</v>
      </c>
      <c r="G4542" s="4" t="str">
        <f>VLOOKUP(C4542,Customers!$A$1:$H$201,7,0)</f>
        <v>North Jason</v>
      </c>
      <c r="H4542" s="4">
        <f>VLOOKUP(C4542,Customers!$A$1:$H$201,8,0)</f>
        <v>45602</v>
      </c>
      <c r="I4542" t="s">
        <v>814</v>
      </c>
      <c r="J4542" t="str">
        <f>VLOOKUP(I4542,Products!$A$1:$F$51,2,0)</f>
        <v>Nature Clothing</v>
      </c>
      <c r="K4542" t="str">
        <f>VLOOKUP(I4542,Products!$A$1:$F$51,3,0)</f>
        <v>Fashion</v>
      </c>
      <c r="L4542" t="str">
        <f>VLOOKUP(I4542,Products!$A$1:$F$51,4,0)</f>
        <v>Clothing</v>
      </c>
      <c r="M4542" s="7">
        <f>VLOOKUP(I4542,Products!$A$1:$F$51,5,0)</f>
        <v>1165.3699999999999</v>
      </c>
      <c r="N4542" s="7">
        <f>VLOOKUP(I4542,Products!$A$1:$F$51,6,0)</f>
        <v>926.55</v>
      </c>
      <c r="O4542" t="s">
        <v>835</v>
      </c>
      <c r="P4542" t="str">
        <f>VLOOKUP(O4542,Stores!$A$1:$D$6,2,0)</f>
        <v>MegaMart New Michele</v>
      </c>
      <c r="Q4542" t="str">
        <f>VLOOKUP(O4542,Stores!$A$1:$D$6,4,0)</f>
        <v>West</v>
      </c>
      <c r="R4542" s="6">
        <v>2</v>
      </c>
      <c r="S4542" s="6">
        <v>0.05</v>
      </c>
      <c r="T4542" t="s">
        <v>861</v>
      </c>
      <c r="U4542">
        <f t="shared" si="210"/>
        <v>2330.7399999999998</v>
      </c>
      <c r="V4542" s="7">
        <f t="shared" si="211"/>
        <v>1853.1</v>
      </c>
      <c r="W4542" s="7">
        <f t="shared" si="212"/>
        <v>476.68999999999988</v>
      </c>
    </row>
    <row r="4543" spans="1:23" x14ac:dyDescent="0.25">
      <c r="A4543" t="s">
        <v>4612</v>
      </c>
      <c r="B4543" s="4">
        <v>45840</v>
      </c>
      <c r="C4543" t="s">
        <v>467</v>
      </c>
      <c r="D4543" t="str">
        <f>VLOOKUP(C4543,Customers!$A$1:$H$201,4,0)</f>
        <v>Robert Collins</v>
      </c>
      <c r="E4543" t="str">
        <f>VLOOKUP(C4543,Customers!$A$1:$H$201,5,0)</f>
        <v>Female</v>
      </c>
      <c r="F4543" s="4">
        <f>VLOOKUP(C4543,Customers!$A$1:$H$201,6,0)</f>
        <v>27978</v>
      </c>
      <c r="G4543" s="4" t="str">
        <f>VLOOKUP(C4543,Customers!$A$1:$H$201,7,0)</f>
        <v>Anthonystad</v>
      </c>
      <c r="H4543" s="4">
        <f>VLOOKUP(C4543,Customers!$A$1:$H$201,8,0)</f>
        <v>45697</v>
      </c>
      <c r="I4543" t="s">
        <v>818</v>
      </c>
      <c r="J4543" t="str">
        <f>VLOOKUP(I4543,Products!$A$1:$F$51,2,0)</f>
        <v>Nor Bags</v>
      </c>
      <c r="K4543" t="str">
        <f>VLOOKUP(I4543,Products!$A$1:$F$51,3,0)</f>
        <v>Fashion</v>
      </c>
      <c r="L4543" t="str">
        <f>VLOOKUP(I4543,Products!$A$1:$F$51,4,0)</f>
        <v>Bags</v>
      </c>
      <c r="M4543" s="7">
        <f>VLOOKUP(I4543,Products!$A$1:$F$51,5,0)</f>
        <v>1216.3599999999999</v>
      </c>
      <c r="N4543" s="7">
        <f>VLOOKUP(I4543,Products!$A$1:$F$51,6,0)</f>
        <v>794.8</v>
      </c>
      <c r="O4543" t="s">
        <v>838</v>
      </c>
      <c r="P4543" t="str">
        <f>VLOOKUP(O4543,Stores!$A$1:$D$6,2,0)</f>
        <v>MegaMart Brianahaven</v>
      </c>
      <c r="Q4543" t="str">
        <f>VLOOKUP(O4543,Stores!$A$1:$D$6,4,0)</f>
        <v>North</v>
      </c>
      <c r="R4543" s="6">
        <v>1</v>
      </c>
      <c r="S4543" s="6">
        <v>0.1</v>
      </c>
      <c r="T4543" t="s">
        <v>854</v>
      </c>
      <c r="U4543">
        <f t="shared" si="210"/>
        <v>1216.3599999999999</v>
      </c>
      <c r="V4543" s="7">
        <f t="shared" si="211"/>
        <v>794.8</v>
      </c>
      <c r="W4543" s="7">
        <f t="shared" si="212"/>
        <v>420.65999999999997</v>
      </c>
    </row>
    <row r="4544" spans="1:23" x14ac:dyDescent="0.25">
      <c r="A4544" t="s">
        <v>4872</v>
      </c>
      <c r="B4544" s="4">
        <v>45840</v>
      </c>
      <c r="C4544" t="s">
        <v>606</v>
      </c>
      <c r="D4544" t="str">
        <f>VLOOKUP(C4544,Customers!$A$1:$H$201,4,0)</f>
        <v>Christina Dominguez</v>
      </c>
      <c r="E4544" t="str">
        <f>VLOOKUP(C4544,Customers!$A$1:$H$201,5,0)</f>
        <v>Male</v>
      </c>
      <c r="F4544" s="4">
        <f>VLOOKUP(C4544,Customers!$A$1:$H$201,6,0)</f>
        <v>34043</v>
      </c>
      <c r="G4544" s="4" t="str">
        <f>VLOOKUP(C4544,Customers!$A$1:$H$201,7,0)</f>
        <v>Robertsborough</v>
      </c>
      <c r="H4544" s="4">
        <f>VLOOKUP(C4544,Customers!$A$1:$H$201,8,0)</f>
        <v>45866</v>
      </c>
      <c r="I4544" t="s">
        <v>768</v>
      </c>
      <c r="J4544" t="str">
        <f>VLOOKUP(I4544,Products!$A$1:$F$51,2,0)</f>
        <v>And Footwear</v>
      </c>
      <c r="K4544" t="str">
        <f>VLOOKUP(I4544,Products!$A$1:$F$51,3,0)</f>
        <v>Fashion</v>
      </c>
      <c r="L4544" t="str">
        <f>VLOOKUP(I4544,Products!$A$1:$F$51,4,0)</f>
        <v>Footwear</v>
      </c>
      <c r="M4544" s="7">
        <f>VLOOKUP(I4544,Products!$A$1:$F$51,5,0)</f>
        <v>1878.47</v>
      </c>
      <c r="N4544" s="7">
        <f>VLOOKUP(I4544,Products!$A$1:$F$51,6,0)</f>
        <v>1014.91</v>
      </c>
      <c r="O4544" t="s">
        <v>835</v>
      </c>
      <c r="P4544" t="str">
        <f>VLOOKUP(O4544,Stores!$A$1:$D$6,2,0)</f>
        <v>MegaMart New Michele</v>
      </c>
      <c r="Q4544" t="str">
        <f>VLOOKUP(O4544,Stores!$A$1:$D$6,4,0)</f>
        <v>West</v>
      </c>
      <c r="R4544" s="6">
        <v>5</v>
      </c>
      <c r="S4544" s="6">
        <v>0.05</v>
      </c>
      <c r="T4544" t="s">
        <v>857</v>
      </c>
      <c r="U4544">
        <f t="shared" si="210"/>
        <v>9392.35</v>
      </c>
      <c r="V4544" s="7">
        <f t="shared" si="211"/>
        <v>5074.55</v>
      </c>
      <c r="W4544" s="7">
        <f t="shared" si="212"/>
        <v>4316.8500000000004</v>
      </c>
    </row>
    <row r="4545" spans="1:23" x14ac:dyDescent="0.25">
      <c r="A4545" t="s">
        <v>5665</v>
      </c>
      <c r="B4545" s="4">
        <v>45840</v>
      </c>
      <c r="C4545" t="s">
        <v>14</v>
      </c>
      <c r="D4545" t="str">
        <f>VLOOKUP(C4545,Customers!$A$1:$H$201,4,0)</f>
        <v>Carol Hays</v>
      </c>
      <c r="E4545" t="str">
        <f>VLOOKUP(C4545,Customers!$A$1:$H$201,5,0)</f>
        <v>Female</v>
      </c>
      <c r="F4545" s="4">
        <f>VLOOKUP(C4545,Customers!$A$1:$H$201,6,0)</f>
        <v>38461</v>
      </c>
      <c r="G4545" s="4" t="str">
        <f>VLOOKUP(C4545,Customers!$A$1:$H$201,7,0)</f>
        <v>Port Allen</v>
      </c>
      <c r="H4545" s="4">
        <f>VLOOKUP(C4545,Customers!$A$1:$H$201,8,0)</f>
        <v>45334</v>
      </c>
      <c r="I4545" t="s">
        <v>714</v>
      </c>
      <c r="J4545" t="str">
        <f>VLOOKUP(I4545,Products!$A$1:$F$51,2,0)</f>
        <v>Here Footwear</v>
      </c>
      <c r="K4545" t="str">
        <f>VLOOKUP(I4545,Products!$A$1:$F$51,3,0)</f>
        <v>Fashion</v>
      </c>
      <c r="L4545" t="str">
        <f>VLOOKUP(I4545,Products!$A$1:$F$51,4,0)</f>
        <v>Footwear</v>
      </c>
      <c r="M4545" s="7">
        <f>VLOOKUP(I4545,Products!$A$1:$F$51,5,0)</f>
        <v>1102.791777777778</v>
      </c>
      <c r="N4545" s="7">
        <f>VLOOKUP(I4545,Products!$A$1:$F$51,6,0)</f>
        <v>169.03</v>
      </c>
      <c r="O4545" t="s">
        <v>831</v>
      </c>
      <c r="P4545" t="str">
        <f>VLOOKUP(O4545,Stores!$A$1:$D$6,2,0)</f>
        <v>MegaMart Peckmouth</v>
      </c>
      <c r="Q4545" t="str">
        <f>VLOOKUP(O4545,Stores!$A$1:$D$6,4,0)</f>
        <v>East</v>
      </c>
      <c r="R4545" s="6">
        <v>5</v>
      </c>
      <c r="S4545" s="6">
        <v>0.1</v>
      </c>
      <c r="T4545" t="s">
        <v>854</v>
      </c>
      <c r="U4545">
        <f t="shared" si="210"/>
        <v>5513.9588888888902</v>
      </c>
      <c r="V4545" s="7">
        <f t="shared" si="211"/>
        <v>845.15</v>
      </c>
      <c r="W4545" s="7">
        <f t="shared" si="212"/>
        <v>4667.9088888888909</v>
      </c>
    </row>
    <row r="4546" spans="1:23" x14ac:dyDescent="0.25">
      <c r="A4546" t="s">
        <v>5714</v>
      </c>
      <c r="B4546" s="4">
        <v>45840</v>
      </c>
      <c r="C4546" t="s">
        <v>681</v>
      </c>
      <c r="D4546" t="str">
        <f>VLOOKUP(C4546,Customers!$A$1:$H$201,4,0)</f>
        <v>Ann West</v>
      </c>
      <c r="E4546" t="str">
        <f>VLOOKUP(C4546,Customers!$A$1:$H$201,5,0)</f>
        <v>Male</v>
      </c>
      <c r="F4546" s="4">
        <f>VLOOKUP(C4546,Customers!$A$1:$H$201,6,0)</f>
        <v>36771</v>
      </c>
      <c r="G4546" s="4" t="str">
        <f>VLOOKUP(C4546,Customers!$A$1:$H$201,7,0)</f>
        <v>Craigshire</v>
      </c>
      <c r="H4546" s="4">
        <f>VLOOKUP(C4546,Customers!$A$1:$H$201,8,0)</f>
        <v>44778</v>
      </c>
      <c r="I4546" t="s">
        <v>735</v>
      </c>
      <c r="J4546" t="str">
        <f>VLOOKUP(I4546,Products!$A$1:$F$51,2,0)</f>
        <v>Step Smartphone</v>
      </c>
      <c r="K4546" t="str">
        <f>VLOOKUP(I4546,Products!$A$1:$F$51,3,0)</f>
        <v>Electronics</v>
      </c>
      <c r="L4546" t="str">
        <f>VLOOKUP(I4546,Products!$A$1:$F$51,4,0)</f>
        <v>Smartphone</v>
      </c>
      <c r="M4546" s="7">
        <f>VLOOKUP(I4546,Products!$A$1:$F$51,5,0)</f>
        <v>1194.1199999999999</v>
      </c>
      <c r="N4546" s="7">
        <f>VLOOKUP(I4546,Products!$A$1:$F$51,6,0)</f>
        <v>838.95</v>
      </c>
      <c r="O4546" t="s">
        <v>842</v>
      </c>
      <c r="P4546" t="str">
        <f>VLOOKUP(O4546,Stores!$A$1:$D$6,2,0)</f>
        <v>MegaMart Johnmouth</v>
      </c>
      <c r="Q4546" t="str">
        <f>VLOOKUP(O4546,Stores!$A$1:$D$6,4,0)</f>
        <v>East</v>
      </c>
      <c r="R4546" s="6">
        <v>2</v>
      </c>
      <c r="S4546" s="6">
        <v>0</v>
      </c>
      <c r="T4546" t="s">
        <v>857</v>
      </c>
      <c r="U4546">
        <f t="shared" si="210"/>
        <v>2388.2399999999998</v>
      </c>
      <c r="V4546" s="7">
        <f t="shared" si="211"/>
        <v>1677.9</v>
      </c>
      <c r="W4546" s="7">
        <f t="shared" si="212"/>
        <v>709.33999999999969</v>
      </c>
    </row>
    <row r="4547" spans="1:23" x14ac:dyDescent="0.25">
      <c r="A4547" t="s">
        <v>1101</v>
      </c>
      <c r="B4547" s="4">
        <v>45840</v>
      </c>
      <c r="C4547" t="s">
        <v>49</v>
      </c>
      <c r="D4547" t="str">
        <f>VLOOKUP(C4547,Customers!$A$1:$H$201,4,0)</f>
        <v>Dale Perry</v>
      </c>
      <c r="E4547" t="str">
        <f>VLOOKUP(C4547,Customers!$A$1:$H$201,5,0)</f>
        <v>Male</v>
      </c>
      <c r="F4547" s="4">
        <f>VLOOKUP(C4547,Customers!$A$1:$H$201,6,0)</f>
        <v>32850</v>
      </c>
      <c r="G4547" s="4" t="str">
        <f>VLOOKUP(C4547,Customers!$A$1:$H$201,7,0)</f>
        <v>Lake Dawn</v>
      </c>
      <c r="H4547" s="4">
        <f>VLOOKUP(C4547,Customers!$A$1:$H$201,8,0)</f>
        <v>44393</v>
      </c>
      <c r="I4547" t="s">
        <v>792</v>
      </c>
      <c r="J4547" t="str">
        <f>VLOOKUP(I4547,Products!$A$1:$F$51,2,0)</f>
        <v>Chair Laptop</v>
      </c>
      <c r="K4547" t="str">
        <f>VLOOKUP(I4547,Products!$A$1:$F$51,3,0)</f>
        <v>Electronics</v>
      </c>
      <c r="L4547" t="str">
        <f>VLOOKUP(I4547,Products!$A$1:$F$51,4,0)</f>
        <v>Laptop</v>
      </c>
      <c r="M4547" s="7">
        <f>VLOOKUP(I4547,Products!$A$1:$F$51,5,0)</f>
        <v>1562.43</v>
      </c>
      <c r="N4547" s="7">
        <f>VLOOKUP(I4547,Products!$A$1:$F$51,6,0)</f>
        <v>1195.6300000000001</v>
      </c>
      <c r="O4547" t="s">
        <v>835</v>
      </c>
      <c r="P4547" t="str">
        <f>VLOOKUP(O4547,Stores!$A$1:$D$6,2,0)</f>
        <v>MegaMart New Michele</v>
      </c>
      <c r="Q4547" t="str">
        <f>VLOOKUP(O4547,Stores!$A$1:$D$6,4,0)</f>
        <v>West</v>
      </c>
      <c r="R4547" s="6">
        <v>5</v>
      </c>
      <c r="S4547" s="6">
        <v>0.1</v>
      </c>
      <c r="T4547" t="s">
        <v>857</v>
      </c>
      <c r="U4547">
        <f t="shared" ref="U4547:U4610" si="213">M4547*R4547</f>
        <v>7812.1500000000005</v>
      </c>
      <c r="V4547" s="7">
        <f t="shared" ref="V4547:V4610" si="214">N4547*R4547</f>
        <v>5978.1500000000005</v>
      </c>
      <c r="W4547" s="7">
        <f t="shared" ref="W4547:W4610" si="215">U4547-V4547-(1-S4547)</f>
        <v>1833.1</v>
      </c>
    </row>
    <row r="4548" spans="1:23" x14ac:dyDescent="0.25">
      <c r="A4548" t="s">
        <v>1183</v>
      </c>
      <c r="B4548" s="4">
        <v>45840</v>
      </c>
      <c r="C4548" t="s">
        <v>333</v>
      </c>
      <c r="D4548" t="str">
        <f>VLOOKUP(C4548,Customers!$A$1:$H$201,4,0)</f>
        <v>William Warner</v>
      </c>
      <c r="E4548" t="str">
        <f>VLOOKUP(C4548,Customers!$A$1:$H$201,5,0)</f>
        <v>Female</v>
      </c>
      <c r="F4548" s="4">
        <f>VLOOKUP(C4548,Customers!$A$1:$H$201,6,0)</f>
        <v>25396</v>
      </c>
      <c r="G4548" s="4" t="str">
        <f>VLOOKUP(C4548,Customers!$A$1:$H$201,7,0)</f>
        <v>Geoffreystad</v>
      </c>
      <c r="H4548" s="4">
        <f>VLOOKUP(C4548,Customers!$A$1:$H$201,8,0)</f>
        <v>44890</v>
      </c>
      <c r="I4548" t="s">
        <v>790</v>
      </c>
      <c r="J4548" t="str">
        <f>VLOOKUP(I4548,Products!$A$1:$F$51,2,0)</f>
        <v>Everything Laptop</v>
      </c>
      <c r="K4548" t="str">
        <f>VLOOKUP(I4548,Products!$A$1:$F$51,3,0)</f>
        <v>Electronics</v>
      </c>
      <c r="L4548" t="str">
        <f>VLOOKUP(I4548,Products!$A$1:$F$51,4,0)</f>
        <v>Laptop</v>
      </c>
      <c r="M4548" s="7">
        <f>VLOOKUP(I4548,Products!$A$1:$F$51,5,0)</f>
        <v>428.05</v>
      </c>
      <c r="N4548" s="7">
        <f>VLOOKUP(I4548,Products!$A$1:$F$51,6,0)</f>
        <v>246.07</v>
      </c>
      <c r="O4548" t="s">
        <v>831</v>
      </c>
      <c r="P4548" t="str">
        <f>VLOOKUP(O4548,Stores!$A$1:$D$6,2,0)</f>
        <v>MegaMart Peckmouth</v>
      </c>
      <c r="Q4548" t="str">
        <f>VLOOKUP(O4548,Stores!$A$1:$D$6,4,0)</f>
        <v>East</v>
      </c>
      <c r="R4548" s="6">
        <v>3</v>
      </c>
      <c r="S4548" s="6">
        <v>0</v>
      </c>
      <c r="T4548" t="s">
        <v>851</v>
      </c>
      <c r="U4548">
        <f t="shared" si="213"/>
        <v>1284.1500000000001</v>
      </c>
      <c r="V4548" s="7">
        <f t="shared" si="214"/>
        <v>738.21</v>
      </c>
      <c r="W4548" s="7">
        <f t="shared" si="215"/>
        <v>544.94000000000005</v>
      </c>
    </row>
    <row r="4549" spans="1:23" x14ac:dyDescent="0.25">
      <c r="A4549" t="s">
        <v>1250</v>
      </c>
      <c r="B4549" s="4">
        <v>45841</v>
      </c>
      <c r="C4549" t="s">
        <v>153</v>
      </c>
      <c r="D4549" t="str">
        <f>VLOOKUP(C4549,Customers!$A$1:$H$201,4,0)</f>
        <v>Scott Powell</v>
      </c>
      <c r="E4549" t="str">
        <f>VLOOKUP(C4549,Customers!$A$1:$H$201,5,0)</f>
        <v>Male</v>
      </c>
      <c r="F4549" s="4">
        <f>VLOOKUP(C4549,Customers!$A$1:$H$201,6,0)</f>
        <v>27339</v>
      </c>
      <c r="G4549" s="4" t="str">
        <f>VLOOKUP(C4549,Customers!$A$1:$H$201,7,0)</f>
        <v>Port Miguel</v>
      </c>
      <c r="H4549" s="4">
        <f>VLOOKUP(C4549,Customers!$A$1:$H$201,8,0)</f>
        <v>44754</v>
      </c>
      <c r="I4549" t="s">
        <v>780</v>
      </c>
      <c r="J4549" t="str">
        <f>VLOOKUP(I4549,Products!$A$1:$F$51,2,0)</f>
        <v>Road Clothing</v>
      </c>
      <c r="K4549" t="str">
        <f>VLOOKUP(I4549,Products!$A$1:$F$51,3,0)</f>
        <v>Fashion</v>
      </c>
      <c r="L4549" t="str">
        <f>VLOOKUP(I4549,Products!$A$1:$F$51,4,0)</f>
        <v>Clothing</v>
      </c>
      <c r="M4549" s="7">
        <f>VLOOKUP(I4549,Products!$A$1:$F$51,5,0)</f>
        <v>1485.05</v>
      </c>
      <c r="N4549" s="7">
        <f>VLOOKUP(I4549,Products!$A$1:$F$51,6,0)</f>
        <v>988.31</v>
      </c>
      <c r="O4549" t="s">
        <v>831</v>
      </c>
      <c r="P4549" t="str">
        <f>VLOOKUP(O4549,Stores!$A$1:$D$6,2,0)</f>
        <v>MegaMart Peckmouth</v>
      </c>
      <c r="Q4549" t="str">
        <f>VLOOKUP(O4549,Stores!$A$1:$D$6,4,0)</f>
        <v>East</v>
      </c>
      <c r="R4549" s="6">
        <v>3</v>
      </c>
      <c r="S4549" s="6">
        <v>0.05</v>
      </c>
      <c r="T4549" t="s">
        <v>854</v>
      </c>
      <c r="U4549">
        <f t="shared" si="213"/>
        <v>4455.1499999999996</v>
      </c>
      <c r="V4549" s="7">
        <f t="shared" si="214"/>
        <v>2964.93</v>
      </c>
      <c r="W4549" s="7">
        <f t="shared" si="215"/>
        <v>1489.2699999999998</v>
      </c>
    </row>
    <row r="4550" spans="1:23" x14ac:dyDescent="0.25">
      <c r="A4550" t="s">
        <v>1479</v>
      </c>
      <c r="B4550" s="4">
        <v>45841</v>
      </c>
      <c r="C4550" t="s">
        <v>356</v>
      </c>
      <c r="D4550" t="str">
        <f>VLOOKUP(C4550,Customers!$A$1:$H$201,4,0)</f>
        <v>Kevin Snyder</v>
      </c>
      <c r="E4550" t="str">
        <f>VLOOKUP(C4550,Customers!$A$1:$H$201,5,0)</f>
        <v>Male</v>
      </c>
      <c r="F4550" s="4">
        <f>VLOOKUP(C4550,Customers!$A$1:$H$201,6,0)</f>
        <v>30183</v>
      </c>
      <c r="G4550" s="4" t="str">
        <f>VLOOKUP(C4550,Customers!$A$1:$H$201,7,0)</f>
        <v>Seanville</v>
      </c>
      <c r="H4550" s="4">
        <f>VLOOKUP(C4550,Customers!$A$1:$H$201,8,0)</f>
        <v>44184</v>
      </c>
      <c r="I4550" t="s">
        <v>760</v>
      </c>
      <c r="J4550" t="str">
        <f>VLOOKUP(I4550,Products!$A$1:$F$51,2,0)</f>
        <v>Simple Accessories</v>
      </c>
      <c r="K4550" t="str">
        <f>VLOOKUP(I4550,Products!$A$1:$F$51,3,0)</f>
        <v>Fashion</v>
      </c>
      <c r="L4550" t="str">
        <f>VLOOKUP(I4550,Products!$A$1:$F$51,4,0)</f>
        <v>Accessories</v>
      </c>
      <c r="M4550" s="7">
        <f>VLOOKUP(I4550,Products!$A$1:$F$51,5,0)</f>
        <v>1102.791777777778</v>
      </c>
      <c r="N4550" s="7">
        <f>VLOOKUP(I4550,Products!$A$1:$F$51,6,0)</f>
        <v>242.98</v>
      </c>
      <c r="O4550" t="s">
        <v>838</v>
      </c>
      <c r="P4550" t="str">
        <f>VLOOKUP(O4550,Stores!$A$1:$D$6,2,0)</f>
        <v>MegaMart Brianahaven</v>
      </c>
      <c r="Q4550" t="str">
        <f>VLOOKUP(O4550,Stores!$A$1:$D$6,4,0)</f>
        <v>North</v>
      </c>
      <c r="R4550" s="6">
        <v>3</v>
      </c>
      <c r="S4550" s="6">
        <v>0.05</v>
      </c>
      <c r="T4550" t="s">
        <v>854</v>
      </c>
      <c r="U4550">
        <f t="shared" si="213"/>
        <v>3308.3753333333339</v>
      </c>
      <c r="V4550" s="7">
        <f t="shared" si="214"/>
        <v>728.93999999999994</v>
      </c>
      <c r="W4550" s="7">
        <f t="shared" si="215"/>
        <v>2578.485333333334</v>
      </c>
    </row>
    <row r="4551" spans="1:23" x14ac:dyDescent="0.25">
      <c r="A4551" t="s">
        <v>1530</v>
      </c>
      <c r="B4551" s="4">
        <v>45841</v>
      </c>
      <c r="C4551" t="s">
        <v>222</v>
      </c>
      <c r="D4551" t="str">
        <f>VLOOKUP(C4551,Customers!$A$1:$H$201,4,0)</f>
        <v>Lawrence Stewart</v>
      </c>
      <c r="E4551" t="str">
        <f>VLOOKUP(C4551,Customers!$A$1:$H$201,5,0)</f>
        <v>Male</v>
      </c>
      <c r="F4551" s="4">
        <f>VLOOKUP(C4551,Customers!$A$1:$H$201,6,0)</f>
        <v>38555</v>
      </c>
      <c r="G4551" s="4" t="str">
        <f>VLOOKUP(C4551,Customers!$A$1:$H$201,7,0)</f>
        <v>West Tinatown</v>
      </c>
      <c r="H4551" s="4">
        <f>VLOOKUP(C4551,Customers!$A$1:$H$201,8,0)</f>
        <v>44145</v>
      </c>
      <c r="I4551" t="s">
        <v>780</v>
      </c>
      <c r="J4551" t="str">
        <f>VLOOKUP(I4551,Products!$A$1:$F$51,2,0)</f>
        <v>Road Clothing</v>
      </c>
      <c r="K4551" t="str">
        <f>VLOOKUP(I4551,Products!$A$1:$F$51,3,0)</f>
        <v>Fashion</v>
      </c>
      <c r="L4551" t="str">
        <f>VLOOKUP(I4551,Products!$A$1:$F$51,4,0)</f>
        <v>Clothing</v>
      </c>
      <c r="M4551" s="7">
        <f>VLOOKUP(I4551,Products!$A$1:$F$51,5,0)</f>
        <v>1485.05</v>
      </c>
      <c r="N4551" s="7">
        <f>VLOOKUP(I4551,Products!$A$1:$F$51,6,0)</f>
        <v>988.31</v>
      </c>
      <c r="O4551" t="s">
        <v>835</v>
      </c>
      <c r="P4551" t="str">
        <f>VLOOKUP(O4551,Stores!$A$1:$D$6,2,0)</f>
        <v>MegaMart New Michele</v>
      </c>
      <c r="Q4551" t="str">
        <f>VLOOKUP(O4551,Stores!$A$1:$D$6,4,0)</f>
        <v>West</v>
      </c>
      <c r="R4551" s="6">
        <v>4</v>
      </c>
      <c r="S4551" s="6">
        <v>0.1</v>
      </c>
      <c r="T4551" t="s">
        <v>851</v>
      </c>
      <c r="U4551">
        <f t="shared" si="213"/>
        <v>5940.2</v>
      </c>
      <c r="V4551" s="7">
        <f t="shared" si="214"/>
        <v>3953.24</v>
      </c>
      <c r="W4551" s="7">
        <f t="shared" si="215"/>
        <v>1986.06</v>
      </c>
    </row>
    <row r="4552" spans="1:23" x14ac:dyDescent="0.25">
      <c r="A4552" t="s">
        <v>3863</v>
      </c>
      <c r="B4552" s="4">
        <v>45841</v>
      </c>
      <c r="C4552" t="s">
        <v>552</v>
      </c>
      <c r="D4552" t="str">
        <f>VLOOKUP(C4552,Customers!$A$1:$H$201,4,0)</f>
        <v>Lisa Martinez</v>
      </c>
      <c r="E4552" t="str">
        <f>VLOOKUP(C4552,Customers!$A$1:$H$201,5,0)</f>
        <v>Male</v>
      </c>
      <c r="F4552" s="4">
        <f>VLOOKUP(C4552,Customers!$A$1:$H$201,6,0)</f>
        <v>26178</v>
      </c>
      <c r="G4552" s="4" t="str">
        <f>VLOOKUP(C4552,Customers!$A$1:$H$201,7,0)</f>
        <v>East Codyton</v>
      </c>
      <c r="H4552" s="4">
        <f>VLOOKUP(C4552,Customers!$A$1:$H$201,8,0)</f>
        <v>45251</v>
      </c>
      <c r="I4552" t="s">
        <v>728</v>
      </c>
      <c r="J4552" t="str">
        <f>VLOOKUP(I4552,Products!$A$1:$F$51,2,0)</f>
        <v>Understand Camera</v>
      </c>
      <c r="K4552" t="str">
        <f>VLOOKUP(I4552,Products!$A$1:$F$51,3,0)</f>
        <v>Electronics</v>
      </c>
      <c r="L4552" t="str">
        <f>VLOOKUP(I4552,Products!$A$1:$F$51,4,0)</f>
        <v>Camera</v>
      </c>
      <c r="M4552" s="7">
        <f>VLOOKUP(I4552,Products!$A$1:$F$51,5,0)</f>
        <v>1474.12</v>
      </c>
      <c r="N4552" s="7">
        <f>VLOOKUP(I4552,Products!$A$1:$F$51,6,0)</f>
        <v>764.02</v>
      </c>
      <c r="O4552" t="s">
        <v>835</v>
      </c>
      <c r="P4552" t="str">
        <f>VLOOKUP(O4552,Stores!$A$1:$D$6,2,0)</f>
        <v>MegaMart New Michele</v>
      </c>
      <c r="Q4552" t="str">
        <f>VLOOKUP(O4552,Stores!$A$1:$D$6,4,0)</f>
        <v>West</v>
      </c>
      <c r="R4552" s="6">
        <v>4</v>
      </c>
      <c r="S4552" s="6">
        <v>0.15</v>
      </c>
      <c r="T4552" t="s">
        <v>857</v>
      </c>
      <c r="U4552">
        <f t="shared" si="213"/>
        <v>5896.48</v>
      </c>
      <c r="V4552" s="7">
        <f t="shared" si="214"/>
        <v>3056.08</v>
      </c>
      <c r="W4552" s="7">
        <f t="shared" si="215"/>
        <v>2839.5499999999997</v>
      </c>
    </row>
    <row r="4553" spans="1:23" x14ac:dyDescent="0.25">
      <c r="A4553" t="s">
        <v>3999</v>
      </c>
      <c r="B4553" s="4">
        <v>45841</v>
      </c>
      <c r="C4553" t="s">
        <v>42</v>
      </c>
      <c r="D4553" t="str">
        <f>VLOOKUP(C4553,Customers!$A$1:$H$201,4,0)</f>
        <v>Catherine Rice</v>
      </c>
      <c r="E4553" t="str">
        <f>VLOOKUP(C4553,Customers!$A$1:$H$201,5,0)</f>
        <v>Male</v>
      </c>
      <c r="F4553" s="4">
        <f>VLOOKUP(C4553,Customers!$A$1:$H$201,6,0)</f>
        <v>28106</v>
      </c>
      <c r="G4553" s="4" t="str">
        <f>VLOOKUP(C4553,Customers!$A$1:$H$201,7,0)</f>
        <v>West Carol</v>
      </c>
      <c r="H4553" s="4">
        <f>VLOOKUP(C4553,Customers!$A$1:$H$201,8,0)</f>
        <v>45861</v>
      </c>
      <c r="I4553" t="s">
        <v>788</v>
      </c>
      <c r="J4553" t="str">
        <f>VLOOKUP(I4553,Products!$A$1:$F$51,2,0)</f>
        <v>Beat Accessories</v>
      </c>
      <c r="K4553" t="str">
        <f>VLOOKUP(I4553,Products!$A$1:$F$51,3,0)</f>
        <v>Fashion</v>
      </c>
      <c r="L4553" t="str">
        <f>VLOOKUP(I4553,Products!$A$1:$F$51,4,0)</f>
        <v>Accessories</v>
      </c>
      <c r="M4553" s="7">
        <f>VLOOKUP(I4553,Products!$A$1:$F$51,5,0)</f>
        <v>1798.97</v>
      </c>
      <c r="N4553" s="7">
        <f>VLOOKUP(I4553,Products!$A$1:$F$51,6,0)</f>
        <v>1329.15</v>
      </c>
      <c r="O4553" t="s">
        <v>831</v>
      </c>
      <c r="P4553" t="str">
        <f>VLOOKUP(O4553,Stores!$A$1:$D$6,2,0)</f>
        <v>MegaMart Peckmouth</v>
      </c>
      <c r="Q4553" t="str">
        <f>VLOOKUP(O4553,Stores!$A$1:$D$6,4,0)</f>
        <v>East</v>
      </c>
      <c r="R4553" s="6">
        <v>1</v>
      </c>
      <c r="S4553" s="6">
        <v>0.1</v>
      </c>
      <c r="T4553" t="s">
        <v>851</v>
      </c>
      <c r="U4553">
        <f t="shared" si="213"/>
        <v>1798.97</v>
      </c>
      <c r="V4553" s="7">
        <f t="shared" si="214"/>
        <v>1329.15</v>
      </c>
      <c r="W4553" s="7">
        <f t="shared" si="215"/>
        <v>468.91999999999996</v>
      </c>
    </row>
    <row r="4554" spans="1:23" x14ac:dyDescent="0.25">
      <c r="A4554" t="s">
        <v>4320</v>
      </c>
      <c r="B4554" s="4">
        <v>45841</v>
      </c>
      <c r="C4554" t="s">
        <v>83</v>
      </c>
      <c r="D4554" t="str">
        <f>VLOOKUP(C4554,Customers!$A$1:$H$201,4,0)</f>
        <v>Debbie Martin</v>
      </c>
      <c r="E4554" t="str">
        <f>VLOOKUP(C4554,Customers!$A$1:$H$201,5,0)</f>
        <v>Male</v>
      </c>
      <c r="F4554" s="4">
        <f>VLOOKUP(C4554,Customers!$A$1:$H$201,6,0)</f>
        <v>34290</v>
      </c>
      <c r="G4554" s="4" t="str">
        <f>VLOOKUP(C4554,Customers!$A$1:$H$201,7,0)</f>
        <v>Meganmouth</v>
      </c>
      <c r="H4554" s="4">
        <f>VLOOKUP(C4554,Customers!$A$1:$H$201,8,0)</f>
        <v>44583</v>
      </c>
      <c r="I4554" t="s">
        <v>753</v>
      </c>
      <c r="J4554" t="str">
        <f>VLOOKUP(I4554,Products!$A$1:$F$51,2,0)</f>
        <v>Find Headphones</v>
      </c>
      <c r="K4554" t="str">
        <f>VLOOKUP(I4554,Products!$A$1:$F$51,3,0)</f>
        <v>Electronics</v>
      </c>
      <c r="L4554" t="str">
        <f>VLOOKUP(I4554,Products!$A$1:$F$51,4,0)</f>
        <v>Headphones</v>
      </c>
      <c r="M4554" s="7">
        <f>VLOOKUP(I4554,Products!$A$1:$F$51,5,0)</f>
        <v>1246.1099999999999</v>
      </c>
      <c r="N4554" s="7">
        <f>VLOOKUP(I4554,Products!$A$1:$F$51,6,0)</f>
        <v>833.52</v>
      </c>
      <c r="O4554" t="s">
        <v>835</v>
      </c>
      <c r="P4554" t="str">
        <f>VLOOKUP(O4554,Stores!$A$1:$D$6,2,0)</f>
        <v>MegaMart New Michele</v>
      </c>
      <c r="Q4554" t="str">
        <f>VLOOKUP(O4554,Stores!$A$1:$D$6,4,0)</f>
        <v>West</v>
      </c>
      <c r="R4554" s="6">
        <v>5</v>
      </c>
      <c r="S4554" s="6">
        <v>0</v>
      </c>
      <c r="T4554" t="s">
        <v>851</v>
      </c>
      <c r="U4554">
        <f t="shared" si="213"/>
        <v>6230.5499999999993</v>
      </c>
      <c r="V4554" s="7">
        <f t="shared" si="214"/>
        <v>4167.6000000000004</v>
      </c>
      <c r="W4554" s="7">
        <f t="shared" si="215"/>
        <v>2061.9499999999989</v>
      </c>
    </row>
    <row r="4555" spans="1:23" x14ac:dyDescent="0.25">
      <c r="A4555" t="s">
        <v>5657</v>
      </c>
      <c r="B4555" s="4">
        <v>45841</v>
      </c>
      <c r="C4555" t="s">
        <v>236</v>
      </c>
      <c r="D4555" t="str">
        <f>VLOOKUP(C4555,Customers!$A$1:$H$201,4,0)</f>
        <v>Susan Salinas</v>
      </c>
      <c r="E4555" t="str">
        <f>VLOOKUP(C4555,Customers!$A$1:$H$201,5,0)</f>
        <v>Male</v>
      </c>
      <c r="F4555" s="4">
        <f>VLOOKUP(C4555,Customers!$A$1:$H$201,6,0)</f>
        <v>36698</v>
      </c>
      <c r="G4555" s="4" t="str">
        <f>VLOOKUP(C4555,Customers!$A$1:$H$201,7,0)</f>
        <v>Turnerberg</v>
      </c>
      <c r="H4555" s="4">
        <f>VLOOKUP(C4555,Customers!$A$1:$H$201,8,0)</f>
        <v>44462</v>
      </c>
      <c r="I4555" t="s">
        <v>788</v>
      </c>
      <c r="J4555" t="str">
        <f>VLOOKUP(I4555,Products!$A$1:$F$51,2,0)</f>
        <v>Beat Accessories</v>
      </c>
      <c r="K4555" t="str">
        <f>VLOOKUP(I4555,Products!$A$1:$F$51,3,0)</f>
        <v>Fashion</v>
      </c>
      <c r="L4555" t="str">
        <f>VLOOKUP(I4555,Products!$A$1:$F$51,4,0)</f>
        <v>Accessories</v>
      </c>
      <c r="M4555" s="7">
        <f>VLOOKUP(I4555,Products!$A$1:$F$51,5,0)</f>
        <v>1798.97</v>
      </c>
      <c r="N4555" s="7">
        <f>VLOOKUP(I4555,Products!$A$1:$F$51,6,0)</f>
        <v>1329.15</v>
      </c>
      <c r="O4555" t="s">
        <v>842</v>
      </c>
      <c r="P4555" t="str">
        <f>VLOOKUP(O4555,Stores!$A$1:$D$6,2,0)</f>
        <v>MegaMart Johnmouth</v>
      </c>
      <c r="Q4555" t="str">
        <f>VLOOKUP(O4555,Stores!$A$1:$D$6,4,0)</f>
        <v>East</v>
      </c>
      <c r="R4555" s="6">
        <v>1</v>
      </c>
      <c r="S4555" s="6">
        <v>0.15</v>
      </c>
      <c r="T4555" t="s">
        <v>861</v>
      </c>
      <c r="U4555">
        <f t="shared" si="213"/>
        <v>1798.97</v>
      </c>
      <c r="V4555" s="7">
        <f t="shared" si="214"/>
        <v>1329.15</v>
      </c>
      <c r="W4555" s="7">
        <f t="shared" si="215"/>
        <v>468.96999999999991</v>
      </c>
    </row>
    <row r="4556" spans="1:23" x14ac:dyDescent="0.25">
      <c r="A4556" t="s">
        <v>1114</v>
      </c>
      <c r="B4556" s="4">
        <v>45841</v>
      </c>
      <c r="C4556" t="s">
        <v>659</v>
      </c>
      <c r="D4556" t="str">
        <f>VLOOKUP(C4556,Customers!$A$1:$H$201,4,0)</f>
        <v>Cynthia Cherry</v>
      </c>
      <c r="E4556" t="str">
        <f>VLOOKUP(C4556,Customers!$A$1:$H$201,5,0)</f>
        <v>Male</v>
      </c>
      <c r="F4556" s="4">
        <f>VLOOKUP(C4556,Customers!$A$1:$H$201,6,0)</f>
        <v>32522</v>
      </c>
      <c r="G4556" s="4" t="str">
        <f>VLOOKUP(C4556,Customers!$A$1:$H$201,7,0)</f>
        <v>Gomeztown</v>
      </c>
      <c r="H4556" s="4">
        <f>VLOOKUP(C4556,Customers!$A$1:$H$201,8,0)</f>
        <v>45231</v>
      </c>
      <c r="I4556" t="s">
        <v>782</v>
      </c>
      <c r="J4556" t="str">
        <f>VLOOKUP(I4556,Products!$A$1:$F$51,2,0)</f>
        <v>National Watches</v>
      </c>
      <c r="K4556" t="str">
        <f>VLOOKUP(I4556,Products!$A$1:$F$51,3,0)</f>
        <v>Fashion</v>
      </c>
      <c r="L4556" t="str">
        <f>VLOOKUP(I4556,Products!$A$1:$F$51,4,0)</f>
        <v>Watches</v>
      </c>
      <c r="M4556" s="7">
        <f>VLOOKUP(I4556,Products!$A$1:$F$51,5,0)</f>
        <v>29.24</v>
      </c>
      <c r="N4556" s="7">
        <f>VLOOKUP(I4556,Products!$A$1:$F$51,6,0)</f>
        <v>742.26521739130465</v>
      </c>
      <c r="O4556" t="s">
        <v>835</v>
      </c>
      <c r="P4556" t="str">
        <f>VLOOKUP(O4556,Stores!$A$1:$D$6,2,0)</f>
        <v>MegaMart New Michele</v>
      </c>
      <c r="Q4556" t="str">
        <f>VLOOKUP(O4556,Stores!$A$1:$D$6,4,0)</f>
        <v>West</v>
      </c>
      <c r="R4556" s="6">
        <v>5</v>
      </c>
      <c r="S4556" s="6">
        <v>0.15</v>
      </c>
      <c r="T4556" t="s">
        <v>851</v>
      </c>
      <c r="U4556">
        <f t="shared" si="213"/>
        <v>146.19999999999999</v>
      </c>
      <c r="V4556" s="7">
        <f t="shared" si="214"/>
        <v>3711.3260869565233</v>
      </c>
      <c r="W4556" s="7">
        <f t="shared" si="215"/>
        <v>-3565.9760869565234</v>
      </c>
    </row>
    <row r="4557" spans="1:23" x14ac:dyDescent="0.25">
      <c r="A4557" t="s">
        <v>1730</v>
      </c>
      <c r="B4557" s="4">
        <v>45841</v>
      </c>
      <c r="C4557" t="s">
        <v>241</v>
      </c>
      <c r="D4557" t="str">
        <f>VLOOKUP(C4557,Customers!$A$1:$H$201,4,0)</f>
        <v>Amanda Hoover</v>
      </c>
      <c r="E4557" t="str">
        <f>VLOOKUP(C4557,Customers!$A$1:$H$201,5,0)</f>
        <v>Female</v>
      </c>
      <c r="F4557" s="4">
        <f>VLOOKUP(C4557,Customers!$A$1:$H$201,6,0)</f>
        <v>26908</v>
      </c>
      <c r="G4557" s="4" t="str">
        <f>VLOOKUP(C4557,Customers!$A$1:$H$201,7,0)</f>
        <v>Brittanyburgh</v>
      </c>
      <c r="H4557" s="4">
        <f>VLOOKUP(C4557,Customers!$A$1:$H$201,8,0)</f>
        <v>45561</v>
      </c>
      <c r="I4557" t="s">
        <v>746</v>
      </c>
      <c r="J4557" t="str">
        <f>VLOOKUP(I4557,Products!$A$1:$F$51,2,0)</f>
        <v>Add Clothing</v>
      </c>
      <c r="K4557" t="str">
        <f>VLOOKUP(I4557,Products!$A$1:$F$51,3,0)</f>
        <v>Fashion</v>
      </c>
      <c r="L4557" t="str">
        <f>VLOOKUP(I4557,Products!$A$1:$F$51,4,0)</f>
        <v>Clothing</v>
      </c>
      <c r="M4557" s="7">
        <f>VLOOKUP(I4557,Products!$A$1:$F$51,5,0)</f>
        <v>1342.75</v>
      </c>
      <c r="N4557" s="7">
        <f>VLOOKUP(I4557,Products!$A$1:$F$51,6,0)</f>
        <v>797.94</v>
      </c>
      <c r="O4557" t="s">
        <v>835</v>
      </c>
      <c r="P4557" t="str">
        <f>VLOOKUP(O4557,Stores!$A$1:$D$6,2,0)</f>
        <v>MegaMart New Michele</v>
      </c>
      <c r="Q4557" t="str">
        <f>VLOOKUP(O4557,Stores!$A$1:$D$6,4,0)</f>
        <v>West</v>
      </c>
      <c r="R4557" s="6">
        <v>1</v>
      </c>
      <c r="S4557" s="6">
        <v>0.15</v>
      </c>
      <c r="T4557" t="s">
        <v>851</v>
      </c>
      <c r="U4557">
        <f t="shared" si="213"/>
        <v>1342.75</v>
      </c>
      <c r="V4557" s="7">
        <f t="shared" si="214"/>
        <v>797.94</v>
      </c>
      <c r="W4557" s="7">
        <f t="shared" si="215"/>
        <v>543.95999999999992</v>
      </c>
    </row>
    <row r="4558" spans="1:23" x14ac:dyDescent="0.25">
      <c r="A4558" t="s">
        <v>2414</v>
      </c>
      <c r="B4558" s="4">
        <v>45841</v>
      </c>
      <c r="C4558" t="s">
        <v>285</v>
      </c>
      <c r="D4558" t="str">
        <f>VLOOKUP(C4558,Customers!$A$1:$H$201,4,0)</f>
        <v>Phyllis Durham</v>
      </c>
      <c r="E4558" t="str">
        <f>VLOOKUP(C4558,Customers!$A$1:$H$201,5,0)</f>
        <v>Male</v>
      </c>
      <c r="F4558" s="4">
        <f>VLOOKUP(C4558,Customers!$A$1:$H$201,6,0)</f>
        <v>38700</v>
      </c>
      <c r="G4558" s="4" t="str">
        <f>VLOOKUP(C4558,Customers!$A$1:$H$201,7,0)</f>
        <v>Nancyside</v>
      </c>
      <c r="H4558" s="4">
        <f>VLOOKUP(C4558,Customers!$A$1:$H$201,8,0)</f>
        <v>44688</v>
      </c>
      <c r="I4558" t="s">
        <v>751</v>
      </c>
      <c r="J4558" t="str">
        <f>VLOOKUP(I4558,Products!$A$1:$F$51,2,0)</f>
        <v>House Accessories</v>
      </c>
      <c r="K4558" t="str">
        <f>VLOOKUP(I4558,Products!$A$1:$F$51,3,0)</f>
        <v>Fashion</v>
      </c>
      <c r="L4558" t="str">
        <f>VLOOKUP(I4558,Products!$A$1:$F$51,4,0)</f>
        <v>Accessories</v>
      </c>
      <c r="M4558" s="7">
        <f>VLOOKUP(I4558,Products!$A$1:$F$51,5,0)</f>
        <v>1858.75</v>
      </c>
      <c r="N4558" s="7">
        <f>VLOOKUP(I4558,Products!$A$1:$F$51,6,0)</f>
        <v>1451.16</v>
      </c>
      <c r="O4558" t="s">
        <v>838</v>
      </c>
      <c r="P4558" t="str">
        <f>VLOOKUP(O4558,Stores!$A$1:$D$6,2,0)</f>
        <v>MegaMart Brianahaven</v>
      </c>
      <c r="Q4558" t="str">
        <f>VLOOKUP(O4558,Stores!$A$1:$D$6,4,0)</f>
        <v>North</v>
      </c>
      <c r="R4558" s="6">
        <v>1</v>
      </c>
      <c r="S4558" s="6">
        <v>0.05</v>
      </c>
      <c r="T4558" t="s">
        <v>857</v>
      </c>
      <c r="U4558">
        <f t="shared" si="213"/>
        <v>1858.75</v>
      </c>
      <c r="V4558" s="7">
        <f t="shared" si="214"/>
        <v>1451.16</v>
      </c>
      <c r="W4558" s="7">
        <f t="shared" si="215"/>
        <v>406.63999999999993</v>
      </c>
    </row>
    <row r="4559" spans="1:23" x14ac:dyDescent="0.25">
      <c r="A4559" t="s">
        <v>2828</v>
      </c>
      <c r="B4559" s="4">
        <v>45841</v>
      </c>
      <c r="C4559" t="s">
        <v>478</v>
      </c>
      <c r="D4559" t="str">
        <f>VLOOKUP(C4559,Customers!$A$1:$H$201,4,0)</f>
        <v>Denise Jackson</v>
      </c>
      <c r="E4559" t="str">
        <f>VLOOKUP(C4559,Customers!$A$1:$H$201,5,0)</f>
        <v>Male</v>
      </c>
      <c r="F4559" s="4">
        <f>VLOOKUP(C4559,Customers!$A$1:$H$201,6,0)</f>
        <v>35356</v>
      </c>
      <c r="G4559" s="4" t="str">
        <f>VLOOKUP(C4559,Customers!$A$1:$H$201,7,0)</f>
        <v>Williamsport</v>
      </c>
      <c r="H4559" s="4">
        <f>VLOOKUP(C4559,Customers!$A$1:$H$201,8,0)</f>
        <v>44915</v>
      </c>
      <c r="I4559" t="s">
        <v>786</v>
      </c>
      <c r="J4559" t="str">
        <f>VLOOKUP(I4559,Products!$A$1:$F$51,2,0)</f>
        <v>Difficult Vegetables</v>
      </c>
      <c r="K4559" t="str">
        <f>VLOOKUP(I4559,Products!$A$1:$F$51,3,0)</f>
        <v>Groceries</v>
      </c>
      <c r="L4559" t="str">
        <f>VLOOKUP(I4559,Products!$A$1:$F$51,4,0)</f>
        <v>Vegetables</v>
      </c>
      <c r="M4559" s="7">
        <f>VLOOKUP(I4559,Products!$A$1:$F$51,5,0)</f>
        <v>1102.791777777778</v>
      </c>
      <c r="N4559" s="7">
        <f>VLOOKUP(I4559,Products!$A$1:$F$51,6,0)</f>
        <v>164.01</v>
      </c>
      <c r="O4559" t="s">
        <v>838</v>
      </c>
      <c r="P4559" t="str">
        <f>VLOOKUP(O4559,Stores!$A$1:$D$6,2,0)</f>
        <v>MegaMart Brianahaven</v>
      </c>
      <c r="Q4559" t="str">
        <f>VLOOKUP(O4559,Stores!$A$1:$D$6,4,0)</f>
        <v>North</v>
      </c>
      <c r="R4559" s="6">
        <v>2</v>
      </c>
      <c r="S4559" s="6">
        <v>0</v>
      </c>
      <c r="T4559" t="s">
        <v>857</v>
      </c>
      <c r="U4559">
        <f t="shared" si="213"/>
        <v>2205.5835555555559</v>
      </c>
      <c r="V4559" s="7">
        <f t="shared" si="214"/>
        <v>328.02</v>
      </c>
      <c r="W4559" s="7">
        <f t="shared" si="215"/>
        <v>1876.5635555555559</v>
      </c>
    </row>
    <row r="4560" spans="1:23" x14ac:dyDescent="0.25">
      <c r="A4560" t="s">
        <v>4799</v>
      </c>
      <c r="B4560" s="4">
        <v>45842</v>
      </c>
      <c r="C4560" t="s">
        <v>236</v>
      </c>
      <c r="D4560" t="str">
        <f>VLOOKUP(C4560,Customers!$A$1:$H$201,4,0)</f>
        <v>Susan Salinas</v>
      </c>
      <c r="E4560" t="str">
        <f>VLOOKUP(C4560,Customers!$A$1:$H$201,5,0)</f>
        <v>Male</v>
      </c>
      <c r="F4560" s="4">
        <f>VLOOKUP(C4560,Customers!$A$1:$H$201,6,0)</f>
        <v>36698</v>
      </c>
      <c r="G4560" s="4" t="str">
        <f>VLOOKUP(C4560,Customers!$A$1:$H$201,7,0)</f>
        <v>Turnerberg</v>
      </c>
      <c r="H4560" s="4">
        <f>VLOOKUP(C4560,Customers!$A$1:$H$201,8,0)</f>
        <v>44462</v>
      </c>
      <c r="I4560" t="s">
        <v>790</v>
      </c>
      <c r="J4560" t="str">
        <f>VLOOKUP(I4560,Products!$A$1:$F$51,2,0)</f>
        <v>Everything Laptop</v>
      </c>
      <c r="K4560" t="str">
        <f>VLOOKUP(I4560,Products!$A$1:$F$51,3,0)</f>
        <v>Electronics</v>
      </c>
      <c r="L4560" t="str">
        <f>VLOOKUP(I4560,Products!$A$1:$F$51,4,0)</f>
        <v>Laptop</v>
      </c>
      <c r="M4560" s="7">
        <f>VLOOKUP(I4560,Products!$A$1:$F$51,5,0)</f>
        <v>428.05</v>
      </c>
      <c r="N4560" s="7">
        <f>VLOOKUP(I4560,Products!$A$1:$F$51,6,0)</f>
        <v>246.07</v>
      </c>
      <c r="O4560" t="s">
        <v>838</v>
      </c>
      <c r="P4560" t="str">
        <f>VLOOKUP(O4560,Stores!$A$1:$D$6,2,0)</f>
        <v>MegaMart Brianahaven</v>
      </c>
      <c r="Q4560" t="str">
        <f>VLOOKUP(O4560,Stores!$A$1:$D$6,4,0)</f>
        <v>North</v>
      </c>
      <c r="R4560" s="6">
        <v>2</v>
      </c>
      <c r="S4560" s="6">
        <v>0</v>
      </c>
      <c r="T4560" t="s">
        <v>857</v>
      </c>
      <c r="U4560">
        <f t="shared" si="213"/>
        <v>856.1</v>
      </c>
      <c r="V4560" s="7">
        <f t="shared" si="214"/>
        <v>492.14</v>
      </c>
      <c r="W4560" s="7">
        <f t="shared" si="215"/>
        <v>362.96000000000004</v>
      </c>
    </row>
    <row r="4561" spans="1:23" x14ac:dyDescent="0.25">
      <c r="A4561" t="s">
        <v>4878</v>
      </c>
      <c r="B4561" s="4">
        <v>45842</v>
      </c>
      <c r="C4561" t="s">
        <v>659</v>
      </c>
      <c r="D4561" t="str">
        <f>VLOOKUP(C4561,Customers!$A$1:$H$201,4,0)</f>
        <v>Cynthia Cherry</v>
      </c>
      <c r="E4561" t="str">
        <f>VLOOKUP(C4561,Customers!$A$1:$H$201,5,0)</f>
        <v>Male</v>
      </c>
      <c r="F4561" s="4">
        <f>VLOOKUP(C4561,Customers!$A$1:$H$201,6,0)</f>
        <v>32522</v>
      </c>
      <c r="G4561" s="4" t="str">
        <f>VLOOKUP(C4561,Customers!$A$1:$H$201,7,0)</f>
        <v>Gomeztown</v>
      </c>
      <c r="H4561" s="4">
        <f>VLOOKUP(C4561,Customers!$A$1:$H$201,8,0)</f>
        <v>45231</v>
      </c>
      <c r="I4561" t="s">
        <v>790</v>
      </c>
      <c r="J4561" t="str">
        <f>VLOOKUP(I4561,Products!$A$1:$F$51,2,0)</f>
        <v>Everything Laptop</v>
      </c>
      <c r="K4561" t="str">
        <f>VLOOKUP(I4561,Products!$A$1:$F$51,3,0)</f>
        <v>Electronics</v>
      </c>
      <c r="L4561" t="str">
        <f>VLOOKUP(I4561,Products!$A$1:$F$51,4,0)</f>
        <v>Laptop</v>
      </c>
      <c r="M4561" s="7">
        <f>VLOOKUP(I4561,Products!$A$1:$F$51,5,0)</f>
        <v>428.05</v>
      </c>
      <c r="N4561" s="7">
        <f>VLOOKUP(I4561,Products!$A$1:$F$51,6,0)</f>
        <v>246.07</v>
      </c>
      <c r="O4561" t="s">
        <v>842</v>
      </c>
      <c r="P4561" t="str">
        <f>VLOOKUP(O4561,Stores!$A$1:$D$6,2,0)</f>
        <v>MegaMart Johnmouth</v>
      </c>
      <c r="Q4561" t="str">
        <f>VLOOKUP(O4561,Stores!$A$1:$D$6,4,0)</f>
        <v>East</v>
      </c>
      <c r="R4561" s="6">
        <v>4</v>
      </c>
      <c r="S4561" s="6">
        <v>0</v>
      </c>
      <c r="T4561" t="s">
        <v>851</v>
      </c>
      <c r="U4561">
        <f t="shared" si="213"/>
        <v>1712.2</v>
      </c>
      <c r="V4561" s="7">
        <f t="shared" si="214"/>
        <v>984.28</v>
      </c>
      <c r="W4561" s="7">
        <f t="shared" si="215"/>
        <v>726.92000000000007</v>
      </c>
    </row>
    <row r="4562" spans="1:23" x14ac:dyDescent="0.25">
      <c r="A4562" t="s">
        <v>5469</v>
      </c>
      <c r="B4562" s="4">
        <v>45842</v>
      </c>
      <c r="C4562" t="s">
        <v>492</v>
      </c>
      <c r="D4562" t="str">
        <f>VLOOKUP(C4562,Customers!$A$1:$H$201,4,0)</f>
        <v>Mario Cuevas</v>
      </c>
      <c r="E4562" t="str">
        <f>VLOOKUP(C4562,Customers!$A$1:$H$201,5,0)</f>
        <v>Male</v>
      </c>
      <c r="F4562" s="4">
        <f>VLOOKUP(C4562,Customers!$A$1:$H$201,6,0)</f>
        <v>31478</v>
      </c>
      <c r="G4562" s="4" t="str">
        <f>VLOOKUP(C4562,Customers!$A$1:$H$201,7,0)</f>
        <v>North Charlesville</v>
      </c>
      <c r="H4562" s="4">
        <f>VLOOKUP(C4562,Customers!$A$1:$H$201,8,0)</f>
        <v>45172</v>
      </c>
      <c r="I4562" t="s">
        <v>749</v>
      </c>
      <c r="J4562" t="str">
        <f>VLOOKUP(I4562,Products!$A$1:$F$51,2,0)</f>
        <v>Whether Bags</v>
      </c>
      <c r="K4562" t="str">
        <f>VLOOKUP(I4562,Products!$A$1:$F$51,3,0)</f>
        <v>Fashion</v>
      </c>
      <c r="L4562" t="str">
        <f>VLOOKUP(I4562,Products!$A$1:$F$51,4,0)</f>
        <v>Bags</v>
      </c>
      <c r="M4562" s="7">
        <f>VLOOKUP(I4562,Products!$A$1:$F$51,5,0)</f>
        <v>270.45</v>
      </c>
      <c r="N4562" s="7">
        <f>VLOOKUP(I4562,Products!$A$1:$F$51,6,0)</f>
        <v>742.26521739130465</v>
      </c>
      <c r="O4562" t="s">
        <v>835</v>
      </c>
      <c r="P4562" t="str">
        <f>VLOOKUP(O4562,Stores!$A$1:$D$6,2,0)</f>
        <v>MegaMart New Michele</v>
      </c>
      <c r="Q4562" t="str">
        <f>VLOOKUP(O4562,Stores!$A$1:$D$6,4,0)</f>
        <v>West</v>
      </c>
      <c r="R4562" s="6">
        <v>2</v>
      </c>
      <c r="S4562" s="6">
        <v>0.05</v>
      </c>
      <c r="T4562" t="s">
        <v>854</v>
      </c>
      <c r="U4562">
        <f t="shared" si="213"/>
        <v>540.9</v>
      </c>
      <c r="V4562" s="7">
        <f t="shared" si="214"/>
        <v>1484.5304347826093</v>
      </c>
      <c r="W4562" s="7">
        <f t="shared" si="215"/>
        <v>-944.58043478260936</v>
      </c>
    </row>
    <row r="4563" spans="1:23" x14ac:dyDescent="0.25">
      <c r="A4563" t="s">
        <v>5516</v>
      </c>
      <c r="B4563" s="4">
        <v>45842</v>
      </c>
      <c r="C4563" t="s">
        <v>537</v>
      </c>
      <c r="D4563" t="str">
        <f>VLOOKUP(C4563,Customers!$A$1:$H$201,4,0)</f>
        <v>Melissa Torres</v>
      </c>
      <c r="E4563" t="str">
        <f>VLOOKUP(C4563,Customers!$A$1:$H$201,5,0)</f>
        <v>Male</v>
      </c>
      <c r="F4563" s="4">
        <f>VLOOKUP(C4563,Customers!$A$1:$H$201,6,0)</f>
        <v>28514</v>
      </c>
      <c r="G4563" s="4" t="str">
        <f>VLOOKUP(C4563,Customers!$A$1:$H$201,7,0)</f>
        <v>North Kathryn</v>
      </c>
      <c r="H4563" s="4">
        <f>VLOOKUP(C4563,Customers!$A$1:$H$201,8,0)</f>
        <v>45779</v>
      </c>
      <c r="I4563" t="s">
        <v>730</v>
      </c>
      <c r="J4563" t="str">
        <f>VLOOKUP(I4563,Products!$A$1:$F$51,2,0)</f>
        <v>Recognize Footwear</v>
      </c>
      <c r="K4563" t="str">
        <f>VLOOKUP(I4563,Products!$A$1:$F$51,3,0)</f>
        <v>Fashion</v>
      </c>
      <c r="L4563" t="str">
        <f>VLOOKUP(I4563,Products!$A$1:$F$51,4,0)</f>
        <v>Footwear</v>
      </c>
      <c r="M4563" s="7">
        <f>VLOOKUP(I4563,Products!$A$1:$F$51,5,0)</f>
        <v>109.78</v>
      </c>
      <c r="N4563" s="7">
        <f>VLOOKUP(I4563,Products!$A$1:$F$51,6,0)</f>
        <v>70.59</v>
      </c>
      <c r="O4563" t="s">
        <v>827</v>
      </c>
      <c r="P4563" t="str">
        <f>VLOOKUP(O4563,Stores!$A$1:$D$6,2,0)</f>
        <v>MegaMart Jimenezborough</v>
      </c>
      <c r="Q4563" t="str">
        <f>VLOOKUP(O4563,Stores!$A$1:$D$6,4,0)</f>
        <v>South</v>
      </c>
      <c r="R4563" s="6">
        <v>4</v>
      </c>
      <c r="S4563" s="6">
        <v>0.1</v>
      </c>
      <c r="T4563" t="s">
        <v>854</v>
      </c>
      <c r="U4563">
        <f t="shared" si="213"/>
        <v>439.12</v>
      </c>
      <c r="V4563" s="7">
        <f t="shared" si="214"/>
        <v>282.36</v>
      </c>
      <c r="W4563" s="7">
        <f t="shared" si="215"/>
        <v>155.85999999999999</v>
      </c>
    </row>
    <row r="4564" spans="1:23" x14ac:dyDescent="0.25">
      <c r="A4564" t="s">
        <v>943</v>
      </c>
      <c r="B4564" s="4">
        <v>45842</v>
      </c>
      <c r="C4564" t="s">
        <v>117</v>
      </c>
      <c r="D4564" t="str">
        <f>VLOOKUP(C4564,Customers!$A$1:$H$201,4,0)</f>
        <v>Lacey Hall</v>
      </c>
      <c r="E4564" t="str">
        <f>VLOOKUP(C4564,Customers!$A$1:$H$201,5,0)</f>
        <v>Male</v>
      </c>
      <c r="F4564" s="4">
        <f>VLOOKUP(C4564,Customers!$A$1:$H$201,6,0)</f>
        <v>37417</v>
      </c>
      <c r="G4564" s="4" t="str">
        <f>VLOOKUP(C4564,Customers!$A$1:$H$201,7,0)</f>
        <v>Thomashaven</v>
      </c>
      <c r="H4564" s="4">
        <f>VLOOKUP(C4564,Customers!$A$1:$H$201,8,0)</f>
        <v>44800</v>
      </c>
      <c r="I4564" t="s">
        <v>814</v>
      </c>
      <c r="J4564" t="str">
        <f>VLOOKUP(I4564,Products!$A$1:$F$51,2,0)</f>
        <v>Nature Clothing</v>
      </c>
      <c r="K4564" t="str">
        <f>VLOOKUP(I4564,Products!$A$1:$F$51,3,0)</f>
        <v>Fashion</v>
      </c>
      <c r="L4564" t="str">
        <f>VLOOKUP(I4564,Products!$A$1:$F$51,4,0)</f>
        <v>Clothing</v>
      </c>
      <c r="M4564" s="7">
        <f>VLOOKUP(I4564,Products!$A$1:$F$51,5,0)</f>
        <v>1165.3699999999999</v>
      </c>
      <c r="N4564" s="7">
        <f>VLOOKUP(I4564,Products!$A$1:$F$51,6,0)</f>
        <v>926.55</v>
      </c>
      <c r="O4564" t="s">
        <v>838</v>
      </c>
      <c r="P4564" t="str">
        <f>VLOOKUP(O4564,Stores!$A$1:$D$6,2,0)</f>
        <v>MegaMart Brianahaven</v>
      </c>
      <c r="Q4564" t="str">
        <f>VLOOKUP(O4564,Stores!$A$1:$D$6,4,0)</f>
        <v>North</v>
      </c>
      <c r="R4564" s="6">
        <v>5</v>
      </c>
      <c r="S4564" s="6">
        <v>0</v>
      </c>
      <c r="T4564" t="s">
        <v>854</v>
      </c>
      <c r="U4564">
        <f t="shared" si="213"/>
        <v>5826.8499999999995</v>
      </c>
      <c r="V4564" s="7">
        <f t="shared" si="214"/>
        <v>4632.75</v>
      </c>
      <c r="W4564" s="7">
        <f t="shared" si="215"/>
        <v>1193.0999999999995</v>
      </c>
    </row>
    <row r="4565" spans="1:23" x14ac:dyDescent="0.25">
      <c r="A4565" t="s">
        <v>1153</v>
      </c>
      <c r="B4565" s="4">
        <v>45842</v>
      </c>
      <c r="C4565" t="s">
        <v>467</v>
      </c>
      <c r="D4565" t="str">
        <f>VLOOKUP(C4565,Customers!$A$1:$H$201,4,0)</f>
        <v>Robert Collins</v>
      </c>
      <c r="E4565" t="str">
        <f>VLOOKUP(C4565,Customers!$A$1:$H$201,5,0)</f>
        <v>Female</v>
      </c>
      <c r="F4565" s="4">
        <f>VLOOKUP(C4565,Customers!$A$1:$H$201,6,0)</f>
        <v>27978</v>
      </c>
      <c r="G4565" s="4" t="str">
        <f>VLOOKUP(C4565,Customers!$A$1:$H$201,7,0)</f>
        <v>Anthonystad</v>
      </c>
      <c r="H4565" s="4">
        <f>VLOOKUP(C4565,Customers!$A$1:$H$201,8,0)</f>
        <v>45697</v>
      </c>
      <c r="I4565" t="s">
        <v>738</v>
      </c>
      <c r="J4565" t="str">
        <f>VLOOKUP(I4565,Products!$A$1:$F$51,2,0)</f>
        <v>Either Headphones</v>
      </c>
      <c r="K4565" t="str">
        <f>VLOOKUP(I4565,Products!$A$1:$F$51,3,0)</f>
        <v>Electronics</v>
      </c>
      <c r="L4565" t="str">
        <f>VLOOKUP(I4565,Products!$A$1:$F$51,4,0)</f>
        <v>Headphones</v>
      </c>
      <c r="M4565" s="7">
        <f>VLOOKUP(I4565,Products!$A$1:$F$51,5,0)</f>
        <v>248.57</v>
      </c>
      <c r="N4565" s="7">
        <f>VLOOKUP(I4565,Products!$A$1:$F$51,6,0)</f>
        <v>190.67</v>
      </c>
      <c r="O4565" t="s">
        <v>842</v>
      </c>
      <c r="P4565" t="str">
        <f>VLOOKUP(O4565,Stores!$A$1:$D$6,2,0)</f>
        <v>MegaMart Johnmouth</v>
      </c>
      <c r="Q4565" t="str">
        <f>VLOOKUP(O4565,Stores!$A$1:$D$6,4,0)</f>
        <v>East</v>
      </c>
      <c r="R4565" s="6">
        <v>4</v>
      </c>
      <c r="S4565" s="6">
        <v>0.15</v>
      </c>
      <c r="T4565" t="s">
        <v>851</v>
      </c>
      <c r="U4565">
        <f t="shared" si="213"/>
        <v>994.28</v>
      </c>
      <c r="V4565" s="7">
        <f t="shared" si="214"/>
        <v>762.68</v>
      </c>
      <c r="W4565" s="7">
        <f t="shared" si="215"/>
        <v>230.75000000000003</v>
      </c>
    </row>
    <row r="4566" spans="1:23" x14ac:dyDescent="0.25">
      <c r="A4566" t="s">
        <v>1679</v>
      </c>
      <c r="B4566" s="4">
        <v>45843</v>
      </c>
      <c r="C4566" t="s">
        <v>420</v>
      </c>
      <c r="D4566" t="str">
        <f>VLOOKUP(C4566,Customers!$A$1:$H$201,4,0)</f>
        <v>Heidi Wilson</v>
      </c>
      <c r="E4566" t="str">
        <f>VLOOKUP(C4566,Customers!$A$1:$H$201,5,0)</f>
        <v>Male</v>
      </c>
      <c r="F4566" s="4">
        <f>VLOOKUP(C4566,Customers!$A$1:$H$201,6,0)</f>
        <v>28268</v>
      </c>
      <c r="G4566" s="4" t="str">
        <f>VLOOKUP(C4566,Customers!$A$1:$H$201,7,0)</f>
        <v>Ramosbury</v>
      </c>
      <c r="H4566" s="4">
        <f>VLOOKUP(C4566,Customers!$A$1:$H$201,8,0)</f>
        <v>44926</v>
      </c>
      <c r="I4566" t="s">
        <v>798</v>
      </c>
      <c r="J4566" t="str">
        <f>VLOOKUP(I4566,Products!$A$1:$F$51,2,0)</f>
        <v>Stage Footwear</v>
      </c>
      <c r="K4566" t="str">
        <f>VLOOKUP(I4566,Products!$A$1:$F$51,3,0)</f>
        <v>Fashion</v>
      </c>
      <c r="L4566" t="str">
        <f>VLOOKUP(I4566,Products!$A$1:$F$51,4,0)</f>
        <v>Footwear</v>
      </c>
      <c r="M4566" s="7">
        <f>VLOOKUP(I4566,Products!$A$1:$F$51,5,0)</f>
        <v>1102.791777777778</v>
      </c>
      <c r="N4566" s="7">
        <f>VLOOKUP(I4566,Products!$A$1:$F$51,6,0)</f>
        <v>742.26521739130465</v>
      </c>
      <c r="O4566" t="s">
        <v>831</v>
      </c>
      <c r="P4566" t="str">
        <f>VLOOKUP(O4566,Stores!$A$1:$D$6,2,0)</f>
        <v>MegaMart Peckmouth</v>
      </c>
      <c r="Q4566" t="str">
        <f>VLOOKUP(O4566,Stores!$A$1:$D$6,4,0)</f>
        <v>East</v>
      </c>
      <c r="R4566" s="6">
        <v>2</v>
      </c>
      <c r="S4566" s="6">
        <v>0</v>
      </c>
      <c r="T4566" t="s">
        <v>851</v>
      </c>
      <c r="U4566">
        <f t="shared" si="213"/>
        <v>2205.5835555555559</v>
      </c>
      <c r="V4566" s="7">
        <f t="shared" si="214"/>
        <v>1484.5304347826093</v>
      </c>
      <c r="W4566" s="7">
        <f t="shared" si="215"/>
        <v>720.05312077294661</v>
      </c>
    </row>
    <row r="4567" spans="1:23" x14ac:dyDescent="0.25">
      <c r="A4567" t="s">
        <v>2530</v>
      </c>
      <c r="B4567" s="4">
        <v>45843</v>
      </c>
      <c r="C4567" t="s">
        <v>409</v>
      </c>
      <c r="D4567" t="str">
        <f>VLOOKUP(C4567,Customers!$A$1:$H$201,4,0)</f>
        <v>Travis Peters</v>
      </c>
      <c r="E4567" t="str">
        <f>VLOOKUP(C4567,Customers!$A$1:$H$201,5,0)</f>
        <v>Female</v>
      </c>
      <c r="F4567" s="4">
        <f>VLOOKUP(C4567,Customers!$A$1:$H$201,6,0)</f>
        <v>24112</v>
      </c>
      <c r="G4567" s="4" t="str">
        <f>VLOOKUP(C4567,Customers!$A$1:$H$201,7,0)</f>
        <v>South Ianhaven</v>
      </c>
      <c r="H4567" s="4">
        <f>VLOOKUP(C4567,Customers!$A$1:$H$201,8,0)</f>
        <v>44926</v>
      </c>
      <c r="I4567" t="s">
        <v>796</v>
      </c>
      <c r="J4567" t="str">
        <f>VLOOKUP(I4567,Products!$A$1:$F$51,2,0)</f>
        <v>Book Television</v>
      </c>
      <c r="K4567" t="str">
        <f>VLOOKUP(I4567,Products!$A$1:$F$51,3,0)</f>
        <v>Electronics</v>
      </c>
      <c r="L4567" t="str">
        <f>VLOOKUP(I4567,Products!$A$1:$F$51,4,0)</f>
        <v>Television</v>
      </c>
      <c r="M4567" s="7">
        <f>VLOOKUP(I4567,Products!$A$1:$F$51,5,0)</f>
        <v>1952.65</v>
      </c>
      <c r="N4567" s="7">
        <f>VLOOKUP(I4567,Products!$A$1:$F$51,6,0)</f>
        <v>1451.27</v>
      </c>
      <c r="O4567" t="s">
        <v>838</v>
      </c>
      <c r="P4567" t="str">
        <f>VLOOKUP(O4567,Stores!$A$1:$D$6,2,0)</f>
        <v>MegaMart Brianahaven</v>
      </c>
      <c r="Q4567" t="str">
        <f>VLOOKUP(O4567,Stores!$A$1:$D$6,4,0)</f>
        <v>North</v>
      </c>
      <c r="R4567" s="6">
        <v>4</v>
      </c>
      <c r="S4567" s="6">
        <v>0.15</v>
      </c>
      <c r="T4567" t="s">
        <v>854</v>
      </c>
      <c r="U4567">
        <f t="shared" si="213"/>
        <v>7810.6</v>
      </c>
      <c r="V4567" s="7">
        <f t="shared" si="214"/>
        <v>5805.08</v>
      </c>
      <c r="W4567" s="7">
        <f t="shared" si="215"/>
        <v>2004.6700000000005</v>
      </c>
    </row>
    <row r="4568" spans="1:23" x14ac:dyDescent="0.25">
      <c r="A4568" t="s">
        <v>2874</v>
      </c>
      <c r="B4568" s="4">
        <v>45843</v>
      </c>
      <c r="C4568" t="s">
        <v>304</v>
      </c>
      <c r="D4568" t="str">
        <f>VLOOKUP(C4568,Customers!$A$1:$H$201,4,0)</f>
        <v>Sarah Reynolds</v>
      </c>
      <c r="E4568" t="str">
        <f>VLOOKUP(C4568,Customers!$A$1:$H$201,5,0)</f>
        <v>Female</v>
      </c>
      <c r="F4568" s="4">
        <f>VLOOKUP(C4568,Customers!$A$1:$H$201,6,0)</f>
        <v>32344</v>
      </c>
      <c r="G4568" s="4" t="str">
        <f>VLOOKUP(C4568,Customers!$A$1:$H$201,7,0)</f>
        <v>South Christinabury</v>
      </c>
      <c r="H4568" s="4">
        <f>VLOOKUP(C4568,Customers!$A$1:$H$201,8,0)</f>
        <v>44826</v>
      </c>
      <c r="I4568" t="s">
        <v>753</v>
      </c>
      <c r="J4568" t="str">
        <f>VLOOKUP(I4568,Products!$A$1:$F$51,2,0)</f>
        <v>Find Headphones</v>
      </c>
      <c r="K4568" t="str">
        <f>VLOOKUP(I4568,Products!$A$1:$F$51,3,0)</f>
        <v>Electronics</v>
      </c>
      <c r="L4568" t="str">
        <f>VLOOKUP(I4568,Products!$A$1:$F$51,4,0)</f>
        <v>Headphones</v>
      </c>
      <c r="M4568" s="7">
        <f>VLOOKUP(I4568,Products!$A$1:$F$51,5,0)</f>
        <v>1246.1099999999999</v>
      </c>
      <c r="N4568" s="7">
        <f>VLOOKUP(I4568,Products!$A$1:$F$51,6,0)</f>
        <v>833.52</v>
      </c>
      <c r="O4568" t="s">
        <v>838</v>
      </c>
      <c r="P4568" t="str">
        <f>VLOOKUP(O4568,Stores!$A$1:$D$6,2,0)</f>
        <v>MegaMart Brianahaven</v>
      </c>
      <c r="Q4568" t="str">
        <f>VLOOKUP(O4568,Stores!$A$1:$D$6,4,0)</f>
        <v>North</v>
      </c>
      <c r="R4568" s="6">
        <v>3</v>
      </c>
      <c r="S4568" s="6">
        <v>0.05</v>
      </c>
      <c r="T4568" t="s">
        <v>861</v>
      </c>
      <c r="U4568">
        <f t="shared" si="213"/>
        <v>3738.33</v>
      </c>
      <c r="V4568" s="7">
        <f t="shared" si="214"/>
        <v>2500.56</v>
      </c>
      <c r="W4568" s="7">
        <f t="shared" si="215"/>
        <v>1236.82</v>
      </c>
    </row>
    <row r="4569" spans="1:23" x14ac:dyDescent="0.25">
      <c r="A4569" t="s">
        <v>3649</v>
      </c>
      <c r="B4569" s="4">
        <v>45843</v>
      </c>
      <c r="C4569" t="s">
        <v>34</v>
      </c>
      <c r="D4569" t="str">
        <f>VLOOKUP(C4569,Customers!$A$1:$H$201,4,0)</f>
        <v>Isaiah Williams</v>
      </c>
      <c r="E4569" t="str">
        <f>VLOOKUP(C4569,Customers!$A$1:$H$201,5,0)</f>
        <v>Male</v>
      </c>
      <c r="F4569" s="4">
        <f>VLOOKUP(C4569,Customers!$A$1:$H$201,6,0)</f>
        <v>22233</v>
      </c>
      <c r="G4569" s="4" t="str">
        <f>VLOOKUP(C4569,Customers!$A$1:$H$201,7,0)</f>
        <v>New Michaelland</v>
      </c>
      <c r="H4569" s="4">
        <f>VLOOKUP(C4569,Customers!$A$1:$H$201,8,0)</f>
        <v>45720</v>
      </c>
      <c r="I4569" t="s">
        <v>741</v>
      </c>
      <c r="J4569" t="str">
        <f>VLOOKUP(I4569,Products!$A$1:$F$51,2,0)</f>
        <v>Above Camera</v>
      </c>
      <c r="K4569" t="str">
        <f>VLOOKUP(I4569,Products!$A$1:$F$51,3,0)</f>
        <v>Electronics</v>
      </c>
      <c r="L4569" t="str">
        <f>VLOOKUP(I4569,Products!$A$1:$F$51,4,0)</f>
        <v>Camera</v>
      </c>
      <c r="M4569" s="7">
        <f>VLOOKUP(I4569,Products!$A$1:$F$51,5,0)</f>
        <v>1193.0899999999999</v>
      </c>
      <c r="N4569" s="7">
        <f>VLOOKUP(I4569,Products!$A$1:$F$51,6,0)</f>
        <v>818.24</v>
      </c>
      <c r="O4569" t="s">
        <v>842</v>
      </c>
      <c r="P4569" t="str">
        <f>VLOOKUP(O4569,Stores!$A$1:$D$6,2,0)</f>
        <v>MegaMart Johnmouth</v>
      </c>
      <c r="Q4569" t="str">
        <f>VLOOKUP(O4569,Stores!$A$1:$D$6,4,0)</f>
        <v>East</v>
      </c>
      <c r="R4569" s="6">
        <v>1</v>
      </c>
      <c r="S4569" s="6">
        <v>0</v>
      </c>
      <c r="T4569" t="s">
        <v>851</v>
      </c>
      <c r="U4569">
        <f t="shared" si="213"/>
        <v>1193.0899999999999</v>
      </c>
      <c r="V4569" s="7">
        <f t="shared" si="214"/>
        <v>818.24</v>
      </c>
      <c r="W4569" s="7">
        <f t="shared" si="215"/>
        <v>373.84999999999991</v>
      </c>
    </row>
    <row r="4570" spans="1:23" x14ac:dyDescent="0.25">
      <c r="A4570" t="s">
        <v>3890</v>
      </c>
      <c r="B4570" s="4">
        <v>45843</v>
      </c>
      <c r="C4570" t="s">
        <v>30</v>
      </c>
      <c r="D4570" t="str">
        <f>VLOOKUP(C4570,Customers!$A$1:$H$201,4,0)</f>
        <v>Erin Walker</v>
      </c>
      <c r="E4570" t="str">
        <f>VLOOKUP(C4570,Customers!$A$1:$H$201,5,0)</f>
        <v>Male</v>
      </c>
      <c r="F4570" s="4">
        <f>VLOOKUP(C4570,Customers!$A$1:$H$201,6,0)</f>
        <v>31058</v>
      </c>
      <c r="G4570" s="4" t="str">
        <f>VLOOKUP(C4570,Customers!$A$1:$H$201,7,0)</f>
        <v>West Jasmine</v>
      </c>
      <c r="H4570" s="4">
        <f>VLOOKUP(C4570,Customers!$A$1:$H$201,8,0)</f>
        <v>44482</v>
      </c>
      <c r="I4570" t="s">
        <v>812</v>
      </c>
      <c r="J4570" t="str">
        <f>VLOOKUP(I4570,Products!$A$1:$F$51,2,0)</f>
        <v>Set Dairy</v>
      </c>
      <c r="K4570" t="str">
        <f>VLOOKUP(I4570,Products!$A$1:$F$51,3,0)</f>
        <v>Groceries</v>
      </c>
      <c r="L4570" t="str">
        <f>VLOOKUP(I4570,Products!$A$1:$F$51,4,0)</f>
        <v>Dairy</v>
      </c>
      <c r="M4570" s="7">
        <f>VLOOKUP(I4570,Products!$A$1:$F$51,5,0)</f>
        <v>1879.08</v>
      </c>
      <c r="N4570" s="7">
        <f>VLOOKUP(I4570,Products!$A$1:$F$51,6,0)</f>
        <v>1004.56</v>
      </c>
      <c r="O4570" t="s">
        <v>838</v>
      </c>
      <c r="P4570" t="str">
        <f>VLOOKUP(O4570,Stores!$A$1:$D$6,2,0)</f>
        <v>MegaMart Brianahaven</v>
      </c>
      <c r="Q4570" t="str">
        <f>VLOOKUP(O4570,Stores!$A$1:$D$6,4,0)</f>
        <v>North</v>
      </c>
      <c r="R4570" s="6">
        <v>1</v>
      </c>
      <c r="S4570" s="6">
        <v>0.15</v>
      </c>
      <c r="T4570" t="s">
        <v>861</v>
      </c>
      <c r="U4570">
        <f t="shared" si="213"/>
        <v>1879.08</v>
      </c>
      <c r="V4570" s="7">
        <f t="shared" si="214"/>
        <v>1004.56</v>
      </c>
      <c r="W4570" s="7">
        <f t="shared" si="215"/>
        <v>873.67</v>
      </c>
    </row>
    <row r="4571" spans="1:23" x14ac:dyDescent="0.25">
      <c r="A4571" t="s">
        <v>5429</v>
      </c>
      <c r="B4571" s="4">
        <v>45843</v>
      </c>
      <c r="C4571" t="s">
        <v>49</v>
      </c>
      <c r="D4571" t="str">
        <f>VLOOKUP(C4571,Customers!$A$1:$H$201,4,0)</f>
        <v>Dale Perry</v>
      </c>
      <c r="E4571" t="str">
        <f>VLOOKUP(C4571,Customers!$A$1:$H$201,5,0)</f>
        <v>Male</v>
      </c>
      <c r="F4571" s="4">
        <f>VLOOKUP(C4571,Customers!$A$1:$H$201,6,0)</f>
        <v>32850</v>
      </c>
      <c r="G4571" s="4" t="str">
        <f>VLOOKUP(C4571,Customers!$A$1:$H$201,7,0)</f>
        <v>Lake Dawn</v>
      </c>
      <c r="H4571" s="4">
        <f>VLOOKUP(C4571,Customers!$A$1:$H$201,8,0)</f>
        <v>44393</v>
      </c>
      <c r="I4571" t="s">
        <v>732</v>
      </c>
      <c r="J4571" t="str">
        <f>VLOOKUP(I4571,Products!$A$1:$F$51,2,0)</f>
        <v>Us Snacks</v>
      </c>
      <c r="K4571" t="str">
        <f>VLOOKUP(I4571,Products!$A$1:$F$51,3,0)</f>
        <v>Groceries</v>
      </c>
      <c r="L4571" t="str">
        <f>VLOOKUP(I4571,Products!$A$1:$F$51,4,0)</f>
        <v>Snacks</v>
      </c>
      <c r="M4571" s="7">
        <f>VLOOKUP(I4571,Products!$A$1:$F$51,5,0)</f>
        <v>123.19</v>
      </c>
      <c r="N4571" s="7">
        <f>VLOOKUP(I4571,Products!$A$1:$F$51,6,0)</f>
        <v>80.36</v>
      </c>
      <c r="O4571" t="s">
        <v>831</v>
      </c>
      <c r="P4571" t="str">
        <f>VLOOKUP(O4571,Stores!$A$1:$D$6,2,0)</f>
        <v>MegaMart Peckmouth</v>
      </c>
      <c r="Q4571" t="str">
        <f>VLOOKUP(O4571,Stores!$A$1:$D$6,4,0)</f>
        <v>East</v>
      </c>
      <c r="R4571" s="6">
        <v>1</v>
      </c>
      <c r="S4571" s="6">
        <v>0.1</v>
      </c>
      <c r="T4571" t="s">
        <v>861</v>
      </c>
      <c r="U4571">
        <f t="shared" si="213"/>
        <v>123.19</v>
      </c>
      <c r="V4571" s="7">
        <f t="shared" si="214"/>
        <v>80.36</v>
      </c>
      <c r="W4571" s="7">
        <f t="shared" si="215"/>
        <v>41.93</v>
      </c>
    </row>
    <row r="4572" spans="1:23" x14ac:dyDescent="0.25">
      <c r="A4572" t="s">
        <v>5474</v>
      </c>
      <c r="B4572" s="4">
        <v>45843</v>
      </c>
      <c r="C4572" t="s">
        <v>110</v>
      </c>
      <c r="D4572" t="str">
        <f>VLOOKUP(C4572,Customers!$A$1:$H$201,4,0)</f>
        <v>John Carr</v>
      </c>
      <c r="E4572" t="str">
        <f>VLOOKUP(C4572,Customers!$A$1:$H$201,5,0)</f>
        <v>Female</v>
      </c>
      <c r="F4572" s="4">
        <f>VLOOKUP(C4572,Customers!$A$1:$H$201,6,0)</f>
        <v>21956</v>
      </c>
      <c r="G4572" s="4" t="str">
        <f>VLOOKUP(C4572,Customers!$A$1:$H$201,7,0)</f>
        <v>New David</v>
      </c>
      <c r="H4572" s="4">
        <f>VLOOKUP(C4572,Customers!$A$1:$H$201,8,0)</f>
        <v>44911</v>
      </c>
      <c r="I4572" t="s">
        <v>714</v>
      </c>
      <c r="J4572" t="str">
        <f>VLOOKUP(I4572,Products!$A$1:$F$51,2,0)</f>
        <v>Here Footwear</v>
      </c>
      <c r="K4572" t="str">
        <f>VLOOKUP(I4572,Products!$A$1:$F$51,3,0)</f>
        <v>Fashion</v>
      </c>
      <c r="L4572" t="str">
        <f>VLOOKUP(I4572,Products!$A$1:$F$51,4,0)</f>
        <v>Footwear</v>
      </c>
      <c r="M4572" s="7">
        <f>VLOOKUP(I4572,Products!$A$1:$F$51,5,0)</f>
        <v>1102.791777777778</v>
      </c>
      <c r="N4572" s="7">
        <f>VLOOKUP(I4572,Products!$A$1:$F$51,6,0)</f>
        <v>169.03</v>
      </c>
      <c r="O4572" t="s">
        <v>838</v>
      </c>
      <c r="P4572" t="str">
        <f>VLOOKUP(O4572,Stores!$A$1:$D$6,2,0)</f>
        <v>MegaMart Brianahaven</v>
      </c>
      <c r="Q4572" t="str">
        <f>VLOOKUP(O4572,Stores!$A$1:$D$6,4,0)</f>
        <v>North</v>
      </c>
      <c r="R4572" s="6">
        <v>2</v>
      </c>
      <c r="S4572" s="6">
        <v>0</v>
      </c>
      <c r="T4572" t="s">
        <v>851</v>
      </c>
      <c r="U4572">
        <f t="shared" si="213"/>
        <v>2205.5835555555559</v>
      </c>
      <c r="V4572" s="7">
        <f t="shared" si="214"/>
        <v>338.06</v>
      </c>
      <c r="W4572" s="7">
        <f t="shared" si="215"/>
        <v>1866.523555555556</v>
      </c>
    </row>
    <row r="4573" spans="1:23" x14ac:dyDescent="0.25">
      <c r="A4573" t="s">
        <v>5537</v>
      </c>
      <c r="B4573" s="4">
        <v>45843</v>
      </c>
      <c r="C4573" t="s">
        <v>153</v>
      </c>
      <c r="D4573" t="str">
        <f>VLOOKUP(C4573,Customers!$A$1:$H$201,4,0)</f>
        <v>Scott Powell</v>
      </c>
      <c r="E4573" t="str">
        <f>VLOOKUP(C4573,Customers!$A$1:$H$201,5,0)</f>
        <v>Male</v>
      </c>
      <c r="F4573" s="4">
        <f>VLOOKUP(C4573,Customers!$A$1:$H$201,6,0)</f>
        <v>27339</v>
      </c>
      <c r="G4573" s="4" t="str">
        <f>VLOOKUP(C4573,Customers!$A$1:$H$201,7,0)</f>
        <v>Port Miguel</v>
      </c>
      <c r="H4573" s="4">
        <f>VLOOKUP(C4573,Customers!$A$1:$H$201,8,0)</f>
        <v>44754</v>
      </c>
      <c r="I4573" t="s">
        <v>724</v>
      </c>
      <c r="J4573" t="str">
        <f>VLOOKUP(I4573,Products!$A$1:$F$51,2,0)</f>
        <v>Company Fruits</v>
      </c>
      <c r="K4573" t="str">
        <f>VLOOKUP(I4573,Products!$A$1:$F$51,3,0)</f>
        <v>Groceries</v>
      </c>
      <c r="L4573" t="str">
        <f>VLOOKUP(I4573,Products!$A$1:$F$51,4,0)</f>
        <v>Fruits</v>
      </c>
      <c r="M4573" s="7">
        <f>VLOOKUP(I4573,Products!$A$1:$F$51,5,0)</f>
        <v>318.05</v>
      </c>
      <c r="N4573" s="7">
        <f>VLOOKUP(I4573,Products!$A$1:$F$51,6,0)</f>
        <v>742.26521739130465</v>
      </c>
      <c r="O4573" t="s">
        <v>827</v>
      </c>
      <c r="P4573" t="str">
        <f>VLOOKUP(O4573,Stores!$A$1:$D$6,2,0)</f>
        <v>MegaMart Jimenezborough</v>
      </c>
      <c r="Q4573" t="str">
        <f>VLOOKUP(O4573,Stores!$A$1:$D$6,4,0)</f>
        <v>South</v>
      </c>
      <c r="R4573" s="6">
        <v>5</v>
      </c>
      <c r="S4573" s="6">
        <v>0.05</v>
      </c>
      <c r="T4573" t="s">
        <v>851</v>
      </c>
      <c r="U4573">
        <f t="shared" si="213"/>
        <v>1590.25</v>
      </c>
      <c r="V4573" s="7">
        <f t="shared" si="214"/>
        <v>3711.3260869565233</v>
      </c>
      <c r="W4573" s="7">
        <f t="shared" si="215"/>
        <v>-2122.0260869565232</v>
      </c>
    </row>
    <row r="4574" spans="1:23" x14ac:dyDescent="0.25">
      <c r="A4574" t="s">
        <v>922</v>
      </c>
      <c r="B4574" s="4">
        <v>45844</v>
      </c>
      <c r="C4574" t="s">
        <v>121</v>
      </c>
      <c r="D4574" t="str">
        <f>VLOOKUP(C4574,Customers!$A$1:$H$201,4,0)</f>
        <v>Ashley Gibson</v>
      </c>
      <c r="E4574" t="str">
        <f>VLOOKUP(C4574,Customers!$A$1:$H$201,5,0)</f>
        <v>Female</v>
      </c>
      <c r="F4574" s="4">
        <f>VLOOKUP(C4574,Customers!$A$1:$H$201,6,0)</f>
        <v>37694</v>
      </c>
      <c r="G4574" s="4" t="str">
        <f>VLOOKUP(C4574,Customers!$A$1:$H$201,7,0)</f>
        <v>East Carrieberg</v>
      </c>
      <c r="H4574" s="4">
        <f>VLOOKUP(C4574,Customers!$A$1:$H$201,8,0)</f>
        <v>45895</v>
      </c>
      <c r="I4574" t="s">
        <v>802</v>
      </c>
      <c r="J4574" t="str">
        <f>VLOOKUP(I4574,Products!$A$1:$F$51,2,0)</f>
        <v>Piece Headphones</v>
      </c>
      <c r="K4574" t="str">
        <f>VLOOKUP(I4574,Products!$A$1:$F$51,3,0)</f>
        <v>Electronics</v>
      </c>
      <c r="L4574" t="str">
        <f>VLOOKUP(I4574,Products!$A$1:$F$51,4,0)</f>
        <v>Headphones</v>
      </c>
      <c r="M4574" s="7">
        <f>VLOOKUP(I4574,Products!$A$1:$F$51,5,0)</f>
        <v>1745.61</v>
      </c>
      <c r="N4574" s="7">
        <f>VLOOKUP(I4574,Products!$A$1:$F$51,6,0)</f>
        <v>1322.44</v>
      </c>
      <c r="O4574" t="s">
        <v>842</v>
      </c>
      <c r="P4574" t="str">
        <f>VLOOKUP(O4574,Stores!$A$1:$D$6,2,0)</f>
        <v>MegaMart Johnmouth</v>
      </c>
      <c r="Q4574" t="str">
        <f>VLOOKUP(O4574,Stores!$A$1:$D$6,4,0)</f>
        <v>East</v>
      </c>
      <c r="R4574" s="6">
        <v>4</v>
      </c>
      <c r="S4574" s="6">
        <v>0.05</v>
      </c>
      <c r="T4574" t="s">
        <v>854</v>
      </c>
      <c r="U4574">
        <f t="shared" si="213"/>
        <v>6982.44</v>
      </c>
      <c r="V4574" s="7">
        <f t="shared" si="214"/>
        <v>5289.76</v>
      </c>
      <c r="W4574" s="7">
        <f t="shared" si="215"/>
        <v>1691.7299999999993</v>
      </c>
    </row>
    <row r="4575" spans="1:23" x14ac:dyDescent="0.25">
      <c r="A4575" t="s">
        <v>1708</v>
      </c>
      <c r="B4575" s="4">
        <v>45844</v>
      </c>
      <c r="C4575" t="s">
        <v>103</v>
      </c>
      <c r="D4575" t="str">
        <f>VLOOKUP(C4575,Customers!$A$1:$H$201,4,0)</f>
        <v>Justin Macdonald</v>
      </c>
      <c r="E4575" t="str">
        <f>VLOOKUP(C4575,Customers!$A$1:$H$201,5,0)</f>
        <v>Male</v>
      </c>
      <c r="F4575" s="4">
        <f>VLOOKUP(C4575,Customers!$A$1:$H$201,6,0)</f>
        <v>37990</v>
      </c>
      <c r="G4575" s="4" t="str">
        <f>VLOOKUP(C4575,Customers!$A$1:$H$201,7,0)</f>
        <v>Shepherdburgh</v>
      </c>
      <c r="H4575" s="4">
        <f>VLOOKUP(C4575,Customers!$A$1:$H$201,8,0)</f>
        <v>45538</v>
      </c>
      <c r="I4575" t="s">
        <v>741</v>
      </c>
      <c r="J4575" t="str">
        <f>VLOOKUP(I4575,Products!$A$1:$F$51,2,0)</f>
        <v>Above Camera</v>
      </c>
      <c r="K4575" t="str">
        <f>VLOOKUP(I4575,Products!$A$1:$F$51,3,0)</f>
        <v>Electronics</v>
      </c>
      <c r="L4575" t="str">
        <f>VLOOKUP(I4575,Products!$A$1:$F$51,4,0)</f>
        <v>Camera</v>
      </c>
      <c r="M4575" s="7">
        <f>VLOOKUP(I4575,Products!$A$1:$F$51,5,0)</f>
        <v>1193.0899999999999</v>
      </c>
      <c r="N4575" s="7">
        <f>VLOOKUP(I4575,Products!$A$1:$F$51,6,0)</f>
        <v>818.24</v>
      </c>
      <c r="O4575" t="s">
        <v>831</v>
      </c>
      <c r="P4575" t="str">
        <f>VLOOKUP(O4575,Stores!$A$1:$D$6,2,0)</f>
        <v>MegaMart Peckmouth</v>
      </c>
      <c r="Q4575" t="str">
        <f>VLOOKUP(O4575,Stores!$A$1:$D$6,4,0)</f>
        <v>East</v>
      </c>
      <c r="R4575" s="6">
        <v>5</v>
      </c>
      <c r="S4575" s="6">
        <v>0.15</v>
      </c>
      <c r="T4575" t="s">
        <v>851</v>
      </c>
      <c r="U4575">
        <f t="shared" si="213"/>
        <v>5965.45</v>
      </c>
      <c r="V4575" s="7">
        <f t="shared" si="214"/>
        <v>4091.2</v>
      </c>
      <c r="W4575" s="7">
        <f t="shared" si="215"/>
        <v>1873.4</v>
      </c>
    </row>
    <row r="4576" spans="1:23" x14ac:dyDescent="0.25">
      <c r="A4576" t="s">
        <v>2383</v>
      </c>
      <c r="B4576" s="4">
        <v>45844</v>
      </c>
      <c r="C4576" t="s">
        <v>409</v>
      </c>
      <c r="D4576" t="str">
        <f>VLOOKUP(C4576,Customers!$A$1:$H$201,4,0)</f>
        <v>Travis Peters</v>
      </c>
      <c r="E4576" t="str">
        <f>VLOOKUP(C4576,Customers!$A$1:$H$201,5,0)</f>
        <v>Female</v>
      </c>
      <c r="F4576" s="4">
        <f>VLOOKUP(C4576,Customers!$A$1:$H$201,6,0)</f>
        <v>24112</v>
      </c>
      <c r="G4576" s="4" t="str">
        <f>VLOOKUP(C4576,Customers!$A$1:$H$201,7,0)</f>
        <v>South Ianhaven</v>
      </c>
      <c r="H4576" s="4">
        <f>VLOOKUP(C4576,Customers!$A$1:$H$201,8,0)</f>
        <v>44926</v>
      </c>
      <c r="I4576" t="s">
        <v>735</v>
      </c>
      <c r="J4576" t="str">
        <f>VLOOKUP(I4576,Products!$A$1:$F$51,2,0)</f>
        <v>Step Smartphone</v>
      </c>
      <c r="K4576" t="str">
        <f>VLOOKUP(I4576,Products!$A$1:$F$51,3,0)</f>
        <v>Electronics</v>
      </c>
      <c r="L4576" t="str">
        <f>VLOOKUP(I4576,Products!$A$1:$F$51,4,0)</f>
        <v>Smartphone</v>
      </c>
      <c r="M4576" s="7">
        <f>VLOOKUP(I4576,Products!$A$1:$F$51,5,0)</f>
        <v>1194.1199999999999</v>
      </c>
      <c r="N4576" s="7">
        <f>VLOOKUP(I4576,Products!$A$1:$F$51,6,0)</f>
        <v>838.95</v>
      </c>
      <c r="O4576" t="s">
        <v>838</v>
      </c>
      <c r="P4576" t="str">
        <f>VLOOKUP(O4576,Stores!$A$1:$D$6,2,0)</f>
        <v>MegaMart Brianahaven</v>
      </c>
      <c r="Q4576" t="str">
        <f>VLOOKUP(O4576,Stores!$A$1:$D$6,4,0)</f>
        <v>North</v>
      </c>
      <c r="R4576" s="6">
        <v>4</v>
      </c>
      <c r="S4576" s="6">
        <v>0.15</v>
      </c>
      <c r="T4576" t="s">
        <v>851</v>
      </c>
      <c r="U4576">
        <f t="shared" si="213"/>
        <v>4776.4799999999996</v>
      </c>
      <c r="V4576" s="7">
        <f t="shared" si="214"/>
        <v>3355.8</v>
      </c>
      <c r="W4576" s="7">
        <f t="shared" si="215"/>
        <v>1419.8299999999995</v>
      </c>
    </row>
    <row r="4577" spans="1:23" x14ac:dyDescent="0.25">
      <c r="A4577" t="s">
        <v>3439</v>
      </c>
      <c r="B4577" s="4">
        <v>45844</v>
      </c>
      <c r="C4577" t="s">
        <v>146</v>
      </c>
      <c r="D4577" t="str">
        <f>VLOOKUP(C4577,Customers!$A$1:$H$201,4,0)</f>
        <v>Tracey Davis</v>
      </c>
      <c r="E4577" t="str">
        <f>VLOOKUP(C4577,Customers!$A$1:$H$201,5,0)</f>
        <v>Male</v>
      </c>
      <c r="F4577" s="4">
        <f>VLOOKUP(C4577,Customers!$A$1:$H$201,6,0)</f>
        <v>27138</v>
      </c>
      <c r="G4577" s="4" t="str">
        <f>VLOOKUP(C4577,Customers!$A$1:$H$201,7,0)</f>
        <v>Wilsonbury</v>
      </c>
      <c r="H4577" s="4">
        <f>VLOOKUP(C4577,Customers!$A$1:$H$201,8,0)</f>
        <v>44326</v>
      </c>
      <c r="I4577" t="s">
        <v>810</v>
      </c>
      <c r="J4577" t="str">
        <f>VLOOKUP(I4577,Products!$A$1:$F$51,2,0)</f>
        <v>Least Accessories</v>
      </c>
      <c r="K4577" t="str">
        <f>VLOOKUP(I4577,Products!$A$1:$F$51,3,0)</f>
        <v>Fashion</v>
      </c>
      <c r="L4577" t="str">
        <f>VLOOKUP(I4577,Products!$A$1:$F$51,4,0)</f>
        <v>Accessories</v>
      </c>
      <c r="M4577" s="7">
        <f>VLOOKUP(I4577,Products!$A$1:$F$51,5,0)</f>
        <v>1286.55</v>
      </c>
      <c r="N4577" s="7">
        <f>VLOOKUP(I4577,Products!$A$1:$F$51,6,0)</f>
        <v>797.54</v>
      </c>
      <c r="O4577" t="s">
        <v>842</v>
      </c>
      <c r="P4577" t="str">
        <f>VLOOKUP(O4577,Stores!$A$1:$D$6,2,0)</f>
        <v>MegaMart Johnmouth</v>
      </c>
      <c r="Q4577" t="str">
        <f>VLOOKUP(O4577,Stores!$A$1:$D$6,4,0)</f>
        <v>East</v>
      </c>
      <c r="R4577" s="6">
        <v>1</v>
      </c>
      <c r="S4577" s="6">
        <v>0.1</v>
      </c>
      <c r="T4577" t="s">
        <v>851</v>
      </c>
      <c r="U4577">
        <f t="shared" si="213"/>
        <v>1286.55</v>
      </c>
      <c r="V4577" s="7">
        <f t="shared" si="214"/>
        <v>797.54</v>
      </c>
      <c r="W4577" s="7">
        <f t="shared" si="215"/>
        <v>488.11</v>
      </c>
    </row>
    <row r="4578" spans="1:23" x14ac:dyDescent="0.25">
      <c r="A4578" t="s">
        <v>3719</v>
      </c>
      <c r="B4578" s="4">
        <v>45844</v>
      </c>
      <c r="C4578" t="s">
        <v>671</v>
      </c>
      <c r="D4578" t="str">
        <f>VLOOKUP(C4578,Customers!$A$1:$H$201,4,0)</f>
        <v>Karen Quinn</v>
      </c>
      <c r="E4578" t="str">
        <f>VLOOKUP(C4578,Customers!$A$1:$H$201,5,0)</f>
        <v>Female</v>
      </c>
      <c r="F4578" s="4">
        <f>VLOOKUP(C4578,Customers!$A$1:$H$201,6,0)</f>
        <v>21380</v>
      </c>
      <c r="G4578" s="4" t="str">
        <f>VLOOKUP(C4578,Customers!$A$1:$H$201,7,0)</f>
        <v>Kristinemouth</v>
      </c>
      <c r="H4578" s="4">
        <f>VLOOKUP(C4578,Customers!$A$1:$H$201,8,0)</f>
        <v>44723</v>
      </c>
      <c r="I4578" t="s">
        <v>741</v>
      </c>
      <c r="J4578" t="str">
        <f>VLOOKUP(I4578,Products!$A$1:$F$51,2,0)</f>
        <v>Above Camera</v>
      </c>
      <c r="K4578" t="str">
        <f>VLOOKUP(I4578,Products!$A$1:$F$51,3,0)</f>
        <v>Electronics</v>
      </c>
      <c r="L4578" t="str">
        <f>VLOOKUP(I4578,Products!$A$1:$F$51,4,0)</f>
        <v>Camera</v>
      </c>
      <c r="M4578" s="7">
        <f>VLOOKUP(I4578,Products!$A$1:$F$51,5,0)</f>
        <v>1193.0899999999999</v>
      </c>
      <c r="N4578" s="7">
        <f>VLOOKUP(I4578,Products!$A$1:$F$51,6,0)</f>
        <v>818.24</v>
      </c>
      <c r="O4578" t="s">
        <v>842</v>
      </c>
      <c r="P4578" t="str">
        <f>VLOOKUP(O4578,Stores!$A$1:$D$6,2,0)</f>
        <v>MegaMart Johnmouth</v>
      </c>
      <c r="Q4578" t="str">
        <f>VLOOKUP(O4578,Stores!$A$1:$D$6,4,0)</f>
        <v>East</v>
      </c>
      <c r="R4578" s="6">
        <v>2</v>
      </c>
      <c r="S4578" s="6">
        <v>0.15</v>
      </c>
      <c r="T4578" t="s">
        <v>857</v>
      </c>
      <c r="U4578">
        <f t="shared" si="213"/>
        <v>2386.1799999999998</v>
      </c>
      <c r="V4578" s="7">
        <f t="shared" si="214"/>
        <v>1636.48</v>
      </c>
      <c r="W4578" s="7">
        <f t="shared" si="215"/>
        <v>748.8499999999998</v>
      </c>
    </row>
    <row r="4579" spans="1:23" x14ac:dyDescent="0.25">
      <c r="A4579" t="s">
        <v>4056</v>
      </c>
      <c r="B4579" s="4">
        <v>45844</v>
      </c>
      <c r="C4579" t="s">
        <v>478</v>
      </c>
      <c r="D4579" t="str">
        <f>VLOOKUP(C4579,Customers!$A$1:$H$201,4,0)</f>
        <v>Denise Jackson</v>
      </c>
      <c r="E4579" t="str">
        <f>VLOOKUP(C4579,Customers!$A$1:$H$201,5,0)</f>
        <v>Male</v>
      </c>
      <c r="F4579" s="4">
        <f>VLOOKUP(C4579,Customers!$A$1:$H$201,6,0)</f>
        <v>35356</v>
      </c>
      <c r="G4579" s="4" t="str">
        <f>VLOOKUP(C4579,Customers!$A$1:$H$201,7,0)</f>
        <v>Williamsport</v>
      </c>
      <c r="H4579" s="4">
        <f>VLOOKUP(C4579,Customers!$A$1:$H$201,8,0)</f>
        <v>44915</v>
      </c>
      <c r="I4579" t="s">
        <v>814</v>
      </c>
      <c r="J4579" t="str">
        <f>VLOOKUP(I4579,Products!$A$1:$F$51,2,0)</f>
        <v>Nature Clothing</v>
      </c>
      <c r="K4579" t="str">
        <f>VLOOKUP(I4579,Products!$A$1:$F$51,3,0)</f>
        <v>Fashion</v>
      </c>
      <c r="L4579" t="str">
        <f>VLOOKUP(I4579,Products!$A$1:$F$51,4,0)</f>
        <v>Clothing</v>
      </c>
      <c r="M4579" s="7">
        <f>VLOOKUP(I4579,Products!$A$1:$F$51,5,0)</f>
        <v>1165.3699999999999</v>
      </c>
      <c r="N4579" s="7">
        <f>VLOOKUP(I4579,Products!$A$1:$F$51,6,0)</f>
        <v>926.55</v>
      </c>
      <c r="O4579" t="s">
        <v>835</v>
      </c>
      <c r="P4579" t="str">
        <f>VLOOKUP(O4579,Stores!$A$1:$D$6,2,0)</f>
        <v>MegaMart New Michele</v>
      </c>
      <c r="Q4579" t="str">
        <f>VLOOKUP(O4579,Stores!$A$1:$D$6,4,0)</f>
        <v>West</v>
      </c>
      <c r="R4579" s="6">
        <v>3</v>
      </c>
      <c r="S4579" s="6">
        <v>0.15</v>
      </c>
      <c r="T4579" t="s">
        <v>854</v>
      </c>
      <c r="U4579">
        <f t="shared" si="213"/>
        <v>3496.1099999999997</v>
      </c>
      <c r="V4579" s="7">
        <f t="shared" si="214"/>
        <v>2779.6499999999996</v>
      </c>
      <c r="W4579" s="7">
        <f t="shared" si="215"/>
        <v>715.61</v>
      </c>
    </row>
    <row r="4580" spans="1:23" x14ac:dyDescent="0.25">
      <c r="A4580" t="s">
        <v>4213</v>
      </c>
      <c r="B4580" s="4">
        <v>45844</v>
      </c>
      <c r="C4580" t="s">
        <v>678</v>
      </c>
      <c r="D4580" t="str">
        <f>VLOOKUP(C4580,Customers!$A$1:$H$201,4,0)</f>
        <v>Donald Meza</v>
      </c>
      <c r="E4580" t="str">
        <f>VLOOKUP(C4580,Customers!$A$1:$H$201,5,0)</f>
        <v>Female</v>
      </c>
      <c r="F4580" s="4">
        <f>VLOOKUP(C4580,Customers!$A$1:$H$201,6,0)</f>
        <v>25513</v>
      </c>
      <c r="G4580" s="4" t="str">
        <f>VLOOKUP(C4580,Customers!$A$1:$H$201,7,0)</f>
        <v>North Kelly</v>
      </c>
      <c r="H4580" s="4">
        <f>VLOOKUP(C4580,Customers!$A$1:$H$201,8,0)</f>
        <v>44173</v>
      </c>
      <c r="I4580" t="s">
        <v>782</v>
      </c>
      <c r="J4580" t="str">
        <f>VLOOKUP(I4580,Products!$A$1:$F$51,2,0)</f>
        <v>National Watches</v>
      </c>
      <c r="K4580" t="str">
        <f>VLOOKUP(I4580,Products!$A$1:$F$51,3,0)</f>
        <v>Fashion</v>
      </c>
      <c r="L4580" t="str">
        <f>VLOOKUP(I4580,Products!$A$1:$F$51,4,0)</f>
        <v>Watches</v>
      </c>
      <c r="M4580" s="7">
        <f>VLOOKUP(I4580,Products!$A$1:$F$51,5,0)</f>
        <v>29.24</v>
      </c>
      <c r="N4580" s="7">
        <f>VLOOKUP(I4580,Products!$A$1:$F$51,6,0)</f>
        <v>742.26521739130465</v>
      </c>
      <c r="O4580" t="s">
        <v>835</v>
      </c>
      <c r="P4580" t="str">
        <f>VLOOKUP(O4580,Stores!$A$1:$D$6,2,0)</f>
        <v>MegaMart New Michele</v>
      </c>
      <c r="Q4580" t="str">
        <f>VLOOKUP(O4580,Stores!$A$1:$D$6,4,0)</f>
        <v>West</v>
      </c>
      <c r="R4580" s="6">
        <v>3</v>
      </c>
      <c r="S4580" s="6">
        <v>0.05</v>
      </c>
      <c r="T4580" t="s">
        <v>861</v>
      </c>
      <c r="U4580">
        <f t="shared" si="213"/>
        <v>87.72</v>
      </c>
      <c r="V4580" s="7">
        <f t="shared" si="214"/>
        <v>2226.7956521739138</v>
      </c>
      <c r="W4580" s="7">
        <f t="shared" si="215"/>
        <v>-2140.0256521739138</v>
      </c>
    </row>
    <row r="4581" spans="1:23" x14ac:dyDescent="0.25">
      <c r="A4581" t="s">
        <v>887</v>
      </c>
      <c r="B4581" s="4">
        <v>45844</v>
      </c>
      <c r="C4581" t="s">
        <v>83</v>
      </c>
      <c r="D4581" t="str">
        <f>VLOOKUP(C4581,Customers!$A$1:$H$201,4,0)</f>
        <v>Debbie Martin</v>
      </c>
      <c r="E4581" t="str">
        <f>VLOOKUP(C4581,Customers!$A$1:$H$201,5,0)</f>
        <v>Male</v>
      </c>
      <c r="F4581" s="4">
        <f>VLOOKUP(C4581,Customers!$A$1:$H$201,6,0)</f>
        <v>34290</v>
      </c>
      <c r="G4581" s="4" t="str">
        <f>VLOOKUP(C4581,Customers!$A$1:$H$201,7,0)</f>
        <v>Meganmouth</v>
      </c>
      <c r="H4581" s="4">
        <f>VLOOKUP(C4581,Customers!$A$1:$H$201,8,0)</f>
        <v>44583</v>
      </c>
      <c r="I4581" t="s">
        <v>796</v>
      </c>
      <c r="J4581" t="str">
        <f>VLOOKUP(I4581,Products!$A$1:$F$51,2,0)</f>
        <v>Book Television</v>
      </c>
      <c r="K4581" t="str">
        <f>VLOOKUP(I4581,Products!$A$1:$F$51,3,0)</f>
        <v>Electronics</v>
      </c>
      <c r="L4581" t="str">
        <f>VLOOKUP(I4581,Products!$A$1:$F$51,4,0)</f>
        <v>Television</v>
      </c>
      <c r="M4581" s="7">
        <f>VLOOKUP(I4581,Products!$A$1:$F$51,5,0)</f>
        <v>1952.65</v>
      </c>
      <c r="N4581" s="7">
        <f>VLOOKUP(I4581,Products!$A$1:$F$51,6,0)</f>
        <v>1451.27</v>
      </c>
      <c r="O4581" t="s">
        <v>838</v>
      </c>
      <c r="P4581" t="str">
        <f>VLOOKUP(O4581,Stores!$A$1:$D$6,2,0)</f>
        <v>MegaMart Brianahaven</v>
      </c>
      <c r="Q4581" t="str">
        <f>VLOOKUP(O4581,Stores!$A$1:$D$6,4,0)</f>
        <v>North</v>
      </c>
      <c r="R4581" s="6">
        <v>1</v>
      </c>
      <c r="S4581" s="6">
        <v>0</v>
      </c>
      <c r="T4581" t="s">
        <v>851</v>
      </c>
      <c r="U4581">
        <f t="shared" si="213"/>
        <v>1952.65</v>
      </c>
      <c r="V4581" s="7">
        <f t="shared" si="214"/>
        <v>1451.27</v>
      </c>
      <c r="W4581" s="7">
        <f t="shared" si="215"/>
        <v>500.38000000000011</v>
      </c>
    </row>
    <row r="4582" spans="1:23" x14ac:dyDescent="0.25">
      <c r="A4582" t="s">
        <v>1580</v>
      </c>
      <c r="B4582" s="4">
        <v>45844</v>
      </c>
      <c r="C4582" t="s">
        <v>149</v>
      </c>
      <c r="D4582" t="str">
        <f>VLOOKUP(C4582,Customers!$A$1:$H$201,4,0)</f>
        <v>Nancy Savage</v>
      </c>
      <c r="E4582" t="str">
        <f>VLOOKUP(C4582,Customers!$A$1:$H$201,5,0)</f>
        <v>Female</v>
      </c>
      <c r="F4582" s="4">
        <f>VLOOKUP(C4582,Customers!$A$1:$H$201,6,0)</f>
        <v>35371</v>
      </c>
      <c r="G4582" s="4" t="str">
        <f>VLOOKUP(C4582,Customers!$A$1:$H$201,7,0)</f>
        <v>Port Sandra</v>
      </c>
      <c r="H4582" s="4">
        <f>VLOOKUP(C4582,Customers!$A$1:$H$201,8,0)</f>
        <v>44851</v>
      </c>
      <c r="I4582" t="s">
        <v>792</v>
      </c>
      <c r="J4582" t="str">
        <f>VLOOKUP(I4582,Products!$A$1:$F$51,2,0)</f>
        <v>Chair Laptop</v>
      </c>
      <c r="K4582" t="str">
        <f>VLOOKUP(I4582,Products!$A$1:$F$51,3,0)</f>
        <v>Electronics</v>
      </c>
      <c r="L4582" t="str">
        <f>VLOOKUP(I4582,Products!$A$1:$F$51,4,0)</f>
        <v>Laptop</v>
      </c>
      <c r="M4582" s="7">
        <f>VLOOKUP(I4582,Products!$A$1:$F$51,5,0)</f>
        <v>1562.43</v>
      </c>
      <c r="N4582" s="7">
        <f>VLOOKUP(I4582,Products!$A$1:$F$51,6,0)</f>
        <v>1195.6300000000001</v>
      </c>
      <c r="O4582" t="s">
        <v>842</v>
      </c>
      <c r="P4582" t="str">
        <f>VLOOKUP(O4582,Stores!$A$1:$D$6,2,0)</f>
        <v>MegaMart Johnmouth</v>
      </c>
      <c r="Q4582" t="str">
        <f>VLOOKUP(O4582,Stores!$A$1:$D$6,4,0)</f>
        <v>East</v>
      </c>
      <c r="R4582" s="6">
        <v>5</v>
      </c>
      <c r="S4582" s="6">
        <v>0</v>
      </c>
      <c r="T4582" t="s">
        <v>861</v>
      </c>
      <c r="U4582">
        <f t="shared" si="213"/>
        <v>7812.1500000000005</v>
      </c>
      <c r="V4582" s="7">
        <f t="shared" si="214"/>
        <v>5978.1500000000005</v>
      </c>
      <c r="W4582" s="7">
        <f t="shared" si="215"/>
        <v>1833</v>
      </c>
    </row>
    <row r="4583" spans="1:23" x14ac:dyDescent="0.25">
      <c r="A4583" t="s">
        <v>1870</v>
      </c>
      <c r="B4583" s="4">
        <v>45844</v>
      </c>
      <c r="C4583" t="s">
        <v>507</v>
      </c>
      <c r="D4583" t="str">
        <f>VLOOKUP(C4583,Customers!$A$1:$H$201,4,0)</f>
        <v>Stacy Williams</v>
      </c>
      <c r="E4583" t="str">
        <f>VLOOKUP(C4583,Customers!$A$1:$H$201,5,0)</f>
        <v>Female</v>
      </c>
      <c r="F4583" s="4">
        <f>VLOOKUP(C4583,Customers!$A$1:$H$201,6,0)</f>
        <v>26827</v>
      </c>
      <c r="G4583" s="4" t="str">
        <f>VLOOKUP(C4583,Customers!$A$1:$H$201,7,0)</f>
        <v>Port Gail</v>
      </c>
      <c r="H4583" s="4">
        <f>VLOOKUP(C4583,Customers!$A$1:$H$201,8,0)</f>
        <v>45532</v>
      </c>
      <c r="I4583" t="s">
        <v>814</v>
      </c>
      <c r="J4583" t="str">
        <f>VLOOKUP(I4583,Products!$A$1:$F$51,2,0)</f>
        <v>Nature Clothing</v>
      </c>
      <c r="K4583" t="str">
        <f>VLOOKUP(I4583,Products!$A$1:$F$51,3,0)</f>
        <v>Fashion</v>
      </c>
      <c r="L4583" t="str">
        <f>VLOOKUP(I4583,Products!$A$1:$F$51,4,0)</f>
        <v>Clothing</v>
      </c>
      <c r="M4583" s="7">
        <f>VLOOKUP(I4583,Products!$A$1:$F$51,5,0)</f>
        <v>1165.3699999999999</v>
      </c>
      <c r="N4583" s="7">
        <f>VLOOKUP(I4583,Products!$A$1:$F$51,6,0)</f>
        <v>926.55</v>
      </c>
      <c r="O4583" t="s">
        <v>842</v>
      </c>
      <c r="P4583" t="str">
        <f>VLOOKUP(O4583,Stores!$A$1:$D$6,2,0)</f>
        <v>MegaMart Johnmouth</v>
      </c>
      <c r="Q4583" t="str">
        <f>VLOOKUP(O4583,Stores!$A$1:$D$6,4,0)</f>
        <v>East</v>
      </c>
      <c r="R4583" s="6">
        <v>3</v>
      </c>
      <c r="S4583" s="6">
        <v>0.15</v>
      </c>
      <c r="T4583" t="s">
        <v>857</v>
      </c>
      <c r="U4583">
        <f t="shared" si="213"/>
        <v>3496.1099999999997</v>
      </c>
      <c r="V4583" s="7">
        <f t="shared" si="214"/>
        <v>2779.6499999999996</v>
      </c>
      <c r="W4583" s="7">
        <f t="shared" si="215"/>
        <v>715.61</v>
      </c>
    </row>
    <row r="4584" spans="1:23" x14ac:dyDescent="0.25">
      <c r="A4584" t="s">
        <v>3151</v>
      </c>
      <c r="B4584" s="4">
        <v>45844</v>
      </c>
      <c r="C4584" t="s">
        <v>325</v>
      </c>
      <c r="D4584" t="str">
        <f>VLOOKUP(C4584,Customers!$A$1:$H$201,4,0)</f>
        <v>Laurie Mason</v>
      </c>
      <c r="E4584" t="str">
        <f>VLOOKUP(C4584,Customers!$A$1:$H$201,5,0)</f>
        <v>Female</v>
      </c>
      <c r="F4584" s="4">
        <f>VLOOKUP(C4584,Customers!$A$1:$H$201,6,0)</f>
        <v>27567</v>
      </c>
      <c r="G4584" s="4" t="str">
        <f>VLOOKUP(C4584,Customers!$A$1:$H$201,7,0)</f>
        <v>Berrymouth</v>
      </c>
      <c r="H4584" s="4">
        <f>VLOOKUP(C4584,Customers!$A$1:$H$201,8,0)</f>
        <v>45840</v>
      </c>
      <c r="I4584" t="s">
        <v>798</v>
      </c>
      <c r="J4584" t="str">
        <f>VLOOKUP(I4584,Products!$A$1:$F$51,2,0)</f>
        <v>Stage Footwear</v>
      </c>
      <c r="K4584" t="str">
        <f>VLOOKUP(I4584,Products!$A$1:$F$51,3,0)</f>
        <v>Fashion</v>
      </c>
      <c r="L4584" t="str">
        <f>VLOOKUP(I4584,Products!$A$1:$F$51,4,0)</f>
        <v>Footwear</v>
      </c>
      <c r="M4584" s="7">
        <f>VLOOKUP(I4584,Products!$A$1:$F$51,5,0)</f>
        <v>1102.791777777778</v>
      </c>
      <c r="N4584" s="7">
        <f>VLOOKUP(I4584,Products!$A$1:$F$51,6,0)</f>
        <v>742.26521739130465</v>
      </c>
      <c r="O4584" t="s">
        <v>842</v>
      </c>
      <c r="P4584" t="str">
        <f>VLOOKUP(O4584,Stores!$A$1:$D$6,2,0)</f>
        <v>MegaMart Johnmouth</v>
      </c>
      <c r="Q4584" t="str">
        <f>VLOOKUP(O4584,Stores!$A$1:$D$6,4,0)</f>
        <v>East</v>
      </c>
      <c r="R4584" s="6">
        <v>4</v>
      </c>
      <c r="S4584" s="6">
        <v>0</v>
      </c>
      <c r="T4584" t="s">
        <v>851</v>
      </c>
      <c r="U4584">
        <f t="shared" si="213"/>
        <v>4411.1671111111118</v>
      </c>
      <c r="V4584" s="7">
        <f t="shared" si="214"/>
        <v>2969.0608695652186</v>
      </c>
      <c r="W4584" s="7">
        <f t="shared" si="215"/>
        <v>1441.1062415458932</v>
      </c>
    </row>
    <row r="4585" spans="1:23" x14ac:dyDescent="0.25">
      <c r="A4585" t="s">
        <v>3173</v>
      </c>
      <c r="B4585" s="4">
        <v>45844</v>
      </c>
      <c r="C4585" t="s">
        <v>688</v>
      </c>
      <c r="D4585" t="str">
        <f>VLOOKUP(C4585,Customers!$A$1:$H$201,4,0)</f>
        <v>James Noble</v>
      </c>
      <c r="E4585" t="str">
        <f>VLOOKUP(C4585,Customers!$A$1:$H$201,5,0)</f>
        <v>Female</v>
      </c>
      <c r="F4585" s="4">
        <f>VLOOKUP(C4585,Customers!$A$1:$H$201,6,0)</f>
        <v>23491</v>
      </c>
      <c r="G4585" s="4" t="str">
        <f>VLOOKUP(C4585,Customers!$A$1:$H$201,7,0)</f>
        <v>Woodbury</v>
      </c>
      <c r="H4585" s="4">
        <f>VLOOKUP(C4585,Customers!$A$1:$H$201,8,0)</f>
        <v>45707</v>
      </c>
      <c r="I4585" t="s">
        <v>728</v>
      </c>
      <c r="J4585" t="str">
        <f>VLOOKUP(I4585,Products!$A$1:$F$51,2,0)</f>
        <v>Understand Camera</v>
      </c>
      <c r="K4585" t="str">
        <f>VLOOKUP(I4585,Products!$A$1:$F$51,3,0)</f>
        <v>Electronics</v>
      </c>
      <c r="L4585" t="str">
        <f>VLOOKUP(I4585,Products!$A$1:$F$51,4,0)</f>
        <v>Camera</v>
      </c>
      <c r="M4585" s="7">
        <f>VLOOKUP(I4585,Products!$A$1:$F$51,5,0)</f>
        <v>1474.12</v>
      </c>
      <c r="N4585" s="7">
        <f>VLOOKUP(I4585,Products!$A$1:$F$51,6,0)</f>
        <v>764.02</v>
      </c>
      <c r="O4585" t="s">
        <v>827</v>
      </c>
      <c r="P4585" t="str">
        <f>VLOOKUP(O4585,Stores!$A$1:$D$6,2,0)</f>
        <v>MegaMart Jimenezborough</v>
      </c>
      <c r="Q4585" t="str">
        <f>VLOOKUP(O4585,Stores!$A$1:$D$6,4,0)</f>
        <v>South</v>
      </c>
      <c r="R4585" s="6">
        <v>1</v>
      </c>
      <c r="S4585" s="6">
        <v>0.05</v>
      </c>
      <c r="T4585" t="s">
        <v>854</v>
      </c>
      <c r="U4585">
        <f t="shared" si="213"/>
        <v>1474.12</v>
      </c>
      <c r="V4585" s="7">
        <f t="shared" si="214"/>
        <v>764.02</v>
      </c>
      <c r="W4585" s="7">
        <f t="shared" si="215"/>
        <v>709.14999999999986</v>
      </c>
    </row>
    <row r="4586" spans="1:23" x14ac:dyDescent="0.25">
      <c r="A4586" t="s">
        <v>3443</v>
      </c>
      <c r="B4586" s="4">
        <v>45845</v>
      </c>
      <c r="C4586" t="s">
        <v>492</v>
      </c>
      <c r="D4586" t="str">
        <f>VLOOKUP(C4586,Customers!$A$1:$H$201,4,0)</f>
        <v>Mario Cuevas</v>
      </c>
      <c r="E4586" t="str">
        <f>VLOOKUP(C4586,Customers!$A$1:$H$201,5,0)</f>
        <v>Male</v>
      </c>
      <c r="F4586" s="4">
        <f>VLOOKUP(C4586,Customers!$A$1:$H$201,6,0)</f>
        <v>31478</v>
      </c>
      <c r="G4586" s="4" t="str">
        <f>VLOOKUP(C4586,Customers!$A$1:$H$201,7,0)</f>
        <v>North Charlesville</v>
      </c>
      <c r="H4586" s="4">
        <f>VLOOKUP(C4586,Customers!$A$1:$H$201,8,0)</f>
        <v>45172</v>
      </c>
      <c r="I4586" t="s">
        <v>822</v>
      </c>
      <c r="J4586" t="str">
        <f>VLOOKUP(I4586,Products!$A$1:$F$51,2,0)</f>
        <v>Maybe Footwear</v>
      </c>
      <c r="K4586" t="str">
        <f>VLOOKUP(I4586,Products!$A$1:$F$51,3,0)</f>
        <v>Fashion</v>
      </c>
      <c r="L4586" t="str">
        <f>VLOOKUP(I4586,Products!$A$1:$F$51,4,0)</f>
        <v>Footwear</v>
      </c>
      <c r="M4586" s="7">
        <f>VLOOKUP(I4586,Products!$A$1:$F$51,5,0)</f>
        <v>1044.6400000000001</v>
      </c>
      <c r="N4586" s="7">
        <f>VLOOKUP(I4586,Products!$A$1:$F$51,6,0)</f>
        <v>775.07</v>
      </c>
      <c r="O4586" t="s">
        <v>838</v>
      </c>
      <c r="P4586" t="str">
        <f>VLOOKUP(O4586,Stores!$A$1:$D$6,2,0)</f>
        <v>MegaMart Brianahaven</v>
      </c>
      <c r="Q4586" t="str">
        <f>VLOOKUP(O4586,Stores!$A$1:$D$6,4,0)</f>
        <v>North</v>
      </c>
      <c r="R4586" s="6">
        <v>2</v>
      </c>
      <c r="S4586" s="6">
        <v>0.15</v>
      </c>
      <c r="T4586" t="s">
        <v>854</v>
      </c>
      <c r="U4586">
        <f t="shared" si="213"/>
        <v>2089.2800000000002</v>
      </c>
      <c r="V4586" s="7">
        <f t="shared" si="214"/>
        <v>1550.14</v>
      </c>
      <c r="W4586" s="7">
        <f t="shared" si="215"/>
        <v>538.29000000000008</v>
      </c>
    </row>
    <row r="4587" spans="1:23" x14ac:dyDescent="0.25">
      <c r="A4587" t="s">
        <v>1484</v>
      </c>
      <c r="B4587" s="4">
        <v>45845</v>
      </c>
      <c r="C4587" t="s">
        <v>489</v>
      </c>
      <c r="D4587" t="str">
        <f>VLOOKUP(C4587,Customers!$A$1:$H$201,4,0)</f>
        <v>Emily Hart</v>
      </c>
      <c r="E4587" t="str">
        <f>VLOOKUP(C4587,Customers!$A$1:$H$201,5,0)</f>
        <v>Female</v>
      </c>
      <c r="F4587" s="4">
        <f>VLOOKUP(C4587,Customers!$A$1:$H$201,6,0)</f>
        <v>31076</v>
      </c>
      <c r="G4587" s="4" t="str">
        <f>VLOOKUP(C4587,Customers!$A$1:$H$201,7,0)</f>
        <v>Angelaland</v>
      </c>
      <c r="H4587" s="4">
        <f>VLOOKUP(C4587,Customers!$A$1:$H$201,8,0)</f>
        <v>45799</v>
      </c>
      <c r="I4587" t="s">
        <v>730</v>
      </c>
      <c r="J4587" t="str">
        <f>VLOOKUP(I4587,Products!$A$1:$F$51,2,0)</f>
        <v>Recognize Footwear</v>
      </c>
      <c r="K4587" t="str">
        <f>VLOOKUP(I4587,Products!$A$1:$F$51,3,0)</f>
        <v>Fashion</v>
      </c>
      <c r="L4587" t="str">
        <f>VLOOKUP(I4587,Products!$A$1:$F$51,4,0)</f>
        <v>Footwear</v>
      </c>
      <c r="M4587" s="7">
        <f>VLOOKUP(I4587,Products!$A$1:$F$51,5,0)</f>
        <v>109.78</v>
      </c>
      <c r="N4587" s="7">
        <f>VLOOKUP(I4587,Products!$A$1:$F$51,6,0)</f>
        <v>70.59</v>
      </c>
      <c r="O4587" t="s">
        <v>838</v>
      </c>
      <c r="P4587" t="str">
        <f>VLOOKUP(O4587,Stores!$A$1:$D$6,2,0)</f>
        <v>MegaMart Brianahaven</v>
      </c>
      <c r="Q4587" t="str">
        <f>VLOOKUP(O4587,Stores!$A$1:$D$6,4,0)</f>
        <v>North</v>
      </c>
      <c r="R4587" s="6">
        <v>5</v>
      </c>
      <c r="S4587" s="6">
        <v>0.15</v>
      </c>
      <c r="T4587" t="s">
        <v>857</v>
      </c>
      <c r="U4587">
        <f t="shared" si="213"/>
        <v>548.9</v>
      </c>
      <c r="V4587" s="7">
        <f t="shared" si="214"/>
        <v>352.95000000000005</v>
      </c>
      <c r="W4587" s="7">
        <f t="shared" si="215"/>
        <v>195.09999999999994</v>
      </c>
    </row>
    <row r="4588" spans="1:23" x14ac:dyDescent="0.25">
      <c r="A4588" t="s">
        <v>2114</v>
      </c>
      <c r="B4588" s="4">
        <v>45845</v>
      </c>
      <c r="C4588" t="s">
        <v>575</v>
      </c>
      <c r="D4588" t="str">
        <f>VLOOKUP(C4588,Customers!$A$1:$H$201,4,0)</f>
        <v>Michael Perez</v>
      </c>
      <c r="E4588" t="str">
        <f>VLOOKUP(C4588,Customers!$A$1:$H$201,5,0)</f>
        <v>Male</v>
      </c>
      <c r="F4588" s="4">
        <f>VLOOKUP(C4588,Customers!$A$1:$H$201,6,0)</f>
        <v>23030</v>
      </c>
      <c r="G4588" s="4" t="str">
        <f>VLOOKUP(C4588,Customers!$A$1:$H$201,7,0)</f>
        <v>Shannontown</v>
      </c>
      <c r="H4588" s="4">
        <f>VLOOKUP(C4588,Customers!$A$1:$H$201,8,0)</f>
        <v>44957</v>
      </c>
      <c r="I4588" t="s">
        <v>738</v>
      </c>
      <c r="J4588" t="str">
        <f>VLOOKUP(I4588,Products!$A$1:$F$51,2,0)</f>
        <v>Either Headphones</v>
      </c>
      <c r="K4588" t="str">
        <f>VLOOKUP(I4588,Products!$A$1:$F$51,3,0)</f>
        <v>Electronics</v>
      </c>
      <c r="L4588" t="str">
        <f>VLOOKUP(I4588,Products!$A$1:$F$51,4,0)</f>
        <v>Headphones</v>
      </c>
      <c r="M4588" s="7">
        <f>VLOOKUP(I4588,Products!$A$1:$F$51,5,0)</f>
        <v>248.57</v>
      </c>
      <c r="N4588" s="7">
        <f>VLOOKUP(I4588,Products!$A$1:$F$51,6,0)</f>
        <v>190.67</v>
      </c>
      <c r="O4588" t="s">
        <v>838</v>
      </c>
      <c r="P4588" t="str">
        <f>VLOOKUP(O4588,Stores!$A$1:$D$6,2,0)</f>
        <v>MegaMart Brianahaven</v>
      </c>
      <c r="Q4588" t="str">
        <f>VLOOKUP(O4588,Stores!$A$1:$D$6,4,0)</f>
        <v>North</v>
      </c>
      <c r="R4588" s="6">
        <v>1</v>
      </c>
      <c r="S4588" s="6">
        <v>0</v>
      </c>
      <c r="T4588" t="s">
        <v>854</v>
      </c>
      <c r="U4588">
        <f t="shared" si="213"/>
        <v>248.57</v>
      </c>
      <c r="V4588" s="7">
        <f t="shared" si="214"/>
        <v>190.67</v>
      </c>
      <c r="W4588" s="7">
        <f t="shared" si="215"/>
        <v>56.900000000000006</v>
      </c>
    </row>
    <row r="4589" spans="1:23" x14ac:dyDescent="0.25">
      <c r="A4589" t="s">
        <v>2790</v>
      </c>
      <c r="B4589" s="4">
        <v>45845</v>
      </c>
      <c r="C4589" t="s">
        <v>79</v>
      </c>
      <c r="D4589" t="str">
        <f>VLOOKUP(C4589,Customers!$A$1:$H$201,4,0)</f>
        <v>Ryan Cole</v>
      </c>
      <c r="E4589" t="str">
        <f>VLOOKUP(C4589,Customers!$A$1:$H$201,5,0)</f>
        <v>Female</v>
      </c>
      <c r="F4589" s="4">
        <f>VLOOKUP(C4589,Customers!$A$1:$H$201,6,0)</f>
        <v>30128</v>
      </c>
      <c r="G4589" s="4" t="str">
        <f>VLOOKUP(C4589,Customers!$A$1:$H$201,7,0)</f>
        <v>Travisstad</v>
      </c>
      <c r="H4589" s="4">
        <f>VLOOKUP(C4589,Customers!$A$1:$H$201,8,0)</f>
        <v>45401</v>
      </c>
      <c r="I4589" t="s">
        <v>804</v>
      </c>
      <c r="J4589" t="str">
        <f>VLOOKUP(I4589,Products!$A$1:$F$51,2,0)</f>
        <v>Present Television</v>
      </c>
      <c r="K4589" t="str">
        <f>VLOOKUP(I4589,Products!$A$1:$F$51,3,0)</f>
        <v>Electronics</v>
      </c>
      <c r="L4589" t="str">
        <f>VLOOKUP(I4589,Products!$A$1:$F$51,4,0)</f>
        <v>Television</v>
      </c>
      <c r="M4589" s="7">
        <f>VLOOKUP(I4589,Products!$A$1:$F$51,5,0)</f>
        <v>1635.01</v>
      </c>
      <c r="N4589" s="7">
        <f>VLOOKUP(I4589,Products!$A$1:$F$51,6,0)</f>
        <v>1043.29</v>
      </c>
      <c r="O4589" t="s">
        <v>842</v>
      </c>
      <c r="P4589" t="str">
        <f>VLOOKUP(O4589,Stores!$A$1:$D$6,2,0)</f>
        <v>MegaMart Johnmouth</v>
      </c>
      <c r="Q4589" t="str">
        <f>VLOOKUP(O4589,Stores!$A$1:$D$6,4,0)</f>
        <v>East</v>
      </c>
      <c r="R4589" s="6">
        <v>5</v>
      </c>
      <c r="S4589" s="6">
        <v>0.1</v>
      </c>
      <c r="T4589" t="s">
        <v>851</v>
      </c>
      <c r="U4589">
        <f t="shared" si="213"/>
        <v>8175.05</v>
      </c>
      <c r="V4589" s="7">
        <f t="shared" si="214"/>
        <v>5216.45</v>
      </c>
      <c r="W4589" s="7">
        <f t="shared" si="215"/>
        <v>2957.7000000000003</v>
      </c>
    </row>
    <row r="4590" spans="1:23" x14ac:dyDescent="0.25">
      <c r="A4590" t="s">
        <v>3994</v>
      </c>
      <c r="B4590" s="4">
        <v>45845</v>
      </c>
      <c r="C4590" t="s">
        <v>645</v>
      </c>
      <c r="D4590" t="str">
        <f>VLOOKUP(C4590,Customers!$A$1:$H$201,4,0)</f>
        <v>Mary Dawson</v>
      </c>
      <c r="E4590" t="str">
        <f>VLOOKUP(C4590,Customers!$A$1:$H$201,5,0)</f>
        <v>Male</v>
      </c>
      <c r="F4590" s="4">
        <f>VLOOKUP(C4590,Customers!$A$1:$H$201,6,0)</f>
        <v>33196</v>
      </c>
      <c r="G4590" s="4" t="str">
        <f>VLOOKUP(C4590,Customers!$A$1:$H$201,7,0)</f>
        <v>New Tiffanyberg</v>
      </c>
      <c r="H4590" s="4">
        <f>VLOOKUP(C4590,Customers!$A$1:$H$201,8,0)</f>
        <v>44435</v>
      </c>
      <c r="I4590" t="s">
        <v>760</v>
      </c>
      <c r="J4590" t="str">
        <f>VLOOKUP(I4590,Products!$A$1:$F$51,2,0)</f>
        <v>Simple Accessories</v>
      </c>
      <c r="K4590" t="str">
        <f>VLOOKUP(I4590,Products!$A$1:$F$51,3,0)</f>
        <v>Fashion</v>
      </c>
      <c r="L4590" t="str">
        <f>VLOOKUP(I4590,Products!$A$1:$F$51,4,0)</f>
        <v>Accessories</v>
      </c>
      <c r="M4590" s="7">
        <f>VLOOKUP(I4590,Products!$A$1:$F$51,5,0)</f>
        <v>1102.791777777778</v>
      </c>
      <c r="N4590" s="7">
        <f>VLOOKUP(I4590,Products!$A$1:$F$51,6,0)</f>
        <v>242.98</v>
      </c>
      <c r="O4590" t="s">
        <v>831</v>
      </c>
      <c r="P4590" t="str">
        <f>VLOOKUP(O4590,Stores!$A$1:$D$6,2,0)</f>
        <v>MegaMart Peckmouth</v>
      </c>
      <c r="Q4590" t="str">
        <f>VLOOKUP(O4590,Stores!$A$1:$D$6,4,0)</f>
        <v>East</v>
      </c>
      <c r="R4590" s="6">
        <v>2</v>
      </c>
      <c r="S4590" s="6">
        <v>0</v>
      </c>
      <c r="T4590" t="s">
        <v>861</v>
      </c>
      <c r="U4590">
        <f t="shared" si="213"/>
        <v>2205.5835555555559</v>
      </c>
      <c r="V4590" s="7">
        <f t="shared" si="214"/>
        <v>485.96</v>
      </c>
      <c r="W4590" s="7">
        <f t="shared" si="215"/>
        <v>1718.6235555555559</v>
      </c>
    </row>
    <row r="4591" spans="1:23" x14ac:dyDescent="0.25">
      <c r="A4591" t="s">
        <v>5528</v>
      </c>
      <c r="B4591" s="4">
        <v>45846</v>
      </c>
      <c r="C4591" t="s">
        <v>121</v>
      </c>
      <c r="D4591" t="str">
        <f>VLOOKUP(C4591,Customers!$A$1:$H$201,4,0)</f>
        <v>Ashley Gibson</v>
      </c>
      <c r="E4591" t="str">
        <f>VLOOKUP(C4591,Customers!$A$1:$H$201,5,0)</f>
        <v>Female</v>
      </c>
      <c r="F4591" s="4">
        <f>VLOOKUP(C4591,Customers!$A$1:$H$201,6,0)</f>
        <v>37694</v>
      </c>
      <c r="G4591" s="4" t="str">
        <f>VLOOKUP(C4591,Customers!$A$1:$H$201,7,0)</f>
        <v>East Carrieberg</v>
      </c>
      <c r="H4591" s="4">
        <f>VLOOKUP(C4591,Customers!$A$1:$H$201,8,0)</f>
        <v>45895</v>
      </c>
      <c r="I4591" t="s">
        <v>753</v>
      </c>
      <c r="J4591" t="str">
        <f>VLOOKUP(I4591,Products!$A$1:$F$51,2,0)</f>
        <v>Find Headphones</v>
      </c>
      <c r="K4591" t="str">
        <f>VLOOKUP(I4591,Products!$A$1:$F$51,3,0)</f>
        <v>Electronics</v>
      </c>
      <c r="L4591" t="str">
        <f>VLOOKUP(I4591,Products!$A$1:$F$51,4,0)</f>
        <v>Headphones</v>
      </c>
      <c r="M4591" s="7">
        <f>VLOOKUP(I4591,Products!$A$1:$F$51,5,0)</f>
        <v>1246.1099999999999</v>
      </c>
      <c r="N4591" s="7">
        <f>VLOOKUP(I4591,Products!$A$1:$F$51,6,0)</f>
        <v>833.52</v>
      </c>
      <c r="O4591" t="s">
        <v>838</v>
      </c>
      <c r="P4591" t="str">
        <f>VLOOKUP(O4591,Stores!$A$1:$D$6,2,0)</f>
        <v>MegaMart Brianahaven</v>
      </c>
      <c r="Q4591" t="str">
        <f>VLOOKUP(O4591,Stores!$A$1:$D$6,4,0)</f>
        <v>North</v>
      </c>
      <c r="R4591" s="6">
        <v>2</v>
      </c>
      <c r="S4591" s="6">
        <v>0</v>
      </c>
      <c r="T4591" t="s">
        <v>861</v>
      </c>
      <c r="U4591">
        <f t="shared" si="213"/>
        <v>2492.2199999999998</v>
      </c>
      <c r="V4591" s="7">
        <f t="shared" si="214"/>
        <v>1667.04</v>
      </c>
      <c r="W4591" s="7">
        <f t="shared" si="215"/>
        <v>824.17999999999984</v>
      </c>
    </row>
    <row r="4592" spans="1:23" x14ac:dyDescent="0.25">
      <c r="A4592" t="s">
        <v>5798</v>
      </c>
      <c r="B4592" s="4">
        <v>45846</v>
      </c>
      <c r="C4592" t="s">
        <v>417</v>
      </c>
      <c r="D4592" t="str">
        <f>VLOOKUP(C4592,Customers!$A$1:$H$201,4,0)</f>
        <v>Jeffrey Smith</v>
      </c>
      <c r="E4592" t="str">
        <f>VLOOKUP(C4592,Customers!$A$1:$H$201,5,0)</f>
        <v>Female</v>
      </c>
      <c r="F4592" s="4">
        <f>VLOOKUP(C4592,Customers!$A$1:$H$201,6,0)</f>
        <v>30679</v>
      </c>
      <c r="G4592" s="4" t="str">
        <f>VLOOKUP(C4592,Customers!$A$1:$H$201,7,0)</f>
        <v>Aaronmouth</v>
      </c>
      <c r="H4592" s="4">
        <f>VLOOKUP(C4592,Customers!$A$1:$H$201,8,0)</f>
        <v>45006</v>
      </c>
      <c r="I4592" t="s">
        <v>796</v>
      </c>
      <c r="J4592" t="str">
        <f>VLOOKUP(I4592,Products!$A$1:$F$51,2,0)</f>
        <v>Book Television</v>
      </c>
      <c r="K4592" t="str">
        <f>VLOOKUP(I4592,Products!$A$1:$F$51,3,0)</f>
        <v>Electronics</v>
      </c>
      <c r="L4592" t="str">
        <f>VLOOKUP(I4592,Products!$A$1:$F$51,4,0)</f>
        <v>Television</v>
      </c>
      <c r="M4592" s="7">
        <f>VLOOKUP(I4592,Products!$A$1:$F$51,5,0)</f>
        <v>1952.65</v>
      </c>
      <c r="N4592" s="7">
        <f>VLOOKUP(I4592,Products!$A$1:$F$51,6,0)</f>
        <v>1451.27</v>
      </c>
      <c r="O4592" t="s">
        <v>835</v>
      </c>
      <c r="P4592" t="str">
        <f>VLOOKUP(O4592,Stores!$A$1:$D$6,2,0)</f>
        <v>MegaMart New Michele</v>
      </c>
      <c r="Q4592" t="str">
        <f>VLOOKUP(O4592,Stores!$A$1:$D$6,4,0)</f>
        <v>West</v>
      </c>
      <c r="R4592" s="6">
        <v>4</v>
      </c>
      <c r="S4592" s="6">
        <v>0.05</v>
      </c>
      <c r="T4592" t="s">
        <v>854</v>
      </c>
      <c r="U4592">
        <f t="shared" si="213"/>
        <v>7810.6</v>
      </c>
      <c r="V4592" s="7">
        <f t="shared" si="214"/>
        <v>5805.08</v>
      </c>
      <c r="W4592" s="7">
        <f t="shared" si="215"/>
        <v>2004.5700000000004</v>
      </c>
    </row>
    <row r="4593" spans="1:23" x14ac:dyDescent="0.25">
      <c r="A4593" t="s">
        <v>1127</v>
      </c>
      <c r="B4593" s="4">
        <v>45846</v>
      </c>
      <c r="C4593" t="s">
        <v>289</v>
      </c>
      <c r="D4593" t="str">
        <f>VLOOKUP(C4593,Customers!$A$1:$H$201,4,0)</f>
        <v>Matthew Juarez</v>
      </c>
      <c r="E4593" t="str">
        <f>VLOOKUP(C4593,Customers!$A$1:$H$201,5,0)</f>
        <v>Female</v>
      </c>
      <c r="F4593" s="4">
        <f>VLOOKUP(C4593,Customers!$A$1:$H$201,6,0)</f>
        <v>37614</v>
      </c>
      <c r="G4593" s="4" t="str">
        <f>VLOOKUP(C4593,Customers!$A$1:$H$201,7,0)</f>
        <v>North Meagan</v>
      </c>
      <c r="H4593" s="4">
        <f>VLOOKUP(C4593,Customers!$A$1:$H$201,8,0)</f>
        <v>44855</v>
      </c>
      <c r="I4593" t="s">
        <v>711</v>
      </c>
      <c r="J4593" t="str">
        <f>VLOOKUP(I4593,Products!$A$1:$F$51,2,0)</f>
        <v>Audience Television</v>
      </c>
      <c r="K4593" t="str">
        <f>VLOOKUP(I4593,Products!$A$1:$F$51,3,0)</f>
        <v>Electronics</v>
      </c>
      <c r="L4593" t="str">
        <f>VLOOKUP(I4593,Products!$A$1:$F$51,4,0)</f>
        <v>Television</v>
      </c>
      <c r="M4593" s="7">
        <f>VLOOKUP(I4593,Products!$A$1:$F$51,5,0)</f>
        <v>818.76</v>
      </c>
      <c r="N4593" s="7">
        <f>VLOOKUP(I4593,Products!$A$1:$F$51,6,0)</f>
        <v>527.62</v>
      </c>
      <c r="O4593" t="s">
        <v>831</v>
      </c>
      <c r="P4593" t="str">
        <f>VLOOKUP(O4593,Stores!$A$1:$D$6,2,0)</f>
        <v>MegaMart Peckmouth</v>
      </c>
      <c r="Q4593" t="str">
        <f>VLOOKUP(O4593,Stores!$A$1:$D$6,4,0)</f>
        <v>East</v>
      </c>
      <c r="R4593" s="6">
        <v>2</v>
      </c>
      <c r="S4593" s="6">
        <v>0.1</v>
      </c>
      <c r="T4593" t="s">
        <v>857</v>
      </c>
      <c r="U4593">
        <f t="shared" si="213"/>
        <v>1637.52</v>
      </c>
      <c r="V4593" s="7">
        <f t="shared" si="214"/>
        <v>1055.24</v>
      </c>
      <c r="W4593" s="7">
        <f t="shared" si="215"/>
        <v>581.38</v>
      </c>
    </row>
    <row r="4594" spans="1:23" x14ac:dyDescent="0.25">
      <c r="A4594" t="s">
        <v>1228</v>
      </c>
      <c r="B4594" s="4">
        <v>45846</v>
      </c>
      <c r="C4594" t="s">
        <v>239</v>
      </c>
      <c r="D4594" t="str">
        <f>VLOOKUP(C4594,Customers!$A$1:$H$201,4,0)</f>
        <v>Michael Johnson</v>
      </c>
      <c r="E4594" t="str">
        <f>VLOOKUP(C4594,Customers!$A$1:$H$201,5,0)</f>
        <v>Male</v>
      </c>
      <c r="F4594" s="4">
        <f>VLOOKUP(C4594,Customers!$A$1:$H$201,6,0)</f>
        <v>26671</v>
      </c>
      <c r="G4594" s="4" t="str">
        <f>VLOOKUP(C4594,Customers!$A$1:$H$201,7,0)</f>
        <v>West Amandashire</v>
      </c>
      <c r="H4594" s="4">
        <f>VLOOKUP(C4594,Customers!$A$1:$H$201,8,0)</f>
        <v>45075</v>
      </c>
      <c r="I4594" t="s">
        <v>772</v>
      </c>
      <c r="J4594" t="str">
        <f>VLOOKUP(I4594,Products!$A$1:$F$51,2,0)</f>
        <v>Little Watches</v>
      </c>
      <c r="K4594" t="str">
        <f>VLOOKUP(I4594,Products!$A$1:$F$51,3,0)</f>
        <v>Fashion</v>
      </c>
      <c r="L4594" t="str">
        <f>VLOOKUP(I4594,Products!$A$1:$F$51,4,0)</f>
        <v>Watches</v>
      </c>
      <c r="M4594" s="7">
        <f>VLOOKUP(I4594,Products!$A$1:$F$51,5,0)</f>
        <v>429.15</v>
      </c>
      <c r="N4594" s="7">
        <f>VLOOKUP(I4594,Products!$A$1:$F$51,6,0)</f>
        <v>258.72000000000003</v>
      </c>
      <c r="O4594" t="s">
        <v>827</v>
      </c>
      <c r="P4594" t="str">
        <f>VLOOKUP(O4594,Stores!$A$1:$D$6,2,0)</f>
        <v>MegaMart Jimenezborough</v>
      </c>
      <c r="Q4594" t="str">
        <f>VLOOKUP(O4594,Stores!$A$1:$D$6,4,0)</f>
        <v>South</v>
      </c>
      <c r="R4594" s="6">
        <v>4</v>
      </c>
      <c r="S4594" s="6">
        <v>0.15</v>
      </c>
      <c r="T4594" t="s">
        <v>857</v>
      </c>
      <c r="U4594">
        <f t="shared" si="213"/>
        <v>1716.6</v>
      </c>
      <c r="V4594" s="7">
        <f t="shared" si="214"/>
        <v>1034.8800000000001</v>
      </c>
      <c r="W4594" s="7">
        <f t="shared" si="215"/>
        <v>680.86999999999978</v>
      </c>
    </row>
    <row r="4595" spans="1:23" x14ac:dyDescent="0.25">
      <c r="A4595" t="s">
        <v>3271</v>
      </c>
      <c r="B4595" s="4">
        <v>45846</v>
      </c>
      <c r="C4595" t="s">
        <v>285</v>
      </c>
      <c r="D4595" t="str">
        <f>VLOOKUP(C4595,Customers!$A$1:$H$201,4,0)</f>
        <v>Phyllis Durham</v>
      </c>
      <c r="E4595" t="str">
        <f>VLOOKUP(C4595,Customers!$A$1:$H$201,5,0)</f>
        <v>Male</v>
      </c>
      <c r="F4595" s="4">
        <f>VLOOKUP(C4595,Customers!$A$1:$H$201,6,0)</f>
        <v>38700</v>
      </c>
      <c r="G4595" s="4" t="str">
        <f>VLOOKUP(C4595,Customers!$A$1:$H$201,7,0)</f>
        <v>Nancyside</v>
      </c>
      <c r="H4595" s="4">
        <f>VLOOKUP(C4595,Customers!$A$1:$H$201,8,0)</f>
        <v>44688</v>
      </c>
      <c r="I4595" t="s">
        <v>812</v>
      </c>
      <c r="J4595" t="str">
        <f>VLOOKUP(I4595,Products!$A$1:$F$51,2,0)</f>
        <v>Set Dairy</v>
      </c>
      <c r="K4595" t="str">
        <f>VLOOKUP(I4595,Products!$A$1:$F$51,3,0)</f>
        <v>Groceries</v>
      </c>
      <c r="L4595" t="str">
        <f>VLOOKUP(I4595,Products!$A$1:$F$51,4,0)</f>
        <v>Dairy</v>
      </c>
      <c r="M4595" s="7">
        <f>VLOOKUP(I4595,Products!$A$1:$F$51,5,0)</f>
        <v>1879.08</v>
      </c>
      <c r="N4595" s="7">
        <f>VLOOKUP(I4595,Products!$A$1:$F$51,6,0)</f>
        <v>1004.56</v>
      </c>
      <c r="O4595" t="s">
        <v>835</v>
      </c>
      <c r="P4595" t="str">
        <f>VLOOKUP(O4595,Stores!$A$1:$D$6,2,0)</f>
        <v>MegaMart New Michele</v>
      </c>
      <c r="Q4595" t="str">
        <f>VLOOKUP(O4595,Stores!$A$1:$D$6,4,0)</f>
        <v>West</v>
      </c>
      <c r="R4595" s="6">
        <v>5</v>
      </c>
      <c r="S4595" s="6">
        <v>0.1</v>
      </c>
      <c r="T4595" t="s">
        <v>851</v>
      </c>
      <c r="U4595">
        <f t="shared" si="213"/>
        <v>9395.4</v>
      </c>
      <c r="V4595" s="7">
        <f t="shared" si="214"/>
        <v>5022.7999999999993</v>
      </c>
      <c r="W4595" s="7">
        <f t="shared" si="215"/>
        <v>4371.7000000000007</v>
      </c>
    </row>
    <row r="4596" spans="1:23" x14ac:dyDescent="0.25">
      <c r="A4596" t="s">
        <v>3353</v>
      </c>
      <c r="B4596" s="4">
        <v>45846</v>
      </c>
      <c r="C4596" t="s">
        <v>333</v>
      </c>
      <c r="D4596" t="str">
        <f>VLOOKUP(C4596,Customers!$A$1:$H$201,4,0)</f>
        <v>William Warner</v>
      </c>
      <c r="E4596" t="str">
        <f>VLOOKUP(C4596,Customers!$A$1:$H$201,5,0)</f>
        <v>Female</v>
      </c>
      <c r="F4596" s="4">
        <f>VLOOKUP(C4596,Customers!$A$1:$H$201,6,0)</f>
        <v>25396</v>
      </c>
      <c r="G4596" s="4" t="str">
        <f>VLOOKUP(C4596,Customers!$A$1:$H$201,7,0)</f>
        <v>Geoffreystad</v>
      </c>
      <c r="H4596" s="4">
        <f>VLOOKUP(C4596,Customers!$A$1:$H$201,8,0)</f>
        <v>44890</v>
      </c>
      <c r="I4596" t="s">
        <v>786</v>
      </c>
      <c r="J4596" t="str">
        <f>VLOOKUP(I4596,Products!$A$1:$F$51,2,0)</f>
        <v>Difficult Vegetables</v>
      </c>
      <c r="K4596" t="str">
        <f>VLOOKUP(I4596,Products!$A$1:$F$51,3,0)</f>
        <v>Groceries</v>
      </c>
      <c r="L4596" t="str">
        <f>VLOOKUP(I4596,Products!$A$1:$F$51,4,0)</f>
        <v>Vegetables</v>
      </c>
      <c r="M4596" s="7">
        <f>VLOOKUP(I4596,Products!$A$1:$F$51,5,0)</f>
        <v>1102.791777777778</v>
      </c>
      <c r="N4596" s="7">
        <f>VLOOKUP(I4596,Products!$A$1:$F$51,6,0)</f>
        <v>164.01</v>
      </c>
      <c r="O4596" t="s">
        <v>838</v>
      </c>
      <c r="P4596" t="str">
        <f>VLOOKUP(O4596,Stores!$A$1:$D$6,2,0)</f>
        <v>MegaMart Brianahaven</v>
      </c>
      <c r="Q4596" t="str">
        <f>VLOOKUP(O4596,Stores!$A$1:$D$6,4,0)</f>
        <v>North</v>
      </c>
      <c r="R4596" s="6">
        <v>5</v>
      </c>
      <c r="S4596" s="6">
        <v>0</v>
      </c>
      <c r="T4596" t="s">
        <v>857</v>
      </c>
      <c r="U4596">
        <f t="shared" si="213"/>
        <v>5513.9588888888902</v>
      </c>
      <c r="V4596" s="7">
        <f t="shared" si="214"/>
        <v>820.05</v>
      </c>
      <c r="W4596" s="7">
        <f t="shared" si="215"/>
        <v>4692.90888888889</v>
      </c>
    </row>
    <row r="4597" spans="1:23" x14ac:dyDescent="0.25">
      <c r="A4597" t="s">
        <v>4130</v>
      </c>
      <c r="B4597" s="4">
        <v>45846</v>
      </c>
      <c r="C4597" t="s">
        <v>619</v>
      </c>
      <c r="D4597" t="str">
        <f>VLOOKUP(C4597,Customers!$A$1:$H$201,4,0)</f>
        <v>Stacey Thompson</v>
      </c>
      <c r="E4597" t="str">
        <f>VLOOKUP(C4597,Customers!$A$1:$H$201,5,0)</f>
        <v>Male</v>
      </c>
      <c r="F4597" s="4">
        <f>VLOOKUP(C4597,Customers!$A$1:$H$201,6,0)</f>
        <v>35802</v>
      </c>
      <c r="G4597" s="4" t="str">
        <f>VLOOKUP(C4597,Customers!$A$1:$H$201,7,0)</f>
        <v>Davidtown</v>
      </c>
      <c r="H4597" s="4">
        <f>VLOOKUP(C4597,Customers!$A$1:$H$201,8,0)</f>
        <v>44252</v>
      </c>
      <c r="I4597" t="s">
        <v>765</v>
      </c>
      <c r="J4597" t="str">
        <f>VLOOKUP(I4597,Products!$A$1:$F$51,2,0)</f>
        <v>How Vegetables</v>
      </c>
      <c r="K4597" t="str">
        <f>VLOOKUP(I4597,Products!$A$1:$F$51,3,0)</f>
        <v>Groceries</v>
      </c>
      <c r="L4597" t="str">
        <f>VLOOKUP(I4597,Products!$A$1:$F$51,4,0)</f>
        <v>Vegetables</v>
      </c>
      <c r="M4597" s="7">
        <f>VLOOKUP(I4597,Products!$A$1:$F$51,5,0)</f>
        <v>25.57</v>
      </c>
      <c r="N4597" s="7">
        <f>VLOOKUP(I4597,Products!$A$1:$F$51,6,0)</f>
        <v>19.05</v>
      </c>
      <c r="O4597" t="s">
        <v>842</v>
      </c>
      <c r="P4597" t="str">
        <f>VLOOKUP(O4597,Stores!$A$1:$D$6,2,0)</f>
        <v>MegaMart Johnmouth</v>
      </c>
      <c r="Q4597" t="str">
        <f>VLOOKUP(O4597,Stores!$A$1:$D$6,4,0)</f>
        <v>East</v>
      </c>
      <c r="R4597" s="6">
        <v>3</v>
      </c>
      <c r="S4597" s="6">
        <v>0.05</v>
      </c>
      <c r="T4597" t="s">
        <v>854</v>
      </c>
      <c r="U4597">
        <f t="shared" si="213"/>
        <v>76.710000000000008</v>
      </c>
      <c r="V4597" s="7">
        <f t="shared" si="214"/>
        <v>57.150000000000006</v>
      </c>
      <c r="W4597" s="7">
        <f t="shared" si="215"/>
        <v>18.610000000000003</v>
      </c>
    </row>
    <row r="4598" spans="1:23" x14ac:dyDescent="0.25">
      <c r="A4598" t="s">
        <v>2163</v>
      </c>
      <c r="B4598" s="4">
        <v>45846</v>
      </c>
      <c r="C4598" t="s">
        <v>366</v>
      </c>
      <c r="D4598" t="str">
        <f>VLOOKUP(C4598,Customers!$A$1:$H$201,4,0)</f>
        <v>Lisa Vega</v>
      </c>
      <c r="E4598" t="str">
        <f>VLOOKUP(C4598,Customers!$A$1:$H$201,5,0)</f>
        <v>Female</v>
      </c>
      <c r="F4598" s="4">
        <f>VLOOKUP(C4598,Customers!$A$1:$H$201,6,0)</f>
        <v>38361</v>
      </c>
      <c r="G4598" s="4" t="str">
        <f>VLOOKUP(C4598,Customers!$A$1:$H$201,7,0)</f>
        <v>East Colinmouth</v>
      </c>
      <c r="H4598" s="4">
        <f>VLOOKUP(C4598,Customers!$A$1:$H$201,8,0)</f>
        <v>45068</v>
      </c>
      <c r="I4598" t="s">
        <v>753</v>
      </c>
      <c r="J4598" t="str">
        <f>VLOOKUP(I4598,Products!$A$1:$F$51,2,0)</f>
        <v>Find Headphones</v>
      </c>
      <c r="K4598" t="str">
        <f>VLOOKUP(I4598,Products!$A$1:$F$51,3,0)</f>
        <v>Electronics</v>
      </c>
      <c r="L4598" t="str">
        <f>VLOOKUP(I4598,Products!$A$1:$F$51,4,0)</f>
        <v>Headphones</v>
      </c>
      <c r="M4598" s="7">
        <f>VLOOKUP(I4598,Products!$A$1:$F$51,5,0)</f>
        <v>1246.1099999999999</v>
      </c>
      <c r="N4598" s="7">
        <f>VLOOKUP(I4598,Products!$A$1:$F$51,6,0)</f>
        <v>833.52</v>
      </c>
      <c r="O4598" t="s">
        <v>835</v>
      </c>
      <c r="P4598" t="str">
        <f>VLOOKUP(O4598,Stores!$A$1:$D$6,2,0)</f>
        <v>MegaMart New Michele</v>
      </c>
      <c r="Q4598" t="str">
        <f>VLOOKUP(O4598,Stores!$A$1:$D$6,4,0)</f>
        <v>West</v>
      </c>
      <c r="R4598" s="6">
        <v>5</v>
      </c>
      <c r="S4598" s="6">
        <v>0.15</v>
      </c>
      <c r="T4598" t="s">
        <v>861</v>
      </c>
      <c r="U4598">
        <f t="shared" si="213"/>
        <v>6230.5499999999993</v>
      </c>
      <c r="V4598" s="7">
        <f t="shared" si="214"/>
        <v>4167.6000000000004</v>
      </c>
      <c r="W4598" s="7">
        <f t="shared" si="215"/>
        <v>2062.099999999999</v>
      </c>
    </row>
    <row r="4599" spans="1:23" x14ac:dyDescent="0.25">
      <c r="A4599" t="s">
        <v>2653</v>
      </c>
      <c r="B4599" s="4">
        <v>45846</v>
      </c>
      <c r="C4599" t="s">
        <v>356</v>
      </c>
      <c r="D4599" t="str">
        <f>VLOOKUP(C4599,Customers!$A$1:$H$201,4,0)</f>
        <v>Kevin Snyder</v>
      </c>
      <c r="E4599" t="str">
        <f>VLOOKUP(C4599,Customers!$A$1:$H$201,5,0)</f>
        <v>Male</v>
      </c>
      <c r="F4599" s="4">
        <f>VLOOKUP(C4599,Customers!$A$1:$H$201,6,0)</f>
        <v>30183</v>
      </c>
      <c r="G4599" s="4" t="str">
        <f>VLOOKUP(C4599,Customers!$A$1:$H$201,7,0)</f>
        <v>Seanville</v>
      </c>
      <c r="H4599" s="4">
        <f>VLOOKUP(C4599,Customers!$A$1:$H$201,8,0)</f>
        <v>44184</v>
      </c>
      <c r="I4599" t="s">
        <v>724</v>
      </c>
      <c r="J4599" t="str">
        <f>VLOOKUP(I4599,Products!$A$1:$F$51,2,0)</f>
        <v>Company Fruits</v>
      </c>
      <c r="K4599" t="str">
        <f>VLOOKUP(I4599,Products!$A$1:$F$51,3,0)</f>
        <v>Groceries</v>
      </c>
      <c r="L4599" t="str">
        <f>VLOOKUP(I4599,Products!$A$1:$F$51,4,0)</f>
        <v>Fruits</v>
      </c>
      <c r="M4599" s="7">
        <f>VLOOKUP(I4599,Products!$A$1:$F$51,5,0)</f>
        <v>318.05</v>
      </c>
      <c r="N4599" s="7">
        <f>VLOOKUP(I4599,Products!$A$1:$F$51,6,0)</f>
        <v>742.26521739130465</v>
      </c>
      <c r="O4599" t="s">
        <v>835</v>
      </c>
      <c r="P4599" t="str">
        <f>VLOOKUP(O4599,Stores!$A$1:$D$6,2,0)</f>
        <v>MegaMart New Michele</v>
      </c>
      <c r="Q4599" t="str">
        <f>VLOOKUP(O4599,Stores!$A$1:$D$6,4,0)</f>
        <v>West</v>
      </c>
      <c r="R4599" s="6">
        <v>3</v>
      </c>
      <c r="S4599" s="6">
        <v>0.05</v>
      </c>
      <c r="T4599" t="s">
        <v>851</v>
      </c>
      <c r="U4599">
        <f t="shared" si="213"/>
        <v>954.15000000000009</v>
      </c>
      <c r="V4599" s="7">
        <f t="shared" si="214"/>
        <v>2226.7956521739138</v>
      </c>
      <c r="W4599" s="7">
        <f t="shared" si="215"/>
        <v>-1273.5956521739138</v>
      </c>
    </row>
    <row r="4600" spans="1:23" x14ac:dyDescent="0.25">
      <c r="A4600" t="s">
        <v>2806</v>
      </c>
      <c r="B4600" s="4">
        <v>45846</v>
      </c>
      <c r="C4600" t="s">
        <v>594</v>
      </c>
      <c r="D4600" t="str">
        <f>VLOOKUP(C4600,Customers!$A$1:$H$201,4,0)</f>
        <v>Kimberly Lin</v>
      </c>
      <c r="E4600" t="str">
        <f>VLOOKUP(C4600,Customers!$A$1:$H$201,5,0)</f>
        <v>Female</v>
      </c>
      <c r="F4600" s="4">
        <f>VLOOKUP(C4600,Customers!$A$1:$H$201,6,0)</f>
        <v>32848</v>
      </c>
      <c r="G4600" s="4" t="str">
        <f>VLOOKUP(C4600,Customers!$A$1:$H$201,7,0)</f>
        <v>Wilsonland</v>
      </c>
      <c r="H4600" s="4">
        <f>VLOOKUP(C4600,Customers!$A$1:$H$201,8,0)</f>
        <v>44709</v>
      </c>
      <c r="I4600" t="s">
        <v>755</v>
      </c>
      <c r="J4600" t="str">
        <f>VLOOKUP(I4600,Products!$A$1:$F$51,2,0)</f>
        <v>Democratic Smartphone</v>
      </c>
      <c r="K4600" t="str">
        <f>VLOOKUP(I4600,Products!$A$1:$F$51,3,0)</f>
        <v>Electronics</v>
      </c>
      <c r="L4600" t="str">
        <f>VLOOKUP(I4600,Products!$A$1:$F$51,4,0)</f>
        <v>Smartphone</v>
      </c>
      <c r="M4600" s="7">
        <f>VLOOKUP(I4600,Products!$A$1:$F$51,5,0)</f>
        <v>1079.8900000000001</v>
      </c>
      <c r="N4600" s="7">
        <f>VLOOKUP(I4600,Products!$A$1:$F$51,6,0)</f>
        <v>703.83</v>
      </c>
      <c r="O4600" t="s">
        <v>835</v>
      </c>
      <c r="P4600" t="str">
        <f>VLOOKUP(O4600,Stores!$A$1:$D$6,2,0)</f>
        <v>MegaMart New Michele</v>
      </c>
      <c r="Q4600" t="str">
        <f>VLOOKUP(O4600,Stores!$A$1:$D$6,4,0)</f>
        <v>West</v>
      </c>
      <c r="R4600" s="6">
        <v>5</v>
      </c>
      <c r="S4600" s="6">
        <v>0.1</v>
      </c>
      <c r="T4600" t="s">
        <v>851</v>
      </c>
      <c r="U4600">
        <f t="shared" si="213"/>
        <v>5399.4500000000007</v>
      </c>
      <c r="V4600" s="7">
        <f t="shared" si="214"/>
        <v>3519.15</v>
      </c>
      <c r="W4600" s="7">
        <f t="shared" si="215"/>
        <v>1879.4000000000005</v>
      </c>
    </row>
    <row r="4601" spans="1:23" x14ac:dyDescent="0.25">
      <c r="A4601" t="s">
        <v>2951</v>
      </c>
      <c r="B4601" s="4">
        <v>45846</v>
      </c>
      <c r="C4601" t="s">
        <v>304</v>
      </c>
      <c r="D4601" t="str">
        <f>VLOOKUP(C4601,Customers!$A$1:$H$201,4,0)</f>
        <v>Sarah Reynolds</v>
      </c>
      <c r="E4601" t="str">
        <f>VLOOKUP(C4601,Customers!$A$1:$H$201,5,0)</f>
        <v>Female</v>
      </c>
      <c r="F4601" s="4">
        <f>VLOOKUP(C4601,Customers!$A$1:$H$201,6,0)</f>
        <v>32344</v>
      </c>
      <c r="G4601" s="4" t="str">
        <f>VLOOKUP(C4601,Customers!$A$1:$H$201,7,0)</f>
        <v>South Christinabury</v>
      </c>
      <c r="H4601" s="4">
        <f>VLOOKUP(C4601,Customers!$A$1:$H$201,8,0)</f>
        <v>44826</v>
      </c>
      <c r="I4601" t="s">
        <v>765</v>
      </c>
      <c r="J4601" t="str">
        <f>VLOOKUP(I4601,Products!$A$1:$F$51,2,0)</f>
        <v>How Vegetables</v>
      </c>
      <c r="K4601" t="str">
        <f>VLOOKUP(I4601,Products!$A$1:$F$51,3,0)</f>
        <v>Groceries</v>
      </c>
      <c r="L4601" t="str">
        <f>VLOOKUP(I4601,Products!$A$1:$F$51,4,0)</f>
        <v>Vegetables</v>
      </c>
      <c r="M4601" s="7">
        <f>VLOOKUP(I4601,Products!$A$1:$F$51,5,0)</f>
        <v>25.57</v>
      </c>
      <c r="N4601" s="7">
        <f>VLOOKUP(I4601,Products!$A$1:$F$51,6,0)</f>
        <v>19.05</v>
      </c>
      <c r="O4601" t="s">
        <v>838</v>
      </c>
      <c r="P4601" t="str">
        <f>VLOOKUP(O4601,Stores!$A$1:$D$6,2,0)</f>
        <v>MegaMart Brianahaven</v>
      </c>
      <c r="Q4601" t="str">
        <f>VLOOKUP(O4601,Stores!$A$1:$D$6,4,0)</f>
        <v>North</v>
      </c>
      <c r="R4601" s="6">
        <v>2</v>
      </c>
      <c r="S4601" s="6">
        <v>0.05</v>
      </c>
      <c r="T4601" t="s">
        <v>851</v>
      </c>
      <c r="U4601">
        <f t="shared" si="213"/>
        <v>51.14</v>
      </c>
      <c r="V4601" s="7">
        <f t="shared" si="214"/>
        <v>38.1</v>
      </c>
      <c r="W4601" s="7">
        <f t="shared" si="215"/>
        <v>12.09</v>
      </c>
    </row>
    <row r="4602" spans="1:23" x14ac:dyDescent="0.25">
      <c r="A4602" t="s">
        <v>3617</v>
      </c>
      <c r="B4602" s="4">
        <v>45847</v>
      </c>
      <c r="C4602" t="s">
        <v>185</v>
      </c>
      <c r="D4602" t="str">
        <f>VLOOKUP(C4602,Customers!$A$1:$H$201,4,0)</f>
        <v>Alexis Crane</v>
      </c>
      <c r="E4602" t="str">
        <f>VLOOKUP(C4602,Customers!$A$1:$H$201,5,0)</f>
        <v>Male</v>
      </c>
      <c r="F4602" s="4">
        <f>VLOOKUP(C4602,Customers!$A$1:$H$201,6,0)</f>
        <v>38351</v>
      </c>
      <c r="G4602" s="4" t="str">
        <f>VLOOKUP(C4602,Customers!$A$1:$H$201,7,0)</f>
        <v>Newtonborough</v>
      </c>
      <c r="H4602" s="4">
        <f>VLOOKUP(C4602,Customers!$A$1:$H$201,8,0)</f>
        <v>44661</v>
      </c>
      <c r="I4602" t="s">
        <v>812</v>
      </c>
      <c r="J4602" t="str">
        <f>VLOOKUP(I4602,Products!$A$1:$F$51,2,0)</f>
        <v>Set Dairy</v>
      </c>
      <c r="K4602" t="str">
        <f>VLOOKUP(I4602,Products!$A$1:$F$51,3,0)</f>
        <v>Groceries</v>
      </c>
      <c r="L4602" t="str">
        <f>VLOOKUP(I4602,Products!$A$1:$F$51,4,0)</f>
        <v>Dairy</v>
      </c>
      <c r="M4602" s="7">
        <f>VLOOKUP(I4602,Products!$A$1:$F$51,5,0)</f>
        <v>1879.08</v>
      </c>
      <c r="N4602" s="7">
        <f>VLOOKUP(I4602,Products!$A$1:$F$51,6,0)</f>
        <v>1004.56</v>
      </c>
      <c r="O4602" t="s">
        <v>842</v>
      </c>
      <c r="P4602" t="str">
        <f>VLOOKUP(O4602,Stores!$A$1:$D$6,2,0)</f>
        <v>MegaMart Johnmouth</v>
      </c>
      <c r="Q4602" t="str">
        <f>VLOOKUP(O4602,Stores!$A$1:$D$6,4,0)</f>
        <v>East</v>
      </c>
      <c r="R4602" s="6">
        <v>5</v>
      </c>
      <c r="S4602" s="6">
        <v>0.15</v>
      </c>
      <c r="T4602" t="s">
        <v>854</v>
      </c>
      <c r="U4602">
        <f t="shared" si="213"/>
        <v>9395.4</v>
      </c>
      <c r="V4602" s="7">
        <f t="shared" si="214"/>
        <v>5022.7999999999993</v>
      </c>
      <c r="W4602" s="7">
        <f t="shared" si="215"/>
        <v>4371.75</v>
      </c>
    </row>
    <row r="4603" spans="1:23" x14ac:dyDescent="0.25">
      <c r="A4603" t="s">
        <v>3688</v>
      </c>
      <c r="B4603" s="4">
        <v>45847</v>
      </c>
      <c r="C4603" t="s">
        <v>655</v>
      </c>
      <c r="D4603" t="str">
        <f>VLOOKUP(C4603,Customers!$A$1:$H$201,4,0)</f>
        <v>Vicki Guzman</v>
      </c>
      <c r="E4603" t="str">
        <f>VLOOKUP(C4603,Customers!$A$1:$H$201,5,0)</f>
        <v>Female</v>
      </c>
      <c r="F4603" s="4">
        <f>VLOOKUP(C4603,Customers!$A$1:$H$201,6,0)</f>
        <v>22041</v>
      </c>
      <c r="G4603" s="4" t="str">
        <f>VLOOKUP(C4603,Customers!$A$1:$H$201,7,0)</f>
        <v>West Wandaland</v>
      </c>
      <c r="H4603" s="4">
        <f>VLOOKUP(C4603,Customers!$A$1:$H$201,8,0)</f>
        <v>45329</v>
      </c>
      <c r="I4603" t="s">
        <v>810</v>
      </c>
      <c r="J4603" t="str">
        <f>VLOOKUP(I4603,Products!$A$1:$F$51,2,0)</f>
        <v>Least Accessories</v>
      </c>
      <c r="K4603" t="str">
        <f>VLOOKUP(I4603,Products!$A$1:$F$51,3,0)</f>
        <v>Fashion</v>
      </c>
      <c r="L4603" t="str">
        <f>VLOOKUP(I4603,Products!$A$1:$F$51,4,0)</f>
        <v>Accessories</v>
      </c>
      <c r="M4603" s="7">
        <f>VLOOKUP(I4603,Products!$A$1:$F$51,5,0)</f>
        <v>1286.55</v>
      </c>
      <c r="N4603" s="7">
        <f>VLOOKUP(I4603,Products!$A$1:$F$51,6,0)</f>
        <v>797.54</v>
      </c>
      <c r="O4603" t="s">
        <v>835</v>
      </c>
      <c r="P4603" t="str">
        <f>VLOOKUP(O4603,Stores!$A$1:$D$6,2,0)</f>
        <v>MegaMart New Michele</v>
      </c>
      <c r="Q4603" t="str">
        <f>VLOOKUP(O4603,Stores!$A$1:$D$6,4,0)</f>
        <v>West</v>
      </c>
      <c r="R4603" s="6">
        <v>1</v>
      </c>
      <c r="S4603" s="6">
        <v>0</v>
      </c>
      <c r="T4603" t="s">
        <v>857</v>
      </c>
      <c r="U4603">
        <f t="shared" si="213"/>
        <v>1286.55</v>
      </c>
      <c r="V4603" s="7">
        <f t="shared" si="214"/>
        <v>797.54</v>
      </c>
      <c r="W4603" s="7">
        <f t="shared" si="215"/>
        <v>488.01</v>
      </c>
    </row>
    <row r="4604" spans="1:23" x14ac:dyDescent="0.25">
      <c r="A4604" t="s">
        <v>4252</v>
      </c>
      <c r="B4604" s="4">
        <v>45847</v>
      </c>
      <c r="C4604" t="s">
        <v>236</v>
      </c>
      <c r="D4604" t="str">
        <f>VLOOKUP(C4604,Customers!$A$1:$H$201,4,0)</f>
        <v>Susan Salinas</v>
      </c>
      <c r="E4604" t="str">
        <f>VLOOKUP(C4604,Customers!$A$1:$H$201,5,0)</f>
        <v>Male</v>
      </c>
      <c r="F4604" s="4">
        <f>VLOOKUP(C4604,Customers!$A$1:$H$201,6,0)</f>
        <v>36698</v>
      </c>
      <c r="G4604" s="4" t="str">
        <f>VLOOKUP(C4604,Customers!$A$1:$H$201,7,0)</f>
        <v>Turnerberg</v>
      </c>
      <c r="H4604" s="4">
        <f>VLOOKUP(C4604,Customers!$A$1:$H$201,8,0)</f>
        <v>44462</v>
      </c>
      <c r="I4604" t="s">
        <v>711</v>
      </c>
      <c r="J4604" t="str">
        <f>VLOOKUP(I4604,Products!$A$1:$F$51,2,0)</f>
        <v>Audience Television</v>
      </c>
      <c r="K4604" t="str">
        <f>VLOOKUP(I4604,Products!$A$1:$F$51,3,0)</f>
        <v>Electronics</v>
      </c>
      <c r="L4604" t="str">
        <f>VLOOKUP(I4604,Products!$A$1:$F$51,4,0)</f>
        <v>Television</v>
      </c>
      <c r="M4604" s="7">
        <f>VLOOKUP(I4604,Products!$A$1:$F$51,5,0)</f>
        <v>818.76</v>
      </c>
      <c r="N4604" s="7">
        <f>VLOOKUP(I4604,Products!$A$1:$F$51,6,0)</f>
        <v>527.62</v>
      </c>
      <c r="O4604" t="s">
        <v>842</v>
      </c>
      <c r="P4604" t="str">
        <f>VLOOKUP(O4604,Stores!$A$1:$D$6,2,0)</f>
        <v>MegaMart Johnmouth</v>
      </c>
      <c r="Q4604" t="str">
        <f>VLOOKUP(O4604,Stores!$A$1:$D$6,4,0)</f>
        <v>East</v>
      </c>
      <c r="R4604" s="6">
        <v>1</v>
      </c>
      <c r="S4604" s="6">
        <v>0.05</v>
      </c>
      <c r="T4604" t="s">
        <v>854</v>
      </c>
      <c r="U4604">
        <f t="shared" si="213"/>
        <v>818.76</v>
      </c>
      <c r="V4604" s="7">
        <f t="shared" si="214"/>
        <v>527.62</v>
      </c>
      <c r="W4604" s="7">
        <f t="shared" si="215"/>
        <v>290.19</v>
      </c>
    </row>
    <row r="4605" spans="1:23" x14ac:dyDescent="0.25">
      <c r="A4605" t="s">
        <v>5152</v>
      </c>
      <c r="B4605" s="4">
        <v>45847</v>
      </c>
      <c r="C4605" t="s">
        <v>467</v>
      </c>
      <c r="D4605" t="str">
        <f>VLOOKUP(C4605,Customers!$A$1:$H$201,4,0)</f>
        <v>Robert Collins</v>
      </c>
      <c r="E4605" t="str">
        <f>VLOOKUP(C4605,Customers!$A$1:$H$201,5,0)</f>
        <v>Female</v>
      </c>
      <c r="F4605" s="4">
        <f>VLOOKUP(C4605,Customers!$A$1:$H$201,6,0)</f>
        <v>27978</v>
      </c>
      <c r="G4605" s="4" t="str">
        <f>VLOOKUP(C4605,Customers!$A$1:$H$201,7,0)</f>
        <v>Anthonystad</v>
      </c>
      <c r="H4605" s="4">
        <f>VLOOKUP(C4605,Customers!$A$1:$H$201,8,0)</f>
        <v>45697</v>
      </c>
      <c r="I4605" t="s">
        <v>806</v>
      </c>
      <c r="J4605" t="str">
        <f>VLOOKUP(I4605,Products!$A$1:$F$51,2,0)</f>
        <v>Maybe Clothing</v>
      </c>
      <c r="K4605" t="str">
        <f>VLOOKUP(I4605,Products!$A$1:$F$51,3,0)</f>
        <v>Fashion</v>
      </c>
      <c r="L4605" t="str">
        <f>VLOOKUP(I4605,Products!$A$1:$F$51,4,0)</f>
        <v>Clothing</v>
      </c>
      <c r="M4605" s="7">
        <f>VLOOKUP(I4605,Products!$A$1:$F$51,5,0)</f>
        <v>1102.791777777778</v>
      </c>
      <c r="N4605" s="7">
        <f>VLOOKUP(I4605,Products!$A$1:$F$51,6,0)</f>
        <v>316.63</v>
      </c>
      <c r="O4605" t="s">
        <v>835</v>
      </c>
      <c r="P4605" t="str">
        <f>VLOOKUP(O4605,Stores!$A$1:$D$6,2,0)</f>
        <v>MegaMart New Michele</v>
      </c>
      <c r="Q4605" t="str">
        <f>VLOOKUP(O4605,Stores!$A$1:$D$6,4,0)</f>
        <v>West</v>
      </c>
      <c r="R4605" s="6">
        <v>4</v>
      </c>
      <c r="S4605" s="6">
        <v>0.15</v>
      </c>
      <c r="T4605" t="s">
        <v>851</v>
      </c>
      <c r="U4605">
        <f t="shared" si="213"/>
        <v>4411.1671111111118</v>
      </c>
      <c r="V4605" s="7">
        <f t="shared" si="214"/>
        <v>1266.52</v>
      </c>
      <c r="W4605" s="7">
        <f t="shared" si="215"/>
        <v>3143.7971111111119</v>
      </c>
    </row>
    <row r="4606" spans="1:23" x14ac:dyDescent="0.25">
      <c r="A4606" t="s">
        <v>5311</v>
      </c>
      <c r="B4606" s="4">
        <v>45847</v>
      </c>
      <c r="C4606" t="s">
        <v>599</v>
      </c>
      <c r="D4606" t="str">
        <f>VLOOKUP(C4606,Customers!$A$1:$H$201,4,0)</f>
        <v>Travis Watson</v>
      </c>
      <c r="E4606" t="str">
        <f>VLOOKUP(C4606,Customers!$A$1:$H$201,5,0)</f>
        <v>Male</v>
      </c>
      <c r="F4606" s="4">
        <f>VLOOKUP(C4606,Customers!$A$1:$H$201,6,0)</f>
        <v>24638</v>
      </c>
      <c r="G4606" s="4" t="str">
        <f>VLOOKUP(C4606,Customers!$A$1:$H$201,7,0)</f>
        <v>Christopherburgh</v>
      </c>
      <c r="H4606" s="4">
        <f>VLOOKUP(C4606,Customers!$A$1:$H$201,8,0)</f>
        <v>44553</v>
      </c>
      <c r="I4606" t="s">
        <v>718</v>
      </c>
      <c r="J4606" t="str">
        <f>VLOOKUP(I4606,Products!$A$1:$F$51,2,0)</f>
        <v>Four Accessories</v>
      </c>
      <c r="K4606" t="str">
        <f>VLOOKUP(I4606,Products!$A$1:$F$51,3,0)</f>
        <v>Fashion</v>
      </c>
      <c r="L4606" t="str">
        <f>VLOOKUP(I4606,Products!$A$1:$F$51,4,0)</f>
        <v>Accessories</v>
      </c>
      <c r="M4606" s="7">
        <f>VLOOKUP(I4606,Products!$A$1:$F$51,5,0)</f>
        <v>1853.77</v>
      </c>
      <c r="N4606" s="7">
        <f>VLOOKUP(I4606,Products!$A$1:$F$51,6,0)</f>
        <v>1363.52</v>
      </c>
      <c r="O4606" t="s">
        <v>842</v>
      </c>
      <c r="P4606" t="str">
        <f>VLOOKUP(O4606,Stores!$A$1:$D$6,2,0)</f>
        <v>MegaMart Johnmouth</v>
      </c>
      <c r="Q4606" t="str">
        <f>VLOOKUP(O4606,Stores!$A$1:$D$6,4,0)</f>
        <v>East</v>
      </c>
      <c r="R4606" s="6">
        <v>1</v>
      </c>
      <c r="S4606" s="6">
        <v>0</v>
      </c>
      <c r="T4606" t="s">
        <v>861</v>
      </c>
      <c r="U4606">
        <f t="shared" si="213"/>
        <v>1853.77</v>
      </c>
      <c r="V4606" s="7">
        <f t="shared" si="214"/>
        <v>1363.52</v>
      </c>
      <c r="W4606" s="7">
        <f t="shared" si="215"/>
        <v>489.25</v>
      </c>
    </row>
    <row r="4607" spans="1:23" x14ac:dyDescent="0.25">
      <c r="A4607" t="s">
        <v>5747</v>
      </c>
      <c r="B4607" s="4">
        <v>45848</v>
      </c>
      <c r="C4607" t="s">
        <v>99</v>
      </c>
      <c r="D4607" t="str">
        <f>VLOOKUP(C4607,Customers!$A$1:$H$201,4,0)</f>
        <v>Cheryl Gilbert</v>
      </c>
      <c r="E4607" t="str">
        <f>VLOOKUP(C4607,Customers!$A$1:$H$201,5,0)</f>
        <v>Female</v>
      </c>
      <c r="F4607" s="4">
        <f>VLOOKUP(C4607,Customers!$A$1:$H$201,6,0)</f>
        <v>26004</v>
      </c>
      <c r="G4607" s="4" t="str">
        <f>VLOOKUP(C4607,Customers!$A$1:$H$201,7,0)</f>
        <v>Bradyshire</v>
      </c>
      <c r="H4607" s="4">
        <f>VLOOKUP(C4607,Customers!$A$1:$H$201,8,0)</f>
        <v>44575</v>
      </c>
      <c r="I4607" t="s">
        <v>755</v>
      </c>
      <c r="J4607" t="str">
        <f>VLOOKUP(I4607,Products!$A$1:$F$51,2,0)</f>
        <v>Democratic Smartphone</v>
      </c>
      <c r="K4607" t="str">
        <f>VLOOKUP(I4607,Products!$A$1:$F$51,3,0)</f>
        <v>Electronics</v>
      </c>
      <c r="L4607" t="str">
        <f>VLOOKUP(I4607,Products!$A$1:$F$51,4,0)</f>
        <v>Smartphone</v>
      </c>
      <c r="M4607" s="7">
        <f>VLOOKUP(I4607,Products!$A$1:$F$51,5,0)</f>
        <v>1079.8900000000001</v>
      </c>
      <c r="N4607" s="7">
        <f>VLOOKUP(I4607,Products!$A$1:$F$51,6,0)</f>
        <v>703.83</v>
      </c>
      <c r="O4607" t="s">
        <v>835</v>
      </c>
      <c r="P4607" t="str">
        <f>VLOOKUP(O4607,Stores!$A$1:$D$6,2,0)</f>
        <v>MegaMart New Michele</v>
      </c>
      <c r="Q4607" t="str">
        <f>VLOOKUP(O4607,Stores!$A$1:$D$6,4,0)</f>
        <v>West</v>
      </c>
      <c r="R4607" s="6">
        <v>5</v>
      </c>
      <c r="S4607" s="6">
        <v>0.1</v>
      </c>
      <c r="T4607" t="s">
        <v>851</v>
      </c>
      <c r="U4607">
        <f t="shared" si="213"/>
        <v>5399.4500000000007</v>
      </c>
      <c r="V4607" s="7">
        <f t="shared" si="214"/>
        <v>3519.15</v>
      </c>
      <c r="W4607" s="7">
        <f t="shared" si="215"/>
        <v>1879.4000000000005</v>
      </c>
    </row>
    <row r="4608" spans="1:23" x14ac:dyDescent="0.25">
      <c r="A4608" t="s">
        <v>962</v>
      </c>
      <c r="B4608" s="4">
        <v>45848</v>
      </c>
      <c r="C4608" t="s">
        <v>651</v>
      </c>
      <c r="D4608" t="str">
        <f>VLOOKUP(C4608,Customers!$A$1:$H$201,4,0)</f>
        <v>Joe Vincent</v>
      </c>
      <c r="E4608" t="str">
        <f>VLOOKUP(C4608,Customers!$A$1:$H$201,5,0)</f>
        <v>Female</v>
      </c>
      <c r="F4608" s="4">
        <f>VLOOKUP(C4608,Customers!$A$1:$H$201,6,0)</f>
        <v>27579</v>
      </c>
      <c r="G4608" s="4" t="str">
        <f>VLOOKUP(C4608,Customers!$A$1:$H$201,7,0)</f>
        <v>North Chaseborough</v>
      </c>
      <c r="H4608" s="4">
        <f>VLOOKUP(C4608,Customers!$A$1:$H$201,8,0)</f>
        <v>45571</v>
      </c>
      <c r="I4608" t="s">
        <v>782</v>
      </c>
      <c r="J4608" t="str">
        <f>VLOOKUP(I4608,Products!$A$1:$F$51,2,0)</f>
        <v>National Watches</v>
      </c>
      <c r="K4608" t="str">
        <f>VLOOKUP(I4608,Products!$A$1:$F$51,3,0)</f>
        <v>Fashion</v>
      </c>
      <c r="L4608" t="str">
        <f>VLOOKUP(I4608,Products!$A$1:$F$51,4,0)</f>
        <v>Watches</v>
      </c>
      <c r="M4608" s="7">
        <f>VLOOKUP(I4608,Products!$A$1:$F$51,5,0)</f>
        <v>29.24</v>
      </c>
      <c r="N4608" s="7">
        <f>VLOOKUP(I4608,Products!$A$1:$F$51,6,0)</f>
        <v>742.26521739130465</v>
      </c>
      <c r="O4608" t="s">
        <v>831</v>
      </c>
      <c r="P4608" t="str">
        <f>VLOOKUP(O4608,Stores!$A$1:$D$6,2,0)</f>
        <v>MegaMart Peckmouth</v>
      </c>
      <c r="Q4608" t="str">
        <f>VLOOKUP(O4608,Stores!$A$1:$D$6,4,0)</f>
        <v>East</v>
      </c>
      <c r="R4608" s="6">
        <v>4</v>
      </c>
      <c r="S4608" s="6">
        <v>0.05</v>
      </c>
      <c r="T4608" t="s">
        <v>861</v>
      </c>
      <c r="U4608">
        <f t="shared" si="213"/>
        <v>116.96</v>
      </c>
      <c r="V4608" s="7">
        <f t="shared" si="214"/>
        <v>2969.0608695652186</v>
      </c>
      <c r="W4608" s="7">
        <f t="shared" si="215"/>
        <v>-2853.0508695652184</v>
      </c>
    </row>
    <row r="4609" spans="1:23" x14ac:dyDescent="0.25">
      <c r="A4609" t="s">
        <v>2214</v>
      </c>
      <c r="B4609" s="4">
        <v>45848</v>
      </c>
      <c r="C4609" t="s">
        <v>575</v>
      </c>
      <c r="D4609" t="str">
        <f>VLOOKUP(C4609,Customers!$A$1:$H$201,4,0)</f>
        <v>Michael Perez</v>
      </c>
      <c r="E4609" t="str">
        <f>VLOOKUP(C4609,Customers!$A$1:$H$201,5,0)</f>
        <v>Male</v>
      </c>
      <c r="F4609" s="4">
        <f>VLOOKUP(C4609,Customers!$A$1:$H$201,6,0)</f>
        <v>23030</v>
      </c>
      <c r="G4609" s="4" t="str">
        <f>VLOOKUP(C4609,Customers!$A$1:$H$201,7,0)</f>
        <v>Shannontown</v>
      </c>
      <c r="H4609" s="4">
        <f>VLOOKUP(C4609,Customers!$A$1:$H$201,8,0)</f>
        <v>44957</v>
      </c>
      <c r="I4609" t="s">
        <v>822</v>
      </c>
      <c r="J4609" t="str">
        <f>VLOOKUP(I4609,Products!$A$1:$F$51,2,0)</f>
        <v>Maybe Footwear</v>
      </c>
      <c r="K4609" t="str">
        <f>VLOOKUP(I4609,Products!$A$1:$F$51,3,0)</f>
        <v>Fashion</v>
      </c>
      <c r="L4609" t="str">
        <f>VLOOKUP(I4609,Products!$A$1:$F$51,4,0)</f>
        <v>Footwear</v>
      </c>
      <c r="M4609" s="7">
        <f>VLOOKUP(I4609,Products!$A$1:$F$51,5,0)</f>
        <v>1044.6400000000001</v>
      </c>
      <c r="N4609" s="7">
        <f>VLOOKUP(I4609,Products!$A$1:$F$51,6,0)</f>
        <v>775.07</v>
      </c>
      <c r="O4609" t="s">
        <v>831</v>
      </c>
      <c r="P4609" t="str">
        <f>VLOOKUP(O4609,Stores!$A$1:$D$6,2,0)</f>
        <v>MegaMart Peckmouth</v>
      </c>
      <c r="Q4609" t="str">
        <f>VLOOKUP(O4609,Stores!$A$1:$D$6,4,0)</f>
        <v>East</v>
      </c>
      <c r="R4609" s="6">
        <v>1</v>
      </c>
      <c r="S4609" s="6">
        <v>0</v>
      </c>
      <c r="T4609" t="s">
        <v>861</v>
      </c>
      <c r="U4609">
        <f t="shared" si="213"/>
        <v>1044.6400000000001</v>
      </c>
      <c r="V4609" s="7">
        <f t="shared" si="214"/>
        <v>775.07</v>
      </c>
      <c r="W4609" s="7">
        <f t="shared" si="215"/>
        <v>268.57000000000005</v>
      </c>
    </row>
    <row r="4610" spans="1:23" x14ac:dyDescent="0.25">
      <c r="A4610" t="s">
        <v>2343</v>
      </c>
      <c r="B4610" s="4">
        <v>45848</v>
      </c>
      <c r="C4610" t="s">
        <v>613</v>
      </c>
      <c r="D4610" t="str">
        <f>VLOOKUP(C4610,Customers!$A$1:$H$201,4,0)</f>
        <v>Lisa Ruiz</v>
      </c>
      <c r="E4610" t="str">
        <f>VLOOKUP(C4610,Customers!$A$1:$H$201,5,0)</f>
        <v>Female</v>
      </c>
      <c r="F4610" s="4">
        <f>VLOOKUP(C4610,Customers!$A$1:$H$201,6,0)</f>
        <v>21425</v>
      </c>
      <c r="G4610" s="4" t="str">
        <f>VLOOKUP(C4610,Customers!$A$1:$H$201,7,0)</f>
        <v>South Marcusberg</v>
      </c>
      <c r="H4610" s="4">
        <f>VLOOKUP(C4610,Customers!$A$1:$H$201,8,0)</f>
        <v>45891</v>
      </c>
      <c r="I4610" t="s">
        <v>735</v>
      </c>
      <c r="J4610" t="str">
        <f>VLOOKUP(I4610,Products!$A$1:$F$51,2,0)</f>
        <v>Step Smartphone</v>
      </c>
      <c r="K4610" t="str">
        <f>VLOOKUP(I4610,Products!$A$1:$F$51,3,0)</f>
        <v>Electronics</v>
      </c>
      <c r="L4610" t="str">
        <f>VLOOKUP(I4610,Products!$A$1:$F$51,4,0)</f>
        <v>Smartphone</v>
      </c>
      <c r="M4610" s="7">
        <f>VLOOKUP(I4610,Products!$A$1:$F$51,5,0)</f>
        <v>1194.1199999999999</v>
      </c>
      <c r="N4610" s="7">
        <f>VLOOKUP(I4610,Products!$A$1:$F$51,6,0)</f>
        <v>838.95</v>
      </c>
      <c r="O4610" t="s">
        <v>827</v>
      </c>
      <c r="P4610" t="str">
        <f>VLOOKUP(O4610,Stores!$A$1:$D$6,2,0)</f>
        <v>MegaMart Jimenezborough</v>
      </c>
      <c r="Q4610" t="str">
        <f>VLOOKUP(O4610,Stores!$A$1:$D$6,4,0)</f>
        <v>South</v>
      </c>
      <c r="R4610" s="6">
        <v>4</v>
      </c>
      <c r="S4610" s="6">
        <v>0</v>
      </c>
      <c r="T4610" t="s">
        <v>861</v>
      </c>
      <c r="U4610">
        <f t="shared" si="213"/>
        <v>4776.4799999999996</v>
      </c>
      <c r="V4610" s="7">
        <f t="shared" si="214"/>
        <v>3355.8</v>
      </c>
      <c r="W4610" s="7">
        <f t="shared" si="215"/>
        <v>1419.6799999999994</v>
      </c>
    </row>
    <row r="4611" spans="1:23" x14ac:dyDescent="0.25">
      <c r="A4611" t="s">
        <v>2738</v>
      </c>
      <c r="B4611" s="4">
        <v>45849</v>
      </c>
      <c r="C4611" t="s">
        <v>95</v>
      </c>
      <c r="D4611" t="str">
        <f>VLOOKUP(C4611,Customers!$A$1:$H$201,4,0)</f>
        <v>Molly Murray</v>
      </c>
      <c r="E4611" t="str">
        <f>VLOOKUP(C4611,Customers!$A$1:$H$201,5,0)</f>
        <v>Female</v>
      </c>
      <c r="F4611" s="4">
        <f>VLOOKUP(C4611,Customers!$A$1:$H$201,6,0)</f>
        <v>22610</v>
      </c>
      <c r="G4611" s="4" t="str">
        <f>VLOOKUP(C4611,Customers!$A$1:$H$201,7,0)</f>
        <v>North April</v>
      </c>
      <c r="H4611" s="4">
        <f>VLOOKUP(C4611,Customers!$A$1:$H$201,8,0)</f>
        <v>45036</v>
      </c>
      <c r="I4611" t="s">
        <v>762</v>
      </c>
      <c r="J4611" t="str">
        <f>VLOOKUP(I4611,Products!$A$1:$F$51,2,0)</f>
        <v>Firm Dairy</v>
      </c>
      <c r="K4611" t="str">
        <f>VLOOKUP(I4611,Products!$A$1:$F$51,3,0)</f>
        <v>Groceries</v>
      </c>
      <c r="L4611" t="str">
        <f>VLOOKUP(I4611,Products!$A$1:$F$51,4,0)</f>
        <v>Dairy</v>
      </c>
      <c r="M4611" s="7">
        <f>VLOOKUP(I4611,Products!$A$1:$F$51,5,0)</f>
        <v>1227.24</v>
      </c>
      <c r="N4611" s="7">
        <f>VLOOKUP(I4611,Products!$A$1:$F$51,6,0)</f>
        <v>977.09</v>
      </c>
      <c r="O4611" t="s">
        <v>827</v>
      </c>
      <c r="P4611" t="str">
        <f>VLOOKUP(O4611,Stores!$A$1:$D$6,2,0)</f>
        <v>MegaMart Jimenezborough</v>
      </c>
      <c r="Q4611" t="str">
        <f>VLOOKUP(O4611,Stores!$A$1:$D$6,4,0)</f>
        <v>South</v>
      </c>
      <c r="R4611" s="6">
        <v>1</v>
      </c>
      <c r="S4611" s="6">
        <v>7.5826487677821602E-2</v>
      </c>
      <c r="T4611" t="s">
        <v>861</v>
      </c>
      <c r="U4611">
        <f t="shared" ref="U4611:U4674" si="216">M4611*R4611</f>
        <v>1227.24</v>
      </c>
      <c r="V4611" s="7">
        <f t="shared" ref="V4611:V4674" si="217">N4611*R4611</f>
        <v>977.09</v>
      </c>
      <c r="W4611" s="7">
        <f t="shared" ref="W4611:W4674" si="218">U4611-V4611-(1-S4611)</f>
        <v>249.22582648767781</v>
      </c>
    </row>
    <row r="4612" spans="1:23" x14ac:dyDescent="0.25">
      <c r="A4612" t="s">
        <v>3283</v>
      </c>
      <c r="B4612" s="4">
        <v>45849</v>
      </c>
      <c r="C4612" t="s">
        <v>547</v>
      </c>
      <c r="D4612" t="str">
        <f>VLOOKUP(C4612,Customers!$A$1:$H$201,4,0)</f>
        <v>Brittany Green</v>
      </c>
      <c r="E4612" t="str">
        <f>VLOOKUP(C4612,Customers!$A$1:$H$201,5,0)</f>
        <v>Male</v>
      </c>
      <c r="F4612" s="4">
        <f>VLOOKUP(C4612,Customers!$A$1:$H$201,6,0)</f>
        <v>31945</v>
      </c>
      <c r="G4612" s="4" t="str">
        <f>VLOOKUP(C4612,Customers!$A$1:$H$201,7,0)</f>
        <v>Port Jeffreyside</v>
      </c>
      <c r="H4612" s="4">
        <f>VLOOKUP(C4612,Customers!$A$1:$H$201,8,0)</f>
        <v>44261</v>
      </c>
      <c r="I4612" t="s">
        <v>788</v>
      </c>
      <c r="J4612" t="str">
        <f>VLOOKUP(I4612,Products!$A$1:$F$51,2,0)</f>
        <v>Beat Accessories</v>
      </c>
      <c r="K4612" t="str">
        <f>VLOOKUP(I4612,Products!$A$1:$F$51,3,0)</f>
        <v>Fashion</v>
      </c>
      <c r="L4612" t="str">
        <f>VLOOKUP(I4612,Products!$A$1:$F$51,4,0)</f>
        <v>Accessories</v>
      </c>
      <c r="M4612" s="7">
        <f>VLOOKUP(I4612,Products!$A$1:$F$51,5,0)</f>
        <v>1798.97</v>
      </c>
      <c r="N4612" s="7">
        <f>VLOOKUP(I4612,Products!$A$1:$F$51,6,0)</f>
        <v>1329.15</v>
      </c>
      <c r="O4612" t="s">
        <v>831</v>
      </c>
      <c r="P4612" t="str">
        <f>VLOOKUP(O4612,Stores!$A$1:$D$6,2,0)</f>
        <v>MegaMart Peckmouth</v>
      </c>
      <c r="Q4612" t="str">
        <f>VLOOKUP(O4612,Stores!$A$1:$D$6,4,0)</f>
        <v>East</v>
      </c>
      <c r="R4612" s="6">
        <v>1</v>
      </c>
      <c r="S4612" s="6">
        <v>0.05</v>
      </c>
      <c r="T4612" t="s">
        <v>851</v>
      </c>
      <c r="U4612">
        <f t="shared" si="216"/>
        <v>1798.97</v>
      </c>
      <c r="V4612" s="7">
        <f t="shared" si="217"/>
        <v>1329.15</v>
      </c>
      <c r="W4612" s="7">
        <f t="shared" si="218"/>
        <v>468.86999999999995</v>
      </c>
    </row>
    <row r="4613" spans="1:23" x14ac:dyDescent="0.25">
      <c r="A4613" t="s">
        <v>4466</v>
      </c>
      <c r="B4613" s="4">
        <v>45849</v>
      </c>
      <c r="C4613" t="s">
        <v>436</v>
      </c>
      <c r="D4613" t="str">
        <f>VLOOKUP(C4613,Customers!$A$1:$H$201,4,0)</f>
        <v>Gina Bradford</v>
      </c>
      <c r="E4613" t="str">
        <f>VLOOKUP(C4613,Customers!$A$1:$H$201,5,0)</f>
        <v>Male</v>
      </c>
      <c r="F4613" s="4">
        <f>VLOOKUP(C4613,Customers!$A$1:$H$201,6,0)</f>
        <v>27633</v>
      </c>
      <c r="G4613" s="4" t="str">
        <f>VLOOKUP(C4613,Customers!$A$1:$H$201,7,0)</f>
        <v>Port William</v>
      </c>
      <c r="H4613" s="4">
        <f>VLOOKUP(C4613,Customers!$A$1:$H$201,8,0)</f>
        <v>45850</v>
      </c>
      <c r="I4613" t="s">
        <v>741</v>
      </c>
      <c r="J4613" t="str">
        <f>VLOOKUP(I4613,Products!$A$1:$F$51,2,0)</f>
        <v>Above Camera</v>
      </c>
      <c r="K4613" t="str">
        <f>VLOOKUP(I4613,Products!$A$1:$F$51,3,0)</f>
        <v>Electronics</v>
      </c>
      <c r="L4613" t="str">
        <f>VLOOKUP(I4613,Products!$A$1:$F$51,4,0)</f>
        <v>Camera</v>
      </c>
      <c r="M4613" s="7">
        <f>VLOOKUP(I4613,Products!$A$1:$F$51,5,0)</f>
        <v>1193.0899999999999</v>
      </c>
      <c r="N4613" s="7">
        <f>VLOOKUP(I4613,Products!$A$1:$F$51,6,0)</f>
        <v>818.24</v>
      </c>
      <c r="O4613" t="s">
        <v>827</v>
      </c>
      <c r="P4613" t="str">
        <f>VLOOKUP(O4613,Stores!$A$1:$D$6,2,0)</f>
        <v>MegaMart Jimenezborough</v>
      </c>
      <c r="Q4613" t="str">
        <f>VLOOKUP(O4613,Stores!$A$1:$D$6,4,0)</f>
        <v>South</v>
      </c>
      <c r="R4613" s="6">
        <v>3</v>
      </c>
      <c r="S4613" s="6">
        <v>0.05</v>
      </c>
      <c r="T4613" t="s">
        <v>857</v>
      </c>
      <c r="U4613">
        <f t="shared" si="216"/>
        <v>3579.2699999999995</v>
      </c>
      <c r="V4613" s="7">
        <f t="shared" si="217"/>
        <v>2454.7200000000003</v>
      </c>
      <c r="W4613" s="7">
        <f t="shared" si="218"/>
        <v>1123.5999999999992</v>
      </c>
    </row>
    <row r="4614" spans="1:23" x14ac:dyDescent="0.25">
      <c r="A4614" t="s">
        <v>4790</v>
      </c>
      <c r="B4614" s="4">
        <v>45849</v>
      </c>
      <c r="C4614" t="s">
        <v>664</v>
      </c>
      <c r="D4614" t="str">
        <f>VLOOKUP(C4614,Customers!$A$1:$H$201,4,0)</f>
        <v>Steve Flynn</v>
      </c>
      <c r="E4614" t="str">
        <f>VLOOKUP(C4614,Customers!$A$1:$H$201,5,0)</f>
        <v>Male</v>
      </c>
      <c r="F4614" s="4">
        <f>VLOOKUP(C4614,Customers!$A$1:$H$201,6,0)</f>
        <v>24326</v>
      </c>
      <c r="G4614" s="4" t="str">
        <f>VLOOKUP(C4614,Customers!$A$1:$H$201,7,0)</f>
        <v>East Walter</v>
      </c>
      <c r="H4614" s="4">
        <f>VLOOKUP(C4614,Customers!$A$1:$H$201,8,0)</f>
        <v>44260</v>
      </c>
      <c r="I4614" t="s">
        <v>749</v>
      </c>
      <c r="J4614" t="str">
        <f>VLOOKUP(I4614,Products!$A$1:$F$51,2,0)</f>
        <v>Whether Bags</v>
      </c>
      <c r="K4614" t="str">
        <f>VLOOKUP(I4614,Products!$A$1:$F$51,3,0)</f>
        <v>Fashion</v>
      </c>
      <c r="L4614" t="str">
        <f>VLOOKUP(I4614,Products!$A$1:$F$51,4,0)</f>
        <v>Bags</v>
      </c>
      <c r="M4614" s="7">
        <f>VLOOKUP(I4614,Products!$A$1:$F$51,5,0)</f>
        <v>270.45</v>
      </c>
      <c r="N4614" s="7">
        <f>VLOOKUP(I4614,Products!$A$1:$F$51,6,0)</f>
        <v>742.26521739130465</v>
      </c>
      <c r="O4614" t="s">
        <v>827</v>
      </c>
      <c r="P4614" t="str">
        <f>VLOOKUP(O4614,Stores!$A$1:$D$6,2,0)</f>
        <v>MegaMart Jimenezborough</v>
      </c>
      <c r="Q4614" t="str">
        <f>VLOOKUP(O4614,Stores!$A$1:$D$6,4,0)</f>
        <v>South</v>
      </c>
      <c r="R4614" s="6">
        <v>5</v>
      </c>
      <c r="S4614" s="6">
        <v>0</v>
      </c>
      <c r="T4614" t="s">
        <v>854</v>
      </c>
      <c r="U4614">
        <f t="shared" si="216"/>
        <v>1352.25</v>
      </c>
      <c r="V4614" s="7">
        <f t="shared" si="217"/>
        <v>3711.3260869565233</v>
      </c>
      <c r="W4614" s="7">
        <f t="shared" si="218"/>
        <v>-2360.0760869565233</v>
      </c>
    </row>
    <row r="4615" spans="1:23" x14ac:dyDescent="0.25">
      <c r="A4615" t="s">
        <v>1504</v>
      </c>
      <c r="B4615" s="4">
        <v>45849</v>
      </c>
      <c r="C4615" t="s">
        <v>481</v>
      </c>
      <c r="D4615" t="str">
        <f>VLOOKUP(C4615,Customers!$A$1:$H$201,4,0)</f>
        <v>Jared Ochoa</v>
      </c>
      <c r="E4615" t="str">
        <f>VLOOKUP(C4615,Customers!$A$1:$H$201,5,0)</f>
        <v>Male</v>
      </c>
      <c r="F4615" s="4">
        <f>VLOOKUP(C4615,Customers!$A$1:$H$201,6,0)</f>
        <v>21543</v>
      </c>
      <c r="G4615" s="4" t="str">
        <f>VLOOKUP(C4615,Customers!$A$1:$H$201,7,0)</f>
        <v>Cisnerosville</v>
      </c>
      <c r="H4615" s="4">
        <f>VLOOKUP(C4615,Customers!$A$1:$H$201,8,0)</f>
        <v>45035</v>
      </c>
      <c r="I4615" t="s">
        <v>812</v>
      </c>
      <c r="J4615" t="str">
        <f>VLOOKUP(I4615,Products!$A$1:$F$51,2,0)</f>
        <v>Set Dairy</v>
      </c>
      <c r="K4615" t="str">
        <f>VLOOKUP(I4615,Products!$A$1:$F$51,3,0)</f>
        <v>Groceries</v>
      </c>
      <c r="L4615" t="str">
        <f>VLOOKUP(I4615,Products!$A$1:$F$51,4,0)</f>
        <v>Dairy</v>
      </c>
      <c r="M4615" s="7">
        <f>VLOOKUP(I4615,Products!$A$1:$F$51,5,0)</f>
        <v>1879.08</v>
      </c>
      <c r="N4615" s="7">
        <f>VLOOKUP(I4615,Products!$A$1:$F$51,6,0)</f>
        <v>1004.56</v>
      </c>
      <c r="O4615" t="s">
        <v>831</v>
      </c>
      <c r="P4615" t="str">
        <f>VLOOKUP(O4615,Stores!$A$1:$D$6,2,0)</f>
        <v>MegaMart Peckmouth</v>
      </c>
      <c r="Q4615" t="str">
        <f>VLOOKUP(O4615,Stores!$A$1:$D$6,4,0)</f>
        <v>East</v>
      </c>
      <c r="R4615" s="6">
        <v>1</v>
      </c>
      <c r="S4615" s="6">
        <v>0.1</v>
      </c>
      <c r="T4615" t="s">
        <v>854</v>
      </c>
      <c r="U4615">
        <f t="shared" si="216"/>
        <v>1879.08</v>
      </c>
      <c r="V4615" s="7">
        <f t="shared" si="217"/>
        <v>1004.56</v>
      </c>
      <c r="W4615" s="7">
        <f t="shared" si="218"/>
        <v>873.62</v>
      </c>
    </row>
    <row r="4616" spans="1:23" x14ac:dyDescent="0.25">
      <c r="A4616" t="s">
        <v>1761</v>
      </c>
      <c r="B4616" s="4">
        <v>45850</v>
      </c>
      <c r="C4616" t="s">
        <v>577</v>
      </c>
      <c r="D4616" t="str">
        <f>VLOOKUP(C4616,Customers!$A$1:$H$201,4,0)</f>
        <v>Jill Roach</v>
      </c>
      <c r="E4616" t="str">
        <f>VLOOKUP(C4616,Customers!$A$1:$H$201,5,0)</f>
        <v>Male</v>
      </c>
      <c r="F4616" s="4">
        <f>VLOOKUP(C4616,Customers!$A$1:$H$201,6,0)</f>
        <v>36768</v>
      </c>
      <c r="G4616" s="4" t="str">
        <f>VLOOKUP(C4616,Customers!$A$1:$H$201,7,0)</f>
        <v>Ellisside</v>
      </c>
      <c r="H4616" s="4">
        <f>VLOOKUP(C4616,Customers!$A$1:$H$201,8,0)</f>
        <v>44715</v>
      </c>
      <c r="I4616" t="s">
        <v>798</v>
      </c>
      <c r="J4616" t="str">
        <f>VLOOKUP(I4616,Products!$A$1:$F$51,2,0)</f>
        <v>Stage Footwear</v>
      </c>
      <c r="K4616" t="str">
        <f>VLOOKUP(I4616,Products!$A$1:$F$51,3,0)</f>
        <v>Fashion</v>
      </c>
      <c r="L4616" t="str">
        <f>VLOOKUP(I4616,Products!$A$1:$F$51,4,0)</f>
        <v>Footwear</v>
      </c>
      <c r="M4616" s="7">
        <f>VLOOKUP(I4616,Products!$A$1:$F$51,5,0)</f>
        <v>1102.791777777778</v>
      </c>
      <c r="N4616" s="7">
        <f>VLOOKUP(I4616,Products!$A$1:$F$51,6,0)</f>
        <v>742.26521739130465</v>
      </c>
      <c r="O4616" t="s">
        <v>831</v>
      </c>
      <c r="P4616" t="str">
        <f>VLOOKUP(O4616,Stores!$A$1:$D$6,2,0)</f>
        <v>MegaMart Peckmouth</v>
      </c>
      <c r="Q4616" t="str">
        <f>VLOOKUP(O4616,Stores!$A$1:$D$6,4,0)</f>
        <v>East</v>
      </c>
      <c r="R4616" s="6">
        <v>2</v>
      </c>
      <c r="S4616" s="6">
        <v>0.1</v>
      </c>
      <c r="T4616" t="s">
        <v>854</v>
      </c>
      <c r="U4616">
        <f t="shared" si="216"/>
        <v>2205.5835555555559</v>
      </c>
      <c r="V4616" s="7">
        <f t="shared" si="217"/>
        <v>1484.5304347826093</v>
      </c>
      <c r="W4616" s="7">
        <f t="shared" si="218"/>
        <v>720.15312077294664</v>
      </c>
    </row>
    <row r="4617" spans="1:23" x14ac:dyDescent="0.25">
      <c r="A4617" t="s">
        <v>2095</v>
      </c>
      <c r="B4617" s="4">
        <v>45850</v>
      </c>
      <c r="C4617" t="s">
        <v>362</v>
      </c>
      <c r="D4617" t="str">
        <f>VLOOKUP(C4617,Customers!$A$1:$H$201,4,0)</f>
        <v>Evelyn Gray</v>
      </c>
      <c r="E4617" t="str">
        <f>VLOOKUP(C4617,Customers!$A$1:$H$201,5,0)</f>
        <v>Male</v>
      </c>
      <c r="F4617" s="4">
        <f>VLOOKUP(C4617,Customers!$A$1:$H$201,6,0)</f>
        <v>34560</v>
      </c>
      <c r="G4617" s="4" t="str">
        <f>VLOOKUP(C4617,Customers!$A$1:$H$201,7,0)</f>
        <v>Wardfort</v>
      </c>
      <c r="H4617" s="4">
        <f>VLOOKUP(C4617,Customers!$A$1:$H$201,8,0)</f>
        <v>45822</v>
      </c>
      <c r="I4617" t="s">
        <v>732</v>
      </c>
      <c r="J4617" t="str">
        <f>VLOOKUP(I4617,Products!$A$1:$F$51,2,0)</f>
        <v>Us Snacks</v>
      </c>
      <c r="K4617" t="str">
        <f>VLOOKUP(I4617,Products!$A$1:$F$51,3,0)</f>
        <v>Groceries</v>
      </c>
      <c r="L4617" t="str">
        <f>VLOOKUP(I4617,Products!$A$1:$F$51,4,0)</f>
        <v>Snacks</v>
      </c>
      <c r="M4617" s="7">
        <f>VLOOKUP(I4617,Products!$A$1:$F$51,5,0)</f>
        <v>123.19</v>
      </c>
      <c r="N4617" s="7">
        <f>VLOOKUP(I4617,Products!$A$1:$F$51,6,0)</f>
        <v>80.36</v>
      </c>
      <c r="O4617" t="s">
        <v>831</v>
      </c>
      <c r="P4617" t="str">
        <f>VLOOKUP(O4617,Stores!$A$1:$D$6,2,0)</f>
        <v>MegaMart Peckmouth</v>
      </c>
      <c r="Q4617" t="str">
        <f>VLOOKUP(O4617,Stores!$A$1:$D$6,4,0)</f>
        <v>East</v>
      </c>
      <c r="R4617" s="6">
        <v>1</v>
      </c>
      <c r="S4617" s="6">
        <v>0.15</v>
      </c>
      <c r="T4617" t="s">
        <v>854</v>
      </c>
      <c r="U4617">
        <f t="shared" si="216"/>
        <v>123.19</v>
      </c>
      <c r="V4617" s="7">
        <f t="shared" si="217"/>
        <v>80.36</v>
      </c>
      <c r="W4617" s="7">
        <f t="shared" si="218"/>
        <v>41.98</v>
      </c>
    </row>
    <row r="4618" spans="1:23" x14ac:dyDescent="0.25">
      <c r="A4618" t="s">
        <v>4923</v>
      </c>
      <c r="B4618" s="4">
        <v>45850</v>
      </c>
      <c r="C4618" t="s">
        <v>18</v>
      </c>
      <c r="D4618" t="str">
        <f>VLOOKUP(C4618,Customers!$A$1:$H$201,4,0)</f>
        <v>Joseph Ward</v>
      </c>
      <c r="E4618" t="str">
        <f>VLOOKUP(C4618,Customers!$A$1:$H$201,5,0)</f>
        <v>Male</v>
      </c>
      <c r="F4618" s="4">
        <f>VLOOKUP(C4618,Customers!$A$1:$H$201,6,0)</f>
        <v>33771</v>
      </c>
      <c r="G4618" s="4" t="str">
        <f>VLOOKUP(C4618,Customers!$A$1:$H$201,7,0)</f>
        <v>East Edgarborough</v>
      </c>
      <c r="H4618" s="4">
        <f>VLOOKUP(C4618,Customers!$A$1:$H$201,8,0)</f>
        <v>45544</v>
      </c>
      <c r="I4618" t="s">
        <v>796</v>
      </c>
      <c r="J4618" t="str">
        <f>VLOOKUP(I4618,Products!$A$1:$F$51,2,0)</f>
        <v>Book Television</v>
      </c>
      <c r="K4618" t="str">
        <f>VLOOKUP(I4618,Products!$A$1:$F$51,3,0)</f>
        <v>Electronics</v>
      </c>
      <c r="L4618" t="str">
        <f>VLOOKUP(I4618,Products!$A$1:$F$51,4,0)</f>
        <v>Television</v>
      </c>
      <c r="M4618" s="7">
        <f>VLOOKUP(I4618,Products!$A$1:$F$51,5,0)</f>
        <v>1952.65</v>
      </c>
      <c r="N4618" s="7">
        <f>VLOOKUP(I4618,Products!$A$1:$F$51,6,0)</f>
        <v>1451.27</v>
      </c>
      <c r="O4618" t="s">
        <v>827</v>
      </c>
      <c r="P4618" t="str">
        <f>VLOOKUP(O4618,Stores!$A$1:$D$6,2,0)</f>
        <v>MegaMart Jimenezborough</v>
      </c>
      <c r="Q4618" t="str">
        <f>VLOOKUP(O4618,Stores!$A$1:$D$6,4,0)</f>
        <v>South</v>
      </c>
      <c r="R4618" s="6">
        <v>2</v>
      </c>
      <c r="S4618" s="6">
        <v>0.15</v>
      </c>
      <c r="T4618" t="s">
        <v>857</v>
      </c>
      <c r="U4618">
        <f t="shared" si="216"/>
        <v>3905.3</v>
      </c>
      <c r="V4618" s="7">
        <f t="shared" si="217"/>
        <v>2902.54</v>
      </c>
      <c r="W4618" s="7">
        <f t="shared" si="218"/>
        <v>1001.9100000000002</v>
      </c>
    </row>
    <row r="4619" spans="1:23" x14ac:dyDescent="0.25">
      <c r="A4619" t="s">
        <v>5054</v>
      </c>
      <c r="B4619" s="4">
        <v>45850</v>
      </c>
      <c r="C4619" t="s">
        <v>554</v>
      </c>
      <c r="D4619" t="str">
        <f>VLOOKUP(C4619,Customers!$A$1:$H$201,4,0)</f>
        <v>Jill Mcconnell</v>
      </c>
      <c r="E4619" t="str">
        <f>VLOOKUP(C4619,Customers!$A$1:$H$201,5,0)</f>
        <v>Male</v>
      </c>
      <c r="F4619" s="4">
        <f>VLOOKUP(C4619,Customers!$A$1:$H$201,6,0)</f>
        <v>24005</v>
      </c>
      <c r="G4619" s="4" t="str">
        <f>VLOOKUP(C4619,Customers!$A$1:$H$201,7,0)</f>
        <v>Kevinshire</v>
      </c>
      <c r="H4619" s="4">
        <f>VLOOKUP(C4619,Customers!$A$1:$H$201,8,0)</f>
        <v>45374</v>
      </c>
      <c r="I4619" t="s">
        <v>786</v>
      </c>
      <c r="J4619" t="str">
        <f>VLOOKUP(I4619,Products!$A$1:$F$51,2,0)</f>
        <v>Difficult Vegetables</v>
      </c>
      <c r="K4619" t="str">
        <f>VLOOKUP(I4619,Products!$A$1:$F$51,3,0)</f>
        <v>Groceries</v>
      </c>
      <c r="L4619" t="str">
        <f>VLOOKUP(I4619,Products!$A$1:$F$51,4,0)</f>
        <v>Vegetables</v>
      </c>
      <c r="M4619" s="7">
        <f>VLOOKUP(I4619,Products!$A$1:$F$51,5,0)</f>
        <v>1102.791777777778</v>
      </c>
      <c r="N4619" s="7">
        <f>VLOOKUP(I4619,Products!$A$1:$F$51,6,0)</f>
        <v>164.01</v>
      </c>
      <c r="O4619" t="s">
        <v>831</v>
      </c>
      <c r="P4619" t="str">
        <f>VLOOKUP(O4619,Stores!$A$1:$D$6,2,0)</f>
        <v>MegaMart Peckmouth</v>
      </c>
      <c r="Q4619" t="str">
        <f>VLOOKUP(O4619,Stores!$A$1:$D$6,4,0)</f>
        <v>East</v>
      </c>
      <c r="R4619" s="6">
        <v>1</v>
      </c>
      <c r="S4619" s="6">
        <v>0.1</v>
      </c>
      <c r="T4619" t="s">
        <v>857</v>
      </c>
      <c r="U4619">
        <f t="shared" si="216"/>
        <v>1102.791777777778</v>
      </c>
      <c r="V4619" s="7">
        <f t="shared" si="217"/>
        <v>164.01</v>
      </c>
      <c r="W4619" s="7">
        <f t="shared" si="218"/>
        <v>937.88177777777798</v>
      </c>
    </row>
    <row r="4620" spans="1:23" x14ac:dyDescent="0.25">
      <c r="A4620" t="s">
        <v>1312</v>
      </c>
      <c r="B4620" s="4">
        <v>45850</v>
      </c>
      <c r="C4620" t="s">
        <v>300</v>
      </c>
      <c r="D4620" t="str">
        <f>VLOOKUP(C4620,Customers!$A$1:$H$201,4,0)</f>
        <v>Grace Garcia</v>
      </c>
      <c r="E4620" t="str">
        <f>VLOOKUP(C4620,Customers!$A$1:$H$201,5,0)</f>
        <v>Female</v>
      </c>
      <c r="F4620" s="4">
        <f>VLOOKUP(C4620,Customers!$A$1:$H$201,6,0)</f>
        <v>37929</v>
      </c>
      <c r="G4620" s="4" t="str">
        <f>VLOOKUP(C4620,Customers!$A$1:$H$201,7,0)</f>
        <v>Markberg</v>
      </c>
      <c r="H4620" s="4">
        <f>VLOOKUP(C4620,Customers!$A$1:$H$201,8,0)</f>
        <v>44928</v>
      </c>
      <c r="I4620" t="s">
        <v>749</v>
      </c>
      <c r="J4620" t="str">
        <f>VLOOKUP(I4620,Products!$A$1:$F$51,2,0)</f>
        <v>Whether Bags</v>
      </c>
      <c r="K4620" t="str">
        <f>VLOOKUP(I4620,Products!$A$1:$F$51,3,0)</f>
        <v>Fashion</v>
      </c>
      <c r="L4620" t="str">
        <f>VLOOKUP(I4620,Products!$A$1:$F$51,4,0)</f>
        <v>Bags</v>
      </c>
      <c r="M4620" s="7">
        <f>VLOOKUP(I4620,Products!$A$1:$F$51,5,0)</f>
        <v>270.45</v>
      </c>
      <c r="N4620" s="7">
        <f>VLOOKUP(I4620,Products!$A$1:$F$51,6,0)</f>
        <v>742.26521739130465</v>
      </c>
      <c r="O4620" t="s">
        <v>835</v>
      </c>
      <c r="P4620" t="str">
        <f>VLOOKUP(O4620,Stores!$A$1:$D$6,2,0)</f>
        <v>MegaMart New Michele</v>
      </c>
      <c r="Q4620" t="str">
        <f>VLOOKUP(O4620,Stores!$A$1:$D$6,4,0)</f>
        <v>West</v>
      </c>
      <c r="R4620" s="6">
        <v>4</v>
      </c>
      <c r="S4620" s="6">
        <v>0.05</v>
      </c>
      <c r="T4620" t="s">
        <v>854</v>
      </c>
      <c r="U4620">
        <f t="shared" si="216"/>
        <v>1081.8</v>
      </c>
      <c r="V4620" s="7">
        <f t="shared" si="217"/>
        <v>2969.0608695652186</v>
      </c>
      <c r="W4620" s="7">
        <f t="shared" si="218"/>
        <v>-1888.2108695652187</v>
      </c>
    </row>
    <row r="4621" spans="1:23" x14ac:dyDescent="0.25">
      <c r="A4621" t="s">
        <v>1684</v>
      </c>
      <c r="B4621" s="4">
        <v>45850</v>
      </c>
      <c r="C4621" t="s">
        <v>239</v>
      </c>
      <c r="D4621" t="str">
        <f>VLOOKUP(C4621,Customers!$A$1:$H$201,4,0)</f>
        <v>Michael Johnson</v>
      </c>
      <c r="E4621" t="str">
        <f>VLOOKUP(C4621,Customers!$A$1:$H$201,5,0)</f>
        <v>Male</v>
      </c>
      <c r="F4621" s="4">
        <f>VLOOKUP(C4621,Customers!$A$1:$H$201,6,0)</f>
        <v>26671</v>
      </c>
      <c r="G4621" s="4" t="str">
        <f>VLOOKUP(C4621,Customers!$A$1:$H$201,7,0)</f>
        <v>West Amandashire</v>
      </c>
      <c r="H4621" s="4">
        <f>VLOOKUP(C4621,Customers!$A$1:$H$201,8,0)</f>
        <v>45075</v>
      </c>
      <c r="I4621" t="s">
        <v>721</v>
      </c>
      <c r="J4621" t="str">
        <f>VLOOKUP(I4621,Products!$A$1:$F$51,2,0)</f>
        <v>Knowledge Bags</v>
      </c>
      <c r="K4621" t="str">
        <f>VLOOKUP(I4621,Products!$A$1:$F$51,3,0)</f>
        <v>Fashion</v>
      </c>
      <c r="L4621" t="str">
        <f>VLOOKUP(I4621,Products!$A$1:$F$51,4,0)</f>
        <v>Bags</v>
      </c>
      <c r="M4621" s="7">
        <f>VLOOKUP(I4621,Products!$A$1:$F$51,5,0)</f>
        <v>1396.22</v>
      </c>
      <c r="N4621" s="7">
        <f>VLOOKUP(I4621,Products!$A$1:$F$51,6,0)</f>
        <v>1004.09</v>
      </c>
      <c r="O4621" t="s">
        <v>827</v>
      </c>
      <c r="P4621" t="str">
        <f>VLOOKUP(O4621,Stores!$A$1:$D$6,2,0)</f>
        <v>MegaMart Jimenezborough</v>
      </c>
      <c r="Q4621" t="str">
        <f>VLOOKUP(O4621,Stores!$A$1:$D$6,4,0)</f>
        <v>South</v>
      </c>
      <c r="R4621" s="6">
        <v>2</v>
      </c>
      <c r="S4621" s="6">
        <v>0.05</v>
      </c>
      <c r="T4621" t="s">
        <v>857</v>
      </c>
      <c r="U4621">
        <f t="shared" si="216"/>
        <v>2792.44</v>
      </c>
      <c r="V4621" s="7">
        <f t="shared" si="217"/>
        <v>2008.18</v>
      </c>
      <c r="W4621" s="7">
        <f t="shared" si="218"/>
        <v>783.31</v>
      </c>
    </row>
    <row r="4622" spans="1:23" x14ac:dyDescent="0.25">
      <c r="A4622" t="s">
        <v>3035</v>
      </c>
      <c r="B4622" s="4">
        <v>45851</v>
      </c>
      <c r="C4622" t="s">
        <v>239</v>
      </c>
      <c r="D4622" t="str">
        <f>VLOOKUP(C4622,Customers!$A$1:$H$201,4,0)</f>
        <v>Michael Johnson</v>
      </c>
      <c r="E4622" t="str">
        <f>VLOOKUP(C4622,Customers!$A$1:$H$201,5,0)</f>
        <v>Male</v>
      </c>
      <c r="F4622" s="4">
        <f>VLOOKUP(C4622,Customers!$A$1:$H$201,6,0)</f>
        <v>26671</v>
      </c>
      <c r="G4622" s="4" t="str">
        <f>VLOOKUP(C4622,Customers!$A$1:$H$201,7,0)</f>
        <v>West Amandashire</v>
      </c>
      <c r="H4622" s="4">
        <f>VLOOKUP(C4622,Customers!$A$1:$H$201,8,0)</f>
        <v>45075</v>
      </c>
      <c r="I4622" t="s">
        <v>778</v>
      </c>
      <c r="J4622" t="str">
        <f>VLOOKUP(I4622,Products!$A$1:$F$51,2,0)</f>
        <v>Deal Smartphone</v>
      </c>
      <c r="K4622" t="str">
        <f>VLOOKUP(I4622,Products!$A$1:$F$51,3,0)</f>
        <v>Electronics</v>
      </c>
      <c r="L4622" t="str">
        <f>VLOOKUP(I4622,Products!$A$1:$F$51,4,0)</f>
        <v>Smartphone</v>
      </c>
      <c r="M4622" s="7">
        <f>VLOOKUP(I4622,Products!$A$1:$F$51,5,0)</f>
        <v>673.78</v>
      </c>
      <c r="N4622" s="7">
        <f>VLOOKUP(I4622,Products!$A$1:$F$51,6,0)</f>
        <v>363.33</v>
      </c>
      <c r="O4622" t="s">
        <v>842</v>
      </c>
      <c r="P4622" t="str">
        <f>VLOOKUP(O4622,Stores!$A$1:$D$6,2,0)</f>
        <v>MegaMart Johnmouth</v>
      </c>
      <c r="Q4622" t="str">
        <f>VLOOKUP(O4622,Stores!$A$1:$D$6,4,0)</f>
        <v>East</v>
      </c>
      <c r="R4622" s="6">
        <v>4</v>
      </c>
      <c r="S4622" s="6">
        <v>0.1</v>
      </c>
      <c r="T4622" t="s">
        <v>857</v>
      </c>
      <c r="U4622">
        <f t="shared" si="216"/>
        <v>2695.12</v>
      </c>
      <c r="V4622" s="7">
        <f t="shared" si="217"/>
        <v>1453.32</v>
      </c>
      <c r="W4622" s="7">
        <f t="shared" si="218"/>
        <v>1240.8999999999999</v>
      </c>
    </row>
    <row r="4623" spans="1:23" x14ac:dyDescent="0.25">
      <c r="A4623" t="s">
        <v>3224</v>
      </c>
      <c r="B4623" s="4">
        <v>45851</v>
      </c>
      <c r="C4623" t="s">
        <v>507</v>
      </c>
      <c r="D4623" t="str">
        <f>VLOOKUP(C4623,Customers!$A$1:$H$201,4,0)</f>
        <v>Stacy Williams</v>
      </c>
      <c r="E4623" t="str">
        <f>VLOOKUP(C4623,Customers!$A$1:$H$201,5,0)</f>
        <v>Female</v>
      </c>
      <c r="F4623" s="4">
        <f>VLOOKUP(C4623,Customers!$A$1:$H$201,6,0)</f>
        <v>26827</v>
      </c>
      <c r="G4623" s="4" t="str">
        <f>VLOOKUP(C4623,Customers!$A$1:$H$201,7,0)</f>
        <v>Port Gail</v>
      </c>
      <c r="H4623" s="4">
        <f>VLOOKUP(C4623,Customers!$A$1:$H$201,8,0)</f>
        <v>45532</v>
      </c>
      <c r="I4623" t="s">
        <v>751</v>
      </c>
      <c r="J4623" t="str">
        <f>VLOOKUP(I4623,Products!$A$1:$F$51,2,0)</f>
        <v>House Accessories</v>
      </c>
      <c r="K4623" t="str">
        <f>VLOOKUP(I4623,Products!$A$1:$F$51,3,0)</f>
        <v>Fashion</v>
      </c>
      <c r="L4623" t="str">
        <f>VLOOKUP(I4623,Products!$A$1:$F$51,4,0)</f>
        <v>Accessories</v>
      </c>
      <c r="M4623" s="7">
        <f>VLOOKUP(I4623,Products!$A$1:$F$51,5,0)</f>
        <v>1858.75</v>
      </c>
      <c r="N4623" s="7">
        <f>VLOOKUP(I4623,Products!$A$1:$F$51,6,0)</f>
        <v>1451.16</v>
      </c>
      <c r="O4623" t="s">
        <v>838</v>
      </c>
      <c r="P4623" t="str">
        <f>VLOOKUP(O4623,Stores!$A$1:$D$6,2,0)</f>
        <v>MegaMart Brianahaven</v>
      </c>
      <c r="Q4623" t="str">
        <f>VLOOKUP(O4623,Stores!$A$1:$D$6,4,0)</f>
        <v>North</v>
      </c>
      <c r="R4623" s="6">
        <v>3</v>
      </c>
      <c r="S4623" s="6">
        <v>0</v>
      </c>
      <c r="T4623" t="s">
        <v>857</v>
      </c>
      <c r="U4623">
        <f t="shared" si="216"/>
        <v>5576.25</v>
      </c>
      <c r="V4623" s="7">
        <f t="shared" si="217"/>
        <v>4353.4800000000005</v>
      </c>
      <c r="W4623" s="7">
        <f t="shared" si="218"/>
        <v>1221.7699999999995</v>
      </c>
    </row>
    <row r="4624" spans="1:23" x14ac:dyDescent="0.25">
      <c r="A4624" t="s">
        <v>3947</v>
      </c>
      <c r="B4624" s="4">
        <v>45851</v>
      </c>
      <c r="C4624" t="s">
        <v>72</v>
      </c>
      <c r="D4624" t="str">
        <f>VLOOKUP(C4624,Customers!$A$1:$H$201,4,0)</f>
        <v>Breanna Davis</v>
      </c>
      <c r="E4624" t="str">
        <f>VLOOKUP(C4624,Customers!$A$1:$H$201,5,0)</f>
        <v>Male</v>
      </c>
      <c r="F4624" s="4">
        <f>VLOOKUP(C4624,Customers!$A$1:$H$201,6,0)</f>
        <v>34565</v>
      </c>
      <c r="G4624" s="4" t="str">
        <f>VLOOKUP(C4624,Customers!$A$1:$H$201,7,0)</f>
        <v>East William</v>
      </c>
      <c r="H4624" s="4">
        <f>VLOOKUP(C4624,Customers!$A$1:$H$201,8,0)</f>
        <v>45608</v>
      </c>
      <c r="I4624" t="s">
        <v>732</v>
      </c>
      <c r="J4624" t="str">
        <f>VLOOKUP(I4624,Products!$A$1:$F$51,2,0)</f>
        <v>Us Snacks</v>
      </c>
      <c r="K4624" t="str">
        <f>VLOOKUP(I4624,Products!$A$1:$F$51,3,0)</f>
        <v>Groceries</v>
      </c>
      <c r="L4624" t="str">
        <f>VLOOKUP(I4624,Products!$A$1:$F$51,4,0)</f>
        <v>Snacks</v>
      </c>
      <c r="M4624" s="7">
        <f>VLOOKUP(I4624,Products!$A$1:$F$51,5,0)</f>
        <v>123.19</v>
      </c>
      <c r="N4624" s="7">
        <f>VLOOKUP(I4624,Products!$A$1:$F$51,6,0)</f>
        <v>80.36</v>
      </c>
      <c r="O4624" t="s">
        <v>831</v>
      </c>
      <c r="P4624" t="str">
        <f>VLOOKUP(O4624,Stores!$A$1:$D$6,2,0)</f>
        <v>MegaMart Peckmouth</v>
      </c>
      <c r="Q4624" t="str">
        <f>VLOOKUP(O4624,Stores!$A$1:$D$6,4,0)</f>
        <v>East</v>
      </c>
      <c r="R4624" s="6">
        <v>3</v>
      </c>
      <c r="S4624" s="6">
        <v>0.15</v>
      </c>
      <c r="T4624" t="s">
        <v>854</v>
      </c>
      <c r="U4624">
        <f t="shared" si="216"/>
        <v>369.57</v>
      </c>
      <c r="V4624" s="7">
        <f t="shared" si="217"/>
        <v>241.07999999999998</v>
      </c>
      <c r="W4624" s="7">
        <f t="shared" si="218"/>
        <v>127.64000000000001</v>
      </c>
    </row>
    <row r="4625" spans="1:23" x14ac:dyDescent="0.25">
      <c r="A4625" t="s">
        <v>4701</v>
      </c>
      <c r="B4625" s="4">
        <v>45851</v>
      </c>
      <c r="C4625" t="s">
        <v>577</v>
      </c>
      <c r="D4625" t="str">
        <f>VLOOKUP(C4625,Customers!$A$1:$H$201,4,0)</f>
        <v>Jill Roach</v>
      </c>
      <c r="E4625" t="str">
        <f>VLOOKUP(C4625,Customers!$A$1:$H$201,5,0)</f>
        <v>Male</v>
      </c>
      <c r="F4625" s="4">
        <f>VLOOKUP(C4625,Customers!$A$1:$H$201,6,0)</f>
        <v>36768</v>
      </c>
      <c r="G4625" s="4" t="str">
        <f>VLOOKUP(C4625,Customers!$A$1:$H$201,7,0)</f>
        <v>Ellisside</v>
      </c>
      <c r="H4625" s="4">
        <f>VLOOKUP(C4625,Customers!$A$1:$H$201,8,0)</f>
        <v>44715</v>
      </c>
      <c r="I4625" t="s">
        <v>776</v>
      </c>
      <c r="J4625" t="str">
        <f>VLOOKUP(I4625,Products!$A$1:$F$51,2,0)</f>
        <v>Hospital Smartphone</v>
      </c>
      <c r="K4625" t="str">
        <f>VLOOKUP(I4625,Products!$A$1:$F$51,3,0)</f>
        <v>Electronics</v>
      </c>
      <c r="L4625" t="str">
        <f>VLOOKUP(I4625,Products!$A$1:$F$51,4,0)</f>
        <v>Smartphone</v>
      </c>
      <c r="M4625" s="7">
        <f>VLOOKUP(I4625,Products!$A$1:$F$51,5,0)</f>
        <v>1272.23</v>
      </c>
      <c r="N4625" s="7">
        <f>VLOOKUP(I4625,Products!$A$1:$F$51,6,0)</f>
        <v>952.65</v>
      </c>
      <c r="O4625" t="s">
        <v>842</v>
      </c>
      <c r="P4625" t="str">
        <f>VLOOKUP(O4625,Stores!$A$1:$D$6,2,0)</f>
        <v>MegaMart Johnmouth</v>
      </c>
      <c r="Q4625" t="str">
        <f>VLOOKUP(O4625,Stores!$A$1:$D$6,4,0)</f>
        <v>East</v>
      </c>
      <c r="R4625" s="6">
        <v>5</v>
      </c>
      <c r="S4625" s="6">
        <v>0.05</v>
      </c>
      <c r="T4625" t="s">
        <v>854</v>
      </c>
      <c r="U4625">
        <f t="shared" si="216"/>
        <v>6361.15</v>
      </c>
      <c r="V4625" s="7">
        <f t="shared" si="217"/>
        <v>4763.25</v>
      </c>
      <c r="W4625" s="7">
        <f t="shared" si="218"/>
        <v>1596.9499999999996</v>
      </c>
    </row>
    <row r="4626" spans="1:23" x14ac:dyDescent="0.25">
      <c r="A4626" t="s">
        <v>5603</v>
      </c>
      <c r="B4626" s="4">
        <v>45851</v>
      </c>
      <c r="C4626" t="s">
        <v>248</v>
      </c>
      <c r="D4626" t="str">
        <f>VLOOKUP(C4626,Customers!$A$1:$H$201,4,0)</f>
        <v>Jason Jenkins</v>
      </c>
      <c r="E4626" t="str">
        <f>VLOOKUP(C4626,Customers!$A$1:$H$201,5,0)</f>
        <v>Female</v>
      </c>
      <c r="F4626" s="4">
        <f>VLOOKUP(C4626,Customers!$A$1:$H$201,6,0)</f>
        <v>31304</v>
      </c>
      <c r="G4626" s="4" t="str">
        <f>VLOOKUP(C4626,Customers!$A$1:$H$201,7,0)</f>
        <v>New Randychester</v>
      </c>
      <c r="H4626" s="4">
        <f>VLOOKUP(C4626,Customers!$A$1:$H$201,8,0)</f>
        <v>44186</v>
      </c>
      <c r="I4626" t="s">
        <v>784</v>
      </c>
      <c r="J4626" t="str">
        <f>VLOOKUP(I4626,Products!$A$1:$F$51,2,0)</f>
        <v>Foot Snacks</v>
      </c>
      <c r="K4626" t="str">
        <f>VLOOKUP(I4626,Products!$A$1:$F$51,3,0)</f>
        <v>Groceries</v>
      </c>
      <c r="L4626" t="str">
        <f>VLOOKUP(I4626,Products!$A$1:$F$51,4,0)</f>
        <v>Snacks</v>
      </c>
      <c r="M4626" s="7">
        <f>VLOOKUP(I4626,Products!$A$1:$F$51,5,0)</f>
        <v>1095.72</v>
      </c>
      <c r="N4626" s="7">
        <f>VLOOKUP(I4626,Products!$A$1:$F$51,6,0)</f>
        <v>822.2</v>
      </c>
      <c r="O4626" t="s">
        <v>838</v>
      </c>
      <c r="P4626" t="str">
        <f>VLOOKUP(O4626,Stores!$A$1:$D$6,2,0)</f>
        <v>MegaMart Brianahaven</v>
      </c>
      <c r="Q4626" t="str">
        <f>VLOOKUP(O4626,Stores!$A$1:$D$6,4,0)</f>
        <v>North</v>
      </c>
      <c r="R4626" s="6">
        <v>4</v>
      </c>
      <c r="S4626" s="6">
        <v>0.05</v>
      </c>
      <c r="T4626" t="s">
        <v>854</v>
      </c>
      <c r="U4626">
        <f t="shared" si="216"/>
        <v>4382.88</v>
      </c>
      <c r="V4626" s="7">
        <f t="shared" si="217"/>
        <v>3288.8</v>
      </c>
      <c r="W4626" s="7">
        <f t="shared" si="218"/>
        <v>1093.1299999999999</v>
      </c>
    </row>
    <row r="4627" spans="1:23" x14ac:dyDescent="0.25">
      <c r="A4627" t="s">
        <v>2203</v>
      </c>
      <c r="B4627" s="4">
        <v>45851</v>
      </c>
      <c r="C4627" t="s">
        <v>623</v>
      </c>
      <c r="D4627" t="str">
        <f>VLOOKUP(C4627,Customers!$A$1:$H$201,4,0)</f>
        <v>Peter Garcia</v>
      </c>
      <c r="E4627" t="str">
        <f>VLOOKUP(C4627,Customers!$A$1:$H$201,5,0)</f>
        <v>Male</v>
      </c>
      <c r="F4627" s="4">
        <f>VLOOKUP(C4627,Customers!$A$1:$H$201,6,0)</f>
        <v>29135</v>
      </c>
      <c r="G4627" s="4" t="str">
        <f>VLOOKUP(C4627,Customers!$A$1:$H$201,7,0)</f>
        <v>West Amymouth</v>
      </c>
      <c r="H4627" s="4">
        <f>VLOOKUP(C4627,Customers!$A$1:$H$201,8,0)</f>
        <v>44399</v>
      </c>
      <c r="I4627" t="s">
        <v>743</v>
      </c>
      <c r="J4627" t="str">
        <f>VLOOKUP(I4627,Products!$A$1:$F$51,2,0)</f>
        <v>World Watches</v>
      </c>
      <c r="K4627" t="str">
        <f>VLOOKUP(I4627,Products!$A$1:$F$51,3,0)</f>
        <v>Fashion</v>
      </c>
      <c r="L4627" t="str">
        <f>VLOOKUP(I4627,Products!$A$1:$F$51,4,0)</f>
        <v>Watches</v>
      </c>
      <c r="M4627" s="7">
        <f>VLOOKUP(I4627,Products!$A$1:$F$51,5,0)</f>
        <v>1134.8</v>
      </c>
      <c r="N4627" s="7">
        <f>VLOOKUP(I4627,Products!$A$1:$F$51,6,0)</f>
        <v>675.1</v>
      </c>
      <c r="O4627" t="s">
        <v>838</v>
      </c>
      <c r="P4627" t="str">
        <f>VLOOKUP(O4627,Stores!$A$1:$D$6,2,0)</f>
        <v>MegaMart Brianahaven</v>
      </c>
      <c r="Q4627" t="str">
        <f>VLOOKUP(O4627,Stores!$A$1:$D$6,4,0)</f>
        <v>North</v>
      </c>
      <c r="R4627" s="6">
        <v>2</v>
      </c>
      <c r="S4627" s="6">
        <v>0.15</v>
      </c>
      <c r="T4627" t="s">
        <v>851</v>
      </c>
      <c r="U4627">
        <f t="shared" si="216"/>
        <v>2269.6</v>
      </c>
      <c r="V4627" s="7">
        <f t="shared" si="217"/>
        <v>1350.2</v>
      </c>
      <c r="W4627" s="7">
        <f t="shared" si="218"/>
        <v>918.54999999999984</v>
      </c>
    </row>
    <row r="4628" spans="1:23" x14ac:dyDescent="0.25">
      <c r="A4628" t="s">
        <v>2279</v>
      </c>
      <c r="B4628" s="4">
        <v>45851</v>
      </c>
      <c r="C4628" t="s">
        <v>575</v>
      </c>
      <c r="D4628" t="str">
        <f>VLOOKUP(C4628,Customers!$A$1:$H$201,4,0)</f>
        <v>Michael Perez</v>
      </c>
      <c r="E4628" t="str">
        <f>VLOOKUP(C4628,Customers!$A$1:$H$201,5,0)</f>
        <v>Male</v>
      </c>
      <c r="F4628" s="4">
        <f>VLOOKUP(C4628,Customers!$A$1:$H$201,6,0)</f>
        <v>23030</v>
      </c>
      <c r="G4628" s="4" t="str">
        <f>VLOOKUP(C4628,Customers!$A$1:$H$201,7,0)</f>
        <v>Shannontown</v>
      </c>
      <c r="H4628" s="4">
        <f>VLOOKUP(C4628,Customers!$A$1:$H$201,8,0)</f>
        <v>44957</v>
      </c>
      <c r="I4628" t="s">
        <v>768</v>
      </c>
      <c r="J4628" t="str">
        <f>VLOOKUP(I4628,Products!$A$1:$F$51,2,0)</f>
        <v>And Footwear</v>
      </c>
      <c r="K4628" t="str">
        <f>VLOOKUP(I4628,Products!$A$1:$F$51,3,0)</f>
        <v>Fashion</v>
      </c>
      <c r="L4628" t="str">
        <f>VLOOKUP(I4628,Products!$A$1:$F$51,4,0)</f>
        <v>Footwear</v>
      </c>
      <c r="M4628" s="7">
        <f>VLOOKUP(I4628,Products!$A$1:$F$51,5,0)</f>
        <v>1878.47</v>
      </c>
      <c r="N4628" s="7">
        <f>VLOOKUP(I4628,Products!$A$1:$F$51,6,0)</f>
        <v>1014.91</v>
      </c>
      <c r="O4628" t="s">
        <v>835</v>
      </c>
      <c r="P4628" t="str">
        <f>VLOOKUP(O4628,Stores!$A$1:$D$6,2,0)</f>
        <v>MegaMart New Michele</v>
      </c>
      <c r="Q4628" t="str">
        <f>VLOOKUP(O4628,Stores!$A$1:$D$6,4,0)</f>
        <v>West</v>
      </c>
      <c r="R4628" s="6">
        <v>3</v>
      </c>
      <c r="S4628" s="6">
        <v>0</v>
      </c>
      <c r="T4628" t="s">
        <v>861</v>
      </c>
      <c r="U4628">
        <f t="shared" si="216"/>
        <v>5635.41</v>
      </c>
      <c r="V4628" s="7">
        <f t="shared" si="217"/>
        <v>3044.73</v>
      </c>
      <c r="W4628" s="7">
        <f t="shared" si="218"/>
        <v>2589.6799999999998</v>
      </c>
    </row>
    <row r="4629" spans="1:23" x14ac:dyDescent="0.25">
      <c r="A4629" t="s">
        <v>2699</v>
      </c>
      <c r="B4629" s="4">
        <v>45851</v>
      </c>
      <c r="C4629" t="s">
        <v>117</v>
      </c>
      <c r="D4629" t="str">
        <f>VLOOKUP(C4629,Customers!$A$1:$H$201,4,0)</f>
        <v>Lacey Hall</v>
      </c>
      <c r="E4629" t="str">
        <f>VLOOKUP(C4629,Customers!$A$1:$H$201,5,0)</f>
        <v>Male</v>
      </c>
      <c r="F4629" s="4">
        <f>VLOOKUP(C4629,Customers!$A$1:$H$201,6,0)</f>
        <v>37417</v>
      </c>
      <c r="G4629" s="4" t="str">
        <f>VLOOKUP(C4629,Customers!$A$1:$H$201,7,0)</f>
        <v>Thomashaven</v>
      </c>
      <c r="H4629" s="4">
        <f>VLOOKUP(C4629,Customers!$A$1:$H$201,8,0)</f>
        <v>44800</v>
      </c>
      <c r="I4629" t="s">
        <v>714</v>
      </c>
      <c r="J4629" t="str">
        <f>VLOOKUP(I4629,Products!$A$1:$F$51,2,0)</f>
        <v>Here Footwear</v>
      </c>
      <c r="K4629" t="str">
        <f>VLOOKUP(I4629,Products!$A$1:$F$51,3,0)</f>
        <v>Fashion</v>
      </c>
      <c r="L4629" t="str">
        <f>VLOOKUP(I4629,Products!$A$1:$F$51,4,0)</f>
        <v>Footwear</v>
      </c>
      <c r="M4629" s="7">
        <f>VLOOKUP(I4629,Products!$A$1:$F$51,5,0)</f>
        <v>1102.791777777778</v>
      </c>
      <c r="N4629" s="7">
        <f>VLOOKUP(I4629,Products!$A$1:$F$51,6,0)</f>
        <v>169.03</v>
      </c>
      <c r="O4629" t="s">
        <v>827</v>
      </c>
      <c r="P4629" t="str">
        <f>VLOOKUP(O4629,Stores!$A$1:$D$6,2,0)</f>
        <v>MegaMart Jimenezborough</v>
      </c>
      <c r="Q4629" t="str">
        <f>VLOOKUP(O4629,Stores!$A$1:$D$6,4,0)</f>
        <v>South</v>
      </c>
      <c r="R4629" s="6">
        <v>1</v>
      </c>
      <c r="S4629" s="6">
        <v>0.15</v>
      </c>
      <c r="T4629" t="s">
        <v>857</v>
      </c>
      <c r="U4629">
        <f t="shared" si="216"/>
        <v>1102.791777777778</v>
      </c>
      <c r="V4629" s="7">
        <f t="shared" si="217"/>
        <v>169.03</v>
      </c>
      <c r="W4629" s="7">
        <f t="shared" si="218"/>
        <v>932.91177777777796</v>
      </c>
    </row>
    <row r="4630" spans="1:23" x14ac:dyDescent="0.25">
      <c r="A4630" t="s">
        <v>3080</v>
      </c>
      <c r="B4630" s="4">
        <v>45851</v>
      </c>
      <c r="C4630" t="s">
        <v>275</v>
      </c>
      <c r="D4630" t="str">
        <f>VLOOKUP(C4630,Customers!$A$1:$H$201,4,0)</f>
        <v>Carl Armstrong</v>
      </c>
      <c r="E4630" t="str">
        <f>VLOOKUP(C4630,Customers!$A$1:$H$201,5,0)</f>
        <v>Female</v>
      </c>
      <c r="F4630" s="4">
        <f>VLOOKUP(C4630,Customers!$A$1:$H$201,6,0)</f>
        <v>23715</v>
      </c>
      <c r="G4630" s="4" t="str">
        <f>VLOOKUP(C4630,Customers!$A$1:$H$201,7,0)</f>
        <v>Port Angelabury</v>
      </c>
      <c r="H4630" s="4">
        <f>VLOOKUP(C4630,Customers!$A$1:$H$201,8,0)</f>
        <v>44601</v>
      </c>
      <c r="I4630" t="s">
        <v>822</v>
      </c>
      <c r="J4630" t="str">
        <f>VLOOKUP(I4630,Products!$A$1:$F$51,2,0)</f>
        <v>Maybe Footwear</v>
      </c>
      <c r="K4630" t="str">
        <f>VLOOKUP(I4630,Products!$A$1:$F$51,3,0)</f>
        <v>Fashion</v>
      </c>
      <c r="L4630" t="str">
        <f>VLOOKUP(I4630,Products!$A$1:$F$51,4,0)</f>
        <v>Footwear</v>
      </c>
      <c r="M4630" s="7">
        <f>VLOOKUP(I4630,Products!$A$1:$F$51,5,0)</f>
        <v>1044.6400000000001</v>
      </c>
      <c r="N4630" s="7">
        <f>VLOOKUP(I4630,Products!$A$1:$F$51,6,0)</f>
        <v>775.07</v>
      </c>
      <c r="O4630" t="s">
        <v>838</v>
      </c>
      <c r="P4630" t="str">
        <f>VLOOKUP(O4630,Stores!$A$1:$D$6,2,0)</f>
        <v>MegaMart Brianahaven</v>
      </c>
      <c r="Q4630" t="str">
        <f>VLOOKUP(O4630,Stores!$A$1:$D$6,4,0)</f>
        <v>North</v>
      </c>
      <c r="R4630" s="6">
        <v>1</v>
      </c>
      <c r="S4630" s="6">
        <v>0.15</v>
      </c>
      <c r="T4630" t="s">
        <v>861</v>
      </c>
      <c r="U4630">
        <f t="shared" si="216"/>
        <v>1044.6400000000001</v>
      </c>
      <c r="V4630" s="7">
        <f t="shared" si="217"/>
        <v>775.07</v>
      </c>
      <c r="W4630" s="7">
        <f t="shared" si="218"/>
        <v>268.72000000000003</v>
      </c>
    </row>
    <row r="4631" spans="1:23" x14ac:dyDescent="0.25">
      <c r="A4631" t="s">
        <v>3650</v>
      </c>
      <c r="B4631" s="4">
        <v>45852</v>
      </c>
      <c r="C4631" t="s">
        <v>282</v>
      </c>
      <c r="D4631" t="str">
        <f>VLOOKUP(C4631,Customers!$A$1:$H$201,4,0)</f>
        <v>Seth Moore</v>
      </c>
      <c r="E4631" t="str">
        <f>VLOOKUP(C4631,Customers!$A$1:$H$201,5,0)</f>
        <v>Male</v>
      </c>
      <c r="F4631" s="4">
        <f>VLOOKUP(C4631,Customers!$A$1:$H$201,6,0)</f>
        <v>19984</v>
      </c>
      <c r="G4631" s="4" t="str">
        <f>VLOOKUP(C4631,Customers!$A$1:$H$201,7,0)</f>
        <v>New John</v>
      </c>
      <c r="H4631" s="4">
        <f>VLOOKUP(C4631,Customers!$A$1:$H$201,8,0)</f>
        <v>44328</v>
      </c>
      <c r="I4631" t="s">
        <v>770</v>
      </c>
      <c r="J4631" t="str">
        <f>VLOOKUP(I4631,Products!$A$1:$F$51,2,0)</f>
        <v>Him Smartphone</v>
      </c>
      <c r="K4631" t="str">
        <f>VLOOKUP(I4631,Products!$A$1:$F$51,3,0)</f>
        <v>Electronics</v>
      </c>
      <c r="L4631" t="str">
        <f>VLOOKUP(I4631,Products!$A$1:$F$51,4,0)</f>
        <v>Smartphone</v>
      </c>
      <c r="M4631" s="7">
        <f>VLOOKUP(I4631,Products!$A$1:$F$51,5,0)</f>
        <v>1487.41</v>
      </c>
      <c r="N4631" s="7">
        <f>VLOOKUP(I4631,Products!$A$1:$F$51,6,0)</f>
        <v>813.07</v>
      </c>
      <c r="O4631" t="s">
        <v>827</v>
      </c>
      <c r="P4631" t="str">
        <f>VLOOKUP(O4631,Stores!$A$1:$D$6,2,0)</f>
        <v>MegaMart Jimenezborough</v>
      </c>
      <c r="Q4631" t="str">
        <f>VLOOKUP(O4631,Stores!$A$1:$D$6,4,0)</f>
        <v>South</v>
      </c>
      <c r="R4631" s="6">
        <v>3</v>
      </c>
      <c r="S4631" s="6">
        <v>0.05</v>
      </c>
      <c r="T4631" t="s">
        <v>857</v>
      </c>
      <c r="U4631">
        <f t="shared" si="216"/>
        <v>4462.2300000000005</v>
      </c>
      <c r="V4631" s="7">
        <f t="shared" si="217"/>
        <v>2439.21</v>
      </c>
      <c r="W4631" s="7">
        <f t="shared" si="218"/>
        <v>2022.0700000000004</v>
      </c>
    </row>
    <row r="4632" spans="1:23" x14ac:dyDescent="0.25">
      <c r="A4632" t="s">
        <v>4179</v>
      </c>
      <c r="B4632" s="4">
        <v>45852</v>
      </c>
      <c r="C4632" t="s">
        <v>462</v>
      </c>
      <c r="D4632" t="str">
        <f>VLOOKUP(C4632,Customers!$A$1:$H$201,4,0)</f>
        <v>Monique Johnson</v>
      </c>
      <c r="E4632" t="str">
        <f>VLOOKUP(C4632,Customers!$A$1:$H$201,5,0)</f>
        <v>Male</v>
      </c>
      <c r="F4632" s="4">
        <f>VLOOKUP(C4632,Customers!$A$1:$H$201,6,0)</f>
        <v>29315</v>
      </c>
      <c r="G4632" s="4" t="str">
        <f>VLOOKUP(C4632,Customers!$A$1:$H$201,7,0)</f>
        <v>West Paulfurt</v>
      </c>
      <c r="H4632" s="4">
        <f>VLOOKUP(C4632,Customers!$A$1:$H$201,8,0)</f>
        <v>45654</v>
      </c>
      <c r="I4632" t="s">
        <v>711</v>
      </c>
      <c r="J4632" t="str">
        <f>VLOOKUP(I4632,Products!$A$1:$F$51,2,0)</f>
        <v>Audience Television</v>
      </c>
      <c r="K4632" t="str">
        <f>VLOOKUP(I4632,Products!$A$1:$F$51,3,0)</f>
        <v>Electronics</v>
      </c>
      <c r="L4632" t="str">
        <f>VLOOKUP(I4632,Products!$A$1:$F$51,4,0)</f>
        <v>Television</v>
      </c>
      <c r="M4632" s="7">
        <f>VLOOKUP(I4632,Products!$A$1:$F$51,5,0)</f>
        <v>818.76</v>
      </c>
      <c r="N4632" s="7">
        <f>VLOOKUP(I4632,Products!$A$1:$F$51,6,0)</f>
        <v>527.62</v>
      </c>
      <c r="O4632" t="s">
        <v>831</v>
      </c>
      <c r="P4632" t="str">
        <f>VLOOKUP(O4632,Stores!$A$1:$D$6,2,0)</f>
        <v>MegaMart Peckmouth</v>
      </c>
      <c r="Q4632" t="str">
        <f>VLOOKUP(O4632,Stores!$A$1:$D$6,4,0)</f>
        <v>East</v>
      </c>
      <c r="R4632" s="6">
        <v>4</v>
      </c>
      <c r="S4632" s="6">
        <v>0.1</v>
      </c>
      <c r="T4632" t="s">
        <v>861</v>
      </c>
      <c r="U4632">
        <f t="shared" si="216"/>
        <v>3275.04</v>
      </c>
      <c r="V4632" s="7">
        <f t="shared" si="217"/>
        <v>2110.48</v>
      </c>
      <c r="W4632" s="7">
        <f t="shared" si="218"/>
        <v>1163.6599999999999</v>
      </c>
    </row>
    <row r="4633" spans="1:23" x14ac:dyDescent="0.25">
      <c r="A4633" t="s">
        <v>4338</v>
      </c>
      <c r="B4633" s="4">
        <v>45852</v>
      </c>
      <c r="C4633" t="s">
        <v>507</v>
      </c>
      <c r="D4633" t="str">
        <f>VLOOKUP(C4633,Customers!$A$1:$H$201,4,0)</f>
        <v>Stacy Williams</v>
      </c>
      <c r="E4633" t="str">
        <f>VLOOKUP(C4633,Customers!$A$1:$H$201,5,0)</f>
        <v>Female</v>
      </c>
      <c r="F4633" s="4">
        <f>VLOOKUP(C4633,Customers!$A$1:$H$201,6,0)</f>
        <v>26827</v>
      </c>
      <c r="G4633" s="4" t="str">
        <f>VLOOKUP(C4633,Customers!$A$1:$H$201,7,0)</f>
        <v>Port Gail</v>
      </c>
      <c r="H4633" s="4">
        <f>VLOOKUP(C4633,Customers!$A$1:$H$201,8,0)</f>
        <v>45532</v>
      </c>
      <c r="I4633" t="s">
        <v>751</v>
      </c>
      <c r="J4633" t="str">
        <f>VLOOKUP(I4633,Products!$A$1:$F$51,2,0)</f>
        <v>House Accessories</v>
      </c>
      <c r="K4633" t="str">
        <f>VLOOKUP(I4633,Products!$A$1:$F$51,3,0)</f>
        <v>Fashion</v>
      </c>
      <c r="L4633" t="str">
        <f>VLOOKUP(I4633,Products!$A$1:$F$51,4,0)</f>
        <v>Accessories</v>
      </c>
      <c r="M4633" s="7">
        <f>VLOOKUP(I4633,Products!$A$1:$F$51,5,0)</f>
        <v>1858.75</v>
      </c>
      <c r="N4633" s="7">
        <f>VLOOKUP(I4633,Products!$A$1:$F$51,6,0)</f>
        <v>1451.16</v>
      </c>
      <c r="O4633" t="s">
        <v>842</v>
      </c>
      <c r="P4633" t="str">
        <f>VLOOKUP(O4633,Stores!$A$1:$D$6,2,0)</f>
        <v>MegaMart Johnmouth</v>
      </c>
      <c r="Q4633" t="str">
        <f>VLOOKUP(O4633,Stores!$A$1:$D$6,4,0)</f>
        <v>East</v>
      </c>
      <c r="R4633" s="6">
        <v>3</v>
      </c>
      <c r="S4633" s="6">
        <v>0.15</v>
      </c>
      <c r="T4633" t="s">
        <v>861</v>
      </c>
      <c r="U4633">
        <f t="shared" si="216"/>
        <v>5576.25</v>
      </c>
      <c r="V4633" s="7">
        <f t="shared" si="217"/>
        <v>4353.4800000000005</v>
      </c>
      <c r="W4633" s="7">
        <f t="shared" si="218"/>
        <v>1221.9199999999996</v>
      </c>
    </row>
    <row r="4634" spans="1:23" x14ac:dyDescent="0.25">
      <c r="A4634" t="s">
        <v>4884</v>
      </c>
      <c r="B4634" s="4">
        <v>45853</v>
      </c>
      <c r="C4634" t="s">
        <v>430</v>
      </c>
      <c r="D4634" t="str">
        <f>VLOOKUP(C4634,Customers!$A$1:$H$201,4,0)</f>
        <v>Jamie Webb</v>
      </c>
      <c r="E4634" t="str">
        <f>VLOOKUP(C4634,Customers!$A$1:$H$201,5,0)</f>
        <v>Male</v>
      </c>
      <c r="F4634" s="4">
        <f>VLOOKUP(C4634,Customers!$A$1:$H$201,6,0)</f>
        <v>20358</v>
      </c>
      <c r="G4634" s="4" t="str">
        <f>VLOOKUP(C4634,Customers!$A$1:$H$201,7,0)</f>
        <v>Zacharyberg</v>
      </c>
      <c r="H4634" s="4">
        <f>VLOOKUP(C4634,Customers!$A$1:$H$201,8,0)</f>
        <v>45869</v>
      </c>
      <c r="I4634" t="s">
        <v>814</v>
      </c>
      <c r="J4634" t="str">
        <f>VLOOKUP(I4634,Products!$A$1:$F$51,2,0)</f>
        <v>Nature Clothing</v>
      </c>
      <c r="K4634" t="str">
        <f>VLOOKUP(I4634,Products!$A$1:$F$51,3,0)</f>
        <v>Fashion</v>
      </c>
      <c r="L4634" t="str">
        <f>VLOOKUP(I4634,Products!$A$1:$F$51,4,0)</f>
        <v>Clothing</v>
      </c>
      <c r="M4634" s="7">
        <f>VLOOKUP(I4634,Products!$A$1:$F$51,5,0)</f>
        <v>1165.3699999999999</v>
      </c>
      <c r="N4634" s="7">
        <f>VLOOKUP(I4634,Products!$A$1:$F$51,6,0)</f>
        <v>926.55</v>
      </c>
      <c r="O4634" t="s">
        <v>831</v>
      </c>
      <c r="P4634" t="str">
        <f>VLOOKUP(O4634,Stores!$A$1:$D$6,2,0)</f>
        <v>MegaMart Peckmouth</v>
      </c>
      <c r="Q4634" t="str">
        <f>VLOOKUP(O4634,Stores!$A$1:$D$6,4,0)</f>
        <v>East</v>
      </c>
      <c r="R4634" s="6">
        <v>5</v>
      </c>
      <c r="S4634" s="6">
        <v>0.15</v>
      </c>
      <c r="T4634" t="s">
        <v>854</v>
      </c>
      <c r="U4634">
        <f t="shared" si="216"/>
        <v>5826.8499999999995</v>
      </c>
      <c r="V4634" s="7">
        <f t="shared" si="217"/>
        <v>4632.75</v>
      </c>
      <c r="W4634" s="7">
        <f t="shared" si="218"/>
        <v>1193.2499999999995</v>
      </c>
    </row>
    <row r="4635" spans="1:23" x14ac:dyDescent="0.25">
      <c r="A4635" t="s">
        <v>1842</v>
      </c>
      <c r="B4635" s="4">
        <v>45853</v>
      </c>
      <c r="C4635" t="s">
        <v>11</v>
      </c>
      <c r="D4635" t="str">
        <f>VLOOKUP(C4635,Customers!$A$1:$H$201,4,0)</f>
        <v>Michael Miller</v>
      </c>
      <c r="E4635" t="str">
        <f>VLOOKUP(C4635,Customers!$A$1:$H$201,5,0)</f>
        <v>Male</v>
      </c>
      <c r="F4635" s="4">
        <f>VLOOKUP(C4635,Customers!$A$1:$H$201,6,0)</f>
        <v>21780</v>
      </c>
      <c r="G4635" s="4" t="str">
        <f>VLOOKUP(C4635,Customers!$A$1:$H$201,7,0)</f>
        <v>New Gabrielleport</v>
      </c>
      <c r="H4635" s="4">
        <f>VLOOKUP(C4635,Customers!$A$1:$H$201,8,0)</f>
        <v>44138</v>
      </c>
      <c r="I4635" t="s">
        <v>728</v>
      </c>
      <c r="J4635" t="str">
        <f>VLOOKUP(I4635,Products!$A$1:$F$51,2,0)</f>
        <v>Understand Camera</v>
      </c>
      <c r="K4635" t="str">
        <f>VLOOKUP(I4635,Products!$A$1:$F$51,3,0)</f>
        <v>Electronics</v>
      </c>
      <c r="L4635" t="str">
        <f>VLOOKUP(I4635,Products!$A$1:$F$51,4,0)</f>
        <v>Camera</v>
      </c>
      <c r="M4635" s="7">
        <f>VLOOKUP(I4635,Products!$A$1:$F$51,5,0)</f>
        <v>1474.12</v>
      </c>
      <c r="N4635" s="7">
        <f>VLOOKUP(I4635,Products!$A$1:$F$51,6,0)</f>
        <v>764.02</v>
      </c>
      <c r="O4635" t="s">
        <v>835</v>
      </c>
      <c r="P4635" t="str">
        <f>VLOOKUP(O4635,Stores!$A$1:$D$6,2,0)</f>
        <v>MegaMart New Michele</v>
      </c>
      <c r="Q4635" t="str">
        <f>VLOOKUP(O4635,Stores!$A$1:$D$6,4,0)</f>
        <v>West</v>
      </c>
      <c r="R4635" s="6">
        <v>2</v>
      </c>
      <c r="S4635" s="6">
        <v>0.05</v>
      </c>
      <c r="T4635" t="s">
        <v>851</v>
      </c>
      <c r="U4635">
        <f t="shared" si="216"/>
        <v>2948.24</v>
      </c>
      <c r="V4635" s="7">
        <f t="shared" si="217"/>
        <v>1528.04</v>
      </c>
      <c r="W4635" s="7">
        <f t="shared" si="218"/>
        <v>1419.2499999999998</v>
      </c>
    </row>
    <row r="4636" spans="1:23" x14ac:dyDescent="0.25">
      <c r="A4636" t="s">
        <v>2557</v>
      </c>
      <c r="B4636" s="4">
        <v>45853</v>
      </c>
      <c r="C4636" t="s">
        <v>315</v>
      </c>
      <c r="D4636" t="str">
        <f>VLOOKUP(C4636,Customers!$A$1:$H$201,4,0)</f>
        <v>Amanda Lee</v>
      </c>
      <c r="E4636" t="str">
        <f>VLOOKUP(C4636,Customers!$A$1:$H$201,5,0)</f>
        <v>Male</v>
      </c>
      <c r="F4636" s="4">
        <f>VLOOKUP(C4636,Customers!$A$1:$H$201,6,0)</f>
        <v>26377</v>
      </c>
      <c r="G4636" s="4" t="str">
        <f>VLOOKUP(C4636,Customers!$A$1:$H$201,7,0)</f>
        <v>Meyersstad</v>
      </c>
      <c r="H4636" s="4">
        <f>VLOOKUP(C4636,Customers!$A$1:$H$201,8,0)</f>
        <v>45539</v>
      </c>
      <c r="I4636" t="s">
        <v>814</v>
      </c>
      <c r="J4636" t="str">
        <f>VLOOKUP(I4636,Products!$A$1:$F$51,2,0)</f>
        <v>Nature Clothing</v>
      </c>
      <c r="K4636" t="str">
        <f>VLOOKUP(I4636,Products!$A$1:$F$51,3,0)</f>
        <v>Fashion</v>
      </c>
      <c r="L4636" t="str">
        <f>VLOOKUP(I4636,Products!$A$1:$F$51,4,0)</f>
        <v>Clothing</v>
      </c>
      <c r="M4636" s="7">
        <f>VLOOKUP(I4636,Products!$A$1:$F$51,5,0)</f>
        <v>1165.3699999999999</v>
      </c>
      <c r="N4636" s="7">
        <f>VLOOKUP(I4636,Products!$A$1:$F$51,6,0)</f>
        <v>926.55</v>
      </c>
      <c r="O4636" t="s">
        <v>838</v>
      </c>
      <c r="P4636" t="str">
        <f>VLOOKUP(O4636,Stores!$A$1:$D$6,2,0)</f>
        <v>MegaMart Brianahaven</v>
      </c>
      <c r="Q4636" t="str">
        <f>VLOOKUP(O4636,Stores!$A$1:$D$6,4,0)</f>
        <v>North</v>
      </c>
      <c r="R4636" s="6">
        <v>4</v>
      </c>
      <c r="S4636" s="6">
        <v>0.05</v>
      </c>
      <c r="T4636" t="s">
        <v>861</v>
      </c>
      <c r="U4636">
        <f t="shared" si="216"/>
        <v>4661.4799999999996</v>
      </c>
      <c r="V4636" s="7">
        <f t="shared" si="217"/>
        <v>3706.2</v>
      </c>
      <c r="W4636" s="7">
        <f t="shared" si="218"/>
        <v>954.3299999999997</v>
      </c>
    </row>
    <row r="4637" spans="1:23" x14ac:dyDescent="0.25">
      <c r="A4637" t="s">
        <v>3938</v>
      </c>
      <c r="B4637" s="4">
        <v>45853</v>
      </c>
      <c r="C4637" t="s">
        <v>296</v>
      </c>
      <c r="D4637" t="str">
        <f>VLOOKUP(C4637,Customers!$A$1:$H$201,4,0)</f>
        <v>Donald Marsh</v>
      </c>
      <c r="E4637" t="str">
        <f>VLOOKUP(C4637,Customers!$A$1:$H$201,5,0)</f>
        <v>Female</v>
      </c>
      <c r="F4637" s="4">
        <f>VLOOKUP(C4637,Customers!$A$1:$H$201,6,0)</f>
        <v>29021</v>
      </c>
      <c r="G4637" s="4" t="str">
        <f>VLOOKUP(C4637,Customers!$A$1:$H$201,7,0)</f>
        <v>North Bradleyfurt</v>
      </c>
      <c r="H4637" s="4">
        <f>VLOOKUP(C4637,Customers!$A$1:$H$201,8,0)</f>
        <v>45479</v>
      </c>
      <c r="I4637" t="s">
        <v>796</v>
      </c>
      <c r="J4637" t="str">
        <f>VLOOKUP(I4637,Products!$A$1:$F$51,2,0)</f>
        <v>Book Television</v>
      </c>
      <c r="K4637" t="str">
        <f>VLOOKUP(I4637,Products!$A$1:$F$51,3,0)</f>
        <v>Electronics</v>
      </c>
      <c r="L4637" t="str">
        <f>VLOOKUP(I4637,Products!$A$1:$F$51,4,0)</f>
        <v>Television</v>
      </c>
      <c r="M4637" s="7">
        <f>VLOOKUP(I4637,Products!$A$1:$F$51,5,0)</f>
        <v>1952.65</v>
      </c>
      <c r="N4637" s="7">
        <f>VLOOKUP(I4637,Products!$A$1:$F$51,6,0)</f>
        <v>1451.27</v>
      </c>
      <c r="O4637" t="s">
        <v>831</v>
      </c>
      <c r="P4637" t="str">
        <f>VLOOKUP(O4637,Stores!$A$1:$D$6,2,0)</f>
        <v>MegaMart Peckmouth</v>
      </c>
      <c r="Q4637" t="str">
        <f>VLOOKUP(O4637,Stores!$A$1:$D$6,4,0)</f>
        <v>East</v>
      </c>
      <c r="R4637" s="6">
        <v>3</v>
      </c>
      <c r="S4637" s="6">
        <v>0.15</v>
      </c>
      <c r="T4637" t="s">
        <v>851</v>
      </c>
      <c r="U4637">
        <f t="shared" si="216"/>
        <v>5857.9500000000007</v>
      </c>
      <c r="V4637" s="7">
        <f t="shared" si="217"/>
        <v>4353.8099999999995</v>
      </c>
      <c r="W4637" s="7">
        <f t="shared" si="218"/>
        <v>1503.2900000000013</v>
      </c>
    </row>
    <row r="4638" spans="1:23" x14ac:dyDescent="0.25">
      <c r="A4638" t="s">
        <v>4053</v>
      </c>
      <c r="B4638" s="4">
        <v>45853</v>
      </c>
      <c r="C4638" t="s">
        <v>587</v>
      </c>
      <c r="D4638" t="str">
        <f>VLOOKUP(C4638,Customers!$A$1:$H$201,4,0)</f>
        <v>Tanya Mueller</v>
      </c>
      <c r="E4638" t="str">
        <f>VLOOKUP(C4638,Customers!$A$1:$H$201,5,0)</f>
        <v>Male</v>
      </c>
      <c r="F4638" s="4">
        <f>VLOOKUP(C4638,Customers!$A$1:$H$201,6,0)</f>
        <v>26659</v>
      </c>
      <c r="G4638" s="4" t="str">
        <f>VLOOKUP(C4638,Customers!$A$1:$H$201,7,0)</f>
        <v>West Tanner</v>
      </c>
      <c r="H4638" s="4">
        <f>VLOOKUP(C4638,Customers!$A$1:$H$201,8,0)</f>
        <v>45265</v>
      </c>
      <c r="I4638" t="s">
        <v>730</v>
      </c>
      <c r="J4638" t="str">
        <f>VLOOKUP(I4638,Products!$A$1:$F$51,2,0)</f>
        <v>Recognize Footwear</v>
      </c>
      <c r="K4638" t="str">
        <f>VLOOKUP(I4638,Products!$A$1:$F$51,3,0)</f>
        <v>Fashion</v>
      </c>
      <c r="L4638" t="str">
        <f>VLOOKUP(I4638,Products!$A$1:$F$51,4,0)</f>
        <v>Footwear</v>
      </c>
      <c r="M4638" s="7">
        <f>VLOOKUP(I4638,Products!$A$1:$F$51,5,0)</f>
        <v>109.78</v>
      </c>
      <c r="N4638" s="7">
        <f>VLOOKUP(I4638,Products!$A$1:$F$51,6,0)</f>
        <v>70.59</v>
      </c>
      <c r="O4638" t="s">
        <v>842</v>
      </c>
      <c r="P4638" t="str">
        <f>VLOOKUP(O4638,Stores!$A$1:$D$6,2,0)</f>
        <v>MegaMart Johnmouth</v>
      </c>
      <c r="Q4638" t="str">
        <f>VLOOKUP(O4638,Stores!$A$1:$D$6,4,0)</f>
        <v>East</v>
      </c>
      <c r="R4638" s="6">
        <v>1</v>
      </c>
      <c r="S4638" s="6">
        <v>0.15</v>
      </c>
      <c r="T4638" t="s">
        <v>857</v>
      </c>
      <c r="U4638">
        <f t="shared" si="216"/>
        <v>109.78</v>
      </c>
      <c r="V4638" s="7">
        <f t="shared" si="217"/>
        <v>70.59</v>
      </c>
      <c r="W4638" s="7">
        <f t="shared" si="218"/>
        <v>38.339999999999996</v>
      </c>
    </row>
    <row r="4639" spans="1:23" x14ac:dyDescent="0.25">
      <c r="A4639" t="s">
        <v>4104</v>
      </c>
      <c r="B4639" s="4">
        <v>45853</v>
      </c>
      <c r="C4639" t="s">
        <v>311</v>
      </c>
      <c r="D4639" t="str">
        <f>VLOOKUP(C4639,Customers!$A$1:$H$201,4,0)</f>
        <v>Jeremy Robles</v>
      </c>
      <c r="E4639" t="str">
        <f>VLOOKUP(C4639,Customers!$A$1:$H$201,5,0)</f>
        <v>Female</v>
      </c>
      <c r="F4639" s="4">
        <f>VLOOKUP(C4639,Customers!$A$1:$H$201,6,0)</f>
        <v>29674</v>
      </c>
      <c r="G4639" s="4" t="str">
        <f>VLOOKUP(C4639,Customers!$A$1:$H$201,7,0)</f>
        <v>West Josephport</v>
      </c>
      <c r="H4639" s="4">
        <f>VLOOKUP(C4639,Customers!$A$1:$H$201,8,0)</f>
        <v>44600</v>
      </c>
      <c r="I4639" t="s">
        <v>808</v>
      </c>
      <c r="J4639" t="str">
        <f>VLOOKUP(I4639,Products!$A$1:$F$51,2,0)</f>
        <v>Soon Accessories</v>
      </c>
      <c r="K4639" t="str">
        <f>VLOOKUP(I4639,Products!$A$1:$F$51,3,0)</f>
        <v>Fashion</v>
      </c>
      <c r="L4639" t="str">
        <f>VLOOKUP(I4639,Products!$A$1:$F$51,4,0)</f>
        <v>Accessories</v>
      </c>
      <c r="M4639" s="7">
        <f>VLOOKUP(I4639,Products!$A$1:$F$51,5,0)</f>
        <v>564.41999999999996</v>
      </c>
      <c r="N4639" s="7">
        <f>VLOOKUP(I4639,Products!$A$1:$F$51,6,0)</f>
        <v>293.95999999999998</v>
      </c>
      <c r="O4639" t="s">
        <v>835</v>
      </c>
      <c r="P4639" t="str">
        <f>VLOOKUP(O4639,Stores!$A$1:$D$6,2,0)</f>
        <v>MegaMart New Michele</v>
      </c>
      <c r="Q4639" t="str">
        <f>VLOOKUP(O4639,Stores!$A$1:$D$6,4,0)</f>
        <v>West</v>
      </c>
      <c r="R4639" s="6">
        <v>2</v>
      </c>
      <c r="S4639" s="6">
        <v>0</v>
      </c>
      <c r="T4639" t="s">
        <v>861</v>
      </c>
      <c r="U4639">
        <f t="shared" si="216"/>
        <v>1128.8399999999999</v>
      </c>
      <c r="V4639" s="7">
        <f t="shared" si="217"/>
        <v>587.91999999999996</v>
      </c>
      <c r="W4639" s="7">
        <f t="shared" si="218"/>
        <v>539.91999999999996</v>
      </c>
    </row>
    <row r="4640" spans="1:23" x14ac:dyDescent="0.25">
      <c r="A4640" t="s">
        <v>4135</v>
      </c>
      <c r="B4640" s="4">
        <v>45853</v>
      </c>
      <c r="C4640" t="s">
        <v>248</v>
      </c>
      <c r="D4640" t="str">
        <f>VLOOKUP(C4640,Customers!$A$1:$H$201,4,0)</f>
        <v>Jason Jenkins</v>
      </c>
      <c r="E4640" t="str">
        <f>VLOOKUP(C4640,Customers!$A$1:$H$201,5,0)</f>
        <v>Female</v>
      </c>
      <c r="F4640" s="4">
        <f>VLOOKUP(C4640,Customers!$A$1:$H$201,6,0)</f>
        <v>31304</v>
      </c>
      <c r="G4640" s="4" t="str">
        <f>VLOOKUP(C4640,Customers!$A$1:$H$201,7,0)</f>
        <v>New Randychester</v>
      </c>
      <c r="H4640" s="4">
        <f>VLOOKUP(C4640,Customers!$A$1:$H$201,8,0)</f>
        <v>44186</v>
      </c>
      <c r="I4640" t="s">
        <v>788</v>
      </c>
      <c r="J4640" t="str">
        <f>VLOOKUP(I4640,Products!$A$1:$F$51,2,0)</f>
        <v>Beat Accessories</v>
      </c>
      <c r="K4640" t="str">
        <f>VLOOKUP(I4640,Products!$A$1:$F$51,3,0)</f>
        <v>Fashion</v>
      </c>
      <c r="L4640" t="str">
        <f>VLOOKUP(I4640,Products!$A$1:$F$51,4,0)</f>
        <v>Accessories</v>
      </c>
      <c r="M4640" s="7">
        <f>VLOOKUP(I4640,Products!$A$1:$F$51,5,0)</f>
        <v>1798.97</v>
      </c>
      <c r="N4640" s="7">
        <f>VLOOKUP(I4640,Products!$A$1:$F$51,6,0)</f>
        <v>1329.15</v>
      </c>
      <c r="O4640" t="s">
        <v>842</v>
      </c>
      <c r="P4640" t="str">
        <f>VLOOKUP(O4640,Stores!$A$1:$D$6,2,0)</f>
        <v>MegaMart Johnmouth</v>
      </c>
      <c r="Q4640" t="str">
        <f>VLOOKUP(O4640,Stores!$A$1:$D$6,4,0)</f>
        <v>East</v>
      </c>
      <c r="R4640" s="6">
        <v>4</v>
      </c>
      <c r="S4640" s="6">
        <v>0</v>
      </c>
      <c r="T4640" t="s">
        <v>861</v>
      </c>
      <c r="U4640">
        <f t="shared" si="216"/>
        <v>7195.88</v>
      </c>
      <c r="V4640" s="7">
        <f t="shared" si="217"/>
        <v>5316.6</v>
      </c>
      <c r="W4640" s="7">
        <f t="shared" si="218"/>
        <v>1878.2799999999997</v>
      </c>
    </row>
    <row r="4641" spans="1:23" x14ac:dyDescent="0.25">
      <c r="A4641" t="s">
        <v>4782</v>
      </c>
      <c r="B4641" s="4">
        <v>45854</v>
      </c>
      <c r="C4641" t="s">
        <v>377</v>
      </c>
      <c r="D4641" t="str">
        <f>VLOOKUP(C4641,Customers!$A$1:$H$201,4,0)</f>
        <v>William Pope</v>
      </c>
      <c r="E4641" t="str">
        <f>VLOOKUP(C4641,Customers!$A$1:$H$201,5,0)</f>
        <v>Female</v>
      </c>
      <c r="F4641" s="4">
        <f>VLOOKUP(C4641,Customers!$A$1:$H$201,6,0)</f>
        <v>20604</v>
      </c>
      <c r="G4641" s="4" t="str">
        <f>VLOOKUP(C4641,Customers!$A$1:$H$201,7,0)</f>
        <v>North Gary</v>
      </c>
      <c r="H4641" s="4">
        <f>VLOOKUP(C4641,Customers!$A$1:$H$201,8,0)</f>
        <v>45543</v>
      </c>
      <c r="I4641" t="s">
        <v>735</v>
      </c>
      <c r="J4641" t="str">
        <f>VLOOKUP(I4641,Products!$A$1:$F$51,2,0)</f>
        <v>Step Smartphone</v>
      </c>
      <c r="K4641" t="str">
        <f>VLOOKUP(I4641,Products!$A$1:$F$51,3,0)</f>
        <v>Electronics</v>
      </c>
      <c r="L4641" t="str">
        <f>VLOOKUP(I4641,Products!$A$1:$F$51,4,0)</f>
        <v>Smartphone</v>
      </c>
      <c r="M4641" s="7">
        <f>VLOOKUP(I4641,Products!$A$1:$F$51,5,0)</f>
        <v>1194.1199999999999</v>
      </c>
      <c r="N4641" s="7">
        <f>VLOOKUP(I4641,Products!$A$1:$F$51,6,0)</f>
        <v>838.95</v>
      </c>
      <c r="O4641" t="s">
        <v>838</v>
      </c>
      <c r="P4641" t="str">
        <f>VLOOKUP(O4641,Stores!$A$1:$D$6,2,0)</f>
        <v>MegaMart Brianahaven</v>
      </c>
      <c r="Q4641" t="str">
        <f>VLOOKUP(O4641,Stores!$A$1:$D$6,4,0)</f>
        <v>North</v>
      </c>
      <c r="R4641" s="6">
        <v>4</v>
      </c>
      <c r="S4641" s="6">
        <v>0.15</v>
      </c>
      <c r="T4641" t="s">
        <v>857</v>
      </c>
      <c r="U4641">
        <f t="shared" si="216"/>
        <v>4776.4799999999996</v>
      </c>
      <c r="V4641" s="7">
        <f t="shared" si="217"/>
        <v>3355.8</v>
      </c>
      <c r="W4641" s="7">
        <f t="shared" si="218"/>
        <v>1419.8299999999995</v>
      </c>
    </row>
    <row r="4642" spans="1:23" x14ac:dyDescent="0.25">
      <c r="A4642" t="s">
        <v>4937</v>
      </c>
      <c r="B4642" s="4">
        <v>45854</v>
      </c>
      <c r="C4642" t="s">
        <v>200</v>
      </c>
      <c r="D4642" t="str">
        <f>VLOOKUP(C4642,Customers!$A$1:$H$201,4,0)</f>
        <v>Billy Hernandez</v>
      </c>
      <c r="E4642" t="str">
        <f>VLOOKUP(C4642,Customers!$A$1:$H$201,5,0)</f>
        <v>Female</v>
      </c>
      <c r="F4642" s="4">
        <f>VLOOKUP(C4642,Customers!$A$1:$H$201,6,0)</f>
        <v>33492</v>
      </c>
      <c r="G4642" s="4" t="str">
        <f>VLOOKUP(C4642,Customers!$A$1:$H$201,7,0)</f>
        <v>Walkerfurt</v>
      </c>
      <c r="H4642" s="4">
        <f>VLOOKUP(C4642,Customers!$A$1:$H$201,8,0)</f>
        <v>45407</v>
      </c>
      <c r="I4642" t="s">
        <v>784</v>
      </c>
      <c r="J4642" t="str">
        <f>VLOOKUP(I4642,Products!$A$1:$F$51,2,0)</f>
        <v>Foot Snacks</v>
      </c>
      <c r="K4642" t="str">
        <f>VLOOKUP(I4642,Products!$A$1:$F$51,3,0)</f>
        <v>Groceries</v>
      </c>
      <c r="L4642" t="str">
        <f>VLOOKUP(I4642,Products!$A$1:$F$51,4,0)</f>
        <v>Snacks</v>
      </c>
      <c r="M4642" s="7">
        <f>VLOOKUP(I4642,Products!$A$1:$F$51,5,0)</f>
        <v>1095.72</v>
      </c>
      <c r="N4642" s="7">
        <f>VLOOKUP(I4642,Products!$A$1:$F$51,6,0)</f>
        <v>822.2</v>
      </c>
      <c r="O4642" t="s">
        <v>842</v>
      </c>
      <c r="P4642" t="str">
        <f>VLOOKUP(O4642,Stores!$A$1:$D$6,2,0)</f>
        <v>MegaMart Johnmouth</v>
      </c>
      <c r="Q4642" t="str">
        <f>VLOOKUP(O4642,Stores!$A$1:$D$6,4,0)</f>
        <v>East</v>
      </c>
      <c r="R4642" s="6">
        <v>2</v>
      </c>
      <c r="S4642" s="6">
        <v>0.15</v>
      </c>
      <c r="T4642" t="s">
        <v>854</v>
      </c>
      <c r="U4642">
        <f t="shared" si="216"/>
        <v>2191.44</v>
      </c>
      <c r="V4642" s="7">
        <f t="shared" si="217"/>
        <v>1644.4</v>
      </c>
      <c r="W4642" s="7">
        <f t="shared" si="218"/>
        <v>546.18999999999994</v>
      </c>
    </row>
    <row r="4643" spans="1:23" x14ac:dyDescent="0.25">
      <c r="A4643" t="s">
        <v>5549</v>
      </c>
      <c r="B4643" s="4">
        <v>45854</v>
      </c>
      <c r="C4643" t="s">
        <v>296</v>
      </c>
      <c r="D4643" t="str">
        <f>VLOOKUP(C4643,Customers!$A$1:$H$201,4,0)</f>
        <v>Donald Marsh</v>
      </c>
      <c r="E4643" t="str">
        <f>VLOOKUP(C4643,Customers!$A$1:$H$201,5,0)</f>
        <v>Female</v>
      </c>
      <c r="F4643" s="4">
        <f>VLOOKUP(C4643,Customers!$A$1:$H$201,6,0)</f>
        <v>29021</v>
      </c>
      <c r="G4643" s="4" t="str">
        <f>VLOOKUP(C4643,Customers!$A$1:$H$201,7,0)</f>
        <v>North Bradleyfurt</v>
      </c>
      <c r="H4643" s="4">
        <f>VLOOKUP(C4643,Customers!$A$1:$H$201,8,0)</f>
        <v>45479</v>
      </c>
      <c r="I4643" t="s">
        <v>792</v>
      </c>
      <c r="J4643" t="str">
        <f>VLOOKUP(I4643,Products!$A$1:$F$51,2,0)</f>
        <v>Chair Laptop</v>
      </c>
      <c r="K4643" t="str">
        <f>VLOOKUP(I4643,Products!$A$1:$F$51,3,0)</f>
        <v>Electronics</v>
      </c>
      <c r="L4643" t="str">
        <f>VLOOKUP(I4643,Products!$A$1:$F$51,4,0)</f>
        <v>Laptop</v>
      </c>
      <c r="M4643" s="7">
        <f>VLOOKUP(I4643,Products!$A$1:$F$51,5,0)</f>
        <v>1562.43</v>
      </c>
      <c r="N4643" s="7">
        <f>VLOOKUP(I4643,Products!$A$1:$F$51,6,0)</f>
        <v>1195.6300000000001</v>
      </c>
      <c r="O4643" t="s">
        <v>831</v>
      </c>
      <c r="P4643" t="str">
        <f>VLOOKUP(O4643,Stores!$A$1:$D$6,2,0)</f>
        <v>MegaMart Peckmouth</v>
      </c>
      <c r="Q4643" t="str">
        <f>VLOOKUP(O4643,Stores!$A$1:$D$6,4,0)</f>
        <v>East</v>
      </c>
      <c r="R4643" s="6">
        <v>3</v>
      </c>
      <c r="S4643" s="6">
        <v>0.1</v>
      </c>
      <c r="T4643" t="s">
        <v>861</v>
      </c>
      <c r="U4643">
        <f t="shared" si="216"/>
        <v>4687.29</v>
      </c>
      <c r="V4643" s="7">
        <f t="shared" si="217"/>
        <v>3586.8900000000003</v>
      </c>
      <c r="W4643" s="7">
        <f t="shared" si="218"/>
        <v>1099.4999999999995</v>
      </c>
    </row>
    <row r="4644" spans="1:23" x14ac:dyDescent="0.25">
      <c r="A4644" t="s">
        <v>1324</v>
      </c>
      <c r="B4644" s="4">
        <v>45854</v>
      </c>
      <c r="C4644" t="s">
        <v>561</v>
      </c>
      <c r="D4644" t="str">
        <f>VLOOKUP(C4644,Customers!$A$1:$H$201,4,0)</f>
        <v>Connie Terry</v>
      </c>
      <c r="E4644" t="str">
        <f>VLOOKUP(C4644,Customers!$A$1:$H$201,5,0)</f>
        <v>Male</v>
      </c>
      <c r="F4644" s="4">
        <f>VLOOKUP(C4644,Customers!$A$1:$H$201,6,0)</f>
        <v>24092</v>
      </c>
      <c r="G4644" s="4" t="str">
        <f>VLOOKUP(C4644,Customers!$A$1:$H$201,7,0)</f>
        <v>Port Patriciaburgh</v>
      </c>
      <c r="H4644" s="4">
        <f>VLOOKUP(C4644,Customers!$A$1:$H$201,8,0)</f>
        <v>44917</v>
      </c>
      <c r="I4644" t="s">
        <v>820</v>
      </c>
      <c r="J4644" t="str">
        <f>VLOOKUP(I4644,Products!$A$1:$F$51,2,0)</f>
        <v>Possible Watches</v>
      </c>
      <c r="K4644" t="str">
        <f>VLOOKUP(I4644,Products!$A$1:$F$51,3,0)</f>
        <v>Fashion</v>
      </c>
      <c r="L4644" t="str">
        <f>VLOOKUP(I4644,Products!$A$1:$F$51,4,0)</f>
        <v>Watches</v>
      </c>
      <c r="M4644" s="7">
        <f>VLOOKUP(I4644,Products!$A$1:$F$51,5,0)</f>
        <v>388.26</v>
      </c>
      <c r="N4644" s="7">
        <f>VLOOKUP(I4644,Products!$A$1:$F$51,6,0)</f>
        <v>199.3</v>
      </c>
      <c r="O4644" t="s">
        <v>838</v>
      </c>
      <c r="P4644" t="str">
        <f>VLOOKUP(O4644,Stores!$A$1:$D$6,2,0)</f>
        <v>MegaMart Brianahaven</v>
      </c>
      <c r="Q4644" t="str">
        <f>VLOOKUP(O4644,Stores!$A$1:$D$6,4,0)</f>
        <v>North</v>
      </c>
      <c r="R4644" s="6">
        <v>5</v>
      </c>
      <c r="S4644" s="6">
        <v>0</v>
      </c>
      <c r="T4644" t="s">
        <v>851</v>
      </c>
      <c r="U4644">
        <f t="shared" si="216"/>
        <v>1941.3</v>
      </c>
      <c r="V4644" s="7">
        <f t="shared" si="217"/>
        <v>996.5</v>
      </c>
      <c r="W4644" s="7">
        <f t="shared" si="218"/>
        <v>943.8</v>
      </c>
    </row>
    <row r="4645" spans="1:23" x14ac:dyDescent="0.25">
      <c r="A4645" t="s">
        <v>1974</v>
      </c>
      <c r="B4645" s="4">
        <v>45854</v>
      </c>
      <c r="C4645" t="s">
        <v>433</v>
      </c>
      <c r="D4645" t="str">
        <f>VLOOKUP(C4645,Customers!$A$1:$H$201,4,0)</f>
        <v>Timothy Beck</v>
      </c>
      <c r="E4645" t="str">
        <f>VLOOKUP(C4645,Customers!$A$1:$H$201,5,0)</f>
        <v>Female</v>
      </c>
      <c r="F4645" s="4">
        <f>VLOOKUP(C4645,Customers!$A$1:$H$201,6,0)</f>
        <v>32027</v>
      </c>
      <c r="G4645" s="4" t="str">
        <f>VLOOKUP(C4645,Customers!$A$1:$H$201,7,0)</f>
        <v>Lauraborough</v>
      </c>
      <c r="H4645" s="4">
        <f>VLOOKUP(C4645,Customers!$A$1:$H$201,8,0)</f>
        <v>44913</v>
      </c>
      <c r="I4645" t="s">
        <v>774</v>
      </c>
      <c r="J4645" t="str">
        <f>VLOOKUP(I4645,Products!$A$1:$F$51,2,0)</f>
        <v>Behavior Dairy</v>
      </c>
      <c r="K4645" t="str">
        <f>VLOOKUP(I4645,Products!$A$1:$F$51,3,0)</f>
        <v>Groceries</v>
      </c>
      <c r="L4645" t="str">
        <f>VLOOKUP(I4645,Products!$A$1:$F$51,4,0)</f>
        <v>Dairy</v>
      </c>
      <c r="M4645" s="7">
        <f>VLOOKUP(I4645,Products!$A$1:$F$51,5,0)</f>
        <v>1015.76</v>
      </c>
      <c r="N4645" s="7">
        <f>VLOOKUP(I4645,Products!$A$1:$F$51,6,0)</f>
        <v>584.4</v>
      </c>
      <c r="O4645" t="s">
        <v>835</v>
      </c>
      <c r="P4645" t="str">
        <f>VLOOKUP(O4645,Stores!$A$1:$D$6,2,0)</f>
        <v>MegaMart New Michele</v>
      </c>
      <c r="Q4645" t="str">
        <f>VLOOKUP(O4645,Stores!$A$1:$D$6,4,0)</f>
        <v>West</v>
      </c>
      <c r="R4645" s="6">
        <v>4</v>
      </c>
      <c r="S4645" s="6">
        <v>0.15</v>
      </c>
      <c r="T4645" t="s">
        <v>857</v>
      </c>
      <c r="U4645">
        <f t="shared" si="216"/>
        <v>4063.04</v>
      </c>
      <c r="V4645" s="7">
        <f t="shared" si="217"/>
        <v>2337.6</v>
      </c>
      <c r="W4645" s="7">
        <f t="shared" si="218"/>
        <v>1724.5900000000001</v>
      </c>
    </row>
    <row r="4646" spans="1:23" x14ac:dyDescent="0.25">
      <c r="A4646" t="s">
        <v>2638</v>
      </c>
      <c r="B4646" s="4">
        <v>45854</v>
      </c>
      <c r="C4646" t="s">
        <v>580</v>
      </c>
      <c r="D4646" t="str">
        <f>VLOOKUP(C4646,Customers!$A$1:$H$201,4,0)</f>
        <v>Erin Rogers</v>
      </c>
      <c r="E4646" t="str">
        <f>VLOOKUP(C4646,Customers!$A$1:$H$201,5,0)</f>
        <v>Female</v>
      </c>
      <c r="F4646" s="4">
        <f>VLOOKUP(C4646,Customers!$A$1:$H$201,6,0)</f>
        <v>31328</v>
      </c>
      <c r="G4646" s="4" t="str">
        <f>VLOOKUP(C4646,Customers!$A$1:$H$201,7,0)</f>
        <v>Lake Lindsay</v>
      </c>
      <c r="H4646" s="4">
        <f>VLOOKUP(C4646,Customers!$A$1:$H$201,8,0)</f>
        <v>45889</v>
      </c>
      <c r="I4646" t="s">
        <v>765</v>
      </c>
      <c r="J4646" t="str">
        <f>VLOOKUP(I4646,Products!$A$1:$F$51,2,0)</f>
        <v>How Vegetables</v>
      </c>
      <c r="K4646" t="str">
        <f>VLOOKUP(I4646,Products!$A$1:$F$51,3,0)</f>
        <v>Groceries</v>
      </c>
      <c r="L4646" t="str">
        <f>VLOOKUP(I4646,Products!$A$1:$F$51,4,0)</f>
        <v>Vegetables</v>
      </c>
      <c r="M4646" s="7">
        <f>VLOOKUP(I4646,Products!$A$1:$F$51,5,0)</f>
        <v>25.57</v>
      </c>
      <c r="N4646" s="7">
        <f>VLOOKUP(I4646,Products!$A$1:$F$51,6,0)</f>
        <v>19.05</v>
      </c>
      <c r="O4646" t="s">
        <v>842</v>
      </c>
      <c r="P4646" t="str">
        <f>VLOOKUP(O4646,Stores!$A$1:$D$6,2,0)</f>
        <v>MegaMart Johnmouth</v>
      </c>
      <c r="Q4646" t="str">
        <f>VLOOKUP(O4646,Stores!$A$1:$D$6,4,0)</f>
        <v>East</v>
      </c>
      <c r="R4646" s="6">
        <v>3</v>
      </c>
      <c r="S4646" s="6">
        <v>0.05</v>
      </c>
      <c r="T4646" t="s">
        <v>851</v>
      </c>
      <c r="U4646">
        <f t="shared" si="216"/>
        <v>76.710000000000008</v>
      </c>
      <c r="V4646" s="7">
        <f t="shared" si="217"/>
        <v>57.150000000000006</v>
      </c>
      <c r="W4646" s="7">
        <f t="shared" si="218"/>
        <v>18.610000000000003</v>
      </c>
    </row>
    <row r="4647" spans="1:23" x14ac:dyDescent="0.25">
      <c r="A4647" t="s">
        <v>3872</v>
      </c>
      <c r="B4647" s="4">
        <v>45855</v>
      </c>
      <c r="C4647" t="s">
        <v>628</v>
      </c>
      <c r="D4647" t="str">
        <f>VLOOKUP(C4647,Customers!$A$1:$H$201,4,0)</f>
        <v>Mark Mcdonald</v>
      </c>
      <c r="E4647" t="str">
        <f>VLOOKUP(C4647,Customers!$A$1:$H$201,5,0)</f>
        <v>Female</v>
      </c>
      <c r="F4647" s="4">
        <f>VLOOKUP(C4647,Customers!$A$1:$H$201,6,0)</f>
        <v>22255</v>
      </c>
      <c r="G4647" s="4" t="str">
        <f>VLOOKUP(C4647,Customers!$A$1:$H$201,7,0)</f>
        <v>East Paulburgh</v>
      </c>
      <c r="H4647" s="4">
        <f>VLOOKUP(C4647,Customers!$A$1:$H$201,8,0)</f>
        <v>45465</v>
      </c>
      <c r="I4647" t="s">
        <v>822</v>
      </c>
      <c r="J4647" t="str">
        <f>VLOOKUP(I4647,Products!$A$1:$F$51,2,0)</f>
        <v>Maybe Footwear</v>
      </c>
      <c r="K4647" t="str">
        <f>VLOOKUP(I4647,Products!$A$1:$F$51,3,0)</f>
        <v>Fashion</v>
      </c>
      <c r="L4647" t="str">
        <f>VLOOKUP(I4647,Products!$A$1:$F$51,4,0)</f>
        <v>Footwear</v>
      </c>
      <c r="M4647" s="7">
        <f>VLOOKUP(I4647,Products!$A$1:$F$51,5,0)</f>
        <v>1044.6400000000001</v>
      </c>
      <c r="N4647" s="7">
        <f>VLOOKUP(I4647,Products!$A$1:$F$51,6,0)</f>
        <v>775.07</v>
      </c>
      <c r="O4647" t="s">
        <v>838</v>
      </c>
      <c r="P4647" t="str">
        <f>VLOOKUP(O4647,Stores!$A$1:$D$6,2,0)</f>
        <v>MegaMart Brianahaven</v>
      </c>
      <c r="Q4647" t="str">
        <f>VLOOKUP(O4647,Stores!$A$1:$D$6,4,0)</f>
        <v>North</v>
      </c>
      <c r="R4647" s="6">
        <v>1</v>
      </c>
      <c r="S4647" s="6">
        <v>0.15</v>
      </c>
      <c r="T4647" t="s">
        <v>861</v>
      </c>
      <c r="U4647">
        <f t="shared" si="216"/>
        <v>1044.6400000000001</v>
      </c>
      <c r="V4647" s="7">
        <f t="shared" si="217"/>
        <v>775.07</v>
      </c>
      <c r="W4647" s="7">
        <f t="shared" si="218"/>
        <v>268.72000000000003</v>
      </c>
    </row>
    <row r="4648" spans="1:23" x14ac:dyDescent="0.25">
      <c r="A4648" t="s">
        <v>3905</v>
      </c>
      <c r="B4648" s="4">
        <v>45855</v>
      </c>
      <c r="C4648" t="s">
        <v>139</v>
      </c>
      <c r="D4648" t="str">
        <f>VLOOKUP(C4648,Customers!$A$1:$H$201,4,0)</f>
        <v>Michael Cervantes</v>
      </c>
      <c r="E4648" t="str">
        <f>VLOOKUP(C4648,Customers!$A$1:$H$201,5,0)</f>
        <v>Male</v>
      </c>
      <c r="F4648" s="4">
        <f>VLOOKUP(C4648,Customers!$A$1:$H$201,6,0)</f>
        <v>33546</v>
      </c>
      <c r="G4648" s="4" t="str">
        <f>VLOOKUP(C4648,Customers!$A$1:$H$201,7,0)</f>
        <v>Ashleyview</v>
      </c>
      <c r="H4648" s="4">
        <f>VLOOKUP(C4648,Customers!$A$1:$H$201,8,0)</f>
        <v>44104</v>
      </c>
      <c r="I4648" t="s">
        <v>757</v>
      </c>
      <c r="J4648" t="str">
        <f>VLOOKUP(I4648,Products!$A$1:$F$51,2,0)</f>
        <v>Traditional Laptop</v>
      </c>
      <c r="K4648" t="str">
        <f>VLOOKUP(I4648,Products!$A$1:$F$51,3,0)</f>
        <v>Electronics</v>
      </c>
      <c r="L4648" t="str">
        <f>VLOOKUP(I4648,Products!$A$1:$F$51,4,0)</f>
        <v>Laptop</v>
      </c>
      <c r="M4648" s="7">
        <f>VLOOKUP(I4648,Products!$A$1:$F$51,5,0)</f>
        <v>1762.92</v>
      </c>
      <c r="N4648" s="7">
        <f>VLOOKUP(I4648,Products!$A$1:$F$51,6,0)</f>
        <v>1346.48</v>
      </c>
      <c r="O4648" t="s">
        <v>831</v>
      </c>
      <c r="P4648" t="str">
        <f>VLOOKUP(O4648,Stores!$A$1:$D$6,2,0)</f>
        <v>MegaMart Peckmouth</v>
      </c>
      <c r="Q4648" t="str">
        <f>VLOOKUP(O4648,Stores!$A$1:$D$6,4,0)</f>
        <v>East</v>
      </c>
      <c r="R4648" s="6">
        <v>5</v>
      </c>
      <c r="S4648" s="6">
        <v>0</v>
      </c>
      <c r="T4648" t="s">
        <v>854</v>
      </c>
      <c r="U4648">
        <f t="shared" si="216"/>
        <v>8814.6</v>
      </c>
      <c r="V4648" s="7">
        <f t="shared" si="217"/>
        <v>6732.4</v>
      </c>
      <c r="W4648" s="7">
        <f t="shared" si="218"/>
        <v>2081.2000000000007</v>
      </c>
    </row>
    <row r="4649" spans="1:23" x14ac:dyDescent="0.25">
      <c r="A4649" t="s">
        <v>4118</v>
      </c>
      <c r="B4649" s="4">
        <v>45856</v>
      </c>
      <c r="C4649" t="s">
        <v>117</v>
      </c>
      <c r="D4649" t="str">
        <f>VLOOKUP(C4649,Customers!$A$1:$H$201,4,0)</f>
        <v>Lacey Hall</v>
      </c>
      <c r="E4649" t="str">
        <f>VLOOKUP(C4649,Customers!$A$1:$H$201,5,0)</f>
        <v>Male</v>
      </c>
      <c r="F4649" s="4">
        <f>VLOOKUP(C4649,Customers!$A$1:$H$201,6,0)</f>
        <v>37417</v>
      </c>
      <c r="G4649" s="4" t="str">
        <f>VLOOKUP(C4649,Customers!$A$1:$H$201,7,0)</f>
        <v>Thomashaven</v>
      </c>
      <c r="H4649" s="4">
        <f>VLOOKUP(C4649,Customers!$A$1:$H$201,8,0)</f>
        <v>44800</v>
      </c>
      <c r="I4649" t="s">
        <v>721</v>
      </c>
      <c r="J4649" t="str">
        <f>VLOOKUP(I4649,Products!$A$1:$F$51,2,0)</f>
        <v>Knowledge Bags</v>
      </c>
      <c r="K4649" t="str">
        <f>VLOOKUP(I4649,Products!$A$1:$F$51,3,0)</f>
        <v>Fashion</v>
      </c>
      <c r="L4649" t="str">
        <f>VLOOKUP(I4649,Products!$A$1:$F$51,4,0)</f>
        <v>Bags</v>
      </c>
      <c r="M4649" s="7">
        <f>VLOOKUP(I4649,Products!$A$1:$F$51,5,0)</f>
        <v>1396.22</v>
      </c>
      <c r="N4649" s="7">
        <f>VLOOKUP(I4649,Products!$A$1:$F$51,6,0)</f>
        <v>1004.09</v>
      </c>
      <c r="O4649" t="s">
        <v>827</v>
      </c>
      <c r="P4649" t="str">
        <f>VLOOKUP(O4649,Stores!$A$1:$D$6,2,0)</f>
        <v>MegaMart Jimenezborough</v>
      </c>
      <c r="Q4649" t="str">
        <f>VLOOKUP(O4649,Stores!$A$1:$D$6,4,0)</f>
        <v>South</v>
      </c>
      <c r="R4649" s="6">
        <v>3</v>
      </c>
      <c r="S4649" s="6">
        <v>0.1</v>
      </c>
      <c r="T4649" t="s">
        <v>851</v>
      </c>
      <c r="U4649">
        <f t="shared" si="216"/>
        <v>4188.66</v>
      </c>
      <c r="V4649" s="7">
        <f t="shared" si="217"/>
        <v>3012.27</v>
      </c>
      <c r="W4649" s="7">
        <f t="shared" si="218"/>
        <v>1175.4899999999998</v>
      </c>
    </row>
    <row r="4650" spans="1:23" x14ac:dyDescent="0.25">
      <c r="A4650" t="s">
        <v>3116</v>
      </c>
      <c r="B4650" s="4">
        <v>45856</v>
      </c>
      <c r="C4650" t="s">
        <v>75</v>
      </c>
      <c r="D4650" t="str">
        <f>VLOOKUP(C4650,Customers!$A$1:$H$201,4,0)</f>
        <v>John Smith</v>
      </c>
      <c r="E4650" t="str">
        <f>VLOOKUP(C4650,Customers!$A$1:$H$201,5,0)</f>
        <v>Female</v>
      </c>
      <c r="F4650" s="4">
        <f>VLOOKUP(C4650,Customers!$A$1:$H$201,6,0)</f>
        <v>35931</v>
      </c>
      <c r="G4650" s="4" t="str">
        <f>VLOOKUP(C4650,Customers!$A$1:$H$201,7,0)</f>
        <v>Stephaniechester</v>
      </c>
      <c r="H4650" s="4">
        <f>VLOOKUP(C4650,Customers!$A$1:$H$201,8,0)</f>
        <v>45063</v>
      </c>
      <c r="I4650" t="s">
        <v>732</v>
      </c>
      <c r="J4650" t="str">
        <f>VLOOKUP(I4650,Products!$A$1:$F$51,2,0)</f>
        <v>Us Snacks</v>
      </c>
      <c r="K4650" t="str">
        <f>VLOOKUP(I4650,Products!$A$1:$F$51,3,0)</f>
        <v>Groceries</v>
      </c>
      <c r="L4650" t="str">
        <f>VLOOKUP(I4650,Products!$A$1:$F$51,4,0)</f>
        <v>Snacks</v>
      </c>
      <c r="M4650" s="7">
        <f>VLOOKUP(I4650,Products!$A$1:$F$51,5,0)</f>
        <v>123.19</v>
      </c>
      <c r="N4650" s="7">
        <f>VLOOKUP(I4650,Products!$A$1:$F$51,6,0)</f>
        <v>80.36</v>
      </c>
      <c r="O4650" t="s">
        <v>838</v>
      </c>
      <c r="P4650" t="str">
        <f>VLOOKUP(O4650,Stores!$A$1:$D$6,2,0)</f>
        <v>MegaMart Brianahaven</v>
      </c>
      <c r="Q4650" t="str">
        <f>VLOOKUP(O4650,Stores!$A$1:$D$6,4,0)</f>
        <v>North</v>
      </c>
      <c r="R4650" s="6">
        <v>5</v>
      </c>
      <c r="S4650" s="6">
        <v>0</v>
      </c>
      <c r="T4650" t="s">
        <v>854</v>
      </c>
      <c r="U4650">
        <f t="shared" si="216"/>
        <v>615.95000000000005</v>
      </c>
      <c r="V4650" s="7">
        <f t="shared" si="217"/>
        <v>401.8</v>
      </c>
      <c r="W4650" s="7">
        <f t="shared" si="218"/>
        <v>213.15000000000003</v>
      </c>
    </row>
    <row r="4651" spans="1:23" x14ac:dyDescent="0.25">
      <c r="A4651" t="s">
        <v>3643</v>
      </c>
      <c r="B4651" s="4">
        <v>45856</v>
      </c>
      <c r="C4651" t="s">
        <v>99</v>
      </c>
      <c r="D4651" t="str">
        <f>VLOOKUP(C4651,Customers!$A$1:$H$201,4,0)</f>
        <v>Cheryl Gilbert</v>
      </c>
      <c r="E4651" t="str">
        <f>VLOOKUP(C4651,Customers!$A$1:$H$201,5,0)</f>
        <v>Female</v>
      </c>
      <c r="F4651" s="4">
        <f>VLOOKUP(C4651,Customers!$A$1:$H$201,6,0)</f>
        <v>26004</v>
      </c>
      <c r="G4651" s="4" t="str">
        <f>VLOOKUP(C4651,Customers!$A$1:$H$201,7,0)</f>
        <v>Bradyshire</v>
      </c>
      <c r="H4651" s="4">
        <f>VLOOKUP(C4651,Customers!$A$1:$H$201,8,0)</f>
        <v>44575</v>
      </c>
      <c r="I4651" t="s">
        <v>768</v>
      </c>
      <c r="J4651" t="str">
        <f>VLOOKUP(I4651,Products!$A$1:$F$51,2,0)</f>
        <v>And Footwear</v>
      </c>
      <c r="K4651" t="str">
        <f>VLOOKUP(I4651,Products!$A$1:$F$51,3,0)</f>
        <v>Fashion</v>
      </c>
      <c r="L4651" t="str">
        <f>VLOOKUP(I4651,Products!$A$1:$F$51,4,0)</f>
        <v>Footwear</v>
      </c>
      <c r="M4651" s="7">
        <f>VLOOKUP(I4651,Products!$A$1:$F$51,5,0)</f>
        <v>1878.47</v>
      </c>
      <c r="N4651" s="7">
        <f>VLOOKUP(I4651,Products!$A$1:$F$51,6,0)</f>
        <v>1014.91</v>
      </c>
      <c r="O4651" t="s">
        <v>831</v>
      </c>
      <c r="P4651" t="str">
        <f>VLOOKUP(O4651,Stores!$A$1:$D$6,2,0)</f>
        <v>MegaMart Peckmouth</v>
      </c>
      <c r="Q4651" t="str">
        <f>VLOOKUP(O4651,Stores!$A$1:$D$6,4,0)</f>
        <v>East</v>
      </c>
      <c r="R4651" s="6">
        <v>1</v>
      </c>
      <c r="S4651" s="6">
        <v>0</v>
      </c>
      <c r="T4651" t="s">
        <v>861</v>
      </c>
      <c r="U4651">
        <f t="shared" si="216"/>
        <v>1878.47</v>
      </c>
      <c r="V4651" s="7">
        <f t="shared" si="217"/>
        <v>1014.91</v>
      </c>
      <c r="W4651" s="7">
        <f t="shared" si="218"/>
        <v>862.56000000000006</v>
      </c>
    </row>
    <row r="4652" spans="1:23" x14ac:dyDescent="0.25">
      <c r="A4652" t="s">
        <v>4081</v>
      </c>
      <c r="B4652" s="4">
        <v>45856</v>
      </c>
      <c r="C4652" t="s">
        <v>610</v>
      </c>
      <c r="D4652" t="str">
        <f>VLOOKUP(C4652,Customers!$A$1:$H$201,4,0)</f>
        <v>Michelle Smith</v>
      </c>
      <c r="E4652" t="str">
        <f>VLOOKUP(C4652,Customers!$A$1:$H$201,5,0)</f>
        <v>Female</v>
      </c>
      <c r="F4652" s="4">
        <f>VLOOKUP(C4652,Customers!$A$1:$H$201,6,0)</f>
        <v>28198</v>
      </c>
      <c r="G4652" s="4" t="str">
        <f>VLOOKUP(C4652,Customers!$A$1:$H$201,7,0)</f>
        <v>New Fred</v>
      </c>
      <c r="H4652" s="4">
        <f>VLOOKUP(C4652,Customers!$A$1:$H$201,8,0)</f>
        <v>45829</v>
      </c>
      <c r="I4652" t="s">
        <v>788</v>
      </c>
      <c r="J4652" t="str">
        <f>VLOOKUP(I4652,Products!$A$1:$F$51,2,0)</f>
        <v>Beat Accessories</v>
      </c>
      <c r="K4652" t="str">
        <f>VLOOKUP(I4652,Products!$A$1:$F$51,3,0)</f>
        <v>Fashion</v>
      </c>
      <c r="L4652" t="str">
        <f>VLOOKUP(I4652,Products!$A$1:$F$51,4,0)</f>
        <v>Accessories</v>
      </c>
      <c r="M4652" s="7">
        <f>VLOOKUP(I4652,Products!$A$1:$F$51,5,0)</f>
        <v>1798.97</v>
      </c>
      <c r="N4652" s="7">
        <f>VLOOKUP(I4652,Products!$A$1:$F$51,6,0)</f>
        <v>1329.15</v>
      </c>
      <c r="O4652" t="s">
        <v>842</v>
      </c>
      <c r="P4652" t="str">
        <f>VLOOKUP(O4652,Stores!$A$1:$D$6,2,0)</f>
        <v>MegaMart Johnmouth</v>
      </c>
      <c r="Q4652" t="str">
        <f>VLOOKUP(O4652,Stores!$A$1:$D$6,4,0)</f>
        <v>East</v>
      </c>
      <c r="R4652" s="6">
        <v>3</v>
      </c>
      <c r="S4652" s="6">
        <v>0.15</v>
      </c>
      <c r="T4652" t="s">
        <v>851</v>
      </c>
      <c r="U4652">
        <f t="shared" si="216"/>
        <v>5396.91</v>
      </c>
      <c r="V4652" s="7">
        <f t="shared" si="217"/>
        <v>3987.4500000000003</v>
      </c>
      <c r="W4652" s="7">
        <f t="shared" si="218"/>
        <v>1408.6099999999997</v>
      </c>
    </row>
    <row r="4653" spans="1:23" x14ac:dyDescent="0.25">
      <c r="A4653" t="s">
        <v>4151</v>
      </c>
      <c r="B4653" s="4">
        <v>45856</v>
      </c>
      <c r="C4653" t="s">
        <v>409</v>
      </c>
      <c r="D4653" t="str">
        <f>VLOOKUP(C4653,Customers!$A$1:$H$201,4,0)</f>
        <v>Travis Peters</v>
      </c>
      <c r="E4653" t="str">
        <f>VLOOKUP(C4653,Customers!$A$1:$H$201,5,0)</f>
        <v>Female</v>
      </c>
      <c r="F4653" s="4">
        <f>VLOOKUP(C4653,Customers!$A$1:$H$201,6,0)</f>
        <v>24112</v>
      </c>
      <c r="G4653" s="4" t="str">
        <f>VLOOKUP(C4653,Customers!$A$1:$H$201,7,0)</f>
        <v>South Ianhaven</v>
      </c>
      <c r="H4653" s="4">
        <f>VLOOKUP(C4653,Customers!$A$1:$H$201,8,0)</f>
        <v>44926</v>
      </c>
      <c r="I4653" t="s">
        <v>812</v>
      </c>
      <c r="J4653" t="str">
        <f>VLOOKUP(I4653,Products!$A$1:$F$51,2,0)</f>
        <v>Set Dairy</v>
      </c>
      <c r="K4653" t="str">
        <f>VLOOKUP(I4653,Products!$A$1:$F$51,3,0)</f>
        <v>Groceries</v>
      </c>
      <c r="L4653" t="str">
        <f>VLOOKUP(I4653,Products!$A$1:$F$51,4,0)</f>
        <v>Dairy</v>
      </c>
      <c r="M4653" s="7">
        <f>VLOOKUP(I4653,Products!$A$1:$F$51,5,0)</f>
        <v>1879.08</v>
      </c>
      <c r="N4653" s="7">
        <f>VLOOKUP(I4653,Products!$A$1:$F$51,6,0)</f>
        <v>1004.56</v>
      </c>
      <c r="O4653" t="s">
        <v>827</v>
      </c>
      <c r="P4653" t="str">
        <f>VLOOKUP(O4653,Stores!$A$1:$D$6,2,0)</f>
        <v>MegaMart Jimenezborough</v>
      </c>
      <c r="Q4653" t="str">
        <f>VLOOKUP(O4653,Stores!$A$1:$D$6,4,0)</f>
        <v>South</v>
      </c>
      <c r="R4653" s="6">
        <v>4</v>
      </c>
      <c r="S4653" s="6">
        <v>0</v>
      </c>
      <c r="T4653" t="s">
        <v>854</v>
      </c>
      <c r="U4653">
        <f t="shared" si="216"/>
        <v>7516.32</v>
      </c>
      <c r="V4653" s="7">
        <f t="shared" si="217"/>
        <v>4018.24</v>
      </c>
      <c r="W4653" s="7">
        <f t="shared" si="218"/>
        <v>3497.08</v>
      </c>
    </row>
    <row r="4654" spans="1:23" x14ac:dyDescent="0.25">
      <c r="A4654" t="s">
        <v>4622</v>
      </c>
      <c r="B4654" s="4">
        <v>45856</v>
      </c>
      <c r="C4654" t="s">
        <v>121</v>
      </c>
      <c r="D4654" t="str">
        <f>VLOOKUP(C4654,Customers!$A$1:$H$201,4,0)</f>
        <v>Ashley Gibson</v>
      </c>
      <c r="E4654" t="str">
        <f>VLOOKUP(C4654,Customers!$A$1:$H$201,5,0)</f>
        <v>Female</v>
      </c>
      <c r="F4654" s="4">
        <f>VLOOKUP(C4654,Customers!$A$1:$H$201,6,0)</f>
        <v>37694</v>
      </c>
      <c r="G4654" s="4" t="str">
        <f>VLOOKUP(C4654,Customers!$A$1:$H$201,7,0)</f>
        <v>East Carrieberg</v>
      </c>
      <c r="H4654" s="4">
        <f>VLOOKUP(C4654,Customers!$A$1:$H$201,8,0)</f>
        <v>45895</v>
      </c>
      <c r="I4654" t="s">
        <v>788</v>
      </c>
      <c r="J4654" t="str">
        <f>VLOOKUP(I4654,Products!$A$1:$F$51,2,0)</f>
        <v>Beat Accessories</v>
      </c>
      <c r="K4654" t="str">
        <f>VLOOKUP(I4654,Products!$A$1:$F$51,3,0)</f>
        <v>Fashion</v>
      </c>
      <c r="L4654" t="str">
        <f>VLOOKUP(I4654,Products!$A$1:$F$51,4,0)</f>
        <v>Accessories</v>
      </c>
      <c r="M4654" s="7">
        <f>VLOOKUP(I4654,Products!$A$1:$F$51,5,0)</f>
        <v>1798.97</v>
      </c>
      <c r="N4654" s="7">
        <f>VLOOKUP(I4654,Products!$A$1:$F$51,6,0)</f>
        <v>1329.15</v>
      </c>
      <c r="O4654" t="s">
        <v>831</v>
      </c>
      <c r="P4654" t="str">
        <f>VLOOKUP(O4654,Stores!$A$1:$D$6,2,0)</f>
        <v>MegaMart Peckmouth</v>
      </c>
      <c r="Q4654" t="str">
        <f>VLOOKUP(O4654,Stores!$A$1:$D$6,4,0)</f>
        <v>East</v>
      </c>
      <c r="R4654" s="6">
        <v>2</v>
      </c>
      <c r="S4654" s="6">
        <v>0.1</v>
      </c>
      <c r="T4654" t="s">
        <v>857</v>
      </c>
      <c r="U4654">
        <f t="shared" si="216"/>
        <v>3597.94</v>
      </c>
      <c r="V4654" s="7">
        <f t="shared" si="217"/>
        <v>2658.3</v>
      </c>
      <c r="W4654" s="7">
        <f t="shared" si="218"/>
        <v>938.7399999999999</v>
      </c>
    </row>
    <row r="4655" spans="1:23" x14ac:dyDescent="0.25">
      <c r="A4655" t="s">
        <v>4964</v>
      </c>
      <c r="B4655" s="4">
        <v>45856</v>
      </c>
      <c r="C4655" t="s">
        <v>496</v>
      </c>
      <c r="D4655" t="str">
        <f>VLOOKUP(C4655,Customers!$A$1:$H$201,4,0)</f>
        <v>Amanda Garcia</v>
      </c>
      <c r="E4655" t="str">
        <f>VLOOKUP(C4655,Customers!$A$1:$H$201,5,0)</f>
        <v>Male</v>
      </c>
      <c r="F4655" s="4">
        <f>VLOOKUP(C4655,Customers!$A$1:$H$201,6,0)</f>
        <v>39260</v>
      </c>
      <c r="G4655" s="4" t="str">
        <f>VLOOKUP(C4655,Customers!$A$1:$H$201,7,0)</f>
        <v>Watsonview</v>
      </c>
      <c r="H4655" s="4">
        <f>VLOOKUP(C4655,Customers!$A$1:$H$201,8,0)</f>
        <v>45038</v>
      </c>
      <c r="I4655" t="s">
        <v>784</v>
      </c>
      <c r="J4655" t="str">
        <f>VLOOKUP(I4655,Products!$A$1:$F$51,2,0)</f>
        <v>Foot Snacks</v>
      </c>
      <c r="K4655" t="str">
        <f>VLOOKUP(I4655,Products!$A$1:$F$51,3,0)</f>
        <v>Groceries</v>
      </c>
      <c r="L4655" t="str">
        <f>VLOOKUP(I4655,Products!$A$1:$F$51,4,0)</f>
        <v>Snacks</v>
      </c>
      <c r="M4655" s="7">
        <f>VLOOKUP(I4655,Products!$A$1:$F$51,5,0)</f>
        <v>1095.72</v>
      </c>
      <c r="N4655" s="7">
        <f>VLOOKUP(I4655,Products!$A$1:$F$51,6,0)</f>
        <v>822.2</v>
      </c>
      <c r="O4655" t="s">
        <v>831</v>
      </c>
      <c r="P4655" t="str">
        <f>VLOOKUP(O4655,Stores!$A$1:$D$6,2,0)</f>
        <v>MegaMart Peckmouth</v>
      </c>
      <c r="Q4655" t="str">
        <f>VLOOKUP(O4655,Stores!$A$1:$D$6,4,0)</f>
        <v>East</v>
      </c>
      <c r="R4655" s="6">
        <v>4</v>
      </c>
      <c r="S4655" s="6">
        <v>0.15</v>
      </c>
      <c r="T4655" t="s">
        <v>857</v>
      </c>
      <c r="U4655">
        <f t="shared" si="216"/>
        <v>4382.88</v>
      </c>
      <c r="V4655" s="7">
        <f t="shared" si="217"/>
        <v>3288.8</v>
      </c>
      <c r="W4655" s="7">
        <f t="shared" si="218"/>
        <v>1093.23</v>
      </c>
    </row>
    <row r="4656" spans="1:23" x14ac:dyDescent="0.25">
      <c r="A4656" t="s">
        <v>852</v>
      </c>
      <c r="B4656" s="4">
        <v>45856</v>
      </c>
      <c r="C4656" t="s">
        <v>606</v>
      </c>
      <c r="D4656" t="str">
        <f>VLOOKUP(C4656,Customers!$A$1:$H$201,4,0)</f>
        <v>Christina Dominguez</v>
      </c>
      <c r="E4656" t="str">
        <f>VLOOKUP(C4656,Customers!$A$1:$H$201,5,0)</f>
        <v>Male</v>
      </c>
      <c r="F4656" s="4">
        <f>VLOOKUP(C4656,Customers!$A$1:$H$201,6,0)</f>
        <v>34043</v>
      </c>
      <c r="G4656" s="4" t="str">
        <f>VLOOKUP(C4656,Customers!$A$1:$H$201,7,0)</f>
        <v>Robertsborough</v>
      </c>
      <c r="H4656" s="4">
        <f>VLOOKUP(C4656,Customers!$A$1:$H$201,8,0)</f>
        <v>45866</v>
      </c>
      <c r="I4656" t="s">
        <v>782</v>
      </c>
      <c r="J4656" t="str">
        <f>VLOOKUP(I4656,Products!$A$1:$F$51,2,0)</f>
        <v>National Watches</v>
      </c>
      <c r="K4656" t="str">
        <f>VLOOKUP(I4656,Products!$A$1:$F$51,3,0)</f>
        <v>Fashion</v>
      </c>
      <c r="L4656" t="str">
        <f>VLOOKUP(I4656,Products!$A$1:$F$51,4,0)</f>
        <v>Watches</v>
      </c>
      <c r="M4656" s="7">
        <f>VLOOKUP(I4656,Products!$A$1:$F$51,5,0)</f>
        <v>29.24</v>
      </c>
      <c r="N4656" s="7">
        <f>VLOOKUP(I4656,Products!$A$1:$F$51,6,0)</f>
        <v>742.26521739130465</v>
      </c>
      <c r="O4656" t="s">
        <v>838</v>
      </c>
      <c r="P4656" t="str">
        <f>VLOOKUP(O4656,Stores!$A$1:$D$6,2,0)</f>
        <v>MegaMart Brianahaven</v>
      </c>
      <c r="Q4656" t="str">
        <f>VLOOKUP(O4656,Stores!$A$1:$D$6,4,0)</f>
        <v>North</v>
      </c>
      <c r="R4656" s="6">
        <v>3</v>
      </c>
      <c r="S4656" s="6">
        <v>0.15</v>
      </c>
      <c r="T4656" t="s">
        <v>851</v>
      </c>
      <c r="U4656">
        <f t="shared" si="216"/>
        <v>87.72</v>
      </c>
      <c r="V4656" s="7">
        <f t="shared" si="217"/>
        <v>2226.7956521739138</v>
      </c>
      <c r="W4656" s="7">
        <f t="shared" si="218"/>
        <v>-2139.9256521739139</v>
      </c>
    </row>
    <row r="4657" spans="1:23" x14ac:dyDescent="0.25">
      <c r="A4657" t="s">
        <v>3022</v>
      </c>
      <c r="B4657" s="4">
        <v>45856</v>
      </c>
      <c r="C4657" t="s">
        <v>625</v>
      </c>
      <c r="D4657" t="str">
        <f>VLOOKUP(C4657,Customers!$A$1:$H$201,4,0)</f>
        <v>Anthony Gould</v>
      </c>
      <c r="E4657" t="str">
        <f>VLOOKUP(C4657,Customers!$A$1:$H$201,5,0)</f>
        <v>Female</v>
      </c>
      <c r="F4657" s="4">
        <f>VLOOKUP(C4657,Customers!$A$1:$H$201,6,0)</f>
        <v>31052</v>
      </c>
      <c r="G4657" s="4" t="str">
        <f>VLOOKUP(C4657,Customers!$A$1:$H$201,7,0)</f>
        <v>South James</v>
      </c>
      <c r="H4657" s="4">
        <f>VLOOKUP(C4657,Customers!$A$1:$H$201,8,0)</f>
        <v>44584</v>
      </c>
      <c r="I4657" t="s">
        <v>818</v>
      </c>
      <c r="J4657" t="str">
        <f>VLOOKUP(I4657,Products!$A$1:$F$51,2,0)</f>
        <v>Nor Bags</v>
      </c>
      <c r="K4657" t="str">
        <f>VLOOKUP(I4657,Products!$A$1:$F$51,3,0)</f>
        <v>Fashion</v>
      </c>
      <c r="L4657" t="str">
        <f>VLOOKUP(I4657,Products!$A$1:$F$51,4,0)</f>
        <v>Bags</v>
      </c>
      <c r="M4657" s="7">
        <f>VLOOKUP(I4657,Products!$A$1:$F$51,5,0)</f>
        <v>1216.3599999999999</v>
      </c>
      <c r="N4657" s="7">
        <f>VLOOKUP(I4657,Products!$A$1:$F$51,6,0)</f>
        <v>794.8</v>
      </c>
      <c r="O4657" t="s">
        <v>831</v>
      </c>
      <c r="P4657" t="str">
        <f>VLOOKUP(O4657,Stores!$A$1:$D$6,2,0)</f>
        <v>MegaMart Peckmouth</v>
      </c>
      <c r="Q4657" t="str">
        <f>VLOOKUP(O4657,Stores!$A$1:$D$6,4,0)</f>
        <v>East</v>
      </c>
      <c r="R4657" s="6">
        <v>2</v>
      </c>
      <c r="S4657" s="6">
        <v>0.1</v>
      </c>
      <c r="T4657" t="s">
        <v>861</v>
      </c>
      <c r="U4657">
        <f t="shared" si="216"/>
        <v>2432.7199999999998</v>
      </c>
      <c r="V4657" s="7">
        <f t="shared" si="217"/>
        <v>1589.6</v>
      </c>
      <c r="W4657" s="7">
        <f t="shared" si="218"/>
        <v>842.21999999999991</v>
      </c>
    </row>
    <row r="4658" spans="1:23" x14ac:dyDescent="0.25">
      <c r="A4658" t="s">
        <v>3626</v>
      </c>
      <c r="B4658" s="4">
        <v>45857</v>
      </c>
      <c r="C4658" t="s">
        <v>452</v>
      </c>
      <c r="D4658" t="str">
        <f>VLOOKUP(C4658,Customers!$A$1:$H$201,4,0)</f>
        <v>Peter Edwards</v>
      </c>
      <c r="E4658" t="str">
        <f>VLOOKUP(C4658,Customers!$A$1:$H$201,5,0)</f>
        <v>Female</v>
      </c>
      <c r="F4658" s="4">
        <f>VLOOKUP(C4658,Customers!$A$1:$H$201,6,0)</f>
        <v>32818</v>
      </c>
      <c r="G4658" s="4" t="str">
        <f>VLOOKUP(C4658,Customers!$A$1:$H$201,7,0)</f>
        <v>Cliffordbury</v>
      </c>
      <c r="H4658" s="4">
        <f>VLOOKUP(C4658,Customers!$A$1:$H$201,8,0)</f>
        <v>44718</v>
      </c>
      <c r="I4658" t="s">
        <v>794</v>
      </c>
      <c r="J4658" t="str">
        <f>VLOOKUP(I4658,Products!$A$1:$F$51,2,0)</f>
        <v>New Watches</v>
      </c>
      <c r="K4658" t="str">
        <f>VLOOKUP(I4658,Products!$A$1:$F$51,3,0)</f>
        <v>Fashion</v>
      </c>
      <c r="L4658" t="str">
        <f>VLOOKUP(I4658,Products!$A$1:$F$51,4,0)</f>
        <v>Watches</v>
      </c>
      <c r="M4658" s="7">
        <f>VLOOKUP(I4658,Products!$A$1:$F$51,5,0)</f>
        <v>1501.46</v>
      </c>
      <c r="N4658" s="7">
        <f>VLOOKUP(I4658,Products!$A$1:$F$51,6,0)</f>
        <v>1167.73</v>
      </c>
      <c r="O4658" t="s">
        <v>831</v>
      </c>
      <c r="P4658" t="str">
        <f>VLOOKUP(O4658,Stores!$A$1:$D$6,2,0)</f>
        <v>MegaMart Peckmouth</v>
      </c>
      <c r="Q4658" t="str">
        <f>VLOOKUP(O4658,Stores!$A$1:$D$6,4,0)</f>
        <v>East</v>
      </c>
      <c r="R4658" s="6">
        <v>1</v>
      </c>
      <c r="S4658" s="6">
        <v>0.1</v>
      </c>
      <c r="T4658" t="s">
        <v>861</v>
      </c>
      <c r="U4658">
        <f t="shared" si="216"/>
        <v>1501.46</v>
      </c>
      <c r="V4658" s="7">
        <f t="shared" si="217"/>
        <v>1167.73</v>
      </c>
      <c r="W4658" s="7">
        <f t="shared" si="218"/>
        <v>332.83000000000004</v>
      </c>
    </row>
    <row r="4659" spans="1:23" x14ac:dyDescent="0.25">
      <c r="A4659" t="s">
        <v>4619</v>
      </c>
      <c r="B4659" s="4">
        <v>45857</v>
      </c>
      <c r="C4659" t="s">
        <v>325</v>
      </c>
      <c r="D4659" t="str">
        <f>VLOOKUP(C4659,Customers!$A$1:$H$201,4,0)</f>
        <v>Laurie Mason</v>
      </c>
      <c r="E4659" t="str">
        <f>VLOOKUP(C4659,Customers!$A$1:$H$201,5,0)</f>
        <v>Female</v>
      </c>
      <c r="F4659" s="4">
        <f>VLOOKUP(C4659,Customers!$A$1:$H$201,6,0)</f>
        <v>27567</v>
      </c>
      <c r="G4659" s="4" t="str">
        <f>VLOOKUP(C4659,Customers!$A$1:$H$201,7,0)</f>
        <v>Berrymouth</v>
      </c>
      <c r="H4659" s="4">
        <f>VLOOKUP(C4659,Customers!$A$1:$H$201,8,0)</f>
        <v>45840</v>
      </c>
      <c r="I4659" t="s">
        <v>800</v>
      </c>
      <c r="J4659" t="str">
        <f>VLOOKUP(I4659,Products!$A$1:$F$51,2,0)</f>
        <v>Church Clothing</v>
      </c>
      <c r="K4659" t="str">
        <f>VLOOKUP(I4659,Products!$A$1:$F$51,3,0)</f>
        <v>Fashion</v>
      </c>
      <c r="L4659" t="str">
        <f>VLOOKUP(I4659,Products!$A$1:$F$51,4,0)</f>
        <v>Clothing</v>
      </c>
      <c r="M4659" s="7">
        <f>VLOOKUP(I4659,Products!$A$1:$F$51,5,0)</f>
        <v>540.94000000000005</v>
      </c>
      <c r="N4659" s="7">
        <f>VLOOKUP(I4659,Products!$A$1:$F$51,6,0)</f>
        <v>398.25</v>
      </c>
      <c r="O4659" t="s">
        <v>835</v>
      </c>
      <c r="P4659" t="str">
        <f>VLOOKUP(O4659,Stores!$A$1:$D$6,2,0)</f>
        <v>MegaMart New Michele</v>
      </c>
      <c r="Q4659" t="str">
        <f>VLOOKUP(O4659,Stores!$A$1:$D$6,4,0)</f>
        <v>West</v>
      </c>
      <c r="R4659" s="6">
        <v>1</v>
      </c>
      <c r="S4659" s="6">
        <v>0</v>
      </c>
      <c r="T4659" t="s">
        <v>854</v>
      </c>
      <c r="U4659">
        <f t="shared" si="216"/>
        <v>540.94000000000005</v>
      </c>
      <c r="V4659" s="7">
        <f t="shared" si="217"/>
        <v>398.25</v>
      </c>
      <c r="W4659" s="7">
        <f t="shared" si="218"/>
        <v>141.69000000000005</v>
      </c>
    </row>
    <row r="4660" spans="1:23" x14ac:dyDescent="0.25">
      <c r="A4660" t="s">
        <v>4807</v>
      </c>
      <c r="B4660" s="4">
        <v>45857</v>
      </c>
      <c r="C4660" t="s">
        <v>110</v>
      </c>
      <c r="D4660" t="str">
        <f>VLOOKUP(C4660,Customers!$A$1:$H$201,4,0)</f>
        <v>John Carr</v>
      </c>
      <c r="E4660" t="str">
        <f>VLOOKUP(C4660,Customers!$A$1:$H$201,5,0)</f>
        <v>Female</v>
      </c>
      <c r="F4660" s="4">
        <f>VLOOKUP(C4660,Customers!$A$1:$H$201,6,0)</f>
        <v>21956</v>
      </c>
      <c r="G4660" s="4" t="str">
        <f>VLOOKUP(C4660,Customers!$A$1:$H$201,7,0)</f>
        <v>New David</v>
      </c>
      <c r="H4660" s="4">
        <f>VLOOKUP(C4660,Customers!$A$1:$H$201,8,0)</f>
        <v>44911</v>
      </c>
      <c r="I4660" t="s">
        <v>806</v>
      </c>
      <c r="J4660" t="str">
        <f>VLOOKUP(I4660,Products!$A$1:$F$51,2,0)</f>
        <v>Maybe Clothing</v>
      </c>
      <c r="K4660" t="str">
        <f>VLOOKUP(I4660,Products!$A$1:$F$51,3,0)</f>
        <v>Fashion</v>
      </c>
      <c r="L4660" t="str">
        <f>VLOOKUP(I4660,Products!$A$1:$F$51,4,0)</f>
        <v>Clothing</v>
      </c>
      <c r="M4660" s="7">
        <f>VLOOKUP(I4660,Products!$A$1:$F$51,5,0)</f>
        <v>1102.791777777778</v>
      </c>
      <c r="N4660" s="7">
        <f>VLOOKUP(I4660,Products!$A$1:$F$51,6,0)</f>
        <v>316.63</v>
      </c>
      <c r="O4660" t="s">
        <v>827</v>
      </c>
      <c r="P4660" t="str">
        <f>VLOOKUP(O4660,Stores!$A$1:$D$6,2,0)</f>
        <v>MegaMart Jimenezborough</v>
      </c>
      <c r="Q4660" t="str">
        <f>VLOOKUP(O4660,Stores!$A$1:$D$6,4,0)</f>
        <v>South</v>
      </c>
      <c r="R4660" s="6">
        <v>5</v>
      </c>
      <c r="S4660" s="6">
        <v>0.15</v>
      </c>
      <c r="T4660" t="s">
        <v>857</v>
      </c>
      <c r="U4660">
        <f t="shared" si="216"/>
        <v>5513.9588888888902</v>
      </c>
      <c r="V4660" s="7">
        <f t="shared" si="217"/>
        <v>1583.15</v>
      </c>
      <c r="W4660" s="7">
        <f t="shared" si="218"/>
        <v>3929.9588888888902</v>
      </c>
    </row>
    <row r="4661" spans="1:23" x14ac:dyDescent="0.25">
      <c r="A4661" t="s">
        <v>1746</v>
      </c>
      <c r="B4661" s="4">
        <v>45857</v>
      </c>
      <c r="C4661" t="s">
        <v>447</v>
      </c>
      <c r="D4661" t="str">
        <f>VLOOKUP(C4661,Customers!$A$1:$H$201,4,0)</f>
        <v>John Bell</v>
      </c>
      <c r="E4661" t="str">
        <f>VLOOKUP(C4661,Customers!$A$1:$H$201,5,0)</f>
        <v>Male</v>
      </c>
      <c r="F4661" s="4">
        <f>VLOOKUP(C4661,Customers!$A$1:$H$201,6,0)</f>
        <v>24531</v>
      </c>
      <c r="G4661" s="4" t="str">
        <f>VLOOKUP(C4661,Customers!$A$1:$H$201,7,0)</f>
        <v>Sarahhaven</v>
      </c>
      <c r="H4661" s="4">
        <f>VLOOKUP(C4661,Customers!$A$1:$H$201,8,0)</f>
        <v>44480</v>
      </c>
      <c r="I4661" t="s">
        <v>768</v>
      </c>
      <c r="J4661" t="str">
        <f>VLOOKUP(I4661,Products!$A$1:$F$51,2,0)</f>
        <v>And Footwear</v>
      </c>
      <c r="K4661" t="str">
        <f>VLOOKUP(I4661,Products!$A$1:$F$51,3,0)</f>
        <v>Fashion</v>
      </c>
      <c r="L4661" t="str">
        <f>VLOOKUP(I4661,Products!$A$1:$F$51,4,0)</f>
        <v>Footwear</v>
      </c>
      <c r="M4661" s="7">
        <f>VLOOKUP(I4661,Products!$A$1:$F$51,5,0)</f>
        <v>1878.47</v>
      </c>
      <c r="N4661" s="7">
        <f>VLOOKUP(I4661,Products!$A$1:$F$51,6,0)</f>
        <v>1014.91</v>
      </c>
      <c r="O4661" t="s">
        <v>842</v>
      </c>
      <c r="P4661" t="str">
        <f>VLOOKUP(O4661,Stores!$A$1:$D$6,2,0)</f>
        <v>MegaMart Johnmouth</v>
      </c>
      <c r="Q4661" t="str">
        <f>VLOOKUP(O4661,Stores!$A$1:$D$6,4,0)</f>
        <v>East</v>
      </c>
      <c r="R4661" s="6">
        <v>3</v>
      </c>
      <c r="S4661" s="6">
        <v>0.1</v>
      </c>
      <c r="T4661" t="s">
        <v>857</v>
      </c>
      <c r="U4661">
        <f t="shared" si="216"/>
        <v>5635.41</v>
      </c>
      <c r="V4661" s="7">
        <f t="shared" si="217"/>
        <v>3044.73</v>
      </c>
      <c r="W4661" s="7">
        <f t="shared" si="218"/>
        <v>2589.7799999999997</v>
      </c>
    </row>
    <row r="4662" spans="1:23" x14ac:dyDescent="0.25">
      <c r="A4662" t="s">
        <v>1862</v>
      </c>
      <c r="B4662" s="4">
        <v>45857</v>
      </c>
      <c r="C4662" t="s">
        <v>113</v>
      </c>
      <c r="D4662" t="str">
        <f>VLOOKUP(C4662,Customers!$A$1:$H$201,4,0)</f>
        <v>Tyler Levine</v>
      </c>
      <c r="E4662" t="str">
        <f>VLOOKUP(C4662,Customers!$A$1:$H$201,5,0)</f>
        <v>Male</v>
      </c>
      <c r="F4662" s="4">
        <f>VLOOKUP(C4662,Customers!$A$1:$H$201,6,0)</f>
        <v>28630</v>
      </c>
      <c r="G4662" s="4" t="str">
        <f>VLOOKUP(C4662,Customers!$A$1:$H$201,7,0)</f>
        <v>West Charles</v>
      </c>
      <c r="H4662" s="4">
        <f>VLOOKUP(C4662,Customers!$A$1:$H$201,8,0)</f>
        <v>44438</v>
      </c>
      <c r="I4662" t="s">
        <v>816</v>
      </c>
      <c r="J4662" t="str">
        <f>VLOOKUP(I4662,Products!$A$1:$F$51,2,0)</f>
        <v>Or Smartphone</v>
      </c>
      <c r="K4662" t="str">
        <f>VLOOKUP(I4662,Products!$A$1:$F$51,3,0)</f>
        <v>Electronics</v>
      </c>
      <c r="L4662" t="str">
        <f>VLOOKUP(I4662,Products!$A$1:$F$51,4,0)</f>
        <v>Smartphone</v>
      </c>
      <c r="M4662" s="7">
        <f>VLOOKUP(I4662,Products!$A$1:$F$51,5,0)</f>
        <v>1197.18</v>
      </c>
      <c r="N4662" s="7">
        <f>VLOOKUP(I4662,Products!$A$1:$F$51,6,0)</f>
        <v>722.74</v>
      </c>
      <c r="O4662" t="s">
        <v>838</v>
      </c>
      <c r="P4662" t="str">
        <f>VLOOKUP(O4662,Stores!$A$1:$D$6,2,0)</f>
        <v>MegaMart Brianahaven</v>
      </c>
      <c r="Q4662" t="str">
        <f>VLOOKUP(O4662,Stores!$A$1:$D$6,4,0)</f>
        <v>North</v>
      </c>
      <c r="R4662" s="6">
        <v>4</v>
      </c>
      <c r="S4662" s="6">
        <v>0.1</v>
      </c>
      <c r="T4662" t="s">
        <v>851</v>
      </c>
      <c r="U4662">
        <f t="shared" si="216"/>
        <v>4788.72</v>
      </c>
      <c r="V4662" s="7">
        <f t="shared" si="217"/>
        <v>2890.96</v>
      </c>
      <c r="W4662" s="7">
        <f t="shared" si="218"/>
        <v>1896.8600000000001</v>
      </c>
    </row>
    <row r="4663" spans="1:23" x14ac:dyDescent="0.25">
      <c r="A4663" t="s">
        <v>2429</v>
      </c>
      <c r="B4663" s="4">
        <v>45857</v>
      </c>
      <c r="C4663" t="s">
        <v>498</v>
      </c>
      <c r="D4663" t="str">
        <f>VLOOKUP(C4663,Customers!$A$1:$H$201,4,0)</f>
        <v>Gary Lopez</v>
      </c>
      <c r="E4663" t="str">
        <f>VLOOKUP(C4663,Customers!$A$1:$H$201,5,0)</f>
        <v>Male</v>
      </c>
      <c r="F4663" s="4">
        <f>VLOOKUP(C4663,Customers!$A$1:$H$201,6,0)</f>
        <v>30899</v>
      </c>
      <c r="G4663" s="4" t="str">
        <f>VLOOKUP(C4663,Customers!$A$1:$H$201,7,0)</f>
        <v>Amandachester</v>
      </c>
      <c r="H4663" s="4">
        <f>VLOOKUP(C4663,Customers!$A$1:$H$201,8,0)</f>
        <v>45421</v>
      </c>
      <c r="I4663" t="s">
        <v>776</v>
      </c>
      <c r="J4663" t="str">
        <f>VLOOKUP(I4663,Products!$A$1:$F$51,2,0)</f>
        <v>Hospital Smartphone</v>
      </c>
      <c r="K4663" t="str">
        <f>VLOOKUP(I4663,Products!$A$1:$F$51,3,0)</f>
        <v>Electronics</v>
      </c>
      <c r="L4663" t="str">
        <f>VLOOKUP(I4663,Products!$A$1:$F$51,4,0)</f>
        <v>Smartphone</v>
      </c>
      <c r="M4663" s="7">
        <f>VLOOKUP(I4663,Products!$A$1:$F$51,5,0)</f>
        <v>1272.23</v>
      </c>
      <c r="N4663" s="7">
        <f>VLOOKUP(I4663,Products!$A$1:$F$51,6,0)</f>
        <v>952.65</v>
      </c>
      <c r="O4663" t="s">
        <v>842</v>
      </c>
      <c r="P4663" t="str">
        <f>VLOOKUP(O4663,Stores!$A$1:$D$6,2,0)</f>
        <v>MegaMart Johnmouth</v>
      </c>
      <c r="Q4663" t="str">
        <f>VLOOKUP(O4663,Stores!$A$1:$D$6,4,0)</f>
        <v>East</v>
      </c>
      <c r="R4663" s="6">
        <v>3</v>
      </c>
      <c r="S4663" s="6">
        <v>0.15</v>
      </c>
      <c r="T4663" t="s">
        <v>861</v>
      </c>
      <c r="U4663">
        <f t="shared" si="216"/>
        <v>3816.69</v>
      </c>
      <c r="V4663" s="7">
        <f t="shared" si="217"/>
        <v>2857.95</v>
      </c>
      <c r="W4663" s="7">
        <f t="shared" si="218"/>
        <v>957.89000000000021</v>
      </c>
    </row>
    <row r="4664" spans="1:23" x14ac:dyDescent="0.25">
      <c r="A4664" t="s">
        <v>3339</v>
      </c>
      <c r="B4664" s="4">
        <v>45858</v>
      </c>
      <c r="C4664" t="s">
        <v>688</v>
      </c>
      <c r="D4664" t="str">
        <f>VLOOKUP(C4664,Customers!$A$1:$H$201,4,0)</f>
        <v>James Noble</v>
      </c>
      <c r="E4664" t="str">
        <f>VLOOKUP(C4664,Customers!$A$1:$H$201,5,0)</f>
        <v>Female</v>
      </c>
      <c r="F4664" s="4">
        <f>VLOOKUP(C4664,Customers!$A$1:$H$201,6,0)</f>
        <v>23491</v>
      </c>
      <c r="G4664" s="4" t="str">
        <f>VLOOKUP(C4664,Customers!$A$1:$H$201,7,0)</f>
        <v>Woodbury</v>
      </c>
      <c r="H4664" s="4">
        <f>VLOOKUP(C4664,Customers!$A$1:$H$201,8,0)</f>
        <v>45707</v>
      </c>
      <c r="I4664" t="s">
        <v>724</v>
      </c>
      <c r="J4664" t="str">
        <f>VLOOKUP(I4664,Products!$A$1:$F$51,2,0)</f>
        <v>Company Fruits</v>
      </c>
      <c r="K4664" t="str">
        <f>VLOOKUP(I4664,Products!$A$1:$F$51,3,0)</f>
        <v>Groceries</v>
      </c>
      <c r="L4664" t="str">
        <f>VLOOKUP(I4664,Products!$A$1:$F$51,4,0)</f>
        <v>Fruits</v>
      </c>
      <c r="M4664" s="7">
        <f>VLOOKUP(I4664,Products!$A$1:$F$51,5,0)</f>
        <v>318.05</v>
      </c>
      <c r="N4664" s="7">
        <f>VLOOKUP(I4664,Products!$A$1:$F$51,6,0)</f>
        <v>742.26521739130465</v>
      </c>
      <c r="O4664" t="s">
        <v>842</v>
      </c>
      <c r="P4664" t="str">
        <f>VLOOKUP(O4664,Stores!$A$1:$D$6,2,0)</f>
        <v>MegaMart Johnmouth</v>
      </c>
      <c r="Q4664" t="str">
        <f>VLOOKUP(O4664,Stores!$A$1:$D$6,4,0)</f>
        <v>East</v>
      </c>
      <c r="R4664" s="6">
        <v>1</v>
      </c>
      <c r="S4664" s="6">
        <v>0.15</v>
      </c>
      <c r="T4664" t="s">
        <v>854</v>
      </c>
      <c r="U4664">
        <f t="shared" si="216"/>
        <v>318.05</v>
      </c>
      <c r="V4664" s="7">
        <f t="shared" si="217"/>
        <v>742.26521739130465</v>
      </c>
      <c r="W4664" s="7">
        <f t="shared" si="218"/>
        <v>-425.06521739130466</v>
      </c>
    </row>
    <row r="4665" spans="1:23" x14ac:dyDescent="0.25">
      <c r="A4665" t="s">
        <v>3369</v>
      </c>
      <c r="B4665" s="4">
        <v>45858</v>
      </c>
      <c r="C4665" t="s">
        <v>481</v>
      </c>
      <c r="D4665" t="str">
        <f>VLOOKUP(C4665,Customers!$A$1:$H$201,4,0)</f>
        <v>Jared Ochoa</v>
      </c>
      <c r="E4665" t="str">
        <f>VLOOKUP(C4665,Customers!$A$1:$H$201,5,0)</f>
        <v>Male</v>
      </c>
      <c r="F4665" s="4">
        <f>VLOOKUP(C4665,Customers!$A$1:$H$201,6,0)</f>
        <v>21543</v>
      </c>
      <c r="G4665" s="4" t="str">
        <f>VLOOKUP(C4665,Customers!$A$1:$H$201,7,0)</f>
        <v>Cisnerosville</v>
      </c>
      <c r="H4665" s="4">
        <f>VLOOKUP(C4665,Customers!$A$1:$H$201,8,0)</f>
        <v>45035</v>
      </c>
      <c r="I4665" t="s">
        <v>810</v>
      </c>
      <c r="J4665" t="str">
        <f>VLOOKUP(I4665,Products!$A$1:$F$51,2,0)</f>
        <v>Least Accessories</v>
      </c>
      <c r="K4665" t="str">
        <f>VLOOKUP(I4665,Products!$A$1:$F$51,3,0)</f>
        <v>Fashion</v>
      </c>
      <c r="L4665" t="str">
        <f>VLOOKUP(I4665,Products!$A$1:$F$51,4,0)</f>
        <v>Accessories</v>
      </c>
      <c r="M4665" s="7">
        <f>VLOOKUP(I4665,Products!$A$1:$F$51,5,0)</f>
        <v>1286.55</v>
      </c>
      <c r="N4665" s="7">
        <f>VLOOKUP(I4665,Products!$A$1:$F$51,6,0)</f>
        <v>797.54</v>
      </c>
      <c r="O4665" t="s">
        <v>842</v>
      </c>
      <c r="P4665" t="str">
        <f>VLOOKUP(O4665,Stores!$A$1:$D$6,2,0)</f>
        <v>MegaMart Johnmouth</v>
      </c>
      <c r="Q4665" t="str">
        <f>VLOOKUP(O4665,Stores!$A$1:$D$6,4,0)</f>
        <v>East</v>
      </c>
      <c r="R4665" s="6">
        <v>4</v>
      </c>
      <c r="S4665" s="6">
        <v>0.15</v>
      </c>
      <c r="T4665" t="s">
        <v>861</v>
      </c>
      <c r="U4665">
        <f t="shared" si="216"/>
        <v>5146.2</v>
      </c>
      <c r="V4665" s="7">
        <f t="shared" si="217"/>
        <v>3190.16</v>
      </c>
      <c r="W4665" s="7">
        <f t="shared" si="218"/>
        <v>1955.19</v>
      </c>
    </row>
    <row r="4666" spans="1:23" x14ac:dyDescent="0.25">
      <c r="A4666" t="s">
        <v>3611</v>
      </c>
      <c r="B4666" s="4">
        <v>45858</v>
      </c>
      <c r="C4666" t="s">
        <v>311</v>
      </c>
      <c r="D4666" t="str">
        <f>VLOOKUP(C4666,Customers!$A$1:$H$201,4,0)</f>
        <v>Jeremy Robles</v>
      </c>
      <c r="E4666" t="str">
        <f>VLOOKUP(C4666,Customers!$A$1:$H$201,5,0)</f>
        <v>Female</v>
      </c>
      <c r="F4666" s="4">
        <f>VLOOKUP(C4666,Customers!$A$1:$H$201,6,0)</f>
        <v>29674</v>
      </c>
      <c r="G4666" s="4" t="str">
        <f>VLOOKUP(C4666,Customers!$A$1:$H$201,7,0)</f>
        <v>West Josephport</v>
      </c>
      <c r="H4666" s="4">
        <f>VLOOKUP(C4666,Customers!$A$1:$H$201,8,0)</f>
        <v>44600</v>
      </c>
      <c r="I4666" t="s">
        <v>738</v>
      </c>
      <c r="J4666" t="str">
        <f>VLOOKUP(I4666,Products!$A$1:$F$51,2,0)</f>
        <v>Either Headphones</v>
      </c>
      <c r="K4666" t="str">
        <f>VLOOKUP(I4666,Products!$A$1:$F$51,3,0)</f>
        <v>Electronics</v>
      </c>
      <c r="L4666" t="str">
        <f>VLOOKUP(I4666,Products!$A$1:$F$51,4,0)</f>
        <v>Headphones</v>
      </c>
      <c r="M4666" s="7">
        <f>VLOOKUP(I4666,Products!$A$1:$F$51,5,0)</f>
        <v>248.57</v>
      </c>
      <c r="N4666" s="7">
        <f>VLOOKUP(I4666,Products!$A$1:$F$51,6,0)</f>
        <v>190.67</v>
      </c>
      <c r="O4666" t="s">
        <v>831</v>
      </c>
      <c r="P4666" t="str">
        <f>VLOOKUP(O4666,Stores!$A$1:$D$6,2,0)</f>
        <v>MegaMart Peckmouth</v>
      </c>
      <c r="Q4666" t="str">
        <f>VLOOKUP(O4666,Stores!$A$1:$D$6,4,0)</f>
        <v>East</v>
      </c>
      <c r="R4666" s="6">
        <v>4</v>
      </c>
      <c r="S4666" s="6">
        <v>0</v>
      </c>
      <c r="T4666" t="s">
        <v>857</v>
      </c>
      <c r="U4666">
        <f t="shared" si="216"/>
        <v>994.28</v>
      </c>
      <c r="V4666" s="7">
        <f t="shared" si="217"/>
        <v>762.68</v>
      </c>
      <c r="W4666" s="7">
        <f t="shared" si="218"/>
        <v>230.60000000000002</v>
      </c>
    </row>
    <row r="4667" spans="1:23" x14ac:dyDescent="0.25">
      <c r="A4667" t="s">
        <v>4166</v>
      </c>
      <c r="B4667" s="4">
        <v>45858</v>
      </c>
      <c r="C4667" t="s">
        <v>366</v>
      </c>
      <c r="D4667" t="str">
        <f>VLOOKUP(C4667,Customers!$A$1:$H$201,4,0)</f>
        <v>Lisa Vega</v>
      </c>
      <c r="E4667" t="str">
        <f>VLOOKUP(C4667,Customers!$A$1:$H$201,5,0)</f>
        <v>Female</v>
      </c>
      <c r="F4667" s="4">
        <f>VLOOKUP(C4667,Customers!$A$1:$H$201,6,0)</f>
        <v>38361</v>
      </c>
      <c r="G4667" s="4" t="str">
        <f>VLOOKUP(C4667,Customers!$A$1:$H$201,7,0)</f>
        <v>East Colinmouth</v>
      </c>
      <c r="H4667" s="4">
        <f>VLOOKUP(C4667,Customers!$A$1:$H$201,8,0)</f>
        <v>45068</v>
      </c>
      <c r="I4667" t="s">
        <v>790</v>
      </c>
      <c r="J4667" t="str">
        <f>VLOOKUP(I4667,Products!$A$1:$F$51,2,0)</f>
        <v>Everything Laptop</v>
      </c>
      <c r="K4667" t="str">
        <f>VLOOKUP(I4667,Products!$A$1:$F$51,3,0)</f>
        <v>Electronics</v>
      </c>
      <c r="L4667" t="str">
        <f>VLOOKUP(I4667,Products!$A$1:$F$51,4,0)</f>
        <v>Laptop</v>
      </c>
      <c r="M4667" s="7">
        <f>VLOOKUP(I4667,Products!$A$1:$F$51,5,0)</f>
        <v>428.05</v>
      </c>
      <c r="N4667" s="7">
        <f>VLOOKUP(I4667,Products!$A$1:$F$51,6,0)</f>
        <v>246.07</v>
      </c>
      <c r="O4667" t="s">
        <v>838</v>
      </c>
      <c r="P4667" t="str">
        <f>VLOOKUP(O4667,Stores!$A$1:$D$6,2,0)</f>
        <v>MegaMart Brianahaven</v>
      </c>
      <c r="Q4667" t="str">
        <f>VLOOKUP(O4667,Stores!$A$1:$D$6,4,0)</f>
        <v>North</v>
      </c>
      <c r="R4667" s="6">
        <v>5</v>
      </c>
      <c r="S4667" s="6">
        <v>0.05</v>
      </c>
      <c r="T4667" t="s">
        <v>857</v>
      </c>
      <c r="U4667">
        <f t="shared" si="216"/>
        <v>2140.25</v>
      </c>
      <c r="V4667" s="7">
        <f t="shared" si="217"/>
        <v>1230.3499999999999</v>
      </c>
      <c r="W4667" s="7">
        <f t="shared" si="218"/>
        <v>908.95</v>
      </c>
    </row>
    <row r="4668" spans="1:23" x14ac:dyDescent="0.25">
      <c r="A4668" t="s">
        <v>1832</v>
      </c>
      <c r="B4668" s="4">
        <v>45858</v>
      </c>
      <c r="C4668" t="s">
        <v>193</v>
      </c>
      <c r="D4668" t="str">
        <f>VLOOKUP(C4668,Customers!$A$1:$H$201,4,0)</f>
        <v>Kelly Mcmillan</v>
      </c>
      <c r="E4668" t="str">
        <f>VLOOKUP(C4668,Customers!$A$1:$H$201,5,0)</f>
        <v>Male</v>
      </c>
      <c r="F4668" s="4">
        <f>VLOOKUP(C4668,Customers!$A$1:$H$201,6,0)</f>
        <v>25009</v>
      </c>
      <c r="G4668" s="4" t="str">
        <f>VLOOKUP(C4668,Customers!$A$1:$H$201,7,0)</f>
        <v>Erinland</v>
      </c>
      <c r="H4668" s="4">
        <f>VLOOKUP(C4668,Customers!$A$1:$H$201,8,0)</f>
        <v>44798</v>
      </c>
      <c r="I4668" t="s">
        <v>746</v>
      </c>
      <c r="J4668" t="str">
        <f>VLOOKUP(I4668,Products!$A$1:$F$51,2,0)</f>
        <v>Add Clothing</v>
      </c>
      <c r="K4668" t="str">
        <f>VLOOKUP(I4668,Products!$A$1:$F$51,3,0)</f>
        <v>Fashion</v>
      </c>
      <c r="L4668" t="str">
        <f>VLOOKUP(I4668,Products!$A$1:$F$51,4,0)</f>
        <v>Clothing</v>
      </c>
      <c r="M4668" s="7">
        <f>VLOOKUP(I4668,Products!$A$1:$F$51,5,0)</f>
        <v>1342.75</v>
      </c>
      <c r="N4668" s="7">
        <f>VLOOKUP(I4668,Products!$A$1:$F$51,6,0)</f>
        <v>797.94</v>
      </c>
      <c r="O4668" t="s">
        <v>842</v>
      </c>
      <c r="P4668" t="str">
        <f>VLOOKUP(O4668,Stores!$A$1:$D$6,2,0)</f>
        <v>MegaMart Johnmouth</v>
      </c>
      <c r="Q4668" t="str">
        <f>VLOOKUP(O4668,Stores!$A$1:$D$6,4,0)</f>
        <v>East</v>
      </c>
      <c r="R4668" s="6">
        <v>2</v>
      </c>
      <c r="S4668" s="6">
        <v>0.05</v>
      </c>
      <c r="T4668" t="s">
        <v>854</v>
      </c>
      <c r="U4668">
        <f t="shared" si="216"/>
        <v>2685.5</v>
      </c>
      <c r="V4668" s="7">
        <f t="shared" si="217"/>
        <v>1595.88</v>
      </c>
      <c r="W4668" s="7">
        <f t="shared" si="218"/>
        <v>1088.6699999999998</v>
      </c>
    </row>
    <row r="4669" spans="1:23" x14ac:dyDescent="0.25">
      <c r="A4669" t="s">
        <v>2612</v>
      </c>
      <c r="B4669" s="4">
        <v>45858</v>
      </c>
      <c r="C4669" t="s">
        <v>72</v>
      </c>
      <c r="D4669" t="str">
        <f>VLOOKUP(C4669,Customers!$A$1:$H$201,4,0)</f>
        <v>Breanna Davis</v>
      </c>
      <c r="E4669" t="str">
        <f>VLOOKUP(C4669,Customers!$A$1:$H$201,5,0)</f>
        <v>Male</v>
      </c>
      <c r="F4669" s="4">
        <f>VLOOKUP(C4669,Customers!$A$1:$H$201,6,0)</f>
        <v>34565</v>
      </c>
      <c r="G4669" s="4" t="str">
        <f>VLOOKUP(C4669,Customers!$A$1:$H$201,7,0)</f>
        <v>East William</v>
      </c>
      <c r="H4669" s="4">
        <f>VLOOKUP(C4669,Customers!$A$1:$H$201,8,0)</f>
        <v>45608</v>
      </c>
      <c r="I4669" t="s">
        <v>774</v>
      </c>
      <c r="J4669" t="str">
        <f>VLOOKUP(I4669,Products!$A$1:$F$51,2,0)</f>
        <v>Behavior Dairy</v>
      </c>
      <c r="K4669" t="str">
        <f>VLOOKUP(I4669,Products!$A$1:$F$51,3,0)</f>
        <v>Groceries</v>
      </c>
      <c r="L4669" t="str">
        <f>VLOOKUP(I4669,Products!$A$1:$F$51,4,0)</f>
        <v>Dairy</v>
      </c>
      <c r="M4669" s="7">
        <f>VLOOKUP(I4669,Products!$A$1:$F$51,5,0)</f>
        <v>1015.76</v>
      </c>
      <c r="N4669" s="7">
        <f>VLOOKUP(I4669,Products!$A$1:$F$51,6,0)</f>
        <v>584.4</v>
      </c>
      <c r="O4669" t="s">
        <v>831</v>
      </c>
      <c r="P4669" t="str">
        <f>VLOOKUP(O4669,Stores!$A$1:$D$6,2,0)</f>
        <v>MegaMart Peckmouth</v>
      </c>
      <c r="Q4669" t="str">
        <f>VLOOKUP(O4669,Stores!$A$1:$D$6,4,0)</f>
        <v>East</v>
      </c>
      <c r="R4669" s="6">
        <v>1</v>
      </c>
      <c r="S4669" s="6">
        <v>0.05</v>
      </c>
      <c r="T4669" t="s">
        <v>857</v>
      </c>
      <c r="U4669">
        <f t="shared" si="216"/>
        <v>1015.76</v>
      </c>
      <c r="V4669" s="7">
        <f t="shared" si="217"/>
        <v>584.4</v>
      </c>
      <c r="W4669" s="7">
        <f t="shared" si="218"/>
        <v>430.41</v>
      </c>
    </row>
    <row r="4670" spans="1:23" x14ac:dyDescent="0.25">
      <c r="A4670" t="s">
        <v>3150</v>
      </c>
      <c r="B4670" s="4">
        <v>45858</v>
      </c>
      <c r="C4670" t="s">
        <v>272</v>
      </c>
      <c r="D4670" t="str">
        <f>VLOOKUP(C4670,Customers!$A$1:$H$201,4,0)</f>
        <v>Eric Watkins</v>
      </c>
      <c r="E4670" t="str">
        <f>VLOOKUP(C4670,Customers!$A$1:$H$201,5,0)</f>
        <v>Female</v>
      </c>
      <c r="F4670" s="4">
        <f>VLOOKUP(C4670,Customers!$A$1:$H$201,6,0)</f>
        <v>34856</v>
      </c>
      <c r="G4670" s="4" t="str">
        <f>VLOOKUP(C4670,Customers!$A$1:$H$201,7,0)</f>
        <v>Melissashire</v>
      </c>
      <c r="H4670" s="4">
        <f>VLOOKUP(C4670,Customers!$A$1:$H$201,8,0)</f>
        <v>44744</v>
      </c>
      <c r="I4670" t="s">
        <v>804</v>
      </c>
      <c r="J4670" t="str">
        <f>VLOOKUP(I4670,Products!$A$1:$F$51,2,0)</f>
        <v>Present Television</v>
      </c>
      <c r="K4670" t="str">
        <f>VLOOKUP(I4670,Products!$A$1:$F$51,3,0)</f>
        <v>Electronics</v>
      </c>
      <c r="L4670" t="str">
        <f>VLOOKUP(I4670,Products!$A$1:$F$51,4,0)</f>
        <v>Television</v>
      </c>
      <c r="M4670" s="7">
        <f>VLOOKUP(I4670,Products!$A$1:$F$51,5,0)</f>
        <v>1635.01</v>
      </c>
      <c r="N4670" s="7">
        <f>VLOOKUP(I4670,Products!$A$1:$F$51,6,0)</f>
        <v>1043.29</v>
      </c>
      <c r="O4670" t="s">
        <v>835</v>
      </c>
      <c r="P4670" t="str">
        <f>VLOOKUP(O4670,Stores!$A$1:$D$6,2,0)</f>
        <v>MegaMart New Michele</v>
      </c>
      <c r="Q4670" t="str">
        <f>VLOOKUP(O4670,Stores!$A$1:$D$6,4,0)</f>
        <v>West</v>
      </c>
      <c r="R4670" s="6">
        <v>1</v>
      </c>
      <c r="S4670" s="6">
        <v>0.05</v>
      </c>
      <c r="T4670" t="s">
        <v>851</v>
      </c>
      <c r="U4670">
        <f t="shared" si="216"/>
        <v>1635.01</v>
      </c>
      <c r="V4670" s="7">
        <f t="shared" si="217"/>
        <v>1043.29</v>
      </c>
      <c r="W4670" s="7">
        <f t="shared" si="218"/>
        <v>590.77</v>
      </c>
    </row>
    <row r="4671" spans="1:23" x14ac:dyDescent="0.25">
      <c r="A4671" t="s">
        <v>3337</v>
      </c>
      <c r="B4671" s="4">
        <v>45858</v>
      </c>
      <c r="C4671" t="s">
        <v>239</v>
      </c>
      <c r="D4671" t="str">
        <f>VLOOKUP(C4671,Customers!$A$1:$H$201,4,0)</f>
        <v>Michael Johnson</v>
      </c>
      <c r="E4671" t="str">
        <f>VLOOKUP(C4671,Customers!$A$1:$H$201,5,0)</f>
        <v>Male</v>
      </c>
      <c r="F4671" s="4">
        <f>VLOOKUP(C4671,Customers!$A$1:$H$201,6,0)</f>
        <v>26671</v>
      </c>
      <c r="G4671" s="4" t="str">
        <f>VLOOKUP(C4671,Customers!$A$1:$H$201,7,0)</f>
        <v>West Amandashire</v>
      </c>
      <c r="H4671" s="4">
        <f>VLOOKUP(C4671,Customers!$A$1:$H$201,8,0)</f>
        <v>45075</v>
      </c>
      <c r="I4671" t="s">
        <v>765</v>
      </c>
      <c r="J4671" t="str">
        <f>VLOOKUP(I4671,Products!$A$1:$F$51,2,0)</f>
        <v>How Vegetables</v>
      </c>
      <c r="K4671" t="str">
        <f>VLOOKUP(I4671,Products!$A$1:$F$51,3,0)</f>
        <v>Groceries</v>
      </c>
      <c r="L4671" t="str">
        <f>VLOOKUP(I4671,Products!$A$1:$F$51,4,0)</f>
        <v>Vegetables</v>
      </c>
      <c r="M4671" s="7">
        <f>VLOOKUP(I4671,Products!$A$1:$F$51,5,0)</f>
        <v>25.57</v>
      </c>
      <c r="N4671" s="7">
        <f>VLOOKUP(I4671,Products!$A$1:$F$51,6,0)</f>
        <v>19.05</v>
      </c>
      <c r="O4671" t="s">
        <v>835</v>
      </c>
      <c r="P4671" t="str">
        <f>VLOOKUP(O4671,Stores!$A$1:$D$6,2,0)</f>
        <v>MegaMart New Michele</v>
      </c>
      <c r="Q4671" t="str">
        <f>VLOOKUP(O4671,Stores!$A$1:$D$6,4,0)</f>
        <v>West</v>
      </c>
      <c r="R4671" s="6">
        <v>3</v>
      </c>
      <c r="S4671" s="6">
        <v>0.1</v>
      </c>
      <c r="T4671" t="s">
        <v>854</v>
      </c>
      <c r="U4671">
        <f t="shared" si="216"/>
        <v>76.710000000000008</v>
      </c>
      <c r="V4671" s="7">
        <f t="shared" si="217"/>
        <v>57.150000000000006</v>
      </c>
      <c r="W4671" s="7">
        <f t="shared" si="218"/>
        <v>18.660000000000004</v>
      </c>
    </row>
    <row r="4672" spans="1:23" x14ac:dyDescent="0.25">
      <c r="A4672" t="s">
        <v>1060</v>
      </c>
      <c r="B4672" s="4">
        <v>45859</v>
      </c>
      <c r="C4672" t="s">
        <v>311</v>
      </c>
      <c r="D4672" t="str">
        <f>VLOOKUP(C4672,Customers!$A$1:$H$201,4,0)</f>
        <v>Jeremy Robles</v>
      </c>
      <c r="E4672" t="str">
        <f>VLOOKUP(C4672,Customers!$A$1:$H$201,5,0)</f>
        <v>Female</v>
      </c>
      <c r="F4672" s="4">
        <f>VLOOKUP(C4672,Customers!$A$1:$H$201,6,0)</f>
        <v>29674</v>
      </c>
      <c r="G4672" s="4" t="str">
        <f>VLOOKUP(C4672,Customers!$A$1:$H$201,7,0)</f>
        <v>West Josephport</v>
      </c>
      <c r="H4672" s="4">
        <f>VLOOKUP(C4672,Customers!$A$1:$H$201,8,0)</f>
        <v>44600</v>
      </c>
      <c r="I4672" t="s">
        <v>792</v>
      </c>
      <c r="J4672" t="str">
        <f>VLOOKUP(I4672,Products!$A$1:$F$51,2,0)</f>
        <v>Chair Laptop</v>
      </c>
      <c r="K4672" t="str">
        <f>VLOOKUP(I4672,Products!$A$1:$F$51,3,0)</f>
        <v>Electronics</v>
      </c>
      <c r="L4672" t="str">
        <f>VLOOKUP(I4672,Products!$A$1:$F$51,4,0)</f>
        <v>Laptop</v>
      </c>
      <c r="M4672" s="7">
        <f>VLOOKUP(I4672,Products!$A$1:$F$51,5,0)</f>
        <v>1562.43</v>
      </c>
      <c r="N4672" s="7">
        <f>VLOOKUP(I4672,Products!$A$1:$F$51,6,0)</f>
        <v>1195.6300000000001</v>
      </c>
      <c r="O4672" t="s">
        <v>842</v>
      </c>
      <c r="P4672" t="str">
        <f>VLOOKUP(O4672,Stores!$A$1:$D$6,2,0)</f>
        <v>MegaMart Johnmouth</v>
      </c>
      <c r="Q4672" t="str">
        <f>VLOOKUP(O4672,Stores!$A$1:$D$6,4,0)</f>
        <v>East</v>
      </c>
      <c r="R4672" s="6">
        <v>4</v>
      </c>
      <c r="S4672" s="6">
        <v>0.05</v>
      </c>
      <c r="T4672" t="s">
        <v>861</v>
      </c>
      <c r="U4672">
        <f t="shared" si="216"/>
        <v>6249.72</v>
      </c>
      <c r="V4672" s="7">
        <f t="shared" si="217"/>
        <v>4782.5200000000004</v>
      </c>
      <c r="W4672" s="7">
        <f t="shared" si="218"/>
        <v>1466.2499999999998</v>
      </c>
    </row>
    <row r="4673" spans="1:23" x14ac:dyDescent="0.25">
      <c r="A4673" t="s">
        <v>1546</v>
      </c>
      <c r="B4673" s="4">
        <v>45859</v>
      </c>
      <c r="C4673" t="s">
        <v>659</v>
      </c>
      <c r="D4673" t="str">
        <f>VLOOKUP(C4673,Customers!$A$1:$H$201,4,0)</f>
        <v>Cynthia Cherry</v>
      </c>
      <c r="E4673" t="str">
        <f>VLOOKUP(C4673,Customers!$A$1:$H$201,5,0)</f>
        <v>Male</v>
      </c>
      <c r="F4673" s="4">
        <f>VLOOKUP(C4673,Customers!$A$1:$H$201,6,0)</f>
        <v>32522</v>
      </c>
      <c r="G4673" s="4" t="str">
        <f>VLOOKUP(C4673,Customers!$A$1:$H$201,7,0)</f>
        <v>Gomeztown</v>
      </c>
      <c r="H4673" s="4">
        <f>VLOOKUP(C4673,Customers!$A$1:$H$201,8,0)</f>
        <v>45231</v>
      </c>
      <c r="I4673" t="s">
        <v>770</v>
      </c>
      <c r="J4673" t="str">
        <f>VLOOKUP(I4673,Products!$A$1:$F$51,2,0)</f>
        <v>Him Smartphone</v>
      </c>
      <c r="K4673" t="str">
        <f>VLOOKUP(I4673,Products!$A$1:$F$51,3,0)</f>
        <v>Electronics</v>
      </c>
      <c r="L4673" t="str">
        <f>VLOOKUP(I4673,Products!$A$1:$F$51,4,0)</f>
        <v>Smartphone</v>
      </c>
      <c r="M4673" s="7">
        <f>VLOOKUP(I4673,Products!$A$1:$F$51,5,0)</f>
        <v>1487.41</v>
      </c>
      <c r="N4673" s="7">
        <f>VLOOKUP(I4673,Products!$A$1:$F$51,6,0)</f>
        <v>813.07</v>
      </c>
      <c r="O4673" t="s">
        <v>842</v>
      </c>
      <c r="P4673" t="str">
        <f>VLOOKUP(O4673,Stores!$A$1:$D$6,2,0)</f>
        <v>MegaMart Johnmouth</v>
      </c>
      <c r="Q4673" t="str">
        <f>VLOOKUP(O4673,Stores!$A$1:$D$6,4,0)</f>
        <v>East</v>
      </c>
      <c r="R4673" s="6">
        <v>5</v>
      </c>
      <c r="S4673" s="6">
        <v>0.1</v>
      </c>
      <c r="T4673" t="s">
        <v>854</v>
      </c>
      <c r="U4673">
        <f t="shared" si="216"/>
        <v>7437.05</v>
      </c>
      <c r="V4673" s="7">
        <f t="shared" si="217"/>
        <v>4065.3500000000004</v>
      </c>
      <c r="W4673" s="7">
        <f t="shared" si="218"/>
        <v>3370.7999999999997</v>
      </c>
    </row>
    <row r="4674" spans="1:23" x14ac:dyDescent="0.25">
      <c r="A4674" t="s">
        <v>4685</v>
      </c>
      <c r="B4674" s="4">
        <v>45860</v>
      </c>
      <c r="C4674" t="s">
        <v>79</v>
      </c>
      <c r="D4674" t="str">
        <f>VLOOKUP(C4674,Customers!$A$1:$H$201,4,0)</f>
        <v>Ryan Cole</v>
      </c>
      <c r="E4674" t="str">
        <f>VLOOKUP(C4674,Customers!$A$1:$H$201,5,0)</f>
        <v>Female</v>
      </c>
      <c r="F4674" s="4">
        <f>VLOOKUP(C4674,Customers!$A$1:$H$201,6,0)</f>
        <v>30128</v>
      </c>
      <c r="G4674" s="4" t="str">
        <f>VLOOKUP(C4674,Customers!$A$1:$H$201,7,0)</f>
        <v>Travisstad</v>
      </c>
      <c r="H4674" s="4">
        <f>VLOOKUP(C4674,Customers!$A$1:$H$201,8,0)</f>
        <v>45401</v>
      </c>
      <c r="I4674" t="s">
        <v>800</v>
      </c>
      <c r="J4674" t="str">
        <f>VLOOKUP(I4674,Products!$A$1:$F$51,2,0)</f>
        <v>Church Clothing</v>
      </c>
      <c r="K4674" t="str">
        <f>VLOOKUP(I4674,Products!$A$1:$F$51,3,0)</f>
        <v>Fashion</v>
      </c>
      <c r="L4674" t="str">
        <f>VLOOKUP(I4674,Products!$A$1:$F$51,4,0)</f>
        <v>Clothing</v>
      </c>
      <c r="M4674" s="7">
        <f>VLOOKUP(I4674,Products!$A$1:$F$51,5,0)</f>
        <v>540.94000000000005</v>
      </c>
      <c r="N4674" s="7">
        <f>VLOOKUP(I4674,Products!$A$1:$F$51,6,0)</f>
        <v>398.25</v>
      </c>
      <c r="O4674" t="s">
        <v>835</v>
      </c>
      <c r="P4674" t="str">
        <f>VLOOKUP(O4674,Stores!$A$1:$D$6,2,0)</f>
        <v>MegaMart New Michele</v>
      </c>
      <c r="Q4674" t="str">
        <f>VLOOKUP(O4674,Stores!$A$1:$D$6,4,0)</f>
        <v>West</v>
      </c>
      <c r="R4674" s="6">
        <v>1</v>
      </c>
      <c r="S4674" s="6">
        <v>0</v>
      </c>
      <c r="T4674" t="s">
        <v>854</v>
      </c>
      <c r="U4674">
        <f t="shared" si="216"/>
        <v>540.94000000000005</v>
      </c>
      <c r="V4674" s="7">
        <f t="shared" si="217"/>
        <v>398.25</v>
      </c>
      <c r="W4674" s="7">
        <f t="shared" si="218"/>
        <v>141.69000000000005</v>
      </c>
    </row>
    <row r="4675" spans="1:23" x14ac:dyDescent="0.25">
      <c r="A4675" t="s">
        <v>1397</v>
      </c>
      <c r="B4675" s="4">
        <v>45860</v>
      </c>
      <c r="C4675" t="s">
        <v>311</v>
      </c>
      <c r="D4675" t="str">
        <f>VLOOKUP(C4675,Customers!$A$1:$H$201,4,0)</f>
        <v>Jeremy Robles</v>
      </c>
      <c r="E4675" t="str">
        <f>VLOOKUP(C4675,Customers!$A$1:$H$201,5,0)</f>
        <v>Female</v>
      </c>
      <c r="F4675" s="4">
        <f>VLOOKUP(C4675,Customers!$A$1:$H$201,6,0)</f>
        <v>29674</v>
      </c>
      <c r="G4675" s="4" t="str">
        <f>VLOOKUP(C4675,Customers!$A$1:$H$201,7,0)</f>
        <v>West Josephport</v>
      </c>
      <c r="H4675" s="4">
        <f>VLOOKUP(C4675,Customers!$A$1:$H$201,8,0)</f>
        <v>44600</v>
      </c>
      <c r="I4675" t="s">
        <v>800</v>
      </c>
      <c r="J4675" t="str">
        <f>VLOOKUP(I4675,Products!$A$1:$F$51,2,0)</f>
        <v>Church Clothing</v>
      </c>
      <c r="K4675" t="str">
        <f>VLOOKUP(I4675,Products!$A$1:$F$51,3,0)</f>
        <v>Fashion</v>
      </c>
      <c r="L4675" t="str">
        <f>VLOOKUP(I4675,Products!$A$1:$F$51,4,0)</f>
        <v>Clothing</v>
      </c>
      <c r="M4675" s="7">
        <f>VLOOKUP(I4675,Products!$A$1:$F$51,5,0)</f>
        <v>540.94000000000005</v>
      </c>
      <c r="N4675" s="7">
        <f>VLOOKUP(I4675,Products!$A$1:$F$51,6,0)</f>
        <v>398.25</v>
      </c>
      <c r="O4675" t="s">
        <v>831</v>
      </c>
      <c r="P4675" t="str">
        <f>VLOOKUP(O4675,Stores!$A$1:$D$6,2,0)</f>
        <v>MegaMart Peckmouth</v>
      </c>
      <c r="Q4675" t="str">
        <f>VLOOKUP(O4675,Stores!$A$1:$D$6,4,0)</f>
        <v>East</v>
      </c>
      <c r="R4675" s="6">
        <v>4</v>
      </c>
      <c r="S4675" s="6">
        <v>0.1</v>
      </c>
      <c r="T4675" t="s">
        <v>851</v>
      </c>
      <c r="U4675">
        <f t="shared" ref="U4675:U4738" si="219">M4675*R4675</f>
        <v>2163.7600000000002</v>
      </c>
      <c r="V4675" s="7">
        <f t="shared" ref="V4675:V4738" si="220">N4675*R4675</f>
        <v>1593</v>
      </c>
      <c r="W4675" s="7">
        <f t="shared" ref="W4675:W4738" si="221">U4675-V4675-(1-S4675)</f>
        <v>569.86000000000024</v>
      </c>
    </row>
    <row r="4676" spans="1:23" x14ac:dyDescent="0.25">
      <c r="A4676" t="s">
        <v>1615</v>
      </c>
      <c r="B4676" s="4">
        <v>45860</v>
      </c>
      <c r="C4676" t="s">
        <v>373</v>
      </c>
      <c r="D4676" t="str">
        <f>VLOOKUP(C4676,Customers!$A$1:$H$201,4,0)</f>
        <v>Sean Hart</v>
      </c>
      <c r="E4676" t="str">
        <f>VLOOKUP(C4676,Customers!$A$1:$H$201,5,0)</f>
        <v>Female</v>
      </c>
      <c r="F4676" s="4">
        <f>VLOOKUP(C4676,Customers!$A$1:$H$201,6,0)</f>
        <v>19995</v>
      </c>
      <c r="G4676" s="4" t="str">
        <f>VLOOKUP(C4676,Customers!$A$1:$H$201,7,0)</f>
        <v>North Jason</v>
      </c>
      <c r="H4676" s="4">
        <f>VLOOKUP(C4676,Customers!$A$1:$H$201,8,0)</f>
        <v>45602</v>
      </c>
      <c r="I4676" t="s">
        <v>755</v>
      </c>
      <c r="J4676" t="str">
        <f>VLOOKUP(I4676,Products!$A$1:$F$51,2,0)</f>
        <v>Democratic Smartphone</v>
      </c>
      <c r="K4676" t="str">
        <f>VLOOKUP(I4676,Products!$A$1:$F$51,3,0)</f>
        <v>Electronics</v>
      </c>
      <c r="L4676" t="str">
        <f>VLOOKUP(I4676,Products!$A$1:$F$51,4,0)</f>
        <v>Smartphone</v>
      </c>
      <c r="M4676" s="7">
        <f>VLOOKUP(I4676,Products!$A$1:$F$51,5,0)</f>
        <v>1079.8900000000001</v>
      </c>
      <c r="N4676" s="7">
        <f>VLOOKUP(I4676,Products!$A$1:$F$51,6,0)</f>
        <v>703.83</v>
      </c>
      <c r="O4676" t="s">
        <v>838</v>
      </c>
      <c r="P4676" t="str">
        <f>VLOOKUP(O4676,Stores!$A$1:$D$6,2,0)</f>
        <v>MegaMart Brianahaven</v>
      </c>
      <c r="Q4676" t="str">
        <f>VLOOKUP(O4676,Stores!$A$1:$D$6,4,0)</f>
        <v>North</v>
      </c>
      <c r="R4676" s="6">
        <v>3</v>
      </c>
      <c r="S4676" s="6">
        <v>0</v>
      </c>
      <c r="T4676" t="s">
        <v>861</v>
      </c>
      <c r="U4676">
        <f t="shared" si="219"/>
        <v>3239.67</v>
      </c>
      <c r="V4676" s="7">
        <f t="shared" si="220"/>
        <v>2111.4900000000002</v>
      </c>
      <c r="W4676" s="7">
        <f t="shared" si="221"/>
        <v>1127.1799999999998</v>
      </c>
    </row>
    <row r="4677" spans="1:23" x14ac:dyDescent="0.25">
      <c r="A4677" t="s">
        <v>3524</v>
      </c>
      <c r="B4677" s="4">
        <v>45860</v>
      </c>
      <c r="C4677" t="s">
        <v>478</v>
      </c>
      <c r="D4677" t="str">
        <f>VLOOKUP(C4677,Customers!$A$1:$H$201,4,0)</f>
        <v>Denise Jackson</v>
      </c>
      <c r="E4677" t="str">
        <f>VLOOKUP(C4677,Customers!$A$1:$H$201,5,0)</f>
        <v>Male</v>
      </c>
      <c r="F4677" s="4">
        <f>VLOOKUP(C4677,Customers!$A$1:$H$201,6,0)</f>
        <v>35356</v>
      </c>
      <c r="G4677" s="4" t="str">
        <f>VLOOKUP(C4677,Customers!$A$1:$H$201,7,0)</f>
        <v>Williamsport</v>
      </c>
      <c r="H4677" s="4">
        <f>VLOOKUP(C4677,Customers!$A$1:$H$201,8,0)</f>
        <v>44915</v>
      </c>
      <c r="I4677" t="s">
        <v>728</v>
      </c>
      <c r="J4677" t="str">
        <f>VLOOKUP(I4677,Products!$A$1:$F$51,2,0)</f>
        <v>Understand Camera</v>
      </c>
      <c r="K4677" t="str">
        <f>VLOOKUP(I4677,Products!$A$1:$F$51,3,0)</f>
        <v>Electronics</v>
      </c>
      <c r="L4677" t="str">
        <f>VLOOKUP(I4677,Products!$A$1:$F$51,4,0)</f>
        <v>Camera</v>
      </c>
      <c r="M4677" s="7">
        <f>VLOOKUP(I4677,Products!$A$1:$F$51,5,0)</f>
        <v>1474.12</v>
      </c>
      <c r="N4677" s="7">
        <f>VLOOKUP(I4677,Products!$A$1:$F$51,6,0)</f>
        <v>764.02</v>
      </c>
      <c r="O4677" t="s">
        <v>827</v>
      </c>
      <c r="P4677" t="str">
        <f>VLOOKUP(O4677,Stores!$A$1:$D$6,2,0)</f>
        <v>MegaMart Jimenezborough</v>
      </c>
      <c r="Q4677" t="str">
        <f>VLOOKUP(O4677,Stores!$A$1:$D$6,4,0)</f>
        <v>South</v>
      </c>
      <c r="R4677" s="6">
        <v>4</v>
      </c>
      <c r="S4677" s="6">
        <v>0</v>
      </c>
      <c r="T4677" t="s">
        <v>861</v>
      </c>
      <c r="U4677">
        <f t="shared" si="219"/>
        <v>5896.48</v>
      </c>
      <c r="V4677" s="7">
        <f t="shared" si="220"/>
        <v>3056.08</v>
      </c>
      <c r="W4677" s="7">
        <f t="shared" si="221"/>
        <v>2839.3999999999996</v>
      </c>
    </row>
    <row r="4678" spans="1:23" x14ac:dyDescent="0.25">
      <c r="A4678" t="s">
        <v>3991</v>
      </c>
      <c r="B4678" s="4">
        <v>45860</v>
      </c>
      <c r="C4678" t="s">
        <v>377</v>
      </c>
      <c r="D4678" t="str">
        <f>VLOOKUP(C4678,Customers!$A$1:$H$201,4,0)</f>
        <v>William Pope</v>
      </c>
      <c r="E4678" t="str">
        <f>VLOOKUP(C4678,Customers!$A$1:$H$201,5,0)</f>
        <v>Female</v>
      </c>
      <c r="F4678" s="4">
        <f>VLOOKUP(C4678,Customers!$A$1:$H$201,6,0)</f>
        <v>20604</v>
      </c>
      <c r="G4678" s="4" t="str">
        <f>VLOOKUP(C4678,Customers!$A$1:$H$201,7,0)</f>
        <v>North Gary</v>
      </c>
      <c r="H4678" s="4">
        <f>VLOOKUP(C4678,Customers!$A$1:$H$201,8,0)</f>
        <v>45543</v>
      </c>
      <c r="I4678" t="s">
        <v>820</v>
      </c>
      <c r="J4678" t="str">
        <f>VLOOKUP(I4678,Products!$A$1:$F$51,2,0)</f>
        <v>Possible Watches</v>
      </c>
      <c r="K4678" t="str">
        <f>VLOOKUP(I4678,Products!$A$1:$F$51,3,0)</f>
        <v>Fashion</v>
      </c>
      <c r="L4678" t="str">
        <f>VLOOKUP(I4678,Products!$A$1:$F$51,4,0)</f>
        <v>Watches</v>
      </c>
      <c r="M4678" s="7">
        <f>VLOOKUP(I4678,Products!$A$1:$F$51,5,0)</f>
        <v>388.26</v>
      </c>
      <c r="N4678" s="7">
        <f>VLOOKUP(I4678,Products!$A$1:$F$51,6,0)</f>
        <v>199.3</v>
      </c>
      <c r="O4678" t="s">
        <v>831</v>
      </c>
      <c r="P4678" t="str">
        <f>VLOOKUP(O4678,Stores!$A$1:$D$6,2,0)</f>
        <v>MegaMart Peckmouth</v>
      </c>
      <c r="Q4678" t="str">
        <f>VLOOKUP(O4678,Stores!$A$1:$D$6,4,0)</f>
        <v>East</v>
      </c>
      <c r="R4678" s="6">
        <v>2</v>
      </c>
      <c r="S4678" s="6">
        <v>0</v>
      </c>
      <c r="T4678" t="s">
        <v>854</v>
      </c>
      <c r="U4678">
        <f t="shared" si="219"/>
        <v>776.52</v>
      </c>
      <c r="V4678" s="7">
        <f t="shared" si="220"/>
        <v>398.6</v>
      </c>
      <c r="W4678" s="7">
        <f t="shared" si="221"/>
        <v>376.91999999999996</v>
      </c>
    </row>
    <row r="4679" spans="1:23" x14ac:dyDescent="0.25">
      <c r="A4679" t="s">
        <v>5169</v>
      </c>
      <c r="B4679" s="4">
        <v>45860</v>
      </c>
      <c r="C4679" t="s">
        <v>433</v>
      </c>
      <c r="D4679" t="str">
        <f>VLOOKUP(C4679,Customers!$A$1:$H$201,4,0)</f>
        <v>Timothy Beck</v>
      </c>
      <c r="E4679" t="str">
        <f>VLOOKUP(C4679,Customers!$A$1:$H$201,5,0)</f>
        <v>Female</v>
      </c>
      <c r="F4679" s="4">
        <f>VLOOKUP(C4679,Customers!$A$1:$H$201,6,0)</f>
        <v>32027</v>
      </c>
      <c r="G4679" s="4" t="str">
        <f>VLOOKUP(C4679,Customers!$A$1:$H$201,7,0)</f>
        <v>Lauraborough</v>
      </c>
      <c r="H4679" s="4">
        <f>VLOOKUP(C4679,Customers!$A$1:$H$201,8,0)</f>
        <v>44913</v>
      </c>
      <c r="I4679" t="s">
        <v>802</v>
      </c>
      <c r="J4679" t="str">
        <f>VLOOKUP(I4679,Products!$A$1:$F$51,2,0)</f>
        <v>Piece Headphones</v>
      </c>
      <c r="K4679" t="str">
        <f>VLOOKUP(I4679,Products!$A$1:$F$51,3,0)</f>
        <v>Electronics</v>
      </c>
      <c r="L4679" t="str">
        <f>VLOOKUP(I4679,Products!$A$1:$F$51,4,0)</f>
        <v>Headphones</v>
      </c>
      <c r="M4679" s="7">
        <f>VLOOKUP(I4679,Products!$A$1:$F$51,5,0)</f>
        <v>1745.61</v>
      </c>
      <c r="N4679" s="7">
        <f>VLOOKUP(I4679,Products!$A$1:$F$51,6,0)</f>
        <v>1322.44</v>
      </c>
      <c r="O4679" t="s">
        <v>835</v>
      </c>
      <c r="P4679" t="str">
        <f>VLOOKUP(O4679,Stores!$A$1:$D$6,2,0)</f>
        <v>MegaMart New Michele</v>
      </c>
      <c r="Q4679" t="str">
        <f>VLOOKUP(O4679,Stores!$A$1:$D$6,4,0)</f>
        <v>West</v>
      </c>
      <c r="R4679" s="6">
        <v>3</v>
      </c>
      <c r="S4679" s="6">
        <v>0.15</v>
      </c>
      <c r="T4679" t="s">
        <v>857</v>
      </c>
      <c r="U4679">
        <f t="shared" si="219"/>
        <v>5236.83</v>
      </c>
      <c r="V4679" s="7">
        <f t="shared" si="220"/>
        <v>3967.32</v>
      </c>
      <c r="W4679" s="7">
        <f t="shared" si="221"/>
        <v>1268.6599999999999</v>
      </c>
    </row>
    <row r="4680" spans="1:23" x14ac:dyDescent="0.25">
      <c r="A4680" t="s">
        <v>5641</v>
      </c>
      <c r="B4680" s="4">
        <v>45860</v>
      </c>
      <c r="C4680" t="s">
        <v>580</v>
      </c>
      <c r="D4680" t="str">
        <f>VLOOKUP(C4680,Customers!$A$1:$H$201,4,0)</f>
        <v>Erin Rogers</v>
      </c>
      <c r="E4680" t="str">
        <f>VLOOKUP(C4680,Customers!$A$1:$H$201,5,0)</f>
        <v>Female</v>
      </c>
      <c r="F4680" s="4">
        <f>VLOOKUP(C4680,Customers!$A$1:$H$201,6,0)</f>
        <v>31328</v>
      </c>
      <c r="G4680" s="4" t="str">
        <f>VLOOKUP(C4680,Customers!$A$1:$H$201,7,0)</f>
        <v>Lake Lindsay</v>
      </c>
      <c r="H4680" s="4">
        <f>VLOOKUP(C4680,Customers!$A$1:$H$201,8,0)</f>
        <v>45889</v>
      </c>
      <c r="I4680" t="s">
        <v>724</v>
      </c>
      <c r="J4680" t="str">
        <f>VLOOKUP(I4680,Products!$A$1:$F$51,2,0)</f>
        <v>Company Fruits</v>
      </c>
      <c r="K4680" t="str">
        <f>VLOOKUP(I4680,Products!$A$1:$F$51,3,0)</f>
        <v>Groceries</v>
      </c>
      <c r="L4680" t="str">
        <f>VLOOKUP(I4680,Products!$A$1:$F$51,4,0)</f>
        <v>Fruits</v>
      </c>
      <c r="M4680" s="7">
        <f>VLOOKUP(I4680,Products!$A$1:$F$51,5,0)</f>
        <v>318.05</v>
      </c>
      <c r="N4680" s="7">
        <f>VLOOKUP(I4680,Products!$A$1:$F$51,6,0)</f>
        <v>742.26521739130465</v>
      </c>
      <c r="O4680" t="s">
        <v>838</v>
      </c>
      <c r="P4680" t="str">
        <f>VLOOKUP(O4680,Stores!$A$1:$D$6,2,0)</f>
        <v>MegaMart Brianahaven</v>
      </c>
      <c r="Q4680" t="str">
        <f>VLOOKUP(O4680,Stores!$A$1:$D$6,4,0)</f>
        <v>North</v>
      </c>
      <c r="R4680" s="6">
        <v>3</v>
      </c>
      <c r="S4680" s="6">
        <v>0.05</v>
      </c>
      <c r="T4680" t="s">
        <v>861</v>
      </c>
      <c r="U4680">
        <f t="shared" si="219"/>
        <v>954.15000000000009</v>
      </c>
      <c r="V4680" s="7">
        <f t="shared" si="220"/>
        <v>2226.7956521739138</v>
      </c>
      <c r="W4680" s="7">
        <f t="shared" si="221"/>
        <v>-1273.5956521739138</v>
      </c>
    </row>
    <row r="4681" spans="1:23" x14ac:dyDescent="0.25">
      <c r="A4681" t="s">
        <v>1211</v>
      </c>
      <c r="B4681" s="4">
        <v>45860</v>
      </c>
      <c r="C4681" t="s">
        <v>531</v>
      </c>
      <c r="D4681" t="str">
        <f>VLOOKUP(C4681,Customers!$A$1:$H$201,4,0)</f>
        <v>Crystal Garrison</v>
      </c>
      <c r="E4681" t="str">
        <f>VLOOKUP(C4681,Customers!$A$1:$H$201,5,0)</f>
        <v>Female</v>
      </c>
      <c r="F4681" s="4">
        <f>VLOOKUP(C4681,Customers!$A$1:$H$201,6,0)</f>
        <v>24506</v>
      </c>
      <c r="G4681" s="4" t="str">
        <f>VLOOKUP(C4681,Customers!$A$1:$H$201,7,0)</f>
        <v>New Jason</v>
      </c>
      <c r="H4681" s="4">
        <f>VLOOKUP(C4681,Customers!$A$1:$H$201,8,0)</f>
        <v>45066</v>
      </c>
      <c r="I4681" t="s">
        <v>820</v>
      </c>
      <c r="J4681" t="str">
        <f>VLOOKUP(I4681,Products!$A$1:$F$51,2,0)</f>
        <v>Possible Watches</v>
      </c>
      <c r="K4681" t="str">
        <f>VLOOKUP(I4681,Products!$A$1:$F$51,3,0)</f>
        <v>Fashion</v>
      </c>
      <c r="L4681" t="str">
        <f>VLOOKUP(I4681,Products!$A$1:$F$51,4,0)</f>
        <v>Watches</v>
      </c>
      <c r="M4681" s="7">
        <f>VLOOKUP(I4681,Products!$A$1:$F$51,5,0)</f>
        <v>388.26</v>
      </c>
      <c r="N4681" s="7">
        <f>VLOOKUP(I4681,Products!$A$1:$F$51,6,0)</f>
        <v>199.3</v>
      </c>
      <c r="O4681" t="s">
        <v>842</v>
      </c>
      <c r="P4681" t="str">
        <f>VLOOKUP(O4681,Stores!$A$1:$D$6,2,0)</f>
        <v>MegaMart Johnmouth</v>
      </c>
      <c r="Q4681" t="str">
        <f>VLOOKUP(O4681,Stores!$A$1:$D$6,4,0)</f>
        <v>East</v>
      </c>
      <c r="R4681" s="6">
        <v>2</v>
      </c>
      <c r="S4681" s="6">
        <v>0.05</v>
      </c>
      <c r="T4681" t="s">
        <v>851</v>
      </c>
      <c r="U4681">
        <f t="shared" si="219"/>
        <v>776.52</v>
      </c>
      <c r="V4681" s="7">
        <f t="shared" si="220"/>
        <v>398.6</v>
      </c>
      <c r="W4681" s="7">
        <f t="shared" si="221"/>
        <v>376.96999999999997</v>
      </c>
    </row>
    <row r="4682" spans="1:23" x14ac:dyDescent="0.25">
      <c r="A4682" t="s">
        <v>1626</v>
      </c>
      <c r="B4682" s="4">
        <v>45860</v>
      </c>
      <c r="C4682" t="s">
        <v>397</v>
      </c>
      <c r="D4682" t="str">
        <f>VLOOKUP(C4682,Customers!$A$1:$H$201,4,0)</f>
        <v>Victoria Hansen</v>
      </c>
      <c r="E4682" t="str">
        <f>VLOOKUP(C4682,Customers!$A$1:$H$201,5,0)</f>
        <v>Female</v>
      </c>
      <c r="F4682" s="4">
        <f>VLOOKUP(C4682,Customers!$A$1:$H$201,6,0)</f>
        <v>34980</v>
      </c>
      <c r="G4682" s="4" t="str">
        <f>VLOOKUP(C4682,Customers!$A$1:$H$201,7,0)</f>
        <v>Lake Dale</v>
      </c>
      <c r="H4682" s="4">
        <f>VLOOKUP(C4682,Customers!$A$1:$H$201,8,0)</f>
        <v>45124</v>
      </c>
      <c r="I4682" t="s">
        <v>778</v>
      </c>
      <c r="J4682" t="str">
        <f>VLOOKUP(I4682,Products!$A$1:$F$51,2,0)</f>
        <v>Deal Smartphone</v>
      </c>
      <c r="K4682" t="str">
        <f>VLOOKUP(I4682,Products!$A$1:$F$51,3,0)</f>
        <v>Electronics</v>
      </c>
      <c r="L4682" t="str">
        <f>VLOOKUP(I4682,Products!$A$1:$F$51,4,0)</f>
        <v>Smartphone</v>
      </c>
      <c r="M4682" s="7">
        <f>VLOOKUP(I4682,Products!$A$1:$F$51,5,0)</f>
        <v>673.78</v>
      </c>
      <c r="N4682" s="7">
        <f>VLOOKUP(I4682,Products!$A$1:$F$51,6,0)</f>
        <v>363.33</v>
      </c>
      <c r="O4682" t="s">
        <v>842</v>
      </c>
      <c r="P4682" t="str">
        <f>VLOOKUP(O4682,Stores!$A$1:$D$6,2,0)</f>
        <v>MegaMart Johnmouth</v>
      </c>
      <c r="Q4682" t="str">
        <f>VLOOKUP(O4682,Stores!$A$1:$D$6,4,0)</f>
        <v>East</v>
      </c>
      <c r="R4682" s="6">
        <v>5</v>
      </c>
      <c r="S4682" s="6">
        <v>0.15</v>
      </c>
      <c r="T4682" t="s">
        <v>861</v>
      </c>
      <c r="U4682">
        <f t="shared" si="219"/>
        <v>3368.8999999999996</v>
      </c>
      <c r="V4682" s="7">
        <f t="shared" si="220"/>
        <v>1816.6499999999999</v>
      </c>
      <c r="W4682" s="7">
        <f t="shared" si="221"/>
        <v>1551.3999999999999</v>
      </c>
    </row>
    <row r="4683" spans="1:23" x14ac:dyDescent="0.25">
      <c r="A4683" t="s">
        <v>2207</v>
      </c>
      <c r="B4683" s="4">
        <v>45860</v>
      </c>
      <c r="C4683" t="s">
        <v>380</v>
      </c>
      <c r="D4683" t="str">
        <f>VLOOKUP(C4683,Customers!$A$1:$H$201,4,0)</f>
        <v>Carolyn Perez</v>
      </c>
      <c r="E4683" t="str">
        <f>VLOOKUP(C4683,Customers!$A$1:$H$201,5,0)</f>
        <v>Female</v>
      </c>
      <c r="F4683" s="4">
        <f>VLOOKUP(C4683,Customers!$A$1:$H$201,6,0)</f>
        <v>35236</v>
      </c>
      <c r="G4683" s="4" t="str">
        <f>VLOOKUP(C4683,Customers!$A$1:$H$201,7,0)</f>
        <v>South Briantown</v>
      </c>
      <c r="H4683" s="4">
        <f>VLOOKUP(C4683,Customers!$A$1:$H$201,8,0)</f>
        <v>45242</v>
      </c>
      <c r="I4683" t="s">
        <v>714</v>
      </c>
      <c r="J4683" t="str">
        <f>VLOOKUP(I4683,Products!$A$1:$F$51,2,0)</f>
        <v>Here Footwear</v>
      </c>
      <c r="K4683" t="str">
        <f>VLOOKUP(I4683,Products!$A$1:$F$51,3,0)</f>
        <v>Fashion</v>
      </c>
      <c r="L4683" t="str">
        <f>VLOOKUP(I4683,Products!$A$1:$F$51,4,0)</f>
        <v>Footwear</v>
      </c>
      <c r="M4683" s="7">
        <f>VLOOKUP(I4683,Products!$A$1:$F$51,5,0)</f>
        <v>1102.791777777778</v>
      </c>
      <c r="N4683" s="7">
        <f>VLOOKUP(I4683,Products!$A$1:$F$51,6,0)</f>
        <v>169.03</v>
      </c>
      <c r="O4683" t="s">
        <v>838</v>
      </c>
      <c r="P4683" t="str">
        <f>VLOOKUP(O4683,Stores!$A$1:$D$6,2,0)</f>
        <v>MegaMart Brianahaven</v>
      </c>
      <c r="Q4683" t="str">
        <f>VLOOKUP(O4683,Stores!$A$1:$D$6,4,0)</f>
        <v>North</v>
      </c>
      <c r="R4683" s="6">
        <v>5</v>
      </c>
      <c r="S4683" s="6">
        <v>0</v>
      </c>
      <c r="T4683" t="s">
        <v>857</v>
      </c>
      <c r="U4683">
        <f t="shared" si="219"/>
        <v>5513.9588888888902</v>
      </c>
      <c r="V4683" s="7">
        <f t="shared" si="220"/>
        <v>845.15</v>
      </c>
      <c r="W4683" s="7">
        <f t="shared" si="221"/>
        <v>4667.8088888888906</v>
      </c>
    </row>
    <row r="4684" spans="1:23" x14ac:dyDescent="0.25">
      <c r="A4684" t="s">
        <v>4486</v>
      </c>
      <c r="B4684" s="4">
        <v>45860</v>
      </c>
      <c r="C4684" t="s">
        <v>325</v>
      </c>
      <c r="D4684" t="str">
        <f>VLOOKUP(C4684,Customers!$A$1:$H$201,4,0)</f>
        <v>Laurie Mason</v>
      </c>
      <c r="E4684" t="str">
        <f>VLOOKUP(C4684,Customers!$A$1:$H$201,5,0)</f>
        <v>Female</v>
      </c>
      <c r="F4684" s="4">
        <f>VLOOKUP(C4684,Customers!$A$1:$H$201,6,0)</f>
        <v>27567</v>
      </c>
      <c r="G4684" s="4" t="str">
        <f>VLOOKUP(C4684,Customers!$A$1:$H$201,7,0)</f>
        <v>Berrymouth</v>
      </c>
      <c r="H4684" s="4">
        <f>VLOOKUP(C4684,Customers!$A$1:$H$201,8,0)</f>
        <v>45840</v>
      </c>
      <c r="I4684" t="s">
        <v>760</v>
      </c>
      <c r="J4684" t="str">
        <f>VLOOKUP(I4684,Products!$A$1:$F$51,2,0)</f>
        <v>Simple Accessories</v>
      </c>
      <c r="K4684" t="str">
        <f>VLOOKUP(I4684,Products!$A$1:$F$51,3,0)</f>
        <v>Fashion</v>
      </c>
      <c r="L4684" t="str">
        <f>VLOOKUP(I4684,Products!$A$1:$F$51,4,0)</f>
        <v>Accessories</v>
      </c>
      <c r="M4684" s="7">
        <f>VLOOKUP(I4684,Products!$A$1:$F$51,5,0)</f>
        <v>1102.791777777778</v>
      </c>
      <c r="N4684" s="7">
        <f>VLOOKUP(I4684,Products!$A$1:$F$51,6,0)</f>
        <v>242.98</v>
      </c>
      <c r="O4684" t="s">
        <v>827</v>
      </c>
      <c r="P4684" t="str">
        <f>VLOOKUP(O4684,Stores!$A$1:$D$6,2,0)</f>
        <v>MegaMart Jimenezborough</v>
      </c>
      <c r="Q4684" t="str">
        <f>VLOOKUP(O4684,Stores!$A$1:$D$6,4,0)</f>
        <v>South</v>
      </c>
      <c r="R4684" s="6">
        <v>5</v>
      </c>
      <c r="S4684" s="6">
        <v>0.1</v>
      </c>
      <c r="T4684" t="s">
        <v>857</v>
      </c>
      <c r="U4684">
        <f t="shared" si="219"/>
        <v>5513.9588888888902</v>
      </c>
      <c r="V4684" s="7">
        <f t="shared" si="220"/>
        <v>1214.8999999999999</v>
      </c>
      <c r="W4684" s="7">
        <f t="shared" si="221"/>
        <v>4298.1588888888909</v>
      </c>
    </row>
    <row r="4685" spans="1:23" x14ac:dyDescent="0.25">
      <c r="A4685" t="s">
        <v>4847</v>
      </c>
      <c r="B4685" s="4">
        <v>45861</v>
      </c>
      <c r="C4685" t="s">
        <v>248</v>
      </c>
      <c r="D4685" t="str">
        <f>VLOOKUP(C4685,Customers!$A$1:$H$201,4,0)</f>
        <v>Jason Jenkins</v>
      </c>
      <c r="E4685" t="str">
        <f>VLOOKUP(C4685,Customers!$A$1:$H$201,5,0)</f>
        <v>Female</v>
      </c>
      <c r="F4685" s="4">
        <f>VLOOKUP(C4685,Customers!$A$1:$H$201,6,0)</f>
        <v>31304</v>
      </c>
      <c r="G4685" s="4" t="str">
        <f>VLOOKUP(C4685,Customers!$A$1:$H$201,7,0)</f>
        <v>New Randychester</v>
      </c>
      <c r="H4685" s="4">
        <f>VLOOKUP(C4685,Customers!$A$1:$H$201,8,0)</f>
        <v>44186</v>
      </c>
      <c r="I4685" t="s">
        <v>741</v>
      </c>
      <c r="J4685" t="str">
        <f>VLOOKUP(I4685,Products!$A$1:$F$51,2,0)</f>
        <v>Above Camera</v>
      </c>
      <c r="K4685" t="str">
        <f>VLOOKUP(I4685,Products!$A$1:$F$51,3,0)</f>
        <v>Electronics</v>
      </c>
      <c r="L4685" t="str">
        <f>VLOOKUP(I4685,Products!$A$1:$F$51,4,0)</f>
        <v>Camera</v>
      </c>
      <c r="M4685" s="7">
        <f>VLOOKUP(I4685,Products!$A$1:$F$51,5,0)</f>
        <v>1193.0899999999999</v>
      </c>
      <c r="N4685" s="7">
        <f>VLOOKUP(I4685,Products!$A$1:$F$51,6,0)</f>
        <v>818.24</v>
      </c>
      <c r="O4685" t="s">
        <v>831</v>
      </c>
      <c r="P4685" t="str">
        <f>VLOOKUP(O4685,Stores!$A$1:$D$6,2,0)</f>
        <v>MegaMart Peckmouth</v>
      </c>
      <c r="Q4685" t="str">
        <f>VLOOKUP(O4685,Stores!$A$1:$D$6,4,0)</f>
        <v>East</v>
      </c>
      <c r="R4685" s="6">
        <v>4</v>
      </c>
      <c r="S4685" s="6">
        <v>0.05</v>
      </c>
      <c r="T4685" t="s">
        <v>851</v>
      </c>
      <c r="U4685">
        <f t="shared" si="219"/>
        <v>4772.3599999999997</v>
      </c>
      <c r="V4685" s="7">
        <f t="shared" si="220"/>
        <v>3272.96</v>
      </c>
      <c r="W4685" s="7">
        <f t="shared" si="221"/>
        <v>1498.4499999999996</v>
      </c>
    </row>
    <row r="4686" spans="1:23" x14ac:dyDescent="0.25">
      <c r="A4686" t="s">
        <v>5246</v>
      </c>
      <c r="B4686" s="4">
        <v>45861</v>
      </c>
      <c r="C4686" t="s">
        <v>401</v>
      </c>
      <c r="D4686" t="str">
        <f>VLOOKUP(C4686,Customers!$A$1:$H$201,4,0)</f>
        <v>Samantha Hill</v>
      </c>
      <c r="E4686" t="str">
        <f>VLOOKUP(C4686,Customers!$A$1:$H$201,5,0)</f>
        <v>Male</v>
      </c>
      <c r="F4686" s="4">
        <f>VLOOKUP(C4686,Customers!$A$1:$H$201,6,0)</f>
        <v>22241</v>
      </c>
      <c r="G4686" s="4" t="str">
        <f>VLOOKUP(C4686,Customers!$A$1:$H$201,7,0)</f>
        <v>Georgetown</v>
      </c>
      <c r="H4686" s="4">
        <f>VLOOKUP(C4686,Customers!$A$1:$H$201,8,0)</f>
        <v>44720</v>
      </c>
      <c r="I4686" t="s">
        <v>732</v>
      </c>
      <c r="J4686" t="str">
        <f>VLOOKUP(I4686,Products!$A$1:$F$51,2,0)</f>
        <v>Us Snacks</v>
      </c>
      <c r="K4686" t="str">
        <f>VLOOKUP(I4686,Products!$A$1:$F$51,3,0)</f>
        <v>Groceries</v>
      </c>
      <c r="L4686" t="str">
        <f>VLOOKUP(I4686,Products!$A$1:$F$51,4,0)</f>
        <v>Snacks</v>
      </c>
      <c r="M4686" s="7">
        <f>VLOOKUP(I4686,Products!$A$1:$F$51,5,0)</f>
        <v>123.19</v>
      </c>
      <c r="N4686" s="7">
        <f>VLOOKUP(I4686,Products!$A$1:$F$51,6,0)</f>
        <v>80.36</v>
      </c>
      <c r="O4686" t="s">
        <v>838</v>
      </c>
      <c r="P4686" t="str">
        <f>VLOOKUP(O4686,Stores!$A$1:$D$6,2,0)</f>
        <v>MegaMart Brianahaven</v>
      </c>
      <c r="Q4686" t="str">
        <f>VLOOKUP(O4686,Stores!$A$1:$D$6,4,0)</f>
        <v>North</v>
      </c>
      <c r="R4686" s="6">
        <v>4</v>
      </c>
      <c r="S4686" s="6">
        <v>0.1</v>
      </c>
      <c r="T4686" t="s">
        <v>861</v>
      </c>
      <c r="U4686">
        <f t="shared" si="219"/>
        <v>492.76</v>
      </c>
      <c r="V4686" s="7">
        <f t="shared" si="220"/>
        <v>321.44</v>
      </c>
      <c r="W4686" s="7">
        <f t="shared" si="221"/>
        <v>170.42</v>
      </c>
    </row>
    <row r="4687" spans="1:23" x14ac:dyDescent="0.25">
      <c r="A4687" t="s">
        <v>5397</v>
      </c>
      <c r="B4687" s="4">
        <v>45861</v>
      </c>
      <c r="C4687" t="s">
        <v>208</v>
      </c>
      <c r="D4687" t="str">
        <f>VLOOKUP(C4687,Customers!$A$1:$H$201,4,0)</f>
        <v>Crystal Johnson</v>
      </c>
      <c r="E4687" t="str">
        <f>VLOOKUP(C4687,Customers!$A$1:$H$201,5,0)</f>
        <v>Female</v>
      </c>
      <c r="F4687" s="4">
        <f>VLOOKUP(C4687,Customers!$A$1:$H$201,6,0)</f>
        <v>37570</v>
      </c>
      <c r="G4687" s="4" t="str">
        <f>VLOOKUP(C4687,Customers!$A$1:$H$201,7,0)</f>
        <v>New Kathleentown</v>
      </c>
      <c r="H4687" s="4">
        <f>VLOOKUP(C4687,Customers!$A$1:$H$201,8,0)</f>
        <v>44274</v>
      </c>
      <c r="I4687" t="s">
        <v>757</v>
      </c>
      <c r="J4687" t="str">
        <f>VLOOKUP(I4687,Products!$A$1:$F$51,2,0)</f>
        <v>Traditional Laptop</v>
      </c>
      <c r="K4687" t="str">
        <f>VLOOKUP(I4687,Products!$A$1:$F$51,3,0)</f>
        <v>Electronics</v>
      </c>
      <c r="L4687" t="str">
        <f>VLOOKUP(I4687,Products!$A$1:$F$51,4,0)</f>
        <v>Laptop</v>
      </c>
      <c r="M4687" s="7">
        <f>VLOOKUP(I4687,Products!$A$1:$F$51,5,0)</f>
        <v>1762.92</v>
      </c>
      <c r="N4687" s="7">
        <f>VLOOKUP(I4687,Products!$A$1:$F$51,6,0)</f>
        <v>1346.48</v>
      </c>
      <c r="O4687" t="s">
        <v>835</v>
      </c>
      <c r="P4687" t="str">
        <f>VLOOKUP(O4687,Stores!$A$1:$D$6,2,0)</f>
        <v>MegaMart New Michele</v>
      </c>
      <c r="Q4687" t="str">
        <f>VLOOKUP(O4687,Stores!$A$1:$D$6,4,0)</f>
        <v>West</v>
      </c>
      <c r="R4687" s="6">
        <v>4</v>
      </c>
      <c r="S4687" s="6">
        <v>0</v>
      </c>
      <c r="T4687" t="s">
        <v>857</v>
      </c>
      <c r="U4687">
        <f t="shared" si="219"/>
        <v>7051.68</v>
      </c>
      <c r="V4687" s="7">
        <f t="shared" si="220"/>
        <v>5385.92</v>
      </c>
      <c r="W4687" s="7">
        <f t="shared" si="221"/>
        <v>1664.7600000000002</v>
      </c>
    </row>
    <row r="4688" spans="1:23" x14ac:dyDescent="0.25">
      <c r="A4688" t="s">
        <v>5810</v>
      </c>
      <c r="B4688" s="4">
        <v>45861</v>
      </c>
      <c r="C4688" t="s">
        <v>568</v>
      </c>
      <c r="D4688" t="str">
        <f>VLOOKUP(C4688,Customers!$A$1:$H$201,4,0)</f>
        <v>Thomas Chung</v>
      </c>
      <c r="E4688" t="str">
        <f>VLOOKUP(C4688,Customers!$A$1:$H$201,5,0)</f>
        <v>Male</v>
      </c>
      <c r="F4688" s="4">
        <f>VLOOKUP(C4688,Customers!$A$1:$H$201,6,0)</f>
        <v>33160</v>
      </c>
      <c r="G4688" s="4" t="str">
        <f>VLOOKUP(C4688,Customers!$A$1:$H$201,7,0)</f>
        <v>Joshuamouth</v>
      </c>
      <c r="H4688" s="4">
        <f>VLOOKUP(C4688,Customers!$A$1:$H$201,8,0)</f>
        <v>44587</v>
      </c>
      <c r="I4688" t="s">
        <v>784</v>
      </c>
      <c r="J4688" t="str">
        <f>VLOOKUP(I4688,Products!$A$1:$F$51,2,0)</f>
        <v>Foot Snacks</v>
      </c>
      <c r="K4688" t="str">
        <f>VLOOKUP(I4688,Products!$A$1:$F$51,3,0)</f>
        <v>Groceries</v>
      </c>
      <c r="L4688" t="str">
        <f>VLOOKUP(I4688,Products!$A$1:$F$51,4,0)</f>
        <v>Snacks</v>
      </c>
      <c r="M4688" s="7">
        <f>VLOOKUP(I4688,Products!$A$1:$F$51,5,0)</f>
        <v>1095.72</v>
      </c>
      <c r="N4688" s="7">
        <f>VLOOKUP(I4688,Products!$A$1:$F$51,6,0)</f>
        <v>822.2</v>
      </c>
      <c r="O4688" t="s">
        <v>842</v>
      </c>
      <c r="P4688" t="str">
        <f>VLOOKUP(O4688,Stores!$A$1:$D$6,2,0)</f>
        <v>MegaMart Johnmouth</v>
      </c>
      <c r="Q4688" t="str">
        <f>VLOOKUP(O4688,Stores!$A$1:$D$6,4,0)</f>
        <v>East</v>
      </c>
      <c r="R4688" s="6">
        <v>2</v>
      </c>
      <c r="S4688" s="6">
        <v>0.1</v>
      </c>
      <c r="T4688" t="s">
        <v>857</v>
      </c>
      <c r="U4688">
        <f t="shared" si="219"/>
        <v>2191.44</v>
      </c>
      <c r="V4688" s="7">
        <f t="shared" si="220"/>
        <v>1644.4</v>
      </c>
      <c r="W4688" s="7">
        <f t="shared" si="221"/>
        <v>546.14</v>
      </c>
    </row>
    <row r="4689" spans="1:23" x14ac:dyDescent="0.25">
      <c r="A4689" t="s">
        <v>1045</v>
      </c>
      <c r="B4689" s="4">
        <v>45861</v>
      </c>
      <c r="C4689" t="s">
        <v>641</v>
      </c>
      <c r="D4689" t="str">
        <f>VLOOKUP(C4689,Customers!$A$1:$H$201,4,0)</f>
        <v>Meghan Wright</v>
      </c>
      <c r="E4689" t="str">
        <f>VLOOKUP(C4689,Customers!$A$1:$H$201,5,0)</f>
        <v>Male</v>
      </c>
      <c r="F4689" s="4">
        <f>VLOOKUP(C4689,Customers!$A$1:$H$201,6,0)</f>
        <v>38193</v>
      </c>
      <c r="G4689" s="4" t="str">
        <f>VLOOKUP(C4689,Customers!$A$1:$H$201,7,0)</f>
        <v>East Rodney</v>
      </c>
      <c r="H4689" s="4">
        <f>VLOOKUP(C4689,Customers!$A$1:$H$201,8,0)</f>
        <v>44302</v>
      </c>
      <c r="I4689" t="s">
        <v>757</v>
      </c>
      <c r="J4689" t="str">
        <f>VLOOKUP(I4689,Products!$A$1:$F$51,2,0)</f>
        <v>Traditional Laptop</v>
      </c>
      <c r="K4689" t="str">
        <f>VLOOKUP(I4689,Products!$A$1:$F$51,3,0)</f>
        <v>Electronics</v>
      </c>
      <c r="L4689" t="str">
        <f>VLOOKUP(I4689,Products!$A$1:$F$51,4,0)</f>
        <v>Laptop</v>
      </c>
      <c r="M4689" s="7">
        <f>VLOOKUP(I4689,Products!$A$1:$F$51,5,0)</f>
        <v>1762.92</v>
      </c>
      <c r="N4689" s="7">
        <f>VLOOKUP(I4689,Products!$A$1:$F$51,6,0)</f>
        <v>1346.48</v>
      </c>
      <c r="O4689" t="s">
        <v>838</v>
      </c>
      <c r="P4689" t="str">
        <f>VLOOKUP(O4689,Stores!$A$1:$D$6,2,0)</f>
        <v>MegaMart Brianahaven</v>
      </c>
      <c r="Q4689" t="str">
        <f>VLOOKUP(O4689,Stores!$A$1:$D$6,4,0)</f>
        <v>North</v>
      </c>
      <c r="R4689" s="6">
        <v>3</v>
      </c>
      <c r="S4689" s="6">
        <v>0</v>
      </c>
      <c r="T4689" t="s">
        <v>854</v>
      </c>
      <c r="U4689">
        <f t="shared" si="219"/>
        <v>5288.76</v>
      </c>
      <c r="V4689" s="7">
        <f t="shared" si="220"/>
        <v>4039.44</v>
      </c>
      <c r="W4689" s="7">
        <f t="shared" si="221"/>
        <v>1248.3200000000002</v>
      </c>
    </row>
    <row r="4690" spans="1:23" x14ac:dyDescent="0.25">
      <c r="A4690" t="s">
        <v>2094</v>
      </c>
      <c r="B4690" s="4">
        <v>45862</v>
      </c>
      <c r="C4690" t="s">
        <v>226</v>
      </c>
      <c r="D4690" t="str">
        <f>VLOOKUP(C4690,Customers!$A$1:$H$201,4,0)</f>
        <v>Scott Wyatt</v>
      </c>
      <c r="E4690" t="str">
        <f>VLOOKUP(C4690,Customers!$A$1:$H$201,5,0)</f>
        <v>Female</v>
      </c>
      <c r="F4690" s="4">
        <f>VLOOKUP(C4690,Customers!$A$1:$H$201,6,0)</f>
        <v>23142</v>
      </c>
      <c r="G4690" s="4" t="str">
        <f>VLOOKUP(C4690,Customers!$A$1:$H$201,7,0)</f>
        <v>New Meagan</v>
      </c>
      <c r="H4690" s="4">
        <f>VLOOKUP(C4690,Customers!$A$1:$H$201,8,0)</f>
        <v>45562</v>
      </c>
      <c r="I4690" t="s">
        <v>822</v>
      </c>
      <c r="J4690" t="str">
        <f>VLOOKUP(I4690,Products!$A$1:$F$51,2,0)</f>
        <v>Maybe Footwear</v>
      </c>
      <c r="K4690" t="str">
        <f>VLOOKUP(I4690,Products!$A$1:$F$51,3,0)</f>
        <v>Fashion</v>
      </c>
      <c r="L4690" t="str">
        <f>VLOOKUP(I4690,Products!$A$1:$F$51,4,0)</f>
        <v>Footwear</v>
      </c>
      <c r="M4690" s="7">
        <f>VLOOKUP(I4690,Products!$A$1:$F$51,5,0)</f>
        <v>1044.6400000000001</v>
      </c>
      <c r="N4690" s="7">
        <f>VLOOKUP(I4690,Products!$A$1:$F$51,6,0)</f>
        <v>775.07</v>
      </c>
      <c r="O4690" t="s">
        <v>827</v>
      </c>
      <c r="P4690" t="str">
        <f>VLOOKUP(O4690,Stores!$A$1:$D$6,2,0)</f>
        <v>MegaMart Jimenezborough</v>
      </c>
      <c r="Q4690" t="str">
        <f>VLOOKUP(O4690,Stores!$A$1:$D$6,4,0)</f>
        <v>South</v>
      </c>
      <c r="R4690" s="6">
        <v>2</v>
      </c>
      <c r="S4690" s="6">
        <v>0.15</v>
      </c>
      <c r="T4690" t="s">
        <v>857</v>
      </c>
      <c r="U4690">
        <f t="shared" si="219"/>
        <v>2089.2800000000002</v>
      </c>
      <c r="V4690" s="7">
        <f t="shared" si="220"/>
        <v>1550.14</v>
      </c>
      <c r="W4690" s="7">
        <f t="shared" si="221"/>
        <v>538.29000000000008</v>
      </c>
    </row>
    <row r="4691" spans="1:23" x14ac:dyDescent="0.25">
      <c r="A4691" t="s">
        <v>2444</v>
      </c>
      <c r="B4691" s="4">
        <v>45862</v>
      </c>
      <c r="C4691" t="s">
        <v>427</v>
      </c>
      <c r="D4691" t="str">
        <f>VLOOKUP(C4691,Customers!$A$1:$H$201,4,0)</f>
        <v>Jose Smith</v>
      </c>
      <c r="E4691" t="str">
        <f>VLOOKUP(C4691,Customers!$A$1:$H$201,5,0)</f>
        <v>Male</v>
      </c>
      <c r="F4691" s="4">
        <f>VLOOKUP(C4691,Customers!$A$1:$H$201,6,0)</f>
        <v>21971</v>
      </c>
      <c r="G4691" s="4" t="str">
        <f>VLOOKUP(C4691,Customers!$A$1:$H$201,7,0)</f>
        <v>Smithburgh</v>
      </c>
      <c r="H4691" s="4">
        <f>VLOOKUP(C4691,Customers!$A$1:$H$201,8,0)</f>
        <v>45242</v>
      </c>
      <c r="I4691" t="s">
        <v>711</v>
      </c>
      <c r="J4691" t="str">
        <f>VLOOKUP(I4691,Products!$A$1:$F$51,2,0)</f>
        <v>Audience Television</v>
      </c>
      <c r="K4691" t="str">
        <f>VLOOKUP(I4691,Products!$A$1:$F$51,3,0)</f>
        <v>Electronics</v>
      </c>
      <c r="L4691" t="str">
        <f>VLOOKUP(I4691,Products!$A$1:$F$51,4,0)</f>
        <v>Television</v>
      </c>
      <c r="M4691" s="7">
        <f>VLOOKUP(I4691,Products!$A$1:$F$51,5,0)</f>
        <v>818.76</v>
      </c>
      <c r="N4691" s="7">
        <f>VLOOKUP(I4691,Products!$A$1:$F$51,6,0)</f>
        <v>527.62</v>
      </c>
      <c r="O4691" t="s">
        <v>827</v>
      </c>
      <c r="P4691" t="str">
        <f>VLOOKUP(O4691,Stores!$A$1:$D$6,2,0)</f>
        <v>MegaMart Jimenezborough</v>
      </c>
      <c r="Q4691" t="str">
        <f>VLOOKUP(O4691,Stores!$A$1:$D$6,4,0)</f>
        <v>South</v>
      </c>
      <c r="R4691" s="6">
        <v>5</v>
      </c>
      <c r="S4691" s="6">
        <v>0.05</v>
      </c>
      <c r="T4691" t="s">
        <v>857</v>
      </c>
      <c r="U4691">
        <f t="shared" si="219"/>
        <v>4093.8</v>
      </c>
      <c r="V4691" s="7">
        <f t="shared" si="220"/>
        <v>2638.1</v>
      </c>
      <c r="W4691" s="7">
        <f t="shared" si="221"/>
        <v>1454.7500000000002</v>
      </c>
    </row>
    <row r="4692" spans="1:23" x14ac:dyDescent="0.25">
      <c r="A4692" t="s">
        <v>3032</v>
      </c>
      <c r="B4692" s="4">
        <v>45862</v>
      </c>
      <c r="C4692" t="s">
        <v>292</v>
      </c>
      <c r="D4692" t="str">
        <f>VLOOKUP(C4692,Customers!$A$1:$H$201,4,0)</f>
        <v>Jeanne Young</v>
      </c>
      <c r="E4692" t="str">
        <f>VLOOKUP(C4692,Customers!$A$1:$H$201,5,0)</f>
        <v>Male</v>
      </c>
      <c r="F4692" s="4">
        <f>VLOOKUP(C4692,Customers!$A$1:$H$201,6,0)</f>
        <v>32411</v>
      </c>
      <c r="G4692" s="4" t="str">
        <f>VLOOKUP(C4692,Customers!$A$1:$H$201,7,0)</f>
        <v>Craigport</v>
      </c>
      <c r="H4692" s="4">
        <f>VLOOKUP(C4692,Customers!$A$1:$H$201,8,0)</f>
        <v>45671</v>
      </c>
      <c r="I4692" t="s">
        <v>757</v>
      </c>
      <c r="J4692" t="str">
        <f>VLOOKUP(I4692,Products!$A$1:$F$51,2,0)</f>
        <v>Traditional Laptop</v>
      </c>
      <c r="K4692" t="str">
        <f>VLOOKUP(I4692,Products!$A$1:$F$51,3,0)</f>
        <v>Electronics</v>
      </c>
      <c r="L4692" t="str">
        <f>VLOOKUP(I4692,Products!$A$1:$F$51,4,0)</f>
        <v>Laptop</v>
      </c>
      <c r="M4692" s="7">
        <f>VLOOKUP(I4692,Products!$A$1:$F$51,5,0)</f>
        <v>1762.92</v>
      </c>
      <c r="N4692" s="7">
        <f>VLOOKUP(I4692,Products!$A$1:$F$51,6,0)</f>
        <v>1346.48</v>
      </c>
      <c r="O4692" t="s">
        <v>835</v>
      </c>
      <c r="P4692" t="str">
        <f>VLOOKUP(O4692,Stores!$A$1:$D$6,2,0)</f>
        <v>MegaMart New Michele</v>
      </c>
      <c r="Q4692" t="str">
        <f>VLOOKUP(O4692,Stores!$A$1:$D$6,4,0)</f>
        <v>West</v>
      </c>
      <c r="R4692" s="6">
        <v>5</v>
      </c>
      <c r="S4692" s="6">
        <v>0.15</v>
      </c>
      <c r="T4692" t="s">
        <v>861</v>
      </c>
      <c r="U4692">
        <f t="shared" si="219"/>
        <v>8814.6</v>
      </c>
      <c r="V4692" s="7">
        <f t="shared" si="220"/>
        <v>6732.4</v>
      </c>
      <c r="W4692" s="7">
        <f t="shared" si="221"/>
        <v>2081.3500000000008</v>
      </c>
    </row>
    <row r="4693" spans="1:23" x14ac:dyDescent="0.25">
      <c r="A4693" t="s">
        <v>3042</v>
      </c>
      <c r="B4693" s="4">
        <v>45862</v>
      </c>
      <c r="C4693" t="s">
        <v>443</v>
      </c>
      <c r="D4693" t="str">
        <f>VLOOKUP(C4693,Customers!$A$1:$H$201,4,0)</f>
        <v>Curtis Faulkner</v>
      </c>
      <c r="E4693" t="str">
        <f>VLOOKUP(C4693,Customers!$A$1:$H$201,5,0)</f>
        <v>Female</v>
      </c>
      <c r="F4693" s="4">
        <f>VLOOKUP(C4693,Customers!$A$1:$H$201,6,0)</f>
        <v>23386</v>
      </c>
      <c r="G4693" s="4" t="str">
        <f>VLOOKUP(C4693,Customers!$A$1:$H$201,7,0)</f>
        <v>Annaborough</v>
      </c>
      <c r="H4693" s="4">
        <f>VLOOKUP(C4693,Customers!$A$1:$H$201,8,0)</f>
        <v>44122</v>
      </c>
      <c r="I4693" t="s">
        <v>810</v>
      </c>
      <c r="J4693" t="str">
        <f>VLOOKUP(I4693,Products!$A$1:$F$51,2,0)</f>
        <v>Least Accessories</v>
      </c>
      <c r="K4693" t="str">
        <f>VLOOKUP(I4693,Products!$A$1:$F$51,3,0)</f>
        <v>Fashion</v>
      </c>
      <c r="L4693" t="str">
        <f>VLOOKUP(I4693,Products!$A$1:$F$51,4,0)</f>
        <v>Accessories</v>
      </c>
      <c r="M4693" s="7">
        <f>VLOOKUP(I4693,Products!$A$1:$F$51,5,0)</f>
        <v>1286.55</v>
      </c>
      <c r="N4693" s="7">
        <f>VLOOKUP(I4693,Products!$A$1:$F$51,6,0)</f>
        <v>797.54</v>
      </c>
      <c r="O4693" t="s">
        <v>831</v>
      </c>
      <c r="P4693" t="str">
        <f>VLOOKUP(O4693,Stores!$A$1:$D$6,2,0)</f>
        <v>MegaMart Peckmouth</v>
      </c>
      <c r="Q4693" t="str">
        <f>VLOOKUP(O4693,Stores!$A$1:$D$6,4,0)</f>
        <v>East</v>
      </c>
      <c r="R4693" s="6">
        <v>5</v>
      </c>
      <c r="S4693" s="6">
        <v>0.1</v>
      </c>
      <c r="T4693" t="s">
        <v>857</v>
      </c>
      <c r="U4693">
        <f t="shared" si="219"/>
        <v>6432.75</v>
      </c>
      <c r="V4693" s="7">
        <f t="shared" si="220"/>
        <v>3987.7</v>
      </c>
      <c r="W4693" s="7">
        <f t="shared" si="221"/>
        <v>2444.15</v>
      </c>
    </row>
    <row r="4694" spans="1:23" x14ac:dyDescent="0.25">
      <c r="A4694" t="s">
        <v>3050</v>
      </c>
      <c r="B4694" s="4">
        <v>45862</v>
      </c>
      <c r="C4694" t="s">
        <v>450</v>
      </c>
      <c r="D4694" t="str">
        <f>VLOOKUP(C4694,Customers!$A$1:$H$201,4,0)</f>
        <v>Amy Smith</v>
      </c>
      <c r="E4694" t="str">
        <f>VLOOKUP(C4694,Customers!$A$1:$H$201,5,0)</f>
        <v>Male</v>
      </c>
      <c r="F4694" s="4">
        <f>VLOOKUP(C4694,Customers!$A$1:$H$201,6,0)</f>
        <v>22556</v>
      </c>
      <c r="G4694" s="4" t="str">
        <f>VLOOKUP(C4694,Customers!$A$1:$H$201,7,0)</f>
        <v>Simonstad</v>
      </c>
      <c r="H4694" s="4">
        <f>VLOOKUP(C4694,Customers!$A$1:$H$201,8,0)</f>
        <v>45467</v>
      </c>
      <c r="I4694" t="s">
        <v>746</v>
      </c>
      <c r="J4694" t="str">
        <f>VLOOKUP(I4694,Products!$A$1:$F$51,2,0)</f>
        <v>Add Clothing</v>
      </c>
      <c r="K4694" t="str">
        <f>VLOOKUP(I4694,Products!$A$1:$F$51,3,0)</f>
        <v>Fashion</v>
      </c>
      <c r="L4694" t="str">
        <f>VLOOKUP(I4694,Products!$A$1:$F$51,4,0)</f>
        <v>Clothing</v>
      </c>
      <c r="M4694" s="7">
        <f>VLOOKUP(I4694,Products!$A$1:$F$51,5,0)</f>
        <v>1342.75</v>
      </c>
      <c r="N4694" s="7">
        <f>VLOOKUP(I4694,Products!$A$1:$F$51,6,0)</f>
        <v>797.94</v>
      </c>
      <c r="O4694" t="s">
        <v>835</v>
      </c>
      <c r="P4694" t="str">
        <f>VLOOKUP(O4694,Stores!$A$1:$D$6,2,0)</f>
        <v>MegaMart New Michele</v>
      </c>
      <c r="Q4694" t="str">
        <f>VLOOKUP(O4694,Stores!$A$1:$D$6,4,0)</f>
        <v>West</v>
      </c>
      <c r="R4694" s="6">
        <v>2</v>
      </c>
      <c r="S4694" s="6">
        <v>0.15</v>
      </c>
      <c r="T4694" t="s">
        <v>854</v>
      </c>
      <c r="U4694">
        <f t="shared" si="219"/>
        <v>2685.5</v>
      </c>
      <c r="V4694" s="7">
        <f t="shared" si="220"/>
        <v>1595.88</v>
      </c>
      <c r="W4694" s="7">
        <f t="shared" si="221"/>
        <v>1088.77</v>
      </c>
    </row>
    <row r="4695" spans="1:23" x14ac:dyDescent="0.25">
      <c r="A4695" t="s">
        <v>4126</v>
      </c>
      <c r="B4695" s="4">
        <v>45862</v>
      </c>
      <c r="C4695" t="s">
        <v>503</v>
      </c>
      <c r="D4695" t="str">
        <f>VLOOKUP(C4695,Customers!$A$1:$H$201,4,0)</f>
        <v>Alexander Mcfarland</v>
      </c>
      <c r="E4695" t="str">
        <f>VLOOKUP(C4695,Customers!$A$1:$H$201,5,0)</f>
        <v>Male</v>
      </c>
      <c r="F4695" s="4">
        <f>VLOOKUP(C4695,Customers!$A$1:$H$201,6,0)</f>
        <v>21996</v>
      </c>
      <c r="G4695" s="4" t="str">
        <f>VLOOKUP(C4695,Customers!$A$1:$H$201,7,0)</f>
        <v>Whiteside</v>
      </c>
      <c r="H4695" s="4">
        <f>VLOOKUP(C4695,Customers!$A$1:$H$201,8,0)</f>
        <v>44455</v>
      </c>
      <c r="I4695" t="s">
        <v>818</v>
      </c>
      <c r="J4695" t="str">
        <f>VLOOKUP(I4695,Products!$A$1:$F$51,2,0)</f>
        <v>Nor Bags</v>
      </c>
      <c r="K4695" t="str">
        <f>VLOOKUP(I4695,Products!$A$1:$F$51,3,0)</f>
        <v>Fashion</v>
      </c>
      <c r="L4695" t="str">
        <f>VLOOKUP(I4695,Products!$A$1:$F$51,4,0)</f>
        <v>Bags</v>
      </c>
      <c r="M4695" s="7">
        <f>VLOOKUP(I4695,Products!$A$1:$F$51,5,0)</f>
        <v>1216.3599999999999</v>
      </c>
      <c r="N4695" s="7">
        <f>VLOOKUP(I4695,Products!$A$1:$F$51,6,0)</f>
        <v>794.8</v>
      </c>
      <c r="O4695" t="s">
        <v>827</v>
      </c>
      <c r="P4695" t="str">
        <f>VLOOKUP(O4695,Stores!$A$1:$D$6,2,0)</f>
        <v>MegaMart Jimenezborough</v>
      </c>
      <c r="Q4695" t="str">
        <f>VLOOKUP(O4695,Stores!$A$1:$D$6,4,0)</f>
        <v>South</v>
      </c>
      <c r="R4695" s="6">
        <v>3</v>
      </c>
      <c r="S4695" s="6">
        <v>0.05</v>
      </c>
      <c r="T4695" t="s">
        <v>857</v>
      </c>
      <c r="U4695">
        <f t="shared" si="219"/>
        <v>3649.08</v>
      </c>
      <c r="V4695" s="7">
        <f t="shared" si="220"/>
        <v>2384.3999999999996</v>
      </c>
      <c r="W4695" s="7">
        <f t="shared" si="221"/>
        <v>1263.7300000000002</v>
      </c>
    </row>
    <row r="4696" spans="1:23" x14ac:dyDescent="0.25">
      <c r="A4696" t="s">
        <v>1221</v>
      </c>
      <c r="B4696" s="4">
        <v>45862</v>
      </c>
      <c r="C4696" t="s">
        <v>597</v>
      </c>
      <c r="D4696" t="str">
        <f>VLOOKUP(C4696,Customers!$A$1:$H$201,4,0)</f>
        <v>Richard Jones</v>
      </c>
      <c r="E4696" t="str">
        <f>VLOOKUP(C4696,Customers!$A$1:$H$201,5,0)</f>
        <v>Male</v>
      </c>
      <c r="F4696" s="4">
        <f>VLOOKUP(C4696,Customers!$A$1:$H$201,6,0)</f>
        <v>25414</v>
      </c>
      <c r="G4696" s="4" t="str">
        <f>VLOOKUP(C4696,Customers!$A$1:$H$201,7,0)</f>
        <v>Lake Steventown</v>
      </c>
      <c r="H4696" s="4">
        <f>VLOOKUP(C4696,Customers!$A$1:$H$201,8,0)</f>
        <v>44835</v>
      </c>
      <c r="I4696" t="s">
        <v>810</v>
      </c>
      <c r="J4696" t="str">
        <f>VLOOKUP(I4696,Products!$A$1:$F$51,2,0)</f>
        <v>Least Accessories</v>
      </c>
      <c r="K4696" t="str">
        <f>VLOOKUP(I4696,Products!$A$1:$F$51,3,0)</f>
        <v>Fashion</v>
      </c>
      <c r="L4696" t="str">
        <f>VLOOKUP(I4696,Products!$A$1:$F$51,4,0)</f>
        <v>Accessories</v>
      </c>
      <c r="M4696" s="7">
        <f>VLOOKUP(I4696,Products!$A$1:$F$51,5,0)</f>
        <v>1286.55</v>
      </c>
      <c r="N4696" s="7">
        <f>VLOOKUP(I4696,Products!$A$1:$F$51,6,0)</f>
        <v>797.54</v>
      </c>
      <c r="O4696" t="s">
        <v>835</v>
      </c>
      <c r="P4696" t="str">
        <f>VLOOKUP(O4696,Stores!$A$1:$D$6,2,0)</f>
        <v>MegaMart New Michele</v>
      </c>
      <c r="Q4696" t="str">
        <f>VLOOKUP(O4696,Stores!$A$1:$D$6,4,0)</f>
        <v>West</v>
      </c>
      <c r="R4696" s="6">
        <v>1</v>
      </c>
      <c r="S4696" s="6">
        <v>0.05</v>
      </c>
      <c r="T4696" t="s">
        <v>854</v>
      </c>
      <c r="U4696">
        <f t="shared" si="219"/>
        <v>1286.55</v>
      </c>
      <c r="V4696" s="7">
        <f t="shared" si="220"/>
        <v>797.54</v>
      </c>
      <c r="W4696" s="7">
        <f t="shared" si="221"/>
        <v>488.06</v>
      </c>
    </row>
    <row r="4697" spans="1:23" x14ac:dyDescent="0.25">
      <c r="A4697" t="s">
        <v>2514</v>
      </c>
      <c r="B4697" s="4">
        <v>45862</v>
      </c>
      <c r="C4697" t="s">
        <v>356</v>
      </c>
      <c r="D4697" t="str">
        <f>VLOOKUP(C4697,Customers!$A$1:$H$201,4,0)</f>
        <v>Kevin Snyder</v>
      </c>
      <c r="E4697" t="str">
        <f>VLOOKUP(C4697,Customers!$A$1:$H$201,5,0)</f>
        <v>Male</v>
      </c>
      <c r="F4697" s="4">
        <f>VLOOKUP(C4697,Customers!$A$1:$H$201,6,0)</f>
        <v>30183</v>
      </c>
      <c r="G4697" s="4" t="str">
        <f>VLOOKUP(C4697,Customers!$A$1:$H$201,7,0)</f>
        <v>Seanville</v>
      </c>
      <c r="H4697" s="4">
        <f>VLOOKUP(C4697,Customers!$A$1:$H$201,8,0)</f>
        <v>44184</v>
      </c>
      <c r="I4697" t="s">
        <v>749</v>
      </c>
      <c r="J4697" t="str">
        <f>VLOOKUP(I4697,Products!$A$1:$F$51,2,0)</f>
        <v>Whether Bags</v>
      </c>
      <c r="K4697" t="str">
        <f>VLOOKUP(I4697,Products!$A$1:$F$51,3,0)</f>
        <v>Fashion</v>
      </c>
      <c r="L4697" t="str">
        <f>VLOOKUP(I4697,Products!$A$1:$F$51,4,0)</f>
        <v>Bags</v>
      </c>
      <c r="M4697" s="7">
        <f>VLOOKUP(I4697,Products!$A$1:$F$51,5,0)</f>
        <v>270.45</v>
      </c>
      <c r="N4697" s="7">
        <f>VLOOKUP(I4697,Products!$A$1:$F$51,6,0)</f>
        <v>742.26521739130465</v>
      </c>
      <c r="O4697" t="s">
        <v>835</v>
      </c>
      <c r="P4697" t="str">
        <f>VLOOKUP(O4697,Stores!$A$1:$D$6,2,0)</f>
        <v>MegaMart New Michele</v>
      </c>
      <c r="Q4697" t="str">
        <f>VLOOKUP(O4697,Stores!$A$1:$D$6,4,0)</f>
        <v>West</v>
      </c>
      <c r="R4697" s="6">
        <v>2</v>
      </c>
      <c r="S4697" s="6">
        <v>0.15</v>
      </c>
      <c r="T4697" t="s">
        <v>861</v>
      </c>
      <c r="U4697">
        <f t="shared" si="219"/>
        <v>540.9</v>
      </c>
      <c r="V4697" s="7">
        <f t="shared" si="220"/>
        <v>1484.5304347826093</v>
      </c>
      <c r="W4697" s="7">
        <f t="shared" si="221"/>
        <v>-944.48043478260934</v>
      </c>
    </row>
    <row r="4698" spans="1:23" x14ac:dyDescent="0.25">
      <c r="A4698" t="s">
        <v>3159</v>
      </c>
      <c r="B4698" s="4">
        <v>45862</v>
      </c>
      <c r="C4698" t="s">
        <v>128</v>
      </c>
      <c r="D4698" t="str">
        <f>VLOOKUP(C4698,Customers!$A$1:$H$201,4,0)</f>
        <v>Jenny Beck</v>
      </c>
      <c r="E4698" t="str">
        <f>VLOOKUP(C4698,Customers!$A$1:$H$201,5,0)</f>
        <v>Female</v>
      </c>
      <c r="F4698" s="4">
        <f>VLOOKUP(C4698,Customers!$A$1:$H$201,6,0)</f>
        <v>28698</v>
      </c>
      <c r="G4698" s="4" t="str">
        <f>VLOOKUP(C4698,Customers!$A$1:$H$201,7,0)</f>
        <v>Lake Cody</v>
      </c>
      <c r="H4698" s="4">
        <f>VLOOKUP(C4698,Customers!$A$1:$H$201,8,0)</f>
        <v>45733</v>
      </c>
      <c r="I4698" t="s">
        <v>788</v>
      </c>
      <c r="J4698" t="str">
        <f>VLOOKUP(I4698,Products!$A$1:$F$51,2,0)</f>
        <v>Beat Accessories</v>
      </c>
      <c r="K4698" t="str">
        <f>VLOOKUP(I4698,Products!$A$1:$F$51,3,0)</f>
        <v>Fashion</v>
      </c>
      <c r="L4698" t="str">
        <f>VLOOKUP(I4698,Products!$A$1:$F$51,4,0)</f>
        <v>Accessories</v>
      </c>
      <c r="M4698" s="7">
        <f>VLOOKUP(I4698,Products!$A$1:$F$51,5,0)</f>
        <v>1798.97</v>
      </c>
      <c r="N4698" s="7">
        <f>VLOOKUP(I4698,Products!$A$1:$F$51,6,0)</f>
        <v>1329.15</v>
      </c>
      <c r="O4698" t="s">
        <v>831</v>
      </c>
      <c r="P4698" t="str">
        <f>VLOOKUP(O4698,Stores!$A$1:$D$6,2,0)</f>
        <v>MegaMart Peckmouth</v>
      </c>
      <c r="Q4698" t="str">
        <f>VLOOKUP(O4698,Stores!$A$1:$D$6,4,0)</f>
        <v>East</v>
      </c>
      <c r="R4698" s="6">
        <v>2</v>
      </c>
      <c r="S4698" s="6">
        <v>0.05</v>
      </c>
      <c r="T4698" t="s">
        <v>861</v>
      </c>
      <c r="U4698">
        <f t="shared" si="219"/>
        <v>3597.94</v>
      </c>
      <c r="V4698" s="7">
        <f t="shared" si="220"/>
        <v>2658.3</v>
      </c>
      <c r="W4698" s="7">
        <f t="shared" si="221"/>
        <v>938.68999999999983</v>
      </c>
    </row>
    <row r="4699" spans="1:23" x14ac:dyDescent="0.25">
      <c r="A4699" t="s">
        <v>3324</v>
      </c>
      <c r="B4699" s="4">
        <v>45863</v>
      </c>
      <c r="C4699" t="s">
        <v>462</v>
      </c>
      <c r="D4699" t="str">
        <f>VLOOKUP(C4699,Customers!$A$1:$H$201,4,0)</f>
        <v>Monique Johnson</v>
      </c>
      <c r="E4699" t="str">
        <f>VLOOKUP(C4699,Customers!$A$1:$H$201,5,0)</f>
        <v>Male</v>
      </c>
      <c r="F4699" s="4">
        <f>VLOOKUP(C4699,Customers!$A$1:$H$201,6,0)</f>
        <v>29315</v>
      </c>
      <c r="G4699" s="4" t="str">
        <f>VLOOKUP(C4699,Customers!$A$1:$H$201,7,0)</f>
        <v>West Paulfurt</v>
      </c>
      <c r="H4699" s="4">
        <f>VLOOKUP(C4699,Customers!$A$1:$H$201,8,0)</f>
        <v>45654</v>
      </c>
      <c r="I4699" t="s">
        <v>707</v>
      </c>
      <c r="J4699" t="str">
        <f>VLOOKUP(I4699,Products!$A$1:$F$51,2,0)</f>
        <v>Like Camera</v>
      </c>
      <c r="K4699" t="str">
        <f>VLOOKUP(I4699,Products!$A$1:$F$51,3,0)</f>
        <v>Electronics</v>
      </c>
      <c r="L4699" t="str">
        <f>VLOOKUP(I4699,Products!$A$1:$F$51,4,0)</f>
        <v>Camera</v>
      </c>
      <c r="M4699" s="7">
        <f>VLOOKUP(I4699,Products!$A$1:$F$51,5,0)</f>
        <v>1673.69</v>
      </c>
      <c r="N4699" s="7">
        <f>VLOOKUP(I4699,Products!$A$1:$F$51,6,0)</f>
        <v>1323.38</v>
      </c>
      <c r="O4699" t="s">
        <v>835</v>
      </c>
      <c r="P4699" t="str">
        <f>VLOOKUP(O4699,Stores!$A$1:$D$6,2,0)</f>
        <v>MegaMart New Michele</v>
      </c>
      <c r="Q4699" t="str">
        <f>VLOOKUP(O4699,Stores!$A$1:$D$6,4,0)</f>
        <v>West</v>
      </c>
      <c r="R4699" s="6">
        <v>5</v>
      </c>
      <c r="S4699" s="6">
        <v>0.1</v>
      </c>
      <c r="T4699" t="s">
        <v>851</v>
      </c>
      <c r="U4699">
        <f t="shared" si="219"/>
        <v>8368.4500000000007</v>
      </c>
      <c r="V4699" s="7">
        <f t="shared" si="220"/>
        <v>6616.9000000000005</v>
      </c>
      <c r="W4699" s="7">
        <f t="shared" si="221"/>
        <v>1750.65</v>
      </c>
    </row>
    <row r="4700" spans="1:23" x14ac:dyDescent="0.25">
      <c r="A4700" t="s">
        <v>3396</v>
      </c>
      <c r="B4700" s="4">
        <v>45863</v>
      </c>
      <c r="C4700" t="s">
        <v>388</v>
      </c>
      <c r="D4700" t="str">
        <f>VLOOKUP(C4700,Customers!$A$1:$H$201,4,0)</f>
        <v>Brenda Dean</v>
      </c>
      <c r="E4700" t="str">
        <f>VLOOKUP(C4700,Customers!$A$1:$H$201,5,0)</f>
        <v>Male</v>
      </c>
      <c r="F4700" s="4">
        <f>VLOOKUP(C4700,Customers!$A$1:$H$201,6,0)</f>
        <v>23821</v>
      </c>
      <c r="G4700" s="4" t="str">
        <f>VLOOKUP(C4700,Customers!$A$1:$H$201,7,0)</f>
        <v>West Ann</v>
      </c>
      <c r="H4700" s="4">
        <f>VLOOKUP(C4700,Customers!$A$1:$H$201,8,0)</f>
        <v>45308</v>
      </c>
      <c r="I4700" t="s">
        <v>757</v>
      </c>
      <c r="J4700" t="str">
        <f>VLOOKUP(I4700,Products!$A$1:$F$51,2,0)</f>
        <v>Traditional Laptop</v>
      </c>
      <c r="K4700" t="str">
        <f>VLOOKUP(I4700,Products!$A$1:$F$51,3,0)</f>
        <v>Electronics</v>
      </c>
      <c r="L4700" t="str">
        <f>VLOOKUP(I4700,Products!$A$1:$F$51,4,0)</f>
        <v>Laptop</v>
      </c>
      <c r="M4700" s="7">
        <f>VLOOKUP(I4700,Products!$A$1:$F$51,5,0)</f>
        <v>1762.92</v>
      </c>
      <c r="N4700" s="7">
        <f>VLOOKUP(I4700,Products!$A$1:$F$51,6,0)</f>
        <v>1346.48</v>
      </c>
      <c r="O4700" t="s">
        <v>827</v>
      </c>
      <c r="P4700" t="str">
        <f>VLOOKUP(O4700,Stores!$A$1:$D$6,2,0)</f>
        <v>MegaMart Jimenezborough</v>
      </c>
      <c r="Q4700" t="str">
        <f>VLOOKUP(O4700,Stores!$A$1:$D$6,4,0)</f>
        <v>South</v>
      </c>
      <c r="R4700" s="6">
        <v>5</v>
      </c>
      <c r="S4700" s="6">
        <v>0</v>
      </c>
      <c r="T4700" t="s">
        <v>854</v>
      </c>
      <c r="U4700">
        <f t="shared" si="219"/>
        <v>8814.6</v>
      </c>
      <c r="V4700" s="7">
        <f t="shared" si="220"/>
        <v>6732.4</v>
      </c>
      <c r="W4700" s="7">
        <f t="shared" si="221"/>
        <v>2081.2000000000007</v>
      </c>
    </row>
    <row r="4701" spans="1:23" x14ac:dyDescent="0.25">
      <c r="A4701" t="s">
        <v>4144</v>
      </c>
      <c r="B4701" s="4">
        <v>45863</v>
      </c>
      <c r="C4701" t="s">
        <v>362</v>
      </c>
      <c r="D4701" t="str">
        <f>VLOOKUP(C4701,Customers!$A$1:$H$201,4,0)</f>
        <v>Evelyn Gray</v>
      </c>
      <c r="E4701" t="str">
        <f>VLOOKUP(C4701,Customers!$A$1:$H$201,5,0)</f>
        <v>Male</v>
      </c>
      <c r="F4701" s="4">
        <f>VLOOKUP(C4701,Customers!$A$1:$H$201,6,0)</f>
        <v>34560</v>
      </c>
      <c r="G4701" s="4" t="str">
        <f>VLOOKUP(C4701,Customers!$A$1:$H$201,7,0)</f>
        <v>Wardfort</v>
      </c>
      <c r="H4701" s="4">
        <f>VLOOKUP(C4701,Customers!$A$1:$H$201,8,0)</f>
        <v>45822</v>
      </c>
      <c r="I4701" t="s">
        <v>810</v>
      </c>
      <c r="J4701" t="str">
        <f>VLOOKUP(I4701,Products!$A$1:$F$51,2,0)</f>
        <v>Least Accessories</v>
      </c>
      <c r="K4701" t="str">
        <f>VLOOKUP(I4701,Products!$A$1:$F$51,3,0)</f>
        <v>Fashion</v>
      </c>
      <c r="L4701" t="str">
        <f>VLOOKUP(I4701,Products!$A$1:$F$51,4,0)</f>
        <v>Accessories</v>
      </c>
      <c r="M4701" s="7">
        <f>VLOOKUP(I4701,Products!$A$1:$F$51,5,0)</f>
        <v>1286.55</v>
      </c>
      <c r="N4701" s="7">
        <f>VLOOKUP(I4701,Products!$A$1:$F$51,6,0)</f>
        <v>797.54</v>
      </c>
      <c r="O4701" t="s">
        <v>842</v>
      </c>
      <c r="P4701" t="str">
        <f>VLOOKUP(O4701,Stores!$A$1:$D$6,2,0)</f>
        <v>MegaMart Johnmouth</v>
      </c>
      <c r="Q4701" t="str">
        <f>VLOOKUP(O4701,Stores!$A$1:$D$6,4,0)</f>
        <v>East</v>
      </c>
      <c r="R4701" s="6">
        <v>3</v>
      </c>
      <c r="S4701" s="6">
        <v>0.15</v>
      </c>
      <c r="T4701" t="s">
        <v>857</v>
      </c>
      <c r="U4701">
        <f t="shared" si="219"/>
        <v>3859.6499999999996</v>
      </c>
      <c r="V4701" s="7">
        <f t="shared" si="220"/>
        <v>2392.62</v>
      </c>
      <c r="W4701" s="7">
        <f t="shared" si="221"/>
        <v>1466.1799999999998</v>
      </c>
    </row>
    <row r="4702" spans="1:23" x14ac:dyDescent="0.25">
      <c r="A4702" t="s">
        <v>3160</v>
      </c>
      <c r="B4702" s="4">
        <v>45863</v>
      </c>
      <c r="C4702" t="s">
        <v>228</v>
      </c>
      <c r="D4702" t="str">
        <f>VLOOKUP(C4702,Customers!$A$1:$H$201,4,0)</f>
        <v>Anthony Conway</v>
      </c>
      <c r="E4702" t="str">
        <f>VLOOKUP(C4702,Customers!$A$1:$H$201,5,0)</f>
        <v>Male</v>
      </c>
      <c r="F4702" s="4">
        <f>VLOOKUP(C4702,Customers!$A$1:$H$201,6,0)</f>
        <v>35712</v>
      </c>
      <c r="G4702" s="4" t="str">
        <f>VLOOKUP(C4702,Customers!$A$1:$H$201,7,0)</f>
        <v>Carlyberg</v>
      </c>
      <c r="H4702" s="4">
        <f>VLOOKUP(C4702,Customers!$A$1:$H$201,8,0)</f>
        <v>45823</v>
      </c>
      <c r="I4702" t="s">
        <v>743</v>
      </c>
      <c r="J4702" t="str">
        <f>VLOOKUP(I4702,Products!$A$1:$F$51,2,0)</f>
        <v>World Watches</v>
      </c>
      <c r="K4702" t="str">
        <f>VLOOKUP(I4702,Products!$A$1:$F$51,3,0)</f>
        <v>Fashion</v>
      </c>
      <c r="L4702" t="str">
        <f>VLOOKUP(I4702,Products!$A$1:$F$51,4,0)</f>
        <v>Watches</v>
      </c>
      <c r="M4702" s="7">
        <f>VLOOKUP(I4702,Products!$A$1:$F$51,5,0)</f>
        <v>1134.8</v>
      </c>
      <c r="N4702" s="7">
        <f>VLOOKUP(I4702,Products!$A$1:$F$51,6,0)</f>
        <v>675.1</v>
      </c>
      <c r="O4702" t="s">
        <v>827</v>
      </c>
      <c r="P4702" t="str">
        <f>VLOOKUP(O4702,Stores!$A$1:$D$6,2,0)</f>
        <v>MegaMart Jimenezborough</v>
      </c>
      <c r="Q4702" t="str">
        <f>VLOOKUP(O4702,Stores!$A$1:$D$6,4,0)</f>
        <v>South</v>
      </c>
      <c r="R4702" s="6">
        <v>1</v>
      </c>
      <c r="S4702" s="6">
        <v>0.05</v>
      </c>
      <c r="T4702" t="s">
        <v>854</v>
      </c>
      <c r="U4702">
        <f t="shared" si="219"/>
        <v>1134.8</v>
      </c>
      <c r="V4702" s="7">
        <f t="shared" si="220"/>
        <v>675.1</v>
      </c>
      <c r="W4702" s="7">
        <f t="shared" si="221"/>
        <v>458.74999999999994</v>
      </c>
    </row>
    <row r="4703" spans="1:23" x14ac:dyDescent="0.25">
      <c r="A4703" t="s">
        <v>4174</v>
      </c>
      <c r="B4703" s="4">
        <v>45863</v>
      </c>
      <c r="C4703" t="s">
        <v>42</v>
      </c>
      <c r="D4703" t="str">
        <f>VLOOKUP(C4703,Customers!$A$1:$H$201,4,0)</f>
        <v>Catherine Rice</v>
      </c>
      <c r="E4703" t="str">
        <f>VLOOKUP(C4703,Customers!$A$1:$H$201,5,0)</f>
        <v>Male</v>
      </c>
      <c r="F4703" s="4">
        <f>VLOOKUP(C4703,Customers!$A$1:$H$201,6,0)</f>
        <v>28106</v>
      </c>
      <c r="G4703" s="4" t="str">
        <f>VLOOKUP(C4703,Customers!$A$1:$H$201,7,0)</f>
        <v>West Carol</v>
      </c>
      <c r="H4703" s="4">
        <f>VLOOKUP(C4703,Customers!$A$1:$H$201,8,0)</f>
        <v>45861</v>
      </c>
      <c r="I4703" t="s">
        <v>808</v>
      </c>
      <c r="J4703" t="str">
        <f>VLOOKUP(I4703,Products!$A$1:$F$51,2,0)</f>
        <v>Soon Accessories</v>
      </c>
      <c r="K4703" t="str">
        <f>VLOOKUP(I4703,Products!$A$1:$F$51,3,0)</f>
        <v>Fashion</v>
      </c>
      <c r="L4703" t="str">
        <f>VLOOKUP(I4703,Products!$A$1:$F$51,4,0)</f>
        <v>Accessories</v>
      </c>
      <c r="M4703" s="7">
        <f>VLOOKUP(I4703,Products!$A$1:$F$51,5,0)</f>
        <v>564.41999999999996</v>
      </c>
      <c r="N4703" s="7">
        <f>VLOOKUP(I4703,Products!$A$1:$F$51,6,0)</f>
        <v>293.95999999999998</v>
      </c>
      <c r="O4703" t="s">
        <v>835</v>
      </c>
      <c r="P4703" t="str">
        <f>VLOOKUP(O4703,Stores!$A$1:$D$6,2,0)</f>
        <v>MegaMart New Michele</v>
      </c>
      <c r="Q4703" t="str">
        <f>VLOOKUP(O4703,Stores!$A$1:$D$6,4,0)</f>
        <v>West</v>
      </c>
      <c r="R4703" s="6">
        <v>1</v>
      </c>
      <c r="S4703" s="6">
        <v>0.15</v>
      </c>
      <c r="T4703" t="s">
        <v>861</v>
      </c>
      <c r="U4703">
        <f t="shared" si="219"/>
        <v>564.41999999999996</v>
      </c>
      <c r="V4703" s="7">
        <f t="shared" si="220"/>
        <v>293.95999999999998</v>
      </c>
      <c r="W4703" s="7">
        <f t="shared" si="221"/>
        <v>269.60999999999996</v>
      </c>
    </row>
    <row r="4704" spans="1:23" x14ac:dyDescent="0.25">
      <c r="A4704" t="s">
        <v>5551</v>
      </c>
      <c r="B4704" s="4">
        <v>45863</v>
      </c>
      <c r="C4704" t="s">
        <v>181</v>
      </c>
      <c r="D4704" t="str">
        <f>VLOOKUP(C4704,Customers!$A$1:$H$201,4,0)</f>
        <v>Mary Decker</v>
      </c>
      <c r="E4704" t="str">
        <f>VLOOKUP(C4704,Customers!$A$1:$H$201,5,0)</f>
        <v>Female</v>
      </c>
      <c r="F4704" s="4">
        <f>VLOOKUP(C4704,Customers!$A$1:$H$201,6,0)</f>
        <v>38901</v>
      </c>
      <c r="G4704" s="4" t="str">
        <f>VLOOKUP(C4704,Customers!$A$1:$H$201,7,0)</f>
        <v>Port Jessica</v>
      </c>
      <c r="H4704" s="4">
        <f>VLOOKUP(C4704,Customers!$A$1:$H$201,8,0)</f>
        <v>45713</v>
      </c>
      <c r="I4704" t="s">
        <v>792</v>
      </c>
      <c r="J4704" t="str">
        <f>VLOOKUP(I4704,Products!$A$1:$F$51,2,0)</f>
        <v>Chair Laptop</v>
      </c>
      <c r="K4704" t="str">
        <f>VLOOKUP(I4704,Products!$A$1:$F$51,3,0)</f>
        <v>Electronics</v>
      </c>
      <c r="L4704" t="str">
        <f>VLOOKUP(I4704,Products!$A$1:$F$51,4,0)</f>
        <v>Laptop</v>
      </c>
      <c r="M4704" s="7">
        <f>VLOOKUP(I4704,Products!$A$1:$F$51,5,0)</f>
        <v>1562.43</v>
      </c>
      <c r="N4704" s="7">
        <f>VLOOKUP(I4704,Products!$A$1:$F$51,6,0)</f>
        <v>1195.6300000000001</v>
      </c>
      <c r="O4704" t="s">
        <v>835</v>
      </c>
      <c r="P4704" t="str">
        <f>VLOOKUP(O4704,Stores!$A$1:$D$6,2,0)</f>
        <v>MegaMart New Michele</v>
      </c>
      <c r="Q4704" t="str">
        <f>VLOOKUP(O4704,Stores!$A$1:$D$6,4,0)</f>
        <v>West</v>
      </c>
      <c r="R4704" s="6">
        <v>1</v>
      </c>
      <c r="S4704" s="6">
        <v>0</v>
      </c>
      <c r="T4704" t="s">
        <v>857</v>
      </c>
      <c r="U4704">
        <f t="shared" si="219"/>
        <v>1562.43</v>
      </c>
      <c r="V4704" s="7">
        <f t="shared" si="220"/>
        <v>1195.6300000000001</v>
      </c>
      <c r="W4704" s="7">
        <f t="shared" si="221"/>
        <v>365.79999999999995</v>
      </c>
    </row>
    <row r="4705" spans="1:23" x14ac:dyDescent="0.25">
      <c r="A4705" t="s">
        <v>2785</v>
      </c>
      <c r="B4705" s="4">
        <v>45864</v>
      </c>
      <c r="C4705" t="s">
        <v>292</v>
      </c>
      <c r="D4705" t="str">
        <f>VLOOKUP(C4705,Customers!$A$1:$H$201,4,0)</f>
        <v>Jeanne Young</v>
      </c>
      <c r="E4705" t="str">
        <f>VLOOKUP(C4705,Customers!$A$1:$H$201,5,0)</f>
        <v>Male</v>
      </c>
      <c r="F4705" s="4">
        <f>VLOOKUP(C4705,Customers!$A$1:$H$201,6,0)</f>
        <v>32411</v>
      </c>
      <c r="G4705" s="4" t="str">
        <f>VLOOKUP(C4705,Customers!$A$1:$H$201,7,0)</f>
        <v>Craigport</v>
      </c>
      <c r="H4705" s="4">
        <f>VLOOKUP(C4705,Customers!$A$1:$H$201,8,0)</f>
        <v>45671</v>
      </c>
      <c r="I4705" t="s">
        <v>820</v>
      </c>
      <c r="J4705" t="str">
        <f>VLOOKUP(I4705,Products!$A$1:$F$51,2,0)</f>
        <v>Possible Watches</v>
      </c>
      <c r="K4705" t="str">
        <f>VLOOKUP(I4705,Products!$A$1:$F$51,3,0)</f>
        <v>Fashion</v>
      </c>
      <c r="L4705" t="str">
        <f>VLOOKUP(I4705,Products!$A$1:$F$51,4,0)</f>
        <v>Watches</v>
      </c>
      <c r="M4705" s="7">
        <f>VLOOKUP(I4705,Products!$A$1:$F$51,5,0)</f>
        <v>388.26</v>
      </c>
      <c r="N4705" s="7">
        <f>VLOOKUP(I4705,Products!$A$1:$F$51,6,0)</f>
        <v>199.3</v>
      </c>
      <c r="O4705" t="s">
        <v>827</v>
      </c>
      <c r="P4705" t="str">
        <f>VLOOKUP(O4705,Stores!$A$1:$D$6,2,0)</f>
        <v>MegaMart Jimenezborough</v>
      </c>
      <c r="Q4705" t="str">
        <f>VLOOKUP(O4705,Stores!$A$1:$D$6,4,0)</f>
        <v>South</v>
      </c>
      <c r="R4705" s="6">
        <v>1</v>
      </c>
      <c r="S4705" s="6">
        <v>0</v>
      </c>
      <c r="T4705" t="s">
        <v>857</v>
      </c>
      <c r="U4705">
        <f t="shared" si="219"/>
        <v>388.26</v>
      </c>
      <c r="V4705" s="7">
        <f t="shared" si="220"/>
        <v>199.3</v>
      </c>
      <c r="W4705" s="7">
        <f t="shared" si="221"/>
        <v>187.95999999999998</v>
      </c>
    </row>
    <row r="4706" spans="1:23" x14ac:dyDescent="0.25">
      <c r="A4706" t="s">
        <v>2849</v>
      </c>
      <c r="B4706" s="4">
        <v>45864</v>
      </c>
      <c r="C4706" t="s">
        <v>436</v>
      </c>
      <c r="D4706" t="str">
        <f>VLOOKUP(C4706,Customers!$A$1:$H$201,4,0)</f>
        <v>Gina Bradford</v>
      </c>
      <c r="E4706" t="str">
        <f>VLOOKUP(C4706,Customers!$A$1:$H$201,5,0)</f>
        <v>Male</v>
      </c>
      <c r="F4706" s="4">
        <f>VLOOKUP(C4706,Customers!$A$1:$H$201,6,0)</f>
        <v>27633</v>
      </c>
      <c r="G4706" s="4" t="str">
        <f>VLOOKUP(C4706,Customers!$A$1:$H$201,7,0)</f>
        <v>Port William</v>
      </c>
      <c r="H4706" s="4">
        <f>VLOOKUP(C4706,Customers!$A$1:$H$201,8,0)</f>
        <v>45850</v>
      </c>
      <c r="I4706" t="s">
        <v>790</v>
      </c>
      <c r="J4706" t="str">
        <f>VLOOKUP(I4706,Products!$A$1:$F$51,2,0)</f>
        <v>Everything Laptop</v>
      </c>
      <c r="K4706" t="str">
        <f>VLOOKUP(I4706,Products!$A$1:$F$51,3,0)</f>
        <v>Electronics</v>
      </c>
      <c r="L4706" t="str">
        <f>VLOOKUP(I4706,Products!$A$1:$F$51,4,0)</f>
        <v>Laptop</v>
      </c>
      <c r="M4706" s="7">
        <f>VLOOKUP(I4706,Products!$A$1:$F$51,5,0)</f>
        <v>428.05</v>
      </c>
      <c r="N4706" s="7">
        <f>VLOOKUP(I4706,Products!$A$1:$F$51,6,0)</f>
        <v>246.07</v>
      </c>
      <c r="O4706" t="s">
        <v>831</v>
      </c>
      <c r="P4706" t="str">
        <f>VLOOKUP(O4706,Stores!$A$1:$D$6,2,0)</f>
        <v>MegaMart Peckmouth</v>
      </c>
      <c r="Q4706" t="str">
        <f>VLOOKUP(O4706,Stores!$A$1:$D$6,4,0)</f>
        <v>East</v>
      </c>
      <c r="R4706" s="6">
        <v>5</v>
      </c>
      <c r="S4706" s="6">
        <v>0.15</v>
      </c>
      <c r="T4706" t="s">
        <v>857</v>
      </c>
      <c r="U4706">
        <f t="shared" si="219"/>
        <v>2140.25</v>
      </c>
      <c r="V4706" s="7">
        <f t="shared" si="220"/>
        <v>1230.3499999999999</v>
      </c>
      <c r="W4706" s="7">
        <f t="shared" si="221"/>
        <v>909.05000000000007</v>
      </c>
    </row>
    <row r="4707" spans="1:23" x14ac:dyDescent="0.25">
      <c r="A4707" t="s">
        <v>3162</v>
      </c>
      <c r="B4707" s="4">
        <v>45864</v>
      </c>
      <c r="C4707" t="s">
        <v>645</v>
      </c>
      <c r="D4707" t="str">
        <f>VLOOKUP(C4707,Customers!$A$1:$H$201,4,0)</f>
        <v>Mary Dawson</v>
      </c>
      <c r="E4707" t="str">
        <f>VLOOKUP(C4707,Customers!$A$1:$H$201,5,0)</f>
        <v>Male</v>
      </c>
      <c r="F4707" s="4">
        <f>VLOOKUP(C4707,Customers!$A$1:$H$201,6,0)</f>
        <v>33196</v>
      </c>
      <c r="G4707" s="4" t="str">
        <f>VLOOKUP(C4707,Customers!$A$1:$H$201,7,0)</f>
        <v>New Tiffanyberg</v>
      </c>
      <c r="H4707" s="4">
        <f>VLOOKUP(C4707,Customers!$A$1:$H$201,8,0)</f>
        <v>44435</v>
      </c>
      <c r="I4707" t="s">
        <v>802</v>
      </c>
      <c r="J4707" t="str">
        <f>VLOOKUP(I4707,Products!$A$1:$F$51,2,0)</f>
        <v>Piece Headphones</v>
      </c>
      <c r="K4707" t="str">
        <f>VLOOKUP(I4707,Products!$A$1:$F$51,3,0)</f>
        <v>Electronics</v>
      </c>
      <c r="L4707" t="str">
        <f>VLOOKUP(I4707,Products!$A$1:$F$51,4,0)</f>
        <v>Headphones</v>
      </c>
      <c r="M4707" s="7">
        <f>VLOOKUP(I4707,Products!$A$1:$F$51,5,0)</f>
        <v>1745.61</v>
      </c>
      <c r="N4707" s="7">
        <f>VLOOKUP(I4707,Products!$A$1:$F$51,6,0)</f>
        <v>1322.44</v>
      </c>
      <c r="O4707" t="s">
        <v>835</v>
      </c>
      <c r="P4707" t="str">
        <f>VLOOKUP(O4707,Stores!$A$1:$D$6,2,0)</f>
        <v>MegaMart New Michele</v>
      </c>
      <c r="Q4707" t="str">
        <f>VLOOKUP(O4707,Stores!$A$1:$D$6,4,0)</f>
        <v>West</v>
      </c>
      <c r="R4707" s="6">
        <v>3</v>
      </c>
      <c r="S4707" s="6">
        <v>0</v>
      </c>
      <c r="T4707" t="s">
        <v>851</v>
      </c>
      <c r="U4707">
        <f t="shared" si="219"/>
        <v>5236.83</v>
      </c>
      <c r="V4707" s="7">
        <f t="shared" si="220"/>
        <v>3967.32</v>
      </c>
      <c r="W4707" s="7">
        <f t="shared" si="221"/>
        <v>1268.5099999999998</v>
      </c>
    </row>
    <row r="4708" spans="1:23" x14ac:dyDescent="0.25">
      <c r="A4708" t="s">
        <v>3168</v>
      </c>
      <c r="B4708" s="4">
        <v>45864</v>
      </c>
      <c r="C4708" t="s">
        <v>322</v>
      </c>
      <c r="D4708" t="str">
        <f>VLOOKUP(C4708,Customers!$A$1:$H$201,4,0)</f>
        <v>Lawrence Hunter</v>
      </c>
      <c r="E4708" t="str">
        <f>VLOOKUP(C4708,Customers!$A$1:$H$201,5,0)</f>
        <v>Female</v>
      </c>
      <c r="F4708" s="4">
        <f>VLOOKUP(C4708,Customers!$A$1:$H$201,6,0)</f>
        <v>27663</v>
      </c>
      <c r="G4708" s="4" t="str">
        <f>VLOOKUP(C4708,Customers!$A$1:$H$201,7,0)</f>
        <v>Port Stephanie</v>
      </c>
      <c r="H4708" s="4">
        <f>VLOOKUP(C4708,Customers!$A$1:$H$201,8,0)</f>
        <v>45133</v>
      </c>
      <c r="I4708" t="s">
        <v>794</v>
      </c>
      <c r="J4708" t="str">
        <f>VLOOKUP(I4708,Products!$A$1:$F$51,2,0)</f>
        <v>New Watches</v>
      </c>
      <c r="K4708" t="str">
        <f>VLOOKUP(I4708,Products!$A$1:$F$51,3,0)</f>
        <v>Fashion</v>
      </c>
      <c r="L4708" t="str">
        <f>VLOOKUP(I4708,Products!$A$1:$F$51,4,0)</f>
        <v>Watches</v>
      </c>
      <c r="M4708" s="7">
        <f>VLOOKUP(I4708,Products!$A$1:$F$51,5,0)</f>
        <v>1501.46</v>
      </c>
      <c r="N4708" s="7">
        <f>VLOOKUP(I4708,Products!$A$1:$F$51,6,0)</f>
        <v>1167.73</v>
      </c>
      <c r="O4708" t="s">
        <v>838</v>
      </c>
      <c r="P4708" t="str">
        <f>VLOOKUP(O4708,Stores!$A$1:$D$6,2,0)</f>
        <v>MegaMart Brianahaven</v>
      </c>
      <c r="Q4708" t="str">
        <f>VLOOKUP(O4708,Stores!$A$1:$D$6,4,0)</f>
        <v>North</v>
      </c>
      <c r="R4708" s="6">
        <v>3</v>
      </c>
      <c r="S4708" s="6">
        <v>0.15</v>
      </c>
      <c r="T4708" t="s">
        <v>851</v>
      </c>
      <c r="U4708">
        <f t="shared" si="219"/>
        <v>4504.38</v>
      </c>
      <c r="V4708" s="7">
        <f t="shared" si="220"/>
        <v>3503.19</v>
      </c>
      <c r="W4708" s="7">
        <f t="shared" si="221"/>
        <v>1000.34</v>
      </c>
    </row>
    <row r="4709" spans="1:23" x14ac:dyDescent="0.25">
      <c r="A4709" t="s">
        <v>3179</v>
      </c>
      <c r="B4709" s="4">
        <v>45864</v>
      </c>
      <c r="C4709" t="s">
        <v>349</v>
      </c>
      <c r="D4709" t="str">
        <f>VLOOKUP(C4709,Customers!$A$1:$H$201,4,0)</f>
        <v>Stanley Brown</v>
      </c>
      <c r="E4709" t="str">
        <f>VLOOKUP(C4709,Customers!$A$1:$H$201,5,0)</f>
        <v>Male</v>
      </c>
      <c r="F4709" s="4">
        <f>VLOOKUP(C4709,Customers!$A$1:$H$201,6,0)</f>
        <v>28594</v>
      </c>
      <c r="G4709" s="4" t="str">
        <f>VLOOKUP(C4709,Customers!$A$1:$H$201,7,0)</f>
        <v>Baldwinstad</v>
      </c>
      <c r="H4709" s="4">
        <f>VLOOKUP(C4709,Customers!$A$1:$H$201,8,0)</f>
        <v>44617</v>
      </c>
      <c r="I4709" t="s">
        <v>802</v>
      </c>
      <c r="J4709" t="str">
        <f>VLOOKUP(I4709,Products!$A$1:$F$51,2,0)</f>
        <v>Piece Headphones</v>
      </c>
      <c r="K4709" t="str">
        <f>VLOOKUP(I4709,Products!$A$1:$F$51,3,0)</f>
        <v>Electronics</v>
      </c>
      <c r="L4709" t="str">
        <f>VLOOKUP(I4709,Products!$A$1:$F$51,4,0)</f>
        <v>Headphones</v>
      </c>
      <c r="M4709" s="7">
        <f>VLOOKUP(I4709,Products!$A$1:$F$51,5,0)</f>
        <v>1745.61</v>
      </c>
      <c r="N4709" s="7">
        <f>VLOOKUP(I4709,Products!$A$1:$F$51,6,0)</f>
        <v>1322.44</v>
      </c>
      <c r="O4709" t="s">
        <v>827</v>
      </c>
      <c r="P4709" t="str">
        <f>VLOOKUP(O4709,Stores!$A$1:$D$6,2,0)</f>
        <v>MegaMart Jimenezborough</v>
      </c>
      <c r="Q4709" t="str">
        <f>VLOOKUP(O4709,Stores!$A$1:$D$6,4,0)</f>
        <v>South</v>
      </c>
      <c r="R4709" s="6">
        <v>3</v>
      </c>
      <c r="S4709" s="6">
        <v>0</v>
      </c>
      <c r="T4709" t="s">
        <v>851</v>
      </c>
      <c r="U4709">
        <f t="shared" si="219"/>
        <v>5236.83</v>
      </c>
      <c r="V4709" s="7">
        <f t="shared" si="220"/>
        <v>3967.32</v>
      </c>
      <c r="W4709" s="7">
        <f t="shared" si="221"/>
        <v>1268.5099999999998</v>
      </c>
    </row>
    <row r="4710" spans="1:23" x14ac:dyDescent="0.25">
      <c r="A4710" t="s">
        <v>3226</v>
      </c>
      <c r="B4710" s="4">
        <v>45864</v>
      </c>
      <c r="C4710" t="s">
        <v>241</v>
      </c>
      <c r="D4710" t="str">
        <f>VLOOKUP(C4710,Customers!$A$1:$H$201,4,0)</f>
        <v>Amanda Hoover</v>
      </c>
      <c r="E4710" t="str">
        <f>VLOOKUP(C4710,Customers!$A$1:$H$201,5,0)</f>
        <v>Female</v>
      </c>
      <c r="F4710" s="4">
        <f>VLOOKUP(C4710,Customers!$A$1:$H$201,6,0)</f>
        <v>26908</v>
      </c>
      <c r="G4710" s="4" t="str">
        <f>VLOOKUP(C4710,Customers!$A$1:$H$201,7,0)</f>
        <v>Brittanyburgh</v>
      </c>
      <c r="H4710" s="4">
        <f>VLOOKUP(C4710,Customers!$A$1:$H$201,8,0)</f>
        <v>45561</v>
      </c>
      <c r="I4710" t="s">
        <v>746</v>
      </c>
      <c r="J4710" t="str">
        <f>VLOOKUP(I4710,Products!$A$1:$F$51,2,0)</f>
        <v>Add Clothing</v>
      </c>
      <c r="K4710" t="str">
        <f>VLOOKUP(I4710,Products!$A$1:$F$51,3,0)</f>
        <v>Fashion</v>
      </c>
      <c r="L4710" t="str">
        <f>VLOOKUP(I4710,Products!$A$1:$F$51,4,0)</f>
        <v>Clothing</v>
      </c>
      <c r="M4710" s="7">
        <f>VLOOKUP(I4710,Products!$A$1:$F$51,5,0)</f>
        <v>1342.75</v>
      </c>
      <c r="N4710" s="7">
        <f>VLOOKUP(I4710,Products!$A$1:$F$51,6,0)</f>
        <v>797.94</v>
      </c>
      <c r="O4710" t="s">
        <v>838</v>
      </c>
      <c r="P4710" t="str">
        <f>VLOOKUP(O4710,Stores!$A$1:$D$6,2,0)</f>
        <v>MegaMart Brianahaven</v>
      </c>
      <c r="Q4710" t="str">
        <f>VLOOKUP(O4710,Stores!$A$1:$D$6,4,0)</f>
        <v>North</v>
      </c>
      <c r="R4710" s="6">
        <v>1</v>
      </c>
      <c r="S4710" s="6">
        <v>0.05</v>
      </c>
      <c r="T4710" t="s">
        <v>854</v>
      </c>
      <c r="U4710">
        <f t="shared" si="219"/>
        <v>1342.75</v>
      </c>
      <c r="V4710" s="7">
        <f t="shared" si="220"/>
        <v>797.94</v>
      </c>
      <c r="W4710" s="7">
        <f t="shared" si="221"/>
        <v>543.8599999999999</v>
      </c>
    </row>
    <row r="4711" spans="1:23" x14ac:dyDescent="0.25">
      <c r="A4711" t="s">
        <v>3795</v>
      </c>
      <c r="B4711" s="4">
        <v>45865</v>
      </c>
      <c r="C4711" t="s">
        <v>641</v>
      </c>
      <c r="D4711" t="str">
        <f>VLOOKUP(C4711,Customers!$A$1:$H$201,4,0)</f>
        <v>Meghan Wright</v>
      </c>
      <c r="E4711" t="str">
        <f>VLOOKUP(C4711,Customers!$A$1:$H$201,5,0)</f>
        <v>Male</v>
      </c>
      <c r="F4711" s="4">
        <f>VLOOKUP(C4711,Customers!$A$1:$H$201,6,0)</f>
        <v>38193</v>
      </c>
      <c r="G4711" s="4" t="str">
        <f>VLOOKUP(C4711,Customers!$A$1:$H$201,7,0)</f>
        <v>East Rodney</v>
      </c>
      <c r="H4711" s="4">
        <f>VLOOKUP(C4711,Customers!$A$1:$H$201,8,0)</f>
        <v>44302</v>
      </c>
      <c r="I4711" t="s">
        <v>774</v>
      </c>
      <c r="J4711" t="str">
        <f>VLOOKUP(I4711,Products!$A$1:$F$51,2,0)</f>
        <v>Behavior Dairy</v>
      </c>
      <c r="K4711" t="str">
        <f>VLOOKUP(I4711,Products!$A$1:$F$51,3,0)</f>
        <v>Groceries</v>
      </c>
      <c r="L4711" t="str">
        <f>VLOOKUP(I4711,Products!$A$1:$F$51,4,0)</f>
        <v>Dairy</v>
      </c>
      <c r="M4711" s="7">
        <f>VLOOKUP(I4711,Products!$A$1:$F$51,5,0)</f>
        <v>1015.76</v>
      </c>
      <c r="N4711" s="7">
        <f>VLOOKUP(I4711,Products!$A$1:$F$51,6,0)</f>
        <v>584.4</v>
      </c>
      <c r="O4711" t="s">
        <v>842</v>
      </c>
      <c r="P4711" t="str">
        <f>VLOOKUP(O4711,Stores!$A$1:$D$6,2,0)</f>
        <v>MegaMart Johnmouth</v>
      </c>
      <c r="Q4711" t="str">
        <f>VLOOKUP(O4711,Stores!$A$1:$D$6,4,0)</f>
        <v>East</v>
      </c>
      <c r="R4711" s="6">
        <v>5</v>
      </c>
      <c r="S4711" s="6">
        <v>0.05</v>
      </c>
      <c r="T4711" t="s">
        <v>857</v>
      </c>
      <c r="U4711">
        <f t="shared" si="219"/>
        <v>5078.8</v>
      </c>
      <c r="V4711" s="7">
        <f t="shared" si="220"/>
        <v>2922</v>
      </c>
      <c r="W4711" s="7">
        <f t="shared" si="221"/>
        <v>2155.8500000000004</v>
      </c>
    </row>
    <row r="4712" spans="1:23" x14ac:dyDescent="0.25">
      <c r="A4712" t="s">
        <v>5202</v>
      </c>
      <c r="B4712" s="4">
        <v>45865</v>
      </c>
      <c r="C4712" t="s">
        <v>256</v>
      </c>
      <c r="D4712" t="str">
        <f>VLOOKUP(C4712,Customers!$A$1:$H$201,4,0)</f>
        <v>Alexandra Montoya</v>
      </c>
      <c r="E4712" t="str">
        <f>VLOOKUP(C4712,Customers!$A$1:$H$201,5,0)</f>
        <v>Female</v>
      </c>
      <c r="F4712" s="4">
        <f>VLOOKUP(C4712,Customers!$A$1:$H$201,6,0)</f>
        <v>29746</v>
      </c>
      <c r="G4712" s="4" t="str">
        <f>VLOOKUP(C4712,Customers!$A$1:$H$201,7,0)</f>
        <v>New Julia</v>
      </c>
      <c r="H4712" s="4">
        <f>VLOOKUP(C4712,Customers!$A$1:$H$201,8,0)</f>
        <v>45456</v>
      </c>
      <c r="I4712" t="s">
        <v>755</v>
      </c>
      <c r="J4712" t="str">
        <f>VLOOKUP(I4712,Products!$A$1:$F$51,2,0)</f>
        <v>Democratic Smartphone</v>
      </c>
      <c r="K4712" t="str">
        <f>VLOOKUP(I4712,Products!$A$1:$F$51,3,0)</f>
        <v>Electronics</v>
      </c>
      <c r="L4712" t="str">
        <f>VLOOKUP(I4712,Products!$A$1:$F$51,4,0)</f>
        <v>Smartphone</v>
      </c>
      <c r="M4712" s="7">
        <f>VLOOKUP(I4712,Products!$A$1:$F$51,5,0)</f>
        <v>1079.8900000000001</v>
      </c>
      <c r="N4712" s="7">
        <f>VLOOKUP(I4712,Products!$A$1:$F$51,6,0)</f>
        <v>703.83</v>
      </c>
      <c r="O4712" t="s">
        <v>835</v>
      </c>
      <c r="P4712" t="str">
        <f>VLOOKUP(O4712,Stores!$A$1:$D$6,2,0)</f>
        <v>MegaMart New Michele</v>
      </c>
      <c r="Q4712" t="str">
        <f>VLOOKUP(O4712,Stores!$A$1:$D$6,4,0)</f>
        <v>West</v>
      </c>
      <c r="R4712" s="6">
        <v>1</v>
      </c>
      <c r="S4712" s="6">
        <v>0.1</v>
      </c>
      <c r="T4712" t="s">
        <v>857</v>
      </c>
      <c r="U4712">
        <f t="shared" si="219"/>
        <v>1079.8900000000001</v>
      </c>
      <c r="V4712" s="7">
        <f t="shared" si="220"/>
        <v>703.83</v>
      </c>
      <c r="W4712" s="7">
        <f t="shared" si="221"/>
        <v>375.16000000000008</v>
      </c>
    </row>
    <row r="4713" spans="1:23" x14ac:dyDescent="0.25">
      <c r="A4713" t="s">
        <v>935</v>
      </c>
      <c r="B4713" s="4">
        <v>45865</v>
      </c>
      <c r="C4713" t="s">
        <v>664</v>
      </c>
      <c r="D4713" t="str">
        <f>VLOOKUP(C4713,Customers!$A$1:$H$201,4,0)</f>
        <v>Steve Flynn</v>
      </c>
      <c r="E4713" t="str">
        <f>VLOOKUP(C4713,Customers!$A$1:$H$201,5,0)</f>
        <v>Male</v>
      </c>
      <c r="F4713" s="4">
        <f>VLOOKUP(C4713,Customers!$A$1:$H$201,6,0)</f>
        <v>24326</v>
      </c>
      <c r="G4713" s="4" t="str">
        <f>VLOOKUP(C4713,Customers!$A$1:$H$201,7,0)</f>
        <v>East Walter</v>
      </c>
      <c r="H4713" s="4">
        <f>VLOOKUP(C4713,Customers!$A$1:$H$201,8,0)</f>
        <v>44260</v>
      </c>
      <c r="I4713" t="s">
        <v>732</v>
      </c>
      <c r="J4713" t="str">
        <f>VLOOKUP(I4713,Products!$A$1:$F$51,2,0)</f>
        <v>Us Snacks</v>
      </c>
      <c r="K4713" t="str">
        <f>VLOOKUP(I4713,Products!$A$1:$F$51,3,0)</f>
        <v>Groceries</v>
      </c>
      <c r="L4713" t="str">
        <f>VLOOKUP(I4713,Products!$A$1:$F$51,4,0)</f>
        <v>Snacks</v>
      </c>
      <c r="M4713" s="7">
        <f>VLOOKUP(I4713,Products!$A$1:$F$51,5,0)</f>
        <v>123.19</v>
      </c>
      <c r="N4713" s="7">
        <f>VLOOKUP(I4713,Products!$A$1:$F$51,6,0)</f>
        <v>80.36</v>
      </c>
      <c r="O4713" t="s">
        <v>835</v>
      </c>
      <c r="P4713" t="str">
        <f>VLOOKUP(O4713,Stores!$A$1:$D$6,2,0)</f>
        <v>MegaMart New Michele</v>
      </c>
      <c r="Q4713" t="str">
        <f>VLOOKUP(O4713,Stores!$A$1:$D$6,4,0)</f>
        <v>West</v>
      </c>
      <c r="R4713" s="6">
        <v>5</v>
      </c>
      <c r="S4713" s="6">
        <v>0.1</v>
      </c>
      <c r="T4713" t="s">
        <v>861</v>
      </c>
      <c r="U4713">
        <f t="shared" si="219"/>
        <v>615.95000000000005</v>
      </c>
      <c r="V4713" s="7">
        <f t="shared" si="220"/>
        <v>401.8</v>
      </c>
      <c r="W4713" s="7">
        <f t="shared" si="221"/>
        <v>213.25000000000003</v>
      </c>
    </row>
    <row r="4714" spans="1:23" x14ac:dyDescent="0.25">
      <c r="A4714" t="s">
        <v>2974</v>
      </c>
      <c r="B4714" s="4">
        <v>45865</v>
      </c>
      <c r="C4714" t="s">
        <v>275</v>
      </c>
      <c r="D4714" t="str">
        <f>VLOOKUP(C4714,Customers!$A$1:$H$201,4,0)</f>
        <v>Carl Armstrong</v>
      </c>
      <c r="E4714" t="str">
        <f>VLOOKUP(C4714,Customers!$A$1:$H$201,5,0)</f>
        <v>Female</v>
      </c>
      <c r="F4714" s="4">
        <f>VLOOKUP(C4714,Customers!$A$1:$H$201,6,0)</f>
        <v>23715</v>
      </c>
      <c r="G4714" s="4" t="str">
        <f>VLOOKUP(C4714,Customers!$A$1:$H$201,7,0)</f>
        <v>Port Angelabury</v>
      </c>
      <c r="H4714" s="4">
        <f>VLOOKUP(C4714,Customers!$A$1:$H$201,8,0)</f>
        <v>44601</v>
      </c>
      <c r="I4714" t="s">
        <v>806</v>
      </c>
      <c r="J4714" t="str">
        <f>VLOOKUP(I4714,Products!$A$1:$F$51,2,0)</f>
        <v>Maybe Clothing</v>
      </c>
      <c r="K4714" t="str">
        <f>VLOOKUP(I4714,Products!$A$1:$F$51,3,0)</f>
        <v>Fashion</v>
      </c>
      <c r="L4714" t="str">
        <f>VLOOKUP(I4714,Products!$A$1:$F$51,4,0)</f>
        <v>Clothing</v>
      </c>
      <c r="M4714" s="7">
        <f>VLOOKUP(I4714,Products!$A$1:$F$51,5,0)</f>
        <v>1102.791777777778</v>
      </c>
      <c r="N4714" s="7">
        <f>VLOOKUP(I4714,Products!$A$1:$F$51,6,0)</f>
        <v>316.63</v>
      </c>
      <c r="O4714" t="s">
        <v>842</v>
      </c>
      <c r="P4714" t="str">
        <f>VLOOKUP(O4714,Stores!$A$1:$D$6,2,0)</f>
        <v>MegaMart Johnmouth</v>
      </c>
      <c r="Q4714" t="str">
        <f>VLOOKUP(O4714,Stores!$A$1:$D$6,4,0)</f>
        <v>East</v>
      </c>
      <c r="R4714" s="6">
        <v>2</v>
      </c>
      <c r="S4714" s="6">
        <v>0.05</v>
      </c>
      <c r="T4714" t="s">
        <v>861</v>
      </c>
      <c r="U4714">
        <f t="shared" si="219"/>
        <v>2205.5835555555559</v>
      </c>
      <c r="V4714" s="7">
        <f t="shared" si="220"/>
        <v>633.26</v>
      </c>
      <c r="W4714" s="7">
        <f t="shared" si="221"/>
        <v>1571.3735555555559</v>
      </c>
    </row>
    <row r="4715" spans="1:23" x14ac:dyDescent="0.25">
      <c r="A4715" t="s">
        <v>3130</v>
      </c>
      <c r="B4715" s="4">
        <v>45865</v>
      </c>
      <c r="C4715" t="s">
        <v>132</v>
      </c>
      <c r="D4715" t="str">
        <f>VLOOKUP(C4715,Customers!$A$1:$H$201,4,0)</f>
        <v>Kari Miller</v>
      </c>
      <c r="E4715" t="str">
        <f>VLOOKUP(C4715,Customers!$A$1:$H$201,5,0)</f>
        <v>Female</v>
      </c>
      <c r="F4715" s="4">
        <f>VLOOKUP(C4715,Customers!$A$1:$H$201,6,0)</f>
        <v>23730</v>
      </c>
      <c r="G4715" s="4" t="str">
        <f>VLOOKUP(C4715,Customers!$A$1:$H$201,7,0)</f>
        <v>East Mary</v>
      </c>
      <c r="H4715" s="4">
        <f>VLOOKUP(C4715,Customers!$A$1:$H$201,8,0)</f>
        <v>45670</v>
      </c>
      <c r="I4715" t="s">
        <v>714</v>
      </c>
      <c r="J4715" t="str">
        <f>VLOOKUP(I4715,Products!$A$1:$F$51,2,0)</f>
        <v>Here Footwear</v>
      </c>
      <c r="K4715" t="str">
        <f>VLOOKUP(I4715,Products!$A$1:$F$51,3,0)</f>
        <v>Fashion</v>
      </c>
      <c r="L4715" t="str">
        <f>VLOOKUP(I4715,Products!$A$1:$F$51,4,0)</f>
        <v>Footwear</v>
      </c>
      <c r="M4715" s="7">
        <f>VLOOKUP(I4715,Products!$A$1:$F$51,5,0)</f>
        <v>1102.791777777778</v>
      </c>
      <c r="N4715" s="7">
        <f>VLOOKUP(I4715,Products!$A$1:$F$51,6,0)</f>
        <v>169.03</v>
      </c>
      <c r="O4715" t="s">
        <v>842</v>
      </c>
      <c r="P4715" t="str">
        <f>VLOOKUP(O4715,Stores!$A$1:$D$6,2,0)</f>
        <v>MegaMart Johnmouth</v>
      </c>
      <c r="Q4715" t="str">
        <f>VLOOKUP(O4715,Stores!$A$1:$D$6,4,0)</f>
        <v>East</v>
      </c>
      <c r="R4715" s="6">
        <v>4</v>
      </c>
      <c r="S4715" s="6">
        <v>0.15</v>
      </c>
      <c r="T4715" t="s">
        <v>861</v>
      </c>
      <c r="U4715">
        <f t="shared" si="219"/>
        <v>4411.1671111111118</v>
      </c>
      <c r="V4715" s="7">
        <f t="shared" si="220"/>
        <v>676.12</v>
      </c>
      <c r="W4715" s="7">
        <f t="shared" si="221"/>
        <v>3734.197111111112</v>
      </c>
    </row>
    <row r="4716" spans="1:23" x14ac:dyDescent="0.25">
      <c r="A4716" t="s">
        <v>3553</v>
      </c>
      <c r="B4716" s="4">
        <v>45865</v>
      </c>
      <c r="C4716" t="s">
        <v>211</v>
      </c>
      <c r="D4716" t="str">
        <f>VLOOKUP(C4716,Customers!$A$1:$H$201,4,0)</f>
        <v>Deborah Moody</v>
      </c>
      <c r="E4716" t="str">
        <f>VLOOKUP(C4716,Customers!$A$1:$H$201,5,0)</f>
        <v>Male</v>
      </c>
      <c r="F4716" s="4">
        <f>VLOOKUP(C4716,Customers!$A$1:$H$201,6,0)</f>
        <v>27950</v>
      </c>
      <c r="G4716" s="4" t="str">
        <f>VLOOKUP(C4716,Customers!$A$1:$H$201,7,0)</f>
        <v>Andersonville</v>
      </c>
      <c r="H4716" s="4">
        <f>VLOOKUP(C4716,Customers!$A$1:$H$201,8,0)</f>
        <v>44232</v>
      </c>
      <c r="I4716" t="s">
        <v>786</v>
      </c>
      <c r="J4716" t="str">
        <f>VLOOKUP(I4716,Products!$A$1:$F$51,2,0)</f>
        <v>Difficult Vegetables</v>
      </c>
      <c r="K4716" t="str">
        <f>VLOOKUP(I4716,Products!$A$1:$F$51,3,0)</f>
        <v>Groceries</v>
      </c>
      <c r="L4716" t="str">
        <f>VLOOKUP(I4716,Products!$A$1:$F$51,4,0)</f>
        <v>Vegetables</v>
      </c>
      <c r="M4716" s="7">
        <f>VLOOKUP(I4716,Products!$A$1:$F$51,5,0)</f>
        <v>1102.791777777778</v>
      </c>
      <c r="N4716" s="7">
        <f>VLOOKUP(I4716,Products!$A$1:$F$51,6,0)</f>
        <v>164.01</v>
      </c>
      <c r="O4716" t="s">
        <v>838</v>
      </c>
      <c r="P4716" t="str">
        <f>VLOOKUP(O4716,Stores!$A$1:$D$6,2,0)</f>
        <v>MegaMart Brianahaven</v>
      </c>
      <c r="Q4716" t="str">
        <f>VLOOKUP(O4716,Stores!$A$1:$D$6,4,0)</f>
        <v>North</v>
      </c>
      <c r="R4716" s="6">
        <v>5</v>
      </c>
      <c r="S4716" s="6">
        <v>0.1</v>
      </c>
      <c r="T4716" t="s">
        <v>854</v>
      </c>
      <c r="U4716">
        <f t="shared" si="219"/>
        <v>5513.9588888888902</v>
      </c>
      <c r="V4716" s="7">
        <f t="shared" si="220"/>
        <v>820.05</v>
      </c>
      <c r="W4716" s="7">
        <f t="shared" si="221"/>
        <v>4693.0088888888904</v>
      </c>
    </row>
    <row r="4717" spans="1:23" x14ac:dyDescent="0.25">
      <c r="A4717" t="s">
        <v>1020</v>
      </c>
      <c r="B4717" s="4">
        <v>45865</v>
      </c>
      <c r="C4717" t="s">
        <v>304</v>
      </c>
      <c r="D4717" t="str">
        <f>VLOOKUP(C4717,Customers!$A$1:$H$201,4,0)</f>
        <v>Sarah Reynolds</v>
      </c>
      <c r="E4717" t="str">
        <f>VLOOKUP(C4717,Customers!$A$1:$H$201,5,0)</f>
        <v>Female</v>
      </c>
      <c r="F4717" s="4">
        <f>VLOOKUP(C4717,Customers!$A$1:$H$201,6,0)</f>
        <v>32344</v>
      </c>
      <c r="G4717" s="4" t="str">
        <f>VLOOKUP(C4717,Customers!$A$1:$H$201,7,0)</f>
        <v>South Christinabury</v>
      </c>
      <c r="H4717" s="4">
        <f>VLOOKUP(C4717,Customers!$A$1:$H$201,8,0)</f>
        <v>44826</v>
      </c>
      <c r="I4717" t="s">
        <v>798</v>
      </c>
      <c r="J4717" t="str">
        <f>VLOOKUP(I4717,Products!$A$1:$F$51,2,0)</f>
        <v>Stage Footwear</v>
      </c>
      <c r="K4717" t="str">
        <f>VLOOKUP(I4717,Products!$A$1:$F$51,3,0)</f>
        <v>Fashion</v>
      </c>
      <c r="L4717" t="str">
        <f>VLOOKUP(I4717,Products!$A$1:$F$51,4,0)</f>
        <v>Footwear</v>
      </c>
      <c r="M4717" s="7">
        <f>VLOOKUP(I4717,Products!$A$1:$F$51,5,0)</f>
        <v>1102.791777777778</v>
      </c>
      <c r="N4717" s="7">
        <f>VLOOKUP(I4717,Products!$A$1:$F$51,6,0)</f>
        <v>742.26521739130465</v>
      </c>
      <c r="O4717" t="s">
        <v>835</v>
      </c>
      <c r="P4717" t="str">
        <f>VLOOKUP(O4717,Stores!$A$1:$D$6,2,0)</f>
        <v>MegaMart New Michele</v>
      </c>
      <c r="Q4717" t="str">
        <f>VLOOKUP(O4717,Stores!$A$1:$D$6,4,0)</f>
        <v>West</v>
      </c>
      <c r="R4717" s="6">
        <v>3</v>
      </c>
      <c r="S4717" s="6">
        <v>0.05</v>
      </c>
      <c r="T4717" t="s">
        <v>854</v>
      </c>
      <c r="U4717">
        <f t="shared" si="219"/>
        <v>3308.3753333333339</v>
      </c>
      <c r="V4717" s="7">
        <f t="shared" si="220"/>
        <v>2226.7956521739138</v>
      </c>
      <c r="W4717" s="7">
        <f t="shared" si="221"/>
        <v>1080.62968115942</v>
      </c>
    </row>
    <row r="4718" spans="1:23" x14ac:dyDescent="0.25">
      <c r="A4718" t="s">
        <v>2498</v>
      </c>
      <c r="B4718" s="4">
        <v>45865</v>
      </c>
      <c r="C4718" t="s">
        <v>232</v>
      </c>
      <c r="D4718" t="str">
        <f>VLOOKUP(C4718,Customers!$A$1:$H$201,4,0)</f>
        <v>Heather Russell</v>
      </c>
      <c r="E4718" t="str">
        <f>VLOOKUP(C4718,Customers!$A$1:$H$201,5,0)</f>
        <v>Male</v>
      </c>
      <c r="F4718" s="4">
        <f>VLOOKUP(C4718,Customers!$A$1:$H$201,6,0)</f>
        <v>25132</v>
      </c>
      <c r="G4718" s="4" t="str">
        <f>VLOOKUP(C4718,Customers!$A$1:$H$201,7,0)</f>
        <v>North Michellemouth</v>
      </c>
      <c r="H4718" s="4">
        <f>VLOOKUP(C4718,Customers!$A$1:$H$201,8,0)</f>
        <v>44228</v>
      </c>
      <c r="I4718" t="s">
        <v>796</v>
      </c>
      <c r="J4718" t="str">
        <f>VLOOKUP(I4718,Products!$A$1:$F$51,2,0)</f>
        <v>Book Television</v>
      </c>
      <c r="K4718" t="str">
        <f>VLOOKUP(I4718,Products!$A$1:$F$51,3,0)</f>
        <v>Electronics</v>
      </c>
      <c r="L4718" t="str">
        <f>VLOOKUP(I4718,Products!$A$1:$F$51,4,0)</f>
        <v>Television</v>
      </c>
      <c r="M4718" s="7">
        <f>VLOOKUP(I4718,Products!$A$1:$F$51,5,0)</f>
        <v>1952.65</v>
      </c>
      <c r="N4718" s="7">
        <f>VLOOKUP(I4718,Products!$A$1:$F$51,6,0)</f>
        <v>1451.27</v>
      </c>
      <c r="O4718" t="s">
        <v>842</v>
      </c>
      <c r="P4718" t="str">
        <f>VLOOKUP(O4718,Stores!$A$1:$D$6,2,0)</f>
        <v>MegaMart Johnmouth</v>
      </c>
      <c r="Q4718" t="str">
        <f>VLOOKUP(O4718,Stores!$A$1:$D$6,4,0)</f>
        <v>East</v>
      </c>
      <c r="R4718" s="6">
        <v>5</v>
      </c>
      <c r="S4718" s="6">
        <v>0</v>
      </c>
      <c r="T4718" t="s">
        <v>854</v>
      </c>
      <c r="U4718">
        <f t="shared" si="219"/>
        <v>9763.25</v>
      </c>
      <c r="V4718" s="7">
        <f t="shared" si="220"/>
        <v>7256.35</v>
      </c>
      <c r="W4718" s="7">
        <f t="shared" si="221"/>
        <v>2505.8999999999996</v>
      </c>
    </row>
    <row r="4719" spans="1:23" x14ac:dyDescent="0.25">
      <c r="A4719" t="s">
        <v>3172</v>
      </c>
      <c r="B4719" s="4">
        <v>45866</v>
      </c>
      <c r="C4719" t="s">
        <v>362</v>
      </c>
      <c r="D4719" t="str">
        <f>VLOOKUP(C4719,Customers!$A$1:$H$201,4,0)</f>
        <v>Evelyn Gray</v>
      </c>
      <c r="E4719" t="str">
        <f>VLOOKUP(C4719,Customers!$A$1:$H$201,5,0)</f>
        <v>Male</v>
      </c>
      <c r="F4719" s="4">
        <f>VLOOKUP(C4719,Customers!$A$1:$H$201,6,0)</f>
        <v>34560</v>
      </c>
      <c r="G4719" s="4" t="str">
        <f>VLOOKUP(C4719,Customers!$A$1:$H$201,7,0)</f>
        <v>Wardfort</v>
      </c>
      <c r="H4719" s="4">
        <f>VLOOKUP(C4719,Customers!$A$1:$H$201,8,0)</f>
        <v>45822</v>
      </c>
      <c r="I4719" t="s">
        <v>760</v>
      </c>
      <c r="J4719" t="str">
        <f>VLOOKUP(I4719,Products!$A$1:$F$51,2,0)</f>
        <v>Simple Accessories</v>
      </c>
      <c r="K4719" t="str">
        <f>VLOOKUP(I4719,Products!$A$1:$F$51,3,0)</f>
        <v>Fashion</v>
      </c>
      <c r="L4719" t="str">
        <f>VLOOKUP(I4719,Products!$A$1:$F$51,4,0)</f>
        <v>Accessories</v>
      </c>
      <c r="M4719" s="7">
        <f>VLOOKUP(I4719,Products!$A$1:$F$51,5,0)</f>
        <v>1102.791777777778</v>
      </c>
      <c r="N4719" s="7">
        <f>VLOOKUP(I4719,Products!$A$1:$F$51,6,0)</f>
        <v>242.98</v>
      </c>
      <c r="O4719" t="s">
        <v>842</v>
      </c>
      <c r="P4719" t="str">
        <f>VLOOKUP(O4719,Stores!$A$1:$D$6,2,0)</f>
        <v>MegaMart Johnmouth</v>
      </c>
      <c r="Q4719" t="str">
        <f>VLOOKUP(O4719,Stores!$A$1:$D$6,4,0)</f>
        <v>East</v>
      </c>
      <c r="R4719" s="6">
        <v>1</v>
      </c>
      <c r="S4719" s="6">
        <v>0.05</v>
      </c>
      <c r="T4719" t="s">
        <v>854</v>
      </c>
      <c r="U4719">
        <f t="shared" si="219"/>
        <v>1102.791777777778</v>
      </c>
      <c r="V4719" s="7">
        <f t="shared" si="220"/>
        <v>242.98</v>
      </c>
      <c r="W4719" s="7">
        <f t="shared" si="221"/>
        <v>858.86177777777789</v>
      </c>
    </row>
    <row r="4720" spans="1:23" x14ac:dyDescent="0.25">
      <c r="A4720" t="s">
        <v>3904</v>
      </c>
      <c r="B4720" s="4">
        <v>45866</v>
      </c>
      <c r="C4720" t="s">
        <v>226</v>
      </c>
      <c r="D4720" t="str">
        <f>VLOOKUP(C4720,Customers!$A$1:$H$201,4,0)</f>
        <v>Scott Wyatt</v>
      </c>
      <c r="E4720" t="str">
        <f>VLOOKUP(C4720,Customers!$A$1:$H$201,5,0)</f>
        <v>Female</v>
      </c>
      <c r="F4720" s="4">
        <f>VLOOKUP(C4720,Customers!$A$1:$H$201,6,0)</f>
        <v>23142</v>
      </c>
      <c r="G4720" s="4" t="str">
        <f>VLOOKUP(C4720,Customers!$A$1:$H$201,7,0)</f>
        <v>New Meagan</v>
      </c>
      <c r="H4720" s="4">
        <f>VLOOKUP(C4720,Customers!$A$1:$H$201,8,0)</f>
        <v>45562</v>
      </c>
      <c r="I4720" t="s">
        <v>765</v>
      </c>
      <c r="J4720" t="str">
        <f>VLOOKUP(I4720,Products!$A$1:$F$51,2,0)</f>
        <v>How Vegetables</v>
      </c>
      <c r="K4720" t="str">
        <f>VLOOKUP(I4720,Products!$A$1:$F$51,3,0)</f>
        <v>Groceries</v>
      </c>
      <c r="L4720" t="str">
        <f>VLOOKUP(I4720,Products!$A$1:$F$51,4,0)</f>
        <v>Vegetables</v>
      </c>
      <c r="M4720" s="7">
        <f>VLOOKUP(I4720,Products!$A$1:$F$51,5,0)</f>
        <v>25.57</v>
      </c>
      <c r="N4720" s="7">
        <f>VLOOKUP(I4720,Products!$A$1:$F$51,6,0)</f>
        <v>19.05</v>
      </c>
      <c r="O4720" t="s">
        <v>838</v>
      </c>
      <c r="P4720" t="str">
        <f>VLOOKUP(O4720,Stores!$A$1:$D$6,2,0)</f>
        <v>MegaMart Brianahaven</v>
      </c>
      <c r="Q4720" t="str">
        <f>VLOOKUP(O4720,Stores!$A$1:$D$6,4,0)</f>
        <v>North</v>
      </c>
      <c r="R4720" s="6">
        <v>1</v>
      </c>
      <c r="S4720" s="6">
        <v>0</v>
      </c>
      <c r="T4720" t="s">
        <v>857</v>
      </c>
      <c r="U4720">
        <f t="shared" si="219"/>
        <v>25.57</v>
      </c>
      <c r="V4720" s="7">
        <f t="shared" si="220"/>
        <v>19.05</v>
      </c>
      <c r="W4720" s="7">
        <f t="shared" si="221"/>
        <v>5.52</v>
      </c>
    </row>
    <row r="4721" spans="1:23" x14ac:dyDescent="0.25">
      <c r="A4721" t="s">
        <v>5139</v>
      </c>
      <c r="B4721" s="4">
        <v>45866</v>
      </c>
      <c r="C4721" t="s">
        <v>413</v>
      </c>
      <c r="D4721" t="str">
        <f>VLOOKUP(C4721,Customers!$A$1:$H$201,4,0)</f>
        <v>Dylan Booker</v>
      </c>
      <c r="E4721" t="str">
        <f>VLOOKUP(C4721,Customers!$A$1:$H$201,5,0)</f>
        <v>Male</v>
      </c>
      <c r="F4721" s="4">
        <f>VLOOKUP(C4721,Customers!$A$1:$H$201,6,0)</f>
        <v>34163</v>
      </c>
      <c r="G4721" s="4" t="str">
        <f>VLOOKUP(C4721,Customers!$A$1:$H$201,7,0)</f>
        <v>Justintown</v>
      </c>
      <c r="H4721" s="4">
        <f>VLOOKUP(C4721,Customers!$A$1:$H$201,8,0)</f>
        <v>44573</v>
      </c>
      <c r="I4721" t="s">
        <v>806</v>
      </c>
      <c r="J4721" t="str">
        <f>VLOOKUP(I4721,Products!$A$1:$F$51,2,0)</f>
        <v>Maybe Clothing</v>
      </c>
      <c r="K4721" t="str">
        <f>VLOOKUP(I4721,Products!$A$1:$F$51,3,0)</f>
        <v>Fashion</v>
      </c>
      <c r="L4721" t="str">
        <f>VLOOKUP(I4721,Products!$A$1:$F$51,4,0)</f>
        <v>Clothing</v>
      </c>
      <c r="M4721" s="7">
        <f>VLOOKUP(I4721,Products!$A$1:$F$51,5,0)</f>
        <v>1102.791777777778</v>
      </c>
      <c r="N4721" s="7">
        <f>VLOOKUP(I4721,Products!$A$1:$F$51,6,0)</f>
        <v>316.63</v>
      </c>
      <c r="O4721" t="s">
        <v>838</v>
      </c>
      <c r="P4721" t="str">
        <f>VLOOKUP(O4721,Stores!$A$1:$D$6,2,0)</f>
        <v>MegaMart Brianahaven</v>
      </c>
      <c r="Q4721" t="str">
        <f>VLOOKUP(O4721,Stores!$A$1:$D$6,4,0)</f>
        <v>North</v>
      </c>
      <c r="R4721" s="6">
        <v>5</v>
      </c>
      <c r="S4721" s="6">
        <v>0</v>
      </c>
      <c r="T4721" t="s">
        <v>854</v>
      </c>
      <c r="U4721">
        <f t="shared" si="219"/>
        <v>5513.9588888888902</v>
      </c>
      <c r="V4721" s="7">
        <f t="shared" si="220"/>
        <v>1583.15</v>
      </c>
      <c r="W4721" s="7">
        <f t="shared" si="221"/>
        <v>3929.8088888888901</v>
      </c>
    </row>
    <row r="4722" spans="1:23" x14ac:dyDescent="0.25">
      <c r="A4722" t="s">
        <v>5784</v>
      </c>
      <c r="B4722" s="4">
        <v>45866</v>
      </c>
      <c r="C4722" t="s">
        <v>391</v>
      </c>
      <c r="D4722" t="str">
        <f>VLOOKUP(C4722,Customers!$A$1:$H$201,4,0)</f>
        <v>Kenneth Berg</v>
      </c>
      <c r="E4722" t="str">
        <f>VLOOKUP(C4722,Customers!$A$1:$H$201,5,0)</f>
        <v>Male</v>
      </c>
      <c r="F4722" s="4">
        <f>VLOOKUP(C4722,Customers!$A$1:$H$201,6,0)</f>
        <v>25566</v>
      </c>
      <c r="G4722" s="4" t="str">
        <f>VLOOKUP(C4722,Customers!$A$1:$H$201,7,0)</f>
        <v>Morrisborough</v>
      </c>
      <c r="H4722" s="4">
        <f>VLOOKUP(C4722,Customers!$A$1:$H$201,8,0)</f>
        <v>45113</v>
      </c>
      <c r="I4722" t="s">
        <v>724</v>
      </c>
      <c r="J4722" t="str">
        <f>VLOOKUP(I4722,Products!$A$1:$F$51,2,0)</f>
        <v>Company Fruits</v>
      </c>
      <c r="K4722" t="str">
        <f>VLOOKUP(I4722,Products!$A$1:$F$51,3,0)</f>
        <v>Groceries</v>
      </c>
      <c r="L4722" t="str">
        <f>VLOOKUP(I4722,Products!$A$1:$F$51,4,0)</f>
        <v>Fruits</v>
      </c>
      <c r="M4722" s="7">
        <f>VLOOKUP(I4722,Products!$A$1:$F$51,5,0)</f>
        <v>318.05</v>
      </c>
      <c r="N4722" s="7">
        <f>VLOOKUP(I4722,Products!$A$1:$F$51,6,0)</f>
        <v>742.26521739130465</v>
      </c>
      <c r="O4722" t="s">
        <v>827</v>
      </c>
      <c r="P4722" t="str">
        <f>VLOOKUP(O4722,Stores!$A$1:$D$6,2,0)</f>
        <v>MegaMart Jimenezborough</v>
      </c>
      <c r="Q4722" t="str">
        <f>VLOOKUP(O4722,Stores!$A$1:$D$6,4,0)</f>
        <v>South</v>
      </c>
      <c r="R4722" s="6">
        <v>4</v>
      </c>
      <c r="S4722" s="6">
        <v>0.05</v>
      </c>
      <c r="T4722" t="s">
        <v>851</v>
      </c>
      <c r="U4722">
        <f t="shared" si="219"/>
        <v>1272.2</v>
      </c>
      <c r="V4722" s="7">
        <f t="shared" si="220"/>
        <v>2969.0608695652186</v>
      </c>
      <c r="W4722" s="7">
        <f t="shared" si="221"/>
        <v>-1697.8108695652186</v>
      </c>
    </row>
    <row r="4723" spans="1:23" x14ac:dyDescent="0.25">
      <c r="A4723" t="s">
        <v>979</v>
      </c>
      <c r="B4723" s="4">
        <v>45866</v>
      </c>
      <c r="C4723" t="s">
        <v>26</v>
      </c>
      <c r="D4723" t="str">
        <f>VLOOKUP(C4723,Customers!$A$1:$H$201,4,0)</f>
        <v>Danny Moore</v>
      </c>
      <c r="E4723" t="str">
        <f>VLOOKUP(C4723,Customers!$A$1:$H$201,5,0)</f>
        <v>Male</v>
      </c>
      <c r="F4723" s="4">
        <f>VLOOKUP(C4723,Customers!$A$1:$H$201,6,0)</f>
        <v>31688</v>
      </c>
      <c r="G4723" s="4" t="str">
        <f>VLOOKUP(C4723,Customers!$A$1:$H$201,7,0)</f>
        <v>Costaberg</v>
      </c>
      <c r="H4723" s="4">
        <f>VLOOKUP(C4723,Customers!$A$1:$H$201,8,0)</f>
        <v>44751</v>
      </c>
      <c r="I4723" t="s">
        <v>707</v>
      </c>
      <c r="J4723" t="str">
        <f>VLOOKUP(I4723,Products!$A$1:$F$51,2,0)</f>
        <v>Like Camera</v>
      </c>
      <c r="K4723" t="str">
        <f>VLOOKUP(I4723,Products!$A$1:$F$51,3,0)</f>
        <v>Electronics</v>
      </c>
      <c r="L4723" t="str">
        <f>VLOOKUP(I4723,Products!$A$1:$F$51,4,0)</f>
        <v>Camera</v>
      </c>
      <c r="M4723" s="7">
        <f>VLOOKUP(I4723,Products!$A$1:$F$51,5,0)</f>
        <v>1673.69</v>
      </c>
      <c r="N4723" s="7">
        <f>VLOOKUP(I4723,Products!$A$1:$F$51,6,0)</f>
        <v>1323.38</v>
      </c>
      <c r="O4723" t="s">
        <v>838</v>
      </c>
      <c r="P4723" t="str">
        <f>VLOOKUP(O4723,Stores!$A$1:$D$6,2,0)</f>
        <v>MegaMart Brianahaven</v>
      </c>
      <c r="Q4723" t="str">
        <f>VLOOKUP(O4723,Stores!$A$1:$D$6,4,0)</f>
        <v>North</v>
      </c>
      <c r="R4723" s="6">
        <v>3</v>
      </c>
      <c r="S4723" s="6">
        <v>0</v>
      </c>
      <c r="T4723" t="s">
        <v>861</v>
      </c>
      <c r="U4723">
        <f t="shared" si="219"/>
        <v>5021.07</v>
      </c>
      <c r="V4723" s="7">
        <f t="shared" si="220"/>
        <v>3970.1400000000003</v>
      </c>
      <c r="W4723" s="7">
        <f t="shared" si="221"/>
        <v>1049.9299999999994</v>
      </c>
    </row>
    <row r="4724" spans="1:23" x14ac:dyDescent="0.25">
      <c r="A4724" t="s">
        <v>2030</v>
      </c>
      <c r="B4724" s="4">
        <v>45866</v>
      </c>
      <c r="C4724" t="s">
        <v>278</v>
      </c>
      <c r="D4724" t="str">
        <f>VLOOKUP(C4724,Customers!$A$1:$H$201,4,0)</f>
        <v>Jesus Singh</v>
      </c>
      <c r="E4724" t="str">
        <f>VLOOKUP(C4724,Customers!$A$1:$H$201,5,0)</f>
        <v>Female</v>
      </c>
      <c r="F4724" s="4">
        <f>VLOOKUP(C4724,Customers!$A$1:$H$201,6,0)</f>
        <v>21701</v>
      </c>
      <c r="G4724" s="4" t="str">
        <f>VLOOKUP(C4724,Customers!$A$1:$H$201,7,0)</f>
        <v>Port Michaelstad</v>
      </c>
      <c r="H4724" s="4">
        <f>VLOOKUP(C4724,Customers!$A$1:$H$201,8,0)</f>
        <v>44966</v>
      </c>
      <c r="I4724" t="s">
        <v>762</v>
      </c>
      <c r="J4724" t="str">
        <f>VLOOKUP(I4724,Products!$A$1:$F$51,2,0)</f>
        <v>Firm Dairy</v>
      </c>
      <c r="K4724" t="str">
        <f>VLOOKUP(I4724,Products!$A$1:$F$51,3,0)</f>
        <v>Groceries</v>
      </c>
      <c r="L4724" t="str">
        <f>VLOOKUP(I4724,Products!$A$1:$F$51,4,0)</f>
        <v>Dairy</v>
      </c>
      <c r="M4724" s="7">
        <f>VLOOKUP(I4724,Products!$A$1:$F$51,5,0)</f>
        <v>1227.24</v>
      </c>
      <c r="N4724" s="7">
        <f>VLOOKUP(I4724,Products!$A$1:$F$51,6,0)</f>
        <v>977.09</v>
      </c>
      <c r="O4724" t="s">
        <v>838</v>
      </c>
      <c r="P4724" t="str">
        <f>VLOOKUP(O4724,Stores!$A$1:$D$6,2,0)</f>
        <v>MegaMart Brianahaven</v>
      </c>
      <c r="Q4724" t="str">
        <f>VLOOKUP(O4724,Stores!$A$1:$D$6,4,0)</f>
        <v>North</v>
      </c>
      <c r="R4724" s="6">
        <v>4</v>
      </c>
      <c r="S4724" s="6">
        <v>0.1</v>
      </c>
      <c r="T4724" t="s">
        <v>861</v>
      </c>
      <c r="U4724">
        <f t="shared" si="219"/>
        <v>4908.96</v>
      </c>
      <c r="V4724" s="7">
        <f t="shared" si="220"/>
        <v>3908.36</v>
      </c>
      <c r="W4724" s="7">
        <f t="shared" si="221"/>
        <v>999.69999999999993</v>
      </c>
    </row>
    <row r="4725" spans="1:23" x14ac:dyDescent="0.25">
      <c r="A4725" t="s">
        <v>2696</v>
      </c>
      <c r="B4725" s="4">
        <v>45867</v>
      </c>
      <c r="C4725" t="s">
        <v>236</v>
      </c>
      <c r="D4725" t="str">
        <f>VLOOKUP(C4725,Customers!$A$1:$H$201,4,0)</f>
        <v>Susan Salinas</v>
      </c>
      <c r="E4725" t="str">
        <f>VLOOKUP(C4725,Customers!$A$1:$H$201,5,0)</f>
        <v>Male</v>
      </c>
      <c r="F4725" s="4">
        <f>VLOOKUP(C4725,Customers!$A$1:$H$201,6,0)</f>
        <v>36698</v>
      </c>
      <c r="G4725" s="4" t="str">
        <f>VLOOKUP(C4725,Customers!$A$1:$H$201,7,0)</f>
        <v>Turnerberg</v>
      </c>
      <c r="H4725" s="4">
        <f>VLOOKUP(C4725,Customers!$A$1:$H$201,8,0)</f>
        <v>44462</v>
      </c>
      <c r="I4725" t="s">
        <v>732</v>
      </c>
      <c r="J4725" t="str">
        <f>VLOOKUP(I4725,Products!$A$1:$F$51,2,0)</f>
        <v>Us Snacks</v>
      </c>
      <c r="K4725" t="str">
        <f>VLOOKUP(I4725,Products!$A$1:$F$51,3,0)</f>
        <v>Groceries</v>
      </c>
      <c r="L4725" t="str">
        <f>VLOOKUP(I4725,Products!$A$1:$F$51,4,0)</f>
        <v>Snacks</v>
      </c>
      <c r="M4725" s="7">
        <f>VLOOKUP(I4725,Products!$A$1:$F$51,5,0)</f>
        <v>123.19</v>
      </c>
      <c r="N4725" s="7">
        <f>VLOOKUP(I4725,Products!$A$1:$F$51,6,0)</f>
        <v>80.36</v>
      </c>
      <c r="O4725" t="s">
        <v>838</v>
      </c>
      <c r="P4725" t="str">
        <f>VLOOKUP(O4725,Stores!$A$1:$D$6,2,0)</f>
        <v>MegaMart Brianahaven</v>
      </c>
      <c r="Q4725" t="str">
        <f>VLOOKUP(O4725,Stores!$A$1:$D$6,4,0)</f>
        <v>North</v>
      </c>
      <c r="R4725" s="6">
        <v>4</v>
      </c>
      <c r="S4725" s="6">
        <v>0.1</v>
      </c>
      <c r="T4725" t="s">
        <v>857</v>
      </c>
      <c r="U4725">
        <f t="shared" si="219"/>
        <v>492.76</v>
      </c>
      <c r="V4725" s="7">
        <f t="shared" si="220"/>
        <v>321.44</v>
      </c>
      <c r="W4725" s="7">
        <f t="shared" si="221"/>
        <v>170.42</v>
      </c>
    </row>
    <row r="4726" spans="1:23" x14ac:dyDescent="0.25">
      <c r="A4726" t="s">
        <v>3303</v>
      </c>
      <c r="B4726" s="4">
        <v>45867</v>
      </c>
      <c r="C4726" t="s">
        <v>531</v>
      </c>
      <c r="D4726" t="str">
        <f>VLOOKUP(C4726,Customers!$A$1:$H$201,4,0)</f>
        <v>Crystal Garrison</v>
      </c>
      <c r="E4726" t="str">
        <f>VLOOKUP(C4726,Customers!$A$1:$H$201,5,0)</f>
        <v>Female</v>
      </c>
      <c r="F4726" s="4">
        <f>VLOOKUP(C4726,Customers!$A$1:$H$201,6,0)</f>
        <v>24506</v>
      </c>
      <c r="G4726" s="4" t="str">
        <f>VLOOKUP(C4726,Customers!$A$1:$H$201,7,0)</f>
        <v>New Jason</v>
      </c>
      <c r="H4726" s="4">
        <f>VLOOKUP(C4726,Customers!$A$1:$H$201,8,0)</f>
        <v>45066</v>
      </c>
      <c r="I4726" t="s">
        <v>732</v>
      </c>
      <c r="J4726" t="str">
        <f>VLOOKUP(I4726,Products!$A$1:$F$51,2,0)</f>
        <v>Us Snacks</v>
      </c>
      <c r="K4726" t="str">
        <f>VLOOKUP(I4726,Products!$A$1:$F$51,3,0)</f>
        <v>Groceries</v>
      </c>
      <c r="L4726" t="str">
        <f>VLOOKUP(I4726,Products!$A$1:$F$51,4,0)</f>
        <v>Snacks</v>
      </c>
      <c r="M4726" s="7">
        <f>VLOOKUP(I4726,Products!$A$1:$F$51,5,0)</f>
        <v>123.19</v>
      </c>
      <c r="N4726" s="7">
        <f>VLOOKUP(I4726,Products!$A$1:$F$51,6,0)</f>
        <v>80.36</v>
      </c>
      <c r="O4726" t="s">
        <v>827</v>
      </c>
      <c r="P4726" t="str">
        <f>VLOOKUP(O4726,Stores!$A$1:$D$6,2,0)</f>
        <v>MegaMart Jimenezborough</v>
      </c>
      <c r="Q4726" t="str">
        <f>VLOOKUP(O4726,Stores!$A$1:$D$6,4,0)</f>
        <v>South</v>
      </c>
      <c r="R4726" s="6">
        <v>4</v>
      </c>
      <c r="S4726" s="6">
        <v>0.15</v>
      </c>
      <c r="T4726" t="s">
        <v>854</v>
      </c>
      <c r="U4726">
        <f t="shared" si="219"/>
        <v>492.76</v>
      </c>
      <c r="V4726" s="7">
        <f t="shared" si="220"/>
        <v>321.44</v>
      </c>
      <c r="W4726" s="7">
        <f t="shared" si="221"/>
        <v>170.47</v>
      </c>
    </row>
    <row r="4727" spans="1:23" x14ac:dyDescent="0.25">
      <c r="A4727" t="s">
        <v>3375</v>
      </c>
      <c r="B4727" s="4">
        <v>45867</v>
      </c>
      <c r="C4727" t="s">
        <v>345</v>
      </c>
      <c r="D4727" t="str">
        <f>VLOOKUP(C4727,Customers!$A$1:$H$201,4,0)</f>
        <v>Lindsey Holder</v>
      </c>
      <c r="E4727" t="str">
        <f>VLOOKUP(C4727,Customers!$A$1:$H$201,5,0)</f>
        <v>Female</v>
      </c>
      <c r="F4727" s="4">
        <f>VLOOKUP(C4727,Customers!$A$1:$H$201,6,0)</f>
        <v>37223</v>
      </c>
      <c r="G4727" s="4" t="str">
        <f>VLOOKUP(C4727,Customers!$A$1:$H$201,7,0)</f>
        <v>Mendozaland</v>
      </c>
      <c r="H4727" s="4">
        <f>VLOOKUP(C4727,Customers!$A$1:$H$201,8,0)</f>
        <v>45277</v>
      </c>
      <c r="I4727" t="s">
        <v>770</v>
      </c>
      <c r="J4727" t="str">
        <f>VLOOKUP(I4727,Products!$A$1:$F$51,2,0)</f>
        <v>Him Smartphone</v>
      </c>
      <c r="K4727" t="str">
        <f>VLOOKUP(I4727,Products!$A$1:$F$51,3,0)</f>
        <v>Electronics</v>
      </c>
      <c r="L4727" t="str">
        <f>VLOOKUP(I4727,Products!$A$1:$F$51,4,0)</f>
        <v>Smartphone</v>
      </c>
      <c r="M4727" s="7">
        <f>VLOOKUP(I4727,Products!$A$1:$F$51,5,0)</f>
        <v>1487.41</v>
      </c>
      <c r="N4727" s="7">
        <f>VLOOKUP(I4727,Products!$A$1:$F$51,6,0)</f>
        <v>813.07</v>
      </c>
      <c r="O4727" t="s">
        <v>827</v>
      </c>
      <c r="P4727" t="str">
        <f>VLOOKUP(O4727,Stores!$A$1:$D$6,2,0)</f>
        <v>MegaMart Jimenezborough</v>
      </c>
      <c r="Q4727" t="str">
        <f>VLOOKUP(O4727,Stores!$A$1:$D$6,4,0)</f>
        <v>South</v>
      </c>
      <c r="R4727" s="6">
        <v>5</v>
      </c>
      <c r="S4727" s="6">
        <v>0.15</v>
      </c>
      <c r="T4727" t="s">
        <v>857</v>
      </c>
      <c r="U4727">
        <f t="shared" si="219"/>
        <v>7437.05</v>
      </c>
      <c r="V4727" s="7">
        <f t="shared" si="220"/>
        <v>4065.3500000000004</v>
      </c>
      <c r="W4727" s="7">
        <f t="shared" si="221"/>
        <v>3370.85</v>
      </c>
    </row>
    <row r="4728" spans="1:23" x14ac:dyDescent="0.25">
      <c r="A4728" t="s">
        <v>5236</v>
      </c>
      <c r="B4728" s="4">
        <v>45867</v>
      </c>
      <c r="C4728" t="s">
        <v>248</v>
      </c>
      <c r="D4728" t="str">
        <f>VLOOKUP(C4728,Customers!$A$1:$H$201,4,0)</f>
        <v>Jason Jenkins</v>
      </c>
      <c r="E4728" t="str">
        <f>VLOOKUP(C4728,Customers!$A$1:$H$201,5,0)</f>
        <v>Female</v>
      </c>
      <c r="F4728" s="4">
        <f>VLOOKUP(C4728,Customers!$A$1:$H$201,6,0)</f>
        <v>31304</v>
      </c>
      <c r="G4728" s="4" t="str">
        <f>VLOOKUP(C4728,Customers!$A$1:$H$201,7,0)</f>
        <v>New Randychester</v>
      </c>
      <c r="H4728" s="4">
        <f>VLOOKUP(C4728,Customers!$A$1:$H$201,8,0)</f>
        <v>44186</v>
      </c>
      <c r="I4728" t="s">
        <v>788</v>
      </c>
      <c r="J4728" t="str">
        <f>VLOOKUP(I4728,Products!$A$1:$F$51,2,0)</f>
        <v>Beat Accessories</v>
      </c>
      <c r="K4728" t="str">
        <f>VLOOKUP(I4728,Products!$A$1:$F$51,3,0)</f>
        <v>Fashion</v>
      </c>
      <c r="L4728" t="str">
        <f>VLOOKUP(I4728,Products!$A$1:$F$51,4,0)</f>
        <v>Accessories</v>
      </c>
      <c r="M4728" s="7">
        <f>VLOOKUP(I4728,Products!$A$1:$F$51,5,0)</f>
        <v>1798.97</v>
      </c>
      <c r="N4728" s="7">
        <f>VLOOKUP(I4728,Products!$A$1:$F$51,6,0)</f>
        <v>1329.15</v>
      </c>
      <c r="O4728" t="s">
        <v>827</v>
      </c>
      <c r="P4728" t="str">
        <f>VLOOKUP(O4728,Stores!$A$1:$D$6,2,0)</f>
        <v>MegaMart Jimenezborough</v>
      </c>
      <c r="Q4728" t="str">
        <f>VLOOKUP(O4728,Stores!$A$1:$D$6,4,0)</f>
        <v>South</v>
      </c>
      <c r="R4728" s="6">
        <v>4</v>
      </c>
      <c r="S4728" s="6">
        <v>0</v>
      </c>
      <c r="T4728" t="s">
        <v>861</v>
      </c>
      <c r="U4728">
        <f t="shared" si="219"/>
        <v>7195.88</v>
      </c>
      <c r="V4728" s="7">
        <f t="shared" si="220"/>
        <v>5316.6</v>
      </c>
      <c r="W4728" s="7">
        <f t="shared" si="221"/>
        <v>1878.2799999999997</v>
      </c>
    </row>
    <row r="4729" spans="1:23" x14ac:dyDescent="0.25">
      <c r="A4729" t="s">
        <v>1126</v>
      </c>
      <c r="B4729" s="4">
        <v>45867</v>
      </c>
      <c r="C4729" t="s">
        <v>619</v>
      </c>
      <c r="D4729" t="str">
        <f>VLOOKUP(C4729,Customers!$A$1:$H$201,4,0)</f>
        <v>Stacey Thompson</v>
      </c>
      <c r="E4729" t="str">
        <f>VLOOKUP(C4729,Customers!$A$1:$H$201,5,0)</f>
        <v>Male</v>
      </c>
      <c r="F4729" s="4">
        <f>VLOOKUP(C4729,Customers!$A$1:$H$201,6,0)</f>
        <v>35802</v>
      </c>
      <c r="G4729" s="4" t="str">
        <f>VLOOKUP(C4729,Customers!$A$1:$H$201,7,0)</f>
        <v>Davidtown</v>
      </c>
      <c r="H4729" s="4">
        <f>VLOOKUP(C4729,Customers!$A$1:$H$201,8,0)</f>
        <v>44252</v>
      </c>
      <c r="I4729" t="s">
        <v>746</v>
      </c>
      <c r="J4729" t="str">
        <f>VLOOKUP(I4729,Products!$A$1:$F$51,2,0)</f>
        <v>Add Clothing</v>
      </c>
      <c r="K4729" t="str">
        <f>VLOOKUP(I4729,Products!$A$1:$F$51,3,0)</f>
        <v>Fashion</v>
      </c>
      <c r="L4729" t="str">
        <f>VLOOKUP(I4729,Products!$A$1:$F$51,4,0)</f>
        <v>Clothing</v>
      </c>
      <c r="M4729" s="7">
        <f>VLOOKUP(I4729,Products!$A$1:$F$51,5,0)</f>
        <v>1342.75</v>
      </c>
      <c r="N4729" s="7">
        <f>VLOOKUP(I4729,Products!$A$1:$F$51,6,0)</f>
        <v>797.94</v>
      </c>
      <c r="O4729" t="s">
        <v>835</v>
      </c>
      <c r="P4729" t="str">
        <f>VLOOKUP(O4729,Stores!$A$1:$D$6,2,0)</f>
        <v>MegaMart New Michele</v>
      </c>
      <c r="Q4729" t="str">
        <f>VLOOKUP(O4729,Stores!$A$1:$D$6,4,0)</f>
        <v>West</v>
      </c>
      <c r="R4729" s="6">
        <v>3</v>
      </c>
      <c r="S4729" s="6">
        <v>0</v>
      </c>
      <c r="T4729" t="s">
        <v>851</v>
      </c>
      <c r="U4729">
        <f t="shared" si="219"/>
        <v>4028.25</v>
      </c>
      <c r="V4729" s="7">
        <f t="shared" si="220"/>
        <v>2393.8200000000002</v>
      </c>
      <c r="W4729" s="7">
        <f t="shared" si="221"/>
        <v>1633.4299999999998</v>
      </c>
    </row>
    <row r="4730" spans="1:23" x14ac:dyDescent="0.25">
      <c r="A4730" t="s">
        <v>3169</v>
      </c>
      <c r="B4730" s="4">
        <v>45867</v>
      </c>
      <c r="C4730" t="s">
        <v>572</v>
      </c>
      <c r="D4730" t="str">
        <f>VLOOKUP(C4730,Customers!$A$1:$H$201,4,0)</f>
        <v>Meagan Macdonald</v>
      </c>
      <c r="E4730" t="str">
        <f>VLOOKUP(C4730,Customers!$A$1:$H$201,5,0)</f>
        <v>Male</v>
      </c>
      <c r="F4730" s="4">
        <f>VLOOKUP(C4730,Customers!$A$1:$H$201,6,0)</f>
        <v>33491</v>
      </c>
      <c r="G4730" s="4" t="str">
        <f>VLOOKUP(C4730,Customers!$A$1:$H$201,7,0)</f>
        <v>Port Jacob</v>
      </c>
      <c r="H4730" s="4">
        <f>VLOOKUP(C4730,Customers!$A$1:$H$201,8,0)</f>
        <v>44496</v>
      </c>
      <c r="I4730" t="s">
        <v>746</v>
      </c>
      <c r="J4730" t="str">
        <f>VLOOKUP(I4730,Products!$A$1:$F$51,2,0)</f>
        <v>Add Clothing</v>
      </c>
      <c r="K4730" t="str">
        <f>VLOOKUP(I4730,Products!$A$1:$F$51,3,0)</f>
        <v>Fashion</v>
      </c>
      <c r="L4730" t="str">
        <f>VLOOKUP(I4730,Products!$A$1:$F$51,4,0)</f>
        <v>Clothing</v>
      </c>
      <c r="M4730" s="7">
        <f>VLOOKUP(I4730,Products!$A$1:$F$51,5,0)</f>
        <v>1342.75</v>
      </c>
      <c r="N4730" s="7">
        <f>VLOOKUP(I4730,Products!$A$1:$F$51,6,0)</f>
        <v>797.94</v>
      </c>
      <c r="O4730" t="s">
        <v>827</v>
      </c>
      <c r="P4730" t="str">
        <f>VLOOKUP(O4730,Stores!$A$1:$D$6,2,0)</f>
        <v>MegaMart Jimenezborough</v>
      </c>
      <c r="Q4730" t="str">
        <f>VLOOKUP(O4730,Stores!$A$1:$D$6,4,0)</f>
        <v>South</v>
      </c>
      <c r="R4730" s="6">
        <v>2</v>
      </c>
      <c r="S4730" s="6">
        <v>0.1</v>
      </c>
      <c r="T4730" t="s">
        <v>861</v>
      </c>
      <c r="U4730">
        <f t="shared" si="219"/>
        <v>2685.5</v>
      </c>
      <c r="V4730" s="7">
        <f t="shared" si="220"/>
        <v>1595.88</v>
      </c>
      <c r="W4730" s="7">
        <f t="shared" si="221"/>
        <v>1088.7199999999998</v>
      </c>
    </row>
    <row r="4731" spans="1:23" x14ac:dyDescent="0.25">
      <c r="A4731" t="s">
        <v>3916</v>
      </c>
      <c r="B4731" s="4">
        <v>45867</v>
      </c>
      <c r="C4731" t="s">
        <v>65</v>
      </c>
      <c r="D4731" t="str">
        <f>VLOOKUP(C4731,Customers!$A$1:$H$201,4,0)</f>
        <v>Miguel Johnson</v>
      </c>
      <c r="E4731" t="str">
        <f>VLOOKUP(C4731,Customers!$A$1:$H$201,5,0)</f>
        <v>Male</v>
      </c>
      <c r="F4731" s="4">
        <f>VLOOKUP(C4731,Customers!$A$1:$H$201,6,0)</f>
        <v>27877</v>
      </c>
      <c r="G4731" s="4" t="str">
        <f>VLOOKUP(C4731,Customers!$A$1:$H$201,7,0)</f>
        <v>Murrayborough</v>
      </c>
      <c r="H4731" s="4">
        <f>VLOOKUP(C4731,Customers!$A$1:$H$201,8,0)</f>
        <v>44613</v>
      </c>
      <c r="I4731" t="s">
        <v>711</v>
      </c>
      <c r="J4731" t="str">
        <f>VLOOKUP(I4731,Products!$A$1:$F$51,2,0)</f>
        <v>Audience Television</v>
      </c>
      <c r="K4731" t="str">
        <f>VLOOKUP(I4731,Products!$A$1:$F$51,3,0)</f>
        <v>Electronics</v>
      </c>
      <c r="L4731" t="str">
        <f>VLOOKUP(I4731,Products!$A$1:$F$51,4,0)</f>
        <v>Television</v>
      </c>
      <c r="M4731" s="7">
        <f>VLOOKUP(I4731,Products!$A$1:$F$51,5,0)</f>
        <v>818.76</v>
      </c>
      <c r="N4731" s="7">
        <f>VLOOKUP(I4731,Products!$A$1:$F$51,6,0)</f>
        <v>527.62</v>
      </c>
      <c r="O4731" t="s">
        <v>842</v>
      </c>
      <c r="P4731" t="str">
        <f>VLOOKUP(O4731,Stores!$A$1:$D$6,2,0)</f>
        <v>MegaMart Johnmouth</v>
      </c>
      <c r="Q4731" t="str">
        <f>VLOOKUP(O4731,Stores!$A$1:$D$6,4,0)</f>
        <v>East</v>
      </c>
      <c r="R4731" s="6">
        <v>1</v>
      </c>
      <c r="S4731" s="6">
        <v>0</v>
      </c>
      <c r="T4731" t="s">
        <v>851</v>
      </c>
      <c r="U4731">
        <f t="shared" si="219"/>
        <v>818.76</v>
      </c>
      <c r="V4731" s="7">
        <f t="shared" si="220"/>
        <v>527.62</v>
      </c>
      <c r="W4731" s="7">
        <f t="shared" si="221"/>
        <v>290.14</v>
      </c>
    </row>
    <row r="4732" spans="1:23" x14ac:dyDescent="0.25">
      <c r="A4732" t="s">
        <v>4681</v>
      </c>
      <c r="B4732" s="4">
        <v>45867</v>
      </c>
      <c r="C4732" t="s">
        <v>304</v>
      </c>
      <c r="D4732" t="str">
        <f>VLOOKUP(C4732,Customers!$A$1:$H$201,4,0)</f>
        <v>Sarah Reynolds</v>
      </c>
      <c r="E4732" t="str">
        <f>VLOOKUP(C4732,Customers!$A$1:$H$201,5,0)</f>
        <v>Female</v>
      </c>
      <c r="F4732" s="4">
        <f>VLOOKUP(C4732,Customers!$A$1:$H$201,6,0)</f>
        <v>32344</v>
      </c>
      <c r="G4732" s="4" t="str">
        <f>VLOOKUP(C4732,Customers!$A$1:$H$201,7,0)</f>
        <v>South Christinabury</v>
      </c>
      <c r="H4732" s="4">
        <f>VLOOKUP(C4732,Customers!$A$1:$H$201,8,0)</f>
        <v>44826</v>
      </c>
      <c r="I4732" t="s">
        <v>735</v>
      </c>
      <c r="J4732" t="str">
        <f>VLOOKUP(I4732,Products!$A$1:$F$51,2,0)</f>
        <v>Step Smartphone</v>
      </c>
      <c r="K4732" t="str">
        <f>VLOOKUP(I4732,Products!$A$1:$F$51,3,0)</f>
        <v>Electronics</v>
      </c>
      <c r="L4732" t="str">
        <f>VLOOKUP(I4732,Products!$A$1:$F$51,4,0)</f>
        <v>Smartphone</v>
      </c>
      <c r="M4732" s="7">
        <f>VLOOKUP(I4732,Products!$A$1:$F$51,5,0)</f>
        <v>1194.1199999999999</v>
      </c>
      <c r="N4732" s="7">
        <f>VLOOKUP(I4732,Products!$A$1:$F$51,6,0)</f>
        <v>838.95</v>
      </c>
      <c r="O4732" t="s">
        <v>835</v>
      </c>
      <c r="P4732" t="str">
        <f>VLOOKUP(O4732,Stores!$A$1:$D$6,2,0)</f>
        <v>MegaMart New Michele</v>
      </c>
      <c r="Q4732" t="str">
        <f>VLOOKUP(O4732,Stores!$A$1:$D$6,4,0)</f>
        <v>West</v>
      </c>
      <c r="R4732" s="6">
        <v>4</v>
      </c>
      <c r="S4732" s="6">
        <v>0.1</v>
      </c>
      <c r="T4732" t="s">
        <v>861</v>
      </c>
      <c r="U4732">
        <f t="shared" si="219"/>
        <v>4776.4799999999996</v>
      </c>
      <c r="V4732" s="7">
        <f t="shared" si="220"/>
        <v>3355.8</v>
      </c>
      <c r="W4732" s="7">
        <f t="shared" si="221"/>
        <v>1419.7799999999993</v>
      </c>
    </row>
    <row r="4733" spans="1:23" x14ac:dyDescent="0.25">
      <c r="A4733" t="s">
        <v>5013</v>
      </c>
      <c r="B4733" s="4">
        <v>45867</v>
      </c>
      <c r="C4733" t="s">
        <v>678</v>
      </c>
      <c r="D4733" t="str">
        <f>VLOOKUP(C4733,Customers!$A$1:$H$201,4,0)</f>
        <v>Donald Meza</v>
      </c>
      <c r="E4733" t="str">
        <f>VLOOKUP(C4733,Customers!$A$1:$H$201,5,0)</f>
        <v>Female</v>
      </c>
      <c r="F4733" s="4">
        <f>VLOOKUP(C4733,Customers!$A$1:$H$201,6,0)</f>
        <v>25513</v>
      </c>
      <c r="G4733" s="4" t="str">
        <f>VLOOKUP(C4733,Customers!$A$1:$H$201,7,0)</f>
        <v>North Kelly</v>
      </c>
      <c r="H4733" s="4">
        <f>VLOOKUP(C4733,Customers!$A$1:$H$201,8,0)</f>
        <v>44173</v>
      </c>
      <c r="I4733" t="s">
        <v>711</v>
      </c>
      <c r="J4733" t="str">
        <f>VLOOKUP(I4733,Products!$A$1:$F$51,2,0)</f>
        <v>Audience Television</v>
      </c>
      <c r="K4733" t="str">
        <f>VLOOKUP(I4733,Products!$A$1:$F$51,3,0)</f>
        <v>Electronics</v>
      </c>
      <c r="L4733" t="str">
        <f>VLOOKUP(I4733,Products!$A$1:$F$51,4,0)</f>
        <v>Television</v>
      </c>
      <c r="M4733" s="7">
        <f>VLOOKUP(I4733,Products!$A$1:$F$51,5,0)</f>
        <v>818.76</v>
      </c>
      <c r="N4733" s="7">
        <f>VLOOKUP(I4733,Products!$A$1:$F$51,6,0)</f>
        <v>527.62</v>
      </c>
      <c r="O4733" t="s">
        <v>835</v>
      </c>
      <c r="P4733" t="str">
        <f>VLOOKUP(O4733,Stores!$A$1:$D$6,2,0)</f>
        <v>MegaMart New Michele</v>
      </c>
      <c r="Q4733" t="str">
        <f>VLOOKUP(O4733,Stores!$A$1:$D$6,4,0)</f>
        <v>West</v>
      </c>
      <c r="R4733" s="6">
        <v>2</v>
      </c>
      <c r="S4733" s="6">
        <v>0</v>
      </c>
      <c r="T4733" t="s">
        <v>857</v>
      </c>
      <c r="U4733">
        <f t="shared" si="219"/>
        <v>1637.52</v>
      </c>
      <c r="V4733" s="7">
        <f t="shared" si="220"/>
        <v>1055.24</v>
      </c>
      <c r="W4733" s="7">
        <f t="shared" si="221"/>
        <v>581.28</v>
      </c>
    </row>
    <row r="4734" spans="1:23" x14ac:dyDescent="0.25">
      <c r="A4734" t="s">
        <v>1270</v>
      </c>
      <c r="B4734" s="4">
        <v>45867</v>
      </c>
      <c r="C4734" t="s">
        <v>49</v>
      </c>
      <c r="D4734" t="str">
        <f>VLOOKUP(C4734,Customers!$A$1:$H$201,4,0)</f>
        <v>Dale Perry</v>
      </c>
      <c r="E4734" t="str">
        <f>VLOOKUP(C4734,Customers!$A$1:$H$201,5,0)</f>
        <v>Male</v>
      </c>
      <c r="F4734" s="4">
        <f>VLOOKUP(C4734,Customers!$A$1:$H$201,6,0)</f>
        <v>32850</v>
      </c>
      <c r="G4734" s="4" t="str">
        <f>VLOOKUP(C4734,Customers!$A$1:$H$201,7,0)</f>
        <v>Lake Dawn</v>
      </c>
      <c r="H4734" s="4">
        <f>VLOOKUP(C4734,Customers!$A$1:$H$201,8,0)</f>
        <v>44393</v>
      </c>
      <c r="I4734" t="s">
        <v>718</v>
      </c>
      <c r="J4734" t="str">
        <f>VLOOKUP(I4734,Products!$A$1:$F$51,2,0)</f>
        <v>Four Accessories</v>
      </c>
      <c r="K4734" t="str">
        <f>VLOOKUP(I4734,Products!$A$1:$F$51,3,0)</f>
        <v>Fashion</v>
      </c>
      <c r="L4734" t="str">
        <f>VLOOKUP(I4734,Products!$A$1:$F$51,4,0)</f>
        <v>Accessories</v>
      </c>
      <c r="M4734" s="7">
        <f>VLOOKUP(I4734,Products!$A$1:$F$51,5,0)</f>
        <v>1853.77</v>
      </c>
      <c r="N4734" s="7">
        <f>VLOOKUP(I4734,Products!$A$1:$F$51,6,0)</f>
        <v>1363.52</v>
      </c>
      <c r="O4734" t="s">
        <v>827</v>
      </c>
      <c r="P4734" t="str">
        <f>VLOOKUP(O4734,Stores!$A$1:$D$6,2,0)</f>
        <v>MegaMart Jimenezborough</v>
      </c>
      <c r="Q4734" t="str">
        <f>VLOOKUP(O4734,Stores!$A$1:$D$6,4,0)</f>
        <v>South</v>
      </c>
      <c r="R4734" s="6">
        <v>3</v>
      </c>
      <c r="S4734" s="6">
        <v>0</v>
      </c>
      <c r="T4734" t="s">
        <v>857</v>
      </c>
      <c r="U4734">
        <f t="shared" si="219"/>
        <v>5561.3099999999995</v>
      </c>
      <c r="V4734" s="7">
        <f t="shared" si="220"/>
        <v>4090.56</v>
      </c>
      <c r="W4734" s="7">
        <f t="shared" si="221"/>
        <v>1469.7499999999995</v>
      </c>
    </row>
    <row r="4735" spans="1:23" x14ac:dyDescent="0.25">
      <c r="A4735" t="s">
        <v>2224</v>
      </c>
      <c r="B4735" s="4">
        <v>45868</v>
      </c>
      <c r="C4735" t="s">
        <v>688</v>
      </c>
      <c r="D4735" t="str">
        <f>VLOOKUP(C4735,Customers!$A$1:$H$201,4,0)</f>
        <v>James Noble</v>
      </c>
      <c r="E4735" t="str">
        <f>VLOOKUP(C4735,Customers!$A$1:$H$201,5,0)</f>
        <v>Female</v>
      </c>
      <c r="F4735" s="4">
        <f>VLOOKUP(C4735,Customers!$A$1:$H$201,6,0)</f>
        <v>23491</v>
      </c>
      <c r="G4735" s="4" t="str">
        <f>VLOOKUP(C4735,Customers!$A$1:$H$201,7,0)</f>
        <v>Woodbury</v>
      </c>
      <c r="H4735" s="4">
        <f>VLOOKUP(C4735,Customers!$A$1:$H$201,8,0)</f>
        <v>45707</v>
      </c>
      <c r="I4735" t="s">
        <v>757</v>
      </c>
      <c r="J4735" t="str">
        <f>VLOOKUP(I4735,Products!$A$1:$F$51,2,0)</f>
        <v>Traditional Laptop</v>
      </c>
      <c r="K4735" t="str">
        <f>VLOOKUP(I4735,Products!$A$1:$F$51,3,0)</f>
        <v>Electronics</v>
      </c>
      <c r="L4735" t="str">
        <f>VLOOKUP(I4735,Products!$A$1:$F$51,4,0)</f>
        <v>Laptop</v>
      </c>
      <c r="M4735" s="7">
        <f>VLOOKUP(I4735,Products!$A$1:$F$51,5,0)</f>
        <v>1762.92</v>
      </c>
      <c r="N4735" s="7">
        <f>VLOOKUP(I4735,Products!$A$1:$F$51,6,0)</f>
        <v>1346.48</v>
      </c>
      <c r="O4735" t="s">
        <v>827</v>
      </c>
      <c r="P4735" t="str">
        <f>VLOOKUP(O4735,Stores!$A$1:$D$6,2,0)</f>
        <v>MegaMart Jimenezborough</v>
      </c>
      <c r="Q4735" t="str">
        <f>VLOOKUP(O4735,Stores!$A$1:$D$6,4,0)</f>
        <v>South</v>
      </c>
      <c r="R4735" s="6">
        <v>5</v>
      </c>
      <c r="S4735" s="6">
        <v>0.15</v>
      </c>
      <c r="T4735" t="s">
        <v>854</v>
      </c>
      <c r="U4735">
        <f t="shared" si="219"/>
        <v>8814.6</v>
      </c>
      <c r="V4735" s="7">
        <f t="shared" si="220"/>
        <v>6732.4</v>
      </c>
      <c r="W4735" s="7">
        <f t="shared" si="221"/>
        <v>2081.3500000000008</v>
      </c>
    </row>
    <row r="4736" spans="1:23" x14ac:dyDescent="0.25">
      <c r="A4736" t="s">
        <v>2304</v>
      </c>
      <c r="B4736" s="4">
        <v>45868</v>
      </c>
      <c r="C4736" t="s">
        <v>142</v>
      </c>
      <c r="D4736" t="str">
        <f>VLOOKUP(C4736,Customers!$A$1:$H$201,4,0)</f>
        <v>Miranda Nelson</v>
      </c>
      <c r="E4736" t="str">
        <f>VLOOKUP(C4736,Customers!$A$1:$H$201,5,0)</f>
        <v>Female</v>
      </c>
      <c r="F4736" s="4">
        <f>VLOOKUP(C4736,Customers!$A$1:$H$201,6,0)</f>
        <v>30193</v>
      </c>
      <c r="G4736" s="4" t="str">
        <f>VLOOKUP(C4736,Customers!$A$1:$H$201,7,0)</f>
        <v>West Melissahaven</v>
      </c>
      <c r="H4736" s="4">
        <f>VLOOKUP(C4736,Customers!$A$1:$H$201,8,0)</f>
        <v>45322</v>
      </c>
      <c r="I4736" t="s">
        <v>784</v>
      </c>
      <c r="J4736" t="str">
        <f>VLOOKUP(I4736,Products!$A$1:$F$51,2,0)</f>
        <v>Foot Snacks</v>
      </c>
      <c r="K4736" t="str">
        <f>VLOOKUP(I4736,Products!$A$1:$F$51,3,0)</f>
        <v>Groceries</v>
      </c>
      <c r="L4736" t="str">
        <f>VLOOKUP(I4736,Products!$A$1:$F$51,4,0)</f>
        <v>Snacks</v>
      </c>
      <c r="M4736" s="7">
        <f>VLOOKUP(I4736,Products!$A$1:$F$51,5,0)</f>
        <v>1095.72</v>
      </c>
      <c r="N4736" s="7">
        <f>VLOOKUP(I4736,Products!$A$1:$F$51,6,0)</f>
        <v>822.2</v>
      </c>
      <c r="O4736" t="s">
        <v>835</v>
      </c>
      <c r="P4736" t="str">
        <f>VLOOKUP(O4736,Stores!$A$1:$D$6,2,0)</f>
        <v>MegaMart New Michele</v>
      </c>
      <c r="Q4736" t="str">
        <f>VLOOKUP(O4736,Stores!$A$1:$D$6,4,0)</f>
        <v>West</v>
      </c>
      <c r="R4736" s="6">
        <v>1</v>
      </c>
      <c r="S4736" s="6">
        <v>0.1</v>
      </c>
      <c r="T4736" t="s">
        <v>861</v>
      </c>
      <c r="U4736">
        <f t="shared" si="219"/>
        <v>1095.72</v>
      </c>
      <c r="V4736" s="7">
        <f t="shared" si="220"/>
        <v>822.2</v>
      </c>
      <c r="W4736" s="7">
        <f t="shared" si="221"/>
        <v>272.62</v>
      </c>
    </row>
    <row r="4737" spans="1:23" x14ac:dyDescent="0.25">
      <c r="A4737" t="s">
        <v>3083</v>
      </c>
      <c r="B4737" s="4">
        <v>45868</v>
      </c>
      <c r="C4737" t="s">
        <v>14</v>
      </c>
      <c r="D4737" t="str">
        <f>VLOOKUP(C4737,Customers!$A$1:$H$201,4,0)</f>
        <v>Carol Hays</v>
      </c>
      <c r="E4737" t="str">
        <f>VLOOKUP(C4737,Customers!$A$1:$H$201,5,0)</f>
        <v>Female</v>
      </c>
      <c r="F4737" s="4">
        <f>VLOOKUP(C4737,Customers!$A$1:$H$201,6,0)</f>
        <v>38461</v>
      </c>
      <c r="G4737" s="4" t="str">
        <f>VLOOKUP(C4737,Customers!$A$1:$H$201,7,0)</f>
        <v>Port Allen</v>
      </c>
      <c r="H4737" s="4">
        <f>VLOOKUP(C4737,Customers!$A$1:$H$201,8,0)</f>
        <v>45334</v>
      </c>
      <c r="I4737" t="s">
        <v>802</v>
      </c>
      <c r="J4737" t="str">
        <f>VLOOKUP(I4737,Products!$A$1:$F$51,2,0)</f>
        <v>Piece Headphones</v>
      </c>
      <c r="K4737" t="str">
        <f>VLOOKUP(I4737,Products!$A$1:$F$51,3,0)</f>
        <v>Electronics</v>
      </c>
      <c r="L4737" t="str">
        <f>VLOOKUP(I4737,Products!$A$1:$F$51,4,0)</f>
        <v>Headphones</v>
      </c>
      <c r="M4737" s="7">
        <f>VLOOKUP(I4737,Products!$A$1:$F$51,5,0)</f>
        <v>1745.61</v>
      </c>
      <c r="N4737" s="7">
        <f>VLOOKUP(I4737,Products!$A$1:$F$51,6,0)</f>
        <v>1322.44</v>
      </c>
      <c r="O4737" t="s">
        <v>831</v>
      </c>
      <c r="P4737" t="str">
        <f>VLOOKUP(O4737,Stores!$A$1:$D$6,2,0)</f>
        <v>MegaMart Peckmouth</v>
      </c>
      <c r="Q4737" t="str">
        <f>VLOOKUP(O4737,Stores!$A$1:$D$6,4,0)</f>
        <v>East</v>
      </c>
      <c r="R4737" s="6">
        <v>3</v>
      </c>
      <c r="S4737" s="6">
        <v>0.05</v>
      </c>
      <c r="T4737" t="s">
        <v>851</v>
      </c>
      <c r="U4737">
        <f t="shared" si="219"/>
        <v>5236.83</v>
      </c>
      <c r="V4737" s="7">
        <f t="shared" si="220"/>
        <v>3967.32</v>
      </c>
      <c r="W4737" s="7">
        <f t="shared" si="221"/>
        <v>1268.5599999999997</v>
      </c>
    </row>
    <row r="4738" spans="1:23" x14ac:dyDescent="0.25">
      <c r="A4738" t="s">
        <v>4098</v>
      </c>
      <c r="B4738" s="4">
        <v>45868</v>
      </c>
      <c r="C4738" t="s">
        <v>507</v>
      </c>
      <c r="D4738" t="str">
        <f>VLOOKUP(C4738,Customers!$A$1:$H$201,4,0)</f>
        <v>Stacy Williams</v>
      </c>
      <c r="E4738" t="str">
        <f>VLOOKUP(C4738,Customers!$A$1:$H$201,5,0)</f>
        <v>Female</v>
      </c>
      <c r="F4738" s="4">
        <f>VLOOKUP(C4738,Customers!$A$1:$H$201,6,0)</f>
        <v>26827</v>
      </c>
      <c r="G4738" s="4" t="str">
        <f>VLOOKUP(C4738,Customers!$A$1:$H$201,7,0)</f>
        <v>Port Gail</v>
      </c>
      <c r="H4738" s="4">
        <f>VLOOKUP(C4738,Customers!$A$1:$H$201,8,0)</f>
        <v>45532</v>
      </c>
      <c r="I4738" t="s">
        <v>788</v>
      </c>
      <c r="J4738" t="str">
        <f>VLOOKUP(I4738,Products!$A$1:$F$51,2,0)</f>
        <v>Beat Accessories</v>
      </c>
      <c r="K4738" t="str">
        <f>VLOOKUP(I4738,Products!$A$1:$F$51,3,0)</f>
        <v>Fashion</v>
      </c>
      <c r="L4738" t="str">
        <f>VLOOKUP(I4738,Products!$A$1:$F$51,4,0)</f>
        <v>Accessories</v>
      </c>
      <c r="M4738" s="7">
        <f>VLOOKUP(I4738,Products!$A$1:$F$51,5,0)</f>
        <v>1798.97</v>
      </c>
      <c r="N4738" s="7">
        <f>VLOOKUP(I4738,Products!$A$1:$F$51,6,0)</f>
        <v>1329.15</v>
      </c>
      <c r="O4738" t="s">
        <v>835</v>
      </c>
      <c r="P4738" t="str">
        <f>VLOOKUP(O4738,Stores!$A$1:$D$6,2,0)</f>
        <v>MegaMart New Michele</v>
      </c>
      <c r="Q4738" t="str">
        <f>VLOOKUP(O4738,Stores!$A$1:$D$6,4,0)</f>
        <v>West</v>
      </c>
      <c r="R4738" s="6">
        <v>1</v>
      </c>
      <c r="S4738" s="6">
        <v>0</v>
      </c>
      <c r="T4738" t="s">
        <v>861</v>
      </c>
      <c r="U4738">
        <f t="shared" si="219"/>
        <v>1798.97</v>
      </c>
      <c r="V4738" s="7">
        <f t="shared" si="220"/>
        <v>1329.15</v>
      </c>
      <c r="W4738" s="7">
        <f t="shared" si="221"/>
        <v>468.81999999999994</v>
      </c>
    </row>
    <row r="4739" spans="1:23" x14ac:dyDescent="0.25">
      <c r="A4739" t="s">
        <v>4141</v>
      </c>
      <c r="B4739" s="4">
        <v>45868</v>
      </c>
      <c r="C4739" t="s">
        <v>648</v>
      </c>
      <c r="D4739" t="str">
        <f>VLOOKUP(C4739,Customers!$A$1:$H$201,4,0)</f>
        <v>Daniel Mcintyre</v>
      </c>
      <c r="E4739" t="str">
        <f>VLOOKUP(C4739,Customers!$A$1:$H$201,5,0)</f>
        <v>Male</v>
      </c>
      <c r="F4739" s="4">
        <f>VLOOKUP(C4739,Customers!$A$1:$H$201,6,0)</f>
        <v>37724</v>
      </c>
      <c r="G4739" s="4" t="str">
        <f>VLOOKUP(C4739,Customers!$A$1:$H$201,7,0)</f>
        <v>West Katrina</v>
      </c>
      <c r="H4739" s="4">
        <f>VLOOKUP(C4739,Customers!$A$1:$H$201,8,0)</f>
        <v>44305</v>
      </c>
      <c r="I4739" t="s">
        <v>718</v>
      </c>
      <c r="J4739" t="str">
        <f>VLOOKUP(I4739,Products!$A$1:$F$51,2,0)</f>
        <v>Four Accessories</v>
      </c>
      <c r="K4739" t="str">
        <f>VLOOKUP(I4739,Products!$A$1:$F$51,3,0)</f>
        <v>Fashion</v>
      </c>
      <c r="L4739" t="str">
        <f>VLOOKUP(I4739,Products!$A$1:$F$51,4,0)</f>
        <v>Accessories</v>
      </c>
      <c r="M4739" s="7">
        <f>VLOOKUP(I4739,Products!$A$1:$F$51,5,0)</f>
        <v>1853.77</v>
      </c>
      <c r="N4739" s="7">
        <f>VLOOKUP(I4739,Products!$A$1:$F$51,6,0)</f>
        <v>1363.52</v>
      </c>
      <c r="O4739" t="s">
        <v>827</v>
      </c>
      <c r="P4739" t="str">
        <f>VLOOKUP(O4739,Stores!$A$1:$D$6,2,0)</f>
        <v>MegaMart Jimenezborough</v>
      </c>
      <c r="Q4739" t="str">
        <f>VLOOKUP(O4739,Stores!$A$1:$D$6,4,0)</f>
        <v>South</v>
      </c>
      <c r="R4739" s="6">
        <v>1</v>
      </c>
      <c r="S4739" s="6">
        <v>0.15</v>
      </c>
      <c r="T4739" t="s">
        <v>861</v>
      </c>
      <c r="U4739">
        <f t="shared" ref="U4739:U4802" si="222">M4739*R4739</f>
        <v>1853.77</v>
      </c>
      <c r="V4739" s="7">
        <f t="shared" ref="V4739:V4802" si="223">N4739*R4739</f>
        <v>1363.52</v>
      </c>
      <c r="W4739" s="7">
        <f t="shared" ref="W4739:W4802" si="224">U4739-V4739-(1-S4739)</f>
        <v>489.4</v>
      </c>
    </row>
    <row r="4740" spans="1:23" x14ac:dyDescent="0.25">
      <c r="A4740" t="s">
        <v>4865</v>
      </c>
      <c r="B4740" s="4">
        <v>45868</v>
      </c>
      <c r="C4740" t="s">
        <v>501</v>
      </c>
      <c r="D4740" t="str">
        <f>VLOOKUP(C4740,Customers!$A$1:$H$201,4,0)</f>
        <v>Breanna Moore</v>
      </c>
      <c r="E4740" t="str">
        <f>VLOOKUP(C4740,Customers!$A$1:$H$201,5,0)</f>
        <v>Female</v>
      </c>
      <c r="F4740" s="4">
        <f>VLOOKUP(C4740,Customers!$A$1:$H$201,6,0)</f>
        <v>22552</v>
      </c>
      <c r="G4740" s="4" t="str">
        <f>VLOOKUP(C4740,Customers!$A$1:$H$201,7,0)</f>
        <v>Melissaberg</v>
      </c>
      <c r="H4740" s="4">
        <f>VLOOKUP(C4740,Customers!$A$1:$H$201,8,0)</f>
        <v>44326</v>
      </c>
      <c r="I4740" t="s">
        <v>755</v>
      </c>
      <c r="J4740" t="str">
        <f>VLOOKUP(I4740,Products!$A$1:$F$51,2,0)</f>
        <v>Democratic Smartphone</v>
      </c>
      <c r="K4740" t="str">
        <f>VLOOKUP(I4740,Products!$A$1:$F$51,3,0)</f>
        <v>Electronics</v>
      </c>
      <c r="L4740" t="str">
        <f>VLOOKUP(I4740,Products!$A$1:$F$51,4,0)</f>
        <v>Smartphone</v>
      </c>
      <c r="M4740" s="7">
        <f>VLOOKUP(I4740,Products!$A$1:$F$51,5,0)</f>
        <v>1079.8900000000001</v>
      </c>
      <c r="N4740" s="7">
        <f>VLOOKUP(I4740,Products!$A$1:$F$51,6,0)</f>
        <v>703.83</v>
      </c>
      <c r="O4740" t="s">
        <v>827</v>
      </c>
      <c r="P4740" t="str">
        <f>VLOOKUP(O4740,Stores!$A$1:$D$6,2,0)</f>
        <v>MegaMart Jimenezborough</v>
      </c>
      <c r="Q4740" t="str">
        <f>VLOOKUP(O4740,Stores!$A$1:$D$6,4,0)</f>
        <v>South</v>
      </c>
      <c r="R4740" s="6">
        <v>5</v>
      </c>
      <c r="S4740" s="6">
        <v>0.1</v>
      </c>
      <c r="T4740" t="s">
        <v>851</v>
      </c>
      <c r="U4740">
        <f t="shared" si="222"/>
        <v>5399.4500000000007</v>
      </c>
      <c r="V4740" s="7">
        <f t="shared" si="223"/>
        <v>3519.15</v>
      </c>
      <c r="W4740" s="7">
        <f t="shared" si="224"/>
        <v>1879.4000000000005</v>
      </c>
    </row>
    <row r="4741" spans="1:23" x14ac:dyDescent="0.25">
      <c r="A4741" t="s">
        <v>2408</v>
      </c>
      <c r="B4741" s="4">
        <v>45868</v>
      </c>
      <c r="C4741" t="s">
        <v>474</v>
      </c>
      <c r="D4741" t="str">
        <f>VLOOKUP(C4741,Customers!$A$1:$H$201,4,0)</f>
        <v>Aaron Bailey</v>
      </c>
      <c r="E4741" t="str">
        <f>VLOOKUP(C4741,Customers!$A$1:$H$201,5,0)</f>
        <v>Male</v>
      </c>
      <c r="F4741" s="4">
        <f>VLOOKUP(C4741,Customers!$A$1:$H$201,6,0)</f>
        <v>29985</v>
      </c>
      <c r="G4741" s="4" t="str">
        <f>VLOOKUP(C4741,Customers!$A$1:$H$201,7,0)</f>
        <v>Marcchester</v>
      </c>
      <c r="H4741" s="4">
        <f>VLOOKUP(C4741,Customers!$A$1:$H$201,8,0)</f>
        <v>45488</v>
      </c>
      <c r="I4741" t="s">
        <v>782</v>
      </c>
      <c r="J4741" t="str">
        <f>VLOOKUP(I4741,Products!$A$1:$F$51,2,0)</f>
        <v>National Watches</v>
      </c>
      <c r="K4741" t="str">
        <f>VLOOKUP(I4741,Products!$A$1:$F$51,3,0)</f>
        <v>Fashion</v>
      </c>
      <c r="L4741" t="str">
        <f>VLOOKUP(I4741,Products!$A$1:$F$51,4,0)</f>
        <v>Watches</v>
      </c>
      <c r="M4741" s="7">
        <f>VLOOKUP(I4741,Products!$A$1:$F$51,5,0)</f>
        <v>29.24</v>
      </c>
      <c r="N4741" s="7">
        <f>VLOOKUP(I4741,Products!$A$1:$F$51,6,0)</f>
        <v>742.26521739130465</v>
      </c>
      <c r="O4741" t="s">
        <v>831</v>
      </c>
      <c r="P4741" t="str">
        <f>VLOOKUP(O4741,Stores!$A$1:$D$6,2,0)</f>
        <v>MegaMart Peckmouth</v>
      </c>
      <c r="Q4741" t="str">
        <f>VLOOKUP(O4741,Stores!$A$1:$D$6,4,0)</f>
        <v>East</v>
      </c>
      <c r="R4741" s="6">
        <v>4</v>
      </c>
      <c r="S4741" s="6">
        <v>0.15</v>
      </c>
      <c r="T4741" t="s">
        <v>857</v>
      </c>
      <c r="U4741">
        <f t="shared" si="222"/>
        <v>116.96</v>
      </c>
      <c r="V4741" s="7">
        <f t="shared" si="223"/>
        <v>2969.0608695652186</v>
      </c>
      <c r="W4741" s="7">
        <f t="shared" si="224"/>
        <v>-2852.9508695652185</v>
      </c>
    </row>
    <row r="4742" spans="1:23" x14ac:dyDescent="0.25">
      <c r="A4742" t="s">
        <v>2663</v>
      </c>
      <c r="B4742" s="4">
        <v>45868</v>
      </c>
      <c r="C4742" t="s">
        <v>128</v>
      </c>
      <c r="D4742" t="str">
        <f>VLOOKUP(C4742,Customers!$A$1:$H$201,4,0)</f>
        <v>Jenny Beck</v>
      </c>
      <c r="E4742" t="str">
        <f>VLOOKUP(C4742,Customers!$A$1:$H$201,5,0)</f>
        <v>Female</v>
      </c>
      <c r="F4742" s="4">
        <f>VLOOKUP(C4742,Customers!$A$1:$H$201,6,0)</f>
        <v>28698</v>
      </c>
      <c r="G4742" s="4" t="str">
        <f>VLOOKUP(C4742,Customers!$A$1:$H$201,7,0)</f>
        <v>Lake Cody</v>
      </c>
      <c r="H4742" s="4">
        <f>VLOOKUP(C4742,Customers!$A$1:$H$201,8,0)</f>
        <v>45733</v>
      </c>
      <c r="I4742" t="s">
        <v>757</v>
      </c>
      <c r="J4742" t="str">
        <f>VLOOKUP(I4742,Products!$A$1:$F$51,2,0)</f>
        <v>Traditional Laptop</v>
      </c>
      <c r="K4742" t="str">
        <f>VLOOKUP(I4742,Products!$A$1:$F$51,3,0)</f>
        <v>Electronics</v>
      </c>
      <c r="L4742" t="str">
        <f>VLOOKUP(I4742,Products!$A$1:$F$51,4,0)</f>
        <v>Laptop</v>
      </c>
      <c r="M4742" s="7">
        <f>VLOOKUP(I4742,Products!$A$1:$F$51,5,0)</f>
        <v>1762.92</v>
      </c>
      <c r="N4742" s="7">
        <f>VLOOKUP(I4742,Products!$A$1:$F$51,6,0)</f>
        <v>1346.48</v>
      </c>
      <c r="O4742" t="s">
        <v>838</v>
      </c>
      <c r="P4742" t="str">
        <f>VLOOKUP(O4742,Stores!$A$1:$D$6,2,0)</f>
        <v>MegaMart Brianahaven</v>
      </c>
      <c r="Q4742" t="str">
        <f>VLOOKUP(O4742,Stores!$A$1:$D$6,4,0)</f>
        <v>North</v>
      </c>
      <c r="R4742" s="6">
        <v>1</v>
      </c>
      <c r="S4742" s="6">
        <v>0.1</v>
      </c>
      <c r="T4742" t="s">
        <v>854</v>
      </c>
      <c r="U4742">
        <f t="shared" si="222"/>
        <v>1762.92</v>
      </c>
      <c r="V4742" s="7">
        <f t="shared" si="223"/>
        <v>1346.48</v>
      </c>
      <c r="W4742" s="7">
        <f t="shared" si="224"/>
        <v>415.54000000000008</v>
      </c>
    </row>
    <row r="4743" spans="1:23" x14ac:dyDescent="0.25">
      <c r="A4743" t="s">
        <v>2835</v>
      </c>
      <c r="B4743" s="4">
        <v>45869</v>
      </c>
      <c r="C4743" t="s">
        <v>149</v>
      </c>
      <c r="D4743" t="str">
        <f>VLOOKUP(C4743,Customers!$A$1:$H$201,4,0)</f>
        <v>Nancy Savage</v>
      </c>
      <c r="E4743" t="str">
        <f>VLOOKUP(C4743,Customers!$A$1:$H$201,5,0)</f>
        <v>Female</v>
      </c>
      <c r="F4743" s="4">
        <f>VLOOKUP(C4743,Customers!$A$1:$H$201,6,0)</f>
        <v>35371</v>
      </c>
      <c r="G4743" s="4" t="str">
        <f>VLOOKUP(C4743,Customers!$A$1:$H$201,7,0)</f>
        <v>Port Sandra</v>
      </c>
      <c r="H4743" s="4">
        <f>VLOOKUP(C4743,Customers!$A$1:$H$201,8,0)</f>
        <v>44851</v>
      </c>
      <c r="I4743" t="s">
        <v>778</v>
      </c>
      <c r="J4743" t="str">
        <f>VLOOKUP(I4743,Products!$A$1:$F$51,2,0)</f>
        <v>Deal Smartphone</v>
      </c>
      <c r="K4743" t="str">
        <f>VLOOKUP(I4743,Products!$A$1:$F$51,3,0)</f>
        <v>Electronics</v>
      </c>
      <c r="L4743" t="str">
        <f>VLOOKUP(I4743,Products!$A$1:$F$51,4,0)</f>
        <v>Smartphone</v>
      </c>
      <c r="M4743" s="7">
        <f>VLOOKUP(I4743,Products!$A$1:$F$51,5,0)</f>
        <v>673.78</v>
      </c>
      <c r="N4743" s="7">
        <f>VLOOKUP(I4743,Products!$A$1:$F$51,6,0)</f>
        <v>363.33</v>
      </c>
      <c r="O4743" t="s">
        <v>835</v>
      </c>
      <c r="P4743" t="str">
        <f>VLOOKUP(O4743,Stores!$A$1:$D$6,2,0)</f>
        <v>MegaMart New Michele</v>
      </c>
      <c r="Q4743" t="str">
        <f>VLOOKUP(O4743,Stores!$A$1:$D$6,4,0)</f>
        <v>West</v>
      </c>
      <c r="R4743" s="6">
        <v>5</v>
      </c>
      <c r="S4743" s="6">
        <v>0.1</v>
      </c>
      <c r="T4743" t="s">
        <v>851</v>
      </c>
      <c r="U4743">
        <f t="shared" si="222"/>
        <v>3368.8999999999996</v>
      </c>
      <c r="V4743" s="7">
        <f t="shared" si="223"/>
        <v>1816.6499999999999</v>
      </c>
      <c r="W4743" s="7">
        <f t="shared" si="224"/>
        <v>1551.3499999999997</v>
      </c>
    </row>
    <row r="4744" spans="1:23" x14ac:dyDescent="0.25">
      <c r="A4744" t="s">
        <v>3187</v>
      </c>
      <c r="B4744" s="4">
        <v>45869</v>
      </c>
      <c r="C4744" t="s">
        <v>671</v>
      </c>
      <c r="D4744" t="str">
        <f>VLOOKUP(C4744,Customers!$A$1:$H$201,4,0)</f>
        <v>Karen Quinn</v>
      </c>
      <c r="E4744" t="str">
        <f>VLOOKUP(C4744,Customers!$A$1:$H$201,5,0)</f>
        <v>Female</v>
      </c>
      <c r="F4744" s="4">
        <f>VLOOKUP(C4744,Customers!$A$1:$H$201,6,0)</f>
        <v>21380</v>
      </c>
      <c r="G4744" s="4" t="str">
        <f>VLOOKUP(C4744,Customers!$A$1:$H$201,7,0)</f>
        <v>Kristinemouth</v>
      </c>
      <c r="H4744" s="4">
        <f>VLOOKUP(C4744,Customers!$A$1:$H$201,8,0)</f>
        <v>44723</v>
      </c>
      <c r="I4744" t="s">
        <v>798</v>
      </c>
      <c r="J4744" t="str">
        <f>VLOOKUP(I4744,Products!$A$1:$F$51,2,0)</f>
        <v>Stage Footwear</v>
      </c>
      <c r="K4744" t="str">
        <f>VLOOKUP(I4744,Products!$A$1:$F$51,3,0)</f>
        <v>Fashion</v>
      </c>
      <c r="L4744" t="str">
        <f>VLOOKUP(I4744,Products!$A$1:$F$51,4,0)</f>
        <v>Footwear</v>
      </c>
      <c r="M4744" s="7">
        <f>VLOOKUP(I4744,Products!$A$1:$F$51,5,0)</f>
        <v>1102.791777777778</v>
      </c>
      <c r="N4744" s="7">
        <f>VLOOKUP(I4744,Products!$A$1:$F$51,6,0)</f>
        <v>742.26521739130465</v>
      </c>
      <c r="O4744" t="s">
        <v>827</v>
      </c>
      <c r="P4744" t="str">
        <f>VLOOKUP(O4744,Stores!$A$1:$D$6,2,0)</f>
        <v>MegaMart Jimenezborough</v>
      </c>
      <c r="Q4744" t="str">
        <f>VLOOKUP(O4744,Stores!$A$1:$D$6,4,0)</f>
        <v>South</v>
      </c>
      <c r="R4744" s="6">
        <v>2</v>
      </c>
      <c r="S4744" s="6">
        <v>0</v>
      </c>
      <c r="T4744" t="s">
        <v>854</v>
      </c>
      <c r="U4744">
        <f t="shared" si="222"/>
        <v>2205.5835555555559</v>
      </c>
      <c r="V4744" s="7">
        <f t="shared" si="223"/>
        <v>1484.5304347826093</v>
      </c>
      <c r="W4744" s="7">
        <f t="shared" si="224"/>
        <v>720.05312077294661</v>
      </c>
    </row>
    <row r="4745" spans="1:23" x14ac:dyDescent="0.25">
      <c r="A4745" t="s">
        <v>3292</v>
      </c>
      <c r="B4745" s="4">
        <v>45869</v>
      </c>
      <c r="C4745" t="s">
        <v>638</v>
      </c>
      <c r="D4745" t="str">
        <f>VLOOKUP(C4745,Customers!$A$1:$H$201,4,0)</f>
        <v>Brittany Oneal</v>
      </c>
      <c r="E4745" t="str">
        <f>VLOOKUP(C4745,Customers!$A$1:$H$201,5,0)</f>
        <v>Female</v>
      </c>
      <c r="F4745" s="4">
        <f>VLOOKUP(C4745,Customers!$A$1:$H$201,6,0)</f>
        <v>26631</v>
      </c>
      <c r="G4745" s="4" t="str">
        <f>VLOOKUP(C4745,Customers!$A$1:$H$201,7,0)</f>
        <v>Port Bryce</v>
      </c>
      <c r="H4745" s="4">
        <f>VLOOKUP(C4745,Customers!$A$1:$H$201,8,0)</f>
        <v>45638</v>
      </c>
      <c r="I4745" t="s">
        <v>714</v>
      </c>
      <c r="J4745" t="str">
        <f>VLOOKUP(I4745,Products!$A$1:$F$51,2,0)</f>
        <v>Here Footwear</v>
      </c>
      <c r="K4745" t="str">
        <f>VLOOKUP(I4745,Products!$A$1:$F$51,3,0)</f>
        <v>Fashion</v>
      </c>
      <c r="L4745" t="str">
        <f>VLOOKUP(I4745,Products!$A$1:$F$51,4,0)</f>
        <v>Footwear</v>
      </c>
      <c r="M4745" s="7">
        <f>VLOOKUP(I4745,Products!$A$1:$F$51,5,0)</f>
        <v>1102.791777777778</v>
      </c>
      <c r="N4745" s="7">
        <f>VLOOKUP(I4745,Products!$A$1:$F$51,6,0)</f>
        <v>169.03</v>
      </c>
      <c r="O4745" t="s">
        <v>838</v>
      </c>
      <c r="P4745" t="str">
        <f>VLOOKUP(O4745,Stores!$A$1:$D$6,2,0)</f>
        <v>MegaMart Brianahaven</v>
      </c>
      <c r="Q4745" t="str">
        <f>VLOOKUP(O4745,Stores!$A$1:$D$6,4,0)</f>
        <v>North</v>
      </c>
      <c r="R4745" s="6">
        <v>3</v>
      </c>
      <c r="S4745" s="6">
        <v>0.1</v>
      </c>
      <c r="T4745" t="s">
        <v>851</v>
      </c>
      <c r="U4745">
        <f t="shared" si="222"/>
        <v>3308.3753333333339</v>
      </c>
      <c r="V4745" s="7">
        <f t="shared" si="223"/>
        <v>507.09000000000003</v>
      </c>
      <c r="W4745" s="7">
        <f t="shared" si="224"/>
        <v>2800.3853333333336</v>
      </c>
    </row>
    <row r="4746" spans="1:23" x14ac:dyDescent="0.25">
      <c r="A4746" t="s">
        <v>4172</v>
      </c>
      <c r="B4746" s="4">
        <v>45869</v>
      </c>
      <c r="C4746" t="s">
        <v>107</v>
      </c>
      <c r="D4746" t="str">
        <f>VLOOKUP(C4746,Customers!$A$1:$H$201,4,0)</f>
        <v>Jacqueline Martin</v>
      </c>
      <c r="E4746" t="str">
        <f>VLOOKUP(C4746,Customers!$A$1:$H$201,5,0)</f>
        <v>Male</v>
      </c>
      <c r="F4746" s="4">
        <f>VLOOKUP(C4746,Customers!$A$1:$H$201,6,0)</f>
        <v>21586</v>
      </c>
      <c r="G4746" s="4" t="str">
        <f>VLOOKUP(C4746,Customers!$A$1:$H$201,7,0)</f>
        <v>Robertmouth</v>
      </c>
      <c r="H4746" s="4">
        <f>VLOOKUP(C4746,Customers!$A$1:$H$201,8,0)</f>
        <v>45168</v>
      </c>
      <c r="I4746" t="s">
        <v>820</v>
      </c>
      <c r="J4746" t="str">
        <f>VLOOKUP(I4746,Products!$A$1:$F$51,2,0)</f>
        <v>Possible Watches</v>
      </c>
      <c r="K4746" t="str">
        <f>VLOOKUP(I4746,Products!$A$1:$F$51,3,0)</f>
        <v>Fashion</v>
      </c>
      <c r="L4746" t="str">
        <f>VLOOKUP(I4746,Products!$A$1:$F$51,4,0)</f>
        <v>Watches</v>
      </c>
      <c r="M4746" s="7">
        <f>VLOOKUP(I4746,Products!$A$1:$F$51,5,0)</f>
        <v>388.26</v>
      </c>
      <c r="N4746" s="7">
        <f>VLOOKUP(I4746,Products!$A$1:$F$51,6,0)</f>
        <v>199.3</v>
      </c>
      <c r="O4746" t="s">
        <v>842</v>
      </c>
      <c r="P4746" t="str">
        <f>VLOOKUP(O4746,Stores!$A$1:$D$6,2,0)</f>
        <v>MegaMart Johnmouth</v>
      </c>
      <c r="Q4746" t="str">
        <f>VLOOKUP(O4746,Stores!$A$1:$D$6,4,0)</f>
        <v>East</v>
      </c>
      <c r="R4746" s="6">
        <v>4</v>
      </c>
      <c r="S4746" s="6">
        <v>0.05</v>
      </c>
      <c r="T4746" t="s">
        <v>857</v>
      </c>
      <c r="U4746">
        <f t="shared" si="222"/>
        <v>1553.04</v>
      </c>
      <c r="V4746" s="7">
        <f t="shared" si="223"/>
        <v>797.2</v>
      </c>
      <c r="W4746" s="7">
        <f t="shared" si="224"/>
        <v>754.88999999999987</v>
      </c>
    </row>
    <row r="4747" spans="1:23" x14ac:dyDescent="0.25">
      <c r="A4747" t="s">
        <v>5175</v>
      </c>
      <c r="B4747" s="4">
        <v>45869</v>
      </c>
      <c r="C4747" t="s">
        <v>193</v>
      </c>
      <c r="D4747" t="str">
        <f>VLOOKUP(C4747,Customers!$A$1:$H$201,4,0)</f>
        <v>Kelly Mcmillan</v>
      </c>
      <c r="E4747" t="str">
        <f>VLOOKUP(C4747,Customers!$A$1:$H$201,5,0)</f>
        <v>Male</v>
      </c>
      <c r="F4747" s="4">
        <f>VLOOKUP(C4747,Customers!$A$1:$H$201,6,0)</f>
        <v>25009</v>
      </c>
      <c r="G4747" s="4" t="str">
        <f>VLOOKUP(C4747,Customers!$A$1:$H$201,7,0)</f>
        <v>Erinland</v>
      </c>
      <c r="H4747" s="4">
        <f>VLOOKUP(C4747,Customers!$A$1:$H$201,8,0)</f>
        <v>44798</v>
      </c>
      <c r="I4747" t="s">
        <v>812</v>
      </c>
      <c r="J4747" t="str">
        <f>VLOOKUP(I4747,Products!$A$1:$F$51,2,0)</f>
        <v>Set Dairy</v>
      </c>
      <c r="K4747" t="str">
        <f>VLOOKUP(I4747,Products!$A$1:$F$51,3,0)</f>
        <v>Groceries</v>
      </c>
      <c r="L4747" t="str">
        <f>VLOOKUP(I4747,Products!$A$1:$F$51,4,0)</f>
        <v>Dairy</v>
      </c>
      <c r="M4747" s="7">
        <f>VLOOKUP(I4747,Products!$A$1:$F$51,5,0)</f>
        <v>1879.08</v>
      </c>
      <c r="N4747" s="7">
        <f>VLOOKUP(I4747,Products!$A$1:$F$51,6,0)</f>
        <v>1004.56</v>
      </c>
      <c r="O4747" t="s">
        <v>827</v>
      </c>
      <c r="P4747" t="str">
        <f>VLOOKUP(O4747,Stores!$A$1:$D$6,2,0)</f>
        <v>MegaMart Jimenezborough</v>
      </c>
      <c r="Q4747" t="str">
        <f>VLOOKUP(O4747,Stores!$A$1:$D$6,4,0)</f>
        <v>South</v>
      </c>
      <c r="R4747" s="6">
        <v>5</v>
      </c>
      <c r="S4747" s="6">
        <v>0.05</v>
      </c>
      <c r="T4747" t="s">
        <v>854</v>
      </c>
      <c r="U4747">
        <f t="shared" si="222"/>
        <v>9395.4</v>
      </c>
      <c r="V4747" s="7">
        <f t="shared" si="223"/>
        <v>5022.7999999999993</v>
      </c>
      <c r="W4747" s="7">
        <f t="shared" si="224"/>
        <v>4371.6500000000005</v>
      </c>
    </row>
    <row r="4748" spans="1:23" x14ac:dyDescent="0.25">
      <c r="A4748" t="s">
        <v>5258</v>
      </c>
      <c r="B4748" s="4">
        <v>45869</v>
      </c>
      <c r="C4748" t="s">
        <v>337</v>
      </c>
      <c r="D4748" t="str">
        <f>VLOOKUP(C4748,Customers!$A$1:$H$201,4,0)</f>
        <v>Carrie Peterson</v>
      </c>
      <c r="E4748" t="str">
        <f>VLOOKUP(C4748,Customers!$A$1:$H$201,5,0)</f>
        <v>Male</v>
      </c>
      <c r="F4748" s="4">
        <f>VLOOKUP(C4748,Customers!$A$1:$H$201,6,0)</f>
        <v>27624</v>
      </c>
      <c r="G4748" s="4" t="str">
        <f>VLOOKUP(C4748,Customers!$A$1:$H$201,7,0)</f>
        <v>Fergusonview</v>
      </c>
      <c r="H4748" s="4">
        <f>VLOOKUP(C4748,Customers!$A$1:$H$201,8,0)</f>
        <v>44577</v>
      </c>
      <c r="I4748" t="s">
        <v>711</v>
      </c>
      <c r="J4748" t="str">
        <f>VLOOKUP(I4748,Products!$A$1:$F$51,2,0)</f>
        <v>Audience Television</v>
      </c>
      <c r="K4748" t="str">
        <f>VLOOKUP(I4748,Products!$A$1:$F$51,3,0)</f>
        <v>Electronics</v>
      </c>
      <c r="L4748" t="str">
        <f>VLOOKUP(I4748,Products!$A$1:$F$51,4,0)</f>
        <v>Television</v>
      </c>
      <c r="M4748" s="7">
        <f>VLOOKUP(I4748,Products!$A$1:$F$51,5,0)</f>
        <v>818.76</v>
      </c>
      <c r="N4748" s="7">
        <f>VLOOKUP(I4748,Products!$A$1:$F$51,6,0)</f>
        <v>527.62</v>
      </c>
      <c r="O4748" t="s">
        <v>831</v>
      </c>
      <c r="P4748" t="str">
        <f>VLOOKUP(O4748,Stores!$A$1:$D$6,2,0)</f>
        <v>MegaMart Peckmouth</v>
      </c>
      <c r="Q4748" t="str">
        <f>VLOOKUP(O4748,Stores!$A$1:$D$6,4,0)</f>
        <v>East</v>
      </c>
      <c r="R4748" s="6">
        <v>5</v>
      </c>
      <c r="S4748" s="6">
        <v>0.15</v>
      </c>
      <c r="T4748" t="s">
        <v>861</v>
      </c>
      <c r="U4748">
        <f t="shared" si="222"/>
        <v>4093.8</v>
      </c>
      <c r="V4748" s="7">
        <f t="shared" si="223"/>
        <v>2638.1</v>
      </c>
      <c r="W4748" s="7">
        <f t="shared" si="224"/>
        <v>1454.8500000000004</v>
      </c>
    </row>
    <row r="4749" spans="1:23" x14ac:dyDescent="0.25">
      <c r="A4749" t="s">
        <v>2234</v>
      </c>
      <c r="B4749" s="4">
        <v>45870</v>
      </c>
      <c r="C4749" t="s">
        <v>501</v>
      </c>
      <c r="D4749" t="str">
        <f>VLOOKUP(C4749,Customers!$A$1:$H$201,4,0)</f>
        <v>Breanna Moore</v>
      </c>
      <c r="E4749" t="str">
        <f>VLOOKUP(C4749,Customers!$A$1:$H$201,5,0)</f>
        <v>Female</v>
      </c>
      <c r="F4749" s="4">
        <f>VLOOKUP(C4749,Customers!$A$1:$H$201,6,0)</f>
        <v>22552</v>
      </c>
      <c r="G4749" s="4" t="str">
        <f>VLOOKUP(C4749,Customers!$A$1:$H$201,7,0)</f>
        <v>Melissaberg</v>
      </c>
      <c r="H4749" s="4">
        <f>VLOOKUP(C4749,Customers!$A$1:$H$201,8,0)</f>
        <v>44326</v>
      </c>
      <c r="I4749" t="s">
        <v>806</v>
      </c>
      <c r="J4749" t="str">
        <f>VLOOKUP(I4749,Products!$A$1:$F$51,2,0)</f>
        <v>Maybe Clothing</v>
      </c>
      <c r="K4749" t="str">
        <f>VLOOKUP(I4749,Products!$A$1:$F$51,3,0)</f>
        <v>Fashion</v>
      </c>
      <c r="L4749" t="str">
        <f>VLOOKUP(I4749,Products!$A$1:$F$51,4,0)</f>
        <v>Clothing</v>
      </c>
      <c r="M4749" s="7">
        <f>VLOOKUP(I4749,Products!$A$1:$F$51,5,0)</f>
        <v>1102.791777777778</v>
      </c>
      <c r="N4749" s="7">
        <f>VLOOKUP(I4749,Products!$A$1:$F$51,6,0)</f>
        <v>316.63</v>
      </c>
      <c r="O4749" t="s">
        <v>835</v>
      </c>
      <c r="P4749" t="str">
        <f>VLOOKUP(O4749,Stores!$A$1:$D$6,2,0)</f>
        <v>MegaMart New Michele</v>
      </c>
      <c r="Q4749" t="str">
        <f>VLOOKUP(O4749,Stores!$A$1:$D$6,4,0)</f>
        <v>West</v>
      </c>
      <c r="R4749" s="6">
        <v>1</v>
      </c>
      <c r="S4749" s="6">
        <v>0.15</v>
      </c>
      <c r="T4749" t="s">
        <v>854</v>
      </c>
      <c r="U4749">
        <f t="shared" si="222"/>
        <v>1102.791777777778</v>
      </c>
      <c r="V4749" s="7">
        <f t="shared" si="223"/>
        <v>316.63</v>
      </c>
      <c r="W4749" s="7">
        <f t="shared" si="224"/>
        <v>785.31177777777793</v>
      </c>
    </row>
    <row r="4750" spans="1:23" x14ac:dyDescent="0.25">
      <c r="A4750" t="s">
        <v>3901</v>
      </c>
      <c r="B4750" s="4">
        <v>45870</v>
      </c>
      <c r="C4750" t="s">
        <v>79</v>
      </c>
      <c r="D4750" t="str">
        <f>VLOOKUP(C4750,Customers!$A$1:$H$201,4,0)</f>
        <v>Ryan Cole</v>
      </c>
      <c r="E4750" t="str">
        <f>VLOOKUP(C4750,Customers!$A$1:$H$201,5,0)</f>
        <v>Female</v>
      </c>
      <c r="F4750" s="4">
        <f>VLOOKUP(C4750,Customers!$A$1:$H$201,6,0)</f>
        <v>30128</v>
      </c>
      <c r="G4750" s="4" t="str">
        <f>VLOOKUP(C4750,Customers!$A$1:$H$201,7,0)</f>
        <v>Travisstad</v>
      </c>
      <c r="H4750" s="4">
        <f>VLOOKUP(C4750,Customers!$A$1:$H$201,8,0)</f>
        <v>45401</v>
      </c>
      <c r="I4750" t="s">
        <v>711</v>
      </c>
      <c r="J4750" t="str">
        <f>VLOOKUP(I4750,Products!$A$1:$F$51,2,0)</f>
        <v>Audience Television</v>
      </c>
      <c r="K4750" t="str">
        <f>VLOOKUP(I4750,Products!$A$1:$F$51,3,0)</f>
        <v>Electronics</v>
      </c>
      <c r="L4750" t="str">
        <f>VLOOKUP(I4750,Products!$A$1:$F$51,4,0)</f>
        <v>Television</v>
      </c>
      <c r="M4750" s="7">
        <f>VLOOKUP(I4750,Products!$A$1:$F$51,5,0)</f>
        <v>818.76</v>
      </c>
      <c r="N4750" s="7">
        <f>VLOOKUP(I4750,Products!$A$1:$F$51,6,0)</f>
        <v>527.62</v>
      </c>
      <c r="O4750" t="s">
        <v>831</v>
      </c>
      <c r="P4750" t="str">
        <f>VLOOKUP(O4750,Stores!$A$1:$D$6,2,0)</f>
        <v>MegaMart Peckmouth</v>
      </c>
      <c r="Q4750" t="str">
        <f>VLOOKUP(O4750,Stores!$A$1:$D$6,4,0)</f>
        <v>East</v>
      </c>
      <c r="R4750" s="6">
        <v>4</v>
      </c>
      <c r="S4750" s="6">
        <v>0.15</v>
      </c>
      <c r="T4750" t="s">
        <v>857</v>
      </c>
      <c r="U4750">
        <f t="shared" si="222"/>
        <v>3275.04</v>
      </c>
      <c r="V4750" s="7">
        <f t="shared" si="223"/>
        <v>2110.48</v>
      </c>
      <c r="W4750" s="7">
        <f t="shared" si="224"/>
        <v>1163.71</v>
      </c>
    </row>
    <row r="4751" spans="1:23" x14ac:dyDescent="0.25">
      <c r="A4751" t="s">
        <v>4399</v>
      </c>
      <c r="B4751" s="4">
        <v>45870</v>
      </c>
      <c r="C4751" t="s">
        <v>433</v>
      </c>
      <c r="D4751" t="str">
        <f>VLOOKUP(C4751,Customers!$A$1:$H$201,4,0)</f>
        <v>Timothy Beck</v>
      </c>
      <c r="E4751" t="str">
        <f>VLOOKUP(C4751,Customers!$A$1:$H$201,5,0)</f>
        <v>Female</v>
      </c>
      <c r="F4751" s="4">
        <f>VLOOKUP(C4751,Customers!$A$1:$H$201,6,0)</f>
        <v>32027</v>
      </c>
      <c r="G4751" s="4" t="str">
        <f>VLOOKUP(C4751,Customers!$A$1:$H$201,7,0)</f>
        <v>Lauraborough</v>
      </c>
      <c r="H4751" s="4">
        <f>VLOOKUP(C4751,Customers!$A$1:$H$201,8,0)</f>
        <v>44913</v>
      </c>
      <c r="I4751" t="s">
        <v>749</v>
      </c>
      <c r="J4751" t="str">
        <f>VLOOKUP(I4751,Products!$A$1:$F$51,2,0)</f>
        <v>Whether Bags</v>
      </c>
      <c r="K4751" t="str">
        <f>VLOOKUP(I4751,Products!$A$1:$F$51,3,0)</f>
        <v>Fashion</v>
      </c>
      <c r="L4751" t="str">
        <f>VLOOKUP(I4751,Products!$A$1:$F$51,4,0)</f>
        <v>Bags</v>
      </c>
      <c r="M4751" s="7">
        <f>VLOOKUP(I4751,Products!$A$1:$F$51,5,0)</f>
        <v>270.45</v>
      </c>
      <c r="N4751" s="7">
        <f>VLOOKUP(I4751,Products!$A$1:$F$51,6,0)</f>
        <v>742.26521739130465</v>
      </c>
      <c r="O4751" t="s">
        <v>827</v>
      </c>
      <c r="P4751" t="str">
        <f>VLOOKUP(O4751,Stores!$A$1:$D$6,2,0)</f>
        <v>MegaMart Jimenezborough</v>
      </c>
      <c r="Q4751" t="str">
        <f>VLOOKUP(O4751,Stores!$A$1:$D$6,4,0)</f>
        <v>South</v>
      </c>
      <c r="R4751" s="6">
        <v>3</v>
      </c>
      <c r="S4751" s="6">
        <v>0.1</v>
      </c>
      <c r="T4751" t="s">
        <v>857</v>
      </c>
      <c r="U4751">
        <f t="shared" si="222"/>
        <v>811.34999999999991</v>
      </c>
      <c r="V4751" s="7">
        <f t="shared" si="223"/>
        <v>2226.7956521739138</v>
      </c>
      <c r="W4751" s="7">
        <f t="shared" si="224"/>
        <v>-1416.345652173914</v>
      </c>
    </row>
    <row r="4752" spans="1:23" x14ac:dyDescent="0.25">
      <c r="A4752" t="s">
        <v>5573</v>
      </c>
      <c r="B4752" s="4">
        <v>45870</v>
      </c>
      <c r="C4752" t="s">
        <v>405</v>
      </c>
      <c r="D4752" t="str">
        <f>VLOOKUP(C4752,Customers!$A$1:$H$201,4,0)</f>
        <v>Austin Hogan</v>
      </c>
      <c r="E4752" t="str">
        <f>VLOOKUP(C4752,Customers!$A$1:$H$201,5,0)</f>
        <v>Female</v>
      </c>
      <c r="F4752" s="4">
        <f>VLOOKUP(C4752,Customers!$A$1:$H$201,6,0)</f>
        <v>38779</v>
      </c>
      <c r="G4752" s="4" t="str">
        <f>VLOOKUP(C4752,Customers!$A$1:$H$201,7,0)</f>
        <v>Port Fernandohaven</v>
      </c>
      <c r="H4752" s="4">
        <f>VLOOKUP(C4752,Customers!$A$1:$H$201,8,0)</f>
        <v>44406</v>
      </c>
      <c r="I4752" t="s">
        <v>751</v>
      </c>
      <c r="J4752" t="str">
        <f>VLOOKUP(I4752,Products!$A$1:$F$51,2,0)</f>
        <v>House Accessories</v>
      </c>
      <c r="K4752" t="str">
        <f>VLOOKUP(I4752,Products!$A$1:$F$51,3,0)</f>
        <v>Fashion</v>
      </c>
      <c r="L4752" t="str">
        <f>VLOOKUP(I4752,Products!$A$1:$F$51,4,0)</f>
        <v>Accessories</v>
      </c>
      <c r="M4752" s="7">
        <f>VLOOKUP(I4752,Products!$A$1:$F$51,5,0)</f>
        <v>1858.75</v>
      </c>
      <c r="N4752" s="7">
        <f>VLOOKUP(I4752,Products!$A$1:$F$51,6,0)</f>
        <v>1451.16</v>
      </c>
      <c r="O4752" t="s">
        <v>831</v>
      </c>
      <c r="P4752" t="str">
        <f>VLOOKUP(O4752,Stores!$A$1:$D$6,2,0)</f>
        <v>MegaMart Peckmouth</v>
      </c>
      <c r="Q4752" t="str">
        <f>VLOOKUP(O4752,Stores!$A$1:$D$6,4,0)</f>
        <v>East</v>
      </c>
      <c r="R4752" s="6">
        <v>2</v>
      </c>
      <c r="S4752" s="6">
        <v>0</v>
      </c>
      <c r="T4752" t="s">
        <v>857</v>
      </c>
      <c r="U4752">
        <f t="shared" si="222"/>
        <v>3717.5</v>
      </c>
      <c r="V4752" s="7">
        <f t="shared" si="223"/>
        <v>2902.32</v>
      </c>
      <c r="W4752" s="7">
        <f t="shared" si="224"/>
        <v>814.17999999999984</v>
      </c>
    </row>
    <row r="4753" spans="1:23" x14ac:dyDescent="0.25">
      <c r="A4753" t="s">
        <v>1002</v>
      </c>
      <c r="B4753" s="4">
        <v>45871</v>
      </c>
      <c r="C4753" t="s">
        <v>322</v>
      </c>
      <c r="D4753" t="str">
        <f>VLOOKUP(C4753,Customers!$A$1:$H$201,4,0)</f>
        <v>Lawrence Hunter</v>
      </c>
      <c r="E4753" t="str">
        <f>VLOOKUP(C4753,Customers!$A$1:$H$201,5,0)</f>
        <v>Female</v>
      </c>
      <c r="F4753" s="4">
        <f>VLOOKUP(C4753,Customers!$A$1:$H$201,6,0)</f>
        <v>27663</v>
      </c>
      <c r="G4753" s="4" t="str">
        <f>VLOOKUP(C4753,Customers!$A$1:$H$201,7,0)</f>
        <v>Port Stephanie</v>
      </c>
      <c r="H4753" s="4">
        <f>VLOOKUP(C4753,Customers!$A$1:$H$201,8,0)</f>
        <v>45133</v>
      </c>
      <c r="I4753" t="s">
        <v>746</v>
      </c>
      <c r="J4753" t="str">
        <f>VLOOKUP(I4753,Products!$A$1:$F$51,2,0)</f>
        <v>Add Clothing</v>
      </c>
      <c r="K4753" t="str">
        <f>VLOOKUP(I4753,Products!$A$1:$F$51,3,0)</f>
        <v>Fashion</v>
      </c>
      <c r="L4753" t="str">
        <f>VLOOKUP(I4753,Products!$A$1:$F$51,4,0)</f>
        <v>Clothing</v>
      </c>
      <c r="M4753" s="7">
        <f>VLOOKUP(I4753,Products!$A$1:$F$51,5,0)</f>
        <v>1342.75</v>
      </c>
      <c r="N4753" s="7">
        <f>VLOOKUP(I4753,Products!$A$1:$F$51,6,0)</f>
        <v>797.94</v>
      </c>
      <c r="O4753" t="s">
        <v>831</v>
      </c>
      <c r="P4753" t="str">
        <f>VLOOKUP(O4753,Stores!$A$1:$D$6,2,0)</f>
        <v>MegaMart Peckmouth</v>
      </c>
      <c r="Q4753" t="str">
        <f>VLOOKUP(O4753,Stores!$A$1:$D$6,4,0)</f>
        <v>East</v>
      </c>
      <c r="R4753" s="6">
        <v>2</v>
      </c>
      <c r="S4753" s="6">
        <v>0.05</v>
      </c>
      <c r="T4753" t="s">
        <v>861</v>
      </c>
      <c r="U4753">
        <f t="shared" si="222"/>
        <v>2685.5</v>
      </c>
      <c r="V4753" s="7">
        <f t="shared" si="223"/>
        <v>1595.88</v>
      </c>
      <c r="W4753" s="7">
        <f t="shared" si="224"/>
        <v>1088.6699999999998</v>
      </c>
    </row>
    <row r="4754" spans="1:23" x14ac:dyDescent="0.25">
      <c r="A4754" t="s">
        <v>2370</v>
      </c>
      <c r="B4754" s="4">
        <v>45871</v>
      </c>
      <c r="C4754" t="s">
        <v>325</v>
      </c>
      <c r="D4754" t="str">
        <f>VLOOKUP(C4754,Customers!$A$1:$H$201,4,0)</f>
        <v>Laurie Mason</v>
      </c>
      <c r="E4754" t="str">
        <f>VLOOKUP(C4754,Customers!$A$1:$H$201,5,0)</f>
        <v>Female</v>
      </c>
      <c r="F4754" s="4">
        <f>VLOOKUP(C4754,Customers!$A$1:$H$201,6,0)</f>
        <v>27567</v>
      </c>
      <c r="G4754" s="4" t="str">
        <f>VLOOKUP(C4754,Customers!$A$1:$H$201,7,0)</f>
        <v>Berrymouth</v>
      </c>
      <c r="H4754" s="4">
        <f>VLOOKUP(C4754,Customers!$A$1:$H$201,8,0)</f>
        <v>45840</v>
      </c>
      <c r="I4754" t="s">
        <v>751</v>
      </c>
      <c r="J4754" t="str">
        <f>VLOOKUP(I4754,Products!$A$1:$F$51,2,0)</f>
        <v>House Accessories</v>
      </c>
      <c r="K4754" t="str">
        <f>VLOOKUP(I4754,Products!$A$1:$F$51,3,0)</f>
        <v>Fashion</v>
      </c>
      <c r="L4754" t="str">
        <f>VLOOKUP(I4754,Products!$A$1:$F$51,4,0)</f>
        <v>Accessories</v>
      </c>
      <c r="M4754" s="7">
        <f>VLOOKUP(I4754,Products!$A$1:$F$51,5,0)</f>
        <v>1858.75</v>
      </c>
      <c r="N4754" s="7">
        <f>VLOOKUP(I4754,Products!$A$1:$F$51,6,0)</f>
        <v>1451.16</v>
      </c>
      <c r="O4754" t="s">
        <v>838</v>
      </c>
      <c r="P4754" t="str">
        <f>VLOOKUP(O4754,Stores!$A$1:$D$6,2,0)</f>
        <v>MegaMart Brianahaven</v>
      </c>
      <c r="Q4754" t="str">
        <f>VLOOKUP(O4754,Stores!$A$1:$D$6,4,0)</f>
        <v>North</v>
      </c>
      <c r="R4754" s="6">
        <v>1</v>
      </c>
      <c r="S4754" s="6">
        <v>0.05</v>
      </c>
      <c r="T4754" t="s">
        <v>861</v>
      </c>
      <c r="U4754">
        <f t="shared" si="222"/>
        <v>1858.75</v>
      </c>
      <c r="V4754" s="7">
        <f t="shared" si="223"/>
        <v>1451.16</v>
      </c>
      <c r="W4754" s="7">
        <f t="shared" si="224"/>
        <v>406.63999999999993</v>
      </c>
    </row>
    <row r="4755" spans="1:23" x14ac:dyDescent="0.25">
      <c r="A4755" t="s">
        <v>4021</v>
      </c>
      <c r="B4755" s="4">
        <v>45871</v>
      </c>
      <c r="C4755" t="s">
        <v>377</v>
      </c>
      <c r="D4755" t="str">
        <f>VLOOKUP(C4755,Customers!$A$1:$H$201,4,0)</f>
        <v>William Pope</v>
      </c>
      <c r="E4755" t="str">
        <f>VLOOKUP(C4755,Customers!$A$1:$H$201,5,0)</f>
        <v>Female</v>
      </c>
      <c r="F4755" s="4">
        <f>VLOOKUP(C4755,Customers!$A$1:$H$201,6,0)</f>
        <v>20604</v>
      </c>
      <c r="G4755" s="4" t="str">
        <f>VLOOKUP(C4755,Customers!$A$1:$H$201,7,0)</f>
        <v>North Gary</v>
      </c>
      <c r="H4755" s="4">
        <f>VLOOKUP(C4755,Customers!$A$1:$H$201,8,0)</f>
        <v>45543</v>
      </c>
      <c r="I4755" t="s">
        <v>757</v>
      </c>
      <c r="J4755" t="str">
        <f>VLOOKUP(I4755,Products!$A$1:$F$51,2,0)</f>
        <v>Traditional Laptop</v>
      </c>
      <c r="K4755" t="str">
        <f>VLOOKUP(I4755,Products!$A$1:$F$51,3,0)</f>
        <v>Electronics</v>
      </c>
      <c r="L4755" t="str">
        <f>VLOOKUP(I4755,Products!$A$1:$F$51,4,0)</f>
        <v>Laptop</v>
      </c>
      <c r="M4755" s="7">
        <f>VLOOKUP(I4755,Products!$A$1:$F$51,5,0)</f>
        <v>1762.92</v>
      </c>
      <c r="N4755" s="7">
        <f>VLOOKUP(I4755,Products!$A$1:$F$51,6,0)</f>
        <v>1346.48</v>
      </c>
      <c r="O4755" t="s">
        <v>831</v>
      </c>
      <c r="P4755" t="str">
        <f>VLOOKUP(O4755,Stores!$A$1:$D$6,2,0)</f>
        <v>MegaMart Peckmouth</v>
      </c>
      <c r="Q4755" t="str">
        <f>VLOOKUP(O4755,Stores!$A$1:$D$6,4,0)</f>
        <v>East</v>
      </c>
      <c r="R4755" s="6">
        <v>1</v>
      </c>
      <c r="S4755" s="6">
        <v>0</v>
      </c>
      <c r="T4755" t="s">
        <v>851</v>
      </c>
      <c r="U4755">
        <f t="shared" si="222"/>
        <v>1762.92</v>
      </c>
      <c r="V4755" s="7">
        <f t="shared" si="223"/>
        <v>1346.48</v>
      </c>
      <c r="W4755" s="7">
        <f t="shared" si="224"/>
        <v>415.44000000000005</v>
      </c>
    </row>
    <row r="4756" spans="1:23" x14ac:dyDescent="0.25">
      <c r="A4756" t="s">
        <v>4332</v>
      </c>
      <c r="B4756" s="4">
        <v>45871</v>
      </c>
      <c r="C4756" t="s">
        <v>91</v>
      </c>
      <c r="D4756" t="str">
        <f>VLOOKUP(C4756,Customers!$A$1:$H$201,4,0)</f>
        <v>Mark Martinez</v>
      </c>
      <c r="E4756" t="str">
        <f>VLOOKUP(C4756,Customers!$A$1:$H$201,5,0)</f>
        <v>Female</v>
      </c>
      <c r="F4756" s="4">
        <f>VLOOKUP(C4756,Customers!$A$1:$H$201,6,0)</f>
        <v>26428</v>
      </c>
      <c r="G4756" s="4" t="str">
        <f>VLOOKUP(C4756,Customers!$A$1:$H$201,7,0)</f>
        <v>New Christophermouth</v>
      </c>
      <c r="H4756" s="4">
        <f>VLOOKUP(C4756,Customers!$A$1:$H$201,8,0)</f>
        <v>44123</v>
      </c>
      <c r="I4756" t="s">
        <v>780</v>
      </c>
      <c r="J4756" t="str">
        <f>VLOOKUP(I4756,Products!$A$1:$F$51,2,0)</f>
        <v>Road Clothing</v>
      </c>
      <c r="K4756" t="str">
        <f>VLOOKUP(I4756,Products!$A$1:$F$51,3,0)</f>
        <v>Fashion</v>
      </c>
      <c r="L4756" t="str">
        <f>VLOOKUP(I4756,Products!$A$1:$F$51,4,0)</f>
        <v>Clothing</v>
      </c>
      <c r="M4756" s="7">
        <f>VLOOKUP(I4756,Products!$A$1:$F$51,5,0)</f>
        <v>1485.05</v>
      </c>
      <c r="N4756" s="7">
        <f>VLOOKUP(I4756,Products!$A$1:$F$51,6,0)</f>
        <v>988.31</v>
      </c>
      <c r="O4756" t="s">
        <v>831</v>
      </c>
      <c r="P4756" t="str">
        <f>VLOOKUP(O4756,Stores!$A$1:$D$6,2,0)</f>
        <v>MegaMart Peckmouth</v>
      </c>
      <c r="Q4756" t="str">
        <f>VLOOKUP(O4756,Stores!$A$1:$D$6,4,0)</f>
        <v>East</v>
      </c>
      <c r="R4756" s="6">
        <v>3</v>
      </c>
      <c r="S4756" s="6">
        <v>0.1</v>
      </c>
      <c r="T4756" t="s">
        <v>857</v>
      </c>
      <c r="U4756">
        <f t="shared" si="222"/>
        <v>4455.1499999999996</v>
      </c>
      <c r="V4756" s="7">
        <f t="shared" si="223"/>
        <v>2964.93</v>
      </c>
      <c r="W4756" s="7">
        <f t="shared" si="224"/>
        <v>1489.3199999999997</v>
      </c>
    </row>
    <row r="4757" spans="1:23" x14ac:dyDescent="0.25">
      <c r="A4757" t="s">
        <v>4989</v>
      </c>
      <c r="B4757" s="4">
        <v>45871</v>
      </c>
      <c r="C4757" t="s">
        <v>252</v>
      </c>
      <c r="D4757" t="str">
        <f>VLOOKUP(C4757,Customers!$A$1:$H$201,4,0)</f>
        <v>Daniel Maldonado</v>
      </c>
      <c r="E4757" t="str">
        <f>VLOOKUP(C4757,Customers!$A$1:$H$201,5,0)</f>
        <v>Male</v>
      </c>
      <c r="F4757" s="4">
        <f>VLOOKUP(C4757,Customers!$A$1:$H$201,6,0)</f>
        <v>26914</v>
      </c>
      <c r="G4757" s="4" t="str">
        <f>VLOOKUP(C4757,Customers!$A$1:$H$201,7,0)</f>
        <v>Davisfurt</v>
      </c>
      <c r="H4757" s="4">
        <f>VLOOKUP(C4757,Customers!$A$1:$H$201,8,0)</f>
        <v>44266</v>
      </c>
      <c r="I4757" t="s">
        <v>810</v>
      </c>
      <c r="J4757" t="str">
        <f>VLOOKUP(I4757,Products!$A$1:$F$51,2,0)</f>
        <v>Least Accessories</v>
      </c>
      <c r="K4757" t="str">
        <f>VLOOKUP(I4757,Products!$A$1:$F$51,3,0)</f>
        <v>Fashion</v>
      </c>
      <c r="L4757" t="str">
        <f>VLOOKUP(I4757,Products!$A$1:$F$51,4,0)</f>
        <v>Accessories</v>
      </c>
      <c r="M4757" s="7">
        <f>VLOOKUP(I4757,Products!$A$1:$F$51,5,0)</f>
        <v>1286.55</v>
      </c>
      <c r="N4757" s="7">
        <f>VLOOKUP(I4757,Products!$A$1:$F$51,6,0)</f>
        <v>797.54</v>
      </c>
      <c r="O4757" t="s">
        <v>835</v>
      </c>
      <c r="P4757" t="str">
        <f>VLOOKUP(O4757,Stores!$A$1:$D$6,2,0)</f>
        <v>MegaMart New Michele</v>
      </c>
      <c r="Q4757" t="str">
        <f>VLOOKUP(O4757,Stores!$A$1:$D$6,4,0)</f>
        <v>West</v>
      </c>
      <c r="R4757" s="6">
        <v>5</v>
      </c>
      <c r="S4757" s="6">
        <v>0.1</v>
      </c>
      <c r="T4757" t="s">
        <v>857</v>
      </c>
      <c r="U4757">
        <f t="shared" si="222"/>
        <v>6432.75</v>
      </c>
      <c r="V4757" s="7">
        <f t="shared" si="223"/>
        <v>3987.7</v>
      </c>
      <c r="W4757" s="7">
        <f t="shared" si="224"/>
        <v>2444.15</v>
      </c>
    </row>
    <row r="4758" spans="1:23" x14ac:dyDescent="0.25">
      <c r="A4758" t="s">
        <v>5512</v>
      </c>
      <c r="B4758" s="4">
        <v>45871</v>
      </c>
      <c r="C4758" t="s">
        <v>193</v>
      </c>
      <c r="D4758" t="str">
        <f>VLOOKUP(C4758,Customers!$A$1:$H$201,4,0)</f>
        <v>Kelly Mcmillan</v>
      </c>
      <c r="E4758" t="str">
        <f>VLOOKUP(C4758,Customers!$A$1:$H$201,5,0)</f>
        <v>Male</v>
      </c>
      <c r="F4758" s="4">
        <f>VLOOKUP(C4758,Customers!$A$1:$H$201,6,0)</f>
        <v>25009</v>
      </c>
      <c r="G4758" s="4" t="str">
        <f>VLOOKUP(C4758,Customers!$A$1:$H$201,7,0)</f>
        <v>Erinland</v>
      </c>
      <c r="H4758" s="4">
        <f>VLOOKUP(C4758,Customers!$A$1:$H$201,8,0)</f>
        <v>44798</v>
      </c>
      <c r="I4758" t="s">
        <v>757</v>
      </c>
      <c r="J4758" t="str">
        <f>VLOOKUP(I4758,Products!$A$1:$F$51,2,0)</f>
        <v>Traditional Laptop</v>
      </c>
      <c r="K4758" t="str">
        <f>VLOOKUP(I4758,Products!$A$1:$F$51,3,0)</f>
        <v>Electronics</v>
      </c>
      <c r="L4758" t="str">
        <f>VLOOKUP(I4758,Products!$A$1:$F$51,4,0)</f>
        <v>Laptop</v>
      </c>
      <c r="M4758" s="7">
        <f>VLOOKUP(I4758,Products!$A$1:$F$51,5,0)</f>
        <v>1762.92</v>
      </c>
      <c r="N4758" s="7">
        <f>VLOOKUP(I4758,Products!$A$1:$F$51,6,0)</f>
        <v>1346.48</v>
      </c>
      <c r="O4758" t="s">
        <v>831</v>
      </c>
      <c r="P4758" t="str">
        <f>VLOOKUP(O4758,Stores!$A$1:$D$6,2,0)</f>
        <v>MegaMart Peckmouth</v>
      </c>
      <c r="Q4758" t="str">
        <f>VLOOKUP(O4758,Stores!$A$1:$D$6,4,0)</f>
        <v>East</v>
      </c>
      <c r="R4758" s="6">
        <v>3</v>
      </c>
      <c r="S4758" s="6">
        <v>0.05</v>
      </c>
      <c r="T4758" t="s">
        <v>854</v>
      </c>
      <c r="U4758">
        <f t="shared" si="222"/>
        <v>5288.76</v>
      </c>
      <c r="V4758" s="7">
        <f t="shared" si="223"/>
        <v>4039.44</v>
      </c>
      <c r="W4758" s="7">
        <f t="shared" si="224"/>
        <v>1248.3700000000001</v>
      </c>
    </row>
    <row r="4759" spans="1:23" x14ac:dyDescent="0.25">
      <c r="A4759" t="s">
        <v>2079</v>
      </c>
      <c r="B4759" s="4">
        <v>45872</v>
      </c>
      <c r="C4759" t="s">
        <v>91</v>
      </c>
      <c r="D4759" t="str">
        <f>VLOOKUP(C4759,Customers!$A$1:$H$201,4,0)</f>
        <v>Mark Martinez</v>
      </c>
      <c r="E4759" t="str">
        <f>VLOOKUP(C4759,Customers!$A$1:$H$201,5,0)</f>
        <v>Female</v>
      </c>
      <c r="F4759" s="4">
        <f>VLOOKUP(C4759,Customers!$A$1:$H$201,6,0)</f>
        <v>26428</v>
      </c>
      <c r="G4759" s="4" t="str">
        <f>VLOOKUP(C4759,Customers!$A$1:$H$201,7,0)</f>
        <v>New Christophermouth</v>
      </c>
      <c r="H4759" s="4">
        <f>VLOOKUP(C4759,Customers!$A$1:$H$201,8,0)</f>
        <v>44123</v>
      </c>
      <c r="I4759" t="s">
        <v>780</v>
      </c>
      <c r="J4759" t="str">
        <f>VLOOKUP(I4759,Products!$A$1:$F$51,2,0)</f>
        <v>Road Clothing</v>
      </c>
      <c r="K4759" t="str">
        <f>VLOOKUP(I4759,Products!$A$1:$F$51,3,0)</f>
        <v>Fashion</v>
      </c>
      <c r="L4759" t="str">
        <f>VLOOKUP(I4759,Products!$A$1:$F$51,4,0)</f>
        <v>Clothing</v>
      </c>
      <c r="M4759" s="7">
        <f>VLOOKUP(I4759,Products!$A$1:$F$51,5,0)</f>
        <v>1485.05</v>
      </c>
      <c r="N4759" s="7">
        <f>VLOOKUP(I4759,Products!$A$1:$F$51,6,0)</f>
        <v>988.31</v>
      </c>
      <c r="O4759" t="s">
        <v>842</v>
      </c>
      <c r="P4759" t="str">
        <f>VLOOKUP(O4759,Stores!$A$1:$D$6,2,0)</f>
        <v>MegaMart Johnmouth</v>
      </c>
      <c r="Q4759" t="str">
        <f>VLOOKUP(O4759,Stores!$A$1:$D$6,4,0)</f>
        <v>East</v>
      </c>
      <c r="R4759" s="6">
        <v>3</v>
      </c>
      <c r="S4759" s="6">
        <v>0.15</v>
      </c>
      <c r="T4759" t="s">
        <v>854</v>
      </c>
      <c r="U4759">
        <f t="shared" si="222"/>
        <v>4455.1499999999996</v>
      </c>
      <c r="V4759" s="7">
        <f t="shared" si="223"/>
        <v>2964.93</v>
      </c>
      <c r="W4759" s="7">
        <f t="shared" si="224"/>
        <v>1489.37</v>
      </c>
    </row>
    <row r="4760" spans="1:23" x14ac:dyDescent="0.25">
      <c r="A4760" t="s">
        <v>3299</v>
      </c>
      <c r="B4760" s="4">
        <v>45872</v>
      </c>
      <c r="C4760" t="s">
        <v>349</v>
      </c>
      <c r="D4760" t="str">
        <f>VLOOKUP(C4760,Customers!$A$1:$H$201,4,0)</f>
        <v>Stanley Brown</v>
      </c>
      <c r="E4760" t="str">
        <f>VLOOKUP(C4760,Customers!$A$1:$H$201,5,0)</f>
        <v>Male</v>
      </c>
      <c r="F4760" s="4">
        <f>VLOOKUP(C4760,Customers!$A$1:$H$201,6,0)</f>
        <v>28594</v>
      </c>
      <c r="G4760" s="4" t="str">
        <f>VLOOKUP(C4760,Customers!$A$1:$H$201,7,0)</f>
        <v>Baldwinstad</v>
      </c>
      <c r="H4760" s="4">
        <f>VLOOKUP(C4760,Customers!$A$1:$H$201,8,0)</f>
        <v>44617</v>
      </c>
      <c r="I4760" t="s">
        <v>804</v>
      </c>
      <c r="J4760" t="str">
        <f>VLOOKUP(I4760,Products!$A$1:$F$51,2,0)</f>
        <v>Present Television</v>
      </c>
      <c r="K4760" t="str">
        <f>VLOOKUP(I4760,Products!$A$1:$F$51,3,0)</f>
        <v>Electronics</v>
      </c>
      <c r="L4760" t="str">
        <f>VLOOKUP(I4760,Products!$A$1:$F$51,4,0)</f>
        <v>Television</v>
      </c>
      <c r="M4760" s="7">
        <f>VLOOKUP(I4760,Products!$A$1:$F$51,5,0)</f>
        <v>1635.01</v>
      </c>
      <c r="N4760" s="7">
        <f>VLOOKUP(I4760,Products!$A$1:$F$51,6,0)</f>
        <v>1043.29</v>
      </c>
      <c r="O4760" t="s">
        <v>842</v>
      </c>
      <c r="P4760" t="str">
        <f>VLOOKUP(O4760,Stores!$A$1:$D$6,2,0)</f>
        <v>MegaMart Johnmouth</v>
      </c>
      <c r="Q4760" t="str">
        <f>VLOOKUP(O4760,Stores!$A$1:$D$6,4,0)</f>
        <v>East</v>
      </c>
      <c r="R4760" s="6">
        <v>2</v>
      </c>
      <c r="S4760" s="6">
        <v>0</v>
      </c>
      <c r="T4760" t="s">
        <v>851</v>
      </c>
      <c r="U4760">
        <f t="shared" si="222"/>
        <v>3270.02</v>
      </c>
      <c r="V4760" s="7">
        <f t="shared" si="223"/>
        <v>2086.58</v>
      </c>
      <c r="W4760" s="7">
        <f t="shared" si="224"/>
        <v>1182.44</v>
      </c>
    </row>
    <row r="4761" spans="1:23" x14ac:dyDescent="0.25">
      <c r="A4761" t="s">
        <v>3705</v>
      </c>
      <c r="B4761" s="4">
        <v>45872</v>
      </c>
      <c r="C4761" t="s">
        <v>583</v>
      </c>
      <c r="D4761" t="str">
        <f>VLOOKUP(C4761,Customers!$A$1:$H$201,4,0)</f>
        <v>Linda Vasquez</v>
      </c>
      <c r="E4761" t="str">
        <f>VLOOKUP(C4761,Customers!$A$1:$H$201,5,0)</f>
        <v>Male</v>
      </c>
      <c r="F4761" s="4">
        <f>VLOOKUP(C4761,Customers!$A$1:$H$201,6,0)</f>
        <v>25047</v>
      </c>
      <c r="G4761" s="4" t="str">
        <f>VLOOKUP(C4761,Customers!$A$1:$H$201,7,0)</f>
        <v>North Rodney</v>
      </c>
      <c r="H4761" s="4">
        <f>VLOOKUP(C4761,Customers!$A$1:$H$201,8,0)</f>
        <v>44186</v>
      </c>
      <c r="I4761" t="s">
        <v>746</v>
      </c>
      <c r="J4761" t="str">
        <f>VLOOKUP(I4761,Products!$A$1:$F$51,2,0)</f>
        <v>Add Clothing</v>
      </c>
      <c r="K4761" t="str">
        <f>VLOOKUP(I4761,Products!$A$1:$F$51,3,0)</f>
        <v>Fashion</v>
      </c>
      <c r="L4761" t="str">
        <f>VLOOKUP(I4761,Products!$A$1:$F$51,4,0)</f>
        <v>Clothing</v>
      </c>
      <c r="M4761" s="7">
        <f>VLOOKUP(I4761,Products!$A$1:$F$51,5,0)</f>
        <v>1342.75</v>
      </c>
      <c r="N4761" s="7">
        <f>VLOOKUP(I4761,Products!$A$1:$F$51,6,0)</f>
        <v>797.94</v>
      </c>
      <c r="O4761" t="s">
        <v>831</v>
      </c>
      <c r="P4761" t="str">
        <f>VLOOKUP(O4761,Stores!$A$1:$D$6,2,0)</f>
        <v>MegaMart Peckmouth</v>
      </c>
      <c r="Q4761" t="str">
        <f>VLOOKUP(O4761,Stores!$A$1:$D$6,4,0)</f>
        <v>East</v>
      </c>
      <c r="R4761" s="6">
        <v>4</v>
      </c>
      <c r="S4761" s="6">
        <v>0.1</v>
      </c>
      <c r="T4761" t="s">
        <v>857</v>
      </c>
      <c r="U4761">
        <f t="shared" si="222"/>
        <v>5371</v>
      </c>
      <c r="V4761" s="7">
        <f t="shared" si="223"/>
        <v>3191.76</v>
      </c>
      <c r="W4761" s="7">
        <f t="shared" si="224"/>
        <v>2178.3399999999997</v>
      </c>
    </row>
    <row r="4762" spans="1:23" x14ac:dyDescent="0.25">
      <c r="A4762" t="s">
        <v>3827</v>
      </c>
      <c r="B4762" s="4">
        <v>45872</v>
      </c>
      <c r="C4762" t="s">
        <v>311</v>
      </c>
      <c r="D4762" t="str">
        <f>VLOOKUP(C4762,Customers!$A$1:$H$201,4,0)</f>
        <v>Jeremy Robles</v>
      </c>
      <c r="E4762" t="str">
        <f>VLOOKUP(C4762,Customers!$A$1:$H$201,5,0)</f>
        <v>Female</v>
      </c>
      <c r="F4762" s="4">
        <f>VLOOKUP(C4762,Customers!$A$1:$H$201,6,0)</f>
        <v>29674</v>
      </c>
      <c r="G4762" s="4" t="str">
        <f>VLOOKUP(C4762,Customers!$A$1:$H$201,7,0)</f>
        <v>West Josephport</v>
      </c>
      <c r="H4762" s="4">
        <f>VLOOKUP(C4762,Customers!$A$1:$H$201,8,0)</f>
        <v>44600</v>
      </c>
      <c r="I4762" t="s">
        <v>707</v>
      </c>
      <c r="J4762" t="str">
        <f>VLOOKUP(I4762,Products!$A$1:$F$51,2,0)</f>
        <v>Like Camera</v>
      </c>
      <c r="K4762" t="str">
        <f>VLOOKUP(I4762,Products!$A$1:$F$51,3,0)</f>
        <v>Electronics</v>
      </c>
      <c r="L4762" t="str">
        <f>VLOOKUP(I4762,Products!$A$1:$F$51,4,0)</f>
        <v>Camera</v>
      </c>
      <c r="M4762" s="7">
        <f>VLOOKUP(I4762,Products!$A$1:$F$51,5,0)</f>
        <v>1673.69</v>
      </c>
      <c r="N4762" s="7">
        <f>VLOOKUP(I4762,Products!$A$1:$F$51,6,0)</f>
        <v>1323.38</v>
      </c>
      <c r="O4762" t="s">
        <v>838</v>
      </c>
      <c r="P4762" t="str">
        <f>VLOOKUP(O4762,Stores!$A$1:$D$6,2,0)</f>
        <v>MegaMart Brianahaven</v>
      </c>
      <c r="Q4762" t="str">
        <f>VLOOKUP(O4762,Stores!$A$1:$D$6,4,0)</f>
        <v>North</v>
      </c>
      <c r="R4762" s="6">
        <v>4</v>
      </c>
      <c r="S4762" s="6">
        <v>0</v>
      </c>
      <c r="T4762" t="s">
        <v>851</v>
      </c>
      <c r="U4762">
        <f t="shared" si="222"/>
        <v>6694.76</v>
      </c>
      <c r="V4762" s="7">
        <f t="shared" si="223"/>
        <v>5293.52</v>
      </c>
      <c r="W4762" s="7">
        <f t="shared" si="224"/>
        <v>1400.2399999999998</v>
      </c>
    </row>
    <row r="4763" spans="1:23" x14ac:dyDescent="0.25">
      <c r="A4763" t="s">
        <v>5131</v>
      </c>
      <c r="B4763" s="4">
        <v>45872</v>
      </c>
      <c r="C4763" t="s">
        <v>606</v>
      </c>
      <c r="D4763" t="str">
        <f>VLOOKUP(C4763,Customers!$A$1:$H$201,4,0)</f>
        <v>Christina Dominguez</v>
      </c>
      <c r="E4763" t="str">
        <f>VLOOKUP(C4763,Customers!$A$1:$H$201,5,0)</f>
        <v>Male</v>
      </c>
      <c r="F4763" s="4">
        <f>VLOOKUP(C4763,Customers!$A$1:$H$201,6,0)</f>
        <v>34043</v>
      </c>
      <c r="G4763" s="4" t="str">
        <f>VLOOKUP(C4763,Customers!$A$1:$H$201,7,0)</f>
        <v>Robertsborough</v>
      </c>
      <c r="H4763" s="4">
        <f>VLOOKUP(C4763,Customers!$A$1:$H$201,8,0)</f>
        <v>45866</v>
      </c>
      <c r="I4763" t="s">
        <v>765</v>
      </c>
      <c r="J4763" t="str">
        <f>VLOOKUP(I4763,Products!$A$1:$F$51,2,0)</f>
        <v>How Vegetables</v>
      </c>
      <c r="K4763" t="str">
        <f>VLOOKUP(I4763,Products!$A$1:$F$51,3,0)</f>
        <v>Groceries</v>
      </c>
      <c r="L4763" t="str">
        <f>VLOOKUP(I4763,Products!$A$1:$F$51,4,0)</f>
        <v>Vegetables</v>
      </c>
      <c r="M4763" s="7">
        <f>VLOOKUP(I4763,Products!$A$1:$F$51,5,0)</f>
        <v>25.57</v>
      </c>
      <c r="N4763" s="7">
        <f>VLOOKUP(I4763,Products!$A$1:$F$51,6,0)</f>
        <v>19.05</v>
      </c>
      <c r="O4763" t="s">
        <v>842</v>
      </c>
      <c r="P4763" t="str">
        <f>VLOOKUP(O4763,Stores!$A$1:$D$6,2,0)</f>
        <v>MegaMart Johnmouth</v>
      </c>
      <c r="Q4763" t="str">
        <f>VLOOKUP(O4763,Stores!$A$1:$D$6,4,0)</f>
        <v>East</v>
      </c>
      <c r="R4763" s="6">
        <v>5</v>
      </c>
      <c r="S4763" s="6">
        <v>0.05</v>
      </c>
      <c r="T4763" t="s">
        <v>854</v>
      </c>
      <c r="U4763">
        <f t="shared" si="222"/>
        <v>127.85</v>
      </c>
      <c r="V4763" s="7">
        <f t="shared" si="223"/>
        <v>95.25</v>
      </c>
      <c r="W4763" s="7">
        <f t="shared" si="224"/>
        <v>31.649999999999995</v>
      </c>
    </row>
    <row r="4764" spans="1:23" x14ac:dyDescent="0.25">
      <c r="A4764" t="s">
        <v>5142</v>
      </c>
      <c r="B4764" s="4">
        <v>45872</v>
      </c>
      <c r="C4764" t="s">
        <v>409</v>
      </c>
      <c r="D4764" t="str">
        <f>VLOOKUP(C4764,Customers!$A$1:$H$201,4,0)</f>
        <v>Travis Peters</v>
      </c>
      <c r="E4764" t="str">
        <f>VLOOKUP(C4764,Customers!$A$1:$H$201,5,0)</f>
        <v>Female</v>
      </c>
      <c r="F4764" s="4">
        <f>VLOOKUP(C4764,Customers!$A$1:$H$201,6,0)</f>
        <v>24112</v>
      </c>
      <c r="G4764" s="4" t="str">
        <f>VLOOKUP(C4764,Customers!$A$1:$H$201,7,0)</f>
        <v>South Ianhaven</v>
      </c>
      <c r="H4764" s="4">
        <f>VLOOKUP(C4764,Customers!$A$1:$H$201,8,0)</f>
        <v>44926</v>
      </c>
      <c r="I4764" t="s">
        <v>760</v>
      </c>
      <c r="J4764" t="str">
        <f>VLOOKUP(I4764,Products!$A$1:$F$51,2,0)</f>
        <v>Simple Accessories</v>
      </c>
      <c r="K4764" t="str">
        <f>VLOOKUP(I4764,Products!$A$1:$F$51,3,0)</f>
        <v>Fashion</v>
      </c>
      <c r="L4764" t="str">
        <f>VLOOKUP(I4764,Products!$A$1:$F$51,4,0)</f>
        <v>Accessories</v>
      </c>
      <c r="M4764" s="7">
        <f>VLOOKUP(I4764,Products!$A$1:$F$51,5,0)</f>
        <v>1102.791777777778</v>
      </c>
      <c r="N4764" s="7">
        <f>VLOOKUP(I4764,Products!$A$1:$F$51,6,0)</f>
        <v>242.98</v>
      </c>
      <c r="O4764" t="s">
        <v>835</v>
      </c>
      <c r="P4764" t="str">
        <f>VLOOKUP(O4764,Stores!$A$1:$D$6,2,0)</f>
        <v>MegaMart New Michele</v>
      </c>
      <c r="Q4764" t="str">
        <f>VLOOKUP(O4764,Stores!$A$1:$D$6,4,0)</f>
        <v>West</v>
      </c>
      <c r="R4764" s="6">
        <v>1</v>
      </c>
      <c r="S4764" s="6">
        <v>0</v>
      </c>
      <c r="T4764" t="s">
        <v>857</v>
      </c>
      <c r="U4764">
        <f t="shared" si="222"/>
        <v>1102.791777777778</v>
      </c>
      <c r="V4764" s="7">
        <f t="shared" si="223"/>
        <v>242.98</v>
      </c>
      <c r="W4764" s="7">
        <f t="shared" si="224"/>
        <v>858.81177777777793</v>
      </c>
    </row>
    <row r="4765" spans="1:23" x14ac:dyDescent="0.25">
      <c r="A4765" t="s">
        <v>5351</v>
      </c>
      <c r="B4765" s="4">
        <v>45873</v>
      </c>
      <c r="C4765" t="s">
        <v>72</v>
      </c>
      <c r="D4765" t="str">
        <f>VLOOKUP(C4765,Customers!$A$1:$H$201,4,0)</f>
        <v>Breanna Davis</v>
      </c>
      <c r="E4765" t="str">
        <f>VLOOKUP(C4765,Customers!$A$1:$H$201,5,0)</f>
        <v>Male</v>
      </c>
      <c r="F4765" s="4">
        <f>VLOOKUP(C4765,Customers!$A$1:$H$201,6,0)</f>
        <v>34565</v>
      </c>
      <c r="G4765" s="4" t="str">
        <f>VLOOKUP(C4765,Customers!$A$1:$H$201,7,0)</f>
        <v>East William</v>
      </c>
      <c r="H4765" s="4">
        <f>VLOOKUP(C4765,Customers!$A$1:$H$201,8,0)</f>
        <v>45608</v>
      </c>
      <c r="I4765" t="s">
        <v>768</v>
      </c>
      <c r="J4765" t="str">
        <f>VLOOKUP(I4765,Products!$A$1:$F$51,2,0)</f>
        <v>And Footwear</v>
      </c>
      <c r="K4765" t="str">
        <f>VLOOKUP(I4765,Products!$A$1:$F$51,3,0)</f>
        <v>Fashion</v>
      </c>
      <c r="L4765" t="str">
        <f>VLOOKUP(I4765,Products!$A$1:$F$51,4,0)</f>
        <v>Footwear</v>
      </c>
      <c r="M4765" s="7">
        <f>VLOOKUP(I4765,Products!$A$1:$F$51,5,0)</f>
        <v>1878.47</v>
      </c>
      <c r="N4765" s="7">
        <f>VLOOKUP(I4765,Products!$A$1:$F$51,6,0)</f>
        <v>1014.91</v>
      </c>
      <c r="O4765" t="s">
        <v>831</v>
      </c>
      <c r="P4765" t="str">
        <f>VLOOKUP(O4765,Stores!$A$1:$D$6,2,0)</f>
        <v>MegaMart Peckmouth</v>
      </c>
      <c r="Q4765" t="str">
        <f>VLOOKUP(O4765,Stores!$A$1:$D$6,4,0)</f>
        <v>East</v>
      </c>
      <c r="R4765" s="6">
        <v>3</v>
      </c>
      <c r="S4765" s="6">
        <v>0.1</v>
      </c>
      <c r="T4765" t="s">
        <v>861</v>
      </c>
      <c r="U4765">
        <f t="shared" si="222"/>
        <v>5635.41</v>
      </c>
      <c r="V4765" s="7">
        <f t="shared" si="223"/>
        <v>3044.73</v>
      </c>
      <c r="W4765" s="7">
        <f t="shared" si="224"/>
        <v>2589.7799999999997</v>
      </c>
    </row>
    <row r="4766" spans="1:23" x14ac:dyDescent="0.25">
      <c r="A4766" t="s">
        <v>5419</v>
      </c>
      <c r="B4766" s="4">
        <v>45873</v>
      </c>
      <c r="C4766" t="s">
        <v>619</v>
      </c>
      <c r="D4766" t="str">
        <f>VLOOKUP(C4766,Customers!$A$1:$H$201,4,0)</f>
        <v>Stacey Thompson</v>
      </c>
      <c r="E4766" t="str">
        <f>VLOOKUP(C4766,Customers!$A$1:$H$201,5,0)</f>
        <v>Male</v>
      </c>
      <c r="F4766" s="4">
        <f>VLOOKUP(C4766,Customers!$A$1:$H$201,6,0)</f>
        <v>35802</v>
      </c>
      <c r="G4766" s="4" t="str">
        <f>VLOOKUP(C4766,Customers!$A$1:$H$201,7,0)</f>
        <v>Davidtown</v>
      </c>
      <c r="H4766" s="4">
        <f>VLOOKUP(C4766,Customers!$A$1:$H$201,8,0)</f>
        <v>44252</v>
      </c>
      <c r="I4766" t="s">
        <v>776</v>
      </c>
      <c r="J4766" t="str">
        <f>VLOOKUP(I4766,Products!$A$1:$F$51,2,0)</f>
        <v>Hospital Smartphone</v>
      </c>
      <c r="K4766" t="str">
        <f>VLOOKUP(I4766,Products!$A$1:$F$51,3,0)</f>
        <v>Electronics</v>
      </c>
      <c r="L4766" t="str">
        <f>VLOOKUP(I4766,Products!$A$1:$F$51,4,0)</f>
        <v>Smartphone</v>
      </c>
      <c r="M4766" s="7">
        <f>VLOOKUP(I4766,Products!$A$1:$F$51,5,0)</f>
        <v>1272.23</v>
      </c>
      <c r="N4766" s="7">
        <f>VLOOKUP(I4766,Products!$A$1:$F$51,6,0)</f>
        <v>952.65</v>
      </c>
      <c r="O4766" t="s">
        <v>835</v>
      </c>
      <c r="P4766" t="str">
        <f>VLOOKUP(O4766,Stores!$A$1:$D$6,2,0)</f>
        <v>MegaMart New Michele</v>
      </c>
      <c r="Q4766" t="str">
        <f>VLOOKUP(O4766,Stores!$A$1:$D$6,4,0)</f>
        <v>West</v>
      </c>
      <c r="R4766" s="6">
        <v>1</v>
      </c>
      <c r="S4766" s="6">
        <v>0.15</v>
      </c>
      <c r="T4766" t="s">
        <v>861</v>
      </c>
      <c r="U4766">
        <f t="shared" si="222"/>
        <v>1272.23</v>
      </c>
      <c r="V4766" s="7">
        <f t="shared" si="223"/>
        <v>952.65</v>
      </c>
      <c r="W4766" s="7">
        <f t="shared" si="224"/>
        <v>318.73</v>
      </c>
    </row>
    <row r="4767" spans="1:23" x14ac:dyDescent="0.25">
      <c r="A4767" t="s">
        <v>1059</v>
      </c>
      <c r="B4767" s="4">
        <v>45874</v>
      </c>
      <c r="C4767" t="s">
        <v>537</v>
      </c>
      <c r="D4767" t="str">
        <f>VLOOKUP(C4767,Customers!$A$1:$H$201,4,0)</f>
        <v>Melissa Torres</v>
      </c>
      <c r="E4767" t="str">
        <f>VLOOKUP(C4767,Customers!$A$1:$H$201,5,0)</f>
        <v>Male</v>
      </c>
      <c r="F4767" s="4">
        <f>VLOOKUP(C4767,Customers!$A$1:$H$201,6,0)</f>
        <v>28514</v>
      </c>
      <c r="G4767" s="4" t="str">
        <f>VLOOKUP(C4767,Customers!$A$1:$H$201,7,0)</f>
        <v>North Kathryn</v>
      </c>
      <c r="H4767" s="4">
        <f>VLOOKUP(C4767,Customers!$A$1:$H$201,8,0)</f>
        <v>45779</v>
      </c>
      <c r="I4767" t="s">
        <v>808</v>
      </c>
      <c r="J4767" t="str">
        <f>VLOOKUP(I4767,Products!$A$1:$F$51,2,0)</f>
        <v>Soon Accessories</v>
      </c>
      <c r="K4767" t="str">
        <f>VLOOKUP(I4767,Products!$A$1:$F$51,3,0)</f>
        <v>Fashion</v>
      </c>
      <c r="L4767" t="str">
        <f>VLOOKUP(I4767,Products!$A$1:$F$51,4,0)</f>
        <v>Accessories</v>
      </c>
      <c r="M4767" s="7">
        <f>VLOOKUP(I4767,Products!$A$1:$F$51,5,0)</f>
        <v>564.41999999999996</v>
      </c>
      <c r="N4767" s="7">
        <f>VLOOKUP(I4767,Products!$A$1:$F$51,6,0)</f>
        <v>293.95999999999998</v>
      </c>
      <c r="O4767" t="s">
        <v>842</v>
      </c>
      <c r="P4767" t="str">
        <f>VLOOKUP(O4767,Stores!$A$1:$D$6,2,0)</f>
        <v>MegaMart Johnmouth</v>
      </c>
      <c r="Q4767" t="str">
        <f>VLOOKUP(O4767,Stores!$A$1:$D$6,4,0)</f>
        <v>East</v>
      </c>
      <c r="R4767" s="6">
        <v>1</v>
      </c>
      <c r="S4767" s="6">
        <v>0.15</v>
      </c>
      <c r="T4767" t="s">
        <v>857</v>
      </c>
      <c r="U4767">
        <f t="shared" si="222"/>
        <v>564.41999999999996</v>
      </c>
      <c r="V4767" s="7">
        <f t="shared" si="223"/>
        <v>293.95999999999998</v>
      </c>
      <c r="W4767" s="7">
        <f t="shared" si="224"/>
        <v>269.60999999999996</v>
      </c>
    </row>
    <row r="4768" spans="1:23" x14ac:dyDescent="0.25">
      <c r="A4768" t="s">
        <v>1384</v>
      </c>
      <c r="B4768" s="4">
        <v>45874</v>
      </c>
      <c r="C4768" t="s">
        <v>631</v>
      </c>
      <c r="D4768" t="str">
        <f>VLOOKUP(C4768,Customers!$A$1:$H$201,4,0)</f>
        <v>Dennis Wallace</v>
      </c>
      <c r="E4768" t="str">
        <f>VLOOKUP(C4768,Customers!$A$1:$H$201,5,0)</f>
        <v>Female</v>
      </c>
      <c r="F4768" s="4">
        <f>VLOOKUP(C4768,Customers!$A$1:$H$201,6,0)</f>
        <v>31092</v>
      </c>
      <c r="G4768" s="4" t="str">
        <f>VLOOKUP(C4768,Customers!$A$1:$H$201,7,0)</f>
        <v>Bennettburgh</v>
      </c>
      <c r="H4768" s="4">
        <f>VLOOKUP(C4768,Customers!$A$1:$H$201,8,0)</f>
        <v>45888</v>
      </c>
      <c r="I4768" t="s">
        <v>782</v>
      </c>
      <c r="J4768" t="str">
        <f>VLOOKUP(I4768,Products!$A$1:$F$51,2,0)</f>
        <v>National Watches</v>
      </c>
      <c r="K4768" t="str">
        <f>VLOOKUP(I4768,Products!$A$1:$F$51,3,0)</f>
        <v>Fashion</v>
      </c>
      <c r="L4768" t="str">
        <f>VLOOKUP(I4768,Products!$A$1:$F$51,4,0)</f>
        <v>Watches</v>
      </c>
      <c r="M4768" s="7">
        <f>VLOOKUP(I4768,Products!$A$1:$F$51,5,0)</f>
        <v>29.24</v>
      </c>
      <c r="N4768" s="7">
        <f>VLOOKUP(I4768,Products!$A$1:$F$51,6,0)</f>
        <v>742.26521739130465</v>
      </c>
      <c r="O4768" t="s">
        <v>838</v>
      </c>
      <c r="P4768" t="str">
        <f>VLOOKUP(O4768,Stores!$A$1:$D$6,2,0)</f>
        <v>MegaMart Brianahaven</v>
      </c>
      <c r="Q4768" t="str">
        <f>VLOOKUP(O4768,Stores!$A$1:$D$6,4,0)</f>
        <v>North</v>
      </c>
      <c r="R4768" s="6">
        <v>2</v>
      </c>
      <c r="S4768" s="6">
        <v>0</v>
      </c>
      <c r="T4768" t="s">
        <v>857</v>
      </c>
      <c r="U4768">
        <f t="shared" si="222"/>
        <v>58.48</v>
      </c>
      <c r="V4768" s="7">
        <f t="shared" si="223"/>
        <v>1484.5304347826093</v>
      </c>
      <c r="W4768" s="7">
        <f t="shared" si="224"/>
        <v>-1427.0504347826093</v>
      </c>
    </row>
    <row r="4769" spans="1:23" x14ac:dyDescent="0.25">
      <c r="A4769" t="s">
        <v>2141</v>
      </c>
      <c r="B4769" s="4">
        <v>45874</v>
      </c>
      <c r="C4769" t="s">
        <v>252</v>
      </c>
      <c r="D4769" t="str">
        <f>VLOOKUP(C4769,Customers!$A$1:$H$201,4,0)</f>
        <v>Daniel Maldonado</v>
      </c>
      <c r="E4769" t="str">
        <f>VLOOKUP(C4769,Customers!$A$1:$H$201,5,0)</f>
        <v>Male</v>
      </c>
      <c r="F4769" s="4">
        <f>VLOOKUP(C4769,Customers!$A$1:$H$201,6,0)</f>
        <v>26914</v>
      </c>
      <c r="G4769" s="4" t="str">
        <f>VLOOKUP(C4769,Customers!$A$1:$H$201,7,0)</f>
        <v>Davisfurt</v>
      </c>
      <c r="H4769" s="4">
        <f>VLOOKUP(C4769,Customers!$A$1:$H$201,8,0)</f>
        <v>44266</v>
      </c>
      <c r="I4769" t="s">
        <v>707</v>
      </c>
      <c r="J4769" t="str">
        <f>VLOOKUP(I4769,Products!$A$1:$F$51,2,0)</f>
        <v>Like Camera</v>
      </c>
      <c r="K4769" t="str">
        <f>VLOOKUP(I4769,Products!$A$1:$F$51,3,0)</f>
        <v>Electronics</v>
      </c>
      <c r="L4769" t="str">
        <f>VLOOKUP(I4769,Products!$A$1:$F$51,4,0)</f>
        <v>Camera</v>
      </c>
      <c r="M4769" s="7">
        <f>VLOOKUP(I4769,Products!$A$1:$F$51,5,0)</f>
        <v>1673.69</v>
      </c>
      <c r="N4769" s="7">
        <f>VLOOKUP(I4769,Products!$A$1:$F$51,6,0)</f>
        <v>1323.38</v>
      </c>
      <c r="O4769" t="s">
        <v>835</v>
      </c>
      <c r="P4769" t="str">
        <f>VLOOKUP(O4769,Stores!$A$1:$D$6,2,0)</f>
        <v>MegaMart New Michele</v>
      </c>
      <c r="Q4769" t="str">
        <f>VLOOKUP(O4769,Stores!$A$1:$D$6,4,0)</f>
        <v>West</v>
      </c>
      <c r="R4769" s="6">
        <v>2</v>
      </c>
      <c r="S4769" s="6">
        <v>0.05</v>
      </c>
      <c r="T4769" t="s">
        <v>861</v>
      </c>
      <c r="U4769">
        <f t="shared" si="222"/>
        <v>3347.38</v>
      </c>
      <c r="V4769" s="7">
        <f t="shared" si="223"/>
        <v>2646.76</v>
      </c>
      <c r="W4769" s="7">
        <f t="shared" si="224"/>
        <v>699.66999999999985</v>
      </c>
    </row>
    <row r="4770" spans="1:23" x14ac:dyDescent="0.25">
      <c r="A4770" t="s">
        <v>3144</v>
      </c>
      <c r="B4770" s="4">
        <v>45874</v>
      </c>
      <c r="C4770" t="s">
        <v>498</v>
      </c>
      <c r="D4770" t="str">
        <f>VLOOKUP(C4770,Customers!$A$1:$H$201,4,0)</f>
        <v>Gary Lopez</v>
      </c>
      <c r="E4770" t="str">
        <f>VLOOKUP(C4770,Customers!$A$1:$H$201,5,0)</f>
        <v>Male</v>
      </c>
      <c r="F4770" s="4">
        <f>VLOOKUP(C4770,Customers!$A$1:$H$201,6,0)</f>
        <v>30899</v>
      </c>
      <c r="G4770" s="4" t="str">
        <f>VLOOKUP(C4770,Customers!$A$1:$H$201,7,0)</f>
        <v>Amandachester</v>
      </c>
      <c r="H4770" s="4">
        <f>VLOOKUP(C4770,Customers!$A$1:$H$201,8,0)</f>
        <v>45421</v>
      </c>
      <c r="I4770" t="s">
        <v>743</v>
      </c>
      <c r="J4770" t="str">
        <f>VLOOKUP(I4770,Products!$A$1:$F$51,2,0)</f>
        <v>World Watches</v>
      </c>
      <c r="K4770" t="str">
        <f>VLOOKUP(I4770,Products!$A$1:$F$51,3,0)</f>
        <v>Fashion</v>
      </c>
      <c r="L4770" t="str">
        <f>VLOOKUP(I4770,Products!$A$1:$F$51,4,0)</f>
        <v>Watches</v>
      </c>
      <c r="M4770" s="7">
        <f>VLOOKUP(I4770,Products!$A$1:$F$51,5,0)</f>
        <v>1134.8</v>
      </c>
      <c r="N4770" s="7">
        <f>VLOOKUP(I4770,Products!$A$1:$F$51,6,0)</f>
        <v>675.1</v>
      </c>
      <c r="O4770" t="s">
        <v>827</v>
      </c>
      <c r="P4770" t="str">
        <f>VLOOKUP(O4770,Stores!$A$1:$D$6,2,0)</f>
        <v>MegaMart Jimenezborough</v>
      </c>
      <c r="Q4770" t="str">
        <f>VLOOKUP(O4770,Stores!$A$1:$D$6,4,0)</f>
        <v>South</v>
      </c>
      <c r="R4770" s="6">
        <v>3</v>
      </c>
      <c r="S4770" s="6">
        <v>0</v>
      </c>
      <c r="T4770" t="s">
        <v>851</v>
      </c>
      <c r="U4770">
        <f t="shared" si="222"/>
        <v>3404.3999999999996</v>
      </c>
      <c r="V4770" s="7">
        <f t="shared" si="223"/>
        <v>2025.3000000000002</v>
      </c>
      <c r="W4770" s="7">
        <f t="shared" si="224"/>
        <v>1378.0999999999995</v>
      </c>
    </row>
    <row r="4771" spans="1:23" x14ac:dyDescent="0.25">
      <c r="A4771" t="s">
        <v>3365</v>
      </c>
      <c r="B4771" s="4">
        <v>45874</v>
      </c>
      <c r="C4771" t="s">
        <v>292</v>
      </c>
      <c r="D4771" t="str">
        <f>VLOOKUP(C4771,Customers!$A$1:$H$201,4,0)</f>
        <v>Jeanne Young</v>
      </c>
      <c r="E4771" t="str">
        <f>VLOOKUP(C4771,Customers!$A$1:$H$201,5,0)</f>
        <v>Male</v>
      </c>
      <c r="F4771" s="4">
        <f>VLOOKUP(C4771,Customers!$A$1:$H$201,6,0)</f>
        <v>32411</v>
      </c>
      <c r="G4771" s="4" t="str">
        <f>VLOOKUP(C4771,Customers!$A$1:$H$201,7,0)</f>
        <v>Craigport</v>
      </c>
      <c r="H4771" s="4">
        <f>VLOOKUP(C4771,Customers!$A$1:$H$201,8,0)</f>
        <v>45671</v>
      </c>
      <c r="I4771" t="s">
        <v>802</v>
      </c>
      <c r="J4771" t="str">
        <f>VLOOKUP(I4771,Products!$A$1:$F$51,2,0)</f>
        <v>Piece Headphones</v>
      </c>
      <c r="K4771" t="str">
        <f>VLOOKUP(I4771,Products!$A$1:$F$51,3,0)</f>
        <v>Electronics</v>
      </c>
      <c r="L4771" t="str">
        <f>VLOOKUP(I4771,Products!$A$1:$F$51,4,0)</f>
        <v>Headphones</v>
      </c>
      <c r="M4771" s="7">
        <f>VLOOKUP(I4771,Products!$A$1:$F$51,5,0)</f>
        <v>1745.61</v>
      </c>
      <c r="N4771" s="7">
        <f>VLOOKUP(I4771,Products!$A$1:$F$51,6,0)</f>
        <v>1322.44</v>
      </c>
      <c r="O4771" t="s">
        <v>838</v>
      </c>
      <c r="P4771" t="str">
        <f>VLOOKUP(O4771,Stores!$A$1:$D$6,2,0)</f>
        <v>MegaMart Brianahaven</v>
      </c>
      <c r="Q4771" t="str">
        <f>VLOOKUP(O4771,Stores!$A$1:$D$6,4,0)</f>
        <v>North</v>
      </c>
      <c r="R4771" s="6">
        <v>3</v>
      </c>
      <c r="S4771" s="6">
        <v>0</v>
      </c>
      <c r="T4771" t="s">
        <v>854</v>
      </c>
      <c r="U4771">
        <f t="shared" si="222"/>
        <v>5236.83</v>
      </c>
      <c r="V4771" s="7">
        <f t="shared" si="223"/>
        <v>3967.32</v>
      </c>
      <c r="W4771" s="7">
        <f t="shared" si="224"/>
        <v>1268.5099999999998</v>
      </c>
    </row>
    <row r="4772" spans="1:23" x14ac:dyDescent="0.25">
      <c r="A4772" t="s">
        <v>4806</v>
      </c>
      <c r="B4772" s="4">
        <v>45874</v>
      </c>
      <c r="C4772" t="s">
        <v>655</v>
      </c>
      <c r="D4772" t="str">
        <f>VLOOKUP(C4772,Customers!$A$1:$H$201,4,0)</f>
        <v>Vicki Guzman</v>
      </c>
      <c r="E4772" t="str">
        <f>VLOOKUP(C4772,Customers!$A$1:$H$201,5,0)</f>
        <v>Female</v>
      </c>
      <c r="F4772" s="4">
        <f>VLOOKUP(C4772,Customers!$A$1:$H$201,6,0)</f>
        <v>22041</v>
      </c>
      <c r="G4772" s="4" t="str">
        <f>VLOOKUP(C4772,Customers!$A$1:$H$201,7,0)</f>
        <v>West Wandaland</v>
      </c>
      <c r="H4772" s="4">
        <f>VLOOKUP(C4772,Customers!$A$1:$H$201,8,0)</f>
        <v>45329</v>
      </c>
      <c r="I4772" t="s">
        <v>714</v>
      </c>
      <c r="J4772" t="str">
        <f>VLOOKUP(I4772,Products!$A$1:$F$51,2,0)</f>
        <v>Here Footwear</v>
      </c>
      <c r="K4772" t="str">
        <f>VLOOKUP(I4772,Products!$A$1:$F$51,3,0)</f>
        <v>Fashion</v>
      </c>
      <c r="L4772" t="str">
        <f>VLOOKUP(I4772,Products!$A$1:$F$51,4,0)</f>
        <v>Footwear</v>
      </c>
      <c r="M4772" s="7">
        <f>VLOOKUP(I4772,Products!$A$1:$F$51,5,0)</f>
        <v>1102.791777777778</v>
      </c>
      <c r="N4772" s="7">
        <f>VLOOKUP(I4772,Products!$A$1:$F$51,6,0)</f>
        <v>169.03</v>
      </c>
      <c r="O4772" t="s">
        <v>827</v>
      </c>
      <c r="P4772" t="str">
        <f>VLOOKUP(O4772,Stores!$A$1:$D$6,2,0)</f>
        <v>MegaMart Jimenezborough</v>
      </c>
      <c r="Q4772" t="str">
        <f>VLOOKUP(O4772,Stores!$A$1:$D$6,4,0)</f>
        <v>South</v>
      </c>
      <c r="R4772" s="6">
        <v>3</v>
      </c>
      <c r="S4772" s="6">
        <v>0</v>
      </c>
      <c r="T4772" t="s">
        <v>854</v>
      </c>
      <c r="U4772">
        <f t="shared" si="222"/>
        <v>3308.3753333333339</v>
      </c>
      <c r="V4772" s="7">
        <f t="shared" si="223"/>
        <v>507.09000000000003</v>
      </c>
      <c r="W4772" s="7">
        <f t="shared" si="224"/>
        <v>2800.2853333333337</v>
      </c>
    </row>
    <row r="4773" spans="1:23" x14ac:dyDescent="0.25">
      <c r="A4773" t="s">
        <v>5090</v>
      </c>
      <c r="B4773" s="4">
        <v>45875</v>
      </c>
      <c r="C4773" t="s">
        <v>514</v>
      </c>
      <c r="D4773" t="str">
        <f>VLOOKUP(C4773,Customers!$A$1:$H$201,4,0)</f>
        <v>Suzanne Fox</v>
      </c>
      <c r="E4773" t="str">
        <f>VLOOKUP(C4773,Customers!$A$1:$H$201,5,0)</f>
        <v>Male</v>
      </c>
      <c r="F4773" s="4">
        <f>VLOOKUP(C4773,Customers!$A$1:$H$201,6,0)</f>
        <v>38558</v>
      </c>
      <c r="G4773" s="4" t="str">
        <f>VLOOKUP(C4773,Customers!$A$1:$H$201,7,0)</f>
        <v>Joelborough</v>
      </c>
      <c r="H4773" s="4">
        <f>VLOOKUP(C4773,Customers!$A$1:$H$201,8,0)</f>
        <v>44192</v>
      </c>
      <c r="I4773" t="s">
        <v>746</v>
      </c>
      <c r="J4773" t="str">
        <f>VLOOKUP(I4773,Products!$A$1:$F$51,2,0)</f>
        <v>Add Clothing</v>
      </c>
      <c r="K4773" t="str">
        <f>VLOOKUP(I4773,Products!$A$1:$F$51,3,0)</f>
        <v>Fashion</v>
      </c>
      <c r="L4773" t="str">
        <f>VLOOKUP(I4773,Products!$A$1:$F$51,4,0)</f>
        <v>Clothing</v>
      </c>
      <c r="M4773" s="7">
        <f>VLOOKUP(I4773,Products!$A$1:$F$51,5,0)</f>
        <v>1342.75</v>
      </c>
      <c r="N4773" s="7">
        <f>VLOOKUP(I4773,Products!$A$1:$F$51,6,0)</f>
        <v>797.94</v>
      </c>
      <c r="O4773" t="s">
        <v>831</v>
      </c>
      <c r="P4773" t="str">
        <f>VLOOKUP(O4773,Stores!$A$1:$D$6,2,0)</f>
        <v>MegaMart Peckmouth</v>
      </c>
      <c r="Q4773" t="str">
        <f>VLOOKUP(O4773,Stores!$A$1:$D$6,4,0)</f>
        <v>East</v>
      </c>
      <c r="R4773" s="6">
        <v>4</v>
      </c>
      <c r="S4773" s="6">
        <v>0.05</v>
      </c>
      <c r="T4773" t="s">
        <v>861</v>
      </c>
      <c r="U4773">
        <f t="shared" si="222"/>
        <v>5371</v>
      </c>
      <c r="V4773" s="7">
        <f t="shared" si="223"/>
        <v>3191.76</v>
      </c>
      <c r="W4773" s="7">
        <f t="shared" si="224"/>
        <v>2178.29</v>
      </c>
    </row>
    <row r="4774" spans="1:23" x14ac:dyDescent="0.25">
      <c r="A4774" t="s">
        <v>938</v>
      </c>
      <c r="B4774" s="4">
        <v>45875</v>
      </c>
      <c r="C4774" t="s">
        <v>272</v>
      </c>
      <c r="D4774" t="str">
        <f>VLOOKUP(C4774,Customers!$A$1:$H$201,4,0)</f>
        <v>Eric Watkins</v>
      </c>
      <c r="E4774" t="str">
        <f>VLOOKUP(C4774,Customers!$A$1:$H$201,5,0)</f>
        <v>Female</v>
      </c>
      <c r="F4774" s="4">
        <f>VLOOKUP(C4774,Customers!$A$1:$H$201,6,0)</f>
        <v>34856</v>
      </c>
      <c r="G4774" s="4" t="str">
        <f>VLOOKUP(C4774,Customers!$A$1:$H$201,7,0)</f>
        <v>Melissashire</v>
      </c>
      <c r="H4774" s="4">
        <f>VLOOKUP(C4774,Customers!$A$1:$H$201,8,0)</f>
        <v>44744</v>
      </c>
      <c r="I4774" t="s">
        <v>746</v>
      </c>
      <c r="J4774" t="str">
        <f>VLOOKUP(I4774,Products!$A$1:$F$51,2,0)</f>
        <v>Add Clothing</v>
      </c>
      <c r="K4774" t="str">
        <f>VLOOKUP(I4774,Products!$A$1:$F$51,3,0)</f>
        <v>Fashion</v>
      </c>
      <c r="L4774" t="str">
        <f>VLOOKUP(I4774,Products!$A$1:$F$51,4,0)</f>
        <v>Clothing</v>
      </c>
      <c r="M4774" s="7">
        <f>VLOOKUP(I4774,Products!$A$1:$F$51,5,0)</f>
        <v>1342.75</v>
      </c>
      <c r="N4774" s="7">
        <f>VLOOKUP(I4774,Products!$A$1:$F$51,6,0)</f>
        <v>797.94</v>
      </c>
      <c r="O4774" t="s">
        <v>831</v>
      </c>
      <c r="P4774" t="str">
        <f>VLOOKUP(O4774,Stores!$A$1:$D$6,2,0)</f>
        <v>MegaMart Peckmouth</v>
      </c>
      <c r="Q4774" t="str">
        <f>VLOOKUP(O4774,Stores!$A$1:$D$6,4,0)</f>
        <v>East</v>
      </c>
      <c r="R4774" s="6">
        <v>5</v>
      </c>
      <c r="S4774" s="6">
        <v>0.15</v>
      </c>
      <c r="T4774" t="s">
        <v>854</v>
      </c>
      <c r="U4774">
        <f t="shared" si="222"/>
        <v>6713.75</v>
      </c>
      <c r="V4774" s="7">
        <f t="shared" si="223"/>
        <v>3989.7000000000003</v>
      </c>
      <c r="W4774" s="7">
        <f t="shared" si="224"/>
        <v>2723.2</v>
      </c>
    </row>
    <row r="4775" spans="1:23" x14ac:dyDescent="0.25">
      <c r="A4775" t="s">
        <v>1129</v>
      </c>
      <c r="B4775" s="4">
        <v>45875</v>
      </c>
      <c r="C4775" t="s">
        <v>30</v>
      </c>
      <c r="D4775" t="str">
        <f>VLOOKUP(C4775,Customers!$A$1:$H$201,4,0)</f>
        <v>Erin Walker</v>
      </c>
      <c r="E4775" t="str">
        <f>VLOOKUP(C4775,Customers!$A$1:$H$201,5,0)</f>
        <v>Male</v>
      </c>
      <c r="F4775" s="4">
        <f>VLOOKUP(C4775,Customers!$A$1:$H$201,6,0)</f>
        <v>31058</v>
      </c>
      <c r="G4775" s="4" t="str">
        <f>VLOOKUP(C4775,Customers!$A$1:$H$201,7,0)</f>
        <v>West Jasmine</v>
      </c>
      <c r="H4775" s="4">
        <f>VLOOKUP(C4775,Customers!$A$1:$H$201,8,0)</f>
        <v>44482</v>
      </c>
      <c r="I4775" t="s">
        <v>784</v>
      </c>
      <c r="J4775" t="str">
        <f>VLOOKUP(I4775,Products!$A$1:$F$51,2,0)</f>
        <v>Foot Snacks</v>
      </c>
      <c r="K4775" t="str">
        <f>VLOOKUP(I4775,Products!$A$1:$F$51,3,0)</f>
        <v>Groceries</v>
      </c>
      <c r="L4775" t="str">
        <f>VLOOKUP(I4775,Products!$A$1:$F$51,4,0)</f>
        <v>Snacks</v>
      </c>
      <c r="M4775" s="7">
        <f>VLOOKUP(I4775,Products!$A$1:$F$51,5,0)</f>
        <v>1095.72</v>
      </c>
      <c r="N4775" s="7">
        <f>VLOOKUP(I4775,Products!$A$1:$F$51,6,0)</f>
        <v>822.2</v>
      </c>
      <c r="O4775" t="s">
        <v>835</v>
      </c>
      <c r="P4775" t="str">
        <f>VLOOKUP(O4775,Stores!$A$1:$D$6,2,0)</f>
        <v>MegaMart New Michele</v>
      </c>
      <c r="Q4775" t="str">
        <f>VLOOKUP(O4775,Stores!$A$1:$D$6,4,0)</f>
        <v>West</v>
      </c>
      <c r="R4775" s="6">
        <v>5</v>
      </c>
      <c r="S4775" s="6">
        <v>0.1</v>
      </c>
      <c r="T4775" t="s">
        <v>854</v>
      </c>
      <c r="U4775">
        <f t="shared" si="222"/>
        <v>5478.6</v>
      </c>
      <c r="V4775" s="7">
        <f t="shared" si="223"/>
        <v>4111</v>
      </c>
      <c r="W4775" s="7">
        <f t="shared" si="224"/>
        <v>1366.7000000000003</v>
      </c>
    </row>
    <row r="4776" spans="1:23" x14ac:dyDescent="0.25">
      <c r="A4776" t="s">
        <v>1969</v>
      </c>
      <c r="B4776" s="4">
        <v>45875</v>
      </c>
      <c r="C4776" t="s">
        <v>53</v>
      </c>
      <c r="D4776" t="str">
        <f>VLOOKUP(C4776,Customers!$A$1:$H$201,4,0)</f>
        <v>Robert Anderson</v>
      </c>
      <c r="E4776" t="str">
        <f>VLOOKUP(C4776,Customers!$A$1:$H$201,5,0)</f>
        <v>Male</v>
      </c>
      <c r="F4776" s="4">
        <f>VLOOKUP(C4776,Customers!$A$1:$H$201,6,0)</f>
        <v>20117</v>
      </c>
      <c r="G4776" s="4" t="str">
        <f>VLOOKUP(C4776,Customers!$A$1:$H$201,7,0)</f>
        <v>Jillianhaven</v>
      </c>
      <c r="H4776" s="4">
        <f>VLOOKUP(C4776,Customers!$A$1:$H$201,8,0)</f>
        <v>45007</v>
      </c>
      <c r="I4776" t="s">
        <v>760</v>
      </c>
      <c r="J4776" t="str">
        <f>VLOOKUP(I4776,Products!$A$1:$F$51,2,0)</f>
        <v>Simple Accessories</v>
      </c>
      <c r="K4776" t="str">
        <f>VLOOKUP(I4776,Products!$A$1:$F$51,3,0)</f>
        <v>Fashion</v>
      </c>
      <c r="L4776" t="str">
        <f>VLOOKUP(I4776,Products!$A$1:$F$51,4,0)</f>
        <v>Accessories</v>
      </c>
      <c r="M4776" s="7">
        <f>VLOOKUP(I4776,Products!$A$1:$F$51,5,0)</f>
        <v>1102.791777777778</v>
      </c>
      <c r="N4776" s="7">
        <f>VLOOKUP(I4776,Products!$A$1:$F$51,6,0)</f>
        <v>242.98</v>
      </c>
      <c r="O4776" t="s">
        <v>831</v>
      </c>
      <c r="P4776" t="str">
        <f>VLOOKUP(O4776,Stores!$A$1:$D$6,2,0)</f>
        <v>MegaMart Peckmouth</v>
      </c>
      <c r="Q4776" t="str">
        <f>VLOOKUP(O4776,Stores!$A$1:$D$6,4,0)</f>
        <v>East</v>
      </c>
      <c r="R4776" s="6">
        <v>1</v>
      </c>
      <c r="S4776" s="6">
        <v>0.15</v>
      </c>
      <c r="T4776" t="s">
        <v>861</v>
      </c>
      <c r="U4776">
        <f t="shared" si="222"/>
        <v>1102.791777777778</v>
      </c>
      <c r="V4776" s="7">
        <f t="shared" si="223"/>
        <v>242.98</v>
      </c>
      <c r="W4776" s="7">
        <f t="shared" si="224"/>
        <v>858.96177777777791</v>
      </c>
    </row>
    <row r="4777" spans="1:23" x14ac:dyDescent="0.25">
      <c r="A4777" t="s">
        <v>2204</v>
      </c>
      <c r="B4777" s="4">
        <v>45875</v>
      </c>
      <c r="C4777" t="s">
        <v>409</v>
      </c>
      <c r="D4777" t="str">
        <f>VLOOKUP(C4777,Customers!$A$1:$H$201,4,0)</f>
        <v>Travis Peters</v>
      </c>
      <c r="E4777" t="str">
        <f>VLOOKUP(C4777,Customers!$A$1:$H$201,5,0)</f>
        <v>Female</v>
      </c>
      <c r="F4777" s="4">
        <f>VLOOKUP(C4777,Customers!$A$1:$H$201,6,0)</f>
        <v>24112</v>
      </c>
      <c r="G4777" s="4" t="str">
        <f>VLOOKUP(C4777,Customers!$A$1:$H$201,7,0)</f>
        <v>South Ianhaven</v>
      </c>
      <c r="H4777" s="4">
        <f>VLOOKUP(C4777,Customers!$A$1:$H$201,8,0)</f>
        <v>44926</v>
      </c>
      <c r="I4777" t="s">
        <v>822</v>
      </c>
      <c r="J4777" t="str">
        <f>VLOOKUP(I4777,Products!$A$1:$F$51,2,0)</f>
        <v>Maybe Footwear</v>
      </c>
      <c r="K4777" t="str">
        <f>VLOOKUP(I4777,Products!$A$1:$F$51,3,0)</f>
        <v>Fashion</v>
      </c>
      <c r="L4777" t="str">
        <f>VLOOKUP(I4777,Products!$A$1:$F$51,4,0)</f>
        <v>Footwear</v>
      </c>
      <c r="M4777" s="7">
        <f>VLOOKUP(I4777,Products!$A$1:$F$51,5,0)</f>
        <v>1044.6400000000001</v>
      </c>
      <c r="N4777" s="7">
        <f>VLOOKUP(I4777,Products!$A$1:$F$51,6,0)</f>
        <v>775.07</v>
      </c>
      <c r="O4777" t="s">
        <v>831</v>
      </c>
      <c r="P4777" t="str">
        <f>VLOOKUP(O4777,Stores!$A$1:$D$6,2,0)</f>
        <v>MegaMart Peckmouth</v>
      </c>
      <c r="Q4777" t="str">
        <f>VLOOKUP(O4777,Stores!$A$1:$D$6,4,0)</f>
        <v>East</v>
      </c>
      <c r="R4777" s="6">
        <v>1</v>
      </c>
      <c r="S4777" s="6">
        <v>0.15</v>
      </c>
      <c r="T4777" t="s">
        <v>851</v>
      </c>
      <c r="U4777">
        <f t="shared" si="222"/>
        <v>1044.6400000000001</v>
      </c>
      <c r="V4777" s="7">
        <f t="shared" si="223"/>
        <v>775.07</v>
      </c>
      <c r="W4777" s="7">
        <f t="shared" si="224"/>
        <v>268.72000000000003</v>
      </c>
    </row>
    <row r="4778" spans="1:23" x14ac:dyDescent="0.25">
      <c r="A4778" t="s">
        <v>2621</v>
      </c>
      <c r="B4778" s="4">
        <v>45875</v>
      </c>
      <c r="C4778" t="s">
        <v>685</v>
      </c>
      <c r="D4778" t="str">
        <f>VLOOKUP(C4778,Customers!$A$1:$H$201,4,0)</f>
        <v>James Mitchell</v>
      </c>
      <c r="E4778" t="str">
        <f>VLOOKUP(C4778,Customers!$A$1:$H$201,5,0)</f>
        <v>Female</v>
      </c>
      <c r="F4778" s="4">
        <f>VLOOKUP(C4778,Customers!$A$1:$H$201,6,0)</f>
        <v>27995</v>
      </c>
      <c r="G4778" s="4" t="str">
        <f>VLOOKUP(C4778,Customers!$A$1:$H$201,7,0)</f>
        <v>East Raymond</v>
      </c>
      <c r="H4778" s="4">
        <f>VLOOKUP(C4778,Customers!$A$1:$H$201,8,0)</f>
        <v>45827</v>
      </c>
      <c r="I4778" t="s">
        <v>757</v>
      </c>
      <c r="J4778" t="str">
        <f>VLOOKUP(I4778,Products!$A$1:$F$51,2,0)</f>
        <v>Traditional Laptop</v>
      </c>
      <c r="K4778" t="str">
        <f>VLOOKUP(I4778,Products!$A$1:$F$51,3,0)</f>
        <v>Electronics</v>
      </c>
      <c r="L4778" t="str">
        <f>VLOOKUP(I4778,Products!$A$1:$F$51,4,0)</f>
        <v>Laptop</v>
      </c>
      <c r="M4778" s="7">
        <f>VLOOKUP(I4778,Products!$A$1:$F$51,5,0)</f>
        <v>1762.92</v>
      </c>
      <c r="N4778" s="7">
        <f>VLOOKUP(I4778,Products!$A$1:$F$51,6,0)</f>
        <v>1346.48</v>
      </c>
      <c r="O4778" t="s">
        <v>835</v>
      </c>
      <c r="P4778" t="str">
        <f>VLOOKUP(O4778,Stores!$A$1:$D$6,2,0)</f>
        <v>MegaMart New Michele</v>
      </c>
      <c r="Q4778" t="str">
        <f>VLOOKUP(O4778,Stores!$A$1:$D$6,4,0)</f>
        <v>West</v>
      </c>
      <c r="R4778" s="6">
        <v>5</v>
      </c>
      <c r="S4778" s="6">
        <v>0.05</v>
      </c>
      <c r="T4778" t="s">
        <v>857</v>
      </c>
      <c r="U4778">
        <f t="shared" si="222"/>
        <v>8814.6</v>
      </c>
      <c r="V4778" s="7">
        <f t="shared" si="223"/>
        <v>6732.4</v>
      </c>
      <c r="W4778" s="7">
        <f t="shared" si="224"/>
        <v>2081.2500000000009</v>
      </c>
    </row>
    <row r="4779" spans="1:23" x14ac:dyDescent="0.25">
      <c r="A4779" t="s">
        <v>3833</v>
      </c>
      <c r="B4779" s="4">
        <v>45876</v>
      </c>
      <c r="C4779" t="s">
        <v>260</v>
      </c>
      <c r="D4779" t="str">
        <f>VLOOKUP(C4779,Customers!$A$1:$H$201,4,0)</f>
        <v>Gabriel Daugherty</v>
      </c>
      <c r="E4779" t="str">
        <f>VLOOKUP(C4779,Customers!$A$1:$H$201,5,0)</f>
        <v>Male</v>
      </c>
      <c r="F4779" s="4">
        <f>VLOOKUP(C4779,Customers!$A$1:$H$201,6,0)</f>
        <v>24029</v>
      </c>
      <c r="G4779" s="4" t="str">
        <f>VLOOKUP(C4779,Customers!$A$1:$H$201,7,0)</f>
        <v>New Reginald</v>
      </c>
      <c r="H4779" s="4">
        <f>VLOOKUP(C4779,Customers!$A$1:$H$201,8,0)</f>
        <v>44937</v>
      </c>
      <c r="I4779" t="s">
        <v>788</v>
      </c>
      <c r="J4779" t="str">
        <f>VLOOKUP(I4779,Products!$A$1:$F$51,2,0)</f>
        <v>Beat Accessories</v>
      </c>
      <c r="K4779" t="str">
        <f>VLOOKUP(I4779,Products!$A$1:$F$51,3,0)</f>
        <v>Fashion</v>
      </c>
      <c r="L4779" t="str">
        <f>VLOOKUP(I4779,Products!$A$1:$F$51,4,0)</f>
        <v>Accessories</v>
      </c>
      <c r="M4779" s="7">
        <f>VLOOKUP(I4779,Products!$A$1:$F$51,5,0)</f>
        <v>1798.97</v>
      </c>
      <c r="N4779" s="7">
        <f>VLOOKUP(I4779,Products!$A$1:$F$51,6,0)</f>
        <v>1329.15</v>
      </c>
      <c r="O4779" t="s">
        <v>842</v>
      </c>
      <c r="P4779" t="str">
        <f>VLOOKUP(O4779,Stores!$A$1:$D$6,2,0)</f>
        <v>MegaMart Johnmouth</v>
      </c>
      <c r="Q4779" t="str">
        <f>VLOOKUP(O4779,Stores!$A$1:$D$6,4,0)</f>
        <v>East</v>
      </c>
      <c r="R4779" s="6">
        <v>3</v>
      </c>
      <c r="S4779" s="6">
        <v>0.15</v>
      </c>
      <c r="T4779" t="s">
        <v>857</v>
      </c>
      <c r="U4779">
        <f t="shared" si="222"/>
        <v>5396.91</v>
      </c>
      <c r="V4779" s="7">
        <f t="shared" si="223"/>
        <v>3987.4500000000003</v>
      </c>
      <c r="W4779" s="7">
        <f t="shared" si="224"/>
        <v>1408.6099999999997</v>
      </c>
    </row>
    <row r="4780" spans="1:23" x14ac:dyDescent="0.25">
      <c r="A4780" t="s">
        <v>4277</v>
      </c>
      <c r="B4780" s="4">
        <v>45876</v>
      </c>
      <c r="C4780" t="s">
        <v>370</v>
      </c>
      <c r="D4780" t="str">
        <f>VLOOKUP(C4780,Customers!$A$1:$H$201,4,0)</f>
        <v>Kimberly Jones</v>
      </c>
      <c r="E4780" t="str">
        <f>VLOOKUP(C4780,Customers!$A$1:$H$201,5,0)</f>
        <v>Male</v>
      </c>
      <c r="F4780" s="4">
        <f>VLOOKUP(C4780,Customers!$A$1:$H$201,6,0)</f>
        <v>23580</v>
      </c>
      <c r="G4780" s="4" t="str">
        <f>VLOOKUP(C4780,Customers!$A$1:$H$201,7,0)</f>
        <v>Hansonhaven</v>
      </c>
      <c r="H4780" s="4">
        <f>VLOOKUP(C4780,Customers!$A$1:$H$201,8,0)</f>
        <v>44213</v>
      </c>
      <c r="I4780" t="s">
        <v>770</v>
      </c>
      <c r="J4780" t="str">
        <f>VLOOKUP(I4780,Products!$A$1:$F$51,2,0)</f>
        <v>Him Smartphone</v>
      </c>
      <c r="K4780" t="str">
        <f>VLOOKUP(I4780,Products!$A$1:$F$51,3,0)</f>
        <v>Electronics</v>
      </c>
      <c r="L4780" t="str">
        <f>VLOOKUP(I4780,Products!$A$1:$F$51,4,0)</f>
        <v>Smartphone</v>
      </c>
      <c r="M4780" s="7">
        <f>VLOOKUP(I4780,Products!$A$1:$F$51,5,0)</f>
        <v>1487.41</v>
      </c>
      <c r="N4780" s="7">
        <f>VLOOKUP(I4780,Products!$A$1:$F$51,6,0)</f>
        <v>813.07</v>
      </c>
      <c r="O4780" t="s">
        <v>831</v>
      </c>
      <c r="P4780" t="str">
        <f>VLOOKUP(O4780,Stores!$A$1:$D$6,2,0)</f>
        <v>MegaMart Peckmouth</v>
      </c>
      <c r="Q4780" t="str">
        <f>VLOOKUP(O4780,Stores!$A$1:$D$6,4,0)</f>
        <v>East</v>
      </c>
      <c r="R4780" s="6">
        <v>4</v>
      </c>
      <c r="S4780" s="6">
        <v>0</v>
      </c>
      <c r="T4780" t="s">
        <v>851</v>
      </c>
      <c r="U4780">
        <f t="shared" si="222"/>
        <v>5949.64</v>
      </c>
      <c r="V4780" s="7">
        <f t="shared" si="223"/>
        <v>3252.28</v>
      </c>
      <c r="W4780" s="7">
        <f t="shared" si="224"/>
        <v>2696.36</v>
      </c>
    </row>
    <row r="4781" spans="1:23" x14ac:dyDescent="0.25">
      <c r="A4781" t="s">
        <v>5083</v>
      </c>
      <c r="B4781" s="4">
        <v>45876</v>
      </c>
      <c r="C4781" t="s">
        <v>664</v>
      </c>
      <c r="D4781" t="str">
        <f>VLOOKUP(C4781,Customers!$A$1:$H$201,4,0)</f>
        <v>Steve Flynn</v>
      </c>
      <c r="E4781" t="str">
        <f>VLOOKUP(C4781,Customers!$A$1:$H$201,5,0)</f>
        <v>Male</v>
      </c>
      <c r="F4781" s="4">
        <f>VLOOKUP(C4781,Customers!$A$1:$H$201,6,0)</f>
        <v>24326</v>
      </c>
      <c r="G4781" s="4" t="str">
        <f>VLOOKUP(C4781,Customers!$A$1:$H$201,7,0)</f>
        <v>East Walter</v>
      </c>
      <c r="H4781" s="4">
        <f>VLOOKUP(C4781,Customers!$A$1:$H$201,8,0)</f>
        <v>44260</v>
      </c>
      <c r="I4781" t="s">
        <v>804</v>
      </c>
      <c r="J4781" t="str">
        <f>VLOOKUP(I4781,Products!$A$1:$F$51,2,0)</f>
        <v>Present Television</v>
      </c>
      <c r="K4781" t="str">
        <f>VLOOKUP(I4781,Products!$A$1:$F$51,3,0)</f>
        <v>Electronics</v>
      </c>
      <c r="L4781" t="str">
        <f>VLOOKUP(I4781,Products!$A$1:$F$51,4,0)</f>
        <v>Television</v>
      </c>
      <c r="M4781" s="7">
        <f>VLOOKUP(I4781,Products!$A$1:$F$51,5,0)</f>
        <v>1635.01</v>
      </c>
      <c r="N4781" s="7">
        <f>VLOOKUP(I4781,Products!$A$1:$F$51,6,0)</f>
        <v>1043.29</v>
      </c>
      <c r="O4781" t="s">
        <v>842</v>
      </c>
      <c r="P4781" t="str">
        <f>VLOOKUP(O4781,Stores!$A$1:$D$6,2,0)</f>
        <v>MegaMart Johnmouth</v>
      </c>
      <c r="Q4781" t="str">
        <f>VLOOKUP(O4781,Stores!$A$1:$D$6,4,0)</f>
        <v>East</v>
      </c>
      <c r="R4781" s="6">
        <v>1</v>
      </c>
      <c r="S4781" s="6">
        <v>0</v>
      </c>
      <c r="T4781" t="s">
        <v>857</v>
      </c>
      <c r="U4781">
        <f t="shared" si="222"/>
        <v>1635.01</v>
      </c>
      <c r="V4781" s="7">
        <f t="shared" si="223"/>
        <v>1043.29</v>
      </c>
      <c r="W4781" s="7">
        <f t="shared" si="224"/>
        <v>590.72</v>
      </c>
    </row>
    <row r="4782" spans="1:23" x14ac:dyDescent="0.25">
      <c r="A4782" t="s">
        <v>1594</v>
      </c>
      <c r="B4782" s="4">
        <v>45876</v>
      </c>
      <c r="C4782" t="s">
        <v>139</v>
      </c>
      <c r="D4782" t="str">
        <f>VLOOKUP(C4782,Customers!$A$1:$H$201,4,0)</f>
        <v>Michael Cervantes</v>
      </c>
      <c r="E4782" t="str">
        <f>VLOOKUP(C4782,Customers!$A$1:$H$201,5,0)</f>
        <v>Male</v>
      </c>
      <c r="F4782" s="4">
        <f>VLOOKUP(C4782,Customers!$A$1:$H$201,6,0)</f>
        <v>33546</v>
      </c>
      <c r="G4782" s="4" t="str">
        <f>VLOOKUP(C4782,Customers!$A$1:$H$201,7,0)</f>
        <v>Ashleyview</v>
      </c>
      <c r="H4782" s="4">
        <f>VLOOKUP(C4782,Customers!$A$1:$H$201,8,0)</f>
        <v>44104</v>
      </c>
      <c r="I4782" t="s">
        <v>820</v>
      </c>
      <c r="J4782" t="str">
        <f>VLOOKUP(I4782,Products!$A$1:$F$51,2,0)</f>
        <v>Possible Watches</v>
      </c>
      <c r="K4782" t="str">
        <f>VLOOKUP(I4782,Products!$A$1:$F$51,3,0)</f>
        <v>Fashion</v>
      </c>
      <c r="L4782" t="str">
        <f>VLOOKUP(I4782,Products!$A$1:$F$51,4,0)</f>
        <v>Watches</v>
      </c>
      <c r="M4782" s="7">
        <f>VLOOKUP(I4782,Products!$A$1:$F$51,5,0)</f>
        <v>388.26</v>
      </c>
      <c r="N4782" s="7">
        <f>VLOOKUP(I4782,Products!$A$1:$F$51,6,0)</f>
        <v>199.3</v>
      </c>
      <c r="O4782" t="s">
        <v>838</v>
      </c>
      <c r="P4782" t="str">
        <f>VLOOKUP(O4782,Stores!$A$1:$D$6,2,0)</f>
        <v>MegaMart Brianahaven</v>
      </c>
      <c r="Q4782" t="str">
        <f>VLOOKUP(O4782,Stores!$A$1:$D$6,4,0)</f>
        <v>North</v>
      </c>
      <c r="R4782" s="6">
        <v>1</v>
      </c>
      <c r="S4782" s="6">
        <v>0.1</v>
      </c>
      <c r="T4782" t="s">
        <v>857</v>
      </c>
      <c r="U4782">
        <f t="shared" si="222"/>
        <v>388.26</v>
      </c>
      <c r="V4782" s="7">
        <f t="shared" si="223"/>
        <v>199.3</v>
      </c>
      <c r="W4782" s="7">
        <f t="shared" si="224"/>
        <v>188.05999999999997</v>
      </c>
    </row>
    <row r="4783" spans="1:23" x14ac:dyDescent="0.25">
      <c r="A4783" t="s">
        <v>1887</v>
      </c>
      <c r="B4783" s="4">
        <v>45876</v>
      </c>
      <c r="C4783" t="s">
        <v>300</v>
      </c>
      <c r="D4783" t="str">
        <f>VLOOKUP(C4783,Customers!$A$1:$H$201,4,0)</f>
        <v>Grace Garcia</v>
      </c>
      <c r="E4783" t="str">
        <f>VLOOKUP(C4783,Customers!$A$1:$H$201,5,0)</f>
        <v>Female</v>
      </c>
      <c r="F4783" s="4">
        <f>VLOOKUP(C4783,Customers!$A$1:$H$201,6,0)</f>
        <v>37929</v>
      </c>
      <c r="G4783" s="4" t="str">
        <f>VLOOKUP(C4783,Customers!$A$1:$H$201,7,0)</f>
        <v>Markberg</v>
      </c>
      <c r="H4783" s="4">
        <f>VLOOKUP(C4783,Customers!$A$1:$H$201,8,0)</f>
        <v>44928</v>
      </c>
      <c r="I4783" t="s">
        <v>735</v>
      </c>
      <c r="J4783" t="str">
        <f>VLOOKUP(I4783,Products!$A$1:$F$51,2,0)</f>
        <v>Step Smartphone</v>
      </c>
      <c r="K4783" t="str">
        <f>VLOOKUP(I4783,Products!$A$1:$F$51,3,0)</f>
        <v>Electronics</v>
      </c>
      <c r="L4783" t="str">
        <f>VLOOKUP(I4783,Products!$A$1:$F$51,4,0)</f>
        <v>Smartphone</v>
      </c>
      <c r="M4783" s="7">
        <f>VLOOKUP(I4783,Products!$A$1:$F$51,5,0)</f>
        <v>1194.1199999999999</v>
      </c>
      <c r="N4783" s="7">
        <f>VLOOKUP(I4783,Products!$A$1:$F$51,6,0)</f>
        <v>838.95</v>
      </c>
      <c r="O4783" t="s">
        <v>842</v>
      </c>
      <c r="P4783" t="str">
        <f>VLOOKUP(O4783,Stores!$A$1:$D$6,2,0)</f>
        <v>MegaMart Johnmouth</v>
      </c>
      <c r="Q4783" t="str">
        <f>VLOOKUP(O4783,Stores!$A$1:$D$6,4,0)</f>
        <v>East</v>
      </c>
      <c r="R4783" s="6">
        <v>2</v>
      </c>
      <c r="S4783" s="6">
        <v>0.15</v>
      </c>
      <c r="T4783" t="s">
        <v>857</v>
      </c>
      <c r="U4783">
        <f t="shared" si="222"/>
        <v>2388.2399999999998</v>
      </c>
      <c r="V4783" s="7">
        <f t="shared" si="223"/>
        <v>1677.9</v>
      </c>
      <c r="W4783" s="7">
        <f t="shared" si="224"/>
        <v>709.48999999999967</v>
      </c>
    </row>
    <row r="4784" spans="1:23" x14ac:dyDescent="0.25">
      <c r="A4784" t="s">
        <v>3158</v>
      </c>
      <c r="B4784" s="4">
        <v>45876</v>
      </c>
      <c r="C4784" t="s">
        <v>181</v>
      </c>
      <c r="D4784" t="str">
        <f>VLOOKUP(C4784,Customers!$A$1:$H$201,4,0)</f>
        <v>Mary Decker</v>
      </c>
      <c r="E4784" t="str">
        <f>VLOOKUP(C4784,Customers!$A$1:$H$201,5,0)</f>
        <v>Female</v>
      </c>
      <c r="F4784" s="4">
        <f>VLOOKUP(C4784,Customers!$A$1:$H$201,6,0)</f>
        <v>38901</v>
      </c>
      <c r="G4784" s="4" t="str">
        <f>VLOOKUP(C4784,Customers!$A$1:$H$201,7,0)</f>
        <v>Port Jessica</v>
      </c>
      <c r="H4784" s="4">
        <f>VLOOKUP(C4784,Customers!$A$1:$H$201,8,0)</f>
        <v>45713</v>
      </c>
      <c r="I4784" t="s">
        <v>749</v>
      </c>
      <c r="J4784" t="str">
        <f>VLOOKUP(I4784,Products!$A$1:$F$51,2,0)</f>
        <v>Whether Bags</v>
      </c>
      <c r="K4784" t="str">
        <f>VLOOKUP(I4784,Products!$A$1:$F$51,3,0)</f>
        <v>Fashion</v>
      </c>
      <c r="L4784" t="str">
        <f>VLOOKUP(I4784,Products!$A$1:$F$51,4,0)</f>
        <v>Bags</v>
      </c>
      <c r="M4784" s="7">
        <f>VLOOKUP(I4784,Products!$A$1:$F$51,5,0)</f>
        <v>270.45</v>
      </c>
      <c r="N4784" s="7">
        <f>VLOOKUP(I4784,Products!$A$1:$F$51,6,0)</f>
        <v>742.26521739130465</v>
      </c>
      <c r="O4784" t="s">
        <v>835</v>
      </c>
      <c r="P4784" t="str">
        <f>VLOOKUP(O4784,Stores!$A$1:$D$6,2,0)</f>
        <v>MegaMart New Michele</v>
      </c>
      <c r="Q4784" t="str">
        <f>VLOOKUP(O4784,Stores!$A$1:$D$6,4,0)</f>
        <v>West</v>
      </c>
      <c r="R4784" s="6">
        <v>3</v>
      </c>
      <c r="S4784" s="6">
        <v>0.1</v>
      </c>
      <c r="T4784" t="s">
        <v>854</v>
      </c>
      <c r="U4784">
        <f t="shared" si="222"/>
        <v>811.34999999999991</v>
      </c>
      <c r="V4784" s="7">
        <f t="shared" si="223"/>
        <v>2226.7956521739138</v>
      </c>
      <c r="W4784" s="7">
        <f t="shared" si="224"/>
        <v>-1416.345652173914</v>
      </c>
    </row>
    <row r="4785" spans="1:23" x14ac:dyDescent="0.25">
      <c r="A4785" t="s">
        <v>3564</v>
      </c>
      <c r="B4785" s="4">
        <v>45876</v>
      </c>
      <c r="C4785" t="s">
        <v>360</v>
      </c>
      <c r="D4785" t="str">
        <f>VLOOKUP(C4785,Customers!$A$1:$H$201,4,0)</f>
        <v>Eric King</v>
      </c>
      <c r="E4785" t="str">
        <f>VLOOKUP(C4785,Customers!$A$1:$H$201,5,0)</f>
        <v>Male</v>
      </c>
      <c r="F4785" s="4">
        <f>VLOOKUP(C4785,Customers!$A$1:$H$201,6,0)</f>
        <v>32514</v>
      </c>
      <c r="G4785" s="4" t="str">
        <f>VLOOKUP(C4785,Customers!$A$1:$H$201,7,0)</f>
        <v>Lake Amanda</v>
      </c>
      <c r="H4785" s="4">
        <f>VLOOKUP(C4785,Customers!$A$1:$H$201,8,0)</f>
        <v>44496</v>
      </c>
      <c r="I4785" t="s">
        <v>755</v>
      </c>
      <c r="J4785" t="str">
        <f>VLOOKUP(I4785,Products!$A$1:$F$51,2,0)</f>
        <v>Democratic Smartphone</v>
      </c>
      <c r="K4785" t="str">
        <f>VLOOKUP(I4785,Products!$A$1:$F$51,3,0)</f>
        <v>Electronics</v>
      </c>
      <c r="L4785" t="str">
        <f>VLOOKUP(I4785,Products!$A$1:$F$51,4,0)</f>
        <v>Smartphone</v>
      </c>
      <c r="M4785" s="7">
        <f>VLOOKUP(I4785,Products!$A$1:$F$51,5,0)</f>
        <v>1079.8900000000001</v>
      </c>
      <c r="N4785" s="7">
        <f>VLOOKUP(I4785,Products!$A$1:$F$51,6,0)</f>
        <v>703.83</v>
      </c>
      <c r="O4785" t="s">
        <v>831</v>
      </c>
      <c r="P4785" t="str">
        <f>VLOOKUP(O4785,Stores!$A$1:$D$6,2,0)</f>
        <v>MegaMart Peckmouth</v>
      </c>
      <c r="Q4785" t="str">
        <f>VLOOKUP(O4785,Stores!$A$1:$D$6,4,0)</f>
        <v>East</v>
      </c>
      <c r="R4785" s="6">
        <v>1</v>
      </c>
      <c r="S4785" s="6">
        <v>0.05</v>
      </c>
      <c r="T4785" t="s">
        <v>857</v>
      </c>
      <c r="U4785">
        <f t="shared" si="222"/>
        <v>1079.8900000000001</v>
      </c>
      <c r="V4785" s="7">
        <f t="shared" si="223"/>
        <v>703.83</v>
      </c>
      <c r="W4785" s="7">
        <f t="shared" si="224"/>
        <v>375.11000000000007</v>
      </c>
    </row>
    <row r="4786" spans="1:23" x14ac:dyDescent="0.25">
      <c r="A4786" t="s">
        <v>3800</v>
      </c>
      <c r="B4786" s="4">
        <v>45876</v>
      </c>
      <c r="C4786" t="s">
        <v>645</v>
      </c>
      <c r="D4786" t="str">
        <f>VLOOKUP(C4786,Customers!$A$1:$H$201,4,0)</f>
        <v>Mary Dawson</v>
      </c>
      <c r="E4786" t="str">
        <f>VLOOKUP(C4786,Customers!$A$1:$H$201,5,0)</f>
        <v>Male</v>
      </c>
      <c r="F4786" s="4">
        <f>VLOOKUP(C4786,Customers!$A$1:$H$201,6,0)</f>
        <v>33196</v>
      </c>
      <c r="G4786" s="4" t="str">
        <f>VLOOKUP(C4786,Customers!$A$1:$H$201,7,0)</f>
        <v>New Tiffanyberg</v>
      </c>
      <c r="H4786" s="4">
        <f>VLOOKUP(C4786,Customers!$A$1:$H$201,8,0)</f>
        <v>44435</v>
      </c>
      <c r="I4786" t="s">
        <v>757</v>
      </c>
      <c r="J4786" t="str">
        <f>VLOOKUP(I4786,Products!$A$1:$F$51,2,0)</f>
        <v>Traditional Laptop</v>
      </c>
      <c r="K4786" t="str">
        <f>VLOOKUP(I4786,Products!$A$1:$F$51,3,0)</f>
        <v>Electronics</v>
      </c>
      <c r="L4786" t="str">
        <f>VLOOKUP(I4786,Products!$A$1:$F$51,4,0)</f>
        <v>Laptop</v>
      </c>
      <c r="M4786" s="7">
        <f>VLOOKUP(I4786,Products!$A$1:$F$51,5,0)</f>
        <v>1762.92</v>
      </c>
      <c r="N4786" s="7">
        <f>VLOOKUP(I4786,Products!$A$1:$F$51,6,0)</f>
        <v>1346.48</v>
      </c>
      <c r="O4786" t="s">
        <v>831</v>
      </c>
      <c r="P4786" t="str">
        <f>VLOOKUP(O4786,Stores!$A$1:$D$6,2,0)</f>
        <v>MegaMart Peckmouth</v>
      </c>
      <c r="Q4786" t="str">
        <f>VLOOKUP(O4786,Stores!$A$1:$D$6,4,0)</f>
        <v>East</v>
      </c>
      <c r="R4786" s="6">
        <v>3</v>
      </c>
      <c r="S4786" s="6">
        <v>0</v>
      </c>
      <c r="T4786" t="s">
        <v>854</v>
      </c>
      <c r="U4786">
        <f t="shared" si="222"/>
        <v>5288.76</v>
      </c>
      <c r="V4786" s="7">
        <f t="shared" si="223"/>
        <v>4039.44</v>
      </c>
      <c r="W4786" s="7">
        <f t="shared" si="224"/>
        <v>1248.3200000000002</v>
      </c>
    </row>
    <row r="4787" spans="1:23" x14ac:dyDescent="0.25">
      <c r="A4787" t="s">
        <v>3887</v>
      </c>
      <c r="B4787" s="4">
        <v>45877</v>
      </c>
      <c r="C4787" t="s">
        <v>38</v>
      </c>
      <c r="D4787" t="str">
        <f>VLOOKUP(C4787,Customers!$A$1:$H$201,4,0)</f>
        <v>Richard Pacheco</v>
      </c>
      <c r="E4787" t="str">
        <f>VLOOKUP(C4787,Customers!$A$1:$H$201,5,0)</f>
        <v>Female</v>
      </c>
      <c r="F4787" s="4">
        <f>VLOOKUP(C4787,Customers!$A$1:$H$201,6,0)</f>
        <v>38214</v>
      </c>
      <c r="G4787" s="4" t="str">
        <f>VLOOKUP(C4787,Customers!$A$1:$H$201,7,0)</f>
        <v>West Lisaville</v>
      </c>
      <c r="H4787" s="4">
        <f>VLOOKUP(C4787,Customers!$A$1:$H$201,8,0)</f>
        <v>45764</v>
      </c>
      <c r="I4787" t="s">
        <v>768</v>
      </c>
      <c r="J4787" t="str">
        <f>VLOOKUP(I4787,Products!$A$1:$F$51,2,0)</f>
        <v>And Footwear</v>
      </c>
      <c r="K4787" t="str">
        <f>VLOOKUP(I4787,Products!$A$1:$F$51,3,0)</f>
        <v>Fashion</v>
      </c>
      <c r="L4787" t="str">
        <f>VLOOKUP(I4787,Products!$A$1:$F$51,4,0)</f>
        <v>Footwear</v>
      </c>
      <c r="M4787" s="7">
        <f>VLOOKUP(I4787,Products!$A$1:$F$51,5,0)</f>
        <v>1878.47</v>
      </c>
      <c r="N4787" s="7">
        <f>VLOOKUP(I4787,Products!$A$1:$F$51,6,0)</f>
        <v>1014.91</v>
      </c>
      <c r="O4787" t="s">
        <v>838</v>
      </c>
      <c r="P4787" t="str">
        <f>VLOOKUP(O4787,Stores!$A$1:$D$6,2,0)</f>
        <v>MegaMart Brianahaven</v>
      </c>
      <c r="Q4787" t="str">
        <f>VLOOKUP(O4787,Stores!$A$1:$D$6,4,0)</f>
        <v>North</v>
      </c>
      <c r="R4787" s="6">
        <v>3</v>
      </c>
      <c r="S4787" s="6">
        <v>0.1</v>
      </c>
      <c r="T4787" t="s">
        <v>861</v>
      </c>
      <c r="U4787">
        <f t="shared" si="222"/>
        <v>5635.41</v>
      </c>
      <c r="V4787" s="7">
        <f t="shared" si="223"/>
        <v>3044.73</v>
      </c>
      <c r="W4787" s="7">
        <f t="shared" si="224"/>
        <v>2589.7799999999997</v>
      </c>
    </row>
    <row r="4788" spans="1:23" x14ac:dyDescent="0.25">
      <c r="A4788" t="s">
        <v>4760</v>
      </c>
      <c r="B4788" s="4">
        <v>45877</v>
      </c>
      <c r="C4788" t="s">
        <v>525</v>
      </c>
      <c r="D4788" t="str">
        <f>VLOOKUP(C4788,Customers!$A$1:$H$201,4,0)</f>
        <v>Paige Osborne</v>
      </c>
      <c r="E4788" t="str">
        <f>VLOOKUP(C4788,Customers!$A$1:$H$201,5,0)</f>
        <v>Female</v>
      </c>
      <c r="F4788" s="4">
        <f>VLOOKUP(C4788,Customers!$A$1:$H$201,6,0)</f>
        <v>21861</v>
      </c>
      <c r="G4788" s="4" t="str">
        <f>VLOOKUP(C4788,Customers!$A$1:$H$201,7,0)</f>
        <v>Carlsonborough</v>
      </c>
      <c r="H4788" s="4">
        <f>VLOOKUP(C4788,Customers!$A$1:$H$201,8,0)</f>
        <v>44427</v>
      </c>
      <c r="I4788" t="s">
        <v>790</v>
      </c>
      <c r="J4788" t="str">
        <f>VLOOKUP(I4788,Products!$A$1:$F$51,2,0)</f>
        <v>Everything Laptop</v>
      </c>
      <c r="K4788" t="str">
        <f>VLOOKUP(I4788,Products!$A$1:$F$51,3,0)</f>
        <v>Electronics</v>
      </c>
      <c r="L4788" t="str">
        <f>VLOOKUP(I4788,Products!$A$1:$F$51,4,0)</f>
        <v>Laptop</v>
      </c>
      <c r="M4788" s="7">
        <f>VLOOKUP(I4788,Products!$A$1:$F$51,5,0)</f>
        <v>428.05</v>
      </c>
      <c r="N4788" s="7">
        <f>VLOOKUP(I4788,Products!$A$1:$F$51,6,0)</f>
        <v>246.07</v>
      </c>
      <c r="O4788" t="s">
        <v>835</v>
      </c>
      <c r="P4788" t="str">
        <f>VLOOKUP(O4788,Stores!$A$1:$D$6,2,0)</f>
        <v>MegaMart New Michele</v>
      </c>
      <c r="Q4788" t="str">
        <f>VLOOKUP(O4788,Stores!$A$1:$D$6,4,0)</f>
        <v>West</v>
      </c>
      <c r="R4788" s="6">
        <v>1</v>
      </c>
      <c r="S4788" s="6">
        <v>0</v>
      </c>
      <c r="T4788" t="s">
        <v>857</v>
      </c>
      <c r="U4788">
        <f t="shared" si="222"/>
        <v>428.05</v>
      </c>
      <c r="V4788" s="7">
        <f t="shared" si="223"/>
        <v>246.07</v>
      </c>
      <c r="W4788" s="7">
        <f t="shared" si="224"/>
        <v>180.98000000000002</v>
      </c>
    </row>
    <row r="4789" spans="1:23" x14ac:dyDescent="0.25">
      <c r="A4789" t="s">
        <v>1120</v>
      </c>
      <c r="B4789" s="4">
        <v>45877</v>
      </c>
      <c r="C4789" t="s">
        <v>688</v>
      </c>
      <c r="D4789" t="str">
        <f>VLOOKUP(C4789,Customers!$A$1:$H$201,4,0)</f>
        <v>James Noble</v>
      </c>
      <c r="E4789" t="str">
        <f>VLOOKUP(C4789,Customers!$A$1:$H$201,5,0)</f>
        <v>Female</v>
      </c>
      <c r="F4789" s="4">
        <f>VLOOKUP(C4789,Customers!$A$1:$H$201,6,0)</f>
        <v>23491</v>
      </c>
      <c r="G4789" s="4" t="str">
        <f>VLOOKUP(C4789,Customers!$A$1:$H$201,7,0)</f>
        <v>Woodbury</v>
      </c>
      <c r="H4789" s="4">
        <f>VLOOKUP(C4789,Customers!$A$1:$H$201,8,0)</f>
        <v>45707</v>
      </c>
      <c r="I4789" t="s">
        <v>732</v>
      </c>
      <c r="J4789" t="str">
        <f>VLOOKUP(I4789,Products!$A$1:$F$51,2,0)</f>
        <v>Us Snacks</v>
      </c>
      <c r="K4789" t="str">
        <f>VLOOKUP(I4789,Products!$A$1:$F$51,3,0)</f>
        <v>Groceries</v>
      </c>
      <c r="L4789" t="str">
        <f>VLOOKUP(I4789,Products!$A$1:$F$51,4,0)</f>
        <v>Snacks</v>
      </c>
      <c r="M4789" s="7">
        <f>VLOOKUP(I4789,Products!$A$1:$F$51,5,0)</f>
        <v>123.19</v>
      </c>
      <c r="N4789" s="7">
        <f>VLOOKUP(I4789,Products!$A$1:$F$51,6,0)</f>
        <v>80.36</v>
      </c>
      <c r="O4789" t="s">
        <v>827</v>
      </c>
      <c r="P4789" t="str">
        <f>VLOOKUP(O4789,Stores!$A$1:$D$6,2,0)</f>
        <v>MegaMart Jimenezborough</v>
      </c>
      <c r="Q4789" t="str">
        <f>VLOOKUP(O4789,Stores!$A$1:$D$6,4,0)</f>
        <v>South</v>
      </c>
      <c r="R4789" s="6">
        <v>5</v>
      </c>
      <c r="S4789" s="6">
        <v>0.05</v>
      </c>
      <c r="T4789" t="s">
        <v>851</v>
      </c>
      <c r="U4789">
        <f t="shared" si="222"/>
        <v>615.95000000000005</v>
      </c>
      <c r="V4789" s="7">
        <f t="shared" si="223"/>
        <v>401.8</v>
      </c>
      <c r="W4789" s="7">
        <f t="shared" si="224"/>
        <v>213.20000000000005</v>
      </c>
    </row>
    <row r="4790" spans="1:23" x14ac:dyDescent="0.25">
      <c r="A4790" t="s">
        <v>1139</v>
      </c>
      <c r="B4790" s="4">
        <v>45877</v>
      </c>
      <c r="C4790" t="s">
        <v>565</v>
      </c>
      <c r="D4790" t="str">
        <f>VLOOKUP(C4790,Customers!$A$1:$H$201,4,0)</f>
        <v>Crystal Aguirre</v>
      </c>
      <c r="E4790" t="str">
        <f>VLOOKUP(C4790,Customers!$A$1:$H$201,5,0)</f>
        <v>Male</v>
      </c>
      <c r="F4790" s="4">
        <f>VLOOKUP(C4790,Customers!$A$1:$H$201,6,0)</f>
        <v>29791</v>
      </c>
      <c r="G4790" s="4" t="str">
        <f>VLOOKUP(C4790,Customers!$A$1:$H$201,7,0)</f>
        <v>Dylanmouth</v>
      </c>
      <c r="H4790" s="4">
        <f>VLOOKUP(C4790,Customers!$A$1:$H$201,8,0)</f>
        <v>45184</v>
      </c>
      <c r="I4790" t="s">
        <v>822</v>
      </c>
      <c r="J4790" t="str">
        <f>VLOOKUP(I4790,Products!$A$1:$F$51,2,0)</f>
        <v>Maybe Footwear</v>
      </c>
      <c r="K4790" t="str">
        <f>VLOOKUP(I4790,Products!$A$1:$F$51,3,0)</f>
        <v>Fashion</v>
      </c>
      <c r="L4790" t="str">
        <f>VLOOKUP(I4790,Products!$A$1:$F$51,4,0)</f>
        <v>Footwear</v>
      </c>
      <c r="M4790" s="7">
        <f>VLOOKUP(I4790,Products!$A$1:$F$51,5,0)</f>
        <v>1044.6400000000001</v>
      </c>
      <c r="N4790" s="7">
        <f>VLOOKUP(I4790,Products!$A$1:$F$51,6,0)</f>
        <v>775.07</v>
      </c>
      <c r="O4790" t="s">
        <v>842</v>
      </c>
      <c r="P4790" t="str">
        <f>VLOOKUP(O4790,Stores!$A$1:$D$6,2,0)</f>
        <v>MegaMart Johnmouth</v>
      </c>
      <c r="Q4790" t="str">
        <f>VLOOKUP(O4790,Stores!$A$1:$D$6,4,0)</f>
        <v>East</v>
      </c>
      <c r="R4790" s="6">
        <v>1</v>
      </c>
      <c r="S4790" s="6">
        <v>0.05</v>
      </c>
      <c r="T4790" t="s">
        <v>857</v>
      </c>
      <c r="U4790">
        <f t="shared" si="222"/>
        <v>1044.6400000000001</v>
      </c>
      <c r="V4790" s="7">
        <f t="shared" si="223"/>
        <v>775.07</v>
      </c>
      <c r="W4790" s="7">
        <f t="shared" si="224"/>
        <v>268.62000000000006</v>
      </c>
    </row>
    <row r="4791" spans="1:23" x14ac:dyDescent="0.25">
      <c r="A4791" t="s">
        <v>1811</v>
      </c>
      <c r="B4791" s="4">
        <v>45877</v>
      </c>
      <c r="C4791" t="s">
        <v>662</v>
      </c>
      <c r="D4791" t="str">
        <f>VLOOKUP(C4791,Customers!$A$1:$H$201,4,0)</f>
        <v>Ryan Flores</v>
      </c>
      <c r="E4791" t="str">
        <f>VLOOKUP(C4791,Customers!$A$1:$H$201,5,0)</f>
        <v>Male</v>
      </c>
      <c r="F4791" s="4">
        <f>VLOOKUP(C4791,Customers!$A$1:$H$201,6,0)</f>
        <v>22243</v>
      </c>
      <c r="G4791" s="4" t="str">
        <f>VLOOKUP(C4791,Customers!$A$1:$H$201,7,0)</f>
        <v>East Danielleshire</v>
      </c>
      <c r="H4791" s="4">
        <f>VLOOKUP(C4791,Customers!$A$1:$H$201,8,0)</f>
        <v>45065</v>
      </c>
      <c r="I4791" t="s">
        <v>757</v>
      </c>
      <c r="J4791" t="str">
        <f>VLOOKUP(I4791,Products!$A$1:$F$51,2,0)</f>
        <v>Traditional Laptop</v>
      </c>
      <c r="K4791" t="str">
        <f>VLOOKUP(I4791,Products!$A$1:$F$51,3,0)</f>
        <v>Electronics</v>
      </c>
      <c r="L4791" t="str">
        <f>VLOOKUP(I4791,Products!$A$1:$F$51,4,0)</f>
        <v>Laptop</v>
      </c>
      <c r="M4791" s="7">
        <f>VLOOKUP(I4791,Products!$A$1:$F$51,5,0)</f>
        <v>1762.92</v>
      </c>
      <c r="N4791" s="7">
        <f>VLOOKUP(I4791,Products!$A$1:$F$51,6,0)</f>
        <v>1346.48</v>
      </c>
      <c r="O4791" t="s">
        <v>831</v>
      </c>
      <c r="P4791" t="str">
        <f>VLOOKUP(O4791,Stores!$A$1:$D$6,2,0)</f>
        <v>MegaMart Peckmouth</v>
      </c>
      <c r="Q4791" t="str">
        <f>VLOOKUP(O4791,Stores!$A$1:$D$6,4,0)</f>
        <v>East</v>
      </c>
      <c r="R4791" s="6">
        <v>1</v>
      </c>
      <c r="S4791" s="6">
        <v>0.15</v>
      </c>
      <c r="T4791" t="s">
        <v>851</v>
      </c>
      <c r="U4791">
        <f t="shared" si="222"/>
        <v>1762.92</v>
      </c>
      <c r="V4791" s="7">
        <f t="shared" si="223"/>
        <v>1346.48</v>
      </c>
      <c r="W4791" s="7">
        <f t="shared" si="224"/>
        <v>415.59000000000003</v>
      </c>
    </row>
    <row r="4792" spans="1:23" x14ac:dyDescent="0.25">
      <c r="A4792" t="s">
        <v>2082</v>
      </c>
      <c r="B4792" s="4">
        <v>45877</v>
      </c>
      <c r="C4792" t="s">
        <v>561</v>
      </c>
      <c r="D4792" t="str">
        <f>VLOOKUP(C4792,Customers!$A$1:$H$201,4,0)</f>
        <v>Connie Terry</v>
      </c>
      <c r="E4792" t="str">
        <f>VLOOKUP(C4792,Customers!$A$1:$H$201,5,0)</f>
        <v>Male</v>
      </c>
      <c r="F4792" s="4">
        <f>VLOOKUP(C4792,Customers!$A$1:$H$201,6,0)</f>
        <v>24092</v>
      </c>
      <c r="G4792" s="4" t="str">
        <f>VLOOKUP(C4792,Customers!$A$1:$H$201,7,0)</f>
        <v>Port Patriciaburgh</v>
      </c>
      <c r="H4792" s="4">
        <f>VLOOKUP(C4792,Customers!$A$1:$H$201,8,0)</f>
        <v>44917</v>
      </c>
      <c r="I4792" t="s">
        <v>718</v>
      </c>
      <c r="J4792" t="str">
        <f>VLOOKUP(I4792,Products!$A$1:$F$51,2,0)</f>
        <v>Four Accessories</v>
      </c>
      <c r="K4792" t="str">
        <f>VLOOKUP(I4792,Products!$A$1:$F$51,3,0)</f>
        <v>Fashion</v>
      </c>
      <c r="L4792" t="str">
        <f>VLOOKUP(I4792,Products!$A$1:$F$51,4,0)</f>
        <v>Accessories</v>
      </c>
      <c r="M4792" s="7">
        <f>VLOOKUP(I4792,Products!$A$1:$F$51,5,0)</f>
        <v>1853.77</v>
      </c>
      <c r="N4792" s="7">
        <f>VLOOKUP(I4792,Products!$A$1:$F$51,6,0)</f>
        <v>1363.52</v>
      </c>
      <c r="O4792" t="s">
        <v>827</v>
      </c>
      <c r="P4792" t="str">
        <f>VLOOKUP(O4792,Stores!$A$1:$D$6,2,0)</f>
        <v>MegaMart Jimenezborough</v>
      </c>
      <c r="Q4792" t="str">
        <f>VLOOKUP(O4792,Stores!$A$1:$D$6,4,0)</f>
        <v>South</v>
      </c>
      <c r="R4792" s="6">
        <v>5</v>
      </c>
      <c r="S4792" s="6">
        <v>0.05</v>
      </c>
      <c r="T4792" t="s">
        <v>854</v>
      </c>
      <c r="U4792">
        <f t="shared" si="222"/>
        <v>9268.85</v>
      </c>
      <c r="V4792" s="7">
        <f t="shared" si="223"/>
        <v>6817.6</v>
      </c>
      <c r="W4792" s="7">
        <f t="shared" si="224"/>
        <v>2450.3000000000002</v>
      </c>
    </row>
    <row r="4793" spans="1:23" x14ac:dyDescent="0.25">
      <c r="A4793" t="s">
        <v>2567</v>
      </c>
      <c r="B4793" s="4">
        <v>45877</v>
      </c>
      <c r="C4793" t="s">
        <v>568</v>
      </c>
      <c r="D4793" t="str">
        <f>VLOOKUP(C4793,Customers!$A$1:$H$201,4,0)</f>
        <v>Thomas Chung</v>
      </c>
      <c r="E4793" t="str">
        <f>VLOOKUP(C4793,Customers!$A$1:$H$201,5,0)</f>
        <v>Male</v>
      </c>
      <c r="F4793" s="4">
        <f>VLOOKUP(C4793,Customers!$A$1:$H$201,6,0)</f>
        <v>33160</v>
      </c>
      <c r="G4793" s="4" t="str">
        <f>VLOOKUP(C4793,Customers!$A$1:$H$201,7,0)</f>
        <v>Joshuamouth</v>
      </c>
      <c r="H4793" s="4">
        <f>VLOOKUP(C4793,Customers!$A$1:$H$201,8,0)</f>
        <v>44587</v>
      </c>
      <c r="I4793" t="s">
        <v>730</v>
      </c>
      <c r="J4793" t="str">
        <f>VLOOKUP(I4793,Products!$A$1:$F$51,2,0)</f>
        <v>Recognize Footwear</v>
      </c>
      <c r="K4793" t="str">
        <f>VLOOKUP(I4793,Products!$A$1:$F$51,3,0)</f>
        <v>Fashion</v>
      </c>
      <c r="L4793" t="str">
        <f>VLOOKUP(I4793,Products!$A$1:$F$51,4,0)</f>
        <v>Footwear</v>
      </c>
      <c r="M4793" s="7">
        <f>VLOOKUP(I4793,Products!$A$1:$F$51,5,0)</f>
        <v>109.78</v>
      </c>
      <c r="N4793" s="7">
        <f>VLOOKUP(I4793,Products!$A$1:$F$51,6,0)</f>
        <v>70.59</v>
      </c>
      <c r="O4793" t="s">
        <v>838</v>
      </c>
      <c r="P4793" t="str">
        <f>VLOOKUP(O4793,Stores!$A$1:$D$6,2,0)</f>
        <v>MegaMart Brianahaven</v>
      </c>
      <c r="Q4793" t="str">
        <f>VLOOKUP(O4793,Stores!$A$1:$D$6,4,0)</f>
        <v>North</v>
      </c>
      <c r="R4793" s="6">
        <v>4</v>
      </c>
      <c r="S4793" s="6">
        <v>0.15</v>
      </c>
      <c r="T4793" t="s">
        <v>857</v>
      </c>
      <c r="U4793">
        <f t="shared" si="222"/>
        <v>439.12</v>
      </c>
      <c r="V4793" s="7">
        <f t="shared" si="223"/>
        <v>282.36</v>
      </c>
      <c r="W4793" s="7">
        <f t="shared" si="224"/>
        <v>155.91</v>
      </c>
    </row>
    <row r="4794" spans="1:23" x14ac:dyDescent="0.25">
      <c r="A4794" t="s">
        <v>3309</v>
      </c>
      <c r="B4794" s="4">
        <v>45877</v>
      </c>
      <c r="C4794" t="s">
        <v>641</v>
      </c>
      <c r="D4794" t="str">
        <f>VLOOKUP(C4794,Customers!$A$1:$H$201,4,0)</f>
        <v>Meghan Wright</v>
      </c>
      <c r="E4794" t="str">
        <f>VLOOKUP(C4794,Customers!$A$1:$H$201,5,0)</f>
        <v>Male</v>
      </c>
      <c r="F4794" s="4">
        <f>VLOOKUP(C4794,Customers!$A$1:$H$201,6,0)</f>
        <v>38193</v>
      </c>
      <c r="G4794" s="4" t="str">
        <f>VLOOKUP(C4794,Customers!$A$1:$H$201,7,0)</f>
        <v>East Rodney</v>
      </c>
      <c r="H4794" s="4">
        <f>VLOOKUP(C4794,Customers!$A$1:$H$201,8,0)</f>
        <v>44302</v>
      </c>
      <c r="I4794" t="s">
        <v>762</v>
      </c>
      <c r="J4794" t="str">
        <f>VLOOKUP(I4794,Products!$A$1:$F$51,2,0)</f>
        <v>Firm Dairy</v>
      </c>
      <c r="K4794" t="str">
        <f>VLOOKUP(I4794,Products!$A$1:$F$51,3,0)</f>
        <v>Groceries</v>
      </c>
      <c r="L4794" t="str">
        <f>VLOOKUP(I4794,Products!$A$1:$F$51,4,0)</f>
        <v>Dairy</v>
      </c>
      <c r="M4794" s="7">
        <f>VLOOKUP(I4794,Products!$A$1:$F$51,5,0)</f>
        <v>1227.24</v>
      </c>
      <c r="N4794" s="7">
        <f>VLOOKUP(I4794,Products!$A$1:$F$51,6,0)</f>
        <v>977.09</v>
      </c>
      <c r="O4794" t="s">
        <v>831</v>
      </c>
      <c r="P4794" t="str">
        <f>VLOOKUP(O4794,Stores!$A$1:$D$6,2,0)</f>
        <v>MegaMart Peckmouth</v>
      </c>
      <c r="Q4794" t="str">
        <f>VLOOKUP(O4794,Stores!$A$1:$D$6,4,0)</f>
        <v>East</v>
      </c>
      <c r="R4794" s="6">
        <v>5</v>
      </c>
      <c r="S4794" s="6">
        <v>0.1</v>
      </c>
      <c r="T4794" t="s">
        <v>861</v>
      </c>
      <c r="U4794">
        <f t="shared" si="222"/>
        <v>6136.2</v>
      </c>
      <c r="V4794" s="7">
        <f t="shared" si="223"/>
        <v>4885.45</v>
      </c>
      <c r="W4794" s="7">
        <f t="shared" si="224"/>
        <v>1249.8499999999999</v>
      </c>
    </row>
    <row r="4795" spans="1:23" x14ac:dyDescent="0.25">
      <c r="A4795" t="s">
        <v>4442</v>
      </c>
      <c r="B4795" s="4">
        <v>45877</v>
      </c>
      <c r="C4795" t="s">
        <v>591</v>
      </c>
      <c r="D4795" t="str">
        <f>VLOOKUP(C4795,Customers!$A$1:$H$201,4,0)</f>
        <v>Meagan Ali</v>
      </c>
      <c r="E4795" t="str">
        <f>VLOOKUP(C4795,Customers!$A$1:$H$201,5,0)</f>
        <v>Female</v>
      </c>
      <c r="F4795" s="4">
        <f>VLOOKUP(C4795,Customers!$A$1:$H$201,6,0)</f>
        <v>37024</v>
      </c>
      <c r="G4795" s="4" t="str">
        <f>VLOOKUP(C4795,Customers!$A$1:$H$201,7,0)</f>
        <v>South Markbury</v>
      </c>
      <c r="H4795" s="4">
        <f>VLOOKUP(C4795,Customers!$A$1:$H$201,8,0)</f>
        <v>45117</v>
      </c>
      <c r="I4795" t="s">
        <v>738</v>
      </c>
      <c r="J4795" t="str">
        <f>VLOOKUP(I4795,Products!$A$1:$F$51,2,0)</f>
        <v>Either Headphones</v>
      </c>
      <c r="K4795" t="str">
        <f>VLOOKUP(I4795,Products!$A$1:$F$51,3,0)</f>
        <v>Electronics</v>
      </c>
      <c r="L4795" t="str">
        <f>VLOOKUP(I4795,Products!$A$1:$F$51,4,0)</f>
        <v>Headphones</v>
      </c>
      <c r="M4795" s="7">
        <f>VLOOKUP(I4795,Products!$A$1:$F$51,5,0)</f>
        <v>248.57</v>
      </c>
      <c r="N4795" s="7">
        <f>VLOOKUP(I4795,Products!$A$1:$F$51,6,0)</f>
        <v>190.67</v>
      </c>
      <c r="O4795" t="s">
        <v>838</v>
      </c>
      <c r="P4795" t="str">
        <f>VLOOKUP(O4795,Stores!$A$1:$D$6,2,0)</f>
        <v>MegaMart Brianahaven</v>
      </c>
      <c r="Q4795" t="str">
        <f>VLOOKUP(O4795,Stores!$A$1:$D$6,4,0)</f>
        <v>North</v>
      </c>
      <c r="R4795" s="6">
        <v>2</v>
      </c>
      <c r="S4795" s="6">
        <v>0</v>
      </c>
      <c r="T4795" t="s">
        <v>854</v>
      </c>
      <c r="U4795">
        <f t="shared" si="222"/>
        <v>497.14</v>
      </c>
      <c r="V4795" s="7">
        <f t="shared" si="223"/>
        <v>381.34</v>
      </c>
      <c r="W4795" s="7">
        <f t="shared" si="224"/>
        <v>114.80000000000001</v>
      </c>
    </row>
    <row r="4796" spans="1:23" x14ac:dyDescent="0.25">
      <c r="A4796" t="s">
        <v>4733</v>
      </c>
      <c r="B4796" s="4">
        <v>45878</v>
      </c>
      <c r="C4796" t="s">
        <v>394</v>
      </c>
      <c r="D4796" t="str">
        <f>VLOOKUP(C4796,Customers!$A$1:$H$201,4,0)</f>
        <v>Kevin Flores</v>
      </c>
      <c r="E4796" t="str">
        <f>VLOOKUP(C4796,Customers!$A$1:$H$201,5,0)</f>
        <v>Female</v>
      </c>
      <c r="F4796" s="4">
        <f>VLOOKUP(C4796,Customers!$A$1:$H$201,6,0)</f>
        <v>31890</v>
      </c>
      <c r="G4796" s="4" t="str">
        <f>VLOOKUP(C4796,Customers!$A$1:$H$201,7,0)</f>
        <v>Lake Ricardo</v>
      </c>
      <c r="H4796" s="4">
        <f>VLOOKUP(C4796,Customers!$A$1:$H$201,8,0)</f>
        <v>45694</v>
      </c>
      <c r="I4796" t="s">
        <v>790</v>
      </c>
      <c r="J4796" t="str">
        <f>VLOOKUP(I4796,Products!$A$1:$F$51,2,0)</f>
        <v>Everything Laptop</v>
      </c>
      <c r="K4796" t="str">
        <f>VLOOKUP(I4796,Products!$A$1:$F$51,3,0)</f>
        <v>Electronics</v>
      </c>
      <c r="L4796" t="str">
        <f>VLOOKUP(I4796,Products!$A$1:$F$51,4,0)</f>
        <v>Laptop</v>
      </c>
      <c r="M4796" s="7">
        <f>VLOOKUP(I4796,Products!$A$1:$F$51,5,0)</f>
        <v>428.05</v>
      </c>
      <c r="N4796" s="7">
        <f>VLOOKUP(I4796,Products!$A$1:$F$51,6,0)</f>
        <v>246.07</v>
      </c>
      <c r="O4796" t="s">
        <v>842</v>
      </c>
      <c r="P4796" t="str">
        <f>VLOOKUP(O4796,Stores!$A$1:$D$6,2,0)</f>
        <v>MegaMart Johnmouth</v>
      </c>
      <c r="Q4796" t="str">
        <f>VLOOKUP(O4796,Stores!$A$1:$D$6,4,0)</f>
        <v>East</v>
      </c>
      <c r="R4796" s="6">
        <v>5</v>
      </c>
      <c r="S4796" s="6">
        <v>0.05</v>
      </c>
      <c r="T4796" t="s">
        <v>854</v>
      </c>
      <c r="U4796">
        <f t="shared" si="222"/>
        <v>2140.25</v>
      </c>
      <c r="V4796" s="7">
        <f t="shared" si="223"/>
        <v>1230.3499999999999</v>
      </c>
      <c r="W4796" s="7">
        <f t="shared" si="224"/>
        <v>908.95</v>
      </c>
    </row>
    <row r="4797" spans="1:23" x14ac:dyDescent="0.25">
      <c r="A4797" t="s">
        <v>2608</v>
      </c>
      <c r="B4797" s="4">
        <v>45878</v>
      </c>
      <c r="C4797" t="s">
        <v>678</v>
      </c>
      <c r="D4797" t="str">
        <f>VLOOKUP(C4797,Customers!$A$1:$H$201,4,0)</f>
        <v>Donald Meza</v>
      </c>
      <c r="E4797" t="str">
        <f>VLOOKUP(C4797,Customers!$A$1:$H$201,5,0)</f>
        <v>Female</v>
      </c>
      <c r="F4797" s="4">
        <f>VLOOKUP(C4797,Customers!$A$1:$H$201,6,0)</f>
        <v>25513</v>
      </c>
      <c r="G4797" s="4" t="str">
        <f>VLOOKUP(C4797,Customers!$A$1:$H$201,7,0)</f>
        <v>North Kelly</v>
      </c>
      <c r="H4797" s="4">
        <f>VLOOKUP(C4797,Customers!$A$1:$H$201,8,0)</f>
        <v>44173</v>
      </c>
      <c r="I4797" t="s">
        <v>753</v>
      </c>
      <c r="J4797" t="str">
        <f>VLOOKUP(I4797,Products!$A$1:$F$51,2,0)</f>
        <v>Find Headphones</v>
      </c>
      <c r="K4797" t="str">
        <f>VLOOKUP(I4797,Products!$A$1:$F$51,3,0)</f>
        <v>Electronics</v>
      </c>
      <c r="L4797" t="str">
        <f>VLOOKUP(I4797,Products!$A$1:$F$51,4,0)</f>
        <v>Headphones</v>
      </c>
      <c r="M4797" s="7">
        <f>VLOOKUP(I4797,Products!$A$1:$F$51,5,0)</f>
        <v>1246.1099999999999</v>
      </c>
      <c r="N4797" s="7">
        <f>VLOOKUP(I4797,Products!$A$1:$F$51,6,0)</f>
        <v>833.52</v>
      </c>
      <c r="O4797" t="s">
        <v>827</v>
      </c>
      <c r="P4797" t="str">
        <f>VLOOKUP(O4797,Stores!$A$1:$D$6,2,0)</f>
        <v>MegaMart Jimenezborough</v>
      </c>
      <c r="Q4797" t="str">
        <f>VLOOKUP(O4797,Stores!$A$1:$D$6,4,0)</f>
        <v>South</v>
      </c>
      <c r="R4797" s="6">
        <v>2</v>
      </c>
      <c r="S4797" s="6">
        <v>0.1</v>
      </c>
      <c r="T4797" t="s">
        <v>851</v>
      </c>
      <c r="U4797">
        <f t="shared" si="222"/>
        <v>2492.2199999999998</v>
      </c>
      <c r="V4797" s="7">
        <f t="shared" si="223"/>
        <v>1667.04</v>
      </c>
      <c r="W4797" s="7">
        <f t="shared" si="224"/>
        <v>824.27999999999986</v>
      </c>
    </row>
    <row r="4798" spans="1:23" x14ac:dyDescent="0.25">
      <c r="A4798" t="s">
        <v>2625</v>
      </c>
      <c r="B4798" s="4">
        <v>45878</v>
      </c>
      <c r="C4798" t="s">
        <v>189</v>
      </c>
      <c r="D4798" t="str">
        <f>VLOOKUP(C4798,Customers!$A$1:$H$201,4,0)</f>
        <v>Antonio Hamilton</v>
      </c>
      <c r="E4798" t="str">
        <f>VLOOKUP(C4798,Customers!$A$1:$H$201,5,0)</f>
        <v>Male</v>
      </c>
      <c r="F4798" s="4">
        <f>VLOOKUP(C4798,Customers!$A$1:$H$201,6,0)</f>
        <v>35433</v>
      </c>
      <c r="G4798" s="4" t="str">
        <f>VLOOKUP(C4798,Customers!$A$1:$H$201,7,0)</f>
        <v>Chambersview</v>
      </c>
      <c r="H4798" s="4">
        <f>VLOOKUP(C4798,Customers!$A$1:$H$201,8,0)</f>
        <v>44735</v>
      </c>
      <c r="I4798" t="s">
        <v>792</v>
      </c>
      <c r="J4798" t="str">
        <f>VLOOKUP(I4798,Products!$A$1:$F$51,2,0)</f>
        <v>Chair Laptop</v>
      </c>
      <c r="K4798" t="str">
        <f>VLOOKUP(I4798,Products!$A$1:$F$51,3,0)</f>
        <v>Electronics</v>
      </c>
      <c r="L4798" t="str">
        <f>VLOOKUP(I4798,Products!$A$1:$F$51,4,0)</f>
        <v>Laptop</v>
      </c>
      <c r="M4798" s="7">
        <f>VLOOKUP(I4798,Products!$A$1:$F$51,5,0)</f>
        <v>1562.43</v>
      </c>
      <c r="N4798" s="7">
        <f>VLOOKUP(I4798,Products!$A$1:$F$51,6,0)</f>
        <v>1195.6300000000001</v>
      </c>
      <c r="O4798" t="s">
        <v>827</v>
      </c>
      <c r="P4798" t="str">
        <f>VLOOKUP(O4798,Stores!$A$1:$D$6,2,0)</f>
        <v>MegaMart Jimenezborough</v>
      </c>
      <c r="Q4798" t="str">
        <f>VLOOKUP(O4798,Stores!$A$1:$D$6,4,0)</f>
        <v>South</v>
      </c>
      <c r="R4798" s="6">
        <v>1</v>
      </c>
      <c r="S4798" s="6">
        <v>0.1</v>
      </c>
      <c r="T4798" t="s">
        <v>854</v>
      </c>
      <c r="U4798">
        <f t="shared" si="222"/>
        <v>1562.43</v>
      </c>
      <c r="V4798" s="7">
        <f t="shared" si="223"/>
        <v>1195.6300000000001</v>
      </c>
      <c r="W4798" s="7">
        <f t="shared" si="224"/>
        <v>365.9</v>
      </c>
    </row>
    <row r="4799" spans="1:23" x14ac:dyDescent="0.25">
      <c r="A4799" t="s">
        <v>3078</v>
      </c>
      <c r="B4799" s="4">
        <v>45878</v>
      </c>
      <c r="C4799" t="s">
        <v>356</v>
      </c>
      <c r="D4799" t="str">
        <f>VLOOKUP(C4799,Customers!$A$1:$H$201,4,0)</f>
        <v>Kevin Snyder</v>
      </c>
      <c r="E4799" t="str">
        <f>VLOOKUP(C4799,Customers!$A$1:$H$201,5,0)</f>
        <v>Male</v>
      </c>
      <c r="F4799" s="4">
        <f>VLOOKUP(C4799,Customers!$A$1:$H$201,6,0)</f>
        <v>30183</v>
      </c>
      <c r="G4799" s="4" t="str">
        <f>VLOOKUP(C4799,Customers!$A$1:$H$201,7,0)</f>
        <v>Seanville</v>
      </c>
      <c r="H4799" s="4">
        <f>VLOOKUP(C4799,Customers!$A$1:$H$201,8,0)</f>
        <v>44184</v>
      </c>
      <c r="I4799" t="s">
        <v>806</v>
      </c>
      <c r="J4799" t="str">
        <f>VLOOKUP(I4799,Products!$A$1:$F$51,2,0)</f>
        <v>Maybe Clothing</v>
      </c>
      <c r="K4799" t="str">
        <f>VLOOKUP(I4799,Products!$A$1:$F$51,3,0)</f>
        <v>Fashion</v>
      </c>
      <c r="L4799" t="str">
        <f>VLOOKUP(I4799,Products!$A$1:$F$51,4,0)</f>
        <v>Clothing</v>
      </c>
      <c r="M4799" s="7">
        <f>VLOOKUP(I4799,Products!$A$1:$F$51,5,0)</f>
        <v>1102.791777777778</v>
      </c>
      <c r="N4799" s="7">
        <f>VLOOKUP(I4799,Products!$A$1:$F$51,6,0)</f>
        <v>316.63</v>
      </c>
      <c r="O4799" t="s">
        <v>835</v>
      </c>
      <c r="P4799" t="str">
        <f>VLOOKUP(O4799,Stores!$A$1:$D$6,2,0)</f>
        <v>MegaMart New Michele</v>
      </c>
      <c r="Q4799" t="str">
        <f>VLOOKUP(O4799,Stores!$A$1:$D$6,4,0)</f>
        <v>West</v>
      </c>
      <c r="R4799" s="6">
        <v>4</v>
      </c>
      <c r="S4799" s="6">
        <v>0.15</v>
      </c>
      <c r="T4799" t="s">
        <v>861</v>
      </c>
      <c r="U4799">
        <f t="shared" si="222"/>
        <v>4411.1671111111118</v>
      </c>
      <c r="V4799" s="7">
        <f t="shared" si="223"/>
        <v>1266.52</v>
      </c>
      <c r="W4799" s="7">
        <f t="shared" si="224"/>
        <v>3143.7971111111119</v>
      </c>
    </row>
    <row r="4800" spans="1:23" x14ac:dyDescent="0.25">
      <c r="A4800" t="s">
        <v>3503</v>
      </c>
      <c r="B4800" s="4">
        <v>45878</v>
      </c>
      <c r="C4800" t="s">
        <v>678</v>
      </c>
      <c r="D4800" t="str">
        <f>VLOOKUP(C4800,Customers!$A$1:$H$201,4,0)</f>
        <v>Donald Meza</v>
      </c>
      <c r="E4800" t="str">
        <f>VLOOKUP(C4800,Customers!$A$1:$H$201,5,0)</f>
        <v>Female</v>
      </c>
      <c r="F4800" s="4">
        <f>VLOOKUP(C4800,Customers!$A$1:$H$201,6,0)</f>
        <v>25513</v>
      </c>
      <c r="G4800" s="4" t="str">
        <f>VLOOKUP(C4800,Customers!$A$1:$H$201,7,0)</f>
        <v>North Kelly</v>
      </c>
      <c r="H4800" s="4">
        <f>VLOOKUP(C4800,Customers!$A$1:$H$201,8,0)</f>
        <v>44173</v>
      </c>
      <c r="I4800" t="s">
        <v>792</v>
      </c>
      <c r="J4800" t="str">
        <f>VLOOKUP(I4800,Products!$A$1:$F$51,2,0)</f>
        <v>Chair Laptop</v>
      </c>
      <c r="K4800" t="str">
        <f>VLOOKUP(I4800,Products!$A$1:$F$51,3,0)</f>
        <v>Electronics</v>
      </c>
      <c r="L4800" t="str">
        <f>VLOOKUP(I4800,Products!$A$1:$F$51,4,0)</f>
        <v>Laptop</v>
      </c>
      <c r="M4800" s="7">
        <f>VLOOKUP(I4800,Products!$A$1:$F$51,5,0)</f>
        <v>1562.43</v>
      </c>
      <c r="N4800" s="7">
        <f>VLOOKUP(I4800,Products!$A$1:$F$51,6,0)</f>
        <v>1195.6300000000001</v>
      </c>
      <c r="O4800" t="s">
        <v>827</v>
      </c>
      <c r="P4800" t="str">
        <f>VLOOKUP(O4800,Stores!$A$1:$D$6,2,0)</f>
        <v>MegaMart Jimenezborough</v>
      </c>
      <c r="Q4800" t="str">
        <f>VLOOKUP(O4800,Stores!$A$1:$D$6,4,0)</f>
        <v>South</v>
      </c>
      <c r="R4800" s="6">
        <v>4</v>
      </c>
      <c r="S4800" s="6">
        <v>0.1</v>
      </c>
      <c r="T4800" t="s">
        <v>854</v>
      </c>
      <c r="U4800">
        <f t="shared" si="222"/>
        <v>6249.72</v>
      </c>
      <c r="V4800" s="7">
        <f t="shared" si="223"/>
        <v>4782.5200000000004</v>
      </c>
      <c r="W4800" s="7">
        <f t="shared" si="224"/>
        <v>1466.2999999999997</v>
      </c>
    </row>
    <row r="4801" spans="1:23" x14ac:dyDescent="0.25">
      <c r="A4801" t="s">
        <v>2820</v>
      </c>
      <c r="B4801" s="4">
        <v>45878</v>
      </c>
      <c r="C4801" t="s">
        <v>554</v>
      </c>
      <c r="D4801" t="str">
        <f>VLOOKUP(C4801,Customers!$A$1:$H$201,4,0)</f>
        <v>Jill Mcconnell</v>
      </c>
      <c r="E4801" t="str">
        <f>VLOOKUP(C4801,Customers!$A$1:$H$201,5,0)</f>
        <v>Male</v>
      </c>
      <c r="F4801" s="4">
        <f>VLOOKUP(C4801,Customers!$A$1:$H$201,6,0)</f>
        <v>24005</v>
      </c>
      <c r="G4801" s="4" t="str">
        <f>VLOOKUP(C4801,Customers!$A$1:$H$201,7,0)</f>
        <v>Kevinshire</v>
      </c>
      <c r="H4801" s="4">
        <f>VLOOKUP(C4801,Customers!$A$1:$H$201,8,0)</f>
        <v>45374</v>
      </c>
      <c r="I4801" t="s">
        <v>782</v>
      </c>
      <c r="J4801" t="str">
        <f>VLOOKUP(I4801,Products!$A$1:$F$51,2,0)</f>
        <v>National Watches</v>
      </c>
      <c r="K4801" t="str">
        <f>VLOOKUP(I4801,Products!$A$1:$F$51,3,0)</f>
        <v>Fashion</v>
      </c>
      <c r="L4801" t="str">
        <f>VLOOKUP(I4801,Products!$A$1:$F$51,4,0)</f>
        <v>Watches</v>
      </c>
      <c r="M4801" s="7">
        <f>VLOOKUP(I4801,Products!$A$1:$F$51,5,0)</f>
        <v>29.24</v>
      </c>
      <c r="N4801" s="7">
        <f>VLOOKUP(I4801,Products!$A$1:$F$51,6,0)</f>
        <v>742.26521739130465</v>
      </c>
      <c r="O4801" t="s">
        <v>827</v>
      </c>
      <c r="P4801" t="str">
        <f>VLOOKUP(O4801,Stores!$A$1:$D$6,2,0)</f>
        <v>MegaMart Jimenezborough</v>
      </c>
      <c r="Q4801" t="str">
        <f>VLOOKUP(O4801,Stores!$A$1:$D$6,4,0)</f>
        <v>South</v>
      </c>
      <c r="R4801" s="6">
        <v>4</v>
      </c>
      <c r="S4801" s="6">
        <v>0.15</v>
      </c>
      <c r="T4801" t="s">
        <v>861</v>
      </c>
      <c r="U4801">
        <f t="shared" si="222"/>
        <v>116.96</v>
      </c>
      <c r="V4801" s="7">
        <f t="shared" si="223"/>
        <v>2969.0608695652186</v>
      </c>
      <c r="W4801" s="7">
        <f t="shared" si="224"/>
        <v>-2852.9508695652185</v>
      </c>
    </row>
    <row r="4802" spans="1:23" x14ac:dyDescent="0.25">
      <c r="A4802" t="s">
        <v>3784</v>
      </c>
      <c r="B4802" s="4">
        <v>45879</v>
      </c>
      <c r="C4802" t="s">
        <v>417</v>
      </c>
      <c r="D4802" t="str">
        <f>VLOOKUP(C4802,Customers!$A$1:$H$201,4,0)</f>
        <v>Jeffrey Smith</v>
      </c>
      <c r="E4802" t="str">
        <f>VLOOKUP(C4802,Customers!$A$1:$H$201,5,0)</f>
        <v>Female</v>
      </c>
      <c r="F4802" s="4">
        <f>VLOOKUP(C4802,Customers!$A$1:$H$201,6,0)</f>
        <v>30679</v>
      </c>
      <c r="G4802" s="4" t="str">
        <f>VLOOKUP(C4802,Customers!$A$1:$H$201,7,0)</f>
        <v>Aaronmouth</v>
      </c>
      <c r="H4802" s="4">
        <f>VLOOKUP(C4802,Customers!$A$1:$H$201,8,0)</f>
        <v>45006</v>
      </c>
      <c r="I4802" t="s">
        <v>728</v>
      </c>
      <c r="J4802" t="str">
        <f>VLOOKUP(I4802,Products!$A$1:$F$51,2,0)</f>
        <v>Understand Camera</v>
      </c>
      <c r="K4802" t="str">
        <f>VLOOKUP(I4802,Products!$A$1:$F$51,3,0)</f>
        <v>Electronics</v>
      </c>
      <c r="L4802" t="str">
        <f>VLOOKUP(I4802,Products!$A$1:$F$51,4,0)</f>
        <v>Camera</v>
      </c>
      <c r="M4802" s="7">
        <f>VLOOKUP(I4802,Products!$A$1:$F$51,5,0)</f>
        <v>1474.12</v>
      </c>
      <c r="N4802" s="7">
        <f>VLOOKUP(I4802,Products!$A$1:$F$51,6,0)</f>
        <v>764.02</v>
      </c>
      <c r="O4802" t="s">
        <v>831</v>
      </c>
      <c r="P4802" t="str">
        <f>VLOOKUP(O4802,Stores!$A$1:$D$6,2,0)</f>
        <v>MegaMart Peckmouth</v>
      </c>
      <c r="Q4802" t="str">
        <f>VLOOKUP(O4802,Stores!$A$1:$D$6,4,0)</f>
        <v>East</v>
      </c>
      <c r="R4802" s="6">
        <v>4</v>
      </c>
      <c r="S4802" s="6">
        <v>0</v>
      </c>
      <c r="T4802" t="s">
        <v>851</v>
      </c>
      <c r="U4802">
        <f t="shared" si="222"/>
        <v>5896.48</v>
      </c>
      <c r="V4802" s="7">
        <f t="shared" si="223"/>
        <v>3056.08</v>
      </c>
      <c r="W4802" s="7">
        <f t="shared" si="224"/>
        <v>2839.3999999999996</v>
      </c>
    </row>
    <row r="4803" spans="1:23" x14ac:dyDescent="0.25">
      <c r="A4803" t="s">
        <v>1557</v>
      </c>
      <c r="B4803" s="4">
        <v>45879</v>
      </c>
      <c r="C4803" t="s">
        <v>107</v>
      </c>
      <c r="D4803" t="str">
        <f>VLOOKUP(C4803,Customers!$A$1:$H$201,4,0)</f>
        <v>Jacqueline Martin</v>
      </c>
      <c r="E4803" t="str">
        <f>VLOOKUP(C4803,Customers!$A$1:$H$201,5,0)</f>
        <v>Male</v>
      </c>
      <c r="F4803" s="4">
        <f>VLOOKUP(C4803,Customers!$A$1:$H$201,6,0)</f>
        <v>21586</v>
      </c>
      <c r="G4803" s="4" t="str">
        <f>VLOOKUP(C4803,Customers!$A$1:$H$201,7,0)</f>
        <v>Robertmouth</v>
      </c>
      <c r="H4803" s="4">
        <f>VLOOKUP(C4803,Customers!$A$1:$H$201,8,0)</f>
        <v>45168</v>
      </c>
      <c r="I4803" t="s">
        <v>730</v>
      </c>
      <c r="J4803" t="str">
        <f>VLOOKUP(I4803,Products!$A$1:$F$51,2,0)</f>
        <v>Recognize Footwear</v>
      </c>
      <c r="K4803" t="str">
        <f>VLOOKUP(I4803,Products!$A$1:$F$51,3,0)</f>
        <v>Fashion</v>
      </c>
      <c r="L4803" t="str">
        <f>VLOOKUP(I4803,Products!$A$1:$F$51,4,0)</f>
        <v>Footwear</v>
      </c>
      <c r="M4803" s="7">
        <f>VLOOKUP(I4803,Products!$A$1:$F$51,5,0)</f>
        <v>109.78</v>
      </c>
      <c r="N4803" s="7">
        <f>VLOOKUP(I4803,Products!$A$1:$F$51,6,0)</f>
        <v>70.59</v>
      </c>
      <c r="O4803" t="s">
        <v>842</v>
      </c>
      <c r="P4803" t="str">
        <f>VLOOKUP(O4803,Stores!$A$1:$D$6,2,0)</f>
        <v>MegaMart Johnmouth</v>
      </c>
      <c r="Q4803" t="str">
        <f>VLOOKUP(O4803,Stores!$A$1:$D$6,4,0)</f>
        <v>East</v>
      </c>
      <c r="R4803" s="6">
        <v>5</v>
      </c>
      <c r="S4803" s="6">
        <v>0</v>
      </c>
      <c r="T4803" t="s">
        <v>851</v>
      </c>
      <c r="U4803">
        <f t="shared" ref="U4803:U4866" si="225">M4803*R4803</f>
        <v>548.9</v>
      </c>
      <c r="V4803" s="7">
        <f t="shared" ref="V4803:V4866" si="226">N4803*R4803</f>
        <v>352.95000000000005</v>
      </c>
      <c r="W4803" s="7">
        <f t="shared" ref="W4803:W4866" si="227">U4803-V4803-(1-S4803)</f>
        <v>194.94999999999993</v>
      </c>
    </row>
    <row r="4804" spans="1:23" x14ac:dyDescent="0.25">
      <c r="A4804" t="s">
        <v>1593</v>
      </c>
      <c r="B4804" s="4">
        <v>45879</v>
      </c>
      <c r="C4804" t="s">
        <v>634</v>
      </c>
      <c r="D4804" t="str">
        <f>VLOOKUP(C4804,Customers!$A$1:$H$201,4,0)</f>
        <v>Nichole Calhoun</v>
      </c>
      <c r="E4804" t="str">
        <f>VLOOKUP(C4804,Customers!$A$1:$H$201,5,0)</f>
        <v>Female</v>
      </c>
      <c r="F4804" s="4">
        <f>VLOOKUP(C4804,Customers!$A$1:$H$201,6,0)</f>
        <v>21899</v>
      </c>
      <c r="G4804" s="4" t="str">
        <f>VLOOKUP(C4804,Customers!$A$1:$H$201,7,0)</f>
        <v>West Dakotaside</v>
      </c>
      <c r="H4804" s="4">
        <f>VLOOKUP(C4804,Customers!$A$1:$H$201,8,0)</f>
        <v>44853</v>
      </c>
      <c r="I4804" t="s">
        <v>796</v>
      </c>
      <c r="J4804" t="str">
        <f>VLOOKUP(I4804,Products!$A$1:$F$51,2,0)</f>
        <v>Book Television</v>
      </c>
      <c r="K4804" t="str">
        <f>VLOOKUP(I4804,Products!$A$1:$F$51,3,0)</f>
        <v>Electronics</v>
      </c>
      <c r="L4804" t="str">
        <f>VLOOKUP(I4804,Products!$A$1:$F$51,4,0)</f>
        <v>Television</v>
      </c>
      <c r="M4804" s="7">
        <f>VLOOKUP(I4804,Products!$A$1:$F$51,5,0)</f>
        <v>1952.65</v>
      </c>
      <c r="N4804" s="7">
        <f>VLOOKUP(I4804,Products!$A$1:$F$51,6,0)</f>
        <v>1451.27</v>
      </c>
      <c r="O4804" t="s">
        <v>827</v>
      </c>
      <c r="P4804" t="str">
        <f>VLOOKUP(O4804,Stores!$A$1:$D$6,2,0)</f>
        <v>MegaMart Jimenezborough</v>
      </c>
      <c r="Q4804" t="str">
        <f>VLOOKUP(O4804,Stores!$A$1:$D$6,4,0)</f>
        <v>South</v>
      </c>
      <c r="R4804" s="6">
        <v>1</v>
      </c>
      <c r="S4804" s="6">
        <v>0.05</v>
      </c>
      <c r="T4804" t="s">
        <v>854</v>
      </c>
      <c r="U4804">
        <f t="shared" si="225"/>
        <v>1952.65</v>
      </c>
      <c r="V4804" s="7">
        <f t="shared" si="226"/>
        <v>1451.27</v>
      </c>
      <c r="W4804" s="7">
        <f t="shared" si="227"/>
        <v>500.43000000000012</v>
      </c>
    </row>
    <row r="4805" spans="1:23" x14ac:dyDescent="0.25">
      <c r="A4805" t="s">
        <v>2892</v>
      </c>
      <c r="B4805" s="4">
        <v>45879</v>
      </c>
      <c r="C4805" t="s">
        <v>619</v>
      </c>
      <c r="D4805" t="str">
        <f>VLOOKUP(C4805,Customers!$A$1:$H$201,4,0)</f>
        <v>Stacey Thompson</v>
      </c>
      <c r="E4805" t="str">
        <f>VLOOKUP(C4805,Customers!$A$1:$H$201,5,0)</f>
        <v>Male</v>
      </c>
      <c r="F4805" s="4">
        <f>VLOOKUP(C4805,Customers!$A$1:$H$201,6,0)</f>
        <v>35802</v>
      </c>
      <c r="G4805" s="4" t="str">
        <f>VLOOKUP(C4805,Customers!$A$1:$H$201,7,0)</f>
        <v>Davidtown</v>
      </c>
      <c r="H4805" s="4">
        <f>VLOOKUP(C4805,Customers!$A$1:$H$201,8,0)</f>
        <v>44252</v>
      </c>
      <c r="I4805" t="s">
        <v>765</v>
      </c>
      <c r="J4805" t="str">
        <f>VLOOKUP(I4805,Products!$A$1:$F$51,2,0)</f>
        <v>How Vegetables</v>
      </c>
      <c r="K4805" t="str">
        <f>VLOOKUP(I4805,Products!$A$1:$F$51,3,0)</f>
        <v>Groceries</v>
      </c>
      <c r="L4805" t="str">
        <f>VLOOKUP(I4805,Products!$A$1:$F$51,4,0)</f>
        <v>Vegetables</v>
      </c>
      <c r="M4805" s="7">
        <f>VLOOKUP(I4805,Products!$A$1:$F$51,5,0)</f>
        <v>25.57</v>
      </c>
      <c r="N4805" s="7">
        <f>VLOOKUP(I4805,Products!$A$1:$F$51,6,0)</f>
        <v>19.05</v>
      </c>
      <c r="O4805" t="s">
        <v>827</v>
      </c>
      <c r="P4805" t="str">
        <f>VLOOKUP(O4805,Stores!$A$1:$D$6,2,0)</f>
        <v>MegaMart Jimenezborough</v>
      </c>
      <c r="Q4805" t="str">
        <f>VLOOKUP(O4805,Stores!$A$1:$D$6,4,0)</f>
        <v>South</v>
      </c>
      <c r="R4805" s="6">
        <v>5</v>
      </c>
      <c r="S4805" s="6">
        <v>0</v>
      </c>
      <c r="T4805" t="s">
        <v>857</v>
      </c>
      <c r="U4805">
        <f t="shared" si="225"/>
        <v>127.85</v>
      </c>
      <c r="V4805" s="7">
        <f t="shared" si="226"/>
        <v>95.25</v>
      </c>
      <c r="W4805" s="7">
        <f t="shared" si="227"/>
        <v>31.599999999999994</v>
      </c>
    </row>
    <row r="4806" spans="1:23" x14ac:dyDescent="0.25">
      <c r="A4806" t="s">
        <v>5360</v>
      </c>
      <c r="B4806" s="4">
        <v>45879</v>
      </c>
      <c r="C4806" t="s">
        <v>417</v>
      </c>
      <c r="D4806" t="str">
        <f>VLOOKUP(C4806,Customers!$A$1:$H$201,4,0)</f>
        <v>Jeffrey Smith</v>
      </c>
      <c r="E4806" t="str">
        <f>VLOOKUP(C4806,Customers!$A$1:$H$201,5,0)</f>
        <v>Female</v>
      </c>
      <c r="F4806" s="4">
        <f>VLOOKUP(C4806,Customers!$A$1:$H$201,6,0)</f>
        <v>30679</v>
      </c>
      <c r="G4806" s="4" t="str">
        <f>VLOOKUP(C4806,Customers!$A$1:$H$201,7,0)</f>
        <v>Aaronmouth</v>
      </c>
      <c r="H4806" s="4">
        <f>VLOOKUP(C4806,Customers!$A$1:$H$201,8,0)</f>
        <v>45006</v>
      </c>
      <c r="I4806" t="s">
        <v>786</v>
      </c>
      <c r="J4806" t="str">
        <f>VLOOKUP(I4806,Products!$A$1:$F$51,2,0)</f>
        <v>Difficult Vegetables</v>
      </c>
      <c r="K4806" t="str">
        <f>VLOOKUP(I4806,Products!$A$1:$F$51,3,0)</f>
        <v>Groceries</v>
      </c>
      <c r="L4806" t="str">
        <f>VLOOKUP(I4806,Products!$A$1:$F$51,4,0)</f>
        <v>Vegetables</v>
      </c>
      <c r="M4806" s="7">
        <f>VLOOKUP(I4806,Products!$A$1:$F$51,5,0)</f>
        <v>1102.791777777778</v>
      </c>
      <c r="N4806" s="7">
        <f>VLOOKUP(I4806,Products!$A$1:$F$51,6,0)</f>
        <v>164.01</v>
      </c>
      <c r="O4806" t="s">
        <v>835</v>
      </c>
      <c r="P4806" t="str">
        <f>VLOOKUP(O4806,Stores!$A$1:$D$6,2,0)</f>
        <v>MegaMart New Michele</v>
      </c>
      <c r="Q4806" t="str">
        <f>VLOOKUP(O4806,Stores!$A$1:$D$6,4,0)</f>
        <v>West</v>
      </c>
      <c r="R4806" s="6">
        <v>2</v>
      </c>
      <c r="S4806" s="6">
        <v>0.1</v>
      </c>
      <c r="T4806" t="s">
        <v>851</v>
      </c>
      <c r="U4806">
        <f t="shared" si="225"/>
        <v>2205.5835555555559</v>
      </c>
      <c r="V4806" s="7">
        <f t="shared" si="226"/>
        <v>328.02</v>
      </c>
      <c r="W4806" s="7">
        <f t="shared" si="227"/>
        <v>1876.6635555555558</v>
      </c>
    </row>
    <row r="4807" spans="1:23" x14ac:dyDescent="0.25">
      <c r="A4807" t="s">
        <v>5544</v>
      </c>
      <c r="B4807" s="4">
        <v>45879</v>
      </c>
      <c r="C4807" t="s">
        <v>268</v>
      </c>
      <c r="D4807" t="str">
        <f>VLOOKUP(C4807,Customers!$A$1:$H$201,4,0)</f>
        <v>Denise Gutierrez</v>
      </c>
      <c r="E4807" t="str">
        <f>VLOOKUP(C4807,Customers!$A$1:$H$201,5,0)</f>
        <v>Male</v>
      </c>
      <c r="F4807" s="4">
        <f>VLOOKUP(C4807,Customers!$A$1:$H$201,6,0)</f>
        <v>22815</v>
      </c>
      <c r="G4807" s="4" t="str">
        <f>VLOOKUP(C4807,Customers!$A$1:$H$201,7,0)</f>
        <v>New Manuelville</v>
      </c>
      <c r="H4807" s="4">
        <f>VLOOKUP(C4807,Customers!$A$1:$H$201,8,0)</f>
        <v>44340</v>
      </c>
      <c r="I4807" t="s">
        <v>735</v>
      </c>
      <c r="J4807" t="str">
        <f>VLOOKUP(I4807,Products!$A$1:$F$51,2,0)</f>
        <v>Step Smartphone</v>
      </c>
      <c r="K4807" t="str">
        <f>VLOOKUP(I4807,Products!$A$1:$F$51,3,0)</f>
        <v>Electronics</v>
      </c>
      <c r="L4807" t="str">
        <f>VLOOKUP(I4807,Products!$A$1:$F$51,4,0)</f>
        <v>Smartphone</v>
      </c>
      <c r="M4807" s="7">
        <f>VLOOKUP(I4807,Products!$A$1:$F$51,5,0)</f>
        <v>1194.1199999999999</v>
      </c>
      <c r="N4807" s="7">
        <f>VLOOKUP(I4807,Products!$A$1:$F$51,6,0)</f>
        <v>838.95</v>
      </c>
      <c r="O4807" t="s">
        <v>827</v>
      </c>
      <c r="P4807" t="str">
        <f>VLOOKUP(O4807,Stores!$A$1:$D$6,2,0)</f>
        <v>MegaMart Jimenezborough</v>
      </c>
      <c r="Q4807" t="str">
        <f>VLOOKUP(O4807,Stores!$A$1:$D$6,4,0)</f>
        <v>South</v>
      </c>
      <c r="R4807" s="6">
        <v>5</v>
      </c>
      <c r="S4807" s="6">
        <v>0.1</v>
      </c>
      <c r="T4807" t="s">
        <v>851</v>
      </c>
      <c r="U4807">
        <f t="shared" si="225"/>
        <v>5970.5999999999995</v>
      </c>
      <c r="V4807" s="7">
        <f t="shared" si="226"/>
        <v>4194.75</v>
      </c>
      <c r="W4807" s="7">
        <f t="shared" si="227"/>
        <v>1774.9499999999994</v>
      </c>
    </row>
    <row r="4808" spans="1:23" x14ac:dyDescent="0.25">
      <c r="A4808" t="s">
        <v>1723</v>
      </c>
      <c r="B4808" s="4">
        <v>45880</v>
      </c>
      <c r="C4808" t="s">
        <v>391</v>
      </c>
      <c r="D4808" t="str">
        <f>VLOOKUP(C4808,Customers!$A$1:$H$201,4,0)</f>
        <v>Kenneth Berg</v>
      </c>
      <c r="E4808" t="str">
        <f>VLOOKUP(C4808,Customers!$A$1:$H$201,5,0)</f>
        <v>Male</v>
      </c>
      <c r="F4808" s="4">
        <f>VLOOKUP(C4808,Customers!$A$1:$H$201,6,0)</f>
        <v>25566</v>
      </c>
      <c r="G4808" s="4" t="str">
        <f>VLOOKUP(C4808,Customers!$A$1:$H$201,7,0)</f>
        <v>Morrisborough</v>
      </c>
      <c r="H4808" s="4">
        <f>VLOOKUP(C4808,Customers!$A$1:$H$201,8,0)</f>
        <v>45113</v>
      </c>
      <c r="I4808" t="s">
        <v>741</v>
      </c>
      <c r="J4808" t="str">
        <f>VLOOKUP(I4808,Products!$A$1:$F$51,2,0)</f>
        <v>Above Camera</v>
      </c>
      <c r="K4808" t="str">
        <f>VLOOKUP(I4808,Products!$A$1:$F$51,3,0)</f>
        <v>Electronics</v>
      </c>
      <c r="L4808" t="str">
        <f>VLOOKUP(I4808,Products!$A$1:$F$51,4,0)</f>
        <v>Camera</v>
      </c>
      <c r="M4808" s="7">
        <f>VLOOKUP(I4808,Products!$A$1:$F$51,5,0)</f>
        <v>1193.0899999999999</v>
      </c>
      <c r="N4808" s="7">
        <f>VLOOKUP(I4808,Products!$A$1:$F$51,6,0)</f>
        <v>818.24</v>
      </c>
      <c r="O4808" t="s">
        <v>842</v>
      </c>
      <c r="P4808" t="str">
        <f>VLOOKUP(O4808,Stores!$A$1:$D$6,2,0)</f>
        <v>MegaMart Johnmouth</v>
      </c>
      <c r="Q4808" t="str">
        <f>VLOOKUP(O4808,Stores!$A$1:$D$6,4,0)</f>
        <v>East</v>
      </c>
      <c r="R4808" s="6">
        <v>1</v>
      </c>
      <c r="S4808" s="6">
        <v>0</v>
      </c>
      <c r="T4808" t="s">
        <v>851</v>
      </c>
      <c r="U4808">
        <f t="shared" si="225"/>
        <v>1193.0899999999999</v>
      </c>
      <c r="V4808" s="7">
        <f t="shared" si="226"/>
        <v>818.24</v>
      </c>
      <c r="W4808" s="7">
        <f t="shared" si="227"/>
        <v>373.84999999999991</v>
      </c>
    </row>
    <row r="4809" spans="1:23" x14ac:dyDescent="0.25">
      <c r="A4809" t="s">
        <v>2016</v>
      </c>
      <c r="B4809" s="4">
        <v>45880</v>
      </c>
      <c r="C4809" t="s">
        <v>577</v>
      </c>
      <c r="D4809" t="str">
        <f>VLOOKUP(C4809,Customers!$A$1:$H$201,4,0)</f>
        <v>Jill Roach</v>
      </c>
      <c r="E4809" t="str">
        <f>VLOOKUP(C4809,Customers!$A$1:$H$201,5,0)</f>
        <v>Male</v>
      </c>
      <c r="F4809" s="4">
        <f>VLOOKUP(C4809,Customers!$A$1:$H$201,6,0)</f>
        <v>36768</v>
      </c>
      <c r="G4809" s="4" t="str">
        <f>VLOOKUP(C4809,Customers!$A$1:$H$201,7,0)</f>
        <v>Ellisside</v>
      </c>
      <c r="H4809" s="4">
        <f>VLOOKUP(C4809,Customers!$A$1:$H$201,8,0)</f>
        <v>44715</v>
      </c>
      <c r="I4809" t="s">
        <v>788</v>
      </c>
      <c r="J4809" t="str">
        <f>VLOOKUP(I4809,Products!$A$1:$F$51,2,0)</f>
        <v>Beat Accessories</v>
      </c>
      <c r="K4809" t="str">
        <f>VLOOKUP(I4809,Products!$A$1:$F$51,3,0)</f>
        <v>Fashion</v>
      </c>
      <c r="L4809" t="str">
        <f>VLOOKUP(I4809,Products!$A$1:$F$51,4,0)</f>
        <v>Accessories</v>
      </c>
      <c r="M4809" s="7">
        <f>VLOOKUP(I4809,Products!$A$1:$F$51,5,0)</f>
        <v>1798.97</v>
      </c>
      <c r="N4809" s="7">
        <f>VLOOKUP(I4809,Products!$A$1:$F$51,6,0)</f>
        <v>1329.15</v>
      </c>
      <c r="O4809" t="s">
        <v>838</v>
      </c>
      <c r="P4809" t="str">
        <f>VLOOKUP(O4809,Stores!$A$1:$D$6,2,0)</f>
        <v>MegaMart Brianahaven</v>
      </c>
      <c r="Q4809" t="str">
        <f>VLOOKUP(O4809,Stores!$A$1:$D$6,4,0)</f>
        <v>North</v>
      </c>
      <c r="R4809" s="6">
        <v>5</v>
      </c>
      <c r="S4809" s="6">
        <v>0.05</v>
      </c>
      <c r="T4809" t="s">
        <v>861</v>
      </c>
      <c r="U4809">
        <f t="shared" si="225"/>
        <v>8994.85</v>
      </c>
      <c r="V4809" s="7">
        <f t="shared" si="226"/>
        <v>6645.75</v>
      </c>
      <c r="W4809" s="7">
        <f t="shared" si="227"/>
        <v>2348.1500000000005</v>
      </c>
    </row>
    <row r="4810" spans="1:23" x14ac:dyDescent="0.25">
      <c r="A4810" t="s">
        <v>2462</v>
      </c>
      <c r="B4810" s="4">
        <v>45880</v>
      </c>
      <c r="C4810" t="s">
        <v>671</v>
      </c>
      <c r="D4810" t="str">
        <f>VLOOKUP(C4810,Customers!$A$1:$H$201,4,0)</f>
        <v>Karen Quinn</v>
      </c>
      <c r="E4810" t="str">
        <f>VLOOKUP(C4810,Customers!$A$1:$H$201,5,0)</f>
        <v>Female</v>
      </c>
      <c r="F4810" s="4">
        <f>VLOOKUP(C4810,Customers!$A$1:$H$201,6,0)</f>
        <v>21380</v>
      </c>
      <c r="G4810" s="4" t="str">
        <f>VLOOKUP(C4810,Customers!$A$1:$H$201,7,0)</f>
        <v>Kristinemouth</v>
      </c>
      <c r="H4810" s="4">
        <f>VLOOKUP(C4810,Customers!$A$1:$H$201,8,0)</f>
        <v>44723</v>
      </c>
      <c r="I4810" t="s">
        <v>820</v>
      </c>
      <c r="J4810" t="str">
        <f>VLOOKUP(I4810,Products!$A$1:$F$51,2,0)</f>
        <v>Possible Watches</v>
      </c>
      <c r="K4810" t="str">
        <f>VLOOKUP(I4810,Products!$A$1:$F$51,3,0)</f>
        <v>Fashion</v>
      </c>
      <c r="L4810" t="str">
        <f>VLOOKUP(I4810,Products!$A$1:$F$51,4,0)</f>
        <v>Watches</v>
      </c>
      <c r="M4810" s="7">
        <f>VLOOKUP(I4810,Products!$A$1:$F$51,5,0)</f>
        <v>388.26</v>
      </c>
      <c r="N4810" s="7">
        <f>VLOOKUP(I4810,Products!$A$1:$F$51,6,0)</f>
        <v>199.3</v>
      </c>
      <c r="O4810" t="s">
        <v>827</v>
      </c>
      <c r="P4810" t="str">
        <f>VLOOKUP(O4810,Stores!$A$1:$D$6,2,0)</f>
        <v>MegaMart Jimenezborough</v>
      </c>
      <c r="Q4810" t="str">
        <f>VLOOKUP(O4810,Stores!$A$1:$D$6,4,0)</f>
        <v>South</v>
      </c>
      <c r="R4810" s="6">
        <v>3</v>
      </c>
      <c r="S4810" s="6">
        <v>0.1</v>
      </c>
      <c r="T4810" t="s">
        <v>857</v>
      </c>
      <c r="U4810">
        <f t="shared" si="225"/>
        <v>1164.78</v>
      </c>
      <c r="V4810" s="7">
        <f t="shared" si="226"/>
        <v>597.90000000000009</v>
      </c>
      <c r="W4810" s="7">
        <f t="shared" si="227"/>
        <v>565.9799999999999</v>
      </c>
    </row>
    <row r="4811" spans="1:23" x14ac:dyDescent="0.25">
      <c r="A4811" t="s">
        <v>3823</v>
      </c>
      <c r="B4811" s="4">
        <v>45880</v>
      </c>
      <c r="C4811" t="s">
        <v>427</v>
      </c>
      <c r="D4811" t="str">
        <f>VLOOKUP(C4811,Customers!$A$1:$H$201,4,0)</f>
        <v>Jose Smith</v>
      </c>
      <c r="E4811" t="str">
        <f>VLOOKUP(C4811,Customers!$A$1:$H$201,5,0)</f>
        <v>Male</v>
      </c>
      <c r="F4811" s="4">
        <f>VLOOKUP(C4811,Customers!$A$1:$H$201,6,0)</f>
        <v>21971</v>
      </c>
      <c r="G4811" s="4" t="str">
        <f>VLOOKUP(C4811,Customers!$A$1:$H$201,7,0)</f>
        <v>Smithburgh</v>
      </c>
      <c r="H4811" s="4">
        <f>VLOOKUP(C4811,Customers!$A$1:$H$201,8,0)</f>
        <v>45242</v>
      </c>
      <c r="I4811" t="s">
        <v>784</v>
      </c>
      <c r="J4811" t="str">
        <f>VLOOKUP(I4811,Products!$A$1:$F$51,2,0)</f>
        <v>Foot Snacks</v>
      </c>
      <c r="K4811" t="str">
        <f>VLOOKUP(I4811,Products!$A$1:$F$51,3,0)</f>
        <v>Groceries</v>
      </c>
      <c r="L4811" t="str">
        <f>VLOOKUP(I4811,Products!$A$1:$F$51,4,0)</f>
        <v>Snacks</v>
      </c>
      <c r="M4811" s="7">
        <f>VLOOKUP(I4811,Products!$A$1:$F$51,5,0)</f>
        <v>1095.72</v>
      </c>
      <c r="N4811" s="7">
        <f>VLOOKUP(I4811,Products!$A$1:$F$51,6,0)</f>
        <v>822.2</v>
      </c>
      <c r="O4811" t="s">
        <v>831</v>
      </c>
      <c r="P4811" t="str">
        <f>VLOOKUP(O4811,Stores!$A$1:$D$6,2,0)</f>
        <v>MegaMart Peckmouth</v>
      </c>
      <c r="Q4811" t="str">
        <f>VLOOKUP(O4811,Stores!$A$1:$D$6,4,0)</f>
        <v>East</v>
      </c>
      <c r="R4811" s="6">
        <v>1</v>
      </c>
      <c r="S4811" s="6">
        <v>0.1</v>
      </c>
      <c r="T4811" t="s">
        <v>857</v>
      </c>
      <c r="U4811">
        <f t="shared" si="225"/>
        <v>1095.72</v>
      </c>
      <c r="V4811" s="7">
        <f t="shared" si="226"/>
        <v>822.2</v>
      </c>
      <c r="W4811" s="7">
        <f t="shared" si="227"/>
        <v>272.62</v>
      </c>
    </row>
    <row r="4812" spans="1:23" x14ac:dyDescent="0.25">
      <c r="A4812" t="s">
        <v>4058</v>
      </c>
      <c r="B4812" s="4">
        <v>45880</v>
      </c>
      <c r="C4812" t="s">
        <v>440</v>
      </c>
      <c r="D4812" t="str">
        <f>VLOOKUP(C4812,Customers!$A$1:$H$201,4,0)</f>
        <v>Jason Lloyd</v>
      </c>
      <c r="E4812" t="str">
        <f>VLOOKUP(C4812,Customers!$A$1:$H$201,5,0)</f>
        <v>Male</v>
      </c>
      <c r="F4812" s="4">
        <f>VLOOKUP(C4812,Customers!$A$1:$H$201,6,0)</f>
        <v>33450</v>
      </c>
      <c r="G4812" s="4" t="str">
        <f>VLOOKUP(C4812,Customers!$A$1:$H$201,7,0)</f>
        <v>West Ralph</v>
      </c>
      <c r="H4812" s="4">
        <f>VLOOKUP(C4812,Customers!$A$1:$H$201,8,0)</f>
        <v>45747</v>
      </c>
      <c r="I4812" t="s">
        <v>714</v>
      </c>
      <c r="J4812" t="str">
        <f>VLOOKUP(I4812,Products!$A$1:$F$51,2,0)</f>
        <v>Here Footwear</v>
      </c>
      <c r="K4812" t="str">
        <f>VLOOKUP(I4812,Products!$A$1:$F$51,3,0)</f>
        <v>Fashion</v>
      </c>
      <c r="L4812" t="str">
        <f>VLOOKUP(I4812,Products!$A$1:$F$51,4,0)</f>
        <v>Footwear</v>
      </c>
      <c r="M4812" s="7">
        <f>VLOOKUP(I4812,Products!$A$1:$F$51,5,0)</f>
        <v>1102.791777777778</v>
      </c>
      <c r="N4812" s="7">
        <f>VLOOKUP(I4812,Products!$A$1:$F$51,6,0)</f>
        <v>169.03</v>
      </c>
      <c r="O4812" t="s">
        <v>831</v>
      </c>
      <c r="P4812" t="str">
        <f>VLOOKUP(O4812,Stores!$A$1:$D$6,2,0)</f>
        <v>MegaMart Peckmouth</v>
      </c>
      <c r="Q4812" t="str">
        <f>VLOOKUP(O4812,Stores!$A$1:$D$6,4,0)</f>
        <v>East</v>
      </c>
      <c r="R4812" s="6">
        <v>2</v>
      </c>
      <c r="S4812" s="6">
        <v>0</v>
      </c>
      <c r="T4812" t="s">
        <v>861</v>
      </c>
      <c r="U4812">
        <f t="shared" si="225"/>
        <v>2205.5835555555559</v>
      </c>
      <c r="V4812" s="7">
        <f t="shared" si="226"/>
        <v>338.06</v>
      </c>
      <c r="W4812" s="7">
        <f t="shared" si="227"/>
        <v>1866.523555555556</v>
      </c>
    </row>
    <row r="4813" spans="1:23" x14ac:dyDescent="0.25">
      <c r="A4813" t="s">
        <v>4245</v>
      </c>
      <c r="B4813" s="4">
        <v>45880</v>
      </c>
      <c r="C4813" t="s">
        <v>268</v>
      </c>
      <c r="D4813" t="str">
        <f>VLOOKUP(C4813,Customers!$A$1:$H$201,4,0)</f>
        <v>Denise Gutierrez</v>
      </c>
      <c r="E4813" t="str">
        <f>VLOOKUP(C4813,Customers!$A$1:$H$201,5,0)</f>
        <v>Male</v>
      </c>
      <c r="F4813" s="4">
        <f>VLOOKUP(C4813,Customers!$A$1:$H$201,6,0)</f>
        <v>22815</v>
      </c>
      <c r="G4813" s="4" t="str">
        <f>VLOOKUP(C4813,Customers!$A$1:$H$201,7,0)</f>
        <v>New Manuelville</v>
      </c>
      <c r="H4813" s="4">
        <f>VLOOKUP(C4813,Customers!$A$1:$H$201,8,0)</f>
        <v>44340</v>
      </c>
      <c r="I4813" t="s">
        <v>784</v>
      </c>
      <c r="J4813" t="str">
        <f>VLOOKUP(I4813,Products!$A$1:$F$51,2,0)</f>
        <v>Foot Snacks</v>
      </c>
      <c r="K4813" t="str">
        <f>VLOOKUP(I4813,Products!$A$1:$F$51,3,0)</f>
        <v>Groceries</v>
      </c>
      <c r="L4813" t="str">
        <f>VLOOKUP(I4813,Products!$A$1:$F$51,4,0)</f>
        <v>Snacks</v>
      </c>
      <c r="M4813" s="7">
        <f>VLOOKUP(I4813,Products!$A$1:$F$51,5,0)</f>
        <v>1095.72</v>
      </c>
      <c r="N4813" s="7">
        <f>VLOOKUP(I4813,Products!$A$1:$F$51,6,0)</f>
        <v>822.2</v>
      </c>
      <c r="O4813" t="s">
        <v>835</v>
      </c>
      <c r="P4813" t="str">
        <f>VLOOKUP(O4813,Stores!$A$1:$D$6,2,0)</f>
        <v>MegaMart New Michele</v>
      </c>
      <c r="Q4813" t="str">
        <f>VLOOKUP(O4813,Stores!$A$1:$D$6,4,0)</f>
        <v>West</v>
      </c>
      <c r="R4813" s="6">
        <v>2</v>
      </c>
      <c r="S4813" s="6">
        <v>0.15</v>
      </c>
      <c r="T4813" t="s">
        <v>861</v>
      </c>
      <c r="U4813">
        <f t="shared" si="225"/>
        <v>2191.44</v>
      </c>
      <c r="V4813" s="7">
        <f t="shared" si="226"/>
        <v>1644.4</v>
      </c>
      <c r="W4813" s="7">
        <f t="shared" si="227"/>
        <v>546.18999999999994</v>
      </c>
    </row>
    <row r="4814" spans="1:23" x14ac:dyDescent="0.25">
      <c r="A4814" t="s">
        <v>4600</v>
      </c>
      <c r="B4814" s="4">
        <v>45881</v>
      </c>
      <c r="C4814" t="s">
        <v>599</v>
      </c>
      <c r="D4814" t="str">
        <f>VLOOKUP(C4814,Customers!$A$1:$H$201,4,0)</f>
        <v>Travis Watson</v>
      </c>
      <c r="E4814" t="str">
        <f>VLOOKUP(C4814,Customers!$A$1:$H$201,5,0)</f>
        <v>Male</v>
      </c>
      <c r="F4814" s="4">
        <f>VLOOKUP(C4814,Customers!$A$1:$H$201,6,0)</f>
        <v>24638</v>
      </c>
      <c r="G4814" s="4" t="str">
        <f>VLOOKUP(C4814,Customers!$A$1:$H$201,7,0)</f>
        <v>Christopherburgh</v>
      </c>
      <c r="H4814" s="4">
        <f>VLOOKUP(C4814,Customers!$A$1:$H$201,8,0)</f>
        <v>44553</v>
      </c>
      <c r="I4814" t="s">
        <v>784</v>
      </c>
      <c r="J4814" t="str">
        <f>VLOOKUP(I4814,Products!$A$1:$F$51,2,0)</f>
        <v>Foot Snacks</v>
      </c>
      <c r="K4814" t="str">
        <f>VLOOKUP(I4814,Products!$A$1:$F$51,3,0)</f>
        <v>Groceries</v>
      </c>
      <c r="L4814" t="str">
        <f>VLOOKUP(I4814,Products!$A$1:$F$51,4,0)</f>
        <v>Snacks</v>
      </c>
      <c r="M4814" s="7">
        <f>VLOOKUP(I4814,Products!$A$1:$F$51,5,0)</f>
        <v>1095.72</v>
      </c>
      <c r="N4814" s="7">
        <f>VLOOKUP(I4814,Products!$A$1:$F$51,6,0)</f>
        <v>822.2</v>
      </c>
      <c r="O4814" t="s">
        <v>827</v>
      </c>
      <c r="P4814" t="str">
        <f>VLOOKUP(O4814,Stores!$A$1:$D$6,2,0)</f>
        <v>MegaMart Jimenezborough</v>
      </c>
      <c r="Q4814" t="str">
        <f>VLOOKUP(O4814,Stores!$A$1:$D$6,4,0)</f>
        <v>South</v>
      </c>
      <c r="R4814" s="6">
        <v>1</v>
      </c>
      <c r="S4814" s="6">
        <v>0</v>
      </c>
      <c r="T4814" t="s">
        <v>857</v>
      </c>
      <c r="U4814">
        <f t="shared" si="225"/>
        <v>1095.72</v>
      </c>
      <c r="V4814" s="7">
        <f t="shared" si="226"/>
        <v>822.2</v>
      </c>
      <c r="W4814" s="7">
        <f t="shared" si="227"/>
        <v>272.52</v>
      </c>
    </row>
    <row r="4815" spans="1:23" x14ac:dyDescent="0.25">
      <c r="A4815" t="s">
        <v>4663</v>
      </c>
      <c r="B4815" s="4">
        <v>45881</v>
      </c>
      <c r="C4815" t="s">
        <v>296</v>
      </c>
      <c r="D4815" t="str">
        <f>VLOOKUP(C4815,Customers!$A$1:$H$201,4,0)</f>
        <v>Donald Marsh</v>
      </c>
      <c r="E4815" t="str">
        <f>VLOOKUP(C4815,Customers!$A$1:$H$201,5,0)</f>
        <v>Female</v>
      </c>
      <c r="F4815" s="4">
        <f>VLOOKUP(C4815,Customers!$A$1:$H$201,6,0)</f>
        <v>29021</v>
      </c>
      <c r="G4815" s="4" t="str">
        <f>VLOOKUP(C4815,Customers!$A$1:$H$201,7,0)</f>
        <v>North Bradleyfurt</v>
      </c>
      <c r="H4815" s="4">
        <f>VLOOKUP(C4815,Customers!$A$1:$H$201,8,0)</f>
        <v>45479</v>
      </c>
      <c r="I4815" t="s">
        <v>794</v>
      </c>
      <c r="J4815" t="str">
        <f>VLOOKUP(I4815,Products!$A$1:$F$51,2,0)</f>
        <v>New Watches</v>
      </c>
      <c r="K4815" t="str">
        <f>VLOOKUP(I4815,Products!$A$1:$F$51,3,0)</f>
        <v>Fashion</v>
      </c>
      <c r="L4815" t="str">
        <f>VLOOKUP(I4815,Products!$A$1:$F$51,4,0)</f>
        <v>Watches</v>
      </c>
      <c r="M4815" s="7">
        <f>VLOOKUP(I4815,Products!$A$1:$F$51,5,0)</f>
        <v>1501.46</v>
      </c>
      <c r="N4815" s="7">
        <f>VLOOKUP(I4815,Products!$A$1:$F$51,6,0)</f>
        <v>1167.73</v>
      </c>
      <c r="O4815" t="s">
        <v>835</v>
      </c>
      <c r="P4815" t="str">
        <f>VLOOKUP(O4815,Stores!$A$1:$D$6,2,0)</f>
        <v>MegaMart New Michele</v>
      </c>
      <c r="Q4815" t="str">
        <f>VLOOKUP(O4815,Stores!$A$1:$D$6,4,0)</f>
        <v>West</v>
      </c>
      <c r="R4815" s="6">
        <v>4</v>
      </c>
      <c r="S4815" s="6">
        <v>0.05</v>
      </c>
      <c r="T4815" t="s">
        <v>854</v>
      </c>
      <c r="U4815">
        <f t="shared" si="225"/>
        <v>6005.84</v>
      </c>
      <c r="V4815" s="7">
        <f t="shared" si="226"/>
        <v>4670.92</v>
      </c>
      <c r="W4815" s="7">
        <f t="shared" si="227"/>
        <v>1333.97</v>
      </c>
    </row>
    <row r="4816" spans="1:23" x14ac:dyDescent="0.25">
      <c r="A4816" t="s">
        <v>4998</v>
      </c>
      <c r="B4816" s="4">
        <v>45881</v>
      </c>
      <c r="C4816" t="s">
        <v>529</v>
      </c>
      <c r="D4816" t="str">
        <f>VLOOKUP(C4816,Customers!$A$1:$H$201,4,0)</f>
        <v>John Johnson</v>
      </c>
      <c r="E4816" t="str">
        <f>VLOOKUP(C4816,Customers!$A$1:$H$201,5,0)</f>
        <v>Female</v>
      </c>
      <c r="F4816" s="4">
        <f>VLOOKUP(C4816,Customers!$A$1:$H$201,6,0)</f>
        <v>35515</v>
      </c>
      <c r="G4816" s="4" t="str">
        <f>VLOOKUP(C4816,Customers!$A$1:$H$201,7,0)</f>
        <v>North Jamesport</v>
      </c>
      <c r="H4816" s="4">
        <f>VLOOKUP(C4816,Customers!$A$1:$H$201,8,0)</f>
        <v>44804</v>
      </c>
      <c r="I4816" t="s">
        <v>770</v>
      </c>
      <c r="J4816" t="str">
        <f>VLOOKUP(I4816,Products!$A$1:$F$51,2,0)</f>
        <v>Him Smartphone</v>
      </c>
      <c r="K4816" t="str">
        <f>VLOOKUP(I4816,Products!$A$1:$F$51,3,0)</f>
        <v>Electronics</v>
      </c>
      <c r="L4816" t="str">
        <f>VLOOKUP(I4816,Products!$A$1:$F$51,4,0)</f>
        <v>Smartphone</v>
      </c>
      <c r="M4816" s="7">
        <f>VLOOKUP(I4816,Products!$A$1:$F$51,5,0)</f>
        <v>1487.41</v>
      </c>
      <c r="N4816" s="7">
        <f>VLOOKUP(I4816,Products!$A$1:$F$51,6,0)</f>
        <v>813.07</v>
      </c>
      <c r="O4816" t="s">
        <v>835</v>
      </c>
      <c r="P4816" t="str">
        <f>VLOOKUP(O4816,Stores!$A$1:$D$6,2,0)</f>
        <v>MegaMart New Michele</v>
      </c>
      <c r="Q4816" t="str">
        <f>VLOOKUP(O4816,Stores!$A$1:$D$6,4,0)</f>
        <v>West</v>
      </c>
      <c r="R4816" s="6">
        <v>4</v>
      </c>
      <c r="S4816" s="6">
        <v>0</v>
      </c>
      <c r="T4816" t="s">
        <v>857</v>
      </c>
      <c r="U4816">
        <f t="shared" si="225"/>
        <v>5949.64</v>
      </c>
      <c r="V4816" s="7">
        <f t="shared" si="226"/>
        <v>3252.28</v>
      </c>
      <c r="W4816" s="7">
        <f t="shared" si="227"/>
        <v>2696.36</v>
      </c>
    </row>
    <row r="4817" spans="1:23" x14ac:dyDescent="0.25">
      <c r="A4817" t="s">
        <v>5116</v>
      </c>
      <c r="B4817" s="4">
        <v>45881</v>
      </c>
      <c r="C4817" t="s">
        <v>547</v>
      </c>
      <c r="D4817" t="str">
        <f>VLOOKUP(C4817,Customers!$A$1:$H$201,4,0)</f>
        <v>Brittany Green</v>
      </c>
      <c r="E4817" t="str">
        <f>VLOOKUP(C4817,Customers!$A$1:$H$201,5,0)</f>
        <v>Male</v>
      </c>
      <c r="F4817" s="4">
        <f>VLOOKUP(C4817,Customers!$A$1:$H$201,6,0)</f>
        <v>31945</v>
      </c>
      <c r="G4817" s="4" t="str">
        <f>VLOOKUP(C4817,Customers!$A$1:$H$201,7,0)</f>
        <v>Port Jeffreyside</v>
      </c>
      <c r="H4817" s="4">
        <f>VLOOKUP(C4817,Customers!$A$1:$H$201,8,0)</f>
        <v>44261</v>
      </c>
      <c r="I4817" t="s">
        <v>778</v>
      </c>
      <c r="J4817" t="str">
        <f>VLOOKUP(I4817,Products!$A$1:$F$51,2,0)</f>
        <v>Deal Smartphone</v>
      </c>
      <c r="K4817" t="str">
        <f>VLOOKUP(I4817,Products!$A$1:$F$51,3,0)</f>
        <v>Electronics</v>
      </c>
      <c r="L4817" t="str">
        <f>VLOOKUP(I4817,Products!$A$1:$F$51,4,0)</f>
        <v>Smartphone</v>
      </c>
      <c r="M4817" s="7">
        <f>VLOOKUP(I4817,Products!$A$1:$F$51,5,0)</f>
        <v>673.78</v>
      </c>
      <c r="N4817" s="7">
        <f>VLOOKUP(I4817,Products!$A$1:$F$51,6,0)</f>
        <v>363.33</v>
      </c>
      <c r="O4817" t="s">
        <v>835</v>
      </c>
      <c r="P4817" t="str">
        <f>VLOOKUP(O4817,Stores!$A$1:$D$6,2,0)</f>
        <v>MegaMart New Michele</v>
      </c>
      <c r="Q4817" t="str">
        <f>VLOOKUP(O4817,Stores!$A$1:$D$6,4,0)</f>
        <v>West</v>
      </c>
      <c r="R4817" s="6">
        <v>1</v>
      </c>
      <c r="S4817" s="6">
        <v>0.15</v>
      </c>
      <c r="T4817" t="s">
        <v>854</v>
      </c>
      <c r="U4817">
        <f t="shared" si="225"/>
        <v>673.78</v>
      </c>
      <c r="V4817" s="7">
        <f t="shared" si="226"/>
        <v>363.33</v>
      </c>
      <c r="W4817" s="7">
        <f t="shared" si="227"/>
        <v>309.59999999999997</v>
      </c>
    </row>
    <row r="4818" spans="1:23" x14ac:dyDescent="0.25">
      <c r="A4818" t="s">
        <v>5318</v>
      </c>
      <c r="B4818" s="4">
        <v>45882</v>
      </c>
      <c r="C4818" t="s">
        <v>308</v>
      </c>
      <c r="D4818" t="str">
        <f>VLOOKUP(C4818,Customers!$A$1:$H$201,4,0)</f>
        <v>Amy Haley</v>
      </c>
      <c r="E4818" t="str">
        <f>VLOOKUP(C4818,Customers!$A$1:$H$201,5,0)</f>
        <v>Male</v>
      </c>
      <c r="F4818" s="4">
        <f>VLOOKUP(C4818,Customers!$A$1:$H$201,6,0)</f>
        <v>37752</v>
      </c>
      <c r="G4818" s="4" t="str">
        <f>VLOOKUP(C4818,Customers!$A$1:$H$201,7,0)</f>
        <v>Vasquezmouth</v>
      </c>
      <c r="H4818" s="4">
        <f>VLOOKUP(C4818,Customers!$A$1:$H$201,8,0)</f>
        <v>45472</v>
      </c>
      <c r="I4818" t="s">
        <v>788</v>
      </c>
      <c r="J4818" t="str">
        <f>VLOOKUP(I4818,Products!$A$1:$F$51,2,0)</f>
        <v>Beat Accessories</v>
      </c>
      <c r="K4818" t="str">
        <f>VLOOKUP(I4818,Products!$A$1:$F$51,3,0)</f>
        <v>Fashion</v>
      </c>
      <c r="L4818" t="str">
        <f>VLOOKUP(I4818,Products!$A$1:$F$51,4,0)</f>
        <v>Accessories</v>
      </c>
      <c r="M4818" s="7">
        <f>VLOOKUP(I4818,Products!$A$1:$F$51,5,0)</f>
        <v>1798.97</v>
      </c>
      <c r="N4818" s="7">
        <f>VLOOKUP(I4818,Products!$A$1:$F$51,6,0)</f>
        <v>1329.15</v>
      </c>
      <c r="O4818" t="s">
        <v>835</v>
      </c>
      <c r="P4818" t="str">
        <f>VLOOKUP(O4818,Stores!$A$1:$D$6,2,0)</f>
        <v>MegaMart New Michele</v>
      </c>
      <c r="Q4818" t="str">
        <f>VLOOKUP(O4818,Stores!$A$1:$D$6,4,0)</f>
        <v>West</v>
      </c>
      <c r="R4818" s="6">
        <v>4</v>
      </c>
      <c r="S4818" s="6">
        <v>0.05</v>
      </c>
      <c r="T4818" t="s">
        <v>857</v>
      </c>
      <c r="U4818">
        <f t="shared" si="225"/>
        <v>7195.88</v>
      </c>
      <c r="V4818" s="7">
        <f t="shared" si="226"/>
        <v>5316.6</v>
      </c>
      <c r="W4818" s="7">
        <f t="shared" si="227"/>
        <v>1878.3299999999997</v>
      </c>
    </row>
    <row r="4819" spans="1:23" x14ac:dyDescent="0.25">
      <c r="A4819" t="s">
        <v>1013</v>
      </c>
      <c r="B4819" s="4">
        <v>45882</v>
      </c>
      <c r="C4819" t="s">
        <v>409</v>
      </c>
      <c r="D4819" t="str">
        <f>VLOOKUP(C4819,Customers!$A$1:$H$201,4,0)</f>
        <v>Travis Peters</v>
      </c>
      <c r="E4819" t="str">
        <f>VLOOKUP(C4819,Customers!$A$1:$H$201,5,0)</f>
        <v>Female</v>
      </c>
      <c r="F4819" s="4">
        <f>VLOOKUP(C4819,Customers!$A$1:$H$201,6,0)</f>
        <v>24112</v>
      </c>
      <c r="G4819" s="4" t="str">
        <f>VLOOKUP(C4819,Customers!$A$1:$H$201,7,0)</f>
        <v>South Ianhaven</v>
      </c>
      <c r="H4819" s="4">
        <f>VLOOKUP(C4819,Customers!$A$1:$H$201,8,0)</f>
        <v>44926</v>
      </c>
      <c r="I4819" t="s">
        <v>762</v>
      </c>
      <c r="J4819" t="str">
        <f>VLOOKUP(I4819,Products!$A$1:$F$51,2,0)</f>
        <v>Firm Dairy</v>
      </c>
      <c r="K4819" t="str">
        <f>VLOOKUP(I4819,Products!$A$1:$F$51,3,0)</f>
        <v>Groceries</v>
      </c>
      <c r="L4819" t="str">
        <f>VLOOKUP(I4819,Products!$A$1:$F$51,4,0)</f>
        <v>Dairy</v>
      </c>
      <c r="M4819" s="7">
        <f>VLOOKUP(I4819,Products!$A$1:$F$51,5,0)</f>
        <v>1227.24</v>
      </c>
      <c r="N4819" s="7">
        <f>VLOOKUP(I4819,Products!$A$1:$F$51,6,0)</f>
        <v>977.09</v>
      </c>
      <c r="O4819" t="s">
        <v>827</v>
      </c>
      <c r="P4819" t="str">
        <f>VLOOKUP(O4819,Stores!$A$1:$D$6,2,0)</f>
        <v>MegaMart Jimenezborough</v>
      </c>
      <c r="Q4819" t="str">
        <f>VLOOKUP(O4819,Stores!$A$1:$D$6,4,0)</f>
        <v>South</v>
      </c>
      <c r="R4819" s="6">
        <v>4</v>
      </c>
      <c r="S4819" s="6">
        <v>0.15</v>
      </c>
      <c r="T4819" t="s">
        <v>861</v>
      </c>
      <c r="U4819">
        <f t="shared" si="225"/>
        <v>4908.96</v>
      </c>
      <c r="V4819" s="7">
        <f t="shared" si="226"/>
        <v>3908.36</v>
      </c>
      <c r="W4819" s="7">
        <f t="shared" si="227"/>
        <v>999.74999999999989</v>
      </c>
    </row>
    <row r="4820" spans="1:23" x14ac:dyDescent="0.25">
      <c r="A4820" t="s">
        <v>1658</v>
      </c>
      <c r="B4820" s="4">
        <v>45882</v>
      </c>
      <c r="C4820" t="s">
        <v>304</v>
      </c>
      <c r="D4820" t="str">
        <f>VLOOKUP(C4820,Customers!$A$1:$H$201,4,0)</f>
        <v>Sarah Reynolds</v>
      </c>
      <c r="E4820" t="str">
        <f>VLOOKUP(C4820,Customers!$A$1:$H$201,5,0)</f>
        <v>Female</v>
      </c>
      <c r="F4820" s="4">
        <f>VLOOKUP(C4820,Customers!$A$1:$H$201,6,0)</f>
        <v>32344</v>
      </c>
      <c r="G4820" s="4" t="str">
        <f>VLOOKUP(C4820,Customers!$A$1:$H$201,7,0)</f>
        <v>South Christinabury</v>
      </c>
      <c r="H4820" s="4">
        <f>VLOOKUP(C4820,Customers!$A$1:$H$201,8,0)</f>
        <v>44826</v>
      </c>
      <c r="I4820" t="s">
        <v>818</v>
      </c>
      <c r="J4820" t="str">
        <f>VLOOKUP(I4820,Products!$A$1:$F$51,2,0)</f>
        <v>Nor Bags</v>
      </c>
      <c r="K4820" t="str">
        <f>VLOOKUP(I4820,Products!$A$1:$F$51,3,0)</f>
        <v>Fashion</v>
      </c>
      <c r="L4820" t="str">
        <f>VLOOKUP(I4820,Products!$A$1:$F$51,4,0)</f>
        <v>Bags</v>
      </c>
      <c r="M4820" s="7">
        <f>VLOOKUP(I4820,Products!$A$1:$F$51,5,0)</f>
        <v>1216.3599999999999</v>
      </c>
      <c r="N4820" s="7">
        <f>VLOOKUP(I4820,Products!$A$1:$F$51,6,0)</f>
        <v>794.8</v>
      </c>
      <c r="O4820" t="s">
        <v>838</v>
      </c>
      <c r="P4820" t="str">
        <f>VLOOKUP(O4820,Stores!$A$1:$D$6,2,0)</f>
        <v>MegaMart Brianahaven</v>
      </c>
      <c r="Q4820" t="str">
        <f>VLOOKUP(O4820,Stores!$A$1:$D$6,4,0)</f>
        <v>North</v>
      </c>
      <c r="R4820" s="6">
        <v>2</v>
      </c>
      <c r="S4820" s="6">
        <v>0</v>
      </c>
      <c r="T4820" t="s">
        <v>851</v>
      </c>
      <c r="U4820">
        <f t="shared" si="225"/>
        <v>2432.7199999999998</v>
      </c>
      <c r="V4820" s="7">
        <f t="shared" si="226"/>
        <v>1589.6</v>
      </c>
      <c r="W4820" s="7">
        <f t="shared" si="227"/>
        <v>842.11999999999989</v>
      </c>
    </row>
    <row r="4821" spans="1:23" x14ac:dyDescent="0.25">
      <c r="A4821" t="s">
        <v>3000</v>
      </c>
      <c r="B4821" s="4">
        <v>45882</v>
      </c>
      <c r="C4821" t="s">
        <v>610</v>
      </c>
      <c r="D4821" t="str">
        <f>VLOOKUP(C4821,Customers!$A$1:$H$201,4,0)</f>
        <v>Michelle Smith</v>
      </c>
      <c r="E4821" t="str">
        <f>VLOOKUP(C4821,Customers!$A$1:$H$201,5,0)</f>
        <v>Female</v>
      </c>
      <c r="F4821" s="4">
        <f>VLOOKUP(C4821,Customers!$A$1:$H$201,6,0)</f>
        <v>28198</v>
      </c>
      <c r="G4821" s="4" t="str">
        <f>VLOOKUP(C4821,Customers!$A$1:$H$201,7,0)</f>
        <v>New Fred</v>
      </c>
      <c r="H4821" s="4">
        <f>VLOOKUP(C4821,Customers!$A$1:$H$201,8,0)</f>
        <v>45829</v>
      </c>
      <c r="I4821" t="s">
        <v>822</v>
      </c>
      <c r="J4821" t="str">
        <f>VLOOKUP(I4821,Products!$A$1:$F$51,2,0)</f>
        <v>Maybe Footwear</v>
      </c>
      <c r="K4821" t="str">
        <f>VLOOKUP(I4821,Products!$A$1:$F$51,3,0)</f>
        <v>Fashion</v>
      </c>
      <c r="L4821" t="str">
        <f>VLOOKUP(I4821,Products!$A$1:$F$51,4,0)</f>
        <v>Footwear</v>
      </c>
      <c r="M4821" s="7">
        <f>VLOOKUP(I4821,Products!$A$1:$F$51,5,0)</f>
        <v>1044.6400000000001</v>
      </c>
      <c r="N4821" s="7">
        <f>VLOOKUP(I4821,Products!$A$1:$F$51,6,0)</f>
        <v>775.07</v>
      </c>
      <c r="O4821" t="s">
        <v>831</v>
      </c>
      <c r="P4821" t="str">
        <f>VLOOKUP(O4821,Stores!$A$1:$D$6,2,0)</f>
        <v>MegaMart Peckmouth</v>
      </c>
      <c r="Q4821" t="str">
        <f>VLOOKUP(O4821,Stores!$A$1:$D$6,4,0)</f>
        <v>East</v>
      </c>
      <c r="R4821" s="6">
        <v>4</v>
      </c>
      <c r="S4821" s="6">
        <v>0.15</v>
      </c>
      <c r="T4821" t="s">
        <v>857</v>
      </c>
      <c r="U4821">
        <f t="shared" si="225"/>
        <v>4178.5600000000004</v>
      </c>
      <c r="V4821" s="7">
        <f t="shared" si="226"/>
        <v>3100.28</v>
      </c>
      <c r="W4821" s="7">
        <f t="shared" si="227"/>
        <v>1077.4300000000003</v>
      </c>
    </row>
    <row r="4822" spans="1:23" x14ac:dyDescent="0.25">
      <c r="A4822" t="s">
        <v>4205</v>
      </c>
      <c r="B4822" s="4">
        <v>45882</v>
      </c>
      <c r="C4822" t="s">
        <v>219</v>
      </c>
      <c r="D4822" t="str">
        <f>VLOOKUP(C4822,Customers!$A$1:$H$201,4,0)</f>
        <v>Julie Gibson</v>
      </c>
      <c r="E4822" t="str">
        <f>VLOOKUP(C4822,Customers!$A$1:$H$201,5,0)</f>
        <v>Female</v>
      </c>
      <c r="F4822" s="4">
        <f>VLOOKUP(C4822,Customers!$A$1:$H$201,6,0)</f>
        <v>36064</v>
      </c>
      <c r="G4822" s="4" t="str">
        <f>VLOOKUP(C4822,Customers!$A$1:$H$201,7,0)</f>
        <v>Williamsville</v>
      </c>
      <c r="H4822" s="4">
        <f>VLOOKUP(C4822,Customers!$A$1:$H$201,8,0)</f>
        <v>45011</v>
      </c>
      <c r="I4822" t="s">
        <v>728</v>
      </c>
      <c r="J4822" t="str">
        <f>VLOOKUP(I4822,Products!$A$1:$F$51,2,0)</f>
        <v>Understand Camera</v>
      </c>
      <c r="K4822" t="str">
        <f>VLOOKUP(I4822,Products!$A$1:$F$51,3,0)</f>
        <v>Electronics</v>
      </c>
      <c r="L4822" t="str">
        <f>VLOOKUP(I4822,Products!$A$1:$F$51,4,0)</f>
        <v>Camera</v>
      </c>
      <c r="M4822" s="7">
        <f>VLOOKUP(I4822,Products!$A$1:$F$51,5,0)</f>
        <v>1474.12</v>
      </c>
      <c r="N4822" s="7">
        <f>VLOOKUP(I4822,Products!$A$1:$F$51,6,0)</f>
        <v>764.02</v>
      </c>
      <c r="O4822" t="s">
        <v>827</v>
      </c>
      <c r="P4822" t="str">
        <f>VLOOKUP(O4822,Stores!$A$1:$D$6,2,0)</f>
        <v>MegaMart Jimenezborough</v>
      </c>
      <c r="Q4822" t="str">
        <f>VLOOKUP(O4822,Stores!$A$1:$D$6,4,0)</f>
        <v>South</v>
      </c>
      <c r="R4822" s="6">
        <v>5</v>
      </c>
      <c r="S4822" s="6">
        <v>0.05</v>
      </c>
      <c r="T4822" t="s">
        <v>854</v>
      </c>
      <c r="U4822">
        <f t="shared" si="225"/>
        <v>7370.5999999999995</v>
      </c>
      <c r="V4822" s="7">
        <f t="shared" si="226"/>
        <v>3820.1</v>
      </c>
      <c r="W4822" s="7">
        <f t="shared" si="227"/>
        <v>3549.5499999999997</v>
      </c>
    </row>
    <row r="4823" spans="1:23" x14ac:dyDescent="0.25">
      <c r="A4823" t="s">
        <v>4776</v>
      </c>
      <c r="B4823" s="4">
        <v>45882</v>
      </c>
      <c r="C4823" t="s">
        <v>65</v>
      </c>
      <c r="D4823" t="str">
        <f>VLOOKUP(C4823,Customers!$A$1:$H$201,4,0)</f>
        <v>Miguel Johnson</v>
      </c>
      <c r="E4823" t="str">
        <f>VLOOKUP(C4823,Customers!$A$1:$H$201,5,0)</f>
        <v>Male</v>
      </c>
      <c r="F4823" s="4">
        <f>VLOOKUP(C4823,Customers!$A$1:$H$201,6,0)</f>
        <v>27877</v>
      </c>
      <c r="G4823" s="4" t="str">
        <f>VLOOKUP(C4823,Customers!$A$1:$H$201,7,0)</f>
        <v>Murrayborough</v>
      </c>
      <c r="H4823" s="4">
        <f>VLOOKUP(C4823,Customers!$A$1:$H$201,8,0)</f>
        <v>44613</v>
      </c>
      <c r="I4823" t="s">
        <v>753</v>
      </c>
      <c r="J4823" t="str">
        <f>VLOOKUP(I4823,Products!$A$1:$F$51,2,0)</f>
        <v>Find Headphones</v>
      </c>
      <c r="K4823" t="str">
        <f>VLOOKUP(I4823,Products!$A$1:$F$51,3,0)</f>
        <v>Electronics</v>
      </c>
      <c r="L4823" t="str">
        <f>VLOOKUP(I4823,Products!$A$1:$F$51,4,0)</f>
        <v>Headphones</v>
      </c>
      <c r="M4823" s="7">
        <f>VLOOKUP(I4823,Products!$A$1:$F$51,5,0)</f>
        <v>1246.1099999999999</v>
      </c>
      <c r="N4823" s="7">
        <f>VLOOKUP(I4823,Products!$A$1:$F$51,6,0)</f>
        <v>833.52</v>
      </c>
      <c r="O4823" t="s">
        <v>838</v>
      </c>
      <c r="P4823" t="str">
        <f>VLOOKUP(O4823,Stores!$A$1:$D$6,2,0)</f>
        <v>MegaMart Brianahaven</v>
      </c>
      <c r="Q4823" t="str">
        <f>VLOOKUP(O4823,Stores!$A$1:$D$6,4,0)</f>
        <v>North</v>
      </c>
      <c r="R4823" s="6">
        <v>4</v>
      </c>
      <c r="S4823" s="6">
        <v>0</v>
      </c>
      <c r="T4823" t="s">
        <v>861</v>
      </c>
      <c r="U4823">
        <f t="shared" si="225"/>
        <v>4984.4399999999996</v>
      </c>
      <c r="V4823" s="7">
        <f t="shared" si="226"/>
        <v>3334.08</v>
      </c>
      <c r="W4823" s="7">
        <f t="shared" si="227"/>
        <v>1649.3599999999997</v>
      </c>
    </row>
    <row r="4824" spans="1:23" x14ac:dyDescent="0.25">
      <c r="A4824" t="s">
        <v>1607</v>
      </c>
      <c r="B4824" s="4">
        <v>45882</v>
      </c>
      <c r="C4824" t="s">
        <v>470</v>
      </c>
      <c r="D4824" t="str">
        <f>VLOOKUP(C4824,Customers!$A$1:$H$201,4,0)</f>
        <v>Gary Taylor</v>
      </c>
      <c r="E4824" t="str">
        <f>VLOOKUP(C4824,Customers!$A$1:$H$201,5,0)</f>
        <v>Male</v>
      </c>
      <c r="F4824" s="4">
        <f>VLOOKUP(C4824,Customers!$A$1:$H$201,6,0)</f>
        <v>21466</v>
      </c>
      <c r="G4824" s="4" t="str">
        <f>VLOOKUP(C4824,Customers!$A$1:$H$201,7,0)</f>
        <v>New Michael</v>
      </c>
      <c r="H4824" s="4">
        <f>VLOOKUP(C4824,Customers!$A$1:$H$201,8,0)</f>
        <v>45636</v>
      </c>
      <c r="I4824" t="s">
        <v>743</v>
      </c>
      <c r="J4824" t="str">
        <f>VLOOKUP(I4824,Products!$A$1:$F$51,2,0)</f>
        <v>World Watches</v>
      </c>
      <c r="K4824" t="str">
        <f>VLOOKUP(I4824,Products!$A$1:$F$51,3,0)</f>
        <v>Fashion</v>
      </c>
      <c r="L4824" t="str">
        <f>VLOOKUP(I4824,Products!$A$1:$F$51,4,0)</f>
        <v>Watches</v>
      </c>
      <c r="M4824" s="7">
        <f>VLOOKUP(I4824,Products!$A$1:$F$51,5,0)</f>
        <v>1134.8</v>
      </c>
      <c r="N4824" s="7">
        <f>VLOOKUP(I4824,Products!$A$1:$F$51,6,0)</f>
        <v>675.1</v>
      </c>
      <c r="O4824" t="s">
        <v>842</v>
      </c>
      <c r="P4824" t="str">
        <f>VLOOKUP(O4824,Stores!$A$1:$D$6,2,0)</f>
        <v>MegaMart Johnmouth</v>
      </c>
      <c r="Q4824" t="str">
        <f>VLOOKUP(O4824,Stores!$A$1:$D$6,4,0)</f>
        <v>East</v>
      </c>
      <c r="R4824" s="6">
        <v>3</v>
      </c>
      <c r="S4824" s="6">
        <v>0</v>
      </c>
      <c r="T4824" t="s">
        <v>851</v>
      </c>
      <c r="U4824">
        <f t="shared" si="225"/>
        <v>3404.3999999999996</v>
      </c>
      <c r="V4824" s="7">
        <f t="shared" si="226"/>
        <v>2025.3000000000002</v>
      </c>
      <c r="W4824" s="7">
        <f t="shared" si="227"/>
        <v>1378.0999999999995</v>
      </c>
    </row>
    <row r="4825" spans="1:23" x14ac:dyDescent="0.25">
      <c r="A4825" t="s">
        <v>1781</v>
      </c>
      <c r="B4825" s="4">
        <v>45882</v>
      </c>
      <c r="C4825" t="s">
        <v>681</v>
      </c>
      <c r="D4825" t="str">
        <f>VLOOKUP(C4825,Customers!$A$1:$H$201,4,0)</f>
        <v>Ann West</v>
      </c>
      <c r="E4825" t="str">
        <f>VLOOKUP(C4825,Customers!$A$1:$H$201,5,0)</f>
        <v>Male</v>
      </c>
      <c r="F4825" s="4">
        <f>VLOOKUP(C4825,Customers!$A$1:$H$201,6,0)</f>
        <v>36771</v>
      </c>
      <c r="G4825" s="4" t="str">
        <f>VLOOKUP(C4825,Customers!$A$1:$H$201,7,0)</f>
        <v>Craigshire</v>
      </c>
      <c r="H4825" s="4">
        <f>VLOOKUP(C4825,Customers!$A$1:$H$201,8,0)</f>
        <v>44778</v>
      </c>
      <c r="I4825" t="s">
        <v>774</v>
      </c>
      <c r="J4825" t="str">
        <f>VLOOKUP(I4825,Products!$A$1:$F$51,2,0)</f>
        <v>Behavior Dairy</v>
      </c>
      <c r="K4825" t="str">
        <f>VLOOKUP(I4825,Products!$A$1:$F$51,3,0)</f>
        <v>Groceries</v>
      </c>
      <c r="L4825" t="str">
        <f>VLOOKUP(I4825,Products!$A$1:$F$51,4,0)</f>
        <v>Dairy</v>
      </c>
      <c r="M4825" s="7">
        <f>VLOOKUP(I4825,Products!$A$1:$F$51,5,0)</f>
        <v>1015.76</v>
      </c>
      <c r="N4825" s="7">
        <f>VLOOKUP(I4825,Products!$A$1:$F$51,6,0)</f>
        <v>584.4</v>
      </c>
      <c r="O4825" t="s">
        <v>838</v>
      </c>
      <c r="P4825" t="str">
        <f>VLOOKUP(O4825,Stores!$A$1:$D$6,2,0)</f>
        <v>MegaMart Brianahaven</v>
      </c>
      <c r="Q4825" t="str">
        <f>VLOOKUP(O4825,Stores!$A$1:$D$6,4,0)</f>
        <v>North</v>
      </c>
      <c r="R4825" s="6">
        <v>3</v>
      </c>
      <c r="S4825" s="6">
        <v>0</v>
      </c>
      <c r="T4825" t="s">
        <v>854</v>
      </c>
      <c r="U4825">
        <f t="shared" si="225"/>
        <v>3047.2799999999997</v>
      </c>
      <c r="V4825" s="7">
        <f t="shared" si="226"/>
        <v>1753.1999999999998</v>
      </c>
      <c r="W4825" s="7">
        <f t="shared" si="227"/>
        <v>1293.08</v>
      </c>
    </row>
    <row r="4826" spans="1:23" x14ac:dyDescent="0.25">
      <c r="A4826" t="s">
        <v>2339</v>
      </c>
      <c r="B4826" s="4">
        <v>45882</v>
      </c>
      <c r="C4826" t="s">
        <v>668</v>
      </c>
      <c r="D4826" t="str">
        <f>VLOOKUP(C4826,Customers!$A$1:$H$201,4,0)</f>
        <v>Daniel Lawson</v>
      </c>
      <c r="E4826" t="str">
        <f>VLOOKUP(C4826,Customers!$A$1:$H$201,5,0)</f>
        <v>Male</v>
      </c>
      <c r="F4826" s="4">
        <f>VLOOKUP(C4826,Customers!$A$1:$H$201,6,0)</f>
        <v>24703</v>
      </c>
      <c r="G4826" s="4" t="str">
        <f>VLOOKUP(C4826,Customers!$A$1:$H$201,7,0)</f>
        <v>Conwayside</v>
      </c>
      <c r="H4826" s="4">
        <f>VLOOKUP(C4826,Customers!$A$1:$H$201,8,0)</f>
        <v>45026</v>
      </c>
      <c r="I4826" t="s">
        <v>804</v>
      </c>
      <c r="J4826" t="str">
        <f>VLOOKUP(I4826,Products!$A$1:$F$51,2,0)</f>
        <v>Present Television</v>
      </c>
      <c r="K4826" t="str">
        <f>VLOOKUP(I4826,Products!$A$1:$F$51,3,0)</f>
        <v>Electronics</v>
      </c>
      <c r="L4826" t="str">
        <f>VLOOKUP(I4826,Products!$A$1:$F$51,4,0)</f>
        <v>Television</v>
      </c>
      <c r="M4826" s="7">
        <f>VLOOKUP(I4826,Products!$A$1:$F$51,5,0)</f>
        <v>1635.01</v>
      </c>
      <c r="N4826" s="7">
        <f>VLOOKUP(I4826,Products!$A$1:$F$51,6,0)</f>
        <v>1043.29</v>
      </c>
      <c r="O4826" t="s">
        <v>838</v>
      </c>
      <c r="P4826" t="str">
        <f>VLOOKUP(O4826,Stores!$A$1:$D$6,2,0)</f>
        <v>MegaMart Brianahaven</v>
      </c>
      <c r="Q4826" t="str">
        <f>VLOOKUP(O4826,Stores!$A$1:$D$6,4,0)</f>
        <v>North</v>
      </c>
      <c r="R4826" s="6">
        <v>2</v>
      </c>
      <c r="S4826" s="6">
        <v>0.05</v>
      </c>
      <c r="T4826" t="s">
        <v>854</v>
      </c>
      <c r="U4826">
        <f t="shared" si="225"/>
        <v>3270.02</v>
      </c>
      <c r="V4826" s="7">
        <f t="shared" si="226"/>
        <v>2086.58</v>
      </c>
      <c r="W4826" s="7">
        <f t="shared" si="227"/>
        <v>1182.49</v>
      </c>
    </row>
    <row r="4827" spans="1:23" x14ac:dyDescent="0.25">
      <c r="A4827" t="s">
        <v>2541</v>
      </c>
      <c r="B4827" s="4">
        <v>45883</v>
      </c>
      <c r="C4827" t="s">
        <v>380</v>
      </c>
      <c r="D4827" t="str">
        <f>VLOOKUP(C4827,Customers!$A$1:$H$201,4,0)</f>
        <v>Carolyn Perez</v>
      </c>
      <c r="E4827" t="str">
        <f>VLOOKUP(C4827,Customers!$A$1:$H$201,5,0)</f>
        <v>Female</v>
      </c>
      <c r="F4827" s="4">
        <f>VLOOKUP(C4827,Customers!$A$1:$H$201,6,0)</f>
        <v>35236</v>
      </c>
      <c r="G4827" s="4" t="str">
        <f>VLOOKUP(C4827,Customers!$A$1:$H$201,7,0)</f>
        <v>South Briantown</v>
      </c>
      <c r="H4827" s="4">
        <f>VLOOKUP(C4827,Customers!$A$1:$H$201,8,0)</f>
        <v>45242</v>
      </c>
      <c r="I4827" t="s">
        <v>776</v>
      </c>
      <c r="J4827" t="str">
        <f>VLOOKUP(I4827,Products!$A$1:$F$51,2,0)</f>
        <v>Hospital Smartphone</v>
      </c>
      <c r="K4827" t="str">
        <f>VLOOKUP(I4827,Products!$A$1:$F$51,3,0)</f>
        <v>Electronics</v>
      </c>
      <c r="L4827" t="str">
        <f>VLOOKUP(I4827,Products!$A$1:$F$51,4,0)</f>
        <v>Smartphone</v>
      </c>
      <c r="M4827" s="7">
        <f>VLOOKUP(I4827,Products!$A$1:$F$51,5,0)</f>
        <v>1272.23</v>
      </c>
      <c r="N4827" s="7">
        <f>VLOOKUP(I4827,Products!$A$1:$F$51,6,0)</f>
        <v>952.65</v>
      </c>
      <c r="O4827" t="s">
        <v>831</v>
      </c>
      <c r="P4827" t="str">
        <f>VLOOKUP(O4827,Stores!$A$1:$D$6,2,0)</f>
        <v>MegaMart Peckmouth</v>
      </c>
      <c r="Q4827" t="str">
        <f>VLOOKUP(O4827,Stores!$A$1:$D$6,4,0)</f>
        <v>East</v>
      </c>
      <c r="R4827" s="6">
        <v>2</v>
      </c>
      <c r="S4827" s="6">
        <v>0.05</v>
      </c>
      <c r="T4827" t="s">
        <v>854</v>
      </c>
      <c r="U4827">
        <f t="shared" si="225"/>
        <v>2544.46</v>
      </c>
      <c r="V4827" s="7">
        <f t="shared" si="226"/>
        <v>1905.3</v>
      </c>
      <c r="W4827" s="7">
        <f t="shared" si="227"/>
        <v>638.21</v>
      </c>
    </row>
    <row r="4828" spans="1:23" x14ac:dyDescent="0.25">
      <c r="A4828" t="s">
        <v>3241</v>
      </c>
      <c r="B4828" s="4">
        <v>45883</v>
      </c>
      <c r="C4828" t="s">
        <v>42</v>
      </c>
      <c r="D4828" t="str">
        <f>VLOOKUP(C4828,Customers!$A$1:$H$201,4,0)</f>
        <v>Catherine Rice</v>
      </c>
      <c r="E4828" t="str">
        <f>VLOOKUP(C4828,Customers!$A$1:$H$201,5,0)</f>
        <v>Male</v>
      </c>
      <c r="F4828" s="4">
        <f>VLOOKUP(C4828,Customers!$A$1:$H$201,6,0)</f>
        <v>28106</v>
      </c>
      <c r="G4828" s="4" t="str">
        <f>VLOOKUP(C4828,Customers!$A$1:$H$201,7,0)</f>
        <v>West Carol</v>
      </c>
      <c r="H4828" s="4">
        <f>VLOOKUP(C4828,Customers!$A$1:$H$201,8,0)</f>
        <v>45861</v>
      </c>
      <c r="I4828" t="s">
        <v>822</v>
      </c>
      <c r="J4828" t="str">
        <f>VLOOKUP(I4828,Products!$A$1:$F$51,2,0)</f>
        <v>Maybe Footwear</v>
      </c>
      <c r="K4828" t="str">
        <f>VLOOKUP(I4828,Products!$A$1:$F$51,3,0)</f>
        <v>Fashion</v>
      </c>
      <c r="L4828" t="str">
        <f>VLOOKUP(I4828,Products!$A$1:$F$51,4,0)</f>
        <v>Footwear</v>
      </c>
      <c r="M4828" s="7">
        <f>VLOOKUP(I4828,Products!$A$1:$F$51,5,0)</f>
        <v>1044.6400000000001</v>
      </c>
      <c r="N4828" s="7">
        <f>VLOOKUP(I4828,Products!$A$1:$F$51,6,0)</f>
        <v>775.07</v>
      </c>
      <c r="O4828" t="s">
        <v>827</v>
      </c>
      <c r="P4828" t="str">
        <f>VLOOKUP(O4828,Stores!$A$1:$D$6,2,0)</f>
        <v>MegaMart Jimenezborough</v>
      </c>
      <c r="Q4828" t="str">
        <f>VLOOKUP(O4828,Stores!$A$1:$D$6,4,0)</f>
        <v>South</v>
      </c>
      <c r="R4828" s="6">
        <v>5</v>
      </c>
      <c r="S4828" s="6">
        <v>0</v>
      </c>
      <c r="T4828" t="s">
        <v>854</v>
      </c>
      <c r="U4828">
        <f t="shared" si="225"/>
        <v>5223.2000000000007</v>
      </c>
      <c r="V4828" s="7">
        <f t="shared" si="226"/>
        <v>3875.3500000000004</v>
      </c>
      <c r="W4828" s="7">
        <f t="shared" si="227"/>
        <v>1346.8500000000004</v>
      </c>
    </row>
    <row r="4829" spans="1:23" x14ac:dyDescent="0.25">
      <c r="A4829" t="s">
        <v>3489</v>
      </c>
      <c r="B4829" s="4">
        <v>45883</v>
      </c>
      <c r="C4829" t="s">
        <v>447</v>
      </c>
      <c r="D4829" t="str">
        <f>VLOOKUP(C4829,Customers!$A$1:$H$201,4,0)</f>
        <v>John Bell</v>
      </c>
      <c r="E4829" t="str">
        <f>VLOOKUP(C4829,Customers!$A$1:$H$201,5,0)</f>
        <v>Male</v>
      </c>
      <c r="F4829" s="4">
        <f>VLOOKUP(C4829,Customers!$A$1:$H$201,6,0)</f>
        <v>24531</v>
      </c>
      <c r="G4829" s="4" t="str">
        <f>VLOOKUP(C4829,Customers!$A$1:$H$201,7,0)</f>
        <v>Sarahhaven</v>
      </c>
      <c r="H4829" s="4">
        <f>VLOOKUP(C4829,Customers!$A$1:$H$201,8,0)</f>
        <v>44480</v>
      </c>
      <c r="I4829" t="s">
        <v>790</v>
      </c>
      <c r="J4829" t="str">
        <f>VLOOKUP(I4829,Products!$A$1:$F$51,2,0)</f>
        <v>Everything Laptop</v>
      </c>
      <c r="K4829" t="str">
        <f>VLOOKUP(I4829,Products!$A$1:$F$51,3,0)</f>
        <v>Electronics</v>
      </c>
      <c r="L4829" t="str">
        <f>VLOOKUP(I4829,Products!$A$1:$F$51,4,0)</f>
        <v>Laptop</v>
      </c>
      <c r="M4829" s="7">
        <f>VLOOKUP(I4829,Products!$A$1:$F$51,5,0)</f>
        <v>428.05</v>
      </c>
      <c r="N4829" s="7">
        <f>VLOOKUP(I4829,Products!$A$1:$F$51,6,0)</f>
        <v>246.07</v>
      </c>
      <c r="O4829" t="s">
        <v>831</v>
      </c>
      <c r="P4829" t="str">
        <f>VLOOKUP(O4829,Stores!$A$1:$D$6,2,0)</f>
        <v>MegaMart Peckmouth</v>
      </c>
      <c r="Q4829" t="str">
        <f>VLOOKUP(O4829,Stores!$A$1:$D$6,4,0)</f>
        <v>East</v>
      </c>
      <c r="R4829" s="6">
        <v>1</v>
      </c>
      <c r="S4829" s="6">
        <v>0.1</v>
      </c>
      <c r="T4829" t="s">
        <v>854</v>
      </c>
      <c r="U4829">
        <f t="shared" si="225"/>
        <v>428.05</v>
      </c>
      <c r="V4829" s="7">
        <f t="shared" si="226"/>
        <v>246.07</v>
      </c>
      <c r="W4829" s="7">
        <f t="shared" si="227"/>
        <v>181.08</v>
      </c>
    </row>
    <row r="4830" spans="1:23" x14ac:dyDescent="0.25">
      <c r="A4830" t="s">
        <v>4519</v>
      </c>
      <c r="B4830" s="4">
        <v>45883</v>
      </c>
      <c r="C4830" t="s">
        <v>83</v>
      </c>
      <c r="D4830" t="str">
        <f>VLOOKUP(C4830,Customers!$A$1:$H$201,4,0)</f>
        <v>Debbie Martin</v>
      </c>
      <c r="E4830" t="str">
        <f>VLOOKUP(C4830,Customers!$A$1:$H$201,5,0)</f>
        <v>Male</v>
      </c>
      <c r="F4830" s="4">
        <f>VLOOKUP(C4830,Customers!$A$1:$H$201,6,0)</f>
        <v>34290</v>
      </c>
      <c r="G4830" s="4" t="str">
        <f>VLOOKUP(C4830,Customers!$A$1:$H$201,7,0)</f>
        <v>Meganmouth</v>
      </c>
      <c r="H4830" s="4">
        <f>VLOOKUP(C4830,Customers!$A$1:$H$201,8,0)</f>
        <v>44583</v>
      </c>
      <c r="I4830" t="s">
        <v>798</v>
      </c>
      <c r="J4830" t="str">
        <f>VLOOKUP(I4830,Products!$A$1:$F$51,2,0)</f>
        <v>Stage Footwear</v>
      </c>
      <c r="K4830" t="str">
        <f>VLOOKUP(I4830,Products!$A$1:$F$51,3,0)</f>
        <v>Fashion</v>
      </c>
      <c r="L4830" t="str">
        <f>VLOOKUP(I4830,Products!$A$1:$F$51,4,0)</f>
        <v>Footwear</v>
      </c>
      <c r="M4830" s="7">
        <f>VLOOKUP(I4830,Products!$A$1:$F$51,5,0)</f>
        <v>1102.791777777778</v>
      </c>
      <c r="N4830" s="7">
        <f>VLOOKUP(I4830,Products!$A$1:$F$51,6,0)</f>
        <v>742.26521739130465</v>
      </c>
      <c r="O4830" t="s">
        <v>827</v>
      </c>
      <c r="P4830" t="str">
        <f>VLOOKUP(O4830,Stores!$A$1:$D$6,2,0)</f>
        <v>MegaMart Jimenezborough</v>
      </c>
      <c r="Q4830" t="str">
        <f>VLOOKUP(O4830,Stores!$A$1:$D$6,4,0)</f>
        <v>South</v>
      </c>
      <c r="R4830" s="6">
        <v>3</v>
      </c>
      <c r="S4830" s="6">
        <v>0.1</v>
      </c>
      <c r="T4830" t="s">
        <v>851</v>
      </c>
      <c r="U4830">
        <f t="shared" si="225"/>
        <v>3308.3753333333339</v>
      </c>
      <c r="V4830" s="7">
        <f t="shared" si="226"/>
        <v>2226.7956521739138</v>
      </c>
      <c r="W4830" s="7">
        <f t="shared" si="227"/>
        <v>1080.6796811594199</v>
      </c>
    </row>
    <row r="4831" spans="1:23" x14ac:dyDescent="0.25">
      <c r="A4831" t="s">
        <v>1252</v>
      </c>
      <c r="B4831" s="4">
        <v>45883</v>
      </c>
      <c r="C4831" t="s">
        <v>688</v>
      </c>
      <c r="D4831" t="str">
        <f>VLOOKUP(C4831,Customers!$A$1:$H$201,4,0)</f>
        <v>James Noble</v>
      </c>
      <c r="E4831" t="str">
        <f>VLOOKUP(C4831,Customers!$A$1:$H$201,5,0)</f>
        <v>Female</v>
      </c>
      <c r="F4831" s="4">
        <f>VLOOKUP(C4831,Customers!$A$1:$H$201,6,0)</f>
        <v>23491</v>
      </c>
      <c r="G4831" s="4" t="str">
        <f>VLOOKUP(C4831,Customers!$A$1:$H$201,7,0)</f>
        <v>Woodbury</v>
      </c>
      <c r="H4831" s="4">
        <f>VLOOKUP(C4831,Customers!$A$1:$H$201,8,0)</f>
        <v>45707</v>
      </c>
      <c r="I4831" t="s">
        <v>753</v>
      </c>
      <c r="J4831" t="str">
        <f>VLOOKUP(I4831,Products!$A$1:$F$51,2,0)</f>
        <v>Find Headphones</v>
      </c>
      <c r="K4831" t="str">
        <f>VLOOKUP(I4831,Products!$A$1:$F$51,3,0)</f>
        <v>Electronics</v>
      </c>
      <c r="L4831" t="str">
        <f>VLOOKUP(I4831,Products!$A$1:$F$51,4,0)</f>
        <v>Headphones</v>
      </c>
      <c r="M4831" s="7">
        <f>VLOOKUP(I4831,Products!$A$1:$F$51,5,0)</f>
        <v>1246.1099999999999</v>
      </c>
      <c r="N4831" s="7">
        <f>VLOOKUP(I4831,Products!$A$1:$F$51,6,0)</f>
        <v>833.52</v>
      </c>
      <c r="O4831" t="s">
        <v>838</v>
      </c>
      <c r="P4831" t="str">
        <f>VLOOKUP(O4831,Stores!$A$1:$D$6,2,0)</f>
        <v>MegaMart Brianahaven</v>
      </c>
      <c r="Q4831" t="str">
        <f>VLOOKUP(O4831,Stores!$A$1:$D$6,4,0)</f>
        <v>North</v>
      </c>
      <c r="R4831" s="6">
        <v>4</v>
      </c>
      <c r="S4831" s="6">
        <v>0.15</v>
      </c>
      <c r="T4831" t="s">
        <v>857</v>
      </c>
      <c r="U4831">
        <f t="shared" si="225"/>
        <v>4984.4399999999996</v>
      </c>
      <c r="V4831" s="7">
        <f t="shared" si="226"/>
        <v>3334.08</v>
      </c>
      <c r="W4831" s="7">
        <f t="shared" si="227"/>
        <v>1649.5099999999998</v>
      </c>
    </row>
    <row r="4832" spans="1:23" x14ac:dyDescent="0.25">
      <c r="A4832" t="s">
        <v>1697</v>
      </c>
      <c r="B4832" s="4">
        <v>45883</v>
      </c>
      <c r="C4832" t="s">
        <v>226</v>
      </c>
      <c r="D4832" t="str">
        <f>VLOOKUP(C4832,Customers!$A$1:$H$201,4,0)</f>
        <v>Scott Wyatt</v>
      </c>
      <c r="E4832" t="str">
        <f>VLOOKUP(C4832,Customers!$A$1:$H$201,5,0)</f>
        <v>Female</v>
      </c>
      <c r="F4832" s="4">
        <f>VLOOKUP(C4832,Customers!$A$1:$H$201,6,0)</f>
        <v>23142</v>
      </c>
      <c r="G4832" s="4" t="str">
        <f>VLOOKUP(C4832,Customers!$A$1:$H$201,7,0)</f>
        <v>New Meagan</v>
      </c>
      <c r="H4832" s="4">
        <f>VLOOKUP(C4832,Customers!$A$1:$H$201,8,0)</f>
        <v>45562</v>
      </c>
      <c r="I4832" t="s">
        <v>721</v>
      </c>
      <c r="J4832" t="str">
        <f>VLOOKUP(I4832,Products!$A$1:$F$51,2,0)</f>
        <v>Knowledge Bags</v>
      </c>
      <c r="K4832" t="str">
        <f>VLOOKUP(I4832,Products!$A$1:$F$51,3,0)</f>
        <v>Fashion</v>
      </c>
      <c r="L4832" t="str">
        <f>VLOOKUP(I4832,Products!$A$1:$F$51,4,0)</f>
        <v>Bags</v>
      </c>
      <c r="M4832" s="7">
        <f>VLOOKUP(I4832,Products!$A$1:$F$51,5,0)</f>
        <v>1396.22</v>
      </c>
      <c r="N4832" s="7">
        <f>VLOOKUP(I4832,Products!$A$1:$F$51,6,0)</f>
        <v>1004.09</v>
      </c>
      <c r="O4832" t="s">
        <v>838</v>
      </c>
      <c r="P4832" t="str">
        <f>VLOOKUP(O4832,Stores!$A$1:$D$6,2,0)</f>
        <v>MegaMart Brianahaven</v>
      </c>
      <c r="Q4832" t="str">
        <f>VLOOKUP(O4832,Stores!$A$1:$D$6,4,0)</f>
        <v>North</v>
      </c>
      <c r="R4832" s="6">
        <v>4</v>
      </c>
      <c r="S4832" s="6">
        <v>0.1</v>
      </c>
      <c r="T4832" t="s">
        <v>861</v>
      </c>
      <c r="U4832">
        <f t="shared" si="225"/>
        <v>5584.88</v>
      </c>
      <c r="V4832" s="7">
        <f t="shared" si="226"/>
        <v>4016.36</v>
      </c>
      <c r="W4832" s="7">
        <f t="shared" si="227"/>
        <v>1567.62</v>
      </c>
    </row>
    <row r="4833" spans="1:23" x14ac:dyDescent="0.25">
      <c r="A4833" t="s">
        <v>2131</v>
      </c>
      <c r="B4833" s="4">
        <v>45884</v>
      </c>
      <c r="C4833" t="s">
        <v>450</v>
      </c>
      <c r="D4833" t="str">
        <f>VLOOKUP(C4833,Customers!$A$1:$H$201,4,0)</f>
        <v>Amy Smith</v>
      </c>
      <c r="E4833" t="str">
        <f>VLOOKUP(C4833,Customers!$A$1:$H$201,5,0)</f>
        <v>Male</v>
      </c>
      <c r="F4833" s="4">
        <f>VLOOKUP(C4833,Customers!$A$1:$H$201,6,0)</f>
        <v>22556</v>
      </c>
      <c r="G4833" s="4" t="str">
        <f>VLOOKUP(C4833,Customers!$A$1:$H$201,7,0)</f>
        <v>Simonstad</v>
      </c>
      <c r="H4833" s="4">
        <f>VLOOKUP(C4833,Customers!$A$1:$H$201,8,0)</f>
        <v>45467</v>
      </c>
      <c r="I4833" t="s">
        <v>768</v>
      </c>
      <c r="J4833" t="str">
        <f>VLOOKUP(I4833,Products!$A$1:$F$51,2,0)</f>
        <v>And Footwear</v>
      </c>
      <c r="K4833" t="str">
        <f>VLOOKUP(I4833,Products!$A$1:$F$51,3,0)</f>
        <v>Fashion</v>
      </c>
      <c r="L4833" t="str">
        <f>VLOOKUP(I4833,Products!$A$1:$F$51,4,0)</f>
        <v>Footwear</v>
      </c>
      <c r="M4833" s="7">
        <f>VLOOKUP(I4833,Products!$A$1:$F$51,5,0)</f>
        <v>1878.47</v>
      </c>
      <c r="N4833" s="7">
        <f>VLOOKUP(I4833,Products!$A$1:$F$51,6,0)</f>
        <v>1014.91</v>
      </c>
      <c r="O4833" t="s">
        <v>835</v>
      </c>
      <c r="P4833" t="str">
        <f>VLOOKUP(O4833,Stores!$A$1:$D$6,2,0)</f>
        <v>MegaMart New Michele</v>
      </c>
      <c r="Q4833" t="str">
        <f>VLOOKUP(O4833,Stores!$A$1:$D$6,4,0)</f>
        <v>West</v>
      </c>
      <c r="R4833" s="6">
        <v>4</v>
      </c>
      <c r="S4833" s="6">
        <v>0.15</v>
      </c>
      <c r="T4833" t="s">
        <v>861</v>
      </c>
      <c r="U4833">
        <f t="shared" si="225"/>
        <v>7513.88</v>
      </c>
      <c r="V4833" s="7">
        <f t="shared" si="226"/>
        <v>4059.64</v>
      </c>
      <c r="W4833" s="7">
        <f t="shared" si="227"/>
        <v>3453.3900000000003</v>
      </c>
    </row>
    <row r="4834" spans="1:23" x14ac:dyDescent="0.25">
      <c r="A4834" t="s">
        <v>3403</v>
      </c>
      <c r="B4834" s="4">
        <v>45884</v>
      </c>
      <c r="C4834" t="s">
        <v>215</v>
      </c>
      <c r="D4834" t="str">
        <f>VLOOKUP(C4834,Customers!$A$1:$H$201,4,0)</f>
        <v>Carl Wyatt</v>
      </c>
      <c r="E4834" t="str">
        <f>VLOOKUP(C4834,Customers!$A$1:$H$201,5,0)</f>
        <v>Female</v>
      </c>
      <c r="F4834" s="4">
        <f>VLOOKUP(C4834,Customers!$A$1:$H$201,6,0)</f>
        <v>38253</v>
      </c>
      <c r="G4834" s="4" t="str">
        <f>VLOOKUP(C4834,Customers!$A$1:$H$201,7,0)</f>
        <v>North Tracey</v>
      </c>
      <c r="H4834" s="4">
        <f>VLOOKUP(C4834,Customers!$A$1:$H$201,8,0)</f>
        <v>44366</v>
      </c>
      <c r="I4834" t="s">
        <v>746</v>
      </c>
      <c r="J4834" t="str">
        <f>VLOOKUP(I4834,Products!$A$1:$F$51,2,0)</f>
        <v>Add Clothing</v>
      </c>
      <c r="K4834" t="str">
        <f>VLOOKUP(I4834,Products!$A$1:$F$51,3,0)</f>
        <v>Fashion</v>
      </c>
      <c r="L4834" t="str">
        <f>VLOOKUP(I4834,Products!$A$1:$F$51,4,0)</f>
        <v>Clothing</v>
      </c>
      <c r="M4834" s="7">
        <f>VLOOKUP(I4834,Products!$A$1:$F$51,5,0)</f>
        <v>1342.75</v>
      </c>
      <c r="N4834" s="7">
        <f>VLOOKUP(I4834,Products!$A$1:$F$51,6,0)</f>
        <v>797.94</v>
      </c>
      <c r="O4834" t="s">
        <v>831</v>
      </c>
      <c r="P4834" t="str">
        <f>VLOOKUP(O4834,Stores!$A$1:$D$6,2,0)</f>
        <v>MegaMart Peckmouth</v>
      </c>
      <c r="Q4834" t="str">
        <f>VLOOKUP(O4834,Stores!$A$1:$D$6,4,0)</f>
        <v>East</v>
      </c>
      <c r="R4834" s="6">
        <v>1</v>
      </c>
      <c r="S4834" s="6">
        <v>0.1</v>
      </c>
      <c r="T4834" t="s">
        <v>857</v>
      </c>
      <c r="U4834">
        <f t="shared" si="225"/>
        <v>1342.75</v>
      </c>
      <c r="V4834" s="7">
        <f t="shared" si="226"/>
        <v>797.94</v>
      </c>
      <c r="W4834" s="7">
        <f t="shared" si="227"/>
        <v>543.91</v>
      </c>
    </row>
    <row r="4835" spans="1:23" x14ac:dyDescent="0.25">
      <c r="A4835" t="s">
        <v>5309</v>
      </c>
      <c r="B4835" s="4">
        <v>45884</v>
      </c>
      <c r="C4835" t="s">
        <v>14</v>
      </c>
      <c r="D4835" t="str">
        <f>VLOOKUP(C4835,Customers!$A$1:$H$201,4,0)</f>
        <v>Carol Hays</v>
      </c>
      <c r="E4835" t="str">
        <f>VLOOKUP(C4835,Customers!$A$1:$H$201,5,0)</f>
        <v>Female</v>
      </c>
      <c r="F4835" s="4">
        <f>VLOOKUP(C4835,Customers!$A$1:$H$201,6,0)</f>
        <v>38461</v>
      </c>
      <c r="G4835" s="4" t="str">
        <f>VLOOKUP(C4835,Customers!$A$1:$H$201,7,0)</f>
        <v>Port Allen</v>
      </c>
      <c r="H4835" s="4">
        <f>VLOOKUP(C4835,Customers!$A$1:$H$201,8,0)</f>
        <v>45334</v>
      </c>
      <c r="I4835" t="s">
        <v>770</v>
      </c>
      <c r="J4835" t="str">
        <f>VLOOKUP(I4835,Products!$A$1:$F$51,2,0)</f>
        <v>Him Smartphone</v>
      </c>
      <c r="K4835" t="str">
        <f>VLOOKUP(I4835,Products!$A$1:$F$51,3,0)</f>
        <v>Electronics</v>
      </c>
      <c r="L4835" t="str">
        <f>VLOOKUP(I4835,Products!$A$1:$F$51,4,0)</f>
        <v>Smartphone</v>
      </c>
      <c r="M4835" s="7">
        <f>VLOOKUP(I4835,Products!$A$1:$F$51,5,0)</f>
        <v>1487.41</v>
      </c>
      <c r="N4835" s="7">
        <f>VLOOKUP(I4835,Products!$A$1:$F$51,6,0)</f>
        <v>813.07</v>
      </c>
      <c r="O4835" t="s">
        <v>842</v>
      </c>
      <c r="P4835" t="str">
        <f>VLOOKUP(O4835,Stores!$A$1:$D$6,2,0)</f>
        <v>MegaMart Johnmouth</v>
      </c>
      <c r="Q4835" t="str">
        <f>VLOOKUP(O4835,Stores!$A$1:$D$6,4,0)</f>
        <v>East</v>
      </c>
      <c r="R4835" s="6">
        <v>5</v>
      </c>
      <c r="S4835" s="6">
        <v>0.1</v>
      </c>
      <c r="T4835" t="s">
        <v>851</v>
      </c>
      <c r="U4835">
        <f t="shared" si="225"/>
        <v>7437.05</v>
      </c>
      <c r="V4835" s="7">
        <f t="shared" si="226"/>
        <v>4065.3500000000004</v>
      </c>
      <c r="W4835" s="7">
        <f t="shared" si="227"/>
        <v>3370.7999999999997</v>
      </c>
    </row>
    <row r="4836" spans="1:23" x14ac:dyDescent="0.25">
      <c r="A4836" t="s">
        <v>1265</v>
      </c>
      <c r="B4836" s="4">
        <v>45884</v>
      </c>
      <c r="C4836" t="s">
        <v>289</v>
      </c>
      <c r="D4836" t="str">
        <f>VLOOKUP(C4836,Customers!$A$1:$H$201,4,0)</f>
        <v>Matthew Juarez</v>
      </c>
      <c r="E4836" t="str">
        <f>VLOOKUP(C4836,Customers!$A$1:$H$201,5,0)</f>
        <v>Female</v>
      </c>
      <c r="F4836" s="4">
        <f>VLOOKUP(C4836,Customers!$A$1:$H$201,6,0)</f>
        <v>37614</v>
      </c>
      <c r="G4836" s="4" t="str">
        <f>VLOOKUP(C4836,Customers!$A$1:$H$201,7,0)</f>
        <v>North Meagan</v>
      </c>
      <c r="H4836" s="4">
        <f>VLOOKUP(C4836,Customers!$A$1:$H$201,8,0)</f>
        <v>44855</v>
      </c>
      <c r="I4836" t="s">
        <v>721</v>
      </c>
      <c r="J4836" t="str">
        <f>VLOOKUP(I4836,Products!$A$1:$F$51,2,0)</f>
        <v>Knowledge Bags</v>
      </c>
      <c r="K4836" t="str">
        <f>VLOOKUP(I4836,Products!$A$1:$F$51,3,0)</f>
        <v>Fashion</v>
      </c>
      <c r="L4836" t="str">
        <f>VLOOKUP(I4836,Products!$A$1:$F$51,4,0)</f>
        <v>Bags</v>
      </c>
      <c r="M4836" s="7">
        <f>VLOOKUP(I4836,Products!$A$1:$F$51,5,0)</f>
        <v>1396.22</v>
      </c>
      <c r="N4836" s="7">
        <f>VLOOKUP(I4836,Products!$A$1:$F$51,6,0)</f>
        <v>1004.09</v>
      </c>
      <c r="O4836" t="s">
        <v>827</v>
      </c>
      <c r="P4836" t="str">
        <f>VLOOKUP(O4836,Stores!$A$1:$D$6,2,0)</f>
        <v>MegaMart Jimenezborough</v>
      </c>
      <c r="Q4836" t="str">
        <f>VLOOKUP(O4836,Stores!$A$1:$D$6,4,0)</f>
        <v>South</v>
      </c>
      <c r="R4836" s="6">
        <v>1</v>
      </c>
      <c r="S4836" s="6">
        <v>0</v>
      </c>
      <c r="T4836" t="s">
        <v>854</v>
      </c>
      <c r="U4836">
        <f t="shared" si="225"/>
        <v>1396.22</v>
      </c>
      <c r="V4836" s="7">
        <f t="shared" si="226"/>
        <v>1004.09</v>
      </c>
      <c r="W4836" s="7">
        <f t="shared" si="227"/>
        <v>391.13</v>
      </c>
    </row>
    <row r="4837" spans="1:23" x14ac:dyDescent="0.25">
      <c r="A4837" t="s">
        <v>1649</v>
      </c>
      <c r="B4837" s="4">
        <v>45884</v>
      </c>
      <c r="C4837" t="s">
        <v>296</v>
      </c>
      <c r="D4837" t="str">
        <f>VLOOKUP(C4837,Customers!$A$1:$H$201,4,0)</f>
        <v>Donald Marsh</v>
      </c>
      <c r="E4837" t="str">
        <f>VLOOKUP(C4837,Customers!$A$1:$H$201,5,0)</f>
        <v>Female</v>
      </c>
      <c r="F4837" s="4">
        <f>VLOOKUP(C4837,Customers!$A$1:$H$201,6,0)</f>
        <v>29021</v>
      </c>
      <c r="G4837" s="4" t="str">
        <f>VLOOKUP(C4837,Customers!$A$1:$H$201,7,0)</f>
        <v>North Bradleyfurt</v>
      </c>
      <c r="H4837" s="4">
        <f>VLOOKUP(C4837,Customers!$A$1:$H$201,8,0)</f>
        <v>45479</v>
      </c>
      <c r="I4837" t="s">
        <v>746</v>
      </c>
      <c r="J4837" t="str">
        <f>VLOOKUP(I4837,Products!$A$1:$F$51,2,0)</f>
        <v>Add Clothing</v>
      </c>
      <c r="K4837" t="str">
        <f>VLOOKUP(I4837,Products!$A$1:$F$51,3,0)</f>
        <v>Fashion</v>
      </c>
      <c r="L4837" t="str">
        <f>VLOOKUP(I4837,Products!$A$1:$F$51,4,0)</f>
        <v>Clothing</v>
      </c>
      <c r="M4837" s="7">
        <f>VLOOKUP(I4837,Products!$A$1:$F$51,5,0)</f>
        <v>1342.75</v>
      </c>
      <c r="N4837" s="7">
        <f>VLOOKUP(I4837,Products!$A$1:$F$51,6,0)</f>
        <v>797.94</v>
      </c>
      <c r="O4837" t="s">
        <v>831</v>
      </c>
      <c r="P4837" t="str">
        <f>VLOOKUP(O4837,Stores!$A$1:$D$6,2,0)</f>
        <v>MegaMart Peckmouth</v>
      </c>
      <c r="Q4837" t="str">
        <f>VLOOKUP(O4837,Stores!$A$1:$D$6,4,0)</f>
        <v>East</v>
      </c>
      <c r="R4837" s="6">
        <v>3</v>
      </c>
      <c r="S4837" s="6">
        <v>0.05</v>
      </c>
      <c r="T4837" t="s">
        <v>854</v>
      </c>
      <c r="U4837">
        <f t="shared" si="225"/>
        <v>4028.25</v>
      </c>
      <c r="V4837" s="7">
        <f t="shared" si="226"/>
        <v>2393.8200000000002</v>
      </c>
      <c r="W4837" s="7">
        <f t="shared" si="227"/>
        <v>1633.4799999999998</v>
      </c>
    </row>
    <row r="4838" spans="1:23" x14ac:dyDescent="0.25">
      <c r="A4838" t="s">
        <v>3567</v>
      </c>
      <c r="B4838" s="4">
        <v>45884</v>
      </c>
      <c r="C4838" t="s">
        <v>489</v>
      </c>
      <c r="D4838" t="str">
        <f>VLOOKUP(C4838,Customers!$A$1:$H$201,4,0)</f>
        <v>Emily Hart</v>
      </c>
      <c r="E4838" t="str">
        <f>VLOOKUP(C4838,Customers!$A$1:$H$201,5,0)</f>
        <v>Female</v>
      </c>
      <c r="F4838" s="4">
        <f>VLOOKUP(C4838,Customers!$A$1:$H$201,6,0)</f>
        <v>31076</v>
      </c>
      <c r="G4838" s="4" t="str">
        <f>VLOOKUP(C4838,Customers!$A$1:$H$201,7,0)</f>
        <v>Angelaland</v>
      </c>
      <c r="H4838" s="4">
        <f>VLOOKUP(C4838,Customers!$A$1:$H$201,8,0)</f>
        <v>45799</v>
      </c>
      <c r="I4838" t="s">
        <v>732</v>
      </c>
      <c r="J4838" t="str">
        <f>VLOOKUP(I4838,Products!$A$1:$F$51,2,0)</f>
        <v>Us Snacks</v>
      </c>
      <c r="K4838" t="str">
        <f>VLOOKUP(I4838,Products!$A$1:$F$51,3,0)</f>
        <v>Groceries</v>
      </c>
      <c r="L4838" t="str">
        <f>VLOOKUP(I4838,Products!$A$1:$F$51,4,0)</f>
        <v>Snacks</v>
      </c>
      <c r="M4838" s="7">
        <f>VLOOKUP(I4838,Products!$A$1:$F$51,5,0)</f>
        <v>123.19</v>
      </c>
      <c r="N4838" s="7">
        <f>VLOOKUP(I4838,Products!$A$1:$F$51,6,0)</f>
        <v>80.36</v>
      </c>
      <c r="O4838" t="s">
        <v>838</v>
      </c>
      <c r="P4838" t="str">
        <f>VLOOKUP(O4838,Stores!$A$1:$D$6,2,0)</f>
        <v>MegaMart Brianahaven</v>
      </c>
      <c r="Q4838" t="str">
        <f>VLOOKUP(O4838,Stores!$A$1:$D$6,4,0)</f>
        <v>North</v>
      </c>
      <c r="R4838" s="6">
        <v>4</v>
      </c>
      <c r="S4838" s="6">
        <v>0.15</v>
      </c>
      <c r="T4838" t="s">
        <v>851</v>
      </c>
      <c r="U4838">
        <f t="shared" si="225"/>
        <v>492.76</v>
      </c>
      <c r="V4838" s="7">
        <f t="shared" si="226"/>
        <v>321.44</v>
      </c>
      <c r="W4838" s="7">
        <f t="shared" si="227"/>
        <v>170.47</v>
      </c>
    </row>
    <row r="4839" spans="1:23" x14ac:dyDescent="0.25">
      <c r="A4839" t="s">
        <v>3866</v>
      </c>
      <c r="B4839" s="4">
        <v>45884</v>
      </c>
      <c r="C4839" t="s">
        <v>360</v>
      </c>
      <c r="D4839" t="str">
        <f>VLOOKUP(C4839,Customers!$A$1:$H$201,4,0)</f>
        <v>Eric King</v>
      </c>
      <c r="E4839" t="str">
        <f>VLOOKUP(C4839,Customers!$A$1:$H$201,5,0)</f>
        <v>Male</v>
      </c>
      <c r="F4839" s="4">
        <f>VLOOKUP(C4839,Customers!$A$1:$H$201,6,0)</f>
        <v>32514</v>
      </c>
      <c r="G4839" s="4" t="str">
        <f>VLOOKUP(C4839,Customers!$A$1:$H$201,7,0)</f>
        <v>Lake Amanda</v>
      </c>
      <c r="H4839" s="4">
        <f>VLOOKUP(C4839,Customers!$A$1:$H$201,8,0)</f>
        <v>44496</v>
      </c>
      <c r="I4839" t="s">
        <v>780</v>
      </c>
      <c r="J4839" t="str">
        <f>VLOOKUP(I4839,Products!$A$1:$F$51,2,0)</f>
        <v>Road Clothing</v>
      </c>
      <c r="K4839" t="str">
        <f>VLOOKUP(I4839,Products!$A$1:$F$51,3,0)</f>
        <v>Fashion</v>
      </c>
      <c r="L4839" t="str">
        <f>VLOOKUP(I4839,Products!$A$1:$F$51,4,0)</f>
        <v>Clothing</v>
      </c>
      <c r="M4839" s="7">
        <f>VLOOKUP(I4839,Products!$A$1:$F$51,5,0)</f>
        <v>1485.05</v>
      </c>
      <c r="N4839" s="7">
        <f>VLOOKUP(I4839,Products!$A$1:$F$51,6,0)</f>
        <v>988.31</v>
      </c>
      <c r="O4839" t="s">
        <v>838</v>
      </c>
      <c r="P4839" t="str">
        <f>VLOOKUP(O4839,Stores!$A$1:$D$6,2,0)</f>
        <v>MegaMart Brianahaven</v>
      </c>
      <c r="Q4839" t="str">
        <f>VLOOKUP(O4839,Stores!$A$1:$D$6,4,0)</f>
        <v>North</v>
      </c>
      <c r="R4839" s="6">
        <v>3</v>
      </c>
      <c r="S4839" s="6">
        <v>0.1</v>
      </c>
      <c r="T4839" t="s">
        <v>857</v>
      </c>
      <c r="U4839">
        <f t="shared" si="225"/>
        <v>4455.1499999999996</v>
      </c>
      <c r="V4839" s="7">
        <f t="shared" si="226"/>
        <v>2964.93</v>
      </c>
      <c r="W4839" s="7">
        <f t="shared" si="227"/>
        <v>1489.3199999999997</v>
      </c>
    </row>
    <row r="4840" spans="1:23" x14ac:dyDescent="0.25">
      <c r="A4840" t="s">
        <v>4738</v>
      </c>
      <c r="B4840" s="4">
        <v>45884</v>
      </c>
      <c r="C4840" t="s">
        <v>49</v>
      </c>
      <c r="D4840" t="str">
        <f>VLOOKUP(C4840,Customers!$A$1:$H$201,4,0)</f>
        <v>Dale Perry</v>
      </c>
      <c r="E4840" t="str">
        <f>VLOOKUP(C4840,Customers!$A$1:$H$201,5,0)</f>
        <v>Male</v>
      </c>
      <c r="F4840" s="4">
        <f>VLOOKUP(C4840,Customers!$A$1:$H$201,6,0)</f>
        <v>32850</v>
      </c>
      <c r="G4840" s="4" t="str">
        <f>VLOOKUP(C4840,Customers!$A$1:$H$201,7,0)</f>
        <v>Lake Dawn</v>
      </c>
      <c r="H4840" s="4">
        <f>VLOOKUP(C4840,Customers!$A$1:$H$201,8,0)</f>
        <v>44393</v>
      </c>
      <c r="I4840" t="s">
        <v>770</v>
      </c>
      <c r="J4840" t="str">
        <f>VLOOKUP(I4840,Products!$A$1:$F$51,2,0)</f>
        <v>Him Smartphone</v>
      </c>
      <c r="K4840" t="str">
        <f>VLOOKUP(I4840,Products!$A$1:$F$51,3,0)</f>
        <v>Electronics</v>
      </c>
      <c r="L4840" t="str">
        <f>VLOOKUP(I4840,Products!$A$1:$F$51,4,0)</f>
        <v>Smartphone</v>
      </c>
      <c r="M4840" s="7">
        <f>VLOOKUP(I4840,Products!$A$1:$F$51,5,0)</f>
        <v>1487.41</v>
      </c>
      <c r="N4840" s="7">
        <f>VLOOKUP(I4840,Products!$A$1:$F$51,6,0)</f>
        <v>813.07</v>
      </c>
      <c r="O4840" t="s">
        <v>831</v>
      </c>
      <c r="P4840" t="str">
        <f>VLOOKUP(O4840,Stores!$A$1:$D$6,2,0)</f>
        <v>MegaMart Peckmouth</v>
      </c>
      <c r="Q4840" t="str">
        <f>VLOOKUP(O4840,Stores!$A$1:$D$6,4,0)</f>
        <v>East</v>
      </c>
      <c r="R4840" s="6">
        <v>3</v>
      </c>
      <c r="S4840" s="6">
        <v>0.15</v>
      </c>
      <c r="T4840" t="s">
        <v>857</v>
      </c>
      <c r="U4840">
        <f t="shared" si="225"/>
        <v>4462.2300000000005</v>
      </c>
      <c r="V4840" s="7">
        <f t="shared" si="226"/>
        <v>2439.21</v>
      </c>
      <c r="W4840" s="7">
        <f t="shared" si="227"/>
        <v>2022.1700000000005</v>
      </c>
    </row>
    <row r="4841" spans="1:23" x14ac:dyDescent="0.25">
      <c r="A4841" t="s">
        <v>5004</v>
      </c>
      <c r="B4841" s="4">
        <v>45884</v>
      </c>
      <c r="C4841" t="s">
        <v>377</v>
      </c>
      <c r="D4841" t="str">
        <f>VLOOKUP(C4841,Customers!$A$1:$H$201,4,0)</f>
        <v>William Pope</v>
      </c>
      <c r="E4841" t="str">
        <f>VLOOKUP(C4841,Customers!$A$1:$H$201,5,0)</f>
        <v>Female</v>
      </c>
      <c r="F4841" s="4">
        <f>VLOOKUP(C4841,Customers!$A$1:$H$201,6,0)</f>
        <v>20604</v>
      </c>
      <c r="G4841" s="4" t="str">
        <f>VLOOKUP(C4841,Customers!$A$1:$H$201,7,0)</f>
        <v>North Gary</v>
      </c>
      <c r="H4841" s="4">
        <f>VLOOKUP(C4841,Customers!$A$1:$H$201,8,0)</f>
        <v>45543</v>
      </c>
      <c r="I4841" t="s">
        <v>707</v>
      </c>
      <c r="J4841" t="str">
        <f>VLOOKUP(I4841,Products!$A$1:$F$51,2,0)</f>
        <v>Like Camera</v>
      </c>
      <c r="K4841" t="str">
        <f>VLOOKUP(I4841,Products!$A$1:$F$51,3,0)</f>
        <v>Electronics</v>
      </c>
      <c r="L4841" t="str">
        <f>VLOOKUP(I4841,Products!$A$1:$F$51,4,0)</f>
        <v>Camera</v>
      </c>
      <c r="M4841" s="7">
        <f>VLOOKUP(I4841,Products!$A$1:$F$51,5,0)</f>
        <v>1673.69</v>
      </c>
      <c r="N4841" s="7">
        <f>VLOOKUP(I4841,Products!$A$1:$F$51,6,0)</f>
        <v>1323.38</v>
      </c>
      <c r="O4841" t="s">
        <v>835</v>
      </c>
      <c r="P4841" t="str">
        <f>VLOOKUP(O4841,Stores!$A$1:$D$6,2,0)</f>
        <v>MegaMart New Michele</v>
      </c>
      <c r="Q4841" t="str">
        <f>VLOOKUP(O4841,Stores!$A$1:$D$6,4,0)</f>
        <v>West</v>
      </c>
      <c r="R4841" s="6">
        <v>2</v>
      </c>
      <c r="S4841" s="6">
        <v>0.15</v>
      </c>
      <c r="T4841" t="s">
        <v>851</v>
      </c>
      <c r="U4841">
        <f t="shared" si="225"/>
        <v>3347.38</v>
      </c>
      <c r="V4841" s="7">
        <f t="shared" si="226"/>
        <v>2646.76</v>
      </c>
      <c r="W4841" s="7">
        <f t="shared" si="227"/>
        <v>699.76999999999987</v>
      </c>
    </row>
    <row r="4842" spans="1:23" x14ac:dyDescent="0.25">
      <c r="A4842" t="s">
        <v>866</v>
      </c>
      <c r="B4842" s="4">
        <v>45884</v>
      </c>
      <c r="C4842" t="s">
        <v>146</v>
      </c>
      <c r="D4842" t="str">
        <f>VLOOKUP(C4842,Customers!$A$1:$H$201,4,0)</f>
        <v>Tracey Davis</v>
      </c>
      <c r="E4842" t="str">
        <f>VLOOKUP(C4842,Customers!$A$1:$H$201,5,0)</f>
        <v>Male</v>
      </c>
      <c r="F4842" s="4">
        <f>VLOOKUP(C4842,Customers!$A$1:$H$201,6,0)</f>
        <v>27138</v>
      </c>
      <c r="G4842" s="4" t="str">
        <f>VLOOKUP(C4842,Customers!$A$1:$H$201,7,0)</f>
        <v>Wilsonbury</v>
      </c>
      <c r="H4842" s="4">
        <f>VLOOKUP(C4842,Customers!$A$1:$H$201,8,0)</f>
        <v>44326</v>
      </c>
      <c r="I4842" t="s">
        <v>818</v>
      </c>
      <c r="J4842" t="str">
        <f>VLOOKUP(I4842,Products!$A$1:$F$51,2,0)</f>
        <v>Nor Bags</v>
      </c>
      <c r="K4842" t="str">
        <f>VLOOKUP(I4842,Products!$A$1:$F$51,3,0)</f>
        <v>Fashion</v>
      </c>
      <c r="L4842" t="str">
        <f>VLOOKUP(I4842,Products!$A$1:$F$51,4,0)</f>
        <v>Bags</v>
      </c>
      <c r="M4842" s="7">
        <f>VLOOKUP(I4842,Products!$A$1:$F$51,5,0)</f>
        <v>1216.3599999999999</v>
      </c>
      <c r="N4842" s="7">
        <f>VLOOKUP(I4842,Products!$A$1:$F$51,6,0)</f>
        <v>794.8</v>
      </c>
      <c r="O4842" t="s">
        <v>827</v>
      </c>
      <c r="P4842" t="str">
        <f>VLOOKUP(O4842,Stores!$A$1:$D$6,2,0)</f>
        <v>MegaMart Jimenezborough</v>
      </c>
      <c r="Q4842" t="str">
        <f>VLOOKUP(O4842,Stores!$A$1:$D$6,4,0)</f>
        <v>South</v>
      </c>
      <c r="R4842" s="6">
        <v>2.9905584572117316</v>
      </c>
      <c r="S4842" s="6">
        <v>0.15</v>
      </c>
      <c r="T4842" t="s">
        <v>857</v>
      </c>
      <c r="U4842">
        <f t="shared" si="225"/>
        <v>3637.5956850140615</v>
      </c>
      <c r="V4842" s="7">
        <f t="shared" si="226"/>
        <v>2376.8958617918843</v>
      </c>
      <c r="W4842" s="7">
        <f t="shared" si="227"/>
        <v>1259.8498232221773</v>
      </c>
    </row>
    <row r="4843" spans="1:23" x14ac:dyDescent="0.25">
      <c r="A4843" t="s">
        <v>1985</v>
      </c>
      <c r="B4843" s="4">
        <v>45885</v>
      </c>
      <c r="C4843" t="s">
        <v>602</v>
      </c>
      <c r="D4843" t="str">
        <f>VLOOKUP(C4843,Customers!$A$1:$H$201,4,0)</f>
        <v>Amber Graham</v>
      </c>
      <c r="E4843" t="str">
        <f>VLOOKUP(C4843,Customers!$A$1:$H$201,5,0)</f>
        <v>Female</v>
      </c>
      <c r="F4843" s="4">
        <f>VLOOKUP(C4843,Customers!$A$1:$H$201,6,0)</f>
        <v>30807</v>
      </c>
      <c r="G4843" s="4" t="str">
        <f>VLOOKUP(C4843,Customers!$A$1:$H$201,7,0)</f>
        <v>Lake Melissaborough</v>
      </c>
      <c r="H4843" s="4">
        <f>VLOOKUP(C4843,Customers!$A$1:$H$201,8,0)</f>
        <v>45889</v>
      </c>
      <c r="I4843" t="s">
        <v>770</v>
      </c>
      <c r="J4843" t="str">
        <f>VLOOKUP(I4843,Products!$A$1:$F$51,2,0)</f>
        <v>Him Smartphone</v>
      </c>
      <c r="K4843" t="str">
        <f>VLOOKUP(I4843,Products!$A$1:$F$51,3,0)</f>
        <v>Electronics</v>
      </c>
      <c r="L4843" t="str">
        <f>VLOOKUP(I4843,Products!$A$1:$F$51,4,0)</f>
        <v>Smartphone</v>
      </c>
      <c r="M4843" s="7">
        <f>VLOOKUP(I4843,Products!$A$1:$F$51,5,0)</f>
        <v>1487.41</v>
      </c>
      <c r="N4843" s="7">
        <f>VLOOKUP(I4843,Products!$A$1:$F$51,6,0)</f>
        <v>813.07</v>
      </c>
      <c r="O4843" t="s">
        <v>827</v>
      </c>
      <c r="P4843" t="str">
        <f>VLOOKUP(O4843,Stores!$A$1:$D$6,2,0)</f>
        <v>MegaMart Jimenezborough</v>
      </c>
      <c r="Q4843" t="str">
        <f>VLOOKUP(O4843,Stores!$A$1:$D$6,4,0)</f>
        <v>South</v>
      </c>
      <c r="R4843" s="6">
        <v>5</v>
      </c>
      <c r="S4843" s="6">
        <v>0.15</v>
      </c>
      <c r="T4843" t="s">
        <v>861</v>
      </c>
      <c r="U4843">
        <f t="shared" si="225"/>
        <v>7437.05</v>
      </c>
      <c r="V4843" s="7">
        <f t="shared" si="226"/>
        <v>4065.3500000000004</v>
      </c>
      <c r="W4843" s="7">
        <f t="shared" si="227"/>
        <v>3370.85</v>
      </c>
    </row>
    <row r="4844" spans="1:23" x14ac:dyDescent="0.25">
      <c r="A4844" t="s">
        <v>2640</v>
      </c>
      <c r="B4844" s="4">
        <v>45885</v>
      </c>
      <c r="C4844" t="s">
        <v>169</v>
      </c>
      <c r="D4844" t="str">
        <f>VLOOKUP(C4844,Customers!$A$1:$H$201,4,0)</f>
        <v>Parker Sparks</v>
      </c>
      <c r="E4844" t="str">
        <f>VLOOKUP(C4844,Customers!$A$1:$H$201,5,0)</f>
        <v>Male</v>
      </c>
      <c r="F4844" s="4">
        <f>VLOOKUP(C4844,Customers!$A$1:$H$201,6,0)</f>
        <v>22326</v>
      </c>
      <c r="G4844" s="4" t="str">
        <f>VLOOKUP(C4844,Customers!$A$1:$H$201,7,0)</f>
        <v>Bryanside</v>
      </c>
      <c r="H4844" s="4">
        <f>VLOOKUP(C4844,Customers!$A$1:$H$201,8,0)</f>
        <v>45653</v>
      </c>
      <c r="I4844" t="s">
        <v>762</v>
      </c>
      <c r="J4844" t="str">
        <f>VLOOKUP(I4844,Products!$A$1:$F$51,2,0)</f>
        <v>Firm Dairy</v>
      </c>
      <c r="K4844" t="str">
        <f>VLOOKUP(I4844,Products!$A$1:$F$51,3,0)</f>
        <v>Groceries</v>
      </c>
      <c r="L4844" t="str">
        <f>VLOOKUP(I4844,Products!$A$1:$F$51,4,0)</f>
        <v>Dairy</v>
      </c>
      <c r="M4844" s="7">
        <f>VLOOKUP(I4844,Products!$A$1:$F$51,5,0)</f>
        <v>1227.24</v>
      </c>
      <c r="N4844" s="7">
        <f>VLOOKUP(I4844,Products!$A$1:$F$51,6,0)</f>
        <v>977.09</v>
      </c>
      <c r="O4844" t="s">
        <v>838</v>
      </c>
      <c r="P4844" t="str">
        <f>VLOOKUP(O4844,Stores!$A$1:$D$6,2,0)</f>
        <v>MegaMart Brianahaven</v>
      </c>
      <c r="Q4844" t="str">
        <f>VLOOKUP(O4844,Stores!$A$1:$D$6,4,0)</f>
        <v>North</v>
      </c>
      <c r="R4844" s="6">
        <v>1</v>
      </c>
      <c r="S4844" s="6">
        <v>0</v>
      </c>
      <c r="T4844" t="s">
        <v>861</v>
      </c>
      <c r="U4844">
        <f t="shared" si="225"/>
        <v>1227.24</v>
      </c>
      <c r="V4844" s="7">
        <f t="shared" si="226"/>
        <v>977.09</v>
      </c>
      <c r="W4844" s="7">
        <f t="shared" si="227"/>
        <v>249.14999999999998</v>
      </c>
    </row>
    <row r="4845" spans="1:23" x14ac:dyDescent="0.25">
      <c r="A4845" t="s">
        <v>3455</v>
      </c>
      <c r="B4845" s="4">
        <v>45885</v>
      </c>
      <c r="C4845" t="s">
        <v>440</v>
      </c>
      <c r="D4845" t="str">
        <f>VLOOKUP(C4845,Customers!$A$1:$H$201,4,0)</f>
        <v>Jason Lloyd</v>
      </c>
      <c r="E4845" t="str">
        <f>VLOOKUP(C4845,Customers!$A$1:$H$201,5,0)</f>
        <v>Male</v>
      </c>
      <c r="F4845" s="4">
        <f>VLOOKUP(C4845,Customers!$A$1:$H$201,6,0)</f>
        <v>33450</v>
      </c>
      <c r="G4845" s="4" t="str">
        <f>VLOOKUP(C4845,Customers!$A$1:$H$201,7,0)</f>
        <v>West Ralph</v>
      </c>
      <c r="H4845" s="4">
        <f>VLOOKUP(C4845,Customers!$A$1:$H$201,8,0)</f>
        <v>45747</v>
      </c>
      <c r="I4845" t="s">
        <v>808</v>
      </c>
      <c r="J4845" t="str">
        <f>VLOOKUP(I4845,Products!$A$1:$F$51,2,0)</f>
        <v>Soon Accessories</v>
      </c>
      <c r="K4845" t="str">
        <f>VLOOKUP(I4845,Products!$A$1:$F$51,3,0)</f>
        <v>Fashion</v>
      </c>
      <c r="L4845" t="str">
        <f>VLOOKUP(I4845,Products!$A$1:$F$51,4,0)</f>
        <v>Accessories</v>
      </c>
      <c r="M4845" s="7">
        <f>VLOOKUP(I4845,Products!$A$1:$F$51,5,0)</f>
        <v>564.41999999999996</v>
      </c>
      <c r="N4845" s="7">
        <f>VLOOKUP(I4845,Products!$A$1:$F$51,6,0)</f>
        <v>293.95999999999998</v>
      </c>
      <c r="O4845" t="s">
        <v>827</v>
      </c>
      <c r="P4845" t="str">
        <f>VLOOKUP(O4845,Stores!$A$1:$D$6,2,0)</f>
        <v>MegaMart Jimenezborough</v>
      </c>
      <c r="Q4845" t="str">
        <f>VLOOKUP(O4845,Stores!$A$1:$D$6,4,0)</f>
        <v>South</v>
      </c>
      <c r="R4845" s="6">
        <v>5</v>
      </c>
      <c r="S4845" s="6">
        <v>0</v>
      </c>
      <c r="T4845" t="s">
        <v>851</v>
      </c>
      <c r="U4845">
        <f t="shared" si="225"/>
        <v>2822.1</v>
      </c>
      <c r="V4845" s="7">
        <f t="shared" si="226"/>
        <v>1469.8</v>
      </c>
      <c r="W4845" s="7">
        <f t="shared" si="227"/>
        <v>1351.3</v>
      </c>
    </row>
    <row r="4846" spans="1:23" x14ac:dyDescent="0.25">
      <c r="A4846" t="s">
        <v>4309</v>
      </c>
      <c r="B4846" s="4">
        <v>45885</v>
      </c>
      <c r="C4846" t="s">
        <v>333</v>
      </c>
      <c r="D4846" t="str">
        <f>VLOOKUP(C4846,Customers!$A$1:$H$201,4,0)</f>
        <v>William Warner</v>
      </c>
      <c r="E4846" t="str">
        <f>VLOOKUP(C4846,Customers!$A$1:$H$201,5,0)</f>
        <v>Female</v>
      </c>
      <c r="F4846" s="4">
        <f>VLOOKUP(C4846,Customers!$A$1:$H$201,6,0)</f>
        <v>25396</v>
      </c>
      <c r="G4846" s="4" t="str">
        <f>VLOOKUP(C4846,Customers!$A$1:$H$201,7,0)</f>
        <v>Geoffreystad</v>
      </c>
      <c r="H4846" s="4">
        <f>VLOOKUP(C4846,Customers!$A$1:$H$201,8,0)</f>
        <v>44890</v>
      </c>
      <c r="I4846" t="s">
        <v>810</v>
      </c>
      <c r="J4846" t="str">
        <f>VLOOKUP(I4846,Products!$A$1:$F$51,2,0)</f>
        <v>Least Accessories</v>
      </c>
      <c r="K4846" t="str">
        <f>VLOOKUP(I4846,Products!$A$1:$F$51,3,0)</f>
        <v>Fashion</v>
      </c>
      <c r="L4846" t="str">
        <f>VLOOKUP(I4846,Products!$A$1:$F$51,4,0)</f>
        <v>Accessories</v>
      </c>
      <c r="M4846" s="7">
        <f>VLOOKUP(I4846,Products!$A$1:$F$51,5,0)</f>
        <v>1286.55</v>
      </c>
      <c r="N4846" s="7">
        <f>VLOOKUP(I4846,Products!$A$1:$F$51,6,0)</f>
        <v>797.54</v>
      </c>
      <c r="O4846" t="s">
        <v>838</v>
      </c>
      <c r="P4846" t="str">
        <f>VLOOKUP(O4846,Stores!$A$1:$D$6,2,0)</f>
        <v>MegaMart Brianahaven</v>
      </c>
      <c r="Q4846" t="str">
        <f>VLOOKUP(O4846,Stores!$A$1:$D$6,4,0)</f>
        <v>North</v>
      </c>
      <c r="R4846" s="6">
        <v>1</v>
      </c>
      <c r="S4846" s="6">
        <v>0.05</v>
      </c>
      <c r="T4846" t="s">
        <v>861</v>
      </c>
      <c r="U4846">
        <f t="shared" si="225"/>
        <v>1286.55</v>
      </c>
      <c r="V4846" s="7">
        <f t="shared" si="226"/>
        <v>797.54</v>
      </c>
      <c r="W4846" s="7">
        <f t="shared" si="227"/>
        <v>488.06</v>
      </c>
    </row>
    <row r="4847" spans="1:23" x14ac:dyDescent="0.25">
      <c r="A4847" t="s">
        <v>1554</v>
      </c>
      <c r="B4847" s="4">
        <v>45885</v>
      </c>
      <c r="C4847" t="s">
        <v>125</v>
      </c>
      <c r="D4847" t="str">
        <f>VLOOKUP(C4847,Customers!$A$1:$H$201,4,0)</f>
        <v>Valerie Macdonald</v>
      </c>
      <c r="E4847" t="str">
        <f>VLOOKUP(C4847,Customers!$A$1:$H$201,5,0)</f>
        <v>Male</v>
      </c>
      <c r="F4847" s="4">
        <f>VLOOKUP(C4847,Customers!$A$1:$H$201,6,0)</f>
        <v>33917</v>
      </c>
      <c r="G4847" s="4" t="str">
        <f>VLOOKUP(C4847,Customers!$A$1:$H$201,7,0)</f>
        <v>East Shelby</v>
      </c>
      <c r="H4847" s="4">
        <f>VLOOKUP(C4847,Customers!$A$1:$H$201,8,0)</f>
        <v>44208</v>
      </c>
      <c r="I4847" t="s">
        <v>707</v>
      </c>
      <c r="J4847" t="str">
        <f>VLOOKUP(I4847,Products!$A$1:$F$51,2,0)</f>
        <v>Like Camera</v>
      </c>
      <c r="K4847" t="str">
        <f>VLOOKUP(I4847,Products!$A$1:$F$51,3,0)</f>
        <v>Electronics</v>
      </c>
      <c r="L4847" t="str">
        <f>VLOOKUP(I4847,Products!$A$1:$F$51,4,0)</f>
        <v>Camera</v>
      </c>
      <c r="M4847" s="7">
        <f>VLOOKUP(I4847,Products!$A$1:$F$51,5,0)</f>
        <v>1673.69</v>
      </c>
      <c r="N4847" s="7">
        <f>VLOOKUP(I4847,Products!$A$1:$F$51,6,0)</f>
        <v>1323.38</v>
      </c>
      <c r="O4847" t="s">
        <v>842</v>
      </c>
      <c r="P4847" t="str">
        <f>VLOOKUP(O4847,Stores!$A$1:$D$6,2,0)</f>
        <v>MegaMart Johnmouth</v>
      </c>
      <c r="Q4847" t="str">
        <f>VLOOKUP(O4847,Stores!$A$1:$D$6,4,0)</f>
        <v>East</v>
      </c>
      <c r="R4847" s="6">
        <v>3</v>
      </c>
      <c r="S4847" s="6">
        <v>0.15</v>
      </c>
      <c r="T4847" t="s">
        <v>857</v>
      </c>
      <c r="U4847">
        <f t="shared" si="225"/>
        <v>5021.07</v>
      </c>
      <c r="V4847" s="7">
        <f t="shared" si="226"/>
        <v>3970.1400000000003</v>
      </c>
      <c r="W4847" s="7">
        <f t="shared" si="227"/>
        <v>1050.0799999999995</v>
      </c>
    </row>
    <row r="4848" spans="1:23" x14ac:dyDescent="0.25">
      <c r="A4848" t="s">
        <v>1568</v>
      </c>
      <c r="B4848" s="4">
        <v>45885</v>
      </c>
      <c r="C4848" t="s">
        <v>139</v>
      </c>
      <c r="D4848" t="str">
        <f>VLOOKUP(C4848,Customers!$A$1:$H$201,4,0)</f>
        <v>Michael Cervantes</v>
      </c>
      <c r="E4848" t="str">
        <f>VLOOKUP(C4848,Customers!$A$1:$H$201,5,0)</f>
        <v>Male</v>
      </c>
      <c r="F4848" s="4">
        <f>VLOOKUP(C4848,Customers!$A$1:$H$201,6,0)</f>
        <v>33546</v>
      </c>
      <c r="G4848" s="4" t="str">
        <f>VLOOKUP(C4848,Customers!$A$1:$H$201,7,0)</f>
        <v>Ashleyview</v>
      </c>
      <c r="H4848" s="4">
        <f>VLOOKUP(C4848,Customers!$A$1:$H$201,8,0)</f>
        <v>44104</v>
      </c>
      <c r="I4848" t="s">
        <v>780</v>
      </c>
      <c r="J4848" t="str">
        <f>VLOOKUP(I4848,Products!$A$1:$F$51,2,0)</f>
        <v>Road Clothing</v>
      </c>
      <c r="K4848" t="str">
        <f>VLOOKUP(I4848,Products!$A$1:$F$51,3,0)</f>
        <v>Fashion</v>
      </c>
      <c r="L4848" t="str">
        <f>VLOOKUP(I4848,Products!$A$1:$F$51,4,0)</f>
        <v>Clothing</v>
      </c>
      <c r="M4848" s="7">
        <f>VLOOKUP(I4848,Products!$A$1:$F$51,5,0)</f>
        <v>1485.05</v>
      </c>
      <c r="N4848" s="7">
        <f>VLOOKUP(I4848,Products!$A$1:$F$51,6,0)</f>
        <v>988.31</v>
      </c>
      <c r="O4848" t="s">
        <v>831</v>
      </c>
      <c r="P4848" t="str">
        <f>VLOOKUP(O4848,Stores!$A$1:$D$6,2,0)</f>
        <v>MegaMart Peckmouth</v>
      </c>
      <c r="Q4848" t="str">
        <f>VLOOKUP(O4848,Stores!$A$1:$D$6,4,0)</f>
        <v>East</v>
      </c>
      <c r="R4848" s="6">
        <v>3</v>
      </c>
      <c r="S4848" s="6">
        <v>0.1</v>
      </c>
      <c r="T4848" t="s">
        <v>854</v>
      </c>
      <c r="U4848">
        <f t="shared" si="225"/>
        <v>4455.1499999999996</v>
      </c>
      <c r="V4848" s="7">
        <f t="shared" si="226"/>
        <v>2964.93</v>
      </c>
      <c r="W4848" s="7">
        <f t="shared" si="227"/>
        <v>1489.3199999999997</v>
      </c>
    </row>
    <row r="4849" spans="1:23" x14ac:dyDescent="0.25">
      <c r="A4849" t="s">
        <v>2451</v>
      </c>
      <c r="B4849" s="4">
        <v>45885</v>
      </c>
      <c r="C4849" t="s">
        <v>91</v>
      </c>
      <c r="D4849" t="str">
        <f>VLOOKUP(C4849,Customers!$A$1:$H$201,4,0)</f>
        <v>Mark Martinez</v>
      </c>
      <c r="E4849" t="str">
        <f>VLOOKUP(C4849,Customers!$A$1:$H$201,5,0)</f>
        <v>Female</v>
      </c>
      <c r="F4849" s="4">
        <f>VLOOKUP(C4849,Customers!$A$1:$H$201,6,0)</f>
        <v>26428</v>
      </c>
      <c r="G4849" s="4" t="str">
        <f>VLOOKUP(C4849,Customers!$A$1:$H$201,7,0)</f>
        <v>New Christophermouth</v>
      </c>
      <c r="H4849" s="4">
        <f>VLOOKUP(C4849,Customers!$A$1:$H$201,8,0)</f>
        <v>44123</v>
      </c>
      <c r="I4849" t="s">
        <v>757</v>
      </c>
      <c r="J4849" t="str">
        <f>VLOOKUP(I4849,Products!$A$1:$F$51,2,0)</f>
        <v>Traditional Laptop</v>
      </c>
      <c r="K4849" t="str">
        <f>VLOOKUP(I4849,Products!$A$1:$F$51,3,0)</f>
        <v>Electronics</v>
      </c>
      <c r="L4849" t="str">
        <f>VLOOKUP(I4849,Products!$A$1:$F$51,4,0)</f>
        <v>Laptop</v>
      </c>
      <c r="M4849" s="7">
        <f>VLOOKUP(I4849,Products!$A$1:$F$51,5,0)</f>
        <v>1762.92</v>
      </c>
      <c r="N4849" s="7">
        <f>VLOOKUP(I4849,Products!$A$1:$F$51,6,0)</f>
        <v>1346.48</v>
      </c>
      <c r="O4849" t="s">
        <v>838</v>
      </c>
      <c r="P4849" t="str">
        <f>VLOOKUP(O4849,Stores!$A$1:$D$6,2,0)</f>
        <v>MegaMart Brianahaven</v>
      </c>
      <c r="Q4849" t="str">
        <f>VLOOKUP(O4849,Stores!$A$1:$D$6,4,0)</f>
        <v>North</v>
      </c>
      <c r="R4849" s="6">
        <v>1</v>
      </c>
      <c r="S4849" s="6">
        <v>0.05</v>
      </c>
      <c r="T4849" t="s">
        <v>851</v>
      </c>
      <c r="U4849">
        <f t="shared" si="225"/>
        <v>1762.92</v>
      </c>
      <c r="V4849" s="7">
        <f t="shared" si="226"/>
        <v>1346.48</v>
      </c>
      <c r="W4849" s="7">
        <f t="shared" si="227"/>
        <v>415.49000000000007</v>
      </c>
    </row>
    <row r="4850" spans="1:23" x14ac:dyDescent="0.25">
      <c r="A4850" t="s">
        <v>2539</v>
      </c>
      <c r="B4850" s="4">
        <v>45886</v>
      </c>
      <c r="C4850" t="s">
        <v>694</v>
      </c>
      <c r="D4850" t="str">
        <f>VLOOKUP(C4850,Customers!$A$1:$H$201,4,0)</f>
        <v>Jessica Mullins</v>
      </c>
      <c r="E4850" t="str">
        <f>VLOOKUP(C4850,Customers!$A$1:$H$201,5,0)</f>
        <v>Male</v>
      </c>
      <c r="F4850" s="4">
        <f>VLOOKUP(C4850,Customers!$A$1:$H$201,6,0)</f>
        <v>31435</v>
      </c>
      <c r="G4850" s="4" t="str">
        <f>VLOOKUP(C4850,Customers!$A$1:$H$201,7,0)</f>
        <v>Jessicaside</v>
      </c>
      <c r="H4850" s="4">
        <f>VLOOKUP(C4850,Customers!$A$1:$H$201,8,0)</f>
        <v>44905</v>
      </c>
      <c r="I4850" t="s">
        <v>794</v>
      </c>
      <c r="J4850" t="str">
        <f>VLOOKUP(I4850,Products!$A$1:$F$51,2,0)</f>
        <v>New Watches</v>
      </c>
      <c r="K4850" t="str">
        <f>VLOOKUP(I4850,Products!$A$1:$F$51,3,0)</f>
        <v>Fashion</v>
      </c>
      <c r="L4850" t="str">
        <f>VLOOKUP(I4850,Products!$A$1:$F$51,4,0)</f>
        <v>Watches</v>
      </c>
      <c r="M4850" s="7">
        <f>VLOOKUP(I4850,Products!$A$1:$F$51,5,0)</f>
        <v>1501.46</v>
      </c>
      <c r="N4850" s="7">
        <f>VLOOKUP(I4850,Products!$A$1:$F$51,6,0)</f>
        <v>1167.73</v>
      </c>
      <c r="O4850" t="s">
        <v>835</v>
      </c>
      <c r="P4850" t="str">
        <f>VLOOKUP(O4850,Stores!$A$1:$D$6,2,0)</f>
        <v>MegaMart New Michele</v>
      </c>
      <c r="Q4850" t="str">
        <f>VLOOKUP(O4850,Stores!$A$1:$D$6,4,0)</f>
        <v>West</v>
      </c>
      <c r="R4850" s="6">
        <v>3</v>
      </c>
      <c r="S4850" s="6">
        <v>0.1</v>
      </c>
      <c r="T4850" t="s">
        <v>854</v>
      </c>
      <c r="U4850">
        <f t="shared" si="225"/>
        <v>4504.38</v>
      </c>
      <c r="V4850" s="7">
        <f t="shared" si="226"/>
        <v>3503.19</v>
      </c>
      <c r="W4850" s="7">
        <f t="shared" si="227"/>
        <v>1000.2900000000001</v>
      </c>
    </row>
    <row r="4851" spans="1:23" x14ac:dyDescent="0.25">
      <c r="A4851" t="s">
        <v>4468</v>
      </c>
      <c r="B4851" s="4">
        <v>45886</v>
      </c>
      <c r="C4851" t="s">
        <v>587</v>
      </c>
      <c r="D4851" t="str">
        <f>VLOOKUP(C4851,Customers!$A$1:$H$201,4,0)</f>
        <v>Tanya Mueller</v>
      </c>
      <c r="E4851" t="str">
        <f>VLOOKUP(C4851,Customers!$A$1:$H$201,5,0)</f>
        <v>Male</v>
      </c>
      <c r="F4851" s="4">
        <f>VLOOKUP(C4851,Customers!$A$1:$H$201,6,0)</f>
        <v>26659</v>
      </c>
      <c r="G4851" s="4" t="str">
        <f>VLOOKUP(C4851,Customers!$A$1:$H$201,7,0)</f>
        <v>West Tanner</v>
      </c>
      <c r="H4851" s="4">
        <f>VLOOKUP(C4851,Customers!$A$1:$H$201,8,0)</f>
        <v>45265</v>
      </c>
      <c r="I4851" t="s">
        <v>774</v>
      </c>
      <c r="J4851" t="str">
        <f>VLOOKUP(I4851,Products!$A$1:$F$51,2,0)</f>
        <v>Behavior Dairy</v>
      </c>
      <c r="K4851" t="str">
        <f>VLOOKUP(I4851,Products!$A$1:$F$51,3,0)</f>
        <v>Groceries</v>
      </c>
      <c r="L4851" t="str">
        <f>VLOOKUP(I4851,Products!$A$1:$F$51,4,0)</f>
        <v>Dairy</v>
      </c>
      <c r="M4851" s="7">
        <f>VLOOKUP(I4851,Products!$A$1:$F$51,5,0)</f>
        <v>1015.76</v>
      </c>
      <c r="N4851" s="7">
        <f>VLOOKUP(I4851,Products!$A$1:$F$51,6,0)</f>
        <v>584.4</v>
      </c>
      <c r="O4851" t="s">
        <v>842</v>
      </c>
      <c r="P4851" t="str">
        <f>VLOOKUP(O4851,Stores!$A$1:$D$6,2,0)</f>
        <v>MegaMart Johnmouth</v>
      </c>
      <c r="Q4851" t="str">
        <f>VLOOKUP(O4851,Stores!$A$1:$D$6,4,0)</f>
        <v>East</v>
      </c>
      <c r="R4851" s="6">
        <v>2</v>
      </c>
      <c r="S4851" s="6">
        <v>0.1</v>
      </c>
      <c r="T4851" t="s">
        <v>861</v>
      </c>
      <c r="U4851">
        <f t="shared" si="225"/>
        <v>2031.52</v>
      </c>
      <c r="V4851" s="7">
        <f t="shared" si="226"/>
        <v>1168.8</v>
      </c>
      <c r="W4851" s="7">
        <f t="shared" si="227"/>
        <v>861.82</v>
      </c>
    </row>
    <row r="4852" spans="1:23" x14ac:dyDescent="0.25">
      <c r="A4852" t="s">
        <v>4520</v>
      </c>
      <c r="B4852" s="4">
        <v>45886</v>
      </c>
      <c r="C4852" t="s">
        <v>462</v>
      </c>
      <c r="D4852" t="str">
        <f>VLOOKUP(C4852,Customers!$A$1:$H$201,4,0)</f>
        <v>Monique Johnson</v>
      </c>
      <c r="E4852" t="str">
        <f>VLOOKUP(C4852,Customers!$A$1:$H$201,5,0)</f>
        <v>Male</v>
      </c>
      <c r="F4852" s="4">
        <f>VLOOKUP(C4852,Customers!$A$1:$H$201,6,0)</f>
        <v>29315</v>
      </c>
      <c r="G4852" s="4" t="str">
        <f>VLOOKUP(C4852,Customers!$A$1:$H$201,7,0)</f>
        <v>West Paulfurt</v>
      </c>
      <c r="H4852" s="4">
        <f>VLOOKUP(C4852,Customers!$A$1:$H$201,8,0)</f>
        <v>45654</v>
      </c>
      <c r="I4852" t="s">
        <v>806</v>
      </c>
      <c r="J4852" t="str">
        <f>VLOOKUP(I4852,Products!$A$1:$F$51,2,0)</f>
        <v>Maybe Clothing</v>
      </c>
      <c r="K4852" t="str">
        <f>VLOOKUP(I4852,Products!$A$1:$F$51,3,0)</f>
        <v>Fashion</v>
      </c>
      <c r="L4852" t="str">
        <f>VLOOKUP(I4852,Products!$A$1:$F$51,4,0)</f>
        <v>Clothing</v>
      </c>
      <c r="M4852" s="7">
        <f>VLOOKUP(I4852,Products!$A$1:$F$51,5,0)</f>
        <v>1102.791777777778</v>
      </c>
      <c r="N4852" s="7">
        <f>VLOOKUP(I4852,Products!$A$1:$F$51,6,0)</f>
        <v>316.63</v>
      </c>
      <c r="O4852" t="s">
        <v>835</v>
      </c>
      <c r="P4852" t="str">
        <f>VLOOKUP(O4852,Stores!$A$1:$D$6,2,0)</f>
        <v>MegaMart New Michele</v>
      </c>
      <c r="Q4852" t="str">
        <f>VLOOKUP(O4852,Stores!$A$1:$D$6,4,0)</f>
        <v>West</v>
      </c>
      <c r="R4852" s="6">
        <v>2</v>
      </c>
      <c r="S4852" s="6">
        <v>0.15</v>
      </c>
      <c r="T4852" t="s">
        <v>857</v>
      </c>
      <c r="U4852">
        <f t="shared" si="225"/>
        <v>2205.5835555555559</v>
      </c>
      <c r="V4852" s="7">
        <f t="shared" si="226"/>
        <v>633.26</v>
      </c>
      <c r="W4852" s="7">
        <f t="shared" si="227"/>
        <v>1571.473555555556</v>
      </c>
    </row>
    <row r="4853" spans="1:23" x14ac:dyDescent="0.25">
      <c r="A4853" t="s">
        <v>4984</v>
      </c>
      <c r="B4853" s="4">
        <v>45887</v>
      </c>
      <c r="C4853" t="s">
        <v>529</v>
      </c>
      <c r="D4853" t="str">
        <f>VLOOKUP(C4853,Customers!$A$1:$H$201,4,0)</f>
        <v>John Johnson</v>
      </c>
      <c r="E4853" t="str">
        <f>VLOOKUP(C4853,Customers!$A$1:$H$201,5,0)</f>
        <v>Female</v>
      </c>
      <c r="F4853" s="4">
        <f>VLOOKUP(C4853,Customers!$A$1:$H$201,6,0)</f>
        <v>35515</v>
      </c>
      <c r="G4853" s="4" t="str">
        <f>VLOOKUP(C4853,Customers!$A$1:$H$201,7,0)</f>
        <v>North Jamesport</v>
      </c>
      <c r="H4853" s="4">
        <f>VLOOKUP(C4853,Customers!$A$1:$H$201,8,0)</f>
        <v>44804</v>
      </c>
      <c r="I4853" t="s">
        <v>806</v>
      </c>
      <c r="J4853" t="str">
        <f>VLOOKUP(I4853,Products!$A$1:$F$51,2,0)</f>
        <v>Maybe Clothing</v>
      </c>
      <c r="K4853" t="str">
        <f>VLOOKUP(I4853,Products!$A$1:$F$51,3,0)</f>
        <v>Fashion</v>
      </c>
      <c r="L4853" t="str">
        <f>VLOOKUP(I4853,Products!$A$1:$F$51,4,0)</f>
        <v>Clothing</v>
      </c>
      <c r="M4853" s="7">
        <f>VLOOKUP(I4853,Products!$A$1:$F$51,5,0)</f>
        <v>1102.791777777778</v>
      </c>
      <c r="N4853" s="7">
        <f>VLOOKUP(I4853,Products!$A$1:$F$51,6,0)</f>
        <v>316.63</v>
      </c>
      <c r="O4853" t="s">
        <v>827</v>
      </c>
      <c r="P4853" t="str">
        <f>VLOOKUP(O4853,Stores!$A$1:$D$6,2,0)</f>
        <v>MegaMart Jimenezborough</v>
      </c>
      <c r="Q4853" t="str">
        <f>VLOOKUP(O4853,Stores!$A$1:$D$6,4,0)</f>
        <v>South</v>
      </c>
      <c r="R4853" s="6">
        <v>1</v>
      </c>
      <c r="S4853" s="6">
        <v>0.05</v>
      </c>
      <c r="T4853" t="s">
        <v>851</v>
      </c>
      <c r="U4853">
        <f t="shared" si="225"/>
        <v>1102.791777777778</v>
      </c>
      <c r="V4853" s="7">
        <f t="shared" si="226"/>
        <v>316.63</v>
      </c>
      <c r="W4853" s="7">
        <f t="shared" si="227"/>
        <v>785.21177777777791</v>
      </c>
    </row>
    <row r="4854" spans="1:23" x14ac:dyDescent="0.25">
      <c r="A4854" t="s">
        <v>5171</v>
      </c>
      <c r="B4854" s="4">
        <v>45887</v>
      </c>
      <c r="C4854" t="s">
        <v>289</v>
      </c>
      <c r="D4854" t="str">
        <f>VLOOKUP(C4854,Customers!$A$1:$H$201,4,0)</f>
        <v>Matthew Juarez</v>
      </c>
      <c r="E4854" t="str">
        <f>VLOOKUP(C4854,Customers!$A$1:$H$201,5,0)</f>
        <v>Female</v>
      </c>
      <c r="F4854" s="4">
        <f>VLOOKUP(C4854,Customers!$A$1:$H$201,6,0)</f>
        <v>37614</v>
      </c>
      <c r="G4854" s="4" t="str">
        <f>VLOOKUP(C4854,Customers!$A$1:$H$201,7,0)</f>
        <v>North Meagan</v>
      </c>
      <c r="H4854" s="4">
        <f>VLOOKUP(C4854,Customers!$A$1:$H$201,8,0)</f>
        <v>44855</v>
      </c>
      <c r="I4854" t="s">
        <v>818</v>
      </c>
      <c r="J4854" t="str">
        <f>VLOOKUP(I4854,Products!$A$1:$F$51,2,0)</f>
        <v>Nor Bags</v>
      </c>
      <c r="K4854" t="str">
        <f>VLOOKUP(I4854,Products!$A$1:$F$51,3,0)</f>
        <v>Fashion</v>
      </c>
      <c r="L4854" t="str">
        <f>VLOOKUP(I4854,Products!$A$1:$F$51,4,0)</f>
        <v>Bags</v>
      </c>
      <c r="M4854" s="7">
        <f>VLOOKUP(I4854,Products!$A$1:$F$51,5,0)</f>
        <v>1216.3599999999999</v>
      </c>
      <c r="N4854" s="7">
        <f>VLOOKUP(I4854,Products!$A$1:$F$51,6,0)</f>
        <v>794.8</v>
      </c>
      <c r="O4854" t="s">
        <v>838</v>
      </c>
      <c r="P4854" t="str">
        <f>VLOOKUP(O4854,Stores!$A$1:$D$6,2,0)</f>
        <v>MegaMart Brianahaven</v>
      </c>
      <c r="Q4854" t="str">
        <f>VLOOKUP(O4854,Stores!$A$1:$D$6,4,0)</f>
        <v>North</v>
      </c>
      <c r="R4854" s="6">
        <v>5</v>
      </c>
      <c r="S4854" s="6">
        <v>0.1</v>
      </c>
      <c r="T4854" t="s">
        <v>861</v>
      </c>
      <c r="U4854">
        <f t="shared" si="225"/>
        <v>6081.7999999999993</v>
      </c>
      <c r="V4854" s="7">
        <f t="shared" si="226"/>
        <v>3974</v>
      </c>
      <c r="W4854" s="7">
        <f t="shared" si="227"/>
        <v>2106.8999999999992</v>
      </c>
    </row>
    <row r="4855" spans="1:23" x14ac:dyDescent="0.25">
      <c r="A4855" t="s">
        <v>5235</v>
      </c>
      <c r="B4855" s="4">
        <v>45887</v>
      </c>
      <c r="C4855" t="s">
        <v>177</v>
      </c>
      <c r="D4855" t="str">
        <f>VLOOKUP(C4855,Customers!$A$1:$H$201,4,0)</f>
        <v>Dennis Poole</v>
      </c>
      <c r="E4855" t="str">
        <f>VLOOKUP(C4855,Customers!$A$1:$H$201,5,0)</f>
        <v>Male</v>
      </c>
      <c r="F4855" s="4">
        <f>VLOOKUP(C4855,Customers!$A$1:$H$201,6,0)</f>
        <v>23397</v>
      </c>
      <c r="G4855" s="4" t="str">
        <f>VLOOKUP(C4855,Customers!$A$1:$H$201,7,0)</f>
        <v>New Jontown</v>
      </c>
      <c r="H4855" s="4">
        <f>VLOOKUP(C4855,Customers!$A$1:$H$201,8,0)</f>
        <v>44737</v>
      </c>
      <c r="I4855" t="s">
        <v>800</v>
      </c>
      <c r="J4855" t="str">
        <f>VLOOKUP(I4855,Products!$A$1:$F$51,2,0)</f>
        <v>Church Clothing</v>
      </c>
      <c r="K4855" t="str">
        <f>VLOOKUP(I4855,Products!$A$1:$F$51,3,0)</f>
        <v>Fashion</v>
      </c>
      <c r="L4855" t="str">
        <f>VLOOKUP(I4855,Products!$A$1:$F$51,4,0)</f>
        <v>Clothing</v>
      </c>
      <c r="M4855" s="7">
        <f>VLOOKUP(I4855,Products!$A$1:$F$51,5,0)</f>
        <v>540.94000000000005</v>
      </c>
      <c r="N4855" s="7">
        <f>VLOOKUP(I4855,Products!$A$1:$F$51,6,0)</f>
        <v>398.25</v>
      </c>
      <c r="O4855" t="s">
        <v>842</v>
      </c>
      <c r="P4855" t="str">
        <f>VLOOKUP(O4855,Stores!$A$1:$D$6,2,0)</f>
        <v>MegaMart Johnmouth</v>
      </c>
      <c r="Q4855" t="str">
        <f>VLOOKUP(O4855,Stores!$A$1:$D$6,4,0)</f>
        <v>East</v>
      </c>
      <c r="R4855" s="6">
        <v>1</v>
      </c>
      <c r="S4855" s="6">
        <v>0.15</v>
      </c>
      <c r="T4855" t="s">
        <v>851</v>
      </c>
      <c r="U4855">
        <f t="shared" si="225"/>
        <v>540.94000000000005</v>
      </c>
      <c r="V4855" s="7">
        <f t="shared" si="226"/>
        <v>398.25</v>
      </c>
      <c r="W4855" s="7">
        <f t="shared" si="227"/>
        <v>141.84000000000006</v>
      </c>
    </row>
    <row r="4856" spans="1:23" x14ac:dyDescent="0.25">
      <c r="A4856" t="s">
        <v>5697</v>
      </c>
      <c r="B4856" s="4">
        <v>45887</v>
      </c>
      <c r="C4856" t="s">
        <v>547</v>
      </c>
      <c r="D4856" t="str">
        <f>VLOOKUP(C4856,Customers!$A$1:$H$201,4,0)</f>
        <v>Brittany Green</v>
      </c>
      <c r="E4856" t="str">
        <f>VLOOKUP(C4856,Customers!$A$1:$H$201,5,0)</f>
        <v>Male</v>
      </c>
      <c r="F4856" s="4">
        <f>VLOOKUP(C4856,Customers!$A$1:$H$201,6,0)</f>
        <v>31945</v>
      </c>
      <c r="G4856" s="4" t="str">
        <f>VLOOKUP(C4856,Customers!$A$1:$H$201,7,0)</f>
        <v>Port Jeffreyside</v>
      </c>
      <c r="H4856" s="4">
        <f>VLOOKUP(C4856,Customers!$A$1:$H$201,8,0)</f>
        <v>44261</v>
      </c>
      <c r="I4856" t="s">
        <v>743</v>
      </c>
      <c r="J4856" t="str">
        <f>VLOOKUP(I4856,Products!$A$1:$F$51,2,0)</f>
        <v>World Watches</v>
      </c>
      <c r="K4856" t="str">
        <f>VLOOKUP(I4856,Products!$A$1:$F$51,3,0)</f>
        <v>Fashion</v>
      </c>
      <c r="L4856" t="str">
        <f>VLOOKUP(I4856,Products!$A$1:$F$51,4,0)</f>
        <v>Watches</v>
      </c>
      <c r="M4856" s="7">
        <f>VLOOKUP(I4856,Products!$A$1:$F$51,5,0)</f>
        <v>1134.8</v>
      </c>
      <c r="N4856" s="7">
        <f>VLOOKUP(I4856,Products!$A$1:$F$51,6,0)</f>
        <v>675.1</v>
      </c>
      <c r="O4856" t="s">
        <v>842</v>
      </c>
      <c r="P4856" t="str">
        <f>VLOOKUP(O4856,Stores!$A$1:$D$6,2,0)</f>
        <v>MegaMart Johnmouth</v>
      </c>
      <c r="Q4856" t="str">
        <f>VLOOKUP(O4856,Stores!$A$1:$D$6,4,0)</f>
        <v>East</v>
      </c>
      <c r="R4856" s="6">
        <v>5</v>
      </c>
      <c r="S4856" s="6">
        <v>0.15</v>
      </c>
      <c r="T4856" t="s">
        <v>851</v>
      </c>
      <c r="U4856">
        <f t="shared" si="225"/>
        <v>5674</v>
      </c>
      <c r="V4856" s="7">
        <f t="shared" si="226"/>
        <v>3375.5</v>
      </c>
      <c r="W4856" s="7">
        <f t="shared" si="227"/>
        <v>2297.65</v>
      </c>
    </row>
    <row r="4857" spans="1:23" x14ac:dyDescent="0.25">
      <c r="A4857" t="s">
        <v>1433</v>
      </c>
      <c r="B4857" s="4">
        <v>45887</v>
      </c>
      <c r="C4857" t="s">
        <v>91</v>
      </c>
      <c r="D4857" t="str">
        <f>VLOOKUP(C4857,Customers!$A$1:$H$201,4,0)</f>
        <v>Mark Martinez</v>
      </c>
      <c r="E4857" t="str">
        <f>VLOOKUP(C4857,Customers!$A$1:$H$201,5,0)</f>
        <v>Female</v>
      </c>
      <c r="F4857" s="4">
        <f>VLOOKUP(C4857,Customers!$A$1:$H$201,6,0)</f>
        <v>26428</v>
      </c>
      <c r="G4857" s="4" t="str">
        <f>VLOOKUP(C4857,Customers!$A$1:$H$201,7,0)</f>
        <v>New Christophermouth</v>
      </c>
      <c r="H4857" s="4">
        <f>VLOOKUP(C4857,Customers!$A$1:$H$201,8,0)</f>
        <v>44123</v>
      </c>
      <c r="I4857" t="s">
        <v>814</v>
      </c>
      <c r="J4857" t="str">
        <f>VLOOKUP(I4857,Products!$A$1:$F$51,2,0)</f>
        <v>Nature Clothing</v>
      </c>
      <c r="K4857" t="str">
        <f>VLOOKUP(I4857,Products!$A$1:$F$51,3,0)</f>
        <v>Fashion</v>
      </c>
      <c r="L4857" t="str">
        <f>VLOOKUP(I4857,Products!$A$1:$F$51,4,0)</f>
        <v>Clothing</v>
      </c>
      <c r="M4857" s="7">
        <f>VLOOKUP(I4857,Products!$A$1:$F$51,5,0)</f>
        <v>1165.3699999999999</v>
      </c>
      <c r="N4857" s="7">
        <f>VLOOKUP(I4857,Products!$A$1:$F$51,6,0)</f>
        <v>926.55</v>
      </c>
      <c r="O4857" t="s">
        <v>835</v>
      </c>
      <c r="P4857" t="str">
        <f>VLOOKUP(O4857,Stores!$A$1:$D$6,2,0)</f>
        <v>MegaMart New Michele</v>
      </c>
      <c r="Q4857" t="str">
        <f>VLOOKUP(O4857,Stores!$A$1:$D$6,4,0)</f>
        <v>West</v>
      </c>
      <c r="R4857" s="6">
        <v>4</v>
      </c>
      <c r="S4857" s="6">
        <v>0.05</v>
      </c>
      <c r="T4857" t="s">
        <v>854</v>
      </c>
      <c r="U4857">
        <f t="shared" si="225"/>
        <v>4661.4799999999996</v>
      </c>
      <c r="V4857" s="7">
        <f t="shared" si="226"/>
        <v>3706.2</v>
      </c>
      <c r="W4857" s="7">
        <f t="shared" si="227"/>
        <v>954.3299999999997</v>
      </c>
    </row>
    <row r="4858" spans="1:23" x14ac:dyDescent="0.25">
      <c r="A4858" t="s">
        <v>1551</v>
      </c>
      <c r="B4858" s="4">
        <v>45887</v>
      </c>
      <c r="C4858" t="s">
        <v>645</v>
      </c>
      <c r="D4858" t="str">
        <f>VLOOKUP(C4858,Customers!$A$1:$H$201,4,0)</f>
        <v>Mary Dawson</v>
      </c>
      <c r="E4858" t="str">
        <f>VLOOKUP(C4858,Customers!$A$1:$H$201,5,0)</f>
        <v>Male</v>
      </c>
      <c r="F4858" s="4">
        <f>VLOOKUP(C4858,Customers!$A$1:$H$201,6,0)</f>
        <v>33196</v>
      </c>
      <c r="G4858" s="4" t="str">
        <f>VLOOKUP(C4858,Customers!$A$1:$H$201,7,0)</f>
        <v>New Tiffanyberg</v>
      </c>
      <c r="H4858" s="4">
        <f>VLOOKUP(C4858,Customers!$A$1:$H$201,8,0)</f>
        <v>44435</v>
      </c>
      <c r="I4858" t="s">
        <v>792</v>
      </c>
      <c r="J4858" t="str">
        <f>VLOOKUP(I4858,Products!$A$1:$F$51,2,0)</f>
        <v>Chair Laptop</v>
      </c>
      <c r="K4858" t="str">
        <f>VLOOKUP(I4858,Products!$A$1:$F$51,3,0)</f>
        <v>Electronics</v>
      </c>
      <c r="L4858" t="str">
        <f>VLOOKUP(I4858,Products!$A$1:$F$51,4,0)</f>
        <v>Laptop</v>
      </c>
      <c r="M4858" s="7">
        <f>VLOOKUP(I4858,Products!$A$1:$F$51,5,0)</f>
        <v>1562.43</v>
      </c>
      <c r="N4858" s="7">
        <f>VLOOKUP(I4858,Products!$A$1:$F$51,6,0)</f>
        <v>1195.6300000000001</v>
      </c>
      <c r="O4858" t="s">
        <v>827</v>
      </c>
      <c r="P4858" t="str">
        <f>VLOOKUP(O4858,Stores!$A$1:$D$6,2,0)</f>
        <v>MegaMart Jimenezborough</v>
      </c>
      <c r="Q4858" t="str">
        <f>VLOOKUP(O4858,Stores!$A$1:$D$6,4,0)</f>
        <v>South</v>
      </c>
      <c r="R4858" s="6">
        <v>4</v>
      </c>
      <c r="S4858" s="6">
        <v>0.1</v>
      </c>
      <c r="T4858" t="s">
        <v>861</v>
      </c>
      <c r="U4858">
        <f t="shared" si="225"/>
        <v>6249.72</v>
      </c>
      <c r="V4858" s="7">
        <f t="shared" si="226"/>
        <v>4782.5200000000004</v>
      </c>
      <c r="W4858" s="7">
        <f t="shared" si="227"/>
        <v>1466.2999999999997</v>
      </c>
    </row>
    <row r="4859" spans="1:23" x14ac:dyDescent="0.25">
      <c r="A4859" t="s">
        <v>2756</v>
      </c>
      <c r="B4859" s="4">
        <v>45888</v>
      </c>
      <c r="C4859" t="s">
        <v>460</v>
      </c>
      <c r="D4859" t="str">
        <f>VLOOKUP(C4859,Customers!$A$1:$H$201,4,0)</f>
        <v>Kimberly Parker</v>
      </c>
      <c r="E4859" t="str">
        <f>VLOOKUP(C4859,Customers!$A$1:$H$201,5,0)</f>
        <v>Male</v>
      </c>
      <c r="F4859" s="4">
        <f>VLOOKUP(C4859,Customers!$A$1:$H$201,6,0)</f>
        <v>32966</v>
      </c>
      <c r="G4859" s="4" t="str">
        <f>VLOOKUP(C4859,Customers!$A$1:$H$201,7,0)</f>
        <v>Lake Christopher</v>
      </c>
      <c r="H4859" s="4">
        <f>VLOOKUP(C4859,Customers!$A$1:$H$201,8,0)</f>
        <v>44269</v>
      </c>
      <c r="I4859" t="s">
        <v>820</v>
      </c>
      <c r="J4859" t="str">
        <f>VLOOKUP(I4859,Products!$A$1:$F$51,2,0)</f>
        <v>Possible Watches</v>
      </c>
      <c r="K4859" t="str">
        <f>VLOOKUP(I4859,Products!$A$1:$F$51,3,0)</f>
        <v>Fashion</v>
      </c>
      <c r="L4859" t="str">
        <f>VLOOKUP(I4859,Products!$A$1:$F$51,4,0)</f>
        <v>Watches</v>
      </c>
      <c r="M4859" s="7">
        <f>VLOOKUP(I4859,Products!$A$1:$F$51,5,0)</f>
        <v>388.26</v>
      </c>
      <c r="N4859" s="7">
        <f>VLOOKUP(I4859,Products!$A$1:$F$51,6,0)</f>
        <v>199.3</v>
      </c>
      <c r="O4859" t="s">
        <v>827</v>
      </c>
      <c r="P4859" t="str">
        <f>VLOOKUP(O4859,Stores!$A$1:$D$6,2,0)</f>
        <v>MegaMart Jimenezborough</v>
      </c>
      <c r="Q4859" t="str">
        <f>VLOOKUP(O4859,Stores!$A$1:$D$6,4,0)</f>
        <v>South</v>
      </c>
      <c r="R4859" s="6">
        <v>2</v>
      </c>
      <c r="S4859" s="6">
        <v>0.1</v>
      </c>
      <c r="T4859" t="s">
        <v>857</v>
      </c>
      <c r="U4859">
        <f t="shared" si="225"/>
        <v>776.52</v>
      </c>
      <c r="V4859" s="7">
        <f t="shared" si="226"/>
        <v>398.6</v>
      </c>
      <c r="W4859" s="7">
        <f t="shared" si="227"/>
        <v>377.02</v>
      </c>
    </row>
    <row r="4860" spans="1:23" x14ac:dyDescent="0.25">
      <c r="A4860" t="s">
        <v>2870</v>
      </c>
      <c r="B4860" s="4">
        <v>45888</v>
      </c>
      <c r="C4860" t="s">
        <v>189</v>
      </c>
      <c r="D4860" t="str">
        <f>VLOOKUP(C4860,Customers!$A$1:$H$201,4,0)</f>
        <v>Antonio Hamilton</v>
      </c>
      <c r="E4860" t="str">
        <f>VLOOKUP(C4860,Customers!$A$1:$H$201,5,0)</f>
        <v>Male</v>
      </c>
      <c r="F4860" s="4">
        <f>VLOOKUP(C4860,Customers!$A$1:$H$201,6,0)</f>
        <v>35433</v>
      </c>
      <c r="G4860" s="4" t="str">
        <f>VLOOKUP(C4860,Customers!$A$1:$H$201,7,0)</f>
        <v>Chambersview</v>
      </c>
      <c r="H4860" s="4">
        <f>VLOOKUP(C4860,Customers!$A$1:$H$201,8,0)</f>
        <v>44735</v>
      </c>
      <c r="I4860" t="s">
        <v>721</v>
      </c>
      <c r="J4860" t="str">
        <f>VLOOKUP(I4860,Products!$A$1:$F$51,2,0)</f>
        <v>Knowledge Bags</v>
      </c>
      <c r="K4860" t="str">
        <f>VLOOKUP(I4860,Products!$A$1:$F$51,3,0)</f>
        <v>Fashion</v>
      </c>
      <c r="L4860" t="str">
        <f>VLOOKUP(I4860,Products!$A$1:$F$51,4,0)</f>
        <v>Bags</v>
      </c>
      <c r="M4860" s="7">
        <f>VLOOKUP(I4860,Products!$A$1:$F$51,5,0)</f>
        <v>1396.22</v>
      </c>
      <c r="N4860" s="7">
        <f>VLOOKUP(I4860,Products!$A$1:$F$51,6,0)</f>
        <v>1004.09</v>
      </c>
      <c r="O4860" t="s">
        <v>842</v>
      </c>
      <c r="P4860" t="str">
        <f>VLOOKUP(O4860,Stores!$A$1:$D$6,2,0)</f>
        <v>MegaMart Johnmouth</v>
      </c>
      <c r="Q4860" t="str">
        <f>VLOOKUP(O4860,Stores!$A$1:$D$6,4,0)</f>
        <v>East</v>
      </c>
      <c r="R4860" s="6">
        <v>2</v>
      </c>
      <c r="S4860" s="6">
        <v>0</v>
      </c>
      <c r="T4860" t="s">
        <v>857</v>
      </c>
      <c r="U4860">
        <f t="shared" si="225"/>
        <v>2792.44</v>
      </c>
      <c r="V4860" s="7">
        <f t="shared" si="226"/>
        <v>2008.18</v>
      </c>
      <c r="W4860" s="7">
        <f t="shared" si="227"/>
        <v>783.26</v>
      </c>
    </row>
    <row r="4861" spans="1:23" x14ac:dyDescent="0.25">
      <c r="A4861" t="s">
        <v>4591</v>
      </c>
      <c r="B4861" s="4">
        <v>45888</v>
      </c>
      <c r="C4861" t="s">
        <v>447</v>
      </c>
      <c r="D4861" t="str">
        <f>VLOOKUP(C4861,Customers!$A$1:$H$201,4,0)</f>
        <v>John Bell</v>
      </c>
      <c r="E4861" t="str">
        <f>VLOOKUP(C4861,Customers!$A$1:$H$201,5,0)</f>
        <v>Male</v>
      </c>
      <c r="F4861" s="4">
        <f>VLOOKUP(C4861,Customers!$A$1:$H$201,6,0)</f>
        <v>24531</v>
      </c>
      <c r="G4861" s="4" t="str">
        <f>VLOOKUP(C4861,Customers!$A$1:$H$201,7,0)</f>
        <v>Sarahhaven</v>
      </c>
      <c r="H4861" s="4">
        <f>VLOOKUP(C4861,Customers!$A$1:$H$201,8,0)</f>
        <v>44480</v>
      </c>
      <c r="I4861" t="s">
        <v>806</v>
      </c>
      <c r="J4861" t="str">
        <f>VLOOKUP(I4861,Products!$A$1:$F$51,2,0)</f>
        <v>Maybe Clothing</v>
      </c>
      <c r="K4861" t="str">
        <f>VLOOKUP(I4861,Products!$A$1:$F$51,3,0)</f>
        <v>Fashion</v>
      </c>
      <c r="L4861" t="str">
        <f>VLOOKUP(I4861,Products!$A$1:$F$51,4,0)</f>
        <v>Clothing</v>
      </c>
      <c r="M4861" s="7">
        <f>VLOOKUP(I4861,Products!$A$1:$F$51,5,0)</f>
        <v>1102.791777777778</v>
      </c>
      <c r="N4861" s="7">
        <f>VLOOKUP(I4861,Products!$A$1:$F$51,6,0)</f>
        <v>316.63</v>
      </c>
      <c r="O4861" t="s">
        <v>838</v>
      </c>
      <c r="P4861" t="str">
        <f>VLOOKUP(O4861,Stores!$A$1:$D$6,2,0)</f>
        <v>MegaMart Brianahaven</v>
      </c>
      <c r="Q4861" t="str">
        <f>VLOOKUP(O4861,Stores!$A$1:$D$6,4,0)</f>
        <v>North</v>
      </c>
      <c r="R4861" s="6">
        <v>1</v>
      </c>
      <c r="S4861" s="6">
        <v>0.05</v>
      </c>
      <c r="T4861" t="s">
        <v>851</v>
      </c>
      <c r="U4861">
        <f t="shared" si="225"/>
        <v>1102.791777777778</v>
      </c>
      <c r="V4861" s="7">
        <f t="shared" si="226"/>
        <v>316.63</v>
      </c>
      <c r="W4861" s="7">
        <f t="shared" si="227"/>
        <v>785.21177777777791</v>
      </c>
    </row>
    <row r="4862" spans="1:23" x14ac:dyDescent="0.25">
      <c r="A4862" t="s">
        <v>4924</v>
      </c>
      <c r="B4862" s="4">
        <v>45888</v>
      </c>
      <c r="C4862" t="s">
        <v>384</v>
      </c>
      <c r="D4862" t="str">
        <f>VLOOKUP(C4862,Customers!$A$1:$H$201,4,0)</f>
        <v>David Burns</v>
      </c>
      <c r="E4862" t="str">
        <f>VLOOKUP(C4862,Customers!$A$1:$H$201,5,0)</f>
        <v>Female</v>
      </c>
      <c r="F4862" s="4">
        <f>VLOOKUP(C4862,Customers!$A$1:$H$201,6,0)</f>
        <v>23676</v>
      </c>
      <c r="G4862" s="4" t="str">
        <f>VLOOKUP(C4862,Customers!$A$1:$H$201,7,0)</f>
        <v>Joyceside</v>
      </c>
      <c r="H4862" s="4">
        <f>VLOOKUP(C4862,Customers!$A$1:$H$201,8,0)</f>
        <v>44351</v>
      </c>
      <c r="I4862" t="s">
        <v>800</v>
      </c>
      <c r="J4862" t="str">
        <f>VLOOKUP(I4862,Products!$A$1:$F$51,2,0)</f>
        <v>Church Clothing</v>
      </c>
      <c r="K4862" t="str">
        <f>VLOOKUP(I4862,Products!$A$1:$F$51,3,0)</f>
        <v>Fashion</v>
      </c>
      <c r="L4862" t="str">
        <f>VLOOKUP(I4862,Products!$A$1:$F$51,4,0)</f>
        <v>Clothing</v>
      </c>
      <c r="M4862" s="7">
        <f>VLOOKUP(I4862,Products!$A$1:$F$51,5,0)</f>
        <v>540.94000000000005</v>
      </c>
      <c r="N4862" s="7">
        <f>VLOOKUP(I4862,Products!$A$1:$F$51,6,0)</f>
        <v>398.25</v>
      </c>
      <c r="O4862" t="s">
        <v>827</v>
      </c>
      <c r="P4862" t="str">
        <f>VLOOKUP(O4862,Stores!$A$1:$D$6,2,0)</f>
        <v>MegaMart Jimenezborough</v>
      </c>
      <c r="Q4862" t="str">
        <f>VLOOKUP(O4862,Stores!$A$1:$D$6,4,0)</f>
        <v>South</v>
      </c>
      <c r="R4862" s="6">
        <v>5</v>
      </c>
      <c r="S4862" s="6">
        <v>0.1</v>
      </c>
      <c r="T4862" t="s">
        <v>854</v>
      </c>
      <c r="U4862">
        <f t="shared" si="225"/>
        <v>2704.7000000000003</v>
      </c>
      <c r="V4862" s="7">
        <f t="shared" si="226"/>
        <v>1991.25</v>
      </c>
      <c r="W4862" s="7">
        <f t="shared" si="227"/>
        <v>712.5500000000003</v>
      </c>
    </row>
    <row r="4863" spans="1:23" x14ac:dyDescent="0.25">
      <c r="A4863" t="s">
        <v>5354</v>
      </c>
      <c r="B4863" s="4">
        <v>45888</v>
      </c>
      <c r="C4863" t="s">
        <v>256</v>
      </c>
      <c r="D4863" t="str">
        <f>VLOOKUP(C4863,Customers!$A$1:$H$201,4,0)</f>
        <v>Alexandra Montoya</v>
      </c>
      <c r="E4863" t="str">
        <f>VLOOKUP(C4863,Customers!$A$1:$H$201,5,0)</f>
        <v>Female</v>
      </c>
      <c r="F4863" s="4">
        <f>VLOOKUP(C4863,Customers!$A$1:$H$201,6,0)</f>
        <v>29746</v>
      </c>
      <c r="G4863" s="4" t="str">
        <f>VLOOKUP(C4863,Customers!$A$1:$H$201,7,0)</f>
        <v>New Julia</v>
      </c>
      <c r="H4863" s="4">
        <f>VLOOKUP(C4863,Customers!$A$1:$H$201,8,0)</f>
        <v>45456</v>
      </c>
      <c r="I4863" t="s">
        <v>820</v>
      </c>
      <c r="J4863" t="str">
        <f>VLOOKUP(I4863,Products!$A$1:$F$51,2,0)</f>
        <v>Possible Watches</v>
      </c>
      <c r="K4863" t="str">
        <f>VLOOKUP(I4863,Products!$A$1:$F$51,3,0)</f>
        <v>Fashion</v>
      </c>
      <c r="L4863" t="str">
        <f>VLOOKUP(I4863,Products!$A$1:$F$51,4,0)</f>
        <v>Watches</v>
      </c>
      <c r="M4863" s="7">
        <f>VLOOKUP(I4863,Products!$A$1:$F$51,5,0)</f>
        <v>388.26</v>
      </c>
      <c r="N4863" s="7">
        <f>VLOOKUP(I4863,Products!$A$1:$F$51,6,0)</f>
        <v>199.3</v>
      </c>
      <c r="O4863" t="s">
        <v>838</v>
      </c>
      <c r="P4863" t="str">
        <f>VLOOKUP(O4863,Stores!$A$1:$D$6,2,0)</f>
        <v>MegaMart Brianahaven</v>
      </c>
      <c r="Q4863" t="str">
        <f>VLOOKUP(O4863,Stores!$A$1:$D$6,4,0)</f>
        <v>North</v>
      </c>
      <c r="R4863" s="6">
        <v>4</v>
      </c>
      <c r="S4863" s="6">
        <v>0</v>
      </c>
      <c r="T4863" t="s">
        <v>861</v>
      </c>
      <c r="U4863">
        <f t="shared" si="225"/>
        <v>1553.04</v>
      </c>
      <c r="V4863" s="7">
        <f t="shared" si="226"/>
        <v>797.2</v>
      </c>
      <c r="W4863" s="7">
        <f t="shared" si="227"/>
        <v>754.83999999999992</v>
      </c>
    </row>
    <row r="4864" spans="1:23" x14ac:dyDescent="0.25">
      <c r="A4864" t="s">
        <v>5627</v>
      </c>
      <c r="B4864" s="4">
        <v>45888</v>
      </c>
      <c r="C4864" t="s">
        <v>613</v>
      </c>
      <c r="D4864" t="str">
        <f>VLOOKUP(C4864,Customers!$A$1:$H$201,4,0)</f>
        <v>Lisa Ruiz</v>
      </c>
      <c r="E4864" t="str">
        <f>VLOOKUP(C4864,Customers!$A$1:$H$201,5,0)</f>
        <v>Female</v>
      </c>
      <c r="F4864" s="4">
        <f>VLOOKUP(C4864,Customers!$A$1:$H$201,6,0)</f>
        <v>21425</v>
      </c>
      <c r="G4864" s="4" t="str">
        <f>VLOOKUP(C4864,Customers!$A$1:$H$201,7,0)</f>
        <v>South Marcusberg</v>
      </c>
      <c r="H4864" s="4">
        <f>VLOOKUP(C4864,Customers!$A$1:$H$201,8,0)</f>
        <v>45891</v>
      </c>
      <c r="I4864" t="s">
        <v>718</v>
      </c>
      <c r="J4864" t="str">
        <f>VLOOKUP(I4864,Products!$A$1:$F$51,2,0)</f>
        <v>Four Accessories</v>
      </c>
      <c r="K4864" t="str">
        <f>VLOOKUP(I4864,Products!$A$1:$F$51,3,0)</f>
        <v>Fashion</v>
      </c>
      <c r="L4864" t="str">
        <f>VLOOKUP(I4864,Products!$A$1:$F$51,4,0)</f>
        <v>Accessories</v>
      </c>
      <c r="M4864" s="7">
        <f>VLOOKUP(I4864,Products!$A$1:$F$51,5,0)</f>
        <v>1853.77</v>
      </c>
      <c r="N4864" s="7">
        <f>VLOOKUP(I4864,Products!$A$1:$F$51,6,0)</f>
        <v>1363.52</v>
      </c>
      <c r="O4864" t="s">
        <v>842</v>
      </c>
      <c r="P4864" t="str">
        <f>VLOOKUP(O4864,Stores!$A$1:$D$6,2,0)</f>
        <v>MegaMart Johnmouth</v>
      </c>
      <c r="Q4864" t="str">
        <f>VLOOKUP(O4864,Stores!$A$1:$D$6,4,0)</f>
        <v>East</v>
      </c>
      <c r="R4864" s="6">
        <v>5</v>
      </c>
      <c r="S4864" s="6">
        <v>0.05</v>
      </c>
      <c r="T4864" t="s">
        <v>854</v>
      </c>
      <c r="U4864">
        <f t="shared" si="225"/>
        <v>9268.85</v>
      </c>
      <c r="V4864" s="7">
        <f t="shared" si="226"/>
        <v>6817.6</v>
      </c>
      <c r="W4864" s="7">
        <f t="shared" si="227"/>
        <v>2450.3000000000002</v>
      </c>
    </row>
    <row r="4865" spans="1:23" x14ac:dyDescent="0.25">
      <c r="A4865" t="s">
        <v>1539</v>
      </c>
      <c r="B4865" s="4">
        <v>45889</v>
      </c>
      <c r="C4865" t="s">
        <v>462</v>
      </c>
      <c r="D4865" t="str">
        <f>VLOOKUP(C4865,Customers!$A$1:$H$201,4,0)</f>
        <v>Monique Johnson</v>
      </c>
      <c r="E4865" t="str">
        <f>VLOOKUP(C4865,Customers!$A$1:$H$201,5,0)</f>
        <v>Male</v>
      </c>
      <c r="F4865" s="4">
        <f>VLOOKUP(C4865,Customers!$A$1:$H$201,6,0)</f>
        <v>29315</v>
      </c>
      <c r="G4865" s="4" t="str">
        <f>VLOOKUP(C4865,Customers!$A$1:$H$201,7,0)</f>
        <v>West Paulfurt</v>
      </c>
      <c r="H4865" s="4">
        <f>VLOOKUP(C4865,Customers!$A$1:$H$201,8,0)</f>
        <v>45654</v>
      </c>
      <c r="I4865" t="s">
        <v>746</v>
      </c>
      <c r="J4865" t="str">
        <f>VLOOKUP(I4865,Products!$A$1:$F$51,2,0)</f>
        <v>Add Clothing</v>
      </c>
      <c r="K4865" t="str">
        <f>VLOOKUP(I4865,Products!$A$1:$F$51,3,0)</f>
        <v>Fashion</v>
      </c>
      <c r="L4865" t="str">
        <f>VLOOKUP(I4865,Products!$A$1:$F$51,4,0)</f>
        <v>Clothing</v>
      </c>
      <c r="M4865" s="7">
        <f>VLOOKUP(I4865,Products!$A$1:$F$51,5,0)</f>
        <v>1342.75</v>
      </c>
      <c r="N4865" s="7">
        <f>VLOOKUP(I4865,Products!$A$1:$F$51,6,0)</f>
        <v>797.94</v>
      </c>
      <c r="O4865" t="s">
        <v>827</v>
      </c>
      <c r="P4865" t="str">
        <f>VLOOKUP(O4865,Stores!$A$1:$D$6,2,0)</f>
        <v>MegaMart Jimenezborough</v>
      </c>
      <c r="Q4865" t="str">
        <f>VLOOKUP(O4865,Stores!$A$1:$D$6,4,0)</f>
        <v>South</v>
      </c>
      <c r="R4865" s="6">
        <v>2</v>
      </c>
      <c r="S4865" s="6">
        <v>0.15</v>
      </c>
      <c r="T4865" t="s">
        <v>854</v>
      </c>
      <c r="U4865">
        <f t="shared" si="225"/>
        <v>2685.5</v>
      </c>
      <c r="V4865" s="7">
        <f t="shared" si="226"/>
        <v>1595.88</v>
      </c>
      <c r="W4865" s="7">
        <f t="shared" si="227"/>
        <v>1088.77</v>
      </c>
    </row>
    <row r="4866" spans="1:23" x14ac:dyDescent="0.25">
      <c r="A4866" t="s">
        <v>4559</v>
      </c>
      <c r="B4866" s="4">
        <v>45889</v>
      </c>
      <c r="C4866" t="s">
        <v>366</v>
      </c>
      <c r="D4866" t="str">
        <f>VLOOKUP(C4866,Customers!$A$1:$H$201,4,0)</f>
        <v>Lisa Vega</v>
      </c>
      <c r="E4866" t="str">
        <f>VLOOKUP(C4866,Customers!$A$1:$H$201,5,0)</f>
        <v>Female</v>
      </c>
      <c r="F4866" s="4">
        <f>VLOOKUP(C4866,Customers!$A$1:$H$201,6,0)</f>
        <v>38361</v>
      </c>
      <c r="G4866" s="4" t="str">
        <f>VLOOKUP(C4866,Customers!$A$1:$H$201,7,0)</f>
        <v>East Colinmouth</v>
      </c>
      <c r="H4866" s="4">
        <f>VLOOKUP(C4866,Customers!$A$1:$H$201,8,0)</f>
        <v>45068</v>
      </c>
      <c r="I4866" t="s">
        <v>816</v>
      </c>
      <c r="J4866" t="str">
        <f>VLOOKUP(I4866,Products!$A$1:$F$51,2,0)</f>
        <v>Or Smartphone</v>
      </c>
      <c r="K4866" t="str">
        <f>VLOOKUP(I4866,Products!$A$1:$F$51,3,0)</f>
        <v>Electronics</v>
      </c>
      <c r="L4866" t="str">
        <f>VLOOKUP(I4866,Products!$A$1:$F$51,4,0)</f>
        <v>Smartphone</v>
      </c>
      <c r="M4866" s="7">
        <f>VLOOKUP(I4866,Products!$A$1:$F$51,5,0)</f>
        <v>1197.18</v>
      </c>
      <c r="N4866" s="7">
        <f>VLOOKUP(I4866,Products!$A$1:$F$51,6,0)</f>
        <v>722.74</v>
      </c>
      <c r="O4866" t="s">
        <v>842</v>
      </c>
      <c r="P4866" t="str">
        <f>VLOOKUP(O4866,Stores!$A$1:$D$6,2,0)</f>
        <v>MegaMart Johnmouth</v>
      </c>
      <c r="Q4866" t="str">
        <f>VLOOKUP(O4866,Stores!$A$1:$D$6,4,0)</f>
        <v>East</v>
      </c>
      <c r="R4866" s="6">
        <v>1</v>
      </c>
      <c r="S4866" s="6">
        <v>0.1</v>
      </c>
      <c r="T4866" t="s">
        <v>854</v>
      </c>
      <c r="U4866">
        <f t="shared" si="225"/>
        <v>1197.18</v>
      </c>
      <c r="V4866" s="7">
        <f t="shared" si="226"/>
        <v>722.74</v>
      </c>
      <c r="W4866" s="7">
        <f t="shared" si="227"/>
        <v>473.54000000000008</v>
      </c>
    </row>
    <row r="4867" spans="1:23" x14ac:dyDescent="0.25">
      <c r="A4867" t="s">
        <v>4946</v>
      </c>
      <c r="B4867" s="4">
        <v>45889</v>
      </c>
      <c r="C4867" t="s">
        <v>300</v>
      </c>
      <c r="D4867" t="str">
        <f>VLOOKUP(C4867,Customers!$A$1:$H$201,4,0)</f>
        <v>Grace Garcia</v>
      </c>
      <c r="E4867" t="str">
        <f>VLOOKUP(C4867,Customers!$A$1:$H$201,5,0)</f>
        <v>Female</v>
      </c>
      <c r="F4867" s="4">
        <f>VLOOKUP(C4867,Customers!$A$1:$H$201,6,0)</f>
        <v>37929</v>
      </c>
      <c r="G4867" s="4" t="str">
        <f>VLOOKUP(C4867,Customers!$A$1:$H$201,7,0)</f>
        <v>Markberg</v>
      </c>
      <c r="H4867" s="4">
        <f>VLOOKUP(C4867,Customers!$A$1:$H$201,8,0)</f>
        <v>44928</v>
      </c>
      <c r="I4867" t="s">
        <v>735</v>
      </c>
      <c r="J4867" t="str">
        <f>VLOOKUP(I4867,Products!$A$1:$F$51,2,0)</f>
        <v>Step Smartphone</v>
      </c>
      <c r="K4867" t="str">
        <f>VLOOKUP(I4867,Products!$A$1:$F$51,3,0)</f>
        <v>Electronics</v>
      </c>
      <c r="L4867" t="str">
        <f>VLOOKUP(I4867,Products!$A$1:$F$51,4,0)</f>
        <v>Smartphone</v>
      </c>
      <c r="M4867" s="7">
        <f>VLOOKUP(I4867,Products!$A$1:$F$51,5,0)</f>
        <v>1194.1199999999999</v>
      </c>
      <c r="N4867" s="7">
        <f>VLOOKUP(I4867,Products!$A$1:$F$51,6,0)</f>
        <v>838.95</v>
      </c>
      <c r="O4867" t="s">
        <v>831</v>
      </c>
      <c r="P4867" t="str">
        <f>VLOOKUP(O4867,Stores!$A$1:$D$6,2,0)</f>
        <v>MegaMart Peckmouth</v>
      </c>
      <c r="Q4867" t="str">
        <f>VLOOKUP(O4867,Stores!$A$1:$D$6,4,0)</f>
        <v>East</v>
      </c>
      <c r="R4867" s="6">
        <v>1</v>
      </c>
      <c r="S4867" s="6">
        <v>0.1</v>
      </c>
      <c r="T4867" t="s">
        <v>857</v>
      </c>
      <c r="U4867">
        <f t="shared" ref="U4867:U4930" si="228">M4867*R4867</f>
        <v>1194.1199999999999</v>
      </c>
      <c r="V4867" s="7">
        <f t="shared" ref="V4867:V4930" si="229">N4867*R4867</f>
        <v>838.95</v>
      </c>
      <c r="W4867" s="7">
        <f t="shared" ref="W4867:W4930" si="230">U4867-V4867-(1-S4867)</f>
        <v>354.26999999999987</v>
      </c>
    </row>
    <row r="4868" spans="1:23" x14ac:dyDescent="0.25">
      <c r="A4868" t="s">
        <v>5398</v>
      </c>
      <c r="B4868" s="4">
        <v>45889</v>
      </c>
      <c r="C4868" t="s">
        <v>110</v>
      </c>
      <c r="D4868" t="str">
        <f>VLOOKUP(C4868,Customers!$A$1:$H$201,4,0)</f>
        <v>John Carr</v>
      </c>
      <c r="E4868" t="str">
        <f>VLOOKUP(C4868,Customers!$A$1:$H$201,5,0)</f>
        <v>Female</v>
      </c>
      <c r="F4868" s="4">
        <f>VLOOKUP(C4868,Customers!$A$1:$H$201,6,0)</f>
        <v>21956</v>
      </c>
      <c r="G4868" s="4" t="str">
        <f>VLOOKUP(C4868,Customers!$A$1:$H$201,7,0)</f>
        <v>New David</v>
      </c>
      <c r="H4868" s="4">
        <f>VLOOKUP(C4868,Customers!$A$1:$H$201,8,0)</f>
        <v>44911</v>
      </c>
      <c r="I4868" t="s">
        <v>760</v>
      </c>
      <c r="J4868" t="str">
        <f>VLOOKUP(I4868,Products!$A$1:$F$51,2,0)</f>
        <v>Simple Accessories</v>
      </c>
      <c r="K4868" t="str">
        <f>VLOOKUP(I4868,Products!$A$1:$F$51,3,0)</f>
        <v>Fashion</v>
      </c>
      <c r="L4868" t="str">
        <f>VLOOKUP(I4868,Products!$A$1:$F$51,4,0)</f>
        <v>Accessories</v>
      </c>
      <c r="M4868" s="7">
        <f>VLOOKUP(I4868,Products!$A$1:$F$51,5,0)</f>
        <v>1102.791777777778</v>
      </c>
      <c r="N4868" s="7">
        <f>VLOOKUP(I4868,Products!$A$1:$F$51,6,0)</f>
        <v>242.98</v>
      </c>
      <c r="O4868" t="s">
        <v>838</v>
      </c>
      <c r="P4868" t="str">
        <f>VLOOKUP(O4868,Stores!$A$1:$D$6,2,0)</f>
        <v>MegaMart Brianahaven</v>
      </c>
      <c r="Q4868" t="str">
        <f>VLOOKUP(O4868,Stores!$A$1:$D$6,4,0)</f>
        <v>North</v>
      </c>
      <c r="R4868" s="6">
        <v>1</v>
      </c>
      <c r="S4868" s="6">
        <v>0.15</v>
      </c>
      <c r="T4868" t="s">
        <v>854</v>
      </c>
      <c r="U4868">
        <f t="shared" si="228"/>
        <v>1102.791777777778</v>
      </c>
      <c r="V4868" s="7">
        <f t="shared" si="229"/>
        <v>242.98</v>
      </c>
      <c r="W4868" s="7">
        <f t="shared" si="230"/>
        <v>858.96177777777791</v>
      </c>
    </row>
    <row r="4869" spans="1:23" x14ac:dyDescent="0.25">
      <c r="A4869" t="s">
        <v>5405</v>
      </c>
      <c r="B4869" s="4">
        <v>45890</v>
      </c>
      <c r="C4869" t="s">
        <v>447</v>
      </c>
      <c r="D4869" t="str">
        <f>VLOOKUP(C4869,Customers!$A$1:$H$201,4,0)</f>
        <v>John Bell</v>
      </c>
      <c r="E4869" t="str">
        <f>VLOOKUP(C4869,Customers!$A$1:$H$201,5,0)</f>
        <v>Male</v>
      </c>
      <c r="F4869" s="4">
        <f>VLOOKUP(C4869,Customers!$A$1:$H$201,6,0)</f>
        <v>24531</v>
      </c>
      <c r="G4869" s="4" t="str">
        <f>VLOOKUP(C4869,Customers!$A$1:$H$201,7,0)</f>
        <v>Sarahhaven</v>
      </c>
      <c r="H4869" s="4">
        <f>VLOOKUP(C4869,Customers!$A$1:$H$201,8,0)</f>
        <v>44480</v>
      </c>
      <c r="I4869" t="s">
        <v>790</v>
      </c>
      <c r="J4869" t="str">
        <f>VLOOKUP(I4869,Products!$A$1:$F$51,2,0)</f>
        <v>Everything Laptop</v>
      </c>
      <c r="K4869" t="str">
        <f>VLOOKUP(I4869,Products!$A$1:$F$51,3,0)</f>
        <v>Electronics</v>
      </c>
      <c r="L4869" t="str">
        <f>VLOOKUP(I4869,Products!$A$1:$F$51,4,0)</f>
        <v>Laptop</v>
      </c>
      <c r="M4869" s="7">
        <f>VLOOKUP(I4869,Products!$A$1:$F$51,5,0)</f>
        <v>428.05</v>
      </c>
      <c r="N4869" s="7">
        <f>VLOOKUP(I4869,Products!$A$1:$F$51,6,0)</f>
        <v>246.07</v>
      </c>
      <c r="O4869" t="s">
        <v>831</v>
      </c>
      <c r="P4869" t="str">
        <f>VLOOKUP(O4869,Stores!$A$1:$D$6,2,0)</f>
        <v>MegaMart Peckmouth</v>
      </c>
      <c r="Q4869" t="str">
        <f>VLOOKUP(O4869,Stores!$A$1:$D$6,4,0)</f>
        <v>East</v>
      </c>
      <c r="R4869" s="6">
        <v>4</v>
      </c>
      <c r="S4869" s="6">
        <v>0</v>
      </c>
      <c r="T4869" t="s">
        <v>857</v>
      </c>
      <c r="U4869">
        <f t="shared" si="228"/>
        <v>1712.2</v>
      </c>
      <c r="V4869" s="7">
        <f t="shared" si="229"/>
        <v>984.28</v>
      </c>
      <c r="W4869" s="7">
        <f t="shared" si="230"/>
        <v>726.92000000000007</v>
      </c>
    </row>
    <row r="4870" spans="1:23" x14ac:dyDescent="0.25">
      <c r="A4870" t="s">
        <v>1549</v>
      </c>
      <c r="B4870" s="4">
        <v>45890</v>
      </c>
      <c r="C4870" t="s">
        <v>226</v>
      </c>
      <c r="D4870" t="str">
        <f>VLOOKUP(C4870,Customers!$A$1:$H$201,4,0)</f>
        <v>Scott Wyatt</v>
      </c>
      <c r="E4870" t="str">
        <f>VLOOKUP(C4870,Customers!$A$1:$H$201,5,0)</f>
        <v>Female</v>
      </c>
      <c r="F4870" s="4">
        <f>VLOOKUP(C4870,Customers!$A$1:$H$201,6,0)</f>
        <v>23142</v>
      </c>
      <c r="G4870" s="4" t="str">
        <f>VLOOKUP(C4870,Customers!$A$1:$H$201,7,0)</f>
        <v>New Meagan</v>
      </c>
      <c r="H4870" s="4">
        <f>VLOOKUP(C4870,Customers!$A$1:$H$201,8,0)</f>
        <v>45562</v>
      </c>
      <c r="I4870" t="s">
        <v>822</v>
      </c>
      <c r="J4870" t="str">
        <f>VLOOKUP(I4870,Products!$A$1:$F$51,2,0)</f>
        <v>Maybe Footwear</v>
      </c>
      <c r="K4870" t="str">
        <f>VLOOKUP(I4870,Products!$A$1:$F$51,3,0)</f>
        <v>Fashion</v>
      </c>
      <c r="L4870" t="str">
        <f>VLOOKUP(I4870,Products!$A$1:$F$51,4,0)</f>
        <v>Footwear</v>
      </c>
      <c r="M4870" s="7">
        <f>VLOOKUP(I4870,Products!$A$1:$F$51,5,0)</f>
        <v>1044.6400000000001</v>
      </c>
      <c r="N4870" s="7">
        <f>VLOOKUP(I4870,Products!$A$1:$F$51,6,0)</f>
        <v>775.07</v>
      </c>
      <c r="O4870" t="s">
        <v>831</v>
      </c>
      <c r="P4870" t="str">
        <f>VLOOKUP(O4870,Stores!$A$1:$D$6,2,0)</f>
        <v>MegaMart Peckmouth</v>
      </c>
      <c r="Q4870" t="str">
        <f>VLOOKUP(O4870,Stores!$A$1:$D$6,4,0)</f>
        <v>East</v>
      </c>
      <c r="R4870" s="6">
        <v>2</v>
      </c>
      <c r="S4870" s="6">
        <v>0.05</v>
      </c>
      <c r="T4870" t="s">
        <v>861</v>
      </c>
      <c r="U4870">
        <f t="shared" si="228"/>
        <v>2089.2800000000002</v>
      </c>
      <c r="V4870" s="7">
        <f t="shared" si="229"/>
        <v>1550.14</v>
      </c>
      <c r="W4870" s="7">
        <f t="shared" si="230"/>
        <v>538.19000000000005</v>
      </c>
    </row>
    <row r="4871" spans="1:23" x14ac:dyDescent="0.25">
      <c r="A4871" t="s">
        <v>1600</v>
      </c>
      <c r="B4871" s="4">
        <v>45890</v>
      </c>
      <c r="C4871" t="s">
        <v>478</v>
      </c>
      <c r="D4871" t="str">
        <f>VLOOKUP(C4871,Customers!$A$1:$H$201,4,0)</f>
        <v>Denise Jackson</v>
      </c>
      <c r="E4871" t="str">
        <f>VLOOKUP(C4871,Customers!$A$1:$H$201,5,0)</f>
        <v>Male</v>
      </c>
      <c r="F4871" s="4">
        <f>VLOOKUP(C4871,Customers!$A$1:$H$201,6,0)</f>
        <v>35356</v>
      </c>
      <c r="G4871" s="4" t="str">
        <f>VLOOKUP(C4871,Customers!$A$1:$H$201,7,0)</f>
        <v>Williamsport</v>
      </c>
      <c r="H4871" s="4">
        <f>VLOOKUP(C4871,Customers!$A$1:$H$201,8,0)</f>
        <v>44915</v>
      </c>
      <c r="I4871" t="s">
        <v>730</v>
      </c>
      <c r="J4871" t="str">
        <f>VLOOKUP(I4871,Products!$A$1:$F$51,2,0)</f>
        <v>Recognize Footwear</v>
      </c>
      <c r="K4871" t="str">
        <f>VLOOKUP(I4871,Products!$A$1:$F$51,3,0)</f>
        <v>Fashion</v>
      </c>
      <c r="L4871" t="str">
        <f>VLOOKUP(I4871,Products!$A$1:$F$51,4,0)</f>
        <v>Footwear</v>
      </c>
      <c r="M4871" s="7">
        <f>VLOOKUP(I4871,Products!$A$1:$F$51,5,0)</f>
        <v>109.78</v>
      </c>
      <c r="N4871" s="7">
        <f>VLOOKUP(I4871,Products!$A$1:$F$51,6,0)</f>
        <v>70.59</v>
      </c>
      <c r="O4871" t="s">
        <v>831</v>
      </c>
      <c r="P4871" t="str">
        <f>VLOOKUP(O4871,Stores!$A$1:$D$6,2,0)</f>
        <v>MegaMart Peckmouth</v>
      </c>
      <c r="Q4871" t="str">
        <f>VLOOKUP(O4871,Stores!$A$1:$D$6,4,0)</f>
        <v>East</v>
      </c>
      <c r="R4871" s="6">
        <v>5</v>
      </c>
      <c r="S4871" s="6">
        <v>0.05</v>
      </c>
      <c r="T4871" t="s">
        <v>857</v>
      </c>
      <c r="U4871">
        <f t="shared" si="228"/>
        <v>548.9</v>
      </c>
      <c r="V4871" s="7">
        <f t="shared" si="229"/>
        <v>352.95000000000005</v>
      </c>
      <c r="W4871" s="7">
        <f t="shared" si="230"/>
        <v>194.99999999999994</v>
      </c>
    </row>
    <row r="4872" spans="1:23" x14ac:dyDescent="0.25">
      <c r="A4872" t="s">
        <v>1656</v>
      </c>
      <c r="B4872" s="4">
        <v>45890</v>
      </c>
      <c r="C4872" t="s">
        <v>193</v>
      </c>
      <c r="D4872" t="str">
        <f>VLOOKUP(C4872,Customers!$A$1:$H$201,4,0)</f>
        <v>Kelly Mcmillan</v>
      </c>
      <c r="E4872" t="str">
        <f>VLOOKUP(C4872,Customers!$A$1:$H$201,5,0)</f>
        <v>Male</v>
      </c>
      <c r="F4872" s="4">
        <f>VLOOKUP(C4872,Customers!$A$1:$H$201,6,0)</f>
        <v>25009</v>
      </c>
      <c r="G4872" s="4" t="str">
        <f>VLOOKUP(C4872,Customers!$A$1:$H$201,7,0)</f>
        <v>Erinland</v>
      </c>
      <c r="H4872" s="4">
        <f>VLOOKUP(C4872,Customers!$A$1:$H$201,8,0)</f>
        <v>44798</v>
      </c>
      <c r="I4872" t="s">
        <v>776</v>
      </c>
      <c r="J4872" t="str">
        <f>VLOOKUP(I4872,Products!$A$1:$F$51,2,0)</f>
        <v>Hospital Smartphone</v>
      </c>
      <c r="K4872" t="str">
        <f>VLOOKUP(I4872,Products!$A$1:$F$51,3,0)</f>
        <v>Electronics</v>
      </c>
      <c r="L4872" t="str">
        <f>VLOOKUP(I4872,Products!$A$1:$F$51,4,0)</f>
        <v>Smartphone</v>
      </c>
      <c r="M4872" s="7">
        <f>VLOOKUP(I4872,Products!$A$1:$F$51,5,0)</f>
        <v>1272.23</v>
      </c>
      <c r="N4872" s="7">
        <f>VLOOKUP(I4872,Products!$A$1:$F$51,6,0)</f>
        <v>952.65</v>
      </c>
      <c r="O4872" t="s">
        <v>835</v>
      </c>
      <c r="P4872" t="str">
        <f>VLOOKUP(O4872,Stores!$A$1:$D$6,2,0)</f>
        <v>MegaMart New Michele</v>
      </c>
      <c r="Q4872" t="str">
        <f>VLOOKUP(O4872,Stores!$A$1:$D$6,4,0)</f>
        <v>West</v>
      </c>
      <c r="R4872" s="6">
        <v>4</v>
      </c>
      <c r="S4872" s="6">
        <v>0.15</v>
      </c>
      <c r="T4872" t="s">
        <v>851</v>
      </c>
      <c r="U4872">
        <f t="shared" si="228"/>
        <v>5088.92</v>
      </c>
      <c r="V4872" s="7">
        <f t="shared" si="229"/>
        <v>3810.6</v>
      </c>
      <c r="W4872" s="7">
        <f t="shared" si="230"/>
        <v>1277.4700000000003</v>
      </c>
    </row>
    <row r="4873" spans="1:23" x14ac:dyDescent="0.25">
      <c r="A4873" t="s">
        <v>2292</v>
      </c>
      <c r="B4873" s="4">
        <v>45890</v>
      </c>
      <c r="C4873" t="s">
        <v>204</v>
      </c>
      <c r="D4873" t="str">
        <f>VLOOKUP(C4873,Customers!$A$1:$H$201,4,0)</f>
        <v>Felicia Morgan</v>
      </c>
      <c r="E4873" t="str">
        <f>VLOOKUP(C4873,Customers!$A$1:$H$201,5,0)</f>
        <v>Female</v>
      </c>
      <c r="F4873" s="4">
        <f>VLOOKUP(C4873,Customers!$A$1:$H$201,6,0)</f>
        <v>35905</v>
      </c>
      <c r="G4873" s="4" t="str">
        <f>VLOOKUP(C4873,Customers!$A$1:$H$201,7,0)</f>
        <v>Lake Michaelshire</v>
      </c>
      <c r="H4873" s="4">
        <f>VLOOKUP(C4873,Customers!$A$1:$H$201,8,0)</f>
        <v>45389</v>
      </c>
      <c r="I4873" t="s">
        <v>753</v>
      </c>
      <c r="J4873" t="str">
        <f>VLOOKUP(I4873,Products!$A$1:$F$51,2,0)</f>
        <v>Find Headphones</v>
      </c>
      <c r="K4873" t="str">
        <f>VLOOKUP(I4873,Products!$A$1:$F$51,3,0)</f>
        <v>Electronics</v>
      </c>
      <c r="L4873" t="str">
        <f>VLOOKUP(I4873,Products!$A$1:$F$51,4,0)</f>
        <v>Headphones</v>
      </c>
      <c r="M4873" s="7">
        <f>VLOOKUP(I4873,Products!$A$1:$F$51,5,0)</f>
        <v>1246.1099999999999</v>
      </c>
      <c r="N4873" s="7">
        <f>VLOOKUP(I4873,Products!$A$1:$F$51,6,0)</f>
        <v>833.52</v>
      </c>
      <c r="O4873" t="s">
        <v>842</v>
      </c>
      <c r="P4873" t="str">
        <f>VLOOKUP(O4873,Stores!$A$1:$D$6,2,0)</f>
        <v>MegaMart Johnmouth</v>
      </c>
      <c r="Q4873" t="str">
        <f>VLOOKUP(O4873,Stores!$A$1:$D$6,4,0)</f>
        <v>East</v>
      </c>
      <c r="R4873" s="6">
        <v>2</v>
      </c>
      <c r="S4873" s="6">
        <v>0.1</v>
      </c>
      <c r="T4873" t="s">
        <v>857</v>
      </c>
      <c r="U4873">
        <f t="shared" si="228"/>
        <v>2492.2199999999998</v>
      </c>
      <c r="V4873" s="7">
        <f t="shared" si="229"/>
        <v>1667.04</v>
      </c>
      <c r="W4873" s="7">
        <f t="shared" si="230"/>
        <v>824.27999999999986</v>
      </c>
    </row>
    <row r="4874" spans="1:23" x14ac:dyDescent="0.25">
      <c r="A4874" t="s">
        <v>4770</v>
      </c>
      <c r="B4874" s="4">
        <v>45890</v>
      </c>
      <c r="C4874" t="s">
        <v>337</v>
      </c>
      <c r="D4874" t="str">
        <f>VLOOKUP(C4874,Customers!$A$1:$H$201,4,0)</f>
        <v>Carrie Peterson</v>
      </c>
      <c r="E4874" t="str">
        <f>VLOOKUP(C4874,Customers!$A$1:$H$201,5,0)</f>
        <v>Male</v>
      </c>
      <c r="F4874" s="4">
        <f>VLOOKUP(C4874,Customers!$A$1:$H$201,6,0)</f>
        <v>27624</v>
      </c>
      <c r="G4874" s="4" t="str">
        <f>VLOOKUP(C4874,Customers!$A$1:$H$201,7,0)</f>
        <v>Fergusonview</v>
      </c>
      <c r="H4874" s="4">
        <f>VLOOKUP(C4874,Customers!$A$1:$H$201,8,0)</f>
        <v>44577</v>
      </c>
      <c r="I4874" t="s">
        <v>741</v>
      </c>
      <c r="J4874" t="str">
        <f>VLOOKUP(I4874,Products!$A$1:$F$51,2,0)</f>
        <v>Above Camera</v>
      </c>
      <c r="K4874" t="str">
        <f>VLOOKUP(I4874,Products!$A$1:$F$51,3,0)</f>
        <v>Electronics</v>
      </c>
      <c r="L4874" t="str">
        <f>VLOOKUP(I4874,Products!$A$1:$F$51,4,0)</f>
        <v>Camera</v>
      </c>
      <c r="M4874" s="7">
        <f>VLOOKUP(I4874,Products!$A$1:$F$51,5,0)</f>
        <v>1193.0899999999999</v>
      </c>
      <c r="N4874" s="7">
        <f>VLOOKUP(I4874,Products!$A$1:$F$51,6,0)</f>
        <v>818.24</v>
      </c>
      <c r="O4874" t="s">
        <v>831</v>
      </c>
      <c r="P4874" t="str">
        <f>VLOOKUP(O4874,Stores!$A$1:$D$6,2,0)</f>
        <v>MegaMart Peckmouth</v>
      </c>
      <c r="Q4874" t="str">
        <f>VLOOKUP(O4874,Stores!$A$1:$D$6,4,0)</f>
        <v>East</v>
      </c>
      <c r="R4874" s="6">
        <v>1</v>
      </c>
      <c r="S4874" s="6">
        <v>0.05</v>
      </c>
      <c r="T4874" t="s">
        <v>854</v>
      </c>
      <c r="U4874">
        <f t="shared" si="228"/>
        <v>1193.0899999999999</v>
      </c>
      <c r="V4874" s="7">
        <f t="shared" si="229"/>
        <v>818.24</v>
      </c>
      <c r="W4874" s="7">
        <f t="shared" si="230"/>
        <v>373.89999999999992</v>
      </c>
    </row>
    <row r="4875" spans="1:23" x14ac:dyDescent="0.25">
      <c r="A4875" t="s">
        <v>1054</v>
      </c>
      <c r="B4875" s="4">
        <v>45890</v>
      </c>
      <c r="C4875" t="s">
        <v>575</v>
      </c>
      <c r="D4875" t="str">
        <f>VLOOKUP(C4875,Customers!$A$1:$H$201,4,0)</f>
        <v>Michael Perez</v>
      </c>
      <c r="E4875" t="str">
        <f>VLOOKUP(C4875,Customers!$A$1:$H$201,5,0)</f>
        <v>Male</v>
      </c>
      <c r="F4875" s="4">
        <f>VLOOKUP(C4875,Customers!$A$1:$H$201,6,0)</f>
        <v>23030</v>
      </c>
      <c r="G4875" s="4" t="str">
        <f>VLOOKUP(C4875,Customers!$A$1:$H$201,7,0)</f>
        <v>Shannontown</v>
      </c>
      <c r="H4875" s="4">
        <f>VLOOKUP(C4875,Customers!$A$1:$H$201,8,0)</f>
        <v>44957</v>
      </c>
      <c r="I4875" t="s">
        <v>806</v>
      </c>
      <c r="J4875" t="str">
        <f>VLOOKUP(I4875,Products!$A$1:$F$51,2,0)</f>
        <v>Maybe Clothing</v>
      </c>
      <c r="K4875" t="str">
        <f>VLOOKUP(I4875,Products!$A$1:$F$51,3,0)</f>
        <v>Fashion</v>
      </c>
      <c r="L4875" t="str">
        <f>VLOOKUP(I4875,Products!$A$1:$F$51,4,0)</f>
        <v>Clothing</v>
      </c>
      <c r="M4875" s="7">
        <f>VLOOKUP(I4875,Products!$A$1:$F$51,5,0)</f>
        <v>1102.791777777778</v>
      </c>
      <c r="N4875" s="7">
        <f>VLOOKUP(I4875,Products!$A$1:$F$51,6,0)</f>
        <v>316.63</v>
      </c>
      <c r="O4875" t="s">
        <v>835</v>
      </c>
      <c r="P4875" t="str">
        <f>VLOOKUP(O4875,Stores!$A$1:$D$6,2,0)</f>
        <v>MegaMart New Michele</v>
      </c>
      <c r="Q4875" t="str">
        <f>VLOOKUP(O4875,Stores!$A$1:$D$6,4,0)</f>
        <v>West</v>
      </c>
      <c r="R4875" s="6">
        <v>2</v>
      </c>
      <c r="S4875" s="6">
        <v>0.15</v>
      </c>
      <c r="T4875" t="s">
        <v>861</v>
      </c>
      <c r="U4875">
        <f t="shared" si="228"/>
        <v>2205.5835555555559</v>
      </c>
      <c r="V4875" s="7">
        <f t="shared" si="229"/>
        <v>633.26</v>
      </c>
      <c r="W4875" s="7">
        <f t="shared" si="230"/>
        <v>1571.473555555556</v>
      </c>
    </row>
    <row r="4876" spans="1:23" x14ac:dyDescent="0.25">
      <c r="A4876" t="s">
        <v>1091</v>
      </c>
      <c r="B4876" s="4">
        <v>45890</v>
      </c>
      <c r="C4876" t="s">
        <v>698</v>
      </c>
      <c r="D4876" t="str">
        <f>VLOOKUP(C4876,Customers!$A$1:$H$201,4,0)</f>
        <v>Juan Johnson</v>
      </c>
      <c r="E4876" t="str">
        <f>VLOOKUP(C4876,Customers!$A$1:$H$201,5,0)</f>
        <v>Female</v>
      </c>
      <c r="F4876" s="4">
        <f>VLOOKUP(C4876,Customers!$A$1:$H$201,6,0)</f>
        <v>25706</v>
      </c>
      <c r="G4876" s="4" t="str">
        <f>VLOOKUP(C4876,Customers!$A$1:$H$201,7,0)</f>
        <v>South Scottton</v>
      </c>
      <c r="H4876" s="4">
        <f>VLOOKUP(C4876,Customers!$A$1:$H$201,8,0)</f>
        <v>44405</v>
      </c>
      <c r="I4876" t="s">
        <v>768</v>
      </c>
      <c r="J4876" t="str">
        <f>VLOOKUP(I4876,Products!$A$1:$F$51,2,0)</f>
        <v>And Footwear</v>
      </c>
      <c r="K4876" t="str">
        <f>VLOOKUP(I4876,Products!$A$1:$F$51,3,0)</f>
        <v>Fashion</v>
      </c>
      <c r="L4876" t="str">
        <f>VLOOKUP(I4876,Products!$A$1:$F$51,4,0)</f>
        <v>Footwear</v>
      </c>
      <c r="M4876" s="7">
        <f>VLOOKUP(I4876,Products!$A$1:$F$51,5,0)</f>
        <v>1878.47</v>
      </c>
      <c r="N4876" s="7">
        <f>VLOOKUP(I4876,Products!$A$1:$F$51,6,0)</f>
        <v>1014.91</v>
      </c>
      <c r="O4876" t="s">
        <v>835</v>
      </c>
      <c r="P4876" t="str">
        <f>VLOOKUP(O4876,Stores!$A$1:$D$6,2,0)</f>
        <v>MegaMart New Michele</v>
      </c>
      <c r="Q4876" t="str">
        <f>VLOOKUP(O4876,Stores!$A$1:$D$6,4,0)</f>
        <v>West</v>
      </c>
      <c r="R4876" s="6">
        <v>2</v>
      </c>
      <c r="S4876" s="6">
        <v>0.1</v>
      </c>
      <c r="T4876" t="s">
        <v>861</v>
      </c>
      <c r="U4876">
        <f t="shared" si="228"/>
        <v>3756.94</v>
      </c>
      <c r="V4876" s="7">
        <f t="shared" si="229"/>
        <v>2029.82</v>
      </c>
      <c r="W4876" s="7">
        <f t="shared" si="230"/>
        <v>1726.22</v>
      </c>
    </row>
    <row r="4877" spans="1:23" x14ac:dyDescent="0.25">
      <c r="A4877" t="s">
        <v>2643</v>
      </c>
      <c r="B4877" s="4">
        <v>45890</v>
      </c>
      <c r="C4877" t="s">
        <v>185</v>
      </c>
      <c r="D4877" t="str">
        <f>VLOOKUP(C4877,Customers!$A$1:$H$201,4,0)</f>
        <v>Alexis Crane</v>
      </c>
      <c r="E4877" t="str">
        <f>VLOOKUP(C4877,Customers!$A$1:$H$201,5,0)</f>
        <v>Male</v>
      </c>
      <c r="F4877" s="4">
        <f>VLOOKUP(C4877,Customers!$A$1:$H$201,6,0)</f>
        <v>38351</v>
      </c>
      <c r="G4877" s="4" t="str">
        <f>VLOOKUP(C4877,Customers!$A$1:$H$201,7,0)</f>
        <v>Newtonborough</v>
      </c>
      <c r="H4877" s="4">
        <f>VLOOKUP(C4877,Customers!$A$1:$H$201,8,0)</f>
        <v>44661</v>
      </c>
      <c r="I4877" t="s">
        <v>818</v>
      </c>
      <c r="J4877" t="str">
        <f>VLOOKUP(I4877,Products!$A$1:$F$51,2,0)</f>
        <v>Nor Bags</v>
      </c>
      <c r="K4877" t="str">
        <f>VLOOKUP(I4877,Products!$A$1:$F$51,3,0)</f>
        <v>Fashion</v>
      </c>
      <c r="L4877" t="str">
        <f>VLOOKUP(I4877,Products!$A$1:$F$51,4,0)</f>
        <v>Bags</v>
      </c>
      <c r="M4877" s="7">
        <f>VLOOKUP(I4877,Products!$A$1:$F$51,5,0)</f>
        <v>1216.3599999999999</v>
      </c>
      <c r="N4877" s="7">
        <f>VLOOKUP(I4877,Products!$A$1:$F$51,6,0)</f>
        <v>794.8</v>
      </c>
      <c r="O4877" t="s">
        <v>831</v>
      </c>
      <c r="P4877" t="str">
        <f>VLOOKUP(O4877,Stores!$A$1:$D$6,2,0)</f>
        <v>MegaMart Peckmouth</v>
      </c>
      <c r="Q4877" t="str">
        <f>VLOOKUP(O4877,Stores!$A$1:$D$6,4,0)</f>
        <v>East</v>
      </c>
      <c r="R4877" s="6">
        <v>2</v>
      </c>
      <c r="S4877" s="6">
        <v>0.15</v>
      </c>
      <c r="T4877" t="s">
        <v>857</v>
      </c>
      <c r="U4877">
        <f t="shared" si="228"/>
        <v>2432.7199999999998</v>
      </c>
      <c r="V4877" s="7">
        <f t="shared" si="229"/>
        <v>1589.6</v>
      </c>
      <c r="W4877" s="7">
        <f t="shared" si="230"/>
        <v>842.26999999999987</v>
      </c>
    </row>
    <row r="4878" spans="1:23" x14ac:dyDescent="0.25">
      <c r="A4878" t="s">
        <v>4158</v>
      </c>
      <c r="B4878" s="4">
        <v>45891</v>
      </c>
      <c r="C4878" t="s">
        <v>264</v>
      </c>
      <c r="D4878" t="str">
        <f>VLOOKUP(C4878,Customers!$A$1:$H$201,4,0)</f>
        <v>Eric Bryan</v>
      </c>
      <c r="E4878" t="str">
        <f>VLOOKUP(C4878,Customers!$A$1:$H$201,5,0)</f>
        <v>Male</v>
      </c>
      <c r="F4878" s="4">
        <f>VLOOKUP(C4878,Customers!$A$1:$H$201,6,0)</f>
        <v>26230</v>
      </c>
      <c r="G4878" s="4" t="str">
        <f>VLOOKUP(C4878,Customers!$A$1:$H$201,7,0)</f>
        <v>Taylorhaven</v>
      </c>
      <c r="H4878" s="4">
        <f>VLOOKUP(C4878,Customers!$A$1:$H$201,8,0)</f>
        <v>44259</v>
      </c>
      <c r="I4878" t="s">
        <v>735</v>
      </c>
      <c r="J4878" t="str">
        <f>VLOOKUP(I4878,Products!$A$1:$F$51,2,0)</f>
        <v>Step Smartphone</v>
      </c>
      <c r="K4878" t="str">
        <f>VLOOKUP(I4878,Products!$A$1:$F$51,3,0)</f>
        <v>Electronics</v>
      </c>
      <c r="L4878" t="str">
        <f>VLOOKUP(I4878,Products!$A$1:$F$51,4,0)</f>
        <v>Smartphone</v>
      </c>
      <c r="M4878" s="7">
        <f>VLOOKUP(I4878,Products!$A$1:$F$51,5,0)</f>
        <v>1194.1199999999999</v>
      </c>
      <c r="N4878" s="7">
        <f>VLOOKUP(I4878,Products!$A$1:$F$51,6,0)</f>
        <v>838.95</v>
      </c>
      <c r="O4878" t="s">
        <v>842</v>
      </c>
      <c r="P4878" t="str">
        <f>VLOOKUP(O4878,Stores!$A$1:$D$6,2,0)</f>
        <v>MegaMart Johnmouth</v>
      </c>
      <c r="Q4878" t="str">
        <f>VLOOKUP(O4878,Stores!$A$1:$D$6,4,0)</f>
        <v>East</v>
      </c>
      <c r="R4878" s="6">
        <v>3</v>
      </c>
      <c r="S4878" s="6">
        <v>0.15</v>
      </c>
      <c r="T4878" t="s">
        <v>861</v>
      </c>
      <c r="U4878">
        <f t="shared" si="228"/>
        <v>3582.3599999999997</v>
      </c>
      <c r="V4878" s="7">
        <f t="shared" si="229"/>
        <v>2516.8500000000004</v>
      </c>
      <c r="W4878" s="7">
        <f t="shared" si="230"/>
        <v>1064.6599999999994</v>
      </c>
    </row>
    <row r="4879" spans="1:23" x14ac:dyDescent="0.25">
      <c r="A4879" t="s">
        <v>4541</v>
      </c>
      <c r="B4879" s="4">
        <v>45891</v>
      </c>
      <c r="C4879" t="s">
        <v>460</v>
      </c>
      <c r="D4879" t="str">
        <f>VLOOKUP(C4879,Customers!$A$1:$H$201,4,0)</f>
        <v>Kimberly Parker</v>
      </c>
      <c r="E4879" t="str">
        <f>VLOOKUP(C4879,Customers!$A$1:$H$201,5,0)</f>
        <v>Male</v>
      </c>
      <c r="F4879" s="4">
        <f>VLOOKUP(C4879,Customers!$A$1:$H$201,6,0)</f>
        <v>32966</v>
      </c>
      <c r="G4879" s="4" t="str">
        <f>VLOOKUP(C4879,Customers!$A$1:$H$201,7,0)</f>
        <v>Lake Christopher</v>
      </c>
      <c r="H4879" s="4">
        <f>VLOOKUP(C4879,Customers!$A$1:$H$201,8,0)</f>
        <v>44269</v>
      </c>
      <c r="I4879" t="s">
        <v>794</v>
      </c>
      <c r="J4879" t="str">
        <f>VLOOKUP(I4879,Products!$A$1:$F$51,2,0)</f>
        <v>New Watches</v>
      </c>
      <c r="K4879" t="str">
        <f>VLOOKUP(I4879,Products!$A$1:$F$51,3,0)</f>
        <v>Fashion</v>
      </c>
      <c r="L4879" t="str">
        <f>VLOOKUP(I4879,Products!$A$1:$F$51,4,0)</f>
        <v>Watches</v>
      </c>
      <c r="M4879" s="7">
        <f>VLOOKUP(I4879,Products!$A$1:$F$51,5,0)</f>
        <v>1501.46</v>
      </c>
      <c r="N4879" s="7">
        <f>VLOOKUP(I4879,Products!$A$1:$F$51,6,0)</f>
        <v>1167.73</v>
      </c>
      <c r="O4879" t="s">
        <v>835</v>
      </c>
      <c r="P4879" t="str">
        <f>VLOOKUP(O4879,Stores!$A$1:$D$6,2,0)</f>
        <v>MegaMart New Michele</v>
      </c>
      <c r="Q4879" t="str">
        <f>VLOOKUP(O4879,Stores!$A$1:$D$6,4,0)</f>
        <v>West</v>
      </c>
      <c r="R4879" s="6">
        <v>1</v>
      </c>
      <c r="S4879" s="6">
        <v>0.15</v>
      </c>
      <c r="T4879" t="s">
        <v>854</v>
      </c>
      <c r="U4879">
        <f t="shared" si="228"/>
        <v>1501.46</v>
      </c>
      <c r="V4879" s="7">
        <f t="shared" si="229"/>
        <v>1167.73</v>
      </c>
      <c r="W4879" s="7">
        <f t="shared" si="230"/>
        <v>332.88</v>
      </c>
    </row>
    <row r="4880" spans="1:23" x14ac:dyDescent="0.25">
      <c r="A4880" t="s">
        <v>4570</v>
      </c>
      <c r="B4880" s="4">
        <v>45891</v>
      </c>
      <c r="C4880" t="s">
        <v>554</v>
      </c>
      <c r="D4880" t="str">
        <f>VLOOKUP(C4880,Customers!$A$1:$H$201,4,0)</f>
        <v>Jill Mcconnell</v>
      </c>
      <c r="E4880" t="str">
        <f>VLOOKUP(C4880,Customers!$A$1:$H$201,5,0)</f>
        <v>Male</v>
      </c>
      <c r="F4880" s="4">
        <f>VLOOKUP(C4880,Customers!$A$1:$H$201,6,0)</f>
        <v>24005</v>
      </c>
      <c r="G4880" s="4" t="str">
        <f>VLOOKUP(C4880,Customers!$A$1:$H$201,7,0)</f>
        <v>Kevinshire</v>
      </c>
      <c r="H4880" s="4">
        <f>VLOOKUP(C4880,Customers!$A$1:$H$201,8,0)</f>
        <v>45374</v>
      </c>
      <c r="I4880" t="s">
        <v>755</v>
      </c>
      <c r="J4880" t="str">
        <f>VLOOKUP(I4880,Products!$A$1:$F$51,2,0)</f>
        <v>Democratic Smartphone</v>
      </c>
      <c r="K4880" t="str">
        <f>VLOOKUP(I4880,Products!$A$1:$F$51,3,0)</f>
        <v>Electronics</v>
      </c>
      <c r="L4880" t="str">
        <f>VLOOKUP(I4880,Products!$A$1:$F$51,4,0)</f>
        <v>Smartphone</v>
      </c>
      <c r="M4880" s="7">
        <f>VLOOKUP(I4880,Products!$A$1:$F$51,5,0)</f>
        <v>1079.8900000000001</v>
      </c>
      <c r="N4880" s="7">
        <f>VLOOKUP(I4880,Products!$A$1:$F$51,6,0)</f>
        <v>703.83</v>
      </c>
      <c r="O4880" t="s">
        <v>838</v>
      </c>
      <c r="P4880" t="str">
        <f>VLOOKUP(O4880,Stores!$A$1:$D$6,2,0)</f>
        <v>MegaMart Brianahaven</v>
      </c>
      <c r="Q4880" t="str">
        <f>VLOOKUP(O4880,Stores!$A$1:$D$6,4,0)</f>
        <v>North</v>
      </c>
      <c r="R4880" s="6">
        <v>3</v>
      </c>
      <c r="S4880" s="6">
        <v>0.15</v>
      </c>
      <c r="T4880" t="s">
        <v>854</v>
      </c>
      <c r="U4880">
        <f t="shared" si="228"/>
        <v>3239.67</v>
      </c>
      <c r="V4880" s="7">
        <f t="shared" si="229"/>
        <v>2111.4900000000002</v>
      </c>
      <c r="W4880" s="7">
        <f t="shared" si="230"/>
        <v>1127.33</v>
      </c>
    </row>
    <row r="4881" spans="1:23" x14ac:dyDescent="0.25">
      <c r="A4881" t="s">
        <v>5120</v>
      </c>
      <c r="B4881" s="4">
        <v>45891</v>
      </c>
      <c r="C4881" t="s">
        <v>113</v>
      </c>
      <c r="D4881" t="str">
        <f>VLOOKUP(C4881,Customers!$A$1:$H$201,4,0)</f>
        <v>Tyler Levine</v>
      </c>
      <c r="E4881" t="str">
        <f>VLOOKUP(C4881,Customers!$A$1:$H$201,5,0)</f>
        <v>Male</v>
      </c>
      <c r="F4881" s="4">
        <f>VLOOKUP(C4881,Customers!$A$1:$H$201,6,0)</f>
        <v>28630</v>
      </c>
      <c r="G4881" s="4" t="str">
        <f>VLOOKUP(C4881,Customers!$A$1:$H$201,7,0)</f>
        <v>West Charles</v>
      </c>
      <c r="H4881" s="4">
        <f>VLOOKUP(C4881,Customers!$A$1:$H$201,8,0)</f>
        <v>44438</v>
      </c>
      <c r="I4881" t="s">
        <v>796</v>
      </c>
      <c r="J4881" t="str">
        <f>VLOOKUP(I4881,Products!$A$1:$F$51,2,0)</f>
        <v>Book Television</v>
      </c>
      <c r="K4881" t="str">
        <f>VLOOKUP(I4881,Products!$A$1:$F$51,3,0)</f>
        <v>Electronics</v>
      </c>
      <c r="L4881" t="str">
        <f>VLOOKUP(I4881,Products!$A$1:$F$51,4,0)</f>
        <v>Television</v>
      </c>
      <c r="M4881" s="7">
        <f>VLOOKUP(I4881,Products!$A$1:$F$51,5,0)</f>
        <v>1952.65</v>
      </c>
      <c r="N4881" s="7">
        <f>VLOOKUP(I4881,Products!$A$1:$F$51,6,0)</f>
        <v>1451.27</v>
      </c>
      <c r="O4881" t="s">
        <v>838</v>
      </c>
      <c r="P4881" t="str">
        <f>VLOOKUP(O4881,Stores!$A$1:$D$6,2,0)</f>
        <v>MegaMart Brianahaven</v>
      </c>
      <c r="Q4881" t="str">
        <f>VLOOKUP(O4881,Stores!$A$1:$D$6,4,0)</f>
        <v>North</v>
      </c>
      <c r="R4881" s="6">
        <v>4</v>
      </c>
      <c r="S4881" s="6">
        <v>0.05</v>
      </c>
      <c r="T4881" t="s">
        <v>851</v>
      </c>
      <c r="U4881">
        <f t="shared" si="228"/>
        <v>7810.6</v>
      </c>
      <c r="V4881" s="7">
        <f t="shared" si="229"/>
        <v>5805.08</v>
      </c>
      <c r="W4881" s="7">
        <f t="shared" si="230"/>
        <v>2004.5700000000004</v>
      </c>
    </row>
    <row r="4882" spans="1:23" x14ac:dyDescent="0.25">
      <c r="A4882" t="s">
        <v>1293</v>
      </c>
      <c r="B4882" s="4">
        <v>45891</v>
      </c>
      <c r="C4882" t="s">
        <v>110</v>
      </c>
      <c r="D4882" t="str">
        <f>VLOOKUP(C4882,Customers!$A$1:$H$201,4,0)</f>
        <v>John Carr</v>
      </c>
      <c r="E4882" t="str">
        <f>VLOOKUP(C4882,Customers!$A$1:$H$201,5,0)</f>
        <v>Female</v>
      </c>
      <c r="F4882" s="4">
        <f>VLOOKUP(C4882,Customers!$A$1:$H$201,6,0)</f>
        <v>21956</v>
      </c>
      <c r="G4882" s="4" t="str">
        <f>VLOOKUP(C4882,Customers!$A$1:$H$201,7,0)</f>
        <v>New David</v>
      </c>
      <c r="H4882" s="4">
        <f>VLOOKUP(C4882,Customers!$A$1:$H$201,8,0)</f>
        <v>44911</v>
      </c>
      <c r="I4882" t="s">
        <v>818</v>
      </c>
      <c r="J4882" t="str">
        <f>VLOOKUP(I4882,Products!$A$1:$F$51,2,0)</f>
        <v>Nor Bags</v>
      </c>
      <c r="K4882" t="str">
        <f>VLOOKUP(I4882,Products!$A$1:$F$51,3,0)</f>
        <v>Fashion</v>
      </c>
      <c r="L4882" t="str">
        <f>VLOOKUP(I4882,Products!$A$1:$F$51,4,0)</f>
        <v>Bags</v>
      </c>
      <c r="M4882" s="7">
        <f>VLOOKUP(I4882,Products!$A$1:$F$51,5,0)</f>
        <v>1216.3599999999999</v>
      </c>
      <c r="N4882" s="7">
        <f>VLOOKUP(I4882,Products!$A$1:$F$51,6,0)</f>
        <v>794.8</v>
      </c>
      <c r="O4882" t="s">
        <v>831</v>
      </c>
      <c r="P4882" t="str">
        <f>VLOOKUP(O4882,Stores!$A$1:$D$6,2,0)</f>
        <v>MegaMart Peckmouth</v>
      </c>
      <c r="Q4882" t="str">
        <f>VLOOKUP(O4882,Stores!$A$1:$D$6,4,0)</f>
        <v>East</v>
      </c>
      <c r="R4882" s="6">
        <v>3</v>
      </c>
      <c r="S4882" s="6">
        <v>0</v>
      </c>
      <c r="T4882" t="s">
        <v>854</v>
      </c>
      <c r="U4882">
        <f t="shared" si="228"/>
        <v>3649.08</v>
      </c>
      <c r="V4882" s="7">
        <f t="shared" si="229"/>
        <v>2384.3999999999996</v>
      </c>
      <c r="W4882" s="7">
        <f t="shared" si="230"/>
        <v>1263.6800000000003</v>
      </c>
    </row>
    <row r="4883" spans="1:23" x14ac:dyDescent="0.25">
      <c r="A4883" t="s">
        <v>1879</v>
      </c>
      <c r="B4883" s="4">
        <v>45891</v>
      </c>
      <c r="C4883" t="s">
        <v>377</v>
      </c>
      <c r="D4883" t="str">
        <f>VLOOKUP(C4883,Customers!$A$1:$H$201,4,0)</f>
        <v>William Pope</v>
      </c>
      <c r="E4883" t="str">
        <f>VLOOKUP(C4883,Customers!$A$1:$H$201,5,0)</f>
        <v>Female</v>
      </c>
      <c r="F4883" s="4">
        <f>VLOOKUP(C4883,Customers!$A$1:$H$201,6,0)</f>
        <v>20604</v>
      </c>
      <c r="G4883" s="4" t="str">
        <f>VLOOKUP(C4883,Customers!$A$1:$H$201,7,0)</f>
        <v>North Gary</v>
      </c>
      <c r="H4883" s="4">
        <f>VLOOKUP(C4883,Customers!$A$1:$H$201,8,0)</f>
        <v>45543</v>
      </c>
      <c r="I4883" t="s">
        <v>810</v>
      </c>
      <c r="J4883" t="str">
        <f>VLOOKUP(I4883,Products!$A$1:$F$51,2,0)</f>
        <v>Least Accessories</v>
      </c>
      <c r="K4883" t="str">
        <f>VLOOKUP(I4883,Products!$A$1:$F$51,3,0)</f>
        <v>Fashion</v>
      </c>
      <c r="L4883" t="str">
        <f>VLOOKUP(I4883,Products!$A$1:$F$51,4,0)</f>
        <v>Accessories</v>
      </c>
      <c r="M4883" s="7">
        <f>VLOOKUP(I4883,Products!$A$1:$F$51,5,0)</f>
        <v>1286.55</v>
      </c>
      <c r="N4883" s="7">
        <f>VLOOKUP(I4883,Products!$A$1:$F$51,6,0)</f>
        <v>797.54</v>
      </c>
      <c r="O4883" t="s">
        <v>831</v>
      </c>
      <c r="P4883" t="str">
        <f>VLOOKUP(O4883,Stores!$A$1:$D$6,2,0)</f>
        <v>MegaMart Peckmouth</v>
      </c>
      <c r="Q4883" t="str">
        <f>VLOOKUP(O4883,Stores!$A$1:$D$6,4,0)</f>
        <v>East</v>
      </c>
      <c r="R4883" s="6">
        <v>1</v>
      </c>
      <c r="S4883" s="6">
        <v>0.1</v>
      </c>
      <c r="T4883" t="s">
        <v>851</v>
      </c>
      <c r="U4883">
        <f t="shared" si="228"/>
        <v>1286.55</v>
      </c>
      <c r="V4883" s="7">
        <f t="shared" si="229"/>
        <v>797.54</v>
      </c>
      <c r="W4883" s="7">
        <f t="shared" si="230"/>
        <v>488.11</v>
      </c>
    </row>
    <row r="4884" spans="1:23" x14ac:dyDescent="0.25">
      <c r="A4884" t="s">
        <v>3088</v>
      </c>
      <c r="B4884" s="4">
        <v>45892</v>
      </c>
      <c r="C4884" t="s">
        <v>534</v>
      </c>
      <c r="D4884" t="str">
        <f>VLOOKUP(C4884,Customers!$A$1:$H$201,4,0)</f>
        <v>John Foster</v>
      </c>
      <c r="E4884" t="str">
        <f>VLOOKUP(C4884,Customers!$A$1:$H$201,5,0)</f>
        <v>Female</v>
      </c>
      <c r="F4884" s="4">
        <f>VLOOKUP(C4884,Customers!$A$1:$H$201,6,0)</f>
        <v>38541</v>
      </c>
      <c r="G4884" s="4" t="str">
        <f>VLOOKUP(C4884,Customers!$A$1:$H$201,7,0)</f>
        <v>Charlesmouth</v>
      </c>
      <c r="H4884" s="4">
        <f>VLOOKUP(C4884,Customers!$A$1:$H$201,8,0)</f>
        <v>45601</v>
      </c>
      <c r="I4884" t="s">
        <v>818</v>
      </c>
      <c r="J4884" t="str">
        <f>VLOOKUP(I4884,Products!$A$1:$F$51,2,0)</f>
        <v>Nor Bags</v>
      </c>
      <c r="K4884" t="str">
        <f>VLOOKUP(I4884,Products!$A$1:$F$51,3,0)</f>
        <v>Fashion</v>
      </c>
      <c r="L4884" t="str">
        <f>VLOOKUP(I4884,Products!$A$1:$F$51,4,0)</f>
        <v>Bags</v>
      </c>
      <c r="M4884" s="7">
        <f>VLOOKUP(I4884,Products!$A$1:$F$51,5,0)</f>
        <v>1216.3599999999999</v>
      </c>
      <c r="N4884" s="7">
        <f>VLOOKUP(I4884,Products!$A$1:$F$51,6,0)</f>
        <v>794.8</v>
      </c>
      <c r="O4884" t="s">
        <v>842</v>
      </c>
      <c r="P4884" t="str">
        <f>VLOOKUP(O4884,Stores!$A$1:$D$6,2,0)</f>
        <v>MegaMart Johnmouth</v>
      </c>
      <c r="Q4884" t="str">
        <f>VLOOKUP(O4884,Stores!$A$1:$D$6,4,0)</f>
        <v>East</v>
      </c>
      <c r="R4884" s="6">
        <v>5</v>
      </c>
      <c r="S4884" s="6">
        <v>0.1</v>
      </c>
      <c r="T4884" t="s">
        <v>857</v>
      </c>
      <c r="U4884">
        <f t="shared" si="228"/>
        <v>6081.7999999999993</v>
      </c>
      <c r="V4884" s="7">
        <f t="shared" si="229"/>
        <v>3974</v>
      </c>
      <c r="W4884" s="7">
        <f t="shared" si="230"/>
        <v>2106.8999999999992</v>
      </c>
    </row>
    <row r="4885" spans="1:23" x14ac:dyDescent="0.25">
      <c r="A4885" t="s">
        <v>3979</v>
      </c>
      <c r="B4885" s="4">
        <v>45892</v>
      </c>
      <c r="C4885" t="s">
        <v>366</v>
      </c>
      <c r="D4885" t="str">
        <f>VLOOKUP(C4885,Customers!$A$1:$H$201,4,0)</f>
        <v>Lisa Vega</v>
      </c>
      <c r="E4885" t="str">
        <f>VLOOKUP(C4885,Customers!$A$1:$H$201,5,0)</f>
        <v>Female</v>
      </c>
      <c r="F4885" s="4">
        <f>VLOOKUP(C4885,Customers!$A$1:$H$201,6,0)</f>
        <v>38361</v>
      </c>
      <c r="G4885" s="4" t="str">
        <f>VLOOKUP(C4885,Customers!$A$1:$H$201,7,0)</f>
        <v>East Colinmouth</v>
      </c>
      <c r="H4885" s="4">
        <f>VLOOKUP(C4885,Customers!$A$1:$H$201,8,0)</f>
        <v>45068</v>
      </c>
      <c r="I4885" t="s">
        <v>738</v>
      </c>
      <c r="J4885" t="str">
        <f>VLOOKUP(I4885,Products!$A$1:$F$51,2,0)</f>
        <v>Either Headphones</v>
      </c>
      <c r="K4885" t="str">
        <f>VLOOKUP(I4885,Products!$A$1:$F$51,3,0)</f>
        <v>Electronics</v>
      </c>
      <c r="L4885" t="str">
        <f>VLOOKUP(I4885,Products!$A$1:$F$51,4,0)</f>
        <v>Headphones</v>
      </c>
      <c r="M4885" s="7">
        <f>VLOOKUP(I4885,Products!$A$1:$F$51,5,0)</f>
        <v>248.57</v>
      </c>
      <c r="N4885" s="7">
        <f>VLOOKUP(I4885,Products!$A$1:$F$51,6,0)</f>
        <v>190.67</v>
      </c>
      <c r="O4885" t="s">
        <v>835</v>
      </c>
      <c r="P4885" t="str">
        <f>VLOOKUP(O4885,Stores!$A$1:$D$6,2,0)</f>
        <v>MegaMart New Michele</v>
      </c>
      <c r="Q4885" t="str">
        <f>VLOOKUP(O4885,Stores!$A$1:$D$6,4,0)</f>
        <v>West</v>
      </c>
      <c r="R4885" s="6">
        <v>1</v>
      </c>
      <c r="S4885" s="6">
        <v>0.05</v>
      </c>
      <c r="T4885" t="s">
        <v>861</v>
      </c>
      <c r="U4885">
        <f t="shared" si="228"/>
        <v>248.57</v>
      </c>
      <c r="V4885" s="7">
        <f t="shared" si="229"/>
        <v>190.67</v>
      </c>
      <c r="W4885" s="7">
        <f t="shared" si="230"/>
        <v>56.95</v>
      </c>
    </row>
    <row r="4886" spans="1:23" x14ac:dyDescent="0.25">
      <c r="A4886" t="s">
        <v>4649</v>
      </c>
      <c r="B4886" s="4">
        <v>45892</v>
      </c>
      <c r="C4886" t="s">
        <v>72</v>
      </c>
      <c r="D4886" t="str">
        <f>VLOOKUP(C4886,Customers!$A$1:$H$201,4,0)</f>
        <v>Breanna Davis</v>
      </c>
      <c r="E4886" t="str">
        <f>VLOOKUP(C4886,Customers!$A$1:$H$201,5,0)</f>
        <v>Male</v>
      </c>
      <c r="F4886" s="4">
        <f>VLOOKUP(C4886,Customers!$A$1:$H$201,6,0)</f>
        <v>34565</v>
      </c>
      <c r="G4886" s="4" t="str">
        <f>VLOOKUP(C4886,Customers!$A$1:$H$201,7,0)</f>
        <v>East William</v>
      </c>
      <c r="H4886" s="4">
        <f>VLOOKUP(C4886,Customers!$A$1:$H$201,8,0)</f>
        <v>45608</v>
      </c>
      <c r="I4886" t="s">
        <v>755</v>
      </c>
      <c r="J4886" t="str">
        <f>VLOOKUP(I4886,Products!$A$1:$F$51,2,0)</f>
        <v>Democratic Smartphone</v>
      </c>
      <c r="K4886" t="str">
        <f>VLOOKUP(I4886,Products!$A$1:$F$51,3,0)</f>
        <v>Electronics</v>
      </c>
      <c r="L4886" t="str">
        <f>VLOOKUP(I4886,Products!$A$1:$F$51,4,0)</f>
        <v>Smartphone</v>
      </c>
      <c r="M4886" s="7">
        <f>VLOOKUP(I4886,Products!$A$1:$F$51,5,0)</f>
        <v>1079.8900000000001</v>
      </c>
      <c r="N4886" s="7">
        <f>VLOOKUP(I4886,Products!$A$1:$F$51,6,0)</f>
        <v>703.83</v>
      </c>
      <c r="O4886" t="s">
        <v>842</v>
      </c>
      <c r="P4886" t="str">
        <f>VLOOKUP(O4886,Stores!$A$1:$D$6,2,0)</f>
        <v>MegaMart Johnmouth</v>
      </c>
      <c r="Q4886" t="str">
        <f>VLOOKUP(O4886,Stores!$A$1:$D$6,4,0)</f>
        <v>East</v>
      </c>
      <c r="R4886" s="6">
        <v>4</v>
      </c>
      <c r="S4886" s="6">
        <v>0.05</v>
      </c>
      <c r="T4886" t="s">
        <v>861</v>
      </c>
      <c r="U4886">
        <f t="shared" si="228"/>
        <v>4319.5600000000004</v>
      </c>
      <c r="V4886" s="7">
        <f t="shared" si="229"/>
        <v>2815.32</v>
      </c>
      <c r="W4886" s="7">
        <f t="shared" si="230"/>
        <v>1503.2900000000002</v>
      </c>
    </row>
    <row r="4887" spans="1:23" x14ac:dyDescent="0.25">
      <c r="A4887" t="s">
        <v>4947</v>
      </c>
      <c r="B4887" s="4">
        <v>45892</v>
      </c>
      <c r="C4887" t="s">
        <v>228</v>
      </c>
      <c r="D4887" t="str">
        <f>VLOOKUP(C4887,Customers!$A$1:$H$201,4,0)</f>
        <v>Anthony Conway</v>
      </c>
      <c r="E4887" t="str">
        <f>VLOOKUP(C4887,Customers!$A$1:$H$201,5,0)</f>
        <v>Male</v>
      </c>
      <c r="F4887" s="4">
        <f>VLOOKUP(C4887,Customers!$A$1:$H$201,6,0)</f>
        <v>35712</v>
      </c>
      <c r="G4887" s="4" t="str">
        <f>VLOOKUP(C4887,Customers!$A$1:$H$201,7,0)</f>
        <v>Carlyberg</v>
      </c>
      <c r="H4887" s="4">
        <f>VLOOKUP(C4887,Customers!$A$1:$H$201,8,0)</f>
        <v>45823</v>
      </c>
      <c r="I4887" t="s">
        <v>778</v>
      </c>
      <c r="J4887" t="str">
        <f>VLOOKUP(I4887,Products!$A$1:$F$51,2,0)</f>
        <v>Deal Smartphone</v>
      </c>
      <c r="K4887" t="str">
        <f>VLOOKUP(I4887,Products!$A$1:$F$51,3,0)</f>
        <v>Electronics</v>
      </c>
      <c r="L4887" t="str">
        <f>VLOOKUP(I4887,Products!$A$1:$F$51,4,0)</f>
        <v>Smartphone</v>
      </c>
      <c r="M4887" s="7">
        <f>VLOOKUP(I4887,Products!$A$1:$F$51,5,0)</f>
        <v>673.78</v>
      </c>
      <c r="N4887" s="7">
        <f>VLOOKUP(I4887,Products!$A$1:$F$51,6,0)</f>
        <v>363.33</v>
      </c>
      <c r="O4887" t="s">
        <v>827</v>
      </c>
      <c r="P4887" t="str">
        <f>VLOOKUP(O4887,Stores!$A$1:$D$6,2,0)</f>
        <v>MegaMart Jimenezborough</v>
      </c>
      <c r="Q4887" t="str">
        <f>VLOOKUP(O4887,Stores!$A$1:$D$6,4,0)</f>
        <v>South</v>
      </c>
      <c r="R4887" s="6">
        <v>2</v>
      </c>
      <c r="S4887" s="6">
        <v>0</v>
      </c>
      <c r="T4887" t="s">
        <v>857</v>
      </c>
      <c r="U4887">
        <f t="shared" si="228"/>
        <v>1347.56</v>
      </c>
      <c r="V4887" s="7">
        <f t="shared" si="229"/>
        <v>726.66</v>
      </c>
      <c r="W4887" s="7">
        <f t="shared" si="230"/>
        <v>619.9</v>
      </c>
    </row>
    <row r="4888" spans="1:23" x14ac:dyDescent="0.25">
      <c r="A4888" t="s">
        <v>1462</v>
      </c>
      <c r="B4888" s="4">
        <v>45892</v>
      </c>
      <c r="C4888" t="s">
        <v>662</v>
      </c>
      <c r="D4888" t="str">
        <f>VLOOKUP(C4888,Customers!$A$1:$H$201,4,0)</f>
        <v>Ryan Flores</v>
      </c>
      <c r="E4888" t="str">
        <f>VLOOKUP(C4888,Customers!$A$1:$H$201,5,0)</f>
        <v>Male</v>
      </c>
      <c r="F4888" s="4">
        <f>VLOOKUP(C4888,Customers!$A$1:$H$201,6,0)</f>
        <v>22243</v>
      </c>
      <c r="G4888" s="4" t="str">
        <f>VLOOKUP(C4888,Customers!$A$1:$H$201,7,0)</f>
        <v>East Danielleshire</v>
      </c>
      <c r="H4888" s="4">
        <f>VLOOKUP(C4888,Customers!$A$1:$H$201,8,0)</f>
        <v>45065</v>
      </c>
      <c r="I4888" t="s">
        <v>810</v>
      </c>
      <c r="J4888" t="str">
        <f>VLOOKUP(I4888,Products!$A$1:$F$51,2,0)</f>
        <v>Least Accessories</v>
      </c>
      <c r="K4888" t="str">
        <f>VLOOKUP(I4888,Products!$A$1:$F$51,3,0)</f>
        <v>Fashion</v>
      </c>
      <c r="L4888" t="str">
        <f>VLOOKUP(I4888,Products!$A$1:$F$51,4,0)</f>
        <v>Accessories</v>
      </c>
      <c r="M4888" s="7">
        <f>VLOOKUP(I4888,Products!$A$1:$F$51,5,0)</f>
        <v>1286.55</v>
      </c>
      <c r="N4888" s="7">
        <f>VLOOKUP(I4888,Products!$A$1:$F$51,6,0)</f>
        <v>797.54</v>
      </c>
      <c r="O4888" t="s">
        <v>838</v>
      </c>
      <c r="P4888" t="str">
        <f>VLOOKUP(O4888,Stores!$A$1:$D$6,2,0)</f>
        <v>MegaMart Brianahaven</v>
      </c>
      <c r="Q4888" t="str">
        <f>VLOOKUP(O4888,Stores!$A$1:$D$6,4,0)</f>
        <v>North</v>
      </c>
      <c r="R4888" s="6">
        <v>2</v>
      </c>
      <c r="S4888" s="6">
        <v>0.15</v>
      </c>
      <c r="T4888" t="s">
        <v>854</v>
      </c>
      <c r="U4888">
        <f t="shared" si="228"/>
        <v>2573.1</v>
      </c>
      <c r="V4888" s="7">
        <f t="shared" si="229"/>
        <v>1595.08</v>
      </c>
      <c r="W4888" s="7">
        <f t="shared" si="230"/>
        <v>977.17</v>
      </c>
    </row>
    <row r="4889" spans="1:23" x14ac:dyDescent="0.25">
      <c r="A4889" t="s">
        <v>1044</v>
      </c>
      <c r="B4889" s="4">
        <v>45892</v>
      </c>
      <c r="C4889" t="s">
        <v>79</v>
      </c>
      <c r="D4889" t="str">
        <f>VLOOKUP(C4889,Customers!$A$1:$H$201,4,0)</f>
        <v>Ryan Cole</v>
      </c>
      <c r="E4889" t="str">
        <f>VLOOKUP(C4889,Customers!$A$1:$H$201,5,0)</f>
        <v>Female</v>
      </c>
      <c r="F4889" s="4">
        <f>VLOOKUP(C4889,Customers!$A$1:$H$201,6,0)</f>
        <v>30128</v>
      </c>
      <c r="G4889" s="4" t="str">
        <f>VLOOKUP(C4889,Customers!$A$1:$H$201,7,0)</f>
        <v>Travisstad</v>
      </c>
      <c r="H4889" s="4">
        <f>VLOOKUP(C4889,Customers!$A$1:$H$201,8,0)</f>
        <v>45401</v>
      </c>
      <c r="I4889" t="s">
        <v>728</v>
      </c>
      <c r="J4889" t="str">
        <f>VLOOKUP(I4889,Products!$A$1:$F$51,2,0)</f>
        <v>Understand Camera</v>
      </c>
      <c r="K4889" t="str">
        <f>VLOOKUP(I4889,Products!$A$1:$F$51,3,0)</f>
        <v>Electronics</v>
      </c>
      <c r="L4889" t="str">
        <f>VLOOKUP(I4889,Products!$A$1:$F$51,4,0)</f>
        <v>Camera</v>
      </c>
      <c r="M4889" s="7">
        <f>VLOOKUP(I4889,Products!$A$1:$F$51,5,0)</f>
        <v>1474.12</v>
      </c>
      <c r="N4889" s="7">
        <f>VLOOKUP(I4889,Products!$A$1:$F$51,6,0)</f>
        <v>764.02</v>
      </c>
      <c r="O4889" t="s">
        <v>835</v>
      </c>
      <c r="P4889" t="str">
        <f>VLOOKUP(O4889,Stores!$A$1:$D$6,2,0)</f>
        <v>MegaMart New Michele</v>
      </c>
      <c r="Q4889" t="str">
        <f>VLOOKUP(O4889,Stores!$A$1:$D$6,4,0)</f>
        <v>West</v>
      </c>
      <c r="R4889" s="6">
        <v>5</v>
      </c>
      <c r="S4889" s="6">
        <v>0.15</v>
      </c>
      <c r="T4889" t="s">
        <v>854</v>
      </c>
      <c r="U4889">
        <f t="shared" si="228"/>
        <v>7370.5999999999995</v>
      </c>
      <c r="V4889" s="7">
        <f t="shared" si="229"/>
        <v>3820.1</v>
      </c>
      <c r="W4889" s="7">
        <f t="shared" si="230"/>
        <v>3549.6499999999996</v>
      </c>
    </row>
    <row r="4890" spans="1:23" x14ac:dyDescent="0.25">
      <c r="A4890" t="s">
        <v>3222</v>
      </c>
      <c r="B4890" s="4">
        <v>45892</v>
      </c>
      <c r="C4890" t="s">
        <v>456</v>
      </c>
      <c r="D4890" t="str">
        <f>VLOOKUP(C4890,Customers!$A$1:$H$201,4,0)</f>
        <v>Chad Roberts</v>
      </c>
      <c r="E4890" t="str">
        <f>VLOOKUP(C4890,Customers!$A$1:$H$201,5,0)</f>
        <v>Female</v>
      </c>
      <c r="F4890" s="4">
        <f>VLOOKUP(C4890,Customers!$A$1:$H$201,6,0)</f>
        <v>22804</v>
      </c>
      <c r="G4890" s="4" t="str">
        <f>VLOOKUP(C4890,Customers!$A$1:$H$201,7,0)</f>
        <v>North Michelle</v>
      </c>
      <c r="H4890" s="4">
        <f>VLOOKUP(C4890,Customers!$A$1:$H$201,8,0)</f>
        <v>44237</v>
      </c>
      <c r="I4890" t="s">
        <v>762</v>
      </c>
      <c r="J4890" t="str">
        <f>VLOOKUP(I4890,Products!$A$1:$F$51,2,0)</f>
        <v>Firm Dairy</v>
      </c>
      <c r="K4890" t="str">
        <f>VLOOKUP(I4890,Products!$A$1:$F$51,3,0)</f>
        <v>Groceries</v>
      </c>
      <c r="L4890" t="str">
        <f>VLOOKUP(I4890,Products!$A$1:$F$51,4,0)</f>
        <v>Dairy</v>
      </c>
      <c r="M4890" s="7">
        <f>VLOOKUP(I4890,Products!$A$1:$F$51,5,0)</f>
        <v>1227.24</v>
      </c>
      <c r="N4890" s="7">
        <f>VLOOKUP(I4890,Products!$A$1:$F$51,6,0)</f>
        <v>977.09</v>
      </c>
      <c r="O4890" t="s">
        <v>842</v>
      </c>
      <c r="P4890" t="str">
        <f>VLOOKUP(O4890,Stores!$A$1:$D$6,2,0)</f>
        <v>MegaMart Johnmouth</v>
      </c>
      <c r="Q4890" t="str">
        <f>VLOOKUP(O4890,Stores!$A$1:$D$6,4,0)</f>
        <v>East</v>
      </c>
      <c r="R4890" s="6">
        <v>2</v>
      </c>
      <c r="S4890" s="6">
        <v>0.1</v>
      </c>
      <c r="T4890" t="s">
        <v>857</v>
      </c>
      <c r="U4890">
        <f t="shared" si="228"/>
        <v>2454.48</v>
      </c>
      <c r="V4890" s="7">
        <f t="shared" si="229"/>
        <v>1954.18</v>
      </c>
      <c r="W4890" s="7">
        <f t="shared" si="230"/>
        <v>499.4</v>
      </c>
    </row>
    <row r="4891" spans="1:23" x14ac:dyDescent="0.25">
      <c r="A4891" t="s">
        <v>3962</v>
      </c>
      <c r="B4891" s="4">
        <v>45893</v>
      </c>
      <c r="C4891" t="s">
        <v>219</v>
      </c>
      <c r="D4891" t="str">
        <f>VLOOKUP(C4891,Customers!$A$1:$H$201,4,0)</f>
        <v>Julie Gibson</v>
      </c>
      <c r="E4891" t="str">
        <f>VLOOKUP(C4891,Customers!$A$1:$H$201,5,0)</f>
        <v>Female</v>
      </c>
      <c r="F4891" s="4">
        <f>VLOOKUP(C4891,Customers!$A$1:$H$201,6,0)</f>
        <v>36064</v>
      </c>
      <c r="G4891" s="4" t="str">
        <f>VLOOKUP(C4891,Customers!$A$1:$H$201,7,0)</f>
        <v>Williamsville</v>
      </c>
      <c r="H4891" s="4">
        <f>VLOOKUP(C4891,Customers!$A$1:$H$201,8,0)</f>
        <v>45011</v>
      </c>
      <c r="I4891" t="s">
        <v>741</v>
      </c>
      <c r="J4891" t="str">
        <f>VLOOKUP(I4891,Products!$A$1:$F$51,2,0)</f>
        <v>Above Camera</v>
      </c>
      <c r="K4891" t="str">
        <f>VLOOKUP(I4891,Products!$A$1:$F$51,3,0)</f>
        <v>Electronics</v>
      </c>
      <c r="L4891" t="str">
        <f>VLOOKUP(I4891,Products!$A$1:$F$51,4,0)</f>
        <v>Camera</v>
      </c>
      <c r="M4891" s="7">
        <f>VLOOKUP(I4891,Products!$A$1:$F$51,5,0)</f>
        <v>1193.0899999999999</v>
      </c>
      <c r="N4891" s="7">
        <f>VLOOKUP(I4891,Products!$A$1:$F$51,6,0)</f>
        <v>818.24</v>
      </c>
      <c r="O4891" t="s">
        <v>835</v>
      </c>
      <c r="P4891" t="str">
        <f>VLOOKUP(O4891,Stores!$A$1:$D$6,2,0)</f>
        <v>MegaMart New Michele</v>
      </c>
      <c r="Q4891" t="str">
        <f>VLOOKUP(O4891,Stores!$A$1:$D$6,4,0)</f>
        <v>West</v>
      </c>
      <c r="R4891" s="6">
        <v>1</v>
      </c>
      <c r="S4891" s="6">
        <v>0</v>
      </c>
      <c r="T4891" t="s">
        <v>857</v>
      </c>
      <c r="U4891">
        <f t="shared" si="228"/>
        <v>1193.0899999999999</v>
      </c>
      <c r="V4891" s="7">
        <f t="shared" si="229"/>
        <v>818.24</v>
      </c>
      <c r="W4891" s="7">
        <f t="shared" si="230"/>
        <v>373.84999999999991</v>
      </c>
    </row>
    <row r="4892" spans="1:23" x14ac:dyDescent="0.25">
      <c r="A4892" t="s">
        <v>4267</v>
      </c>
      <c r="B4892" s="4">
        <v>45893</v>
      </c>
      <c r="C4892" t="s">
        <v>543</v>
      </c>
      <c r="D4892" t="str">
        <f>VLOOKUP(C4892,Customers!$A$1:$H$201,4,0)</f>
        <v>Dawn Fletcher</v>
      </c>
      <c r="E4892" t="str">
        <f>VLOOKUP(C4892,Customers!$A$1:$H$201,5,0)</f>
        <v>Male</v>
      </c>
      <c r="F4892" s="4">
        <f>VLOOKUP(C4892,Customers!$A$1:$H$201,6,0)</f>
        <v>38959</v>
      </c>
      <c r="G4892" s="4" t="str">
        <f>VLOOKUP(C4892,Customers!$A$1:$H$201,7,0)</f>
        <v>South Audrey</v>
      </c>
      <c r="H4892" s="4">
        <f>VLOOKUP(C4892,Customers!$A$1:$H$201,8,0)</f>
        <v>44587</v>
      </c>
      <c r="I4892" t="s">
        <v>765</v>
      </c>
      <c r="J4892" t="str">
        <f>VLOOKUP(I4892,Products!$A$1:$F$51,2,0)</f>
        <v>How Vegetables</v>
      </c>
      <c r="K4892" t="str">
        <f>VLOOKUP(I4892,Products!$A$1:$F$51,3,0)</f>
        <v>Groceries</v>
      </c>
      <c r="L4892" t="str">
        <f>VLOOKUP(I4892,Products!$A$1:$F$51,4,0)</f>
        <v>Vegetables</v>
      </c>
      <c r="M4892" s="7">
        <f>VLOOKUP(I4892,Products!$A$1:$F$51,5,0)</f>
        <v>25.57</v>
      </c>
      <c r="N4892" s="7">
        <f>VLOOKUP(I4892,Products!$A$1:$F$51,6,0)</f>
        <v>19.05</v>
      </c>
      <c r="O4892" t="s">
        <v>831</v>
      </c>
      <c r="P4892" t="str">
        <f>VLOOKUP(O4892,Stores!$A$1:$D$6,2,0)</f>
        <v>MegaMart Peckmouth</v>
      </c>
      <c r="Q4892" t="str">
        <f>VLOOKUP(O4892,Stores!$A$1:$D$6,4,0)</f>
        <v>East</v>
      </c>
      <c r="R4892" s="6">
        <v>4</v>
      </c>
      <c r="S4892" s="6">
        <v>0.05</v>
      </c>
      <c r="T4892" t="s">
        <v>857</v>
      </c>
      <c r="U4892">
        <f t="shared" si="228"/>
        <v>102.28</v>
      </c>
      <c r="V4892" s="7">
        <f t="shared" si="229"/>
        <v>76.2</v>
      </c>
      <c r="W4892" s="7">
        <f t="shared" si="230"/>
        <v>25.13</v>
      </c>
    </row>
    <row r="4893" spans="1:23" x14ac:dyDescent="0.25">
      <c r="A4893" t="s">
        <v>5365</v>
      </c>
      <c r="B4893" s="4">
        <v>45893</v>
      </c>
      <c r="C4893" t="s">
        <v>662</v>
      </c>
      <c r="D4893" t="str">
        <f>VLOOKUP(C4893,Customers!$A$1:$H$201,4,0)</f>
        <v>Ryan Flores</v>
      </c>
      <c r="E4893" t="str">
        <f>VLOOKUP(C4893,Customers!$A$1:$H$201,5,0)</f>
        <v>Male</v>
      </c>
      <c r="F4893" s="4">
        <f>VLOOKUP(C4893,Customers!$A$1:$H$201,6,0)</f>
        <v>22243</v>
      </c>
      <c r="G4893" s="4" t="str">
        <f>VLOOKUP(C4893,Customers!$A$1:$H$201,7,0)</f>
        <v>East Danielleshire</v>
      </c>
      <c r="H4893" s="4">
        <f>VLOOKUP(C4893,Customers!$A$1:$H$201,8,0)</f>
        <v>45065</v>
      </c>
      <c r="I4893" t="s">
        <v>774</v>
      </c>
      <c r="J4893" t="str">
        <f>VLOOKUP(I4893,Products!$A$1:$F$51,2,0)</f>
        <v>Behavior Dairy</v>
      </c>
      <c r="K4893" t="str">
        <f>VLOOKUP(I4893,Products!$A$1:$F$51,3,0)</f>
        <v>Groceries</v>
      </c>
      <c r="L4893" t="str">
        <f>VLOOKUP(I4893,Products!$A$1:$F$51,4,0)</f>
        <v>Dairy</v>
      </c>
      <c r="M4893" s="7">
        <f>VLOOKUP(I4893,Products!$A$1:$F$51,5,0)</f>
        <v>1015.76</v>
      </c>
      <c r="N4893" s="7">
        <f>VLOOKUP(I4893,Products!$A$1:$F$51,6,0)</f>
        <v>584.4</v>
      </c>
      <c r="O4893" t="s">
        <v>835</v>
      </c>
      <c r="P4893" t="str">
        <f>VLOOKUP(O4893,Stores!$A$1:$D$6,2,0)</f>
        <v>MegaMart New Michele</v>
      </c>
      <c r="Q4893" t="str">
        <f>VLOOKUP(O4893,Stores!$A$1:$D$6,4,0)</f>
        <v>West</v>
      </c>
      <c r="R4893" s="6">
        <v>4</v>
      </c>
      <c r="S4893" s="6">
        <v>0.05</v>
      </c>
      <c r="T4893" t="s">
        <v>851</v>
      </c>
      <c r="U4893">
        <f t="shared" si="228"/>
        <v>4063.04</v>
      </c>
      <c r="V4893" s="7">
        <f t="shared" si="229"/>
        <v>2337.6</v>
      </c>
      <c r="W4893" s="7">
        <f t="shared" si="230"/>
        <v>1724.49</v>
      </c>
    </row>
    <row r="4894" spans="1:23" x14ac:dyDescent="0.25">
      <c r="A4894" t="s">
        <v>5416</v>
      </c>
      <c r="B4894" s="4">
        <v>45893</v>
      </c>
      <c r="C4894" t="s">
        <v>377</v>
      </c>
      <c r="D4894" t="str">
        <f>VLOOKUP(C4894,Customers!$A$1:$H$201,4,0)</f>
        <v>William Pope</v>
      </c>
      <c r="E4894" t="str">
        <f>VLOOKUP(C4894,Customers!$A$1:$H$201,5,0)</f>
        <v>Female</v>
      </c>
      <c r="F4894" s="4">
        <f>VLOOKUP(C4894,Customers!$A$1:$H$201,6,0)</f>
        <v>20604</v>
      </c>
      <c r="G4894" s="4" t="str">
        <f>VLOOKUP(C4894,Customers!$A$1:$H$201,7,0)</f>
        <v>North Gary</v>
      </c>
      <c r="H4894" s="4">
        <f>VLOOKUP(C4894,Customers!$A$1:$H$201,8,0)</f>
        <v>45543</v>
      </c>
      <c r="I4894" t="s">
        <v>798</v>
      </c>
      <c r="J4894" t="str">
        <f>VLOOKUP(I4894,Products!$A$1:$F$51,2,0)</f>
        <v>Stage Footwear</v>
      </c>
      <c r="K4894" t="str">
        <f>VLOOKUP(I4894,Products!$A$1:$F$51,3,0)</f>
        <v>Fashion</v>
      </c>
      <c r="L4894" t="str">
        <f>VLOOKUP(I4894,Products!$A$1:$F$51,4,0)</f>
        <v>Footwear</v>
      </c>
      <c r="M4894" s="7">
        <f>VLOOKUP(I4894,Products!$A$1:$F$51,5,0)</f>
        <v>1102.791777777778</v>
      </c>
      <c r="N4894" s="7">
        <f>VLOOKUP(I4894,Products!$A$1:$F$51,6,0)</f>
        <v>742.26521739130465</v>
      </c>
      <c r="O4894" t="s">
        <v>842</v>
      </c>
      <c r="P4894" t="str">
        <f>VLOOKUP(O4894,Stores!$A$1:$D$6,2,0)</f>
        <v>MegaMart Johnmouth</v>
      </c>
      <c r="Q4894" t="str">
        <f>VLOOKUP(O4894,Stores!$A$1:$D$6,4,0)</f>
        <v>East</v>
      </c>
      <c r="R4894" s="6">
        <v>1</v>
      </c>
      <c r="S4894" s="6">
        <v>0.15</v>
      </c>
      <c r="T4894" t="s">
        <v>854</v>
      </c>
      <c r="U4894">
        <f t="shared" si="228"/>
        <v>1102.791777777778</v>
      </c>
      <c r="V4894" s="7">
        <f t="shared" si="229"/>
        <v>742.26521739130465</v>
      </c>
      <c r="W4894" s="7">
        <f t="shared" si="230"/>
        <v>359.67656038647328</v>
      </c>
    </row>
    <row r="4895" spans="1:23" x14ac:dyDescent="0.25">
      <c r="A4895" t="s">
        <v>946</v>
      </c>
      <c r="B4895" s="4">
        <v>45893</v>
      </c>
      <c r="C4895" t="s">
        <v>510</v>
      </c>
      <c r="D4895" t="str">
        <f>VLOOKUP(C4895,Customers!$A$1:$H$201,4,0)</f>
        <v>Adam Lucas</v>
      </c>
      <c r="E4895" t="str">
        <f>VLOOKUP(C4895,Customers!$A$1:$H$201,5,0)</f>
        <v>Female</v>
      </c>
      <c r="F4895" s="4">
        <f>VLOOKUP(C4895,Customers!$A$1:$H$201,6,0)</f>
        <v>28708</v>
      </c>
      <c r="G4895" s="4" t="str">
        <f>VLOOKUP(C4895,Customers!$A$1:$H$201,7,0)</f>
        <v>Allisonmouth</v>
      </c>
      <c r="H4895" s="4">
        <f>VLOOKUP(C4895,Customers!$A$1:$H$201,8,0)</f>
        <v>45298</v>
      </c>
      <c r="I4895" t="s">
        <v>818</v>
      </c>
      <c r="J4895" t="str">
        <f>VLOOKUP(I4895,Products!$A$1:$F$51,2,0)</f>
        <v>Nor Bags</v>
      </c>
      <c r="K4895" t="str">
        <f>VLOOKUP(I4895,Products!$A$1:$F$51,3,0)</f>
        <v>Fashion</v>
      </c>
      <c r="L4895" t="str">
        <f>VLOOKUP(I4895,Products!$A$1:$F$51,4,0)</f>
        <v>Bags</v>
      </c>
      <c r="M4895" s="7">
        <f>VLOOKUP(I4895,Products!$A$1:$F$51,5,0)</f>
        <v>1216.3599999999999</v>
      </c>
      <c r="N4895" s="7">
        <f>VLOOKUP(I4895,Products!$A$1:$F$51,6,0)</f>
        <v>794.8</v>
      </c>
      <c r="O4895" t="s">
        <v>831</v>
      </c>
      <c r="P4895" t="str">
        <f>VLOOKUP(O4895,Stores!$A$1:$D$6,2,0)</f>
        <v>MegaMart Peckmouth</v>
      </c>
      <c r="Q4895" t="str">
        <f>VLOOKUP(O4895,Stores!$A$1:$D$6,4,0)</f>
        <v>East</v>
      </c>
      <c r="R4895" s="6">
        <v>3</v>
      </c>
      <c r="S4895" s="6">
        <v>0.15</v>
      </c>
      <c r="T4895" t="s">
        <v>854</v>
      </c>
      <c r="U4895">
        <f t="shared" si="228"/>
        <v>3649.08</v>
      </c>
      <c r="V4895" s="7">
        <f t="shared" si="229"/>
        <v>2384.3999999999996</v>
      </c>
      <c r="W4895" s="7">
        <f t="shared" si="230"/>
        <v>1263.8300000000004</v>
      </c>
    </row>
    <row r="4896" spans="1:23" x14ac:dyDescent="0.25">
      <c r="A4896" t="s">
        <v>1616</v>
      </c>
      <c r="B4896" s="4">
        <v>45893</v>
      </c>
      <c r="C4896" t="s">
        <v>671</v>
      </c>
      <c r="D4896" t="str">
        <f>VLOOKUP(C4896,Customers!$A$1:$H$201,4,0)</f>
        <v>Karen Quinn</v>
      </c>
      <c r="E4896" t="str">
        <f>VLOOKUP(C4896,Customers!$A$1:$H$201,5,0)</f>
        <v>Female</v>
      </c>
      <c r="F4896" s="4">
        <f>VLOOKUP(C4896,Customers!$A$1:$H$201,6,0)</f>
        <v>21380</v>
      </c>
      <c r="G4896" s="4" t="str">
        <f>VLOOKUP(C4896,Customers!$A$1:$H$201,7,0)</f>
        <v>Kristinemouth</v>
      </c>
      <c r="H4896" s="4">
        <f>VLOOKUP(C4896,Customers!$A$1:$H$201,8,0)</f>
        <v>44723</v>
      </c>
      <c r="I4896" t="s">
        <v>765</v>
      </c>
      <c r="J4896" t="str">
        <f>VLOOKUP(I4896,Products!$A$1:$F$51,2,0)</f>
        <v>How Vegetables</v>
      </c>
      <c r="K4896" t="str">
        <f>VLOOKUP(I4896,Products!$A$1:$F$51,3,0)</f>
        <v>Groceries</v>
      </c>
      <c r="L4896" t="str">
        <f>VLOOKUP(I4896,Products!$A$1:$F$51,4,0)</f>
        <v>Vegetables</v>
      </c>
      <c r="M4896" s="7">
        <f>VLOOKUP(I4896,Products!$A$1:$F$51,5,0)</f>
        <v>25.57</v>
      </c>
      <c r="N4896" s="7">
        <f>VLOOKUP(I4896,Products!$A$1:$F$51,6,0)</f>
        <v>19.05</v>
      </c>
      <c r="O4896" t="s">
        <v>835</v>
      </c>
      <c r="P4896" t="str">
        <f>VLOOKUP(O4896,Stores!$A$1:$D$6,2,0)</f>
        <v>MegaMart New Michele</v>
      </c>
      <c r="Q4896" t="str">
        <f>VLOOKUP(O4896,Stores!$A$1:$D$6,4,0)</f>
        <v>West</v>
      </c>
      <c r="R4896" s="6">
        <v>2</v>
      </c>
      <c r="S4896" s="6">
        <v>0.15</v>
      </c>
      <c r="T4896" t="s">
        <v>857</v>
      </c>
      <c r="U4896">
        <f t="shared" si="228"/>
        <v>51.14</v>
      </c>
      <c r="V4896" s="7">
        <f t="shared" si="229"/>
        <v>38.1</v>
      </c>
      <c r="W4896" s="7">
        <f t="shared" si="230"/>
        <v>12.19</v>
      </c>
    </row>
    <row r="4897" spans="1:23" x14ac:dyDescent="0.25">
      <c r="A4897" t="s">
        <v>3006</v>
      </c>
      <c r="B4897" s="4">
        <v>45893</v>
      </c>
      <c r="C4897" t="s">
        <v>534</v>
      </c>
      <c r="D4897" t="str">
        <f>VLOOKUP(C4897,Customers!$A$1:$H$201,4,0)</f>
        <v>John Foster</v>
      </c>
      <c r="E4897" t="str">
        <f>VLOOKUP(C4897,Customers!$A$1:$H$201,5,0)</f>
        <v>Female</v>
      </c>
      <c r="F4897" s="4">
        <f>VLOOKUP(C4897,Customers!$A$1:$H$201,6,0)</f>
        <v>38541</v>
      </c>
      <c r="G4897" s="4" t="str">
        <f>VLOOKUP(C4897,Customers!$A$1:$H$201,7,0)</f>
        <v>Charlesmouth</v>
      </c>
      <c r="H4897" s="4">
        <f>VLOOKUP(C4897,Customers!$A$1:$H$201,8,0)</f>
        <v>45601</v>
      </c>
      <c r="I4897" t="s">
        <v>794</v>
      </c>
      <c r="J4897" t="str">
        <f>VLOOKUP(I4897,Products!$A$1:$F$51,2,0)</f>
        <v>New Watches</v>
      </c>
      <c r="K4897" t="str">
        <f>VLOOKUP(I4897,Products!$A$1:$F$51,3,0)</f>
        <v>Fashion</v>
      </c>
      <c r="L4897" t="str">
        <f>VLOOKUP(I4897,Products!$A$1:$F$51,4,0)</f>
        <v>Watches</v>
      </c>
      <c r="M4897" s="7">
        <f>VLOOKUP(I4897,Products!$A$1:$F$51,5,0)</f>
        <v>1501.46</v>
      </c>
      <c r="N4897" s="7">
        <f>VLOOKUP(I4897,Products!$A$1:$F$51,6,0)</f>
        <v>1167.73</v>
      </c>
      <c r="O4897" t="s">
        <v>827</v>
      </c>
      <c r="P4897" t="str">
        <f>VLOOKUP(O4897,Stores!$A$1:$D$6,2,0)</f>
        <v>MegaMart Jimenezborough</v>
      </c>
      <c r="Q4897" t="str">
        <f>VLOOKUP(O4897,Stores!$A$1:$D$6,4,0)</f>
        <v>South</v>
      </c>
      <c r="R4897" s="6">
        <v>2</v>
      </c>
      <c r="S4897" s="6">
        <v>0.15</v>
      </c>
      <c r="T4897" t="s">
        <v>861</v>
      </c>
      <c r="U4897">
        <f t="shared" si="228"/>
        <v>3002.92</v>
      </c>
      <c r="V4897" s="7">
        <f t="shared" si="229"/>
        <v>2335.46</v>
      </c>
      <c r="W4897" s="7">
        <f t="shared" si="230"/>
        <v>666.61</v>
      </c>
    </row>
    <row r="4898" spans="1:23" x14ac:dyDescent="0.25">
      <c r="A4898" t="s">
        <v>3547</v>
      </c>
      <c r="B4898" s="4">
        <v>45893</v>
      </c>
      <c r="C4898" t="s">
        <v>318</v>
      </c>
      <c r="D4898" t="str">
        <f>VLOOKUP(C4898,Customers!$A$1:$H$201,4,0)</f>
        <v>Juan Ramirez</v>
      </c>
      <c r="E4898" t="str">
        <f>VLOOKUP(C4898,Customers!$A$1:$H$201,5,0)</f>
        <v>Male</v>
      </c>
      <c r="F4898" s="4">
        <f>VLOOKUP(C4898,Customers!$A$1:$H$201,6,0)</f>
        <v>28937</v>
      </c>
      <c r="G4898" s="4" t="str">
        <f>VLOOKUP(C4898,Customers!$A$1:$H$201,7,0)</f>
        <v>New Michaelview</v>
      </c>
      <c r="H4898" s="4">
        <f>VLOOKUP(C4898,Customers!$A$1:$H$201,8,0)</f>
        <v>45210</v>
      </c>
      <c r="I4898" t="s">
        <v>810</v>
      </c>
      <c r="J4898" t="str">
        <f>VLOOKUP(I4898,Products!$A$1:$F$51,2,0)</f>
        <v>Least Accessories</v>
      </c>
      <c r="K4898" t="str">
        <f>VLOOKUP(I4898,Products!$A$1:$F$51,3,0)</f>
        <v>Fashion</v>
      </c>
      <c r="L4898" t="str">
        <f>VLOOKUP(I4898,Products!$A$1:$F$51,4,0)</f>
        <v>Accessories</v>
      </c>
      <c r="M4898" s="7">
        <f>VLOOKUP(I4898,Products!$A$1:$F$51,5,0)</f>
        <v>1286.55</v>
      </c>
      <c r="N4898" s="7">
        <f>VLOOKUP(I4898,Products!$A$1:$F$51,6,0)</f>
        <v>797.54</v>
      </c>
      <c r="O4898" t="s">
        <v>838</v>
      </c>
      <c r="P4898" t="str">
        <f>VLOOKUP(O4898,Stores!$A$1:$D$6,2,0)</f>
        <v>MegaMart Brianahaven</v>
      </c>
      <c r="Q4898" t="str">
        <f>VLOOKUP(O4898,Stores!$A$1:$D$6,4,0)</f>
        <v>North</v>
      </c>
      <c r="R4898" s="6">
        <v>5</v>
      </c>
      <c r="S4898" s="6">
        <v>0.1</v>
      </c>
      <c r="T4898" t="s">
        <v>857</v>
      </c>
      <c r="U4898">
        <f t="shared" si="228"/>
        <v>6432.75</v>
      </c>
      <c r="V4898" s="7">
        <f t="shared" si="229"/>
        <v>3987.7</v>
      </c>
      <c r="W4898" s="7">
        <f t="shared" si="230"/>
        <v>2444.15</v>
      </c>
    </row>
    <row r="4899" spans="1:23" x14ac:dyDescent="0.25">
      <c r="A4899" t="s">
        <v>4304</v>
      </c>
      <c r="B4899" s="4">
        <v>45893</v>
      </c>
      <c r="C4899" t="s">
        <v>599</v>
      </c>
      <c r="D4899" t="str">
        <f>VLOOKUP(C4899,Customers!$A$1:$H$201,4,0)</f>
        <v>Travis Watson</v>
      </c>
      <c r="E4899" t="str">
        <f>VLOOKUP(C4899,Customers!$A$1:$H$201,5,0)</f>
        <v>Male</v>
      </c>
      <c r="F4899" s="4">
        <f>VLOOKUP(C4899,Customers!$A$1:$H$201,6,0)</f>
        <v>24638</v>
      </c>
      <c r="G4899" s="4" t="str">
        <f>VLOOKUP(C4899,Customers!$A$1:$H$201,7,0)</f>
        <v>Christopherburgh</v>
      </c>
      <c r="H4899" s="4">
        <f>VLOOKUP(C4899,Customers!$A$1:$H$201,8,0)</f>
        <v>44553</v>
      </c>
      <c r="I4899" t="s">
        <v>749</v>
      </c>
      <c r="J4899" t="str">
        <f>VLOOKUP(I4899,Products!$A$1:$F$51,2,0)</f>
        <v>Whether Bags</v>
      </c>
      <c r="K4899" t="str">
        <f>VLOOKUP(I4899,Products!$A$1:$F$51,3,0)</f>
        <v>Fashion</v>
      </c>
      <c r="L4899" t="str">
        <f>VLOOKUP(I4899,Products!$A$1:$F$51,4,0)</f>
        <v>Bags</v>
      </c>
      <c r="M4899" s="7">
        <f>VLOOKUP(I4899,Products!$A$1:$F$51,5,0)</f>
        <v>270.45</v>
      </c>
      <c r="N4899" s="7">
        <f>VLOOKUP(I4899,Products!$A$1:$F$51,6,0)</f>
        <v>742.26521739130465</v>
      </c>
      <c r="O4899" t="s">
        <v>842</v>
      </c>
      <c r="P4899" t="str">
        <f>VLOOKUP(O4899,Stores!$A$1:$D$6,2,0)</f>
        <v>MegaMart Johnmouth</v>
      </c>
      <c r="Q4899" t="str">
        <f>VLOOKUP(O4899,Stores!$A$1:$D$6,4,0)</f>
        <v>East</v>
      </c>
      <c r="R4899" s="6">
        <v>1</v>
      </c>
      <c r="S4899" s="6">
        <v>0.1</v>
      </c>
      <c r="T4899" t="s">
        <v>861</v>
      </c>
      <c r="U4899">
        <f t="shared" si="228"/>
        <v>270.45</v>
      </c>
      <c r="V4899" s="7">
        <f t="shared" si="229"/>
        <v>742.26521739130465</v>
      </c>
      <c r="W4899" s="7">
        <f t="shared" si="230"/>
        <v>-472.71521739130463</v>
      </c>
    </row>
    <row r="4900" spans="1:23" x14ac:dyDescent="0.25">
      <c r="A4900" t="s">
        <v>4672</v>
      </c>
      <c r="B4900" s="4">
        <v>45893</v>
      </c>
      <c r="C4900" t="s">
        <v>146</v>
      </c>
      <c r="D4900" t="str">
        <f>VLOOKUP(C4900,Customers!$A$1:$H$201,4,0)</f>
        <v>Tracey Davis</v>
      </c>
      <c r="E4900" t="str">
        <f>VLOOKUP(C4900,Customers!$A$1:$H$201,5,0)</f>
        <v>Male</v>
      </c>
      <c r="F4900" s="4">
        <f>VLOOKUP(C4900,Customers!$A$1:$H$201,6,0)</f>
        <v>27138</v>
      </c>
      <c r="G4900" s="4" t="str">
        <f>VLOOKUP(C4900,Customers!$A$1:$H$201,7,0)</f>
        <v>Wilsonbury</v>
      </c>
      <c r="H4900" s="4">
        <f>VLOOKUP(C4900,Customers!$A$1:$H$201,8,0)</f>
        <v>44326</v>
      </c>
      <c r="I4900" t="s">
        <v>812</v>
      </c>
      <c r="J4900" t="str">
        <f>VLOOKUP(I4900,Products!$A$1:$F$51,2,0)</f>
        <v>Set Dairy</v>
      </c>
      <c r="K4900" t="str">
        <f>VLOOKUP(I4900,Products!$A$1:$F$51,3,0)</f>
        <v>Groceries</v>
      </c>
      <c r="L4900" t="str">
        <f>VLOOKUP(I4900,Products!$A$1:$F$51,4,0)</f>
        <v>Dairy</v>
      </c>
      <c r="M4900" s="7">
        <f>VLOOKUP(I4900,Products!$A$1:$F$51,5,0)</f>
        <v>1879.08</v>
      </c>
      <c r="N4900" s="7">
        <f>VLOOKUP(I4900,Products!$A$1:$F$51,6,0)</f>
        <v>1004.56</v>
      </c>
      <c r="O4900" t="s">
        <v>827</v>
      </c>
      <c r="P4900" t="str">
        <f>VLOOKUP(O4900,Stores!$A$1:$D$6,2,0)</f>
        <v>MegaMart Jimenezborough</v>
      </c>
      <c r="Q4900" t="str">
        <f>VLOOKUP(O4900,Stores!$A$1:$D$6,4,0)</f>
        <v>South</v>
      </c>
      <c r="R4900" s="6">
        <v>1</v>
      </c>
      <c r="S4900" s="6">
        <v>0</v>
      </c>
      <c r="T4900" t="s">
        <v>861</v>
      </c>
      <c r="U4900">
        <f t="shared" si="228"/>
        <v>1879.08</v>
      </c>
      <c r="V4900" s="7">
        <f t="shared" si="229"/>
        <v>1004.56</v>
      </c>
      <c r="W4900" s="7">
        <f t="shared" si="230"/>
        <v>873.52</v>
      </c>
    </row>
    <row r="4901" spans="1:23" x14ac:dyDescent="0.25">
      <c r="A4901" t="s">
        <v>2096</v>
      </c>
      <c r="B4901" s="4">
        <v>45893</v>
      </c>
      <c r="C4901" t="s">
        <v>57</v>
      </c>
      <c r="D4901" t="str">
        <f>VLOOKUP(C4901,Customers!$A$1:$H$201,4,0)</f>
        <v>Brittany Green</v>
      </c>
      <c r="E4901" t="str">
        <f>VLOOKUP(C4901,Customers!$A$1:$H$201,5,0)</f>
        <v>Male</v>
      </c>
      <c r="F4901" s="4">
        <f>VLOOKUP(C4901,Customers!$A$1:$H$201,6,0)</f>
        <v>27205</v>
      </c>
      <c r="G4901" s="4" t="str">
        <f>VLOOKUP(C4901,Customers!$A$1:$H$201,7,0)</f>
        <v>East Samantha</v>
      </c>
      <c r="H4901" s="4">
        <f>VLOOKUP(C4901,Customers!$A$1:$H$201,8,0)</f>
        <v>44509</v>
      </c>
      <c r="I4901" t="s">
        <v>808</v>
      </c>
      <c r="J4901" t="str">
        <f>VLOOKUP(I4901,Products!$A$1:$F$51,2,0)</f>
        <v>Soon Accessories</v>
      </c>
      <c r="K4901" t="str">
        <f>VLOOKUP(I4901,Products!$A$1:$F$51,3,0)</f>
        <v>Fashion</v>
      </c>
      <c r="L4901" t="str">
        <f>VLOOKUP(I4901,Products!$A$1:$F$51,4,0)</f>
        <v>Accessories</v>
      </c>
      <c r="M4901" s="7">
        <f>VLOOKUP(I4901,Products!$A$1:$F$51,5,0)</f>
        <v>564.41999999999996</v>
      </c>
      <c r="N4901" s="7">
        <f>VLOOKUP(I4901,Products!$A$1:$F$51,6,0)</f>
        <v>293.95999999999998</v>
      </c>
      <c r="O4901" t="s">
        <v>838</v>
      </c>
      <c r="P4901" t="str">
        <f>VLOOKUP(O4901,Stores!$A$1:$D$6,2,0)</f>
        <v>MegaMart Brianahaven</v>
      </c>
      <c r="Q4901" t="str">
        <f>VLOOKUP(O4901,Stores!$A$1:$D$6,4,0)</f>
        <v>North</v>
      </c>
      <c r="R4901" s="6">
        <v>2</v>
      </c>
      <c r="S4901" s="6">
        <v>0.05</v>
      </c>
      <c r="T4901" t="s">
        <v>854</v>
      </c>
      <c r="U4901">
        <f t="shared" si="228"/>
        <v>1128.8399999999999</v>
      </c>
      <c r="V4901" s="7">
        <f t="shared" si="229"/>
        <v>587.91999999999996</v>
      </c>
      <c r="W4901" s="7">
        <f t="shared" si="230"/>
        <v>539.96999999999991</v>
      </c>
    </row>
    <row r="4902" spans="1:23" x14ac:dyDescent="0.25">
      <c r="A4902" t="s">
        <v>2635</v>
      </c>
      <c r="B4902" s="4">
        <v>45893</v>
      </c>
      <c r="C4902" t="s">
        <v>638</v>
      </c>
      <c r="D4902" t="str">
        <f>VLOOKUP(C4902,Customers!$A$1:$H$201,4,0)</f>
        <v>Brittany Oneal</v>
      </c>
      <c r="E4902" t="str">
        <f>VLOOKUP(C4902,Customers!$A$1:$H$201,5,0)</f>
        <v>Female</v>
      </c>
      <c r="F4902" s="4">
        <f>VLOOKUP(C4902,Customers!$A$1:$H$201,6,0)</f>
        <v>26631</v>
      </c>
      <c r="G4902" s="4" t="str">
        <f>VLOOKUP(C4902,Customers!$A$1:$H$201,7,0)</f>
        <v>Port Bryce</v>
      </c>
      <c r="H4902" s="4">
        <f>VLOOKUP(C4902,Customers!$A$1:$H$201,8,0)</f>
        <v>45638</v>
      </c>
      <c r="I4902" t="s">
        <v>778</v>
      </c>
      <c r="J4902" t="str">
        <f>VLOOKUP(I4902,Products!$A$1:$F$51,2,0)</f>
        <v>Deal Smartphone</v>
      </c>
      <c r="K4902" t="str">
        <f>VLOOKUP(I4902,Products!$A$1:$F$51,3,0)</f>
        <v>Electronics</v>
      </c>
      <c r="L4902" t="str">
        <f>VLOOKUP(I4902,Products!$A$1:$F$51,4,0)</f>
        <v>Smartphone</v>
      </c>
      <c r="M4902" s="7">
        <f>VLOOKUP(I4902,Products!$A$1:$F$51,5,0)</f>
        <v>673.78</v>
      </c>
      <c r="N4902" s="7">
        <f>VLOOKUP(I4902,Products!$A$1:$F$51,6,0)</f>
        <v>363.33</v>
      </c>
      <c r="O4902" t="s">
        <v>842</v>
      </c>
      <c r="P4902" t="str">
        <f>VLOOKUP(O4902,Stores!$A$1:$D$6,2,0)</f>
        <v>MegaMart Johnmouth</v>
      </c>
      <c r="Q4902" t="str">
        <f>VLOOKUP(O4902,Stores!$A$1:$D$6,4,0)</f>
        <v>East</v>
      </c>
      <c r="R4902" s="6">
        <v>1</v>
      </c>
      <c r="S4902" s="6">
        <v>0.05</v>
      </c>
      <c r="T4902" t="s">
        <v>854</v>
      </c>
      <c r="U4902">
        <f t="shared" si="228"/>
        <v>673.78</v>
      </c>
      <c r="V4902" s="7">
        <f t="shared" si="229"/>
        <v>363.33</v>
      </c>
      <c r="W4902" s="7">
        <f t="shared" si="230"/>
        <v>309.5</v>
      </c>
    </row>
    <row r="4903" spans="1:23" x14ac:dyDescent="0.25">
      <c r="A4903" t="s">
        <v>3073</v>
      </c>
      <c r="B4903" s="4">
        <v>45893</v>
      </c>
      <c r="C4903" t="s">
        <v>289</v>
      </c>
      <c r="D4903" t="str">
        <f>VLOOKUP(C4903,Customers!$A$1:$H$201,4,0)</f>
        <v>Matthew Juarez</v>
      </c>
      <c r="E4903" t="str">
        <f>VLOOKUP(C4903,Customers!$A$1:$H$201,5,0)</f>
        <v>Female</v>
      </c>
      <c r="F4903" s="4">
        <f>VLOOKUP(C4903,Customers!$A$1:$H$201,6,0)</f>
        <v>37614</v>
      </c>
      <c r="G4903" s="4" t="str">
        <f>VLOOKUP(C4903,Customers!$A$1:$H$201,7,0)</f>
        <v>North Meagan</v>
      </c>
      <c r="H4903" s="4">
        <f>VLOOKUP(C4903,Customers!$A$1:$H$201,8,0)</f>
        <v>44855</v>
      </c>
      <c r="I4903" t="s">
        <v>796</v>
      </c>
      <c r="J4903" t="str">
        <f>VLOOKUP(I4903,Products!$A$1:$F$51,2,0)</f>
        <v>Book Television</v>
      </c>
      <c r="K4903" t="str">
        <f>VLOOKUP(I4903,Products!$A$1:$F$51,3,0)</f>
        <v>Electronics</v>
      </c>
      <c r="L4903" t="str">
        <f>VLOOKUP(I4903,Products!$A$1:$F$51,4,0)</f>
        <v>Television</v>
      </c>
      <c r="M4903" s="7">
        <f>VLOOKUP(I4903,Products!$A$1:$F$51,5,0)</f>
        <v>1952.65</v>
      </c>
      <c r="N4903" s="7">
        <f>VLOOKUP(I4903,Products!$A$1:$F$51,6,0)</f>
        <v>1451.27</v>
      </c>
      <c r="O4903" t="s">
        <v>838</v>
      </c>
      <c r="P4903" t="str">
        <f>VLOOKUP(O4903,Stores!$A$1:$D$6,2,0)</f>
        <v>MegaMart Brianahaven</v>
      </c>
      <c r="Q4903" t="str">
        <f>VLOOKUP(O4903,Stores!$A$1:$D$6,4,0)</f>
        <v>North</v>
      </c>
      <c r="R4903" s="6">
        <v>4</v>
      </c>
      <c r="S4903" s="6">
        <v>0.05</v>
      </c>
      <c r="T4903" t="s">
        <v>857</v>
      </c>
      <c r="U4903">
        <f t="shared" si="228"/>
        <v>7810.6</v>
      </c>
      <c r="V4903" s="7">
        <f t="shared" si="229"/>
        <v>5805.08</v>
      </c>
      <c r="W4903" s="7">
        <f t="shared" si="230"/>
        <v>2004.5700000000004</v>
      </c>
    </row>
    <row r="4904" spans="1:23" x14ac:dyDescent="0.25">
      <c r="A4904" t="s">
        <v>3264</v>
      </c>
      <c r="B4904" s="4">
        <v>45894</v>
      </c>
      <c r="C4904" t="s">
        <v>304</v>
      </c>
      <c r="D4904" t="str">
        <f>VLOOKUP(C4904,Customers!$A$1:$H$201,4,0)</f>
        <v>Sarah Reynolds</v>
      </c>
      <c r="E4904" t="str">
        <f>VLOOKUP(C4904,Customers!$A$1:$H$201,5,0)</f>
        <v>Female</v>
      </c>
      <c r="F4904" s="4">
        <f>VLOOKUP(C4904,Customers!$A$1:$H$201,6,0)</f>
        <v>32344</v>
      </c>
      <c r="G4904" s="4" t="str">
        <f>VLOOKUP(C4904,Customers!$A$1:$H$201,7,0)</f>
        <v>South Christinabury</v>
      </c>
      <c r="H4904" s="4">
        <f>VLOOKUP(C4904,Customers!$A$1:$H$201,8,0)</f>
        <v>44826</v>
      </c>
      <c r="I4904" t="s">
        <v>820</v>
      </c>
      <c r="J4904" t="str">
        <f>VLOOKUP(I4904,Products!$A$1:$F$51,2,0)</f>
        <v>Possible Watches</v>
      </c>
      <c r="K4904" t="str">
        <f>VLOOKUP(I4904,Products!$A$1:$F$51,3,0)</f>
        <v>Fashion</v>
      </c>
      <c r="L4904" t="str">
        <f>VLOOKUP(I4904,Products!$A$1:$F$51,4,0)</f>
        <v>Watches</v>
      </c>
      <c r="M4904" s="7">
        <f>VLOOKUP(I4904,Products!$A$1:$F$51,5,0)</f>
        <v>388.26</v>
      </c>
      <c r="N4904" s="7">
        <f>VLOOKUP(I4904,Products!$A$1:$F$51,6,0)</f>
        <v>199.3</v>
      </c>
      <c r="O4904" t="s">
        <v>831</v>
      </c>
      <c r="P4904" t="str">
        <f>VLOOKUP(O4904,Stores!$A$1:$D$6,2,0)</f>
        <v>MegaMart Peckmouth</v>
      </c>
      <c r="Q4904" t="str">
        <f>VLOOKUP(O4904,Stores!$A$1:$D$6,4,0)</f>
        <v>East</v>
      </c>
      <c r="R4904" s="6">
        <v>3</v>
      </c>
      <c r="S4904" s="6">
        <v>0.15</v>
      </c>
      <c r="T4904" t="s">
        <v>854</v>
      </c>
      <c r="U4904">
        <f t="shared" si="228"/>
        <v>1164.78</v>
      </c>
      <c r="V4904" s="7">
        <f t="shared" si="229"/>
        <v>597.90000000000009</v>
      </c>
      <c r="W4904" s="7">
        <f t="shared" si="230"/>
        <v>566.02999999999986</v>
      </c>
    </row>
    <row r="4905" spans="1:23" x14ac:dyDescent="0.25">
      <c r="A4905" t="s">
        <v>3419</v>
      </c>
      <c r="B4905" s="4">
        <v>45894</v>
      </c>
      <c r="C4905" t="s">
        <v>239</v>
      </c>
      <c r="D4905" t="str">
        <f>VLOOKUP(C4905,Customers!$A$1:$H$201,4,0)</f>
        <v>Michael Johnson</v>
      </c>
      <c r="E4905" t="str">
        <f>VLOOKUP(C4905,Customers!$A$1:$H$201,5,0)</f>
        <v>Male</v>
      </c>
      <c r="F4905" s="4">
        <f>VLOOKUP(C4905,Customers!$A$1:$H$201,6,0)</f>
        <v>26671</v>
      </c>
      <c r="G4905" s="4" t="str">
        <f>VLOOKUP(C4905,Customers!$A$1:$H$201,7,0)</f>
        <v>West Amandashire</v>
      </c>
      <c r="H4905" s="4">
        <f>VLOOKUP(C4905,Customers!$A$1:$H$201,8,0)</f>
        <v>45075</v>
      </c>
      <c r="I4905" t="s">
        <v>762</v>
      </c>
      <c r="J4905" t="str">
        <f>VLOOKUP(I4905,Products!$A$1:$F$51,2,0)</f>
        <v>Firm Dairy</v>
      </c>
      <c r="K4905" t="str">
        <f>VLOOKUP(I4905,Products!$A$1:$F$51,3,0)</f>
        <v>Groceries</v>
      </c>
      <c r="L4905" t="str">
        <f>VLOOKUP(I4905,Products!$A$1:$F$51,4,0)</f>
        <v>Dairy</v>
      </c>
      <c r="M4905" s="7">
        <f>VLOOKUP(I4905,Products!$A$1:$F$51,5,0)</f>
        <v>1227.24</v>
      </c>
      <c r="N4905" s="7">
        <f>VLOOKUP(I4905,Products!$A$1:$F$51,6,0)</f>
        <v>977.09</v>
      </c>
      <c r="O4905" t="s">
        <v>842</v>
      </c>
      <c r="P4905" t="str">
        <f>VLOOKUP(O4905,Stores!$A$1:$D$6,2,0)</f>
        <v>MegaMart Johnmouth</v>
      </c>
      <c r="Q4905" t="str">
        <f>VLOOKUP(O4905,Stores!$A$1:$D$6,4,0)</f>
        <v>East</v>
      </c>
      <c r="R4905" s="6">
        <v>4</v>
      </c>
      <c r="S4905" s="6">
        <v>0.05</v>
      </c>
      <c r="T4905" t="s">
        <v>857</v>
      </c>
      <c r="U4905">
        <f t="shared" si="228"/>
        <v>4908.96</v>
      </c>
      <c r="V4905" s="7">
        <f t="shared" si="229"/>
        <v>3908.36</v>
      </c>
      <c r="W4905" s="7">
        <f t="shared" si="230"/>
        <v>999.64999999999986</v>
      </c>
    </row>
    <row r="4906" spans="1:23" x14ac:dyDescent="0.25">
      <c r="A4906" t="s">
        <v>3472</v>
      </c>
      <c r="B4906" s="4">
        <v>45894</v>
      </c>
      <c r="C4906" t="s">
        <v>157</v>
      </c>
      <c r="D4906" t="str">
        <f>VLOOKUP(C4906,Customers!$A$1:$H$201,4,0)</f>
        <v>Melissa Rodgers</v>
      </c>
      <c r="E4906" t="str">
        <f>VLOOKUP(C4906,Customers!$A$1:$H$201,5,0)</f>
        <v>Female</v>
      </c>
      <c r="F4906" s="4">
        <f>VLOOKUP(C4906,Customers!$A$1:$H$201,6,0)</f>
        <v>29405</v>
      </c>
      <c r="G4906" s="4" t="str">
        <f>VLOOKUP(C4906,Customers!$A$1:$H$201,7,0)</f>
        <v>North Sharontown</v>
      </c>
      <c r="H4906" s="4">
        <f>VLOOKUP(C4906,Customers!$A$1:$H$201,8,0)</f>
        <v>44950</v>
      </c>
      <c r="I4906" t="s">
        <v>746</v>
      </c>
      <c r="J4906" t="str">
        <f>VLOOKUP(I4906,Products!$A$1:$F$51,2,0)</f>
        <v>Add Clothing</v>
      </c>
      <c r="K4906" t="str">
        <f>VLOOKUP(I4906,Products!$A$1:$F$51,3,0)</f>
        <v>Fashion</v>
      </c>
      <c r="L4906" t="str">
        <f>VLOOKUP(I4906,Products!$A$1:$F$51,4,0)</f>
        <v>Clothing</v>
      </c>
      <c r="M4906" s="7">
        <f>VLOOKUP(I4906,Products!$A$1:$F$51,5,0)</f>
        <v>1342.75</v>
      </c>
      <c r="N4906" s="7">
        <f>VLOOKUP(I4906,Products!$A$1:$F$51,6,0)</f>
        <v>797.94</v>
      </c>
      <c r="O4906" t="s">
        <v>831</v>
      </c>
      <c r="P4906" t="str">
        <f>VLOOKUP(O4906,Stores!$A$1:$D$6,2,0)</f>
        <v>MegaMart Peckmouth</v>
      </c>
      <c r="Q4906" t="str">
        <f>VLOOKUP(O4906,Stores!$A$1:$D$6,4,0)</f>
        <v>East</v>
      </c>
      <c r="R4906" s="6">
        <v>4</v>
      </c>
      <c r="S4906" s="6">
        <v>0.05</v>
      </c>
      <c r="T4906" t="s">
        <v>857</v>
      </c>
      <c r="U4906">
        <f t="shared" si="228"/>
        <v>5371</v>
      </c>
      <c r="V4906" s="7">
        <f t="shared" si="229"/>
        <v>3191.76</v>
      </c>
      <c r="W4906" s="7">
        <f t="shared" si="230"/>
        <v>2178.29</v>
      </c>
    </row>
    <row r="4907" spans="1:23" x14ac:dyDescent="0.25">
      <c r="A4907" t="s">
        <v>4432</v>
      </c>
      <c r="B4907" s="4">
        <v>45894</v>
      </c>
      <c r="C4907" t="s">
        <v>362</v>
      </c>
      <c r="D4907" t="str">
        <f>VLOOKUP(C4907,Customers!$A$1:$H$201,4,0)</f>
        <v>Evelyn Gray</v>
      </c>
      <c r="E4907" t="str">
        <f>VLOOKUP(C4907,Customers!$A$1:$H$201,5,0)</f>
        <v>Male</v>
      </c>
      <c r="F4907" s="4">
        <f>VLOOKUP(C4907,Customers!$A$1:$H$201,6,0)</f>
        <v>34560</v>
      </c>
      <c r="G4907" s="4" t="str">
        <f>VLOOKUP(C4907,Customers!$A$1:$H$201,7,0)</f>
        <v>Wardfort</v>
      </c>
      <c r="H4907" s="4">
        <f>VLOOKUP(C4907,Customers!$A$1:$H$201,8,0)</f>
        <v>45822</v>
      </c>
      <c r="I4907" t="s">
        <v>790</v>
      </c>
      <c r="J4907" t="str">
        <f>VLOOKUP(I4907,Products!$A$1:$F$51,2,0)</f>
        <v>Everything Laptop</v>
      </c>
      <c r="K4907" t="str">
        <f>VLOOKUP(I4907,Products!$A$1:$F$51,3,0)</f>
        <v>Electronics</v>
      </c>
      <c r="L4907" t="str">
        <f>VLOOKUP(I4907,Products!$A$1:$F$51,4,0)</f>
        <v>Laptop</v>
      </c>
      <c r="M4907" s="7">
        <f>VLOOKUP(I4907,Products!$A$1:$F$51,5,0)</f>
        <v>428.05</v>
      </c>
      <c r="N4907" s="7">
        <f>VLOOKUP(I4907,Products!$A$1:$F$51,6,0)</f>
        <v>246.07</v>
      </c>
      <c r="O4907" t="s">
        <v>827</v>
      </c>
      <c r="P4907" t="str">
        <f>VLOOKUP(O4907,Stores!$A$1:$D$6,2,0)</f>
        <v>MegaMart Jimenezborough</v>
      </c>
      <c r="Q4907" t="str">
        <f>VLOOKUP(O4907,Stores!$A$1:$D$6,4,0)</f>
        <v>South</v>
      </c>
      <c r="R4907" s="6">
        <v>1</v>
      </c>
      <c r="S4907" s="6">
        <v>0.05</v>
      </c>
      <c r="T4907" t="s">
        <v>854</v>
      </c>
      <c r="U4907">
        <f t="shared" si="228"/>
        <v>428.05</v>
      </c>
      <c r="V4907" s="7">
        <f t="shared" si="229"/>
        <v>246.07</v>
      </c>
      <c r="W4907" s="7">
        <f t="shared" si="230"/>
        <v>181.03000000000003</v>
      </c>
    </row>
    <row r="4908" spans="1:23" x14ac:dyDescent="0.25">
      <c r="A4908" t="s">
        <v>4877</v>
      </c>
      <c r="B4908" s="4">
        <v>45894</v>
      </c>
      <c r="C4908" t="s">
        <v>165</v>
      </c>
      <c r="D4908" t="str">
        <f>VLOOKUP(C4908,Customers!$A$1:$H$201,4,0)</f>
        <v>Kenneth Allen</v>
      </c>
      <c r="E4908" t="str">
        <f>VLOOKUP(C4908,Customers!$A$1:$H$201,5,0)</f>
        <v>Male</v>
      </c>
      <c r="F4908" s="4">
        <f>VLOOKUP(C4908,Customers!$A$1:$H$201,6,0)</f>
        <v>32400</v>
      </c>
      <c r="G4908" s="4" t="str">
        <f>VLOOKUP(C4908,Customers!$A$1:$H$201,7,0)</f>
        <v>North Jonathonhaven</v>
      </c>
      <c r="H4908" s="4">
        <f>VLOOKUP(C4908,Customers!$A$1:$H$201,8,0)</f>
        <v>45213</v>
      </c>
      <c r="I4908" t="s">
        <v>728</v>
      </c>
      <c r="J4908" t="str">
        <f>VLOOKUP(I4908,Products!$A$1:$F$51,2,0)</f>
        <v>Understand Camera</v>
      </c>
      <c r="K4908" t="str">
        <f>VLOOKUP(I4908,Products!$A$1:$F$51,3,0)</f>
        <v>Electronics</v>
      </c>
      <c r="L4908" t="str">
        <f>VLOOKUP(I4908,Products!$A$1:$F$51,4,0)</f>
        <v>Camera</v>
      </c>
      <c r="M4908" s="7">
        <f>VLOOKUP(I4908,Products!$A$1:$F$51,5,0)</f>
        <v>1474.12</v>
      </c>
      <c r="N4908" s="7">
        <f>VLOOKUP(I4908,Products!$A$1:$F$51,6,0)</f>
        <v>764.02</v>
      </c>
      <c r="O4908" t="s">
        <v>831</v>
      </c>
      <c r="P4908" t="str">
        <f>VLOOKUP(O4908,Stores!$A$1:$D$6,2,0)</f>
        <v>MegaMart Peckmouth</v>
      </c>
      <c r="Q4908" t="str">
        <f>VLOOKUP(O4908,Stores!$A$1:$D$6,4,0)</f>
        <v>East</v>
      </c>
      <c r="R4908" s="6">
        <v>1</v>
      </c>
      <c r="S4908" s="6">
        <v>0</v>
      </c>
      <c r="T4908" t="s">
        <v>851</v>
      </c>
      <c r="U4908">
        <f t="shared" si="228"/>
        <v>1474.12</v>
      </c>
      <c r="V4908" s="7">
        <f t="shared" si="229"/>
        <v>764.02</v>
      </c>
      <c r="W4908" s="7">
        <f t="shared" si="230"/>
        <v>709.09999999999991</v>
      </c>
    </row>
    <row r="4909" spans="1:23" x14ac:dyDescent="0.25">
      <c r="A4909" t="s">
        <v>4892</v>
      </c>
      <c r="B4909" s="4">
        <v>45894</v>
      </c>
      <c r="C4909" t="s">
        <v>121</v>
      </c>
      <c r="D4909" t="str">
        <f>VLOOKUP(C4909,Customers!$A$1:$H$201,4,0)</f>
        <v>Ashley Gibson</v>
      </c>
      <c r="E4909" t="str">
        <f>VLOOKUP(C4909,Customers!$A$1:$H$201,5,0)</f>
        <v>Female</v>
      </c>
      <c r="F4909" s="4">
        <f>VLOOKUP(C4909,Customers!$A$1:$H$201,6,0)</f>
        <v>37694</v>
      </c>
      <c r="G4909" s="4" t="str">
        <f>VLOOKUP(C4909,Customers!$A$1:$H$201,7,0)</f>
        <v>East Carrieberg</v>
      </c>
      <c r="H4909" s="4">
        <f>VLOOKUP(C4909,Customers!$A$1:$H$201,8,0)</f>
        <v>45895</v>
      </c>
      <c r="I4909" t="s">
        <v>808</v>
      </c>
      <c r="J4909" t="str">
        <f>VLOOKUP(I4909,Products!$A$1:$F$51,2,0)</f>
        <v>Soon Accessories</v>
      </c>
      <c r="K4909" t="str">
        <f>VLOOKUP(I4909,Products!$A$1:$F$51,3,0)</f>
        <v>Fashion</v>
      </c>
      <c r="L4909" t="str">
        <f>VLOOKUP(I4909,Products!$A$1:$F$51,4,0)</f>
        <v>Accessories</v>
      </c>
      <c r="M4909" s="7">
        <f>VLOOKUP(I4909,Products!$A$1:$F$51,5,0)</f>
        <v>564.41999999999996</v>
      </c>
      <c r="N4909" s="7">
        <f>VLOOKUP(I4909,Products!$A$1:$F$51,6,0)</f>
        <v>293.95999999999998</v>
      </c>
      <c r="O4909" t="s">
        <v>838</v>
      </c>
      <c r="P4909" t="str">
        <f>VLOOKUP(O4909,Stores!$A$1:$D$6,2,0)</f>
        <v>MegaMart Brianahaven</v>
      </c>
      <c r="Q4909" t="str">
        <f>VLOOKUP(O4909,Stores!$A$1:$D$6,4,0)</f>
        <v>North</v>
      </c>
      <c r="R4909" s="6">
        <v>1</v>
      </c>
      <c r="S4909" s="6">
        <v>0.1</v>
      </c>
      <c r="T4909" t="s">
        <v>857</v>
      </c>
      <c r="U4909">
        <f t="shared" si="228"/>
        <v>564.41999999999996</v>
      </c>
      <c r="V4909" s="7">
        <f t="shared" si="229"/>
        <v>293.95999999999998</v>
      </c>
      <c r="W4909" s="7">
        <f t="shared" si="230"/>
        <v>269.56</v>
      </c>
    </row>
    <row r="4910" spans="1:23" x14ac:dyDescent="0.25">
      <c r="A4910" t="s">
        <v>5021</v>
      </c>
      <c r="B4910" s="4">
        <v>45894</v>
      </c>
      <c r="C4910" t="s">
        <v>252</v>
      </c>
      <c r="D4910" t="str">
        <f>VLOOKUP(C4910,Customers!$A$1:$H$201,4,0)</f>
        <v>Daniel Maldonado</v>
      </c>
      <c r="E4910" t="str">
        <f>VLOOKUP(C4910,Customers!$A$1:$H$201,5,0)</f>
        <v>Male</v>
      </c>
      <c r="F4910" s="4">
        <f>VLOOKUP(C4910,Customers!$A$1:$H$201,6,0)</f>
        <v>26914</v>
      </c>
      <c r="G4910" s="4" t="str">
        <f>VLOOKUP(C4910,Customers!$A$1:$H$201,7,0)</f>
        <v>Davisfurt</v>
      </c>
      <c r="H4910" s="4">
        <f>VLOOKUP(C4910,Customers!$A$1:$H$201,8,0)</f>
        <v>44266</v>
      </c>
      <c r="I4910" t="s">
        <v>808</v>
      </c>
      <c r="J4910" t="str">
        <f>VLOOKUP(I4910,Products!$A$1:$F$51,2,0)</f>
        <v>Soon Accessories</v>
      </c>
      <c r="K4910" t="str">
        <f>VLOOKUP(I4910,Products!$A$1:$F$51,3,0)</f>
        <v>Fashion</v>
      </c>
      <c r="L4910" t="str">
        <f>VLOOKUP(I4910,Products!$A$1:$F$51,4,0)</f>
        <v>Accessories</v>
      </c>
      <c r="M4910" s="7">
        <f>VLOOKUP(I4910,Products!$A$1:$F$51,5,0)</f>
        <v>564.41999999999996</v>
      </c>
      <c r="N4910" s="7">
        <f>VLOOKUP(I4910,Products!$A$1:$F$51,6,0)</f>
        <v>293.95999999999998</v>
      </c>
      <c r="O4910" t="s">
        <v>842</v>
      </c>
      <c r="P4910" t="str">
        <f>VLOOKUP(O4910,Stores!$A$1:$D$6,2,0)</f>
        <v>MegaMart Johnmouth</v>
      </c>
      <c r="Q4910" t="str">
        <f>VLOOKUP(O4910,Stores!$A$1:$D$6,4,0)</f>
        <v>East</v>
      </c>
      <c r="R4910" s="6">
        <v>4</v>
      </c>
      <c r="S4910" s="6">
        <v>0</v>
      </c>
      <c r="T4910" t="s">
        <v>854</v>
      </c>
      <c r="U4910">
        <f t="shared" si="228"/>
        <v>2257.6799999999998</v>
      </c>
      <c r="V4910" s="7">
        <f t="shared" si="229"/>
        <v>1175.8399999999999</v>
      </c>
      <c r="W4910" s="7">
        <f t="shared" si="230"/>
        <v>1080.8399999999999</v>
      </c>
    </row>
    <row r="4911" spans="1:23" x14ac:dyDescent="0.25">
      <c r="A4911" t="s">
        <v>5153</v>
      </c>
      <c r="B4911" s="4">
        <v>45894</v>
      </c>
      <c r="C4911" t="s">
        <v>503</v>
      </c>
      <c r="D4911" t="str">
        <f>VLOOKUP(C4911,Customers!$A$1:$H$201,4,0)</f>
        <v>Alexander Mcfarland</v>
      </c>
      <c r="E4911" t="str">
        <f>VLOOKUP(C4911,Customers!$A$1:$H$201,5,0)</f>
        <v>Male</v>
      </c>
      <c r="F4911" s="4">
        <f>VLOOKUP(C4911,Customers!$A$1:$H$201,6,0)</f>
        <v>21996</v>
      </c>
      <c r="G4911" s="4" t="str">
        <f>VLOOKUP(C4911,Customers!$A$1:$H$201,7,0)</f>
        <v>Whiteside</v>
      </c>
      <c r="H4911" s="4">
        <f>VLOOKUP(C4911,Customers!$A$1:$H$201,8,0)</f>
        <v>44455</v>
      </c>
      <c r="I4911" t="s">
        <v>721</v>
      </c>
      <c r="J4911" t="str">
        <f>VLOOKUP(I4911,Products!$A$1:$F$51,2,0)</f>
        <v>Knowledge Bags</v>
      </c>
      <c r="K4911" t="str">
        <f>VLOOKUP(I4911,Products!$A$1:$F$51,3,0)</f>
        <v>Fashion</v>
      </c>
      <c r="L4911" t="str">
        <f>VLOOKUP(I4911,Products!$A$1:$F$51,4,0)</f>
        <v>Bags</v>
      </c>
      <c r="M4911" s="7">
        <f>VLOOKUP(I4911,Products!$A$1:$F$51,5,0)</f>
        <v>1396.22</v>
      </c>
      <c r="N4911" s="7">
        <f>VLOOKUP(I4911,Products!$A$1:$F$51,6,0)</f>
        <v>1004.09</v>
      </c>
      <c r="O4911" t="s">
        <v>835</v>
      </c>
      <c r="P4911" t="str">
        <f>VLOOKUP(O4911,Stores!$A$1:$D$6,2,0)</f>
        <v>MegaMart New Michele</v>
      </c>
      <c r="Q4911" t="str">
        <f>VLOOKUP(O4911,Stores!$A$1:$D$6,4,0)</f>
        <v>West</v>
      </c>
      <c r="R4911" s="6">
        <v>3</v>
      </c>
      <c r="S4911" s="6">
        <v>0.1</v>
      </c>
      <c r="T4911" t="s">
        <v>857</v>
      </c>
      <c r="U4911">
        <f t="shared" si="228"/>
        <v>4188.66</v>
      </c>
      <c r="V4911" s="7">
        <f t="shared" si="229"/>
        <v>3012.27</v>
      </c>
      <c r="W4911" s="7">
        <f t="shared" si="230"/>
        <v>1175.4899999999998</v>
      </c>
    </row>
    <row r="4912" spans="1:23" x14ac:dyDescent="0.25">
      <c r="A4912" t="s">
        <v>5542</v>
      </c>
      <c r="B4912" s="4">
        <v>45895</v>
      </c>
      <c r="C4912" t="s">
        <v>99</v>
      </c>
      <c r="D4912" t="str">
        <f>VLOOKUP(C4912,Customers!$A$1:$H$201,4,0)</f>
        <v>Cheryl Gilbert</v>
      </c>
      <c r="E4912" t="str">
        <f>VLOOKUP(C4912,Customers!$A$1:$H$201,5,0)</f>
        <v>Female</v>
      </c>
      <c r="F4912" s="4">
        <f>VLOOKUP(C4912,Customers!$A$1:$H$201,6,0)</f>
        <v>26004</v>
      </c>
      <c r="G4912" s="4" t="str">
        <f>VLOOKUP(C4912,Customers!$A$1:$H$201,7,0)</f>
        <v>Bradyshire</v>
      </c>
      <c r="H4912" s="4">
        <f>VLOOKUP(C4912,Customers!$A$1:$H$201,8,0)</f>
        <v>44575</v>
      </c>
      <c r="I4912" t="s">
        <v>768</v>
      </c>
      <c r="J4912" t="str">
        <f>VLOOKUP(I4912,Products!$A$1:$F$51,2,0)</f>
        <v>And Footwear</v>
      </c>
      <c r="K4912" t="str">
        <f>VLOOKUP(I4912,Products!$A$1:$F$51,3,0)</f>
        <v>Fashion</v>
      </c>
      <c r="L4912" t="str">
        <f>VLOOKUP(I4912,Products!$A$1:$F$51,4,0)</f>
        <v>Footwear</v>
      </c>
      <c r="M4912" s="7">
        <f>VLOOKUP(I4912,Products!$A$1:$F$51,5,0)</f>
        <v>1878.47</v>
      </c>
      <c r="N4912" s="7">
        <f>VLOOKUP(I4912,Products!$A$1:$F$51,6,0)</f>
        <v>1014.91</v>
      </c>
      <c r="O4912" t="s">
        <v>835</v>
      </c>
      <c r="P4912" t="str">
        <f>VLOOKUP(O4912,Stores!$A$1:$D$6,2,0)</f>
        <v>MegaMart New Michele</v>
      </c>
      <c r="Q4912" t="str">
        <f>VLOOKUP(O4912,Stores!$A$1:$D$6,4,0)</f>
        <v>West</v>
      </c>
      <c r="R4912" s="6">
        <v>5</v>
      </c>
      <c r="S4912" s="6">
        <v>0</v>
      </c>
      <c r="T4912" t="s">
        <v>857</v>
      </c>
      <c r="U4912">
        <f t="shared" si="228"/>
        <v>9392.35</v>
      </c>
      <c r="V4912" s="7">
        <f t="shared" si="229"/>
        <v>5074.55</v>
      </c>
      <c r="W4912" s="7">
        <f t="shared" si="230"/>
        <v>4316.8</v>
      </c>
    </row>
    <row r="4913" spans="1:23" x14ac:dyDescent="0.25">
      <c r="A4913" t="s">
        <v>2306</v>
      </c>
      <c r="B4913" s="4">
        <v>45895</v>
      </c>
      <c r="C4913" t="s">
        <v>275</v>
      </c>
      <c r="D4913" t="str">
        <f>VLOOKUP(C4913,Customers!$A$1:$H$201,4,0)</f>
        <v>Carl Armstrong</v>
      </c>
      <c r="E4913" t="str">
        <f>VLOOKUP(C4913,Customers!$A$1:$H$201,5,0)</f>
        <v>Female</v>
      </c>
      <c r="F4913" s="4">
        <f>VLOOKUP(C4913,Customers!$A$1:$H$201,6,0)</f>
        <v>23715</v>
      </c>
      <c r="G4913" s="4" t="str">
        <f>VLOOKUP(C4913,Customers!$A$1:$H$201,7,0)</f>
        <v>Port Angelabury</v>
      </c>
      <c r="H4913" s="4">
        <f>VLOOKUP(C4913,Customers!$A$1:$H$201,8,0)</f>
        <v>44601</v>
      </c>
      <c r="I4913" t="s">
        <v>782</v>
      </c>
      <c r="J4913" t="str">
        <f>VLOOKUP(I4913,Products!$A$1:$F$51,2,0)</f>
        <v>National Watches</v>
      </c>
      <c r="K4913" t="str">
        <f>VLOOKUP(I4913,Products!$A$1:$F$51,3,0)</f>
        <v>Fashion</v>
      </c>
      <c r="L4913" t="str">
        <f>VLOOKUP(I4913,Products!$A$1:$F$51,4,0)</f>
        <v>Watches</v>
      </c>
      <c r="M4913" s="7">
        <f>VLOOKUP(I4913,Products!$A$1:$F$51,5,0)</f>
        <v>29.24</v>
      </c>
      <c r="N4913" s="7">
        <f>VLOOKUP(I4913,Products!$A$1:$F$51,6,0)</f>
        <v>742.26521739130465</v>
      </c>
      <c r="O4913" t="s">
        <v>835</v>
      </c>
      <c r="P4913" t="str">
        <f>VLOOKUP(O4913,Stores!$A$1:$D$6,2,0)</f>
        <v>MegaMart New Michele</v>
      </c>
      <c r="Q4913" t="str">
        <f>VLOOKUP(O4913,Stores!$A$1:$D$6,4,0)</f>
        <v>West</v>
      </c>
      <c r="R4913" s="6">
        <v>5</v>
      </c>
      <c r="S4913" s="6">
        <v>0.1</v>
      </c>
      <c r="T4913" t="s">
        <v>851</v>
      </c>
      <c r="U4913">
        <f t="shared" si="228"/>
        <v>146.19999999999999</v>
      </c>
      <c r="V4913" s="7">
        <f t="shared" si="229"/>
        <v>3711.3260869565233</v>
      </c>
      <c r="W4913" s="7">
        <f t="shared" si="230"/>
        <v>-3566.0260869565236</v>
      </c>
    </row>
    <row r="4914" spans="1:23" x14ac:dyDescent="0.25">
      <c r="A4914" t="s">
        <v>2592</v>
      </c>
      <c r="B4914" s="4">
        <v>45895</v>
      </c>
      <c r="C4914" t="s">
        <v>345</v>
      </c>
      <c r="D4914" t="str">
        <f>VLOOKUP(C4914,Customers!$A$1:$H$201,4,0)</f>
        <v>Lindsey Holder</v>
      </c>
      <c r="E4914" t="str">
        <f>VLOOKUP(C4914,Customers!$A$1:$H$201,5,0)</f>
        <v>Female</v>
      </c>
      <c r="F4914" s="4">
        <f>VLOOKUP(C4914,Customers!$A$1:$H$201,6,0)</f>
        <v>37223</v>
      </c>
      <c r="G4914" s="4" t="str">
        <f>VLOOKUP(C4914,Customers!$A$1:$H$201,7,0)</f>
        <v>Mendozaland</v>
      </c>
      <c r="H4914" s="4">
        <f>VLOOKUP(C4914,Customers!$A$1:$H$201,8,0)</f>
        <v>45277</v>
      </c>
      <c r="I4914" t="s">
        <v>788</v>
      </c>
      <c r="J4914" t="str">
        <f>VLOOKUP(I4914,Products!$A$1:$F$51,2,0)</f>
        <v>Beat Accessories</v>
      </c>
      <c r="K4914" t="str">
        <f>VLOOKUP(I4914,Products!$A$1:$F$51,3,0)</f>
        <v>Fashion</v>
      </c>
      <c r="L4914" t="str">
        <f>VLOOKUP(I4914,Products!$A$1:$F$51,4,0)</f>
        <v>Accessories</v>
      </c>
      <c r="M4914" s="7">
        <f>VLOOKUP(I4914,Products!$A$1:$F$51,5,0)</f>
        <v>1798.97</v>
      </c>
      <c r="N4914" s="7">
        <f>VLOOKUP(I4914,Products!$A$1:$F$51,6,0)</f>
        <v>1329.15</v>
      </c>
      <c r="O4914" t="s">
        <v>835</v>
      </c>
      <c r="P4914" t="str">
        <f>VLOOKUP(O4914,Stores!$A$1:$D$6,2,0)</f>
        <v>MegaMart New Michele</v>
      </c>
      <c r="Q4914" t="str">
        <f>VLOOKUP(O4914,Stores!$A$1:$D$6,4,0)</f>
        <v>West</v>
      </c>
      <c r="R4914" s="6">
        <v>2</v>
      </c>
      <c r="S4914" s="6">
        <v>0</v>
      </c>
      <c r="T4914" t="s">
        <v>854</v>
      </c>
      <c r="U4914">
        <f t="shared" si="228"/>
        <v>3597.94</v>
      </c>
      <c r="V4914" s="7">
        <f t="shared" si="229"/>
        <v>2658.3</v>
      </c>
      <c r="W4914" s="7">
        <f t="shared" si="230"/>
        <v>938.63999999999987</v>
      </c>
    </row>
    <row r="4915" spans="1:23" x14ac:dyDescent="0.25">
      <c r="A4915" t="s">
        <v>2765</v>
      </c>
      <c r="B4915" s="4">
        <v>45895</v>
      </c>
      <c r="C4915" t="s">
        <v>315</v>
      </c>
      <c r="D4915" t="str">
        <f>VLOOKUP(C4915,Customers!$A$1:$H$201,4,0)</f>
        <v>Amanda Lee</v>
      </c>
      <c r="E4915" t="str">
        <f>VLOOKUP(C4915,Customers!$A$1:$H$201,5,0)</f>
        <v>Male</v>
      </c>
      <c r="F4915" s="4">
        <f>VLOOKUP(C4915,Customers!$A$1:$H$201,6,0)</f>
        <v>26377</v>
      </c>
      <c r="G4915" s="4" t="str">
        <f>VLOOKUP(C4915,Customers!$A$1:$H$201,7,0)</f>
        <v>Meyersstad</v>
      </c>
      <c r="H4915" s="4">
        <f>VLOOKUP(C4915,Customers!$A$1:$H$201,8,0)</f>
        <v>45539</v>
      </c>
      <c r="I4915" t="s">
        <v>794</v>
      </c>
      <c r="J4915" t="str">
        <f>VLOOKUP(I4915,Products!$A$1:$F$51,2,0)</f>
        <v>New Watches</v>
      </c>
      <c r="K4915" t="str">
        <f>VLOOKUP(I4915,Products!$A$1:$F$51,3,0)</f>
        <v>Fashion</v>
      </c>
      <c r="L4915" t="str">
        <f>VLOOKUP(I4915,Products!$A$1:$F$51,4,0)</f>
        <v>Watches</v>
      </c>
      <c r="M4915" s="7">
        <f>VLOOKUP(I4915,Products!$A$1:$F$51,5,0)</f>
        <v>1501.46</v>
      </c>
      <c r="N4915" s="7">
        <f>VLOOKUP(I4915,Products!$A$1:$F$51,6,0)</f>
        <v>1167.73</v>
      </c>
      <c r="O4915" t="s">
        <v>838</v>
      </c>
      <c r="P4915" t="str">
        <f>VLOOKUP(O4915,Stores!$A$1:$D$6,2,0)</f>
        <v>MegaMart Brianahaven</v>
      </c>
      <c r="Q4915" t="str">
        <f>VLOOKUP(O4915,Stores!$A$1:$D$6,4,0)</f>
        <v>North</v>
      </c>
      <c r="R4915" s="6">
        <v>5</v>
      </c>
      <c r="S4915" s="6">
        <v>0.15</v>
      </c>
      <c r="T4915" t="s">
        <v>857</v>
      </c>
      <c r="U4915">
        <f t="shared" si="228"/>
        <v>7507.3</v>
      </c>
      <c r="V4915" s="7">
        <f t="shared" si="229"/>
        <v>5838.65</v>
      </c>
      <c r="W4915" s="7">
        <f t="shared" si="230"/>
        <v>1667.8000000000006</v>
      </c>
    </row>
    <row r="4916" spans="1:23" x14ac:dyDescent="0.25">
      <c r="A4916" t="s">
        <v>2831</v>
      </c>
      <c r="B4916" s="4">
        <v>45895</v>
      </c>
      <c r="C4916" t="s">
        <v>462</v>
      </c>
      <c r="D4916" t="str">
        <f>VLOOKUP(C4916,Customers!$A$1:$H$201,4,0)</f>
        <v>Monique Johnson</v>
      </c>
      <c r="E4916" t="str">
        <f>VLOOKUP(C4916,Customers!$A$1:$H$201,5,0)</f>
        <v>Male</v>
      </c>
      <c r="F4916" s="4">
        <f>VLOOKUP(C4916,Customers!$A$1:$H$201,6,0)</f>
        <v>29315</v>
      </c>
      <c r="G4916" s="4" t="str">
        <f>VLOOKUP(C4916,Customers!$A$1:$H$201,7,0)</f>
        <v>West Paulfurt</v>
      </c>
      <c r="H4916" s="4">
        <f>VLOOKUP(C4916,Customers!$A$1:$H$201,8,0)</f>
        <v>45654</v>
      </c>
      <c r="I4916" t="s">
        <v>741</v>
      </c>
      <c r="J4916" t="str">
        <f>VLOOKUP(I4916,Products!$A$1:$F$51,2,0)</f>
        <v>Above Camera</v>
      </c>
      <c r="K4916" t="str">
        <f>VLOOKUP(I4916,Products!$A$1:$F$51,3,0)</f>
        <v>Electronics</v>
      </c>
      <c r="L4916" t="str">
        <f>VLOOKUP(I4916,Products!$A$1:$F$51,4,0)</f>
        <v>Camera</v>
      </c>
      <c r="M4916" s="7">
        <f>VLOOKUP(I4916,Products!$A$1:$F$51,5,0)</f>
        <v>1193.0899999999999</v>
      </c>
      <c r="N4916" s="7">
        <f>VLOOKUP(I4916,Products!$A$1:$F$51,6,0)</f>
        <v>818.24</v>
      </c>
      <c r="O4916" t="s">
        <v>831</v>
      </c>
      <c r="P4916" t="str">
        <f>VLOOKUP(O4916,Stores!$A$1:$D$6,2,0)</f>
        <v>MegaMart Peckmouth</v>
      </c>
      <c r="Q4916" t="str">
        <f>VLOOKUP(O4916,Stores!$A$1:$D$6,4,0)</f>
        <v>East</v>
      </c>
      <c r="R4916" s="6">
        <v>1</v>
      </c>
      <c r="S4916" s="6">
        <v>0.05</v>
      </c>
      <c r="T4916" t="s">
        <v>861</v>
      </c>
      <c r="U4916">
        <f t="shared" si="228"/>
        <v>1193.0899999999999</v>
      </c>
      <c r="V4916" s="7">
        <f t="shared" si="229"/>
        <v>818.24</v>
      </c>
      <c r="W4916" s="7">
        <f t="shared" si="230"/>
        <v>373.89999999999992</v>
      </c>
    </row>
    <row r="4917" spans="1:23" x14ac:dyDescent="0.25">
      <c r="A4917" t="s">
        <v>4501</v>
      </c>
      <c r="B4917" s="4">
        <v>45895</v>
      </c>
      <c r="C4917" t="s">
        <v>496</v>
      </c>
      <c r="D4917" t="str">
        <f>VLOOKUP(C4917,Customers!$A$1:$H$201,4,0)</f>
        <v>Amanda Garcia</v>
      </c>
      <c r="E4917" t="str">
        <f>VLOOKUP(C4917,Customers!$A$1:$H$201,5,0)</f>
        <v>Male</v>
      </c>
      <c r="F4917" s="4">
        <f>VLOOKUP(C4917,Customers!$A$1:$H$201,6,0)</f>
        <v>39260</v>
      </c>
      <c r="G4917" s="4" t="str">
        <f>VLOOKUP(C4917,Customers!$A$1:$H$201,7,0)</f>
        <v>Watsonview</v>
      </c>
      <c r="H4917" s="4">
        <f>VLOOKUP(C4917,Customers!$A$1:$H$201,8,0)</f>
        <v>45038</v>
      </c>
      <c r="I4917" t="s">
        <v>770</v>
      </c>
      <c r="J4917" t="str">
        <f>VLOOKUP(I4917,Products!$A$1:$F$51,2,0)</f>
        <v>Him Smartphone</v>
      </c>
      <c r="K4917" t="str">
        <f>VLOOKUP(I4917,Products!$A$1:$F$51,3,0)</f>
        <v>Electronics</v>
      </c>
      <c r="L4917" t="str">
        <f>VLOOKUP(I4917,Products!$A$1:$F$51,4,0)</f>
        <v>Smartphone</v>
      </c>
      <c r="M4917" s="7">
        <f>VLOOKUP(I4917,Products!$A$1:$F$51,5,0)</f>
        <v>1487.41</v>
      </c>
      <c r="N4917" s="7">
        <f>VLOOKUP(I4917,Products!$A$1:$F$51,6,0)</f>
        <v>813.07</v>
      </c>
      <c r="O4917" t="s">
        <v>827</v>
      </c>
      <c r="P4917" t="str">
        <f>VLOOKUP(O4917,Stores!$A$1:$D$6,2,0)</f>
        <v>MegaMart Jimenezborough</v>
      </c>
      <c r="Q4917" t="str">
        <f>VLOOKUP(O4917,Stores!$A$1:$D$6,4,0)</f>
        <v>South</v>
      </c>
      <c r="R4917" s="6">
        <v>3</v>
      </c>
      <c r="S4917" s="6">
        <v>0.1</v>
      </c>
      <c r="T4917" t="s">
        <v>851</v>
      </c>
      <c r="U4917">
        <f t="shared" si="228"/>
        <v>4462.2300000000005</v>
      </c>
      <c r="V4917" s="7">
        <f t="shared" si="229"/>
        <v>2439.21</v>
      </c>
      <c r="W4917" s="7">
        <f t="shared" si="230"/>
        <v>2022.1200000000003</v>
      </c>
    </row>
    <row r="4918" spans="1:23" x14ac:dyDescent="0.25">
      <c r="A4918" t="s">
        <v>5839</v>
      </c>
      <c r="B4918" s="4">
        <v>45895</v>
      </c>
      <c r="C4918" t="s">
        <v>489</v>
      </c>
      <c r="D4918" t="str">
        <f>VLOOKUP(C4918,Customers!$A$1:$H$201,4,0)</f>
        <v>Emily Hart</v>
      </c>
      <c r="E4918" t="str">
        <f>VLOOKUP(C4918,Customers!$A$1:$H$201,5,0)</f>
        <v>Female</v>
      </c>
      <c r="F4918" s="4">
        <f>VLOOKUP(C4918,Customers!$A$1:$H$201,6,0)</f>
        <v>31076</v>
      </c>
      <c r="G4918" s="4" t="str">
        <f>VLOOKUP(C4918,Customers!$A$1:$H$201,7,0)</f>
        <v>Angelaland</v>
      </c>
      <c r="H4918" s="4">
        <f>VLOOKUP(C4918,Customers!$A$1:$H$201,8,0)</f>
        <v>45799</v>
      </c>
      <c r="I4918" t="s">
        <v>800</v>
      </c>
      <c r="J4918" t="str">
        <f>VLOOKUP(I4918,Products!$A$1:$F$51,2,0)</f>
        <v>Church Clothing</v>
      </c>
      <c r="K4918" t="str">
        <f>VLOOKUP(I4918,Products!$A$1:$F$51,3,0)</f>
        <v>Fashion</v>
      </c>
      <c r="L4918" t="str">
        <f>VLOOKUP(I4918,Products!$A$1:$F$51,4,0)</f>
        <v>Clothing</v>
      </c>
      <c r="M4918" s="7">
        <f>VLOOKUP(I4918,Products!$A$1:$F$51,5,0)</f>
        <v>540.94000000000005</v>
      </c>
      <c r="N4918" s="7">
        <f>VLOOKUP(I4918,Products!$A$1:$F$51,6,0)</f>
        <v>398.25</v>
      </c>
      <c r="O4918" t="s">
        <v>831</v>
      </c>
      <c r="P4918" t="str">
        <f>VLOOKUP(O4918,Stores!$A$1:$D$6,2,0)</f>
        <v>MegaMart Peckmouth</v>
      </c>
      <c r="Q4918" t="str">
        <f>VLOOKUP(O4918,Stores!$A$1:$D$6,4,0)</f>
        <v>East</v>
      </c>
      <c r="R4918" s="6">
        <v>5</v>
      </c>
      <c r="S4918" s="6">
        <v>0.15</v>
      </c>
      <c r="T4918" t="s">
        <v>851</v>
      </c>
      <c r="U4918">
        <f t="shared" si="228"/>
        <v>2704.7000000000003</v>
      </c>
      <c r="V4918" s="7">
        <f t="shared" si="229"/>
        <v>1991.25</v>
      </c>
      <c r="W4918" s="7">
        <f t="shared" si="230"/>
        <v>712.60000000000025</v>
      </c>
    </row>
    <row r="4919" spans="1:23" x14ac:dyDescent="0.25">
      <c r="A4919" t="s">
        <v>1650</v>
      </c>
      <c r="B4919" s="4">
        <v>45895</v>
      </c>
      <c r="C4919" t="s">
        <v>591</v>
      </c>
      <c r="D4919" t="str">
        <f>VLOOKUP(C4919,Customers!$A$1:$H$201,4,0)</f>
        <v>Meagan Ali</v>
      </c>
      <c r="E4919" t="str">
        <f>VLOOKUP(C4919,Customers!$A$1:$H$201,5,0)</f>
        <v>Female</v>
      </c>
      <c r="F4919" s="4">
        <f>VLOOKUP(C4919,Customers!$A$1:$H$201,6,0)</f>
        <v>37024</v>
      </c>
      <c r="G4919" s="4" t="str">
        <f>VLOOKUP(C4919,Customers!$A$1:$H$201,7,0)</f>
        <v>South Markbury</v>
      </c>
      <c r="H4919" s="4">
        <f>VLOOKUP(C4919,Customers!$A$1:$H$201,8,0)</f>
        <v>45117</v>
      </c>
      <c r="I4919" t="s">
        <v>796</v>
      </c>
      <c r="J4919" t="str">
        <f>VLOOKUP(I4919,Products!$A$1:$F$51,2,0)</f>
        <v>Book Television</v>
      </c>
      <c r="K4919" t="str">
        <f>VLOOKUP(I4919,Products!$A$1:$F$51,3,0)</f>
        <v>Electronics</v>
      </c>
      <c r="L4919" t="str">
        <f>VLOOKUP(I4919,Products!$A$1:$F$51,4,0)</f>
        <v>Television</v>
      </c>
      <c r="M4919" s="7">
        <f>VLOOKUP(I4919,Products!$A$1:$F$51,5,0)</f>
        <v>1952.65</v>
      </c>
      <c r="N4919" s="7">
        <f>VLOOKUP(I4919,Products!$A$1:$F$51,6,0)</f>
        <v>1451.27</v>
      </c>
      <c r="O4919" t="s">
        <v>842</v>
      </c>
      <c r="P4919" t="str">
        <f>VLOOKUP(O4919,Stores!$A$1:$D$6,2,0)</f>
        <v>MegaMart Johnmouth</v>
      </c>
      <c r="Q4919" t="str">
        <f>VLOOKUP(O4919,Stores!$A$1:$D$6,4,0)</f>
        <v>East</v>
      </c>
      <c r="R4919" s="6">
        <v>2</v>
      </c>
      <c r="S4919" s="6">
        <v>0.05</v>
      </c>
      <c r="T4919" t="s">
        <v>857</v>
      </c>
      <c r="U4919">
        <f t="shared" si="228"/>
        <v>3905.3</v>
      </c>
      <c r="V4919" s="7">
        <f t="shared" si="229"/>
        <v>2902.54</v>
      </c>
      <c r="W4919" s="7">
        <f t="shared" si="230"/>
        <v>1001.8100000000002</v>
      </c>
    </row>
    <row r="4920" spans="1:23" x14ac:dyDescent="0.25">
      <c r="A4920" t="s">
        <v>1816</v>
      </c>
      <c r="B4920" s="4">
        <v>45895</v>
      </c>
      <c r="C4920" t="s">
        <v>496</v>
      </c>
      <c r="D4920" t="str">
        <f>VLOOKUP(C4920,Customers!$A$1:$H$201,4,0)</f>
        <v>Amanda Garcia</v>
      </c>
      <c r="E4920" t="str">
        <f>VLOOKUP(C4920,Customers!$A$1:$H$201,5,0)</f>
        <v>Male</v>
      </c>
      <c r="F4920" s="4">
        <f>VLOOKUP(C4920,Customers!$A$1:$H$201,6,0)</f>
        <v>39260</v>
      </c>
      <c r="G4920" s="4" t="str">
        <f>VLOOKUP(C4920,Customers!$A$1:$H$201,7,0)</f>
        <v>Watsonview</v>
      </c>
      <c r="H4920" s="4">
        <f>VLOOKUP(C4920,Customers!$A$1:$H$201,8,0)</f>
        <v>45038</v>
      </c>
      <c r="I4920" t="s">
        <v>816</v>
      </c>
      <c r="J4920" t="str">
        <f>VLOOKUP(I4920,Products!$A$1:$F$51,2,0)</f>
        <v>Or Smartphone</v>
      </c>
      <c r="K4920" t="str">
        <f>VLOOKUP(I4920,Products!$A$1:$F$51,3,0)</f>
        <v>Electronics</v>
      </c>
      <c r="L4920" t="str">
        <f>VLOOKUP(I4920,Products!$A$1:$F$51,4,0)</f>
        <v>Smartphone</v>
      </c>
      <c r="M4920" s="7">
        <f>VLOOKUP(I4920,Products!$A$1:$F$51,5,0)</f>
        <v>1197.18</v>
      </c>
      <c r="N4920" s="7">
        <f>VLOOKUP(I4920,Products!$A$1:$F$51,6,0)</f>
        <v>722.74</v>
      </c>
      <c r="O4920" t="s">
        <v>831</v>
      </c>
      <c r="P4920" t="str">
        <f>VLOOKUP(O4920,Stores!$A$1:$D$6,2,0)</f>
        <v>MegaMart Peckmouth</v>
      </c>
      <c r="Q4920" t="str">
        <f>VLOOKUP(O4920,Stores!$A$1:$D$6,4,0)</f>
        <v>East</v>
      </c>
      <c r="R4920" s="6">
        <v>4</v>
      </c>
      <c r="S4920" s="6">
        <v>0.1</v>
      </c>
      <c r="T4920" t="s">
        <v>851</v>
      </c>
      <c r="U4920">
        <f t="shared" si="228"/>
        <v>4788.72</v>
      </c>
      <c r="V4920" s="7">
        <f t="shared" si="229"/>
        <v>2890.96</v>
      </c>
      <c r="W4920" s="7">
        <f t="shared" si="230"/>
        <v>1896.8600000000001</v>
      </c>
    </row>
    <row r="4921" spans="1:23" x14ac:dyDescent="0.25">
      <c r="A4921" t="s">
        <v>2190</v>
      </c>
      <c r="B4921" s="4">
        <v>45896</v>
      </c>
      <c r="C4921" t="s">
        <v>606</v>
      </c>
      <c r="D4921" t="str">
        <f>VLOOKUP(C4921,Customers!$A$1:$H$201,4,0)</f>
        <v>Christina Dominguez</v>
      </c>
      <c r="E4921" t="str">
        <f>VLOOKUP(C4921,Customers!$A$1:$H$201,5,0)</f>
        <v>Male</v>
      </c>
      <c r="F4921" s="4">
        <f>VLOOKUP(C4921,Customers!$A$1:$H$201,6,0)</f>
        <v>34043</v>
      </c>
      <c r="G4921" s="4" t="str">
        <f>VLOOKUP(C4921,Customers!$A$1:$H$201,7,0)</f>
        <v>Robertsborough</v>
      </c>
      <c r="H4921" s="4">
        <f>VLOOKUP(C4921,Customers!$A$1:$H$201,8,0)</f>
        <v>45866</v>
      </c>
      <c r="I4921" t="s">
        <v>812</v>
      </c>
      <c r="J4921" t="str">
        <f>VLOOKUP(I4921,Products!$A$1:$F$51,2,0)</f>
        <v>Set Dairy</v>
      </c>
      <c r="K4921" t="str">
        <f>VLOOKUP(I4921,Products!$A$1:$F$51,3,0)</f>
        <v>Groceries</v>
      </c>
      <c r="L4921" t="str">
        <f>VLOOKUP(I4921,Products!$A$1:$F$51,4,0)</f>
        <v>Dairy</v>
      </c>
      <c r="M4921" s="7">
        <f>VLOOKUP(I4921,Products!$A$1:$F$51,5,0)</f>
        <v>1879.08</v>
      </c>
      <c r="N4921" s="7">
        <f>VLOOKUP(I4921,Products!$A$1:$F$51,6,0)</f>
        <v>1004.56</v>
      </c>
      <c r="O4921" t="s">
        <v>827</v>
      </c>
      <c r="P4921" t="str">
        <f>VLOOKUP(O4921,Stores!$A$1:$D$6,2,0)</f>
        <v>MegaMart Jimenezborough</v>
      </c>
      <c r="Q4921" t="str">
        <f>VLOOKUP(O4921,Stores!$A$1:$D$6,4,0)</f>
        <v>South</v>
      </c>
      <c r="R4921" s="6">
        <v>1</v>
      </c>
      <c r="S4921" s="6">
        <v>0</v>
      </c>
      <c r="T4921" t="s">
        <v>857</v>
      </c>
      <c r="U4921">
        <f t="shared" si="228"/>
        <v>1879.08</v>
      </c>
      <c r="V4921" s="7">
        <f t="shared" si="229"/>
        <v>1004.56</v>
      </c>
      <c r="W4921" s="7">
        <f t="shared" si="230"/>
        <v>873.52</v>
      </c>
    </row>
    <row r="4922" spans="1:23" x14ac:dyDescent="0.25">
      <c r="A4922" t="s">
        <v>2393</v>
      </c>
      <c r="B4922" s="4">
        <v>45896</v>
      </c>
      <c r="C4922" t="s">
        <v>489</v>
      </c>
      <c r="D4922" t="str">
        <f>VLOOKUP(C4922,Customers!$A$1:$H$201,4,0)</f>
        <v>Emily Hart</v>
      </c>
      <c r="E4922" t="str">
        <f>VLOOKUP(C4922,Customers!$A$1:$H$201,5,0)</f>
        <v>Female</v>
      </c>
      <c r="F4922" s="4">
        <f>VLOOKUP(C4922,Customers!$A$1:$H$201,6,0)</f>
        <v>31076</v>
      </c>
      <c r="G4922" s="4" t="str">
        <f>VLOOKUP(C4922,Customers!$A$1:$H$201,7,0)</f>
        <v>Angelaland</v>
      </c>
      <c r="H4922" s="4">
        <f>VLOOKUP(C4922,Customers!$A$1:$H$201,8,0)</f>
        <v>45799</v>
      </c>
      <c r="I4922" t="s">
        <v>721</v>
      </c>
      <c r="J4922" t="str">
        <f>VLOOKUP(I4922,Products!$A$1:$F$51,2,0)</f>
        <v>Knowledge Bags</v>
      </c>
      <c r="K4922" t="str">
        <f>VLOOKUP(I4922,Products!$A$1:$F$51,3,0)</f>
        <v>Fashion</v>
      </c>
      <c r="L4922" t="str">
        <f>VLOOKUP(I4922,Products!$A$1:$F$51,4,0)</f>
        <v>Bags</v>
      </c>
      <c r="M4922" s="7">
        <f>VLOOKUP(I4922,Products!$A$1:$F$51,5,0)</f>
        <v>1396.22</v>
      </c>
      <c r="N4922" s="7">
        <f>VLOOKUP(I4922,Products!$A$1:$F$51,6,0)</f>
        <v>1004.09</v>
      </c>
      <c r="O4922" t="s">
        <v>842</v>
      </c>
      <c r="P4922" t="str">
        <f>VLOOKUP(O4922,Stores!$A$1:$D$6,2,0)</f>
        <v>MegaMart Johnmouth</v>
      </c>
      <c r="Q4922" t="str">
        <f>VLOOKUP(O4922,Stores!$A$1:$D$6,4,0)</f>
        <v>East</v>
      </c>
      <c r="R4922" s="6">
        <v>3</v>
      </c>
      <c r="S4922" s="6">
        <v>0.05</v>
      </c>
      <c r="T4922" t="s">
        <v>861</v>
      </c>
      <c r="U4922">
        <f t="shared" si="228"/>
        <v>4188.66</v>
      </c>
      <c r="V4922" s="7">
        <f t="shared" si="229"/>
        <v>3012.27</v>
      </c>
      <c r="W4922" s="7">
        <f t="shared" si="230"/>
        <v>1175.4399999999998</v>
      </c>
    </row>
    <row r="4923" spans="1:23" x14ac:dyDescent="0.25">
      <c r="A4923" t="s">
        <v>2467</v>
      </c>
      <c r="B4923" s="4">
        <v>45896</v>
      </c>
      <c r="C4923" t="s">
        <v>169</v>
      </c>
      <c r="D4923" t="str">
        <f>VLOOKUP(C4923,Customers!$A$1:$H$201,4,0)</f>
        <v>Parker Sparks</v>
      </c>
      <c r="E4923" t="str">
        <f>VLOOKUP(C4923,Customers!$A$1:$H$201,5,0)</f>
        <v>Male</v>
      </c>
      <c r="F4923" s="4">
        <f>VLOOKUP(C4923,Customers!$A$1:$H$201,6,0)</f>
        <v>22326</v>
      </c>
      <c r="G4923" s="4" t="str">
        <f>VLOOKUP(C4923,Customers!$A$1:$H$201,7,0)</f>
        <v>Bryanside</v>
      </c>
      <c r="H4923" s="4">
        <f>VLOOKUP(C4923,Customers!$A$1:$H$201,8,0)</f>
        <v>45653</v>
      </c>
      <c r="I4923" t="s">
        <v>788</v>
      </c>
      <c r="J4923" t="str">
        <f>VLOOKUP(I4923,Products!$A$1:$F$51,2,0)</f>
        <v>Beat Accessories</v>
      </c>
      <c r="K4923" t="str">
        <f>VLOOKUP(I4923,Products!$A$1:$F$51,3,0)</f>
        <v>Fashion</v>
      </c>
      <c r="L4923" t="str">
        <f>VLOOKUP(I4923,Products!$A$1:$F$51,4,0)</f>
        <v>Accessories</v>
      </c>
      <c r="M4923" s="7">
        <f>VLOOKUP(I4923,Products!$A$1:$F$51,5,0)</f>
        <v>1798.97</v>
      </c>
      <c r="N4923" s="7">
        <f>VLOOKUP(I4923,Products!$A$1:$F$51,6,0)</f>
        <v>1329.15</v>
      </c>
      <c r="O4923" t="s">
        <v>842</v>
      </c>
      <c r="P4923" t="str">
        <f>VLOOKUP(O4923,Stores!$A$1:$D$6,2,0)</f>
        <v>MegaMart Johnmouth</v>
      </c>
      <c r="Q4923" t="str">
        <f>VLOOKUP(O4923,Stores!$A$1:$D$6,4,0)</f>
        <v>East</v>
      </c>
      <c r="R4923" s="6">
        <v>2</v>
      </c>
      <c r="S4923" s="6">
        <v>0.05</v>
      </c>
      <c r="T4923" t="s">
        <v>861</v>
      </c>
      <c r="U4923">
        <f t="shared" si="228"/>
        <v>3597.94</v>
      </c>
      <c r="V4923" s="7">
        <f t="shared" si="229"/>
        <v>2658.3</v>
      </c>
      <c r="W4923" s="7">
        <f t="shared" si="230"/>
        <v>938.68999999999983</v>
      </c>
    </row>
    <row r="4924" spans="1:23" x14ac:dyDescent="0.25">
      <c r="A4924" t="s">
        <v>2571</v>
      </c>
      <c r="B4924" s="4">
        <v>45896</v>
      </c>
      <c r="C4924" t="s">
        <v>356</v>
      </c>
      <c r="D4924" t="str">
        <f>VLOOKUP(C4924,Customers!$A$1:$H$201,4,0)</f>
        <v>Kevin Snyder</v>
      </c>
      <c r="E4924" t="str">
        <f>VLOOKUP(C4924,Customers!$A$1:$H$201,5,0)</f>
        <v>Male</v>
      </c>
      <c r="F4924" s="4">
        <f>VLOOKUP(C4924,Customers!$A$1:$H$201,6,0)</f>
        <v>30183</v>
      </c>
      <c r="G4924" s="4" t="str">
        <f>VLOOKUP(C4924,Customers!$A$1:$H$201,7,0)</f>
        <v>Seanville</v>
      </c>
      <c r="H4924" s="4">
        <f>VLOOKUP(C4924,Customers!$A$1:$H$201,8,0)</f>
        <v>44184</v>
      </c>
      <c r="I4924" t="s">
        <v>822</v>
      </c>
      <c r="J4924" t="str">
        <f>VLOOKUP(I4924,Products!$A$1:$F$51,2,0)</f>
        <v>Maybe Footwear</v>
      </c>
      <c r="K4924" t="str">
        <f>VLOOKUP(I4924,Products!$A$1:$F$51,3,0)</f>
        <v>Fashion</v>
      </c>
      <c r="L4924" t="str">
        <f>VLOOKUP(I4924,Products!$A$1:$F$51,4,0)</f>
        <v>Footwear</v>
      </c>
      <c r="M4924" s="7">
        <f>VLOOKUP(I4924,Products!$A$1:$F$51,5,0)</f>
        <v>1044.6400000000001</v>
      </c>
      <c r="N4924" s="7">
        <f>VLOOKUP(I4924,Products!$A$1:$F$51,6,0)</f>
        <v>775.07</v>
      </c>
      <c r="O4924" t="s">
        <v>827</v>
      </c>
      <c r="P4924" t="str">
        <f>VLOOKUP(O4924,Stores!$A$1:$D$6,2,0)</f>
        <v>MegaMart Jimenezborough</v>
      </c>
      <c r="Q4924" t="str">
        <f>VLOOKUP(O4924,Stores!$A$1:$D$6,4,0)</f>
        <v>South</v>
      </c>
      <c r="R4924" s="6">
        <v>1</v>
      </c>
      <c r="S4924" s="6">
        <v>0.1</v>
      </c>
      <c r="T4924" t="s">
        <v>854</v>
      </c>
      <c r="U4924">
        <f t="shared" si="228"/>
        <v>1044.6400000000001</v>
      </c>
      <c r="V4924" s="7">
        <f t="shared" si="229"/>
        <v>775.07</v>
      </c>
      <c r="W4924" s="7">
        <f t="shared" si="230"/>
        <v>268.67000000000007</v>
      </c>
    </row>
    <row r="4925" spans="1:23" x14ac:dyDescent="0.25">
      <c r="A4925" t="s">
        <v>2950</v>
      </c>
      <c r="B4925" s="4">
        <v>45896</v>
      </c>
      <c r="C4925" t="s">
        <v>575</v>
      </c>
      <c r="D4925" t="str">
        <f>VLOOKUP(C4925,Customers!$A$1:$H$201,4,0)</f>
        <v>Michael Perez</v>
      </c>
      <c r="E4925" t="str">
        <f>VLOOKUP(C4925,Customers!$A$1:$H$201,5,0)</f>
        <v>Male</v>
      </c>
      <c r="F4925" s="4">
        <f>VLOOKUP(C4925,Customers!$A$1:$H$201,6,0)</f>
        <v>23030</v>
      </c>
      <c r="G4925" s="4" t="str">
        <f>VLOOKUP(C4925,Customers!$A$1:$H$201,7,0)</f>
        <v>Shannontown</v>
      </c>
      <c r="H4925" s="4">
        <f>VLOOKUP(C4925,Customers!$A$1:$H$201,8,0)</f>
        <v>44957</v>
      </c>
      <c r="I4925" t="s">
        <v>804</v>
      </c>
      <c r="J4925" t="str">
        <f>VLOOKUP(I4925,Products!$A$1:$F$51,2,0)</f>
        <v>Present Television</v>
      </c>
      <c r="K4925" t="str">
        <f>VLOOKUP(I4925,Products!$A$1:$F$51,3,0)</f>
        <v>Electronics</v>
      </c>
      <c r="L4925" t="str">
        <f>VLOOKUP(I4925,Products!$A$1:$F$51,4,0)</f>
        <v>Television</v>
      </c>
      <c r="M4925" s="7">
        <f>VLOOKUP(I4925,Products!$A$1:$F$51,5,0)</f>
        <v>1635.01</v>
      </c>
      <c r="N4925" s="7">
        <f>VLOOKUP(I4925,Products!$A$1:$F$51,6,0)</f>
        <v>1043.29</v>
      </c>
      <c r="O4925" t="s">
        <v>827</v>
      </c>
      <c r="P4925" t="str">
        <f>VLOOKUP(O4925,Stores!$A$1:$D$6,2,0)</f>
        <v>MegaMart Jimenezborough</v>
      </c>
      <c r="Q4925" t="str">
        <f>VLOOKUP(O4925,Stores!$A$1:$D$6,4,0)</f>
        <v>South</v>
      </c>
      <c r="R4925" s="6">
        <v>2</v>
      </c>
      <c r="S4925" s="6">
        <v>0.15</v>
      </c>
      <c r="T4925" t="s">
        <v>854</v>
      </c>
      <c r="U4925">
        <f t="shared" si="228"/>
        <v>3270.02</v>
      </c>
      <c r="V4925" s="7">
        <f t="shared" si="229"/>
        <v>2086.58</v>
      </c>
      <c r="W4925" s="7">
        <f t="shared" si="230"/>
        <v>1182.5900000000001</v>
      </c>
    </row>
    <row r="4926" spans="1:23" x14ac:dyDescent="0.25">
      <c r="A4926" t="s">
        <v>4396</v>
      </c>
      <c r="B4926" s="4">
        <v>45896</v>
      </c>
      <c r="C4926" t="s">
        <v>53</v>
      </c>
      <c r="D4926" t="str">
        <f>VLOOKUP(C4926,Customers!$A$1:$H$201,4,0)</f>
        <v>Robert Anderson</v>
      </c>
      <c r="E4926" t="str">
        <f>VLOOKUP(C4926,Customers!$A$1:$H$201,5,0)</f>
        <v>Male</v>
      </c>
      <c r="F4926" s="4">
        <f>VLOOKUP(C4926,Customers!$A$1:$H$201,6,0)</f>
        <v>20117</v>
      </c>
      <c r="G4926" s="4" t="str">
        <f>VLOOKUP(C4926,Customers!$A$1:$H$201,7,0)</f>
        <v>Jillianhaven</v>
      </c>
      <c r="H4926" s="4">
        <f>VLOOKUP(C4926,Customers!$A$1:$H$201,8,0)</f>
        <v>45007</v>
      </c>
      <c r="I4926" t="s">
        <v>749</v>
      </c>
      <c r="J4926" t="str">
        <f>VLOOKUP(I4926,Products!$A$1:$F$51,2,0)</f>
        <v>Whether Bags</v>
      </c>
      <c r="K4926" t="str">
        <f>VLOOKUP(I4926,Products!$A$1:$F$51,3,0)</f>
        <v>Fashion</v>
      </c>
      <c r="L4926" t="str">
        <f>VLOOKUP(I4926,Products!$A$1:$F$51,4,0)</f>
        <v>Bags</v>
      </c>
      <c r="M4926" s="7">
        <f>VLOOKUP(I4926,Products!$A$1:$F$51,5,0)</f>
        <v>270.45</v>
      </c>
      <c r="N4926" s="7">
        <f>VLOOKUP(I4926,Products!$A$1:$F$51,6,0)</f>
        <v>742.26521739130465</v>
      </c>
      <c r="O4926" t="s">
        <v>831</v>
      </c>
      <c r="P4926" t="str">
        <f>VLOOKUP(O4926,Stores!$A$1:$D$6,2,0)</f>
        <v>MegaMart Peckmouth</v>
      </c>
      <c r="Q4926" t="str">
        <f>VLOOKUP(O4926,Stores!$A$1:$D$6,4,0)</f>
        <v>East</v>
      </c>
      <c r="R4926" s="6">
        <v>5</v>
      </c>
      <c r="S4926" s="6">
        <v>0.1</v>
      </c>
      <c r="T4926" t="s">
        <v>857</v>
      </c>
      <c r="U4926">
        <f t="shared" si="228"/>
        <v>1352.25</v>
      </c>
      <c r="V4926" s="7">
        <f t="shared" si="229"/>
        <v>3711.3260869565233</v>
      </c>
      <c r="W4926" s="7">
        <f t="shared" si="230"/>
        <v>-2359.9760869565234</v>
      </c>
    </row>
    <row r="4927" spans="1:23" x14ac:dyDescent="0.25">
      <c r="A4927" t="s">
        <v>4443</v>
      </c>
      <c r="B4927" s="4">
        <v>45897</v>
      </c>
      <c r="C4927" t="s">
        <v>623</v>
      </c>
      <c r="D4927" t="str">
        <f>VLOOKUP(C4927,Customers!$A$1:$H$201,4,0)</f>
        <v>Peter Garcia</v>
      </c>
      <c r="E4927" t="str">
        <f>VLOOKUP(C4927,Customers!$A$1:$H$201,5,0)</f>
        <v>Male</v>
      </c>
      <c r="F4927" s="4">
        <f>VLOOKUP(C4927,Customers!$A$1:$H$201,6,0)</f>
        <v>29135</v>
      </c>
      <c r="G4927" s="4" t="str">
        <f>VLOOKUP(C4927,Customers!$A$1:$H$201,7,0)</f>
        <v>West Amymouth</v>
      </c>
      <c r="H4927" s="4">
        <f>VLOOKUP(C4927,Customers!$A$1:$H$201,8,0)</f>
        <v>44399</v>
      </c>
      <c r="I4927" t="s">
        <v>751</v>
      </c>
      <c r="J4927" t="str">
        <f>VLOOKUP(I4927,Products!$A$1:$F$51,2,0)</f>
        <v>House Accessories</v>
      </c>
      <c r="K4927" t="str">
        <f>VLOOKUP(I4927,Products!$A$1:$F$51,3,0)</f>
        <v>Fashion</v>
      </c>
      <c r="L4927" t="str">
        <f>VLOOKUP(I4927,Products!$A$1:$F$51,4,0)</f>
        <v>Accessories</v>
      </c>
      <c r="M4927" s="7">
        <f>VLOOKUP(I4927,Products!$A$1:$F$51,5,0)</f>
        <v>1858.75</v>
      </c>
      <c r="N4927" s="7">
        <f>VLOOKUP(I4927,Products!$A$1:$F$51,6,0)</f>
        <v>1451.16</v>
      </c>
      <c r="O4927" t="s">
        <v>831</v>
      </c>
      <c r="P4927" t="str">
        <f>VLOOKUP(O4927,Stores!$A$1:$D$6,2,0)</f>
        <v>MegaMart Peckmouth</v>
      </c>
      <c r="Q4927" t="str">
        <f>VLOOKUP(O4927,Stores!$A$1:$D$6,4,0)</f>
        <v>East</v>
      </c>
      <c r="R4927" s="6">
        <v>2</v>
      </c>
      <c r="S4927" s="6">
        <v>0.15</v>
      </c>
      <c r="T4927" t="s">
        <v>857</v>
      </c>
      <c r="U4927">
        <f t="shared" si="228"/>
        <v>3717.5</v>
      </c>
      <c r="V4927" s="7">
        <f t="shared" si="229"/>
        <v>2902.32</v>
      </c>
      <c r="W4927" s="7">
        <f t="shared" si="230"/>
        <v>814.32999999999981</v>
      </c>
    </row>
    <row r="4928" spans="1:23" x14ac:dyDescent="0.25">
      <c r="A4928" t="s">
        <v>5121</v>
      </c>
      <c r="B4928" s="4">
        <v>45897</v>
      </c>
      <c r="C4928" t="s">
        <v>436</v>
      </c>
      <c r="D4928" t="str">
        <f>VLOOKUP(C4928,Customers!$A$1:$H$201,4,0)</f>
        <v>Gina Bradford</v>
      </c>
      <c r="E4928" t="str">
        <f>VLOOKUP(C4928,Customers!$A$1:$H$201,5,0)</f>
        <v>Male</v>
      </c>
      <c r="F4928" s="4">
        <f>VLOOKUP(C4928,Customers!$A$1:$H$201,6,0)</f>
        <v>27633</v>
      </c>
      <c r="G4928" s="4" t="str">
        <f>VLOOKUP(C4928,Customers!$A$1:$H$201,7,0)</f>
        <v>Port William</v>
      </c>
      <c r="H4928" s="4">
        <f>VLOOKUP(C4928,Customers!$A$1:$H$201,8,0)</f>
        <v>45850</v>
      </c>
      <c r="I4928" t="s">
        <v>721</v>
      </c>
      <c r="J4928" t="str">
        <f>VLOOKUP(I4928,Products!$A$1:$F$51,2,0)</f>
        <v>Knowledge Bags</v>
      </c>
      <c r="K4928" t="str">
        <f>VLOOKUP(I4928,Products!$A$1:$F$51,3,0)</f>
        <v>Fashion</v>
      </c>
      <c r="L4928" t="str">
        <f>VLOOKUP(I4928,Products!$A$1:$F$51,4,0)</f>
        <v>Bags</v>
      </c>
      <c r="M4928" s="7">
        <f>VLOOKUP(I4928,Products!$A$1:$F$51,5,0)</f>
        <v>1396.22</v>
      </c>
      <c r="N4928" s="7">
        <f>VLOOKUP(I4928,Products!$A$1:$F$51,6,0)</f>
        <v>1004.09</v>
      </c>
      <c r="O4928" t="s">
        <v>842</v>
      </c>
      <c r="P4928" t="str">
        <f>VLOOKUP(O4928,Stores!$A$1:$D$6,2,0)</f>
        <v>MegaMart Johnmouth</v>
      </c>
      <c r="Q4928" t="str">
        <f>VLOOKUP(O4928,Stores!$A$1:$D$6,4,0)</f>
        <v>East</v>
      </c>
      <c r="R4928" s="6">
        <v>3</v>
      </c>
      <c r="S4928" s="6">
        <v>0.05</v>
      </c>
      <c r="T4928" t="s">
        <v>854</v>
      </c>
      <c r="U4928">
        <f t="shared" si="228"/>
        <v>4188.66</v>
      </c>
      <c r="V4928" s="7">
        <f t="shared" si="229"/>
        <v>3012.27</v>
      </c>
      <c r="W4928" s="7">
        <f t="shared" si="230"/>
        <v>1175.4399999999998</v>
      </c>
    </row>
    <row r="4929" spans="1:23" x14ac:dyDescent="0.25">
      <c r="A4929" t="s">
        <v>5841</v>
      </c>
      <c r="B4929" s="4">
        <v>45897</v>
      </c>
      <c r="C4929" t="s">
        <v>543</v>
      </c>
      <c r="D4929" t="str">
        <f>VLOOKUP(C4929,Customers!$A$1:$H$201,4,0)</f>
        <v>Dawn Fletcher</v>
      </c>
      <c r="E4929" t="str">
        <f>VLOOKUP(C4929,Customers!$A$1:$H$201,5,0)</f>
        <v>Male</v>
      </c>
      <c r="F4929" s="4">
        <f>VLOOKUP(C4929,Customers!$A$1:$H$201,6,0)</f>
        <v>38959</v>
      </c>
      <c r="G4929" s="4" t="str">
        <f>VLOOKUP(C4929,Customers!$A$1:$H$201,7,0)</f>
        <v>South Audrey</v>
      </c>
      <c r="H4929" s="4">
        <f>VLOOKUP(C4929,Customers!$A$1:$H$201,8,0)</f>
        <v>44587</v>
      </c>
      <c r="I4929" t="s">
        <v>768</v>
      </c>
      <c r="J4929" t="str">
        <f>VLOOKUP(I4929,Products!$A$1:$F$51,2,0)</f>
        <v>And Footwear</v>
      </c>
      <c r="K4929" t="str">
        <f>VLOOKUP(I4929,Products!$A$1:$F$51,3,0)</f>
        <v>Fashion</v>
      </c>
      <c r="L4929" t="str">
        <f>VLOOKUP(I4929,Products!$A$1:$F$51,4,0)</f>
        <v>Footwear</v>
      </c>
      <c r="M4929" s="7">
        <f>VLOOKUP(I4929,Products!$A$1:$F$51,5,0)</f>
        <v>1878.47</v>
      </c>
      <c r="N4929" s="7">
        <f>VLOOKUP(I4929,Products!$A$1:$F$51,6,0)</f>
        <v>1014.91</v>
      </c>
      <c r="O4929" t="s">
        <v>842</v>
      </c>
      <c r="P4929" t="str">
        <f>VLOOKUP(O4929,Stores!$A$1:$D$6,2,0)</f>
        <v>MegaMart Johnmouth</v>
      </c>
      <c r="Q4929" t="str">
        <f>VLOOKUP(O4929,Stores!$A$1:$D$6,4,0)</f>
        <v>East</v>
      </c>
      <c r="R4929" s="6">
        <v>3</v>
      </c>
      <c r="S4929" s="6">
        <v>0.1</v>
      </c>
      <c r="T4929" t="s">
        <v>861</v>
      </c>
      <c r="U4929">
        <f t="shared" si="228"/>
        <v>5635.41</v>
      </c>
      <c r="V4929" s="7">
        <f t="shared" si="229"/>
        <v>3044.73</v>
      </c>
      <c r="W4929" s="7">
        <f t="shared" si="230"/>
        <v>2589.7799999999997</v>
      </c>
    </row>
    <row r="4930" spans="1:23" x14ac:dyDescent="0.25">
      <c r="A4930" t="s">
        <v>1168</v>
      </c>
      <c r="B4930" s="4">
        <v>45897</v>
      </c>
      <c r="C4930" t="s">
        <v>450</v>
      </c>
      <c r="D4930" t="str">
        <f>VLOOKUP(C4930,Customers!$A$1:$H$201,4,0)</f>
        <v>Amy Smith</v>
      </c>
      <c r="E4930" t="str">
        <f>VLOOKUP(C4930,Customers!$A$1:$H$201,5,0)</f>
        <v>Male</v>
      </c>
      <c r="F4930" s="4">
        <f>VLOOKUP(C4930,Customers!$A$1:$H$201,6,0)</f>
        <v>22556</v>
      </c>
      <c r="G4930" s="4" t="str">
        <f>VLOOKUP(C4930,Customers!$A$1:$H$201,7,0)</f>
        <v>Simonstad</v>
      </c>
      <c r="H4930" s="4">
        <f>VLOOKUP(C4930,Customers!$A$1:$H$201,8,0)</f>
        <v>45467</v>
      </c>
      <c r="I4930" t="s">
        <v>774</v>
      </c>
      <c r="J4930" t="str">
        <f>VLOOKUP(I4930,Products!$A$1:$F$51,2,0)</f>
        <v>Behavior Dairy</v>
      </c>
      <c r="K4930" t="str">
        <f>VLOOKUP(I4930,Products!$A$1:$F$51,3,0)</f>
        <v>Groceries</v>
      </c>
      <c r="L4930" t="str">
        <f>VLOOKUP(I4930,Products!$A$1:$F$51,4,0)</f>
        <v>Dairy</v>
      </c>
      <c r="M4930" s="7">
        <f>VLOOKUP(I4930,Products!$A$1:$F$51,5,0)</f>
        <v>1015.76</v>
      </c>
      <c r="N4930" s="7">
        <f>VLOOKUP(I4930,Products!$A$1:$F$51,6,0)</f>
        <v>584.4</v>
      </c>
      <c r="O4930" t="s">
        <v>827</v>
      </c>
      <c r="P4930" t="str">
        <f>VLOOKUP(O4930,Stores!$A$1:$D$6,2,0)</f>
        <v>MegaMart Jimenezborough</v>
      </c>
      <c r="Q4930" t="str">
        <f>VLOOKUP(O4930,Stores!$A$1:$D$6,4,0)</f>
        <v>South</v>
      </c>
      <c r="R4930" s="6">
        <v>3</v>
      </c>
      <c r="S4930" s="6">
        <v>0.1</v>
      </c>
      <c r="T4930" t="s">
        <v>861</v>
      </c>
      <c r="U4930">
        <f t="shared" si="228"/>
        <v>3047.2799999999997</v>
      </c>
      <c r="V4930" s="7">
        <f t="shared" si="229"/>
        <v>1753.1999999999998</v>
      </c>
      <c r="W4930" s="7">
        <f t="shared" si="230"/>
        <v>1293.1799999999998</v>
      </c>
    </row>
    <row r="4931" spans="1:23" x14ac:dyDescent="0.25">
      <c r="A4931" t="s">
        <v>1267</v>
      </c>
      <c r="B4931" s="4">
        <v>45897</v>
      </c>
      <c r="C4931" t="s">
        <v>583</v>
      </c>
      <c r="D4931" t="str">
        <f>VLOOKUP(C4931,Customers!$A$1:$H$201,4,0)</f>
        <v>Linda Vasquez</v>
      </c>
      <c r="E4931" t="str">
        <f>VLOOKUP(C4931,Customers!$A$1:$H$201,5,0)</f>
        <v>Male</v>
      </c>
      <c r="F4931" s="4">
        <f>VLOOKUP(C4931,Customers!$A$1:$H$201,6,0)</f>
        <v>25047</v>
      </c>
      <c r="G4931" s="4" t="str">
        <f>VLOOKUP(C4931,Customers!$A$1:$H$201,7,0)</f>
        <v>North Rodney</v>
      </c>
      <c r="H4931" s="4">
        <f>VLOOKUP(C4931,Customers!$A$1:$H$201,8,0)</f>
        <v>44186</v>
      </c>
      <c r="I4931" t="s">
        <v>790</v>
      </c>
      <c r="J4931" t="str">
        <f>VLOOKUP(I4931,Products!$A$1:$F$51,2,0)</f>
        <v>Everything Laptop</v>
      </c>
      <c r="K4931" t="str">
        <f>VLOOKUP(I4931,Products!$A$1:$F$51,3,0)</f>
        <v>Electronics</v>
      </c>
      <c r="L4931" t="str">
        <f>VLOOKUP(I4931,Products!$A$1:$F$51,4,0)</f>
        <v>Laptop</v>
      </c>
      <c r="M4931" s="7">
        <f>VLOOKUP(I4931,Products!$A$1:$F$51,5,0)</f>
        <v>428.05</v>
      </c>
      <c r="N4931" s="7">
        <f>VLOOKUP(I4931,Products!$A$1:$F$51,6,0)</f>
        <v>246.07</v>
      </c>
      <c r="O4931" t="s">
        <v>827</v>
      </c>
      <c r="P4931" t="str">
        <f>VLOOKUP(O4931,Stores!$A$1:$D$6,2,0)</f>
        <v>MegaMart Jimenezborough</v>
      </c>
      <c r="Q4931" t="str">
        <f>VLOOKUP(O4931,Stores!$A$1:$D$6,4,0)</f>
        <v>South</v>
      </c>
      <c r="R4931" s="6">
        <v>2</v>
      </c>
      <c r="S4931" s="6">
        <v>0</v>
      </c>
      <c r="T4931" t="s">
        <v>854</v>
      </c>
      <c r="U4931">
        <f t="shared" ref="U4931:U4994" si="231">M4931*R4931</f>
        <v>856.1</v>
      </c>
      <c r="V4931" s="7">
        <f t="shared" ref="V4931:V4994" si="232">N4931*R4931</f>
        <v>492.14</v>
      </c>
      <c r="W4931" s="7">
        <f t="shared" ref="W4931:W4994" si="233">U4931-V4931-(1-S4931)</f>
        <v>362.96000000000004</v>
      </c>
    </row>
    <row r="4932" spans="1:23" x14ac:dyDescent="0.25">
      <c r="A4932" t="s">
        <v>1612</v>
      </c>
      <c r="B4932" s="4">
        <v>45897</v>
      </c>
      <c r="C4932" t="s">
        <v>65</v>
      </c>
      <c r="D4932" t="str">
        <f>VLOOKUP(C4932,Customers!$A$1:$H$201,4,0)</f>
        <v>Miguel Johnson</v>
      </c>
      <c r="E4932" t="str">
        <f>VLOOKUP(C4932,Customers!$A$1:$H$201,5,0)</f>
        <v>Male</v>
      </c>
      <c r="F4932" s="4">
        <f>VLOOKUP(C4932,Customers!$A$1:$H$201,6,0)</f>
        <v>27877</v>
      </c>
      <c r="G4932" s="4" t="str">
        <f>VLOOKUP(C4932,Customers!$A$1:$H$201,7,0)</f>
        <v>Murrayborough</v>
      </c>
      <c r="H4932" s="4">
        <f>VLOOKUP(C4932,Customers!$A$1:$H$201,8,0)</f>
        <v>44613</v>
      </c>
      <c r="I4932" t="s">
        <v>724</v>
      </c>
      <c r="J4932" t="str">
        <f>VLOOKUP(I4932,Products!$A$1:$F$51,2,0)</f>
        <v>Company Fruits</v>
      </c>
      <c r="K4932" t="str">
        <f>VLOOKUP(I4932,Products!$A$1:$F$51,3,0)</f>
        <v>Groceries</v>
      </c>
      <c r="L4932" t="str">
        <f>VLOOKUP(I4932,Products!$A$1:$F$51,4,0)</f>
        <v>Fruits</v>
      </c>
      <c r="M4932" s="7">
        <f>VLOOKUP(I4932,Products!$A$1:$F$51,5,0)</f>
        <v>318.05</v>
      </c>
      <c r="N4932" s="7">
        <f>VLOOKUP(I4932,Products!$A$1:$F$51,6,0)</f>
        <v>742.26521739130465</v>
      </c>
      <c r="O4932" t="s">
        <v>835</v>
      </c>
      <c r="P4932" t="str">
        <f>VLOOKUP(O4932,Stores!$A$1:$D$6,2,0)</f>
        <v>MegaMart New Michele</v>
      </c>
      <c r="Q4932" t="str">
        <f>VLOOKUP(O4932,Stores!$A$1:$D$6,4,0)</f>
        <v>West</v>
      </c>
      <c r="R4932" s="6">
        <v>2</v>
      </c>
      <c r="S4932" s="6">
        <v>0</v>
      </c>
      <c r="T4932" t="s">
        <v>851</v>
      </c>
      <c r="U4932">
        <f t="shared" si="231"/>
        <v>636.1</v>
      </c>
      <c r="V4932" s="7">
        <f t="shared" si="232"/>
        <v>1484.5304347826093</v>
      </c>
      <c r="W4932" s="7">
        <f t="shared" si="233"/>
        <v>-849.43043478260927</v>
      </c>
    </row>
    <row r="4933" spans="1:23" x14ac:dyDescent="0.25">
      <c r="A4933" t="s">
        <v>2715</v>
      </c>
      <c r="B4933" s="4">
        <v>45897</v>
      </c>
      <c r="C4933" t="s">
        <v>189</v>
      </c>
      <c r="D4933" t="str">
        <f>VLOOKUP(C4933,Customers!$A$1:$H$201,4,0)</f>
        <v>Antonio Hamilton</v>
      </c>
      <c r="E4933" t="str">
        <f>VLOOKUP(C4933,Customers!$A$1:$H$201,5,0)</f>
        <v>Male</v>
      </c>
      <c r="F4933" s="4">
        <f>VLOOKUP(C4933,Customers!$A$1:$H$201,6,0)</f>
        <v>35433</v>
      </c>
      <c r="G4933" s="4" t="str">
        <f>VLOOKUP(C4933,Customers!$A$1:$H$201,7,0)</f>
        <v>Chambersview</v>
      </c>
      <c r="H4933" s="4">
        <f>VLOOKUP(C4933,Customers!$A$1:$H$201,8,0)</f>
        <v>44735</v>
      </c>
      <c r="I4933" t="s">
        <v>804</v>
      </c>
      <c r="J4933" t="str">
        <f>VLOOKUP(I4933,Products!$A$1:$F$51,2,0)</f>
        <v>Present Television</v>
      </c>
      <c r="K4933" t="str">
        <f>VLOOKUP(I4933,Products!$A$1:$F$51,3,0)</f>
        <v>Electronics</v>
      </c>
      <c r="L4933" t="str">
        <f>VLOOKUP(I4933,Products!$A$1:$F$51,4,0)</f>
        <v>Television</v>
      </c>
      <c r="M4933" s="7">
        <f>VLOOKUP(I4933,Products!$A$1:$F$51,5,0)</f>
        <v>1635.01</v>
      </c>
      <c r="N4933" s="7">
        <f>VLOOKUP(I4933,Products!$A$1:$F$51,6,0)</f>
        <v>1043.29</v>
      </c>
      <c r="O4933" t="s">
        <v>831</v>
      </c>
      <c r="P4933" t="str">
        <f>VLOOKUP(O4933,Stores!$A$1:$D$6,2,0)</f>
        <v>MegaMart Peckmouth</v>
      </c>
      <c r="Q4933" t="str">
        <f>VLOOKUP(O4933,Stores!$A$1:$D$6,4,0)</f>
        <v>East</v>
      </c>
      <c r="R4933" s="6">
        <v>3</v>
      </c>
      <c r="S4933" s="6">
        <v>0.05</v>
      </c>
      <c r="T4933" t="s">
        <v>857</v>
      </c>
      <c r="U4933">
        <f t="shared" si="231"/>
        <v>4905.03</v>
      </c>
      <c r="V4933" s="7">
        <f t="shared" si="232"/>
        <v>3129.87</v>
      </c>
      <c r="W4933" s="7">
        <f t="shared" si="233"/>
        <v>1774.2099999999998</v>
      </c>
    </row>
    <row r="4934" spans="1:23" x14ac:dyDescent="0.25">
      <c r="A4934" t="s">
        <v>3076</v>
      </c>
      <c r="B4934" s="4">
        <v>45897</v>
      </c>
      <c r="C4934" t="s">
        <v>671</v>
      </c>
      <c r="D4934" t="str">
        <f>VLOOKUP(C4934,Customers!$A$1:$H$201,4,0)</f>
        <v>Karen Quinn</v>
      </c>
      <c r="E4934" t="str">
        <f>VLOOKUP(C4934,Customers!$A$1:$H$201,5,0)</f>
        <v>Female</v>
      </c>
      <c r="F4934" s="4">
        <f>VLOOKUP(C4934,Customers!$A$1:$H$201,6,0)</f>
        <v>21380</v>
      </c>
      <c r="G4934" s="4" t="str">
        <f>VLOOKUP(C4934,Customers!$A$1:$H$201,7,0)</f>
        <v>Kristinemouth</v>
      </c>
      <c r="H4934" s="4">
        <f>VLOOKUP(C4934,Customers!$A$1:$H$201,8,0)</f>
        <v>44723</v>
      </c>
      <c r="I4934" t="s">
        <v>765</v>
      </c>
      <c r="J4934" t="str">
        <f>VLOOKUP(I4934,Products!$A$1:$F$51,2,0)</f>
        <v>How Vegetables</v>
      </c>
      <c r="K4934" t="str">
        <f>VLOOKUP(I4934,Products!$A$1:$F$51,3,0)</f>
        <v>Groceries</v>
      </c>
      <c r="L4934" t="str">
        <f>VLOOKUP(I4934,Products!$A$1:$F$51,4,0)</f>
        <v>Vegetables</v>
      </c>
      <c r="M4934" s="7">
        <f>VLOOKUP(I4934,Products!$A$1:$F$51,5,0)</f>
        <v>25.57</v>
      </c>
      <c r="N4934" s="7">
        <f>VLOOKUP(I4934,Products!$A$1:$F$51,6,0)</f>
        <v>19.05</v>
      </c>
      <c r="O4934" t="s">
        <v>831</v>
      </c>
      <c r="P4934" t="str">
        <f>VLOOKUP(O4934,Stores!$A$1:$D$6,2,0)</f>
        <v>MegaMart Peckmouth</v>
      </c>
      <c r="Q4934" t="str">
        <f>VLOOKUP(O4934,Stores!$A$1:$D$6,4,0)</f>
        <v>East</v>
      </c>
      <c r="R4934" s="6">
        <v>2</v>
      </c>
      <c r="S4934" s="6">
        <v>0.05</v>
      </c>
      <c r="T4934" t="s">
        <v>854</v>
      </c>
      <c r="U4934">
        <f t="shared" si="231"/>
        <v>51.14</v>
      </c>
      <c r="V4934" s="7">
        <f t="shared" si="232"/>
        <v>38.1</v>
      </c>
      <c r="W4934" s="7">
        <f t="shared" si="233"/>
        <v>12.09</v>
      </c>
    </row>
    <row r="4935" spans="1:23" x14ac:dyDescent="0.25">
      <c r="A4935" t="s">
        <v>3910</v>
      </c>
      <c r="B4935" s="4">
        <v>45898</v>
      </c>
      <c r="C4935" t="s">
        <v>384</v>
      </c>
      <c r="D4935" t="str">
        <f>VLOOKUP(C4935,Customers!$A$1:$H$201,4,0)</f>
        <v>David Burns</v>
      </c>
      <c r="E4935" t="str">
        <f>VLOOKUP(C4935,Customers!$A$1:$H$201,5,0)</f>
        <v>Female</v>
      </c>
      <c r="F4935" s="4">
        <f>VLOOKUP(C4935,Customers!$A$1:$H$201,6,0)</f>
        <v>23676</v>
      </c>
      <c r="G4935" s="4" t="str">
        <f>VLOOKUP(C4935,Customers!$A$1:$H$201,7,0)</f>
        <v>Joyceside</v>
      </c>
      <c r="H4935" s="4">
        <f>VLOOKUP(C4935,Customers!$A$1:$H$201,8,0)</f>
        <v>44351</v>
      </c>
      <c r="I4935" t="s">
        <v>762</v>
      </c>
      <c r="J4935" t="str">
        <f>VLOOKUP(I4935,Products!$A$1:$F$51,2,0)</f>
        <v>Firm Dairy</v>
      </c>
      <c r="K4935" t="str">
        <f>VLOOKUP(I4935,Products!$A$1:$F$51,3,0)</f>
        <v>Groceries</v>
      </c>
      <c r="L4935" t="str">
        <f>VLOOKUP(I4935,Products!$A$1:$F$51,4,0)</f>
        <v>Dairy</v>
      </c>
      <c r="M4935" s="7">
        <f>VLOOKUP(I4935,Products!$A$1:$F$51,5,0)</f>
        <v>1227.24</v>
      </c>
      <c r="N4935" s="7">
        <f>VLOOKUP(I4935,Products!$A$1:$F$51,6,0)</f>
        <v>977.09</v>
      </c>
      <c r="O4935" t="s">
        <v>842</v>
      </c>
      <c r="P4935" t="str">
        <f>VLOOKUP(O4935,Stores!$A$1:$D$6,2,0)</f>
        <v>MegaMart Johnmouth</v>
      </c>
      <c r="Q4935" t="str">
        <f>VLOOKUP(O4935,Stores!$A$1:$D$6,4,0)</f>
        <v>East</v>
      </c>
      <c r="R4935" s="6">
        <v>2</v>
      </c>
      <c r="S4935" s="6">
        <v>0.05</v>
      </c>
      <c r="T4935" t="s">
        <v>861</v>
      </c>
      <c r="U4935">
        <f t="shared" si="231"/>
        <v>2454.48</v>
      </c>
      <c r="V4935" s="7">
        <f t="shared" si="232"/>
        <v>1954.18</v>
      </c>
      <c r="W4935" s="7">
        <f t="shared" si="233"/>
        <v>499.34999999999997</v>
      </c>
    </row>
    <row r="4936" spans="1:23" x14ac:dyDescent="0.25">
      <c r="A4936" t="s">
        <v>5553</v>
      </c>
      <c r="B4936" s="4">
        <v>45898</v>
      </c>
      <c r="C4936" t="s">
        <v>173</v>
      </c>
      <c r="D4936" t="str">
        <f>VLOOKUP(C4936,Customers!$A$1:$H$201,4,0)</f>
        <v>Kelly Shaw</v>
      </c>
      <c r="E4936" t="str">
        <f>VLOOKUP(C4936,Customers!$A$1:$H$201,5,0)</f>
        <v>Male</v>
      </c>
      <c r="F4936" s="4">
        <f>VLOOKUP(C4936,Customers!$A$1:$H$201,6,0)</f>
        <v>27756</v>
      </c>
      <c r="G4936" s="4" t="str">
        <f>VLOOKUP(C4936,Customers!$A$1:$H$201,7,0)</f>
        <v>Zacharyfort</v>
      </c>
      <c r="H4936" s="4">
        <f>VLOOKUP(C4936,Customers!$A$1:$H$201,8,0)</f>
        <v>45208</v>
      </c>
      <c r="I4936" t="s">
        <v>770</v>
      </c>
      <c r="J4936" t="str">
        <f>VLOOKUP(I4936,Products!$A$1:$F$51,2,0)</f>
        <v>Him Smartphone</v>
      </c>
      <c r="K4936" t="str">
        <f>VLOOKUP(I4936,Products!$A$1:$F$51,3,0)</f>
        <v>Electronics</v>
      </c>
      <c r="L4936" t="str">
        <f>VLOOKUP(I4936,Products!$A$1:$F$51,4,0)</f>
        <v>Smartphone</v>
      </c>
      <c r="M4936" s="7">
        <f>VLOOKUP(I4936,Products!$A$1:$F$51,5,0)</f>
        <v>1487.41</v>
      </c>
      <c r="N4936" s="7">
        <f>VLOOKUP(I4936,Products!$A$1:$F$51,6,0)</f>
        <v>813.07</v>
      </c>
      <c r="O4936" t="s">
        <v>842</v>
      </c>
      <c r="P4936" t="str">
        <f>VLOOKUP(O4936,Stores!$A$1:$D$6,2,0)</f>
        <v>MegaMart Johnmouth</v>
      </c>
      <c r="Q4936" t="str">
        <f>VLOOKUP(O4936,Stores!$A$1:$D$6,4,0)</f>
        <v>East</v>
      </c>
      <c r="R4936" s="6">
        <v>4</v>
      </c>
      <c r="S4936" s="6">
        <v>0.05</v>
      </c>
      <c r="T4936" t="s">
        <v>851</v>
      </c>
      <c r="U4936">
        <f t="shared" si="231"/>
        <v>5949.64</v>
      </c>
      <c r="V4936" s="7">
        <f t="shared" si="232"/>
        <v>3252.28</v>
      </c>
      <c r="W4936" s="7">
        <f t="shared" si="233"/>
        <v>2696.4100000000003</v>
      </c>
    </row>
    <row r="4937" spans="1:23" x14ac:dyDescent="0.25">
      <c r="A4937" t="s">
        <v>1401</v>
      </c>
      <c r="B4937" s="4">
        <v>45898</v>
      </c>
      <c r="C4937" t="s">
        <v>91</v>
      </c>
      <c r="D4937" t="str">
        <f>VLOOKUP(C4937,Customers!$A$1:$H$201,4,0)</f>
        <v>Mark Martinez</v>
      </c>
      <c r="E4937" t="str">
        <f>VLOOKUP(C4937,Customers!$A$1:$H$201,5,0)</f>
        <v>Female</v>
      </c>
      <c r="F4937" s="4">
        <f>VLOOKUP(C4937,Customers!$A$1:$H$201,6,0)</f>
        <v>26428</v>
      </c>
      <c r="G4937" s="4" t="str">
        <f>VLOOKUP(C4937,Customers!$A$1:$H$201,7,0)</f>
        <v>New Christophermouth</v>
      </c>
      <c r="H4937" s="4">
        <f>VLOOKUP(C4937,Customers!$A$1:$H$201,8,0)</f>
        <v>44123</v>
      </c>
      <c r="I4937" t="s">
        <v>816</v>
      </c>
      <c r="J4937" t="str">
        <f>VLOOKUP(I4937,Products!$A$1:$F$51,2,0)</f>
        <v>Or Smartphone</v>
      </c>
      <c r="K4937" t="str">
        <f>VLOOKUP(I4937,Products!$A$1:$F$51,3,0)</f>
        <v>Electronics</v>
      </c>
      <c r="L4937" t="str">
        <f>VLOOKUP(I4937,Products!$A$1:$F$51,4,0)</f>
        <v>Smartphone</v>
      </c>
      <c r="M4937" s="7">
        <f>VLOOKUP(I4937,Products!$A$1:$F$51,5,0)</f>
        <v>1197.18</v>
      </c>
      <c r="N4937" s="7">
        <f>VLOOKUP(I4937,Products!$A$1:$F$51,6,0)</f>
        <v>722.74</v>
      </c>
      <c r="O4937" t="s">
        <v>842</v>
      </c>
      <c r="P4937" t="str">
        <f>VLOOKUP(O4937,Stores!$A$1:$D$6,2,0)</f>
        <v>MegaMart Johnmouth</v>
      </c>
      <c r="Q4937" t="str">
        <f>VLOOKUP(O4937,Stores!$A$1:$D$6,4,0)</f>
        <v>East</v>
      </c>
      <c r="R4937" s="6">
        <v>4</v>
      </c>
      <c r="S4937" s="6">
        <v>0</v>
      </c>
      <c r="T4937" t="s">
        <v>851</v>
      </c>
      <c r="U4937">
        <f t="shared" si="231"/>
        <v>4788.72</v>
      </c>
      <c r="V4937" s="7">
        <f t="shared" si="232"/>
        <v>2890.96</v>
      </c>
      <c r="W4937" s="7">
        <f t="shared" si="233"/>
        <v>1896.7600000000002</v>
      </c>
    </row>
    <row r="4938" spans="1:23" x14ac:dyDescent="0.25">
      <c r="A4938" t="s">
        <v>1610</v>
      </c>
      <c r="B4938" s="4">
        <v>45898</v>
      </c>
      <c r="C4938" t="s">
        <v>366</v>
      </c>
      <c r="D4938" t="str">
        <f>VLOOKUP(C4938,Customers!$A$1:$H$201,4,0)</f>
        <v>Lisa Vega</v>
      </c>
      <c r="E4938" t="str">
        <f>VLOOKUP(C4938,Customers!$A$1:$H$201,5,0)</f>
        <v>Female</v>
      </c>
      <c r="F4938" s="4">
        <f>VLOOKUP(C4938,Customers!$A$1:$H$201,6,0)</f>
        <v>38361</v>
      </c>
      <c r="G4938" s="4" t="str">
        <f>VLOOKUP(C4938,Customers!$A$1:$H$201,7,0)</f>
        <v>East Colinmouth</v>
      </c>
      <c r="H4938" s="4">
        <f>VLOOKUP(C4938,Customers!$A$1:$H$201,8,0)</f>
        <v>45068</v>
      </c>
      <c r="I4938" t="s">
        <v>806</v>
      </c>
      <c r="J4938" t="str">
        <f>VLOOKUP(I4938,Products!$A$1:$F$51,2,0)</f>
        <v>Maybe Clothing</v>
      </c>
      <c r="K4938" t="str">
        <f>VLOOKUP(I4938,Products!$A$1:$F$51,3,0)</f>
        <v>Fashion</v>
      </c>
      <c r="L4938" t="str">
        <f>VLOOKUP(I4938,Products!$A$1:$F$51,4,0)</f>
        <v>Clothing</v>
      </c>
      <c r="M4938" s="7">
        <f>VLOOKUP(I4938,Products!$A$1:$F$51,5,0)</f>
        <v>1102.791777777778</v>
      </c>
      <c r="N4938" s="7">
        <f>VLOOKUP(I4938,Products!$A$1:$F$51,6,0)</f>
        <v>316.63</v>
      </c>
      <c r="O4938" t="s">
        <v>831</v>
      </c>
      <c r="P4938" t="str">
        <f>VLOOKUP(O4938,Stores!$A$1:$D$6,2,0)</f>
        <v>MegaMart Peckmouth</v>
      </c>
      <c r="Q4938" t="str">
        <f>VLOOKUP(O4938,Stores!$A$1:$D$6,4,0)</f>
        <v>East</v>
      </c>
      <c r="R4938" s="6">
        <v>1</v>
      </c>
      <c r="S4938" s="6">
        <v>0</v>
      </c>
      <c r="T4938" t="s">
        <v>857</v>
      </c>
      <c r="U4938">
        <f t="shared" si="231"/>
        <v>1102.791777777778</v>
      </c>
      <c r="V4938" s="7">
        <f t="shared" si="232"/>
        <v>316.63</v>
      </c>
      <c r="W4938" s="7">
        <f t="shared" si="233"/>
        <v>785.16177777777796</v>
      </c>
    </row>
    <row r="4939" spans="1:23" x14ac:dyDescent="0.25">
      <c r="A4939" t="s">
        <v>2494</v>
      </c>
      <c r="B4939" s="4">
        <v>45898</v>
      </c>
      <c r="C4939" t="s">
        <v>300</v>
      </c>
      <c r="D4939" t="str">
        <f>VLOOKUP(C4939,Customers!$A$1:$H$201,4,0)</f>
        <v>Grace Garcia</v>
      </c>
      <c r="E4939" t="str">
        <f>VLOOKUP(C4939,Customers!$A$1:$H$201,5,0)</f>
        <v>Female</v>
      </c>
      <c r="F4939" s="4">
        <f>VLOOKUP(C4939,Customers!$A$1:$H$201,6,0)</f>
        <v>37929</v>
      </c>
      <c r="G4939" s="4" t="str">
        <f>VLOOKUP(C4939,Customers!$A$1:$H$201,7,0)</f>
        <v>Markberg</v>
      </c>
      <c r="H4939" s="4">
        <f>VLOOKUP(C4939,Customers!$A$1:$H$201,8,0)</f>
        <v>44928</v>
      </c>
      <c r="I4939" t="s">
        <v>814</v>
      </c>
      <c r="J4939" t="str">
        <f>VLOOKUP(I4939,Products!$A$1:$F$51,2,0)</f>
        <v>Nature Clothing</v>
      </c>
      <c r="K4939" t="str">
        <f>VLOOKUP(I4939,Products!$A$1:$F$51,3,0)</f>
        <v>Fashion</v>
      </c>
      <c r="L4939" t="str">
        <f>VLOOKUP(I4939,Products!$A$1:$F$51,4,0)</f>
        <v>Clothing</v>
      </c>
      <c r="M4939" s="7">
        <f>VLOOKUP(I4939,Products!$A$1:$F$51,5,0)</f>
        <v>1165.3699999999999</v>
      </c>
      <c r="N4939" s="7">
        <f>VLOOKUP(I4939,Products!$A$1:$F$51,6,0)</f>
        <v>926.55</v>
      </c>
      <c r="O4939" t="s">
        <v>842</v>
      </c>
      <c r="P4939" t="str">
        <f>VLOOKUP(O4939,Stores!$A$1:$D$6,2,0)</f>
        <v>MegaMart Johnmouth</v>
      </c>
      <c r="Q4939" t="str">
        <f>VLOOKUP(O4939,Stores!$A$1:$D$6,4,0)</f>
        <v>East</v>
      </c>
      <c r="R4939" s="6">
        <v>4</v>
      </c>
      <c r="S4939" s="6">
        <v>0.1</v>
      </c>
      <c r="T4939" t="s">
        <v>851</v>
      </c>
      <c r="U4939">
        <f t="shared" si="231"/>
        <v>4661.4799999999996</v>
      </c>
      <c r="V4939" s="7">
        <f t="shared" si="232"/>
        <v>3706.2</v>
      </c>
      <c r="W4939" s="7">
        <f t="shared" si="233"/>
        <v>954.37999999999977</v>
      </c>
    </row>
    <row r="4940" spans="1:23" x14ac:dyDescent="0.25">
      <c r="A4940" t="s">
        <v>2680</v>
      </c>
      <c r="B4940" s="4">
        <v>45898</v>
      </c>
      <c r="C4940" t="s">
        <v>552</v>
      </c>
      <c r="D4940" t="str">
        <f>VLOOKUP(C4940,Customers!$A$1:$H$201,4,0)</f>
        <v>Lisa Martinez</v>
      </c>
      <c r="E4940" t="str">
        <f>VLOOKUP(C4940,Customers!$A$1:$H$201,5,0)</f>
        <v>Male</v>
      </c>
      <c r="F4940" s="4">
        <f>VLOOKUP(C4940,Customers!$A$1:$H$201,6,0)</f>
        <v>26178</v>
      </c>
      <c r="G4940" s="4" t="str">
        <f>VLOOKUP(C4940,Customers!$A$1:$H$201,7,0)</f>
        <v>East Codyton</v>
      </c>
      <c r="H4940" s="4">
        <f>VLOOKUP(C4940,Customers!$A$1:$H$201,8,0)</f>
        <v>45251</v>
      </c>
      <c r="I4940" t="s">
        <v>765</v>
      </c>
      <c r="J4940" t="str">
        <f>VLOOKUP(I4940,Products!$A$1:$F$51,2,0)</f>
        <v>How Vegetables</v>
      </c>
      <c r="K4940" t="str">
        <f>VLOOKUP(I4940,Products!$A$1:$F$51,3,0)</f>
        <v>Groceries</v>
      </c>
      <c r="L4940" t="str">
        <f>VLOOKUP(I4940,Products!$A$1:$F$51,4,0)</f>
        <v>Vegetables</v>
      </c>
      <c r="M4940" s="7">
        <f>VLOOKUP(I4940,Products!$A$1:$F$51,5,0)</f>
        <v>25.57</v>
      </c>
      <c r="N4940" s="7">
        <f>VLOOKUP(I4940,Products!$A$1:$F$51,6,0)</f>
        <v>19.05</v>
      </c>
      <c r="O4940" t="s">
        <v>835</v>
      </c>
      <c r="P4940" t="str">
        <f>VLOOKUP(O4940,Stores!$A$1:$D$6,2,0)</f>
        <v>MegaMart New Michele</v>
      </c>
      <c r="Q4940" t="str">
        <f>VLOOKUP(O4940,Stores!$A$1:$D$6,4,0)</f>
        <v>West</v>
      </c>
      <c r="R4940" s="6">
        <v>3</v>
      </c>
      <c r="S4940" s="6">
        <v>0</v>
      </c>
      <c r="T4940" t="s">
        <v>851</v>
      </c>
      <c r="U4940">
        <f t="shared" si="231"/>
        <v>76.710000000000008</v>
      </c>
      <c r="V4940" s="7">
        <f t="shared" si="232"/>
        <v>57.150000000000006</v>
      </c>
      <c r="W4940" s="7">
        <f t="shared" si="233"/>
        <v>18.560000000000002</v>
      </c>
    </row>
    <row r="4941" spans="1:23" x14ac:dyDescent="0.25">
      <c r="A4941" t="s">
        <v>4391</v>
      </c>
      <c r="B4941" s="4">
        <v>45899</v>
      </c>
      <c r="C4941" t="s">
        <v>356</v>
      </c>
      <c r="D4941" t="str">
        <f>VLOOKUP(C4941,Customers!$A$1:$H$201,4,0)</f>
        <v>Kevin Snyder</v>
      </c>
      <c r="E4941" t="str">
        <f>VLOOKUP(C4941,Customers!$A$1:$H$201,5,0)</f>
        <v>Male</v>
      </c>
      <c r="F4941" s="4">
        <f>VLOOKUP(C4941,Customers!$A$1:$H$201,6,0)</f>
        <v>30183</v>
      </c>
      <c r="G4941" s="4" t="str">
        <f>VLOOKUP(C4941,Customers!$A$1:$H$201,7,0)</f>
        <v>Seanville</v>
      </c>
      <c r="H4941" s="4">
        <f>VLOOKUP(C4941,Customers!$A$1:$H$201,8,0)</f>
        <v>44184</v>
      </c>
      <c r="I4941" t="s">
        <v>822</v>
      </c>
      <c r="J4941" t="str">
        <f>VLOOKUP(I4941,Products!$A$1:$F$51,2,0)</f>
        <v>Maybe Footwear</v>
      </c>
      <c r="K4941" t="str">
        <f>VLOOKUP(I4941,Products!$A$1:$F$51,3,0)</f>
        <v>Fashion</v>
      </c>
      <c r="L4941" t="str">
        <f>VLOOKUP(I4941,Products!$A$1:$F$51,4,0)</f>
        <v>Footwear</v>
      </c>
      <c r="M4941" s="7">
        <f>VLOOKUP(I4941,Products!$A$1:$F$51,5,0)</f>
        <v>1044.6400000000001</v>
      </c>
      <c r="N4941" s="7">
        <f>VLOOKUP(I4941,Products!$A$1:$F$51,6,0)</f>
        <v>775.07</v>
      </c>
      <c r="O4941" t="s">
        <v>835</v>
      </c>
      <c r="P4941" t="str">
        <f>VLOOKUP(O4941,Stores!$A$1:$D$6,2,0)</f>
        <v>MegaMart New Michele</v>
      </c>
      <c r="Q4941" t="str">
        <f>VLOOKUP(O4941,Stores!$A$1:$D$6,4,0)</f>
        <v>West</v>
      </c>
      <c r="R4941" s="6">
        <v>1</v>
      </c>
      <c r="S4941" s="6">
        <v>0.15</v>
      </c>
      <c r="T4941" t="s">
        <v>851</v>
      </c>
      <c r="U4941">
        <f t="shared" si="231"/>
        <v>1044.6400000000001</v>
      </c>
      <c r="V4941" s="7">
        <f t="shared" si="232"/>
        <v>775.07</v>
      </c>
      <c r="W4941" s="7">
        <f t="shared" si="233"/>
        <v>268.72000000000003</v>
      </c>
    </row>
    <row r="4942" spans="1:23" x14ac:dyDescent="0.25">
      <c r="A4942" t="s">
        <v>4554</v>
      </c>
      <c r="B4942" s="4">
        <v>45899</v>
      </c>
      <c r="C4942" t="s">
        <v>685</v>
      </c>
      <c r="D4942" t="str">
        <f>VLOOKUP(C4942,Customers!$A$1:$H$201,4,0)</f>
        <v>James Mitchell</v>
      </c>
      <c r="E4942" t="str">
        <f>VLOOKUP(C4942,Customers!$A$1:$H$201,5,0)</f>
        <v>Female</v>
      </c>
      <c r="F4942" s="4">
        <f>VLOOKUP(C4942,Customers!$A$1:$H$201,6,0)</f>
        <v>27995</v>
      </c>
      <c r="G4942" s="4" t="str">
        <f>VLOOKUP(C4942,Customers!$A$1:$H$201,7,0)</f>
        <v>East Raymond</v>
      </c>
      <c r="H4942" s="4">
        <f>VLOOKUP(C4942,Customers!$A$1:$H$201,8,0)</f>
        <v>45827</v>
      </c>
      <c r="I4942" t="s">
        <v>818</v>
      </c>
      <c r="J4942" t="str">
        <f>VLOOKUP(I4942,Products!$A$1:$F$51,2,0)</f>
        <v>Nor Bags</v>
      </c>
      <c r="K4942" t="str">
        <f>VLOOKUP(I4942,Products!$A$1:$F$51,3,0)</f>
        <v>Fashion</v>
      </c>
      <c r="L4942" t="str">
        <f>VLOOKUP(I4942,Products!$A$1:$F$51,4,0)</f>
        <v>Bags</v>
      </c>
      <c r="M4942" s="7">
        <f>VLOOKUP(I4942,Products!$A$1:$F$51,5,0)</f>
        <v>1216.3599999999999</v>
      </c>
      <c r="N4942" s="7">
        <f>VLOOKUP(I4942,Products!$A$1:$F$51,6,0)</f>
        <v>794.8</v>
      </c>
      <c r="O4942" t="s">
        <v>827</v>
      </c>
      <c r="P4942" t="str">
        <f>VLOOKUP(O4942,Stores!$A$1:$D$6,2,0)</f>
        <v>MegaMart Jimenezborough</v>
      </c>
      <c r="Q4942" t="str">
        <f>VLOOKUP(O4942,Stores!$A$1:$D$6,4,0)</f>
        <v>South</v>
      </c>
      <c r="R4942" s="6">
        <v>4</v>
      </c>
      <c r="S4942" s="6">
        <v>0.1</v>
      </c>
      <c r="T4942" t="s">
        <v>857</v>
      </c>
      <c r="U4942">
        <f t="shared" si="231"/>
        <v>4865.4399999999996</v>
      </c>
      <c r="V4942" s="7">
        <f t="shared" si="232"/>
        <v>3179.2</v>
      </c>
      <c r="W4942" s="7">
        <f t="shared" si="233"/>
        <v>1685.3399999999997</v>
      </c>
    </row>
    <row r="4943" spans="1:23" x14ac:dyDescent="0.25">
      <c r="A4943" t="s">
        <v>4917</v>
      </c>
      <c r="B4943" s="4">
        <v>45899</v>
      </c>
      <c r="C4943" t="s">
        <v>181</v>
      </c>
      <c r="D4943" t="str">
        <f>VLOOKUP(C4943,Customers!$A$1:$H$201,4,0)</f>
        <v>Mary Decker</v>
      </c>
      <c r="E4943" t="str">
        <f>VLOOKUP(C4943,Customers!$A$1:$H$201,5,0)</f>
        <v>Female</v>
      </c>
      <c r="F4943" s="4">
        <f>VLOOKUP(C4943,Customers!$A$1:$H$201,6,0)</f>
        <v>38901</v>
      </c>
      <c r="G4943" s="4" t="str">
        <f>VLOOKUP(C4943,Customers!$A$1:$H$201,7,0)</f>
        <v>Port Jessica</v>
      </c>
      <c r="H4943" s="4">
        <f>VLOOKUP(C4943,Customers!$A$1:$H$201,8,0)</f>
        <v>45713</v>
      </c>
      <c r="I4943" t="s">
        <v>757</v>
      </c>
      <c r="J4943" t="str">
        <f>VLOOKUP(I4943,Products!$A$1:$F$51,2,0)</f>
        <v>Traditional Laptop</v>
      </c>
      <c r="K4943" t="str">
        <f>VLOOKUP(I4943,Products!$A$1:$F$51,3,0)</f>
        <v>Electronics</v>
      </c>
      <c r="L4943" t="str">
        <f>VLOOKUP(I4943,Products!$A$1:$F$51,4,0)</f>
        <v>Laptop</v>
      </c>
      <c r="M4943" s="7">
        <f>VLOOKUP(I4943,Products!$A$1:$F$51,5,0)</f>
        <v>1762.92</v>
      </c>
      <c r="N4943" s="7">
        <f>VLOOKUP(I4943,Products!$A$1:$F$51,6,0)</f>
        <v>1346.48</v>
      </c>
      <c r="O4943" t="s">
        <v>842</v>
      </c>
      <c r="P4943" t="str">
        <f>VLOOKUP(O4943,Stores!$A$1:$D$6,2,0)</f>
        <v>MegaMart Johnmouth</v>
      </c>
      <c r="Q4943" t="str">
        <f>VLOOKUP(O4943,Stores!$A$1:$D$6,4,0)</f>
        <v>East</v>
      </c>
      <c r="R4943" s="6">
        <v>3</v>
      </c>
      <c r="S4943" s="6">
        <v>0.05</v>
      </c>
      <c r="T4943" t="s">
        <v>851</v>
      </c>
      <c r="U4943">
        <f t="shared" si="231"/>
        <v>5288.76</v>
      </c>
      <c r="V4943" s="7">
        <f t="shared" si="232"/>
        <v>4039.44</v>
      </c>
      <c r="W4943" s="7">
        <f t="shared" si="233"/>
        <v>1248.3700000000001</v>
      </c>
    </row>
    <row r="4944" spans="1:23" x14ac:dyDescent="0.25">
      <c r="A4944" t="s">
        <v>5180</v>
      </c>
      <c r="B4944" s="4">
        <v>45899</v>
      </c>
      <c r="C4944" t="s">
        <v>518</v>
      </c>
      <c r="D4944" t="str">
        <f>VLOOKUP(C4944,Customers!$A$1:$H$201,4,0)</f>
        <v>Cynthia Carlson</v>
      </c>
      <c r="E4944" t="str">
        <f>VLOOKUP(C4944,Customers!$A$1:$H$201,5,0)</f>
        <v>Male</v>
      </c>
      <c r="F4944" s="4">
        <f>VLOOKUP(C4944,Customers!$A$1:$H$201,6,0)</f>
        <v>22435</v>
      </c>
      <c r="G4944" s="4" t="str">
        <f>VLOOKUP(C4944,Customers!$A$1:$H$201,7,0)</f>
        <v>South Jameschester</v>
      </c>
      <c r="H4944" s="4">
        <f>VLOOKUP(C4944,Customers!$A$1:$H$201,8,0)</f>
        <v>45087</v>
      </c>
      <c r="I4944" t="s">
        <v>730</v>
      </c>
      <c r="J4944" t="str">
        <f>VLOOKUP(I4944,Products!$A$1:$F$51,2,0)</f>
        <v>Recognize Footwear</v>
      </c>
      <c r="K4944" t="str">
        <f>VLOOKUP(I4944,Products!$A$1:$F$51,3,0)</f>
        <v>Fashion</v>
      </c>
      <c r="L4944" t="str">
        <f>VLOOKUP(I4944,Products!$A$1:$F$51,4,0)</f>
        <v>Footwear</v>
      </c>
      <c r="M4944" s="7">
        <f>VLOOKUP(I4944,Products!$A$1:$F$51,5,0)</f>
        <v>109.78</v>
      </c>
      <c r="N4944" s="7">
        <f>VLOOKUP(I4944,Products!$A$1:$F$51,6,0)</f>
        <v>70.59</v>
      </c>
      <c r="O4944" t="s">
        <v>838</v>
      </c>
      <c r="P4944" t="str">
        <f>VLOOKUP(O4944,Stores!$A$1:$D$6,2,0)</f>
        <v>MegaMart Brianahaven</v>
      </c>
      <c r="Q4944" t="str">
        <f>VLOOKUP(O4944,Stores!$A$1:$D$6,4,0)</f>
        <v>North</v>
      </c>
      <c r="R4944" s="6">
        <v>2</v>
      </c>
      <c r="S4944" s="6">
        <v>0.1</v>
      </c>
      <c r="T4944" t="s">
        <v>861</v>
      </c>
      <c r="U4944">
        <f t="shared" si="231"/>
        <v>219.56</v>
      </c>
      <c r="V4944" s="7">
        <f t="shared" si="232"/>
        <v>141.18</v>
      </c>
      <c r="W4944" s="7">
        <f t="shared" si="233"/>
        <v>77.47999999999999</v>
      </c>
    </row>
    <row r="4945" spans="1:23" x14ac:dyDescent="0.25">
      <c r="A4945" t="s">
        <v>5348</v>
      </c>
      <c r="B4945" s="4">
        <v>45899</v>
      </c>
      <c r="C4945" t="s">
        <v>219</v>
      </c>
      <c r="D4945" t="str">
        <f>VLOOKUP(C4945,Customers!$A$1:$H$201,4,0)</f>
        <v>Julie Gibson</v>
      </c>
      <c r="E4945" t="str">
        <f>VLOOKUP(C4945,Customers!$A$1:$H$201,5,0)</f>
        <v>Female</v>
      </c>
      <c r="F4945" s="4">
        <f>VLOOKUP(C4945,Customers!$A$1:$H$201,6,0)</f>
        <v>36064</v>
      </c>
      <c r="G4945" s="4" t="str">
        <f>VLOOKUP(C4945,Customers!$A$1:$H$201,7,0)</f>
        <v>Williamsville</v>
      </c>
      <c r="H4945" s="4">
        <f>VLOOKUP(C4945,Customers!$A$1:$H$201,8,0)</f>
        <v>45011</v>
      </c>
      <c r="I4945" t="s">
        <v>790</v>
      </c>
      <c r="J4945" t="str">
        <f>VLOOKUP(I4945,Products!$A$1:$F$51,2,0)</f>
        <v>Everything Laptop</v>
      </c>
      <c r="K4945" t="str">
        <f>VLOOKUP(I4945,Products!$A$1:$F$51,3,0)</f>
        <v>Electronics</v>
      </c>
      <c r="L4945" t="str">
        <f>VLOOKUP(I4945,Products!$A$1:$F$51,4,0)</f>
        <v>Laptop</v>
      </c>
      <c r="M4945" s="7">
        <f>VLOOKUP(I4945,Products!$A$1:$F$51,5,0)</f>
        <v>428.05</v>
      </c>
      <c r="N4945" s="7">
        <f>VLOOKUP(I4945,Products!$A$1:$F$51,6,0)</f>
        <v>246.07</v>
      </c>
      <c r="O4945" t="s">
        <v>835</v>
      </c>
      <c r="P4945" t="str">
        <f>VLOOKUP(O4945,Stores!$A$1:$D$6,2,0)</f>
        <v>MegaMart New Michele</v>
      </c>
      <c r="Q4945" t="str">
        <f>VLOOKUP(O4945,Stores!$A$1:$D$6,4,0)</f>
        <v>West</v>
      </c>
      <c r="R4945" s="6">
        <v>4</v>
      </c>
      <c r="S4945" s="6">
        <v>0</v>
      </c>
      <c r="T4945" t="s">
        <v>861</v>
      </c>
      <c r="U4945">
        <f t="shared" si="231"/>
        <v>1712.2</v>
      </c>
      <c r="V4945" s="7">
        <f t="shared" si="232"/>
        <v>984.28</v>
      </c>
      <c r="W4945" s="7">
        <f t="shared" si="233"/>
        <v>726.92000000000007</v>
      </c>
    </row>
    <row r="4946" spans="1:23" x14ac:dyDescent="0.25">
      <c r="A4946" t="s">
        <v>939</v>
      </c>
      <c r="B4946" s="4">
        <v>45899</v>
      </c>
      <c r="C4946" t="s">
        <v>95</v>
      </c>
      <c r="D4946" t="str">
        <f>VLOOKUP(C4946,Customers!$A$1:$H$201,4,0)</f>
        <v>Molly Murray</v>
      </c>
      <c r="E4946" t="str">
        <f>VLOOKUP(C4946,Customers!$A$1:$H$201,5,0)</f>
        <v>Female</v>
      </c>
      <c r="F4946" s="4">
        <f>VLOOKUP(C4946,Customers!$A$1:$H$201,6,0)</f>
        <v>22610</v>
      </c>
      <c r="G4946" s="4" t="str">
        <f>VLOOKUP(C4946,Customers!$A$1:$H$201,7,0)</f>
        <v>North April</v>
      </c>
      <c r="H4946" s="4">
        <f>VLOOKUP(C4946,Customers!$A$1:$H$201,8,0)</f>
        <v>45036</v>
      </c>
      <c r="I4946" t="s">
        <v>755</v>
      </c>
      <c r="J4946" t="str">
        <f>VLOOKUP(I4946,Products!$A$1:$F$51,2,0)</f>
        <v>Democratic Smartphone</v>
      </c>
      <c r="K4946" t="str">
        <f>VLOOKUP(I4946,Products!$A$1:$F$51,3,0)</f>
        <v>Electronics</v>
      </c>
      <c r="L4946" t="str">
        <f>VLOOKUP(I4946,Products!$A$1:$F$51,4,0)</f>
        <v>Smartphone</v>
      </c>
      <c r="M4946" s="7">
        <f>VLOOKUP(I4946,Products!$A$1:$F$51,5,0)</f>
        <v>1079.8900000000001</v>
      </c>
      <c r="N4946" s="7">
        <f>VLOOKUP(I4946,Products!$A$1:$F$51,6,0)</f>
        <v>703.83</v>
      </c>
      <c r="O4946" t="s">
        <v>838</v>
      </c>
      <c r="P4946" t="str">
        <f>VLOOKUP(O4946,Stores!$A$1:$D$6,2,0)</f>
        <v>MegaMart Brianahaven</v>
      </c>
      <c r="Q4946" t="str">
        <f>VLOOKUP(O4946,Stores!$A$1:$D$6,4,0)</f>
        <v>North</v>
      </c>
      <c r="R4946" s="6">
        <v>3</v>
      </c>
      <c r="S4946" s="6">
        <v>0.15</v>
      </c>
      <c r="T4946" t="s">
        <v>851</v>
      </c>
      <c r="U4946">
        <f t="shared" si="231"/>
        <v>3239.67</v>
      </c>
      <c r="V4946" s="7">
        <f t="shared" si="232"/>
        <v>2111.4900000000002</v>
      </c>
      <c r="W4946" s="7">
        <f t="shared" si="233"/>
        <v>1127.33</v>
      </c>
    </row>
    <row r="4947" spans="1:23" x14ac:dyDescent="0.25">
      <c r="A4947" t="s">
        <v>2564</v>
      </c>
      <c r="B4947" s="4">
        <v>45899</v>
      </c>
      <c r="C4947" t="s">
        <v>440</v>
      </c>
      <c r="D4947" t="str">
        <f>VLOOKUP(C4947,Customers!$A$1:$H$201,4,0)</f>
        <v>Jason Lloyd</v>
      </c>
      <c r="E4947" t="str">
        <f>VLOOKUP(C4947,Customers!$A$1:$H$201,5,0)</f>
        <v>Male</v>
      </c>
      <c r="F4947" s="4">
        <f>VLOOKUP(C4947,Customers!$A$1:$H$201,6,0)</f>
        <v>33450</v>
      </c>
      <c r="G4947" s="4" t="str">
        <f>VLOOKUP(C4947,Customers!$A$1:$H$201,7,0)</f>
        <v>West Ralph</v>
      </c>
      <c r="H4947" s="4">
        <f>VLOOKUP(C4947,Customers!$A$1:$H$201,8,0)</f>
        <v>45747</v>
      </c>
      <c r="I4947" t="s">
        <v>778</v>
      </c>
      <c r="J4947" t="str">
        <f>VLOOKUP(I4947,Products!$A$1:$F$51,2,0)</f>
        <v>Deal Smartphone</v>
      </c>
      <c r="K4947" t="str">
        <f>VLOOKUP(I4947,Products!$A$1:$F$51,3,0)</f>
        <v>Electronics</v>
      </c>
      <c r="L4947" t="str">
        <f>VLOOKUP(I4947,Products!$A$1:$F$51,4,0)</f>
        <v>Smartphone</v>
      </c>
      <c r="M4947" s="7">
        <f>VLOOKUP(I4947,Products!$A$1:$F$51,5,0)</f>
        <v>673.78</v>
      </c>
      <c r="N4947" s="7">
        <f>VLOOKUP(I4947,Products!$A$1:$F$51,6,0)</f>
        <v>363.33</v>
      </c>
      <c r="O4947" t="s">
        <v>842</v>
      </c>
      <c r="P4947" t="str">
        <f>VLOOKUP(O4947,Stores!$A$1:$D$6,2,0)</f>
        <v>MegaMart Johnmouth</v>
      </c>
      <c r="Q4947" t="str">
        <f>VLOOKUP(O4947,Stores!$A$1:$D$6,4,0)</f>
        <v>East</v>
      </c>
      <c r="R4947" s="6">
        <v>1</v>
      </c>
      <c r="S4947" s="6">
        <v>0</v>
      </c>
      <c r="T4947" t="s">
        <v>851</v>
      </c>
      <c r="U4947">
        <f t="shared" si="231"/>
        <v>673.78</v>
      </c>
      <c r="V4947" s="7">
        <f t="shared" si="232"/>
        <v>363.33</v>
      </c>
      <c r="W4947" s="7">
        <f t="shared" si="233"/>
        <v>309.45</v>
      </c>
    </row>
    <row r="4948" spans="1:23" x14ac:dyDescent="0.25">
      <c r="A4948" t="s">
        <v>2768</v>
      </c>
      <c r="B4948" s="4">
        <v>45900</v>
      </c>
      <c r="C4948" t="s">
        <v>616</v>
      </c>
      <c r="D4948" t="str">
        <f>VLOOKUP(C4948,Customers!$A$1:$H$201,4,0)</f>
        <v>Scott Howell</v>
      </c>
      <c r="E4948" t="str">
        <f>VLOOKUP(C4948,Customers!$A$1:$H$201,5,0)</f>
        <v>Male</v>
      </c>
      <c r="F4948" s="4">
        <f>VLOOKUP(C4948,Customers!$A$1:$H$201,6,0)</f>
        <v>38540</v>
      </c>
      <c r="G4948" s="4" t="str">
        <f>VLOOKUP(C4948,Customers!$A$1:$H$201,7,0)</f>
        <v>South Jennifer</v>
      </c>
      <c r="H4948" s="4">
        <f>VLOOKUP(C4948,Customers!$A$1:$H$201,8,0)</f>
        <v>45897</v>
      </c>
      <c r="I4948" t="s">
        <v>790</v>
      </c>
      <c r="J4948" t="str">
        <f>VLOOKUP(I4948,Products!$A$1:$F$51,2,0)</f>
        <v>Everything Laptop</v>
      </c>
      <c r="K4948" t="str">
        <f>VLOOKUP(I4948,Products!$A$1:$F$51,3,0)</f>
        <v>Electronics</v>
      </c>
      <c r="L4948" t="str">
        <f>VLOOKUP(I4948,Products!$A$1:$F$51,4,0)</f>
        <v>Laptop</v>
      </c>
      <c r="M4948" s="7">
        <f>VLOOKUP(I4948,Products!$A$1:$F$51,5,0)</f>
        <v>428.05</v>
      </c>
      <c r="N4948" s="7">
        <f>VLOOKUP(I4948,Products!$A$1:$F$51,6,0)</f>
        <v>246.07</v>
      </c>
      <c r="O4948" t="s">
        <v>835</v>
      </c>
      <c r="P4948" t="str">
        <f>VLOOKUP(O4948,Stores!$A$1:$D$6,2,0)</f>
        <v>MegaMart New Michele</v>
      </c>
      <c r="Q4948" t="str">
        <f>VLOOKUP(O4948,Stores!$A$1:$D$6,4,0)</f>
        <v>West</v>
      </c>
      <c r="R4948" s="6">
        <v>4</v>
      </c>
      <c r="S4948" s="6">
        <v>0</v>
      </c>
      <c r="T4948" t="s">
        <v>854</v>
      </c>
      <c r="U4948">
        <f t="shared" si="231"/>
        <v>1712.2</v>
      </c>
      <c r="V4948" s="7">
        <f t="shared" si="232"/>
        <v>984.28</v>
      </c>
      <c r="W4948" s="7">
        <f t="shared" si="233"/>
        <v>726.92000000000007</v>
      </c>
    </row>
    <row r="4949" spans="1:23" x14ac:dyDescent="0.25">
      <c r="A4949" t="s">
        <v>2856</v>
      </c>
      <c r="B4949" s="4">
        <v>45900</v>
      </c>
      <c r="C4949" t="s">
        <v>671</v>
      </c>
      <c r="D4949" t="str">
        <f>VLOOKUP(C4949,Customers!$A$1:$H$201,4,0)</f>
        <v>Karen Quinn</v>
      </c>
      <c r="E4949" t="str">
        <f>VLOOKUP(C4949,Customers!$A$1:$H$201,5,0)</f>
        <v>Female</v>
      </c>
      <c r="F4949" s="4">
        <f>VLOOKUP(C4949,Customers!$A$1:$H$201,6,0)</f>
        <v>21380</v>
      </c>
      <c r="G4949" s="4" t="str">
        <f>VLOOKUP(C4949,Customers!$A$1:$H$201,7,0)</f>
        <v>Kristinemouth</v>
      </c>
      <c r="H4949" s="4">
        <f>VLOOKUP(C4949,Customers!$A$1:$H$201,8,0)</f>
        <v>44723</v>
      </c>
      <c r="I4949" t="s">
        <v>818</v>
      </c>
      <c r="J4949" t="str">
        <f>VLOOKUP(I4949,Products!$A$1:$F$51,2,0)</f>
        <v>Nor Bags</v>
      </c>
      <c r="K4949" t="str">
        <f>VLOOKUP(I4949,Products!$A$1:$F$51,3,0)</f>
        <v>Fashion</v>
      </c>
      <c r="L4949" t="str">
        <f>VLOOKUP(I4949,Products!$A$1:$F$51,4,0)</f>
        <v>Bags</v>
      </c>
      <c r="M4949" s="7">
        <f>VLOOKUP(I4949,Products!$A$1:$F$51,5,0)</f>
        <v>1216.3599999999999</v>
      </c>
      <c r="N4949" s="7">
        <f>VLOOKUP(I4949,Products!$A$1:$F$51,6,0)</f>
        <v>794.8</v>
      </c>
      <c r="O4949" t="s">
        <v>831</v>
      </c>
      <c r="P4949" t="str">
        <f>VLOOKUP(O4949,Stores!$A$1:$D$6,2,0)</f>
        <v>MegaMart Peckmouth</v>
      </c>
      <c r="Q4949" t="str">
        <f>VLOOKUP(O4949,Stores!$A$1:$D$6,4,0)</f>
        <v>East</v>
      </c>
      <c r="R4949" s="6">
        <v>5</v>
      </c>
      <c r="S4949" s="6">
        <v>0.1</v>
      </c>
      <c r="T4949" t="s">
        <v>854</v>
      </c>
      <c r="U4949">
        <f t="shared" si="231"/>
        <v>6081.7999999999993</v>
      </c>
      <c r="V4949" s="7">
        <f t="shared" si="232"/>
        <v>3974</v>
      </c>
      <c r="W4949" s="7">
        <f t="shared" si="233"/>
        <v>2106.8999999999992</v>
      </c>
    </row>
    <row r="4950" spans="1:23" x14ac:dyDescent="0.25">
      <c r="A4950" t="s">
        <v>2973</v>
      </c>
      <c r="B4950" s="4">
        <v>45900</v>
      </c>
      <c r="C4950" t="s">
        <v>529</v>
      </c>
      <c r="D4950" t="str">
        <f>VLOOKUP(C4950,Customers!$A$1:$H$201,4,0)</f>
        <v>John Johnson</v>
      </c>
      <c r="E4950" t="str">
        <f>VLOOKUP(C4950,Customers!$A$1:$H$201,5,0)</f>
        <v>Female</v>
      </c>
      <c r="F4950" s="4">
        <f>VLOOKUP(C4950,Customers!$A$1:$H$201,6,0)</f>
        <v>35515</v>
      </c>
      <c r="G4950" s="4" t="str">
        <f>VLOOKUP(C4950,Customers!$A$1:$H$201,7,0)</f>
        <v>North Jamesport</v>
      </c>
      <c r="H4950" s="4">
        <f>VLOOKUP(C4950,Customers!$A$1:$H$201,8,0)</f>
        <v>44804</v>
      </c>
      <c r="I4950" t="s">
        <v>822</v>
      </c>
      <c r="J4950" t="str">
        <f>VLOOKUP(I4950,Products!$A$1:$F$51,2,0)</f>
        <v>Maybe Footwear</v>
      </c>
      <c r="K4950" t="str">
        <f>VLOOKUP(I4950,Products!$A$1:$F$51,3,0)</f>
        <v>Fashion</v>
      </c>
      <c r="L4950" t="str">
        <f>VLOOKUP(I4950,Products!$A$1:$F$51,4,0)</f>
        <v>Footwear</v>
      </c>
      <c r="M4950" s="7">
        <f>VLOOKUP(I4950,Products!$A$1:$F$51,5,0)</f>
        <v>1044.6400000000001</v>
      </c>
      <c r="N4950" s="7">
        <f>VLOOKUP(I4950,Products!$A$1:$F$51,6,0)</f>
        <v>775.07</v>
      </c>
      <c r="O4950" t="s">
        <v>835</v>
      </c>
      <c r="P4950" t="str">
        <f>VLOOKUP(O4950,Stores!$A$1:$D$6,2,0)</f>
        <v>MegaMart New Michele</v>
      </c>
      <c r="Q4950" t="str">
        <f>VLOOKUP(O4950,Stores!$A$1:$D$6,4,0)</f>
        <v>West</v>
      </c>
      <c r="R4950" s="6">
        <v>2</v>
      </c>
      <c r="S4950" s="6">
        <v>0</v>
      </c>
      <c r="T4950" t="s">
        <v>854</v>
      </c>
      <c r="U4950">
        <f t="shared" si="231"/>
        <v>2089.2800000000002</v>
      </c>
      <c r="V4950" s="7">
        <f t="shared" si="232"/>
        <v>1550.14</v>
      </c>
      <c r="W4950" s="7">
        <f t="shared" si="233"/>
        <v>538.1400000000001</v>
      </c>
    </row>
    <row r="4951" spans="1:23" x14ac:dyDescent="0.25">
      <c r="A4951" t="s">
        <v>4246</v>
      </c>
      <c r="B4951" s="4">
        <v>45900</v>
      </c>
      <c r="C4951" t="s">
        <v>613</v>
      </c>
      <c r="D4951" t="str">
        <f>VLOOKUP(C4951,Customers!$A$1:$H$201,4,0)</f>
        <v>Lisa Ruiz</v>
      </c>
      <c r="E4951" t="str">
        <f>VLOOKUP(C4951,Customers!$A$1:$H$201,5,0)</f>
        <v>Female</v>
      </c>
      <c r="F4951" s="4">
        <f>VLOOKUP(C4951,Customers!$A$1:$H$201,6,0)</f>
        <v>21425</v>
      </c>
      <c r="G4951" s="4" t="str">
        <f>VLOOKUP(C4951,Customers!$A$1:$H$201,7,0)</f>
        <v>South Marcusberg</v>
      </c>
      <c r="H4951" s="4">
        <f>VLOOKUP(C4951,Customers!$A$1:$H$201,8,0)</f>
        <v>45891</v>
      </c>
      <c r="I4951" t="s">
        <v>728</v>
      </c>
      <c r="J4951" t="str">
        <f>VLOOKUP(I4951,Products!$A$1:$F$51,2,0)</f>
        <v>Understand Camera</v>
      </c>
      <c r="K4951" t="str">
        <f>VLOOKUP(I4951,Products!$A$1:$F$51,3,0)</f>
        <v>Electronics</v>
      </c>
      <c r="L4951" t="str">
        <f>VLOOKUP(I4951,Products!$A$1:$F$51,4,0)</f>
        <v>Camera</v>
      </c>
      <c r="M4951" s="7">
        <f>VLOOKUP(I4951,Products!$A$1:$F$51,5,0)</f>
        <v>1474.12</v>
      </c>
      <c r="N4951" s="7">
        <f>VLOOKUP(I4951,Products!$A$1:$F$51,6,0)</f>
        <v>764.02</v>
      </c>
      <c r="O4951" t="s">
        <v>835</v>
      </c>
      <c r="P4951" t="str">
        <f>VLOOKUP(O4951,Stores!$A$1:$D$6,2,0)</f>
        <v>MegaMart New Michele</v>
      </c>
      <c r="Q4951" t="str">
        <f>VLOOKUP(O4951,Stores!$A$1:$D$6,4,0)</f>
        <v>West</v>
      </c>
      <c r="R4951" s="6">
        <v>1</v>
      </c>
      <c r="S4951" s="6">
        <v>0.1</v>
      </c>
      <c r="T4951" t="s">
        <v>861</v>
      </c>
      <c r="U4951">
        <f t="shared" si="231"/>
        <v>1474.12</v>
      </c>
      <c r="V4951" s="7">
        <f t="shared" si="232"/>
        <v>764.02</v>
      </c>
      <c r="W4951" s="7">
        <f t="shared" si="233"/>
        <v>709.19999999999993</v>
      </c>
    </row>
    <row r="4952" spans="1:23" x14ac:dyDescent="0.25">
      <c r="A4952" t="s">
        <v>4838</v>
      </c>
      <c r="B4952" s="4">
        <v>45900</v>
      </c>
      <c r="C4952" t="s">
        <v>436</v>
      </c>
      <c r="D4952" t="str">
        <f>VLOOKUP(C4952,Customers!$A$1:$H$201,4,0)</f>
        <v>Gina Bradford</v>
      </c>
      <c r="E4952" t="str">
        <f>VLOOKUP(C4952,Customers!$A$1:$H$201,5,0)</f>
        <v>Male</v>
      </c>
      <c r="F4952" s="4">
        <f>VLOOKUP(C4952,Customers!$A$1:$H$201,6,0)</f>
        <v>27633</v>
      </c>
      <c r="G4952" s="4" t="str">
        <f>VLOOKUP(C4952,Customers!$A$1:$H$201,7,0)</f>
        <v>Port William</v>
      </c>
      <c r="H4952" s="4">
        <f>VLOOKUP(C4952,Customers!$A$1:$H$201,8,0)</f>
        <v>45850</v>
      </c>
      <c r="I4952" t="s">
        <v>749</v>
      </c>
      <c r="J4952" t="str">
        <f>VLOOKUP(I4952,Products!$A$1:$F$51,2,0)</f>
        <v>Whether Bags</v>
      </c>
      <c r="K4952" t="str">
        <f>VLOOKUP(I4952,Products!$A$1:$F$51,3,0)</f>
        <v>Fashion</v>
      </c>
      <c r="L4952" t="str">
        <f>VLOOKUP(I4952,Products!$A$1:$F$51,4,0)</f>
        <v>Bags</v>
      </c>
      <c r="M4952" s="7">
        <f>VLOOKUP(I4952,Products!$A$1:$F$51,5,0)</f>
        <v>270.45</v>
      </c>
      <c r="N4952" s="7">
        <f>VLOOKUP(I4952,Products!$A$1:$F$51,6,0)</f>
        <v>742.26521739130465</v>
      </c>
      <c r="O4952" t="s">
        <v>827</v>
      </c>
      <c r="P4952" t="str">
        <f>VLOOKUP(O4952,Stores!$A$1:$D$6,2,0)</f>
        <v>MegaMart Jimenezborough</v>
      </c>
      <c r="Q4952" t="str">
        <f>VLOOKUP(O4952,Stores!$A$1:$D$6,4,0)</f>
        <v>South</v>
      </c>
      <c r="R4952" s="6">
        <v>4</v>
      </c>
      <c r="S4952" s="6">
        <v>0.05</v>
      </c>
      <c r="T4952" t="s">
        <v>854</v>
      </c>
      <c r="U4952">
        <f t="shared" si="231"/>
        <v>1081.8</v>
      </c>
      <c r="V4952" s="7">
        <f t="shared" si="232"/>
        <v>2969.0608695652186</v>
      </c>
      <c r="W4952" s="7">
        <f t="shared" si="233"/>
        <v>-1888.2108695652187</v>
      </c>
    </row>
    <row r="4953" spans="1:23" x14ac:dyDescent="0.25">
      <c r="A4953" t="s">
        <v>4969</v>
      </c>
      <c r="B4953" s="4">
        <v>45901</v>
      </c>
      <c r="C4953" t="s">
        <v>296</v>
      </c>
      <c r="D4953" t="str">
        <f>VLOOKUP(C4953,Customers!$A$1:$H$201,4,0)</f>
        <v>Donald Marsh</v>
      </c>
      <c r="E4953" t="str">
        <f>VLOOKUP(C4953,Customers!$A$1:$H$201,5,0)</f>
        <v>Female</v>
      </c>
      <c r="F4953" s="4">
        <f>VLOOKUP(C4953,Customers!$A$1:$H$201,6,0)</f>
        <v>29021</v>
      </c>
      <c r="G4953" s="4" t="str">
        <f>VLOOKUP(C4953,Customers!$A$1:$H$201,7,0)</f>
        <v>North Bradleyfurt</v>
      </c>
      <c r="H4953" s="4">
        <f>VLOOKUP(C4953,Customers!$A$1:$H$201,8,0)</f>
        <v>45479</v>
      </c>
      <c r="I4953" t="s">
        <v>753</v>
      </c>
      <c r="J4953" t="str">
        <f>VLOOKUP(I4953,Products!$A$1:$F$51,2,0)</f>
        <v>Find Headphones</v>
      </c>
      <c r="K4953" t="str">
        <f>VLOOKUP(I4953,Products!$A$1:$F$51,3,0)</f>
        <v>Electronics</v>
      </c>
      <c r="L4953" t="str">
        <f>VLOOKUP(I4953,Products!$A$1:$F$51,4,0)</f>
        <v>Headphones</v>
      </c>
      <c r="M4953" s="7">
        <f>VLOOKUP(I4953,Products!$A$1:$F$51,5,0)</f>
        <v>1246.1099999999999</v>
      </c>
      <c r="N4953" s="7">
        <f>VLOOKUP(I4953,Products!$A$1:$F$51,6,0)</f>
        <v>833.52</v>
      </c>
      <c r="O4953" t="s">
        <v>835</v>
      </c>
      <c r="P4953" t="str">
        <f>VLOOKUP(O4953,Stores!$A$1:$D$6,2,0)</f>
        <v>MegaMart New Michele</v>
      </c>
      <c r="Q4953" t="str">
        <f>VLOOKUP(O4953,Stores!$A$1:$D$6,4,0)</f>
        <v>West</v>
      </c>
      <c r="R4953" s="6">
        <v>1</v>
      </c>
      <c r="S4953" s="6">
        <v>0.1</v>
      </c>
      <c r="T4953" t="s">
        <v>861</v>
      </c>
      <c r="U4953">
        <f t="shared" si="231"/>
        <v>1246.1099999999999</v>
      </c>
      <c r="V4953" s="7">
        <f t="shared" si="232"/>
        <v>833.52</v>
      </c>
      <c r="W4953" s="7">
        <f t="shared" si="233"/>
        <v>411.68999999999994</v>
      </c>
    </row>
    <row r="4954" spans="1:23" x14ac:dyDescent="0.25">
      <c r="A4954" t="s">
        <v>5203</v>
      </c>
      <c r="B4954" s="4">
        <v>45901</v>
      </c>
      <c r="C4954" t="s">
        <v>405</v>
      </c>
      <c r="D4954" t="str">
        <f>VLOOKUP(C4954,Customers!$A$1:$H$201,4,0)</f>
        <v>Austin Hogan</v>
      </c>
      <c r="E4954" t="str">
        <f>VLOOKUP(C4954,Customers!$A$1:$H$201,5,0)</f>
        <v>Female</v>
      </c>
      <c r="F4954" s="4">
        <f>VLOOKUP(C4954,Customers!$A$1:$H$201,6,0)</f>
        <v>38779</v>
      </c>
      <c r="G4954" s="4" t="str">
        <f>VLOOKUP(C4954,Customers!$A$1:$H$201,7,0)</f>
        <v>Port Fernandohaven</v>
      </c>
      <c r="H4954" s="4">
        <f>VLOOKUP(C4954,Customers!$A$1:$H$201,8,0)</f>
        <v>44406</v>
      </c>
      <c r="I4954" t="s">
        <v>810</v>
      </c>
      <c r="J4954" t="str">
        <f>VLOOKUP(I4954,Products!$A$1:$F$51,2,0)</f>
        <v>Least Accessories</v>
      </c>
      <c r="K4954" t="str">
        <f>VLOOKUP(I4954,Products!$A$1:$F$51,3,0)</f>
        <v>Fashion</v>
      </c>
      <c r="L4954" t="str">
        <f>VLOOKUP(I4954,Products!$A$1:$F$51,4,0)</f>
        <v>Accessories</v>
      </c>
      <c r="M4954" s="7">
        <f>VLOOKUP(I4954,Products!$A$1:$F$51,5,0)</f>
        <v>1286.55</v>
      </c>
      <c r="N4954" s="7">
        <f>VLOOKUP(I4954,Products!$A$1:$F$51,6,0)</f>
        <v>797.54</v>
      </c>
      <c r="O4954" t="s">
        <v>838</v>
      </c>
      <c r="P4954" t="str">
        <f>VLOOKUP(O4954,Stores!$A$1:$D$6,2,0)</f>
        <v>MegaMart Brianahaven</v>
      </c>
      <c r="Q4954" t="str">
        <f>VLOOKUP(O4954,Stores!$A$1:$D$6,4,0)</f>
        <v>North</v>
      </c>
      <c r="R4954" s="6">
        <v>2</v>
      </c>
      <c r="S4954" s="6">
        <v>0.15</v>
      </c>
      <c r="T4954" t="s">
        <v>861</v>
      </c>
      <c r="U4954">
        <f t="shared" si="231"/>
        <v>2573.1</v>
      </c>
      <c r="V4954" s="7">
        <f t="shared" si="232"/>
        <v>1595.08</v>
      </c>
      <c r="W4954" s="7">
        <f t="shared" si="233"/>
        <v>977.17</v>
      </c>
    </row>
    <row r="4955" spans="1:23" x14ac:dyDescent="0.25">
      <c r="A4955" t="s">
        <v>5741</v>
      </c>
      <c r="B4955" s="4">
        <v>45901</v>
      </c>
      <c r="C4955" t="s">
        <v>200</v>
      </c>
      <c r="D4955" t="str">
        <f>VLOOKUP(C4955,Customers!$A$1:$H$201,4,0)</f>
        <v>Billy Hernandez</v>
      </c>
      <c r="E4955" t="str">
        <f>VLOOKUP(C4955,Customers!$A$1:$H$201,5,0)</f>
        <v>Female</v>
      </c>
      <c r="F4955" s="4">
        <f>VLOOKUP(C4955,Customers!$A$1:$H$201,6,0)</f>
        <v>33492</v>
      </c>
      <c r="G4955" s="4" t="str">
        <f>VLOOKUP(C4955,Customers!$A$1:$H$201,7,0)</f>
        <v>Walkerfurt</v>
      </c>
      <c r="H4955" s="4">
        <f>VLOOKUP(C4955,Customers!$A$1:$H$201,8,0)</f>
        <v>45407</v>
      </c>
      <c r="I4955" t="s">
        <v>788</v>
      </c>
      <c r="J4955" t="str">
        <f>VLOOKUP(I4955,Products!$A$1:$F$51,2,0)</f>
        <v>Beat Accessories</v>
      </c>
      <c r="K4955" t="str">
        <f>VLOOKUP(I4955,Products!$A$1:$F$51,3,0)</f>
        <v>Fashion</v>
      </c>
      <c r="L4955" t="str">
        <f>VLOOKUP(I4955,Products!$A$1:$F$51,4,0)</f>
        <v>Accessories</v>
      </c>
      <c r="M4955" s="7">
        <f>VLOOKUP(I4955,Products!$A$1:$F$51,5,0)</f>
        <v>1798.97</v>
      </c>
      <c r="N4955" s="7">
        <f>VLOOKUP(I4955,Products!$A$1:$F$51,6,0)</f>
        <v>1329.15</v>
      </c>
      <c r="O4955" t="s">
        <v>827</v>
      </c>
      <c r="P4955" t="str">
        <f>VLOOKUP(O4955,Stores!$A$1:$D$6,2,0)</f>
        <v>MegaMart Jimenezborough</v>
      </c>
      <c r="Q4955" t="str">
        <f>VLOOKUP(O4955,Stores!$A$1:$D$6,4,0)</f>
        <v>South</v>
      </c>
      <c r="R4955" s="6">
        <v>2</v>
      </c>
      <c r="S4955" s="6">
        <v>0.15</v>
      </c>
      <c r="T4955" t="s">
        <v>851</v>
      </c>
      <c r="U4955">
        <f t="shared" si="231"/>
        <v>3597.94</v>
      </c>
      <c r="V4955" s="7">
        <f t="shared" si="232"/>
        <v>2658.3</v>
      </c>
      <c r="W4955" s="7">
        <f t="shared" si="233"/>
        <v>938.78999999999985</v>
      </c>
    </row>
    <row r="4956" spans="1:23" x14ac:dyDescent="0.25">
      <c r="A4956" t="s">
        <v>1208</v>
      </c>
      <c r="B4956" s="4">
        <v>45902</v>
      </c>
      <c r="C4956" t="s">
        <v>397</v>
      </c>
      <c r="D4956" t="str">
        <f>VLOOKUP(C4956,Customers!$A$1:$H$201,4,0)</f>
        <v>Victoria Hansen</v>
      </c>
      <c r="E4956" t="str">
        <f>VLOOKUP(C4956,Customers!$A$1:$H$201,5,0)</f>
        <v>Female</v>
      </c>
      <c r="F4956" s="4">
        <f>VLOOKUP(C4956,Customers!$A$1:$H$201,6,0)</f>
        <v>34980</v>
      </c>
      <c r="G4956" s="4" t="str">
        <f>VLOOKUP(C4956,Customers!$A$1:$H$201,7,0)</f>
        <v>Lake Dale</v>
      </c>
      <c r="H4956" s="4">
        <f>VLOOKUP(C4956,Customers!$A$1:$H$201,8,0)</f>
        <v>45124</v>
      </c>
      <c r="I4956" t="s">
        <v>784</v>
      </c>
      <c r="J4956" t="str">
        <f>VLOOKUP(I4956,Products!$A$1:$F$51,2,0)</f>
        <v>Foot Snacks</v>
      </c>
      <c r="K4956" t="str">
        <f>VLOOKUP(I4956,Products!$A$1:$F$51,3,0)</f>
        <v>Groceries</v>
      </c>
      <c r="L4956" t="str">
        <f>VLOOKUP(I4956,Products!$A$1:$F$51,4,0)</f>
        <v>Snacks</v>
      </c>
      <c r="M4956" s="7">
        <f>VLOOKUP(I4956,Products!$A$1:$F$51,5,0)</f>
        <v>1095.72</v>
      </c>
      <c r="N4956" s="7">
        <f>VLOOKUP(I4956,Products!$A$1:$F$51,6,0)</f>
        <v>822.2</v>
      </c>
      <c r="O4956" t="s">
        <v>842</v>
      </c>
      <c r="P4956" t="str">
        <f>VLOOKUP(O4956,Stores!$A$1:$D$6,2,0)</f>
        <v>MegaMart Johnmouth</v>
      </c>
      <c r="Q4956" t="str">
        <f>VLOOKUP(O4956,Stores!$A$1:$D$6,4,0)</f>
        <v>East</v>
      </c>
      <c r="R4956" s="6">
        <v>4</v>
      </c>
      <c r="S4956" s="6">
        <v>0.05</v>
      </c>
      <c r="T4956" t="s">
        <v>857</v>
      </c>
      <c r="U4956">
        <f t="shared" si="231"/>
        <v>4382.88</v>
      </c>
      <c r="V4956" s="7">
        <f t="shared" si="232"/>
        <v>3288.8</v>
      </c>
      <c r="W4956" s="7">
        <f t="shared" si="233"/>
        <v>1093.1299999999999</v>
      </c>
    </row>
    <row r="4957" spans="1:23" x14ac:dyDescent="0.25">
      <c r="A4957" t="s">
        <v>1336</v>
      </c>
      <c r="B4957" s="4">
        <v>45902</v>
      </c>
      <c r="C4957" t="s">
        <v>282</v>
      </c>
      <c r="D4957" t="str">
        <f>VLOOKUP(C4957,Customers!$A$1:$H$201,4,0)</f>
        <v>Seth Moore</v>
      </c>
      <c r="E4957" t="str">
        <f>VLOOKUP(C4957,Customers!$A$1:$H$201,5,0)</f>
        <v>Male</v>
      </c>
      <c r="F4957" s="4">
        <f>VLOOKUP(C4957,Customers!$A$1:$H$201,6,0)</f>
        <v>19984</v>
      </c>
      <c r="G4957" s="4" t="str">
        <f>VLOOKUP(C4957,Customers!$A$1:$H$201,7,0)</f>
        <v>New John</v>
      </c>
      <c r="H4957" s="4">
        <f>VLOOKUP(C4957,Customers!$A$1:$H$201,8,0)</f>
        <v>44328</v>
      </c>
      <c r="I4957" t="s">
        <v>732</v>
      </c>
      <c r="J4957" t="str">
        <f>VLOOKUP(I4957,Products!$A$1:$F$51,2,0)</f>
        <v>Us Snacks</v>
      </c>
      <c r="K4957" t="str">
        <f>VLOOKUP(I4957,Products!$A$1:$F$51,3,0)</f>
        <v>Groceries</v>
      </c>
      <c r="L4957" t="str">
        <f>VLOOKUP(I4957,Products!$A$1:$F$51,4,0)</f>
        <v>Snacks</v>
      </c>
      <c r="M4957" s="7">
        <f>VLOOKUP(I4957,Products!$A$1:$F$51,5,0)</f>
        <v>123.19</v>
      </c>
      <c r="N4957" s="7">
        <f>VLOOKUP(I4957,Products!$A$1:$F$51,6,0)</f>
        <v>80.36</v>
      </c>
      <c r="O4957" t="s">
        <v>827</v>
      </c>
      <c r="P4957" t="str">
        <f>VLOOKUP(O4957,Stores!$A$1:$D$6,2,0)</f>
        <v>MegaMart Jimenezborough</v>
      </c>
      <c r="Q4957" t="str">
        <f>VLOOKUP(O4957,Stores!$A$1:$D$6,4,0)</f>
        <v>South</v>
      </c>
      <c r="R4957" s="6">
        <v>3</v>
      </c>
      <c r="S4957" s="6">
        <v>0.05</v>
      </c>
      <c r="T4957" t="s">
        <v>851</v>
      </c>
      <c r="U4957">
        <f t="shared" si="231"/>
        <v>369.57</v>
      </c>
      <c r="V4957" s="7">
        <f t="shared" si="232"/>
        <v>241.07999999999998</v>
      </c>
      <c r="W4957" s="7">
        <f t="shared" si="233"/>
        <v>127.54</v>
      </c>
    </row>
    <row r="4958" spans="1:23" x14ac:dyDescent="0.25">
      <c r="A4958" t="s">
        <v>1389</v>
      </c>
      <c r="B4958" s="4">
        <v>45902</v>
      </c>
      <c r="C4958" t="s">
        <v>128</v>
      </c>
      <c r="D4958" t="str">
        <f>VLOOKUP(C4958,Customers!$A$1:$H$201,4,0)</f>
        <v>Jenny Beck</v>
      </c>
      <c r="E4958" t="str">
        <f>VLOOKUP(C4958,Customers!$A$1:$H$201,5,0)</f>
        <v>Female</v>
      </c>
      <c r="F4958" s="4">
        <f>VLOOKUP(C4958,Customers!$A$1:$H$201,6,0)</f>
        <v>28698</v>
      </c>
      <c r="G4958" s="4" t="str">
        <f>VLOOKUP(C4958,Customers!$A$1:$H$201,7,0)</f>
        <v>Lake Cody</v>
      </c>
      <c r="H4958" s="4">
        <f>VLOOKUP(C4958,Customers!$A$1:$H$201,8,0)</f>
        <v>45733</v>
      </c>
      <c r="I4958" t="s">
        <v>816</v>
      </c>
      <c r="J4958" t="str">
        <f>VLOOKUP(I4958,Products!$A$1:$F$51,2,0)</f>
        <v>Or Smartphone</v>
      </c>
      <c r="K4958" t="str">
        <f>VLOOKUP(I4958,Products!$A$1:$F$51,3,0)</f>
        <v>Electronics</v>
      </c>
      <c r="L4958" t="str">
        <f>VLOOKUP(I4958,Products!$A$1:$F$51,4,0)</f>
        <v>Smartphone</v>
      </c>
      <c r="M4958" s="7">
        <f>VLOOKUP(I4958,Products!$A$1:$F$51,5,0)</f>
        <v>1197.18</v>
      </c>
      <c r="N4958" s="7">
        <f>VLOOKUP(I4958,Products!$A$1:$F$51,6,0)</f>
        <v>722.74</v>
      </c>
      <c r="O4958" t="s">
        <v>835</v>
      </c>
      <c r="P4958" t="str">
        <f>VLOOKUP(O4958,Stores!$A$1:$D$6,2,0)</f>
        <v>MegaMart New Michele</v>
      </c>
      <c r="Q4958" t="str">
        <f>VLOOKUP(O4958,Stores!$A$1:$D$6,4,0)</f>
        <v>West</v>
      </c>
      <c r="R4958" s="6">
        <v>1</v>
      </c>
      <c r="S4958" s="6">
        <v>0</v>
      </c>
      <c r="T4958" t="s">
        <v>851</v>
      </c>
      <c r="U4958">
        <f t="shared" si="231"/>
        <v>1197.18</v>
      </c>
      <c r="V4958" s="7">
        <f t="shared" si="232"/>
        <v>722.74</v>
      </c>
      <c r="W4958" s="7">
        <f t="shared" si="233"/>
        <v>473.44000000000005</v>
      </c>
    </row>
    <row r="4959" spans="1:23" x14ac:dyDescent="0.25">
      <c r="A4959" t="s">
        <v>1535</v>
      </c>
      <c r="B4959" s="4">
        <v>45902</v>
      </c>
      <c r="C4959" t="s">
        <v>329</v>
      </c>
      <c r="D4959" t="str">
        <f>VLOOKUP(C4959,Customers!$A$1:$H$201,4,0)</f>
        <v>Brenda Costa</v>
      </c>
      <c r="E4959" t="str">
        <f>VLOOKUP(C4959,Customers!$A$1:$H$201,5,0)</f>
        <v>Female</v>
      </c>
      <c r="F4959" s="4">
        <f>VLOOKUP(C4959,Customers!$A$1:$H$201,6,0)</f>
        <v>35714</v>
      </c>
      <c r="G4959" s="4" t="str">
        <f>VLOOKUP(C4959,Customers!$A$1:$H$201,7,0)</f>
        <v>North Christian</v>
      </c>
      <c r="H4959" s="4">
        <f>VLOOKUP(C4959,Customers!$A$1:$H$201,8,0)</f>
        <v>44816</v>
      </c>
      <c r="I4959" t="s">
        <v>743</v>
      </c>
      <c r="J4959" t="str">
        <f>VLOOKUP(I4959,Products!$A$1:$F$51,2,0)</f>
        <v>World Watches</v>
      </c>
      <c r="K4959" t="str">
        <f>VLOOKUP(I4959,Products!$A$1:$F$51,3,0)</f>
        <v>Fashion</v>
      </c>
      <c r="L4959" t="str">
        <f>VLOOKUP(I4959,Products!$A$1:$F$51,4,0)</f>
        <v>Watches</v>
      </c>
      <c r="M4959" s="7">
        <f>VLOOKUP(I4959,Products!$A$1:$F$51,5,0)</f>
        <v>1134.8</v>
      </c>
      <c r="N4959" s="7">
        <f>VLOOKUP(I4959,Products!$A$1:$F$51,6,0)</f>
        <v>675.1</v>
      </c>
      <c r="O4959" t="s">
        <v>838</v>
      </c>
      <c r="P4959" t="str">
        <f>VLOOKUP(O4959,Stores!$A$1:$D$6,2,0)</f>
        <v>MegaMart Brianahaven</v>
      </c>
      <c r="Q4959" t="str">
        <f>VLOOKUP(O4959,Stores!$A$1:$D$6,4,0)</f>
        <v>North</v>
      </c>
      <c r="R4959" s="6">
        <v>5</v>
      </c>
      <c r="S4959" s="6">
        <v>0.15</v>
      </c>
      <c r="T4959" t="s">
        <v>857</v>
      </c>
      <c r="U4959">
        <f t="shared" si="231"/>
        <v>5674</v>
      </c>
      <c r="V4959" s="7">
        <f t="shared" si="232"/>
        <v>3375.5</v>
      </c>
      <c r="W4959" s="7">
        <f t="shared" si="233"/>
        <v>2297.65</v>
      </c>
    </row>
    <row r="4960" spans="1:23" x14ac:dyDescent="0.25">
      <c r="A4960" t="s">
        <v>2935</v>
      </c>
      <c r="B4960" s="4">
        <v>45902</v>
      </c>
      <c r="C4960" t="s">
        <v>534</v>
      </c>
      <c r="D4960" t="str">
        <f>VLOOKUP(C4960,Customers!$A$1:$H$201,4,0)</f>
        <v>John Foster</v>
      </c>
      <c r="E4960" t="str">
        <f>VLOOKUP(C4960,Customers!$A$1:$H$201,5,0)</f>
        <v>Female</v>
      </c>
      <c r="F4960" s="4">
        <f>VLOOKUP(C4960,Customers!$A$1:$H$201,6,0)</f>
        <v>38541</v>
      </c>
      <c r="G4960" s="4" t="str">
        <f>VLOOKUP(C4960,Customers!$A$1:$H$201,7,0)</f>
        <v>Charlesmouth</v>
      </c>
      <c r="H4960" s="4">
        <f>VLOOKUP(C4960,Customers!$A$1:$H$201,8,0)</f>
        <v>45601</v>
      </c>
      <c r="I4960" t="s">
        <v>743</v>
      </c>
      <c r="J4960" t="str">
        <f>VLOOKUP(I4960,Products!$A$1:$F$51,2,0)</f>
        <v>World Watches</v>
      </c>
      <c r="K4960" t="str">
        <f>VLOOKUP(I4960,Products!$A$1:$F$51,3,0)</f>
        <v>Fashion</v>
      </c>
      <c r="L4960" t="str">
        <f>VLOOKUP(I4960,Products!$A$1:$F$51,4,0)</f>
        <v>Watches</v>
      </c>
      <c r="M4960" s="7">
        <f>VLOOKUP(I4960,Products!$A$1:$F$51,5,0)</f>
        <v>1134.8</v>
      </c>
      <c r="N4960" s="7">
        <f>VLOOKUP(I4960,Products!$A$1:$F$51,6,0)</f>
        <v>675.1</v>
      </c>
      <c r="O4960" t="s">
        <v>838</v>
      </c>
      <c r="P4960" t="str">
        <f>VLOOKUP(O4960,Stores!$A$1:$D$6,2,0)</f>
        <v>MegaMart Brianahaven</v>
      </c>
      <c r="Q4960" t="str">
        <f>VLOOKUP(O4960,Stores!$A$1:$D$6,4,0)</f>
        <v>North</v>
      </c>
      <c r="R4960" s="6">
        <v>2</v>
      </c>
      <c r="S4960" s="6">
        <v>0.15</v>
      </c>
      <c r="T4960" t="s">
        <v>857</v>
      </c>
      <c r="U4960">
        <f t="shared" si="231"/>
        <v>2269.6</v>
      </c>
      <c r="V4960" s="7">
        <f t="shared" si="232"/>
        <v>1350.2</v>
      </c>
      <c r="W4960" s="7">
        <f t="shared" si="233"/>
        <v>918.54999999999984</v>
      </c>
    </row>
    <row r="4961" spans="1:23" x14ac:dyDescent="0.25">
      <c r="A4961" t="s">
        <v>3259</v>
      </c>
      <c r="B4961" s="4">
        <v>45902</v>
      </c>
      <c r="C4961" t="s">
        <v>388</v>
      </c>
      <c r="D4961" t="str">
        <f>VLOOKUP(C4961,Customers!$A$1:$H$201,4,0)</f>
        <v>Brenda Dean</v>
      </c>
      <c r="E4961" t="str">
        <f>VLOOKUP(C4961,Customers!$A$1:$H$201,5,0)</f>
        <v>Male</v>
      </c>
      <c r="F4961" s="4">
        <f>VLOOKUP(C4961,Customers!$A$1:$H$201,6,0)</f>
        <v>23821</v>
      </c>
      <c r="G4961" s="4" t="str">
        <f>VLOOKUP(C4961,Customers!$A$1:$H$201,7,0)</f>
        <v>West Ann</v>
      </c>
      <c r="H4961" s="4">
        <f>VLOOKUP(C4961,Customers!$A$1:$H$201,8,0)</f>
        <v>45308</v>
      </c>
      <c r="I4961" t="s">
        <v>806</v>
      </c>
      <c r="J4961" t="str">
        <f>VLOOKUP(I4961,Products!$A$1:$F$51,2,0)</f>
        <v>Maybe Clothing</v>
      </c>
      <c r="K4961" t="str">
        <f>VLOOKUP(I4961,Products!$A$1:$F$51,3,0)</f>
        <v>Fashion</v>
      </c>
      <c r="L4961" t="str">
        <f>VLOOKUP(I4961,Products!$A$1:$F$51,4,0)</f>
        <v>Clothing</v>
      </c>
      <c r="M4961" s="7">
        <f>VLOOKUP(I4961,Products!$A$1:$F$51,5,0)</f>
        <v>1102.791777777778</v>
      </c>
      <c r="N4961" s="7">
        <f>VLOOKUP(I4961,Products!$A$1:$F$51,6,0)</f>
        <v>316.63</v>
      </c>
      <c r="O4961" t="s">
        <v>842</v>
      </c>
      <c r="P4961" t="str">
        <f>VLOOKUP(O4961,Stores!$A$1:$D$6,2,0)</f>
        <v>MegaMart Johnmouth</v>
      </c>
      <c r="Q4961" t="str">
        <f>VLOOKUP(O4961,Stores!$A$1:$D$6,4,0)</f>
        <v>East</v>
      </c>
      <c r="R4961" s="6">
        <v>4</v>
      </c>
      <c r="S4961" s="6">
        <v>0.05</v>
      </c>
      <c r="T4961" t="s">
        <v>861</v>
      </c>
      <c r="U4961">
        <f t="shared" si="231"/>
        <v>4411.1671111111118</v>
      </c>
      <c r="V4961" s="7">
        <f t="shared" si="232"/>
        <v>1266.52</v>
      </c>
      <c r="W4961" s="7">
        <f t="shared" si="233"/>
        <v>3143.697111111112</v>
      </c>
    </row>
    <row r="4962" spans="1:23" x14ac:dyDescent="0.25">
      <c r="A4962" t="s">
        <v>3493</v>
      </c>
      <c r="B4962" s="4">
        <v>45902</v>
      </c>
      <c r="C4962" t="s">
        <v>139</v>
      </c>
      <c r="D4962" t="str">
        <f>VLOOKUP(C4962,Customers!$A$1:$H$201,4,0)</f>
        <v>Michael Cervantes</v>
      </c>
      <c r="E4962" t="str">
        <f>VLOOKUP(C4962,Customers!$A$1:$H$201,5,0)</f>
        <v>Male</v>
      </c>
      <c r="F4962" s="4">
        <f>VLOOKUP(C4962,Customers!$A$1:$H$201,6,0)</f>
        <v>33546</v>
      </c>
      <c r="G4962" s="4" t="str">
        <f>VLOOKUP(C4962,Customers!$A$1:$H$201,7,0)</f>
        <v>Ashleyview</v>
      </c>
      <c r="H4962" s="4">
        <f>VLOOKUP(C4962,Customers!$A$1:$H$201,8,0)</f>
        <v>44104</v>
      </c>
      <c r="I4962" t="s">
        <v>770</v>
      </c>
      <c r="J4962" t="str">
        <f>VLOOKUP(I4962,Products!$A$1:$F$51,2,0)</f>
        <v>Him Smartphone</v>
      </c>
      <c r="K4962" t="str">
        <f>VLOOKUP(I4962,Products!$A$1:$F$51,3,0)</f>
        <v>Electronics</v>
      </c>
      <c r="L4962" t="str">
        <f>VLOOKUP(I4962,Products!$A$1:$F$51,4,0)</f>
        <v>Smartphone</v>
      </c>
      <c r="M4962" s="7">
        <f>VLOOKUP(I4962,Products!$A$1:$F$51,5,0)</f>
        <v>1487.41</v>
      </c>
      <c r="N4962" s="7">
        <f>VLOOKUP(I4962,Products!$A$1:$F$51,6,0)</f>
        <v>813.07</v>
      </c>
      <c r="O4962" t="s">
        <v>827</v>
      </c>
      <c r="P4962" t="str">
        <f>VLOOKUP(O4962,Stores!$A$1:$D$6,2,0)</f>
        <v>MegaMart Jimenezborough</v>
      </c>
      <c r="Q4962" t="str">
        <f>VLOOKUP(O4962,Stores!$A$1:$D$6,4,0)</f>
        <v>South</v>
      </c>
      <c r="R4962" s="6">
        <v>3</v>
      </c>
      <c r="S4962" s="6">
        <v>0.1</v>
      </c>
      <c r="T4962" t="s">
        <v>854</v>
      </c>
      <c r="U4962">
        <f t="shared" si="231"/>
        <v>4462.2300000000005</v>
      </c>
      <c r="V4962" s="7">
        <f t="shared" si="232"/>
        <v>2439.21</v>
      </c>
      <c r="W4962" s="7">
        <f t="shared" si="233"/>
        <v>2022.1200000000003</v>
      </c>
    </row>
    <row r="4963" spans="1:23" x14ac:dyDescent="0.25">
      <c r="A4963" t="s">
        <v>5030</v>
      </c>
      <c r="B4963" s="4">
        <v>45903</v>
      </c>
      <c r="C4963" t="s">
        <v>103</v>
      </c>
      <c r="D4963" t="str">
        <f>VLOOKUP(C4963,Customers!$A$1:$H$201,4,0)</f>
        <v>Justin Macdonald</v>
      </c>
      <c r="E4963" t="str">
        <f>VLOOKUP(C4963,Customers!$A$1:$H$201,5,0)</f>
        <v>Male</v>
      </c>
      <c r="F4963" s="4">
        <f>VLOOKUP(C4963,Customers!$A$1:$H$201,6,0)</f>
        <v>37990</v>
      </c>
      <c r="G4963" s="4" t="str">
        <f>VLOOKUP(C4963,Customers!$A$1:$H$201,7,0)</f>
        <v>Shepherdburgh</v>
      </c>
      <c r="H4963" s="4">
        <f>VLOOKUP(C4963,Customers!$A$1:$H$201,8,0)</f>
        <v>45538</v>
      </c>
      <c r="I4963" t="s">
        <v>732</v>
      </c>
      <c r="J4963" t="str">
        <f>VLOOKUP(I4963,Products!$A$1:$F$51,2,0)</f>
        <v>Us Snacks</v>
      </c>
      <c r="K4963" t="str">
        <f>VLOOKUP(I4963,Products!$A$1:$F$51,3,0)</f>
        <v>Groceries</v>
      </c>
      <c r="L4963" t="str">
        <f>VLOOKUP(I4963,Products!$A$1:$F$51,4,0)</f>
        <v>Snacks</v>
      </c>
      <c r="M4963" s="7">
        <f>VLOOKUP(I4963,Products!$A$1:$F$51,5,0)</f>
        <v>123.19</v>
      </c>
      <c r="N4963" s="7">
        <f>VLOOKUP(I4963,Products!$A$1:$F$51,6,0)</f>
        <v>80.36</v>
      </c>
      <c r="O4963" t="s">
        <v>831</v>
      </c>
      <c r="P4963" t="str">
        <f>VLOOKUP(O4963,Stores!$A$1:$D$6,2,0)</f>
        <v>MegaMart Peckmouth</v>
      </c>
      <c r="Q4963" t="str">
        <f>VLOOKUP(O4963,Stores!$A$1:$D$6,4,0)</f>
        <v>East</v>
      </c>
      <c r="R4963" s="6">
        <v>1</v>
      </c>
      <c r="S4963" s="6">
        <v>0</v>
      </c>
      <c r="T4963" t="s">
        <v>861</v>
      </c>
      <c r="U4963">
        <f t="shared" si="231"/>
        <v>123.19</v>
      </c>
      <c r="V4963" s="7">
        <f t="shared" si="232"/>
        <v>80.36</v>
      </c>
      <c r="W4963" s="7">
        <f t="shared" si="233"/>
        <v>41.83</v>
      </c>
    </row>
    <row r="4964" spans="1:23" x14ac:dyDescent="0.25">
      <c r="A4964" t="s">
        <v>1900</v>
      </c>
      <c r="B4964" s="4">
        <v>45903</v>
      </c>
      <c r="C4964" t="s">
        <v>420</v>
      </c>
      <c r="D4964" t="str">
        <f>VLOOKUP(C4964,Customers!$A$1:$H$201,4,0)</f>
        <v>Heidi Wilson</v>
      </c>
      <c r="E4964" t="str">
        <f>VLOOKUP(C4964,Customers!$A$1:$H$201,5,0)</f>
        <v>Male</v>
      </c>
      <c r="F4964" s="4">
        <f>VLOOKUP(C4964,Customers!$A$1:$H$201,6,0)</f>
        <v>28268</v>
      </c>
      <c r="G4964" s="4" t="str">
        <f>VLOOKUP(C4964,Customers!$A$1:$H$201,7,0)</f>
        <v>Ramosbury</v>
      </c>
      <c r="H4964" s="4">
        <f>VLOOKUP(C4964,Customers!$A$1:$H$201,8,0)</f>
        <v>44926</v>
      </c>
      <c r="I4964" t="s">
        <v>794</v>
      </c>
      <c r="J4964" t="str">
        <f>VLOOKUP(I4964,Products!$A$1:$F$51,2,0)</f>
        <v>New Watches</v>
      </c>
      <c r="K4964" t="str">
        <f>VLOOKUP(I4964,Products!$A$1:$F$51,3,0)</f>
        <v>Fashion</v>
      </c>
      <c r="L4964" t="str">
        <f>VLOOKUP(I4964,Products!$A$1:$F$51,4,0)</f>
        <v>Watches</v>
      </c>
      <c r="M4964" s="7">
        <f>VLOOKUP(I4964,Products!$A$1:$F$51,5,0)</f>
        <v>1501.46</v>
      </c>
      <c r="N4964" s="7">
        <f>VLOOKUP(I4964,Products!$A$1:$F$51,6,0)</f>
        <v>1167.73</v>
      </c>
      <c r="O4964" t="s">
        <v>842</v>
      </c>
      <c r="P4964" t="str">
        <f>VLOOKUP(O4964,Stores!$A$1:$D$6,2,0)</f>
        <v>MegaMart Johnmouth</v>
      </c>
      <c r="Q4964" t="str">
        <f>VLOOKUP(O4964,Stores!$A$1:$D$6,4,0)</f>
        <v>East</v>
      </c>
      <c r="R4964" s="6">
        <v>4</v>
      </c>
      <c r="S4964" s="6">
        <v>0.1</v>
      </c>
      <c r="T4964" t="s">
        <v>854</v>
      </c>
      <c r="U4964">
        <f t="shared" si="231"/>
        <v>6005.84</v>
      </c>
      <c r="V4964" s="7">
        <f t="shared" si="232"/>
        <v>4670.92</v>
      </c>
      <c r="W4964" s="7">
        <f t="shared" si="233"/>
        <v>1334.02</v>
      </c>
    </row>
    <row r="4965" spans="1:23" x14ac:dyDescent="0.25">
      <c r="A4965" t="s">
        <v>2533</v>
      </c>
      <c r="B4965" s="4">
        <v>45903</v>
      </c>
      <c r="C4965" t="s">
        <v>591</v>
      </c>
      <c r="D4965" t="str">
        <f>VLOOKUP(C4965,Customers!$A$1:$H$201,4,0)</f>
        <v>Meagan Ali</v>
      </c>
      <c r="E4965" t="str">
        <f>VLOOKUP(C4965,Customers!$A$1:$H$201,5,0)</f>
        <v>Female</v>
      </c>
      <c r="F4965" s="4">
        <f>VLOOKUP(C4965,Customers!$A$1:$H$201,6,0)</f>
        <v>37024</v>
      </c>
      <c r="G4965" s="4" t="str">
        <f>VLOOKUP(C4965,Customers!$A$1:$H$201,7,0)</f>
        <v>South Markbury</v>
      </c>
      <c r="H4965" s="4">
        <f>VLOOKUP(C4965,Customers!$A$1:$H$201,8,0)</f>
        <v>45117</v>
      </c>
      <c r="I4965" t="s">
        <v>810</v>
      </c>
      <c r="J4965" t="str">
        <f>VLOOKUP(I4965,Products!$A$1:$F$51,2,0)</f>
        <v>Least Accessories</v>
      </c>
      <c r="K4965" t="str">
        <f>VLOOKUP(I4965,Products!$A$1:$F$51,3,0)</f>
        <v>Fashion</v>
      </c>
      <c r="L4965" t="str">
        <f>VLOOKUP(I4965,Products!$A$1:$F$51,4,0)</f>
        <v>Accessories</v>
      </c>
      <c r="M4965" s="7">
        <f>VLOOKUP(I4965,Products!$A$1:$F$51,5,0)</f>
        <v>1286.55</v>
      </c>
      <c r="N4965" s="7">
        <f>VLOOKUP(I4965,Products!$A$1:$F$51,6,0)</f>
        <v>797.54</v>
      </c>
      <c r="O4965" t="s">
        <v>827</v>
      </c>
      <c r="P4965" t="str">
        <f>VLOOKUP(O4965,Stores!$A$1:$D$6,2,0)</f>
        <v>MegaMart Jimenezborough</v>
      </c>
      <c r="Q4965" t="str">
        <f>VLOOKUP(O4965,Stores!$A$1:$D$6,4,0)</f>
        <v>South</v>
      </c>
      <c r="R4965" s="6">
        <v>3</v>
      </c>
      <c r="S4965" s="6">
        <v>0</v>
      </c>
      <c r="T4965" t="s">
        <v>851</v>
      </c>
      <c r="U4965">
        <f t="shared" si="231"/>
        <v>3859.6499999999996</v>
      </c>
      <c r="V4965" s="7">
        <f t="shared" si="232"/>
        <v>2392.62</v>
      </c>
      <c r="W4965" s="7">
        <f t="shared" si="233"/>
        <v>1466.0299999999997</v>
      </c>
    </row>
    <row r="4966" spans="1:23" x14ac:dyDescent="0.25">
      <c r="A4966" t="s">
        <v>2846</v>
      </c>
      <c r="B4966" s="4">
        <v>45903</v>
      </c>
      <c r="C4966" t="s">
        <v>232</v>
      </c>
      <c r="D4966" t="str">
        <f>VLOOKUP(C4966,Customers!$A$1:$H$201,4,0)</f>
        <v>Heather Russell</v>
      </c>
      <c r="E4966" t="str">
        <f>VLOOKUP(C4966,Customers!$A$1:$H$201,5,0)</f>
        <v>Male</v>
      </c>
      <c r="F4966" s="4">
        <f>VLOOKUP(C4966,Customers!$A$1:$H$201,6,0)</f>
        <v>25132</v>
      </c>
      <c r="G4966" s="4" t="str">
        <f>VLOOKUP(C4966,Customers!$A$1:$H$201,7,0)</f>
        <v>North Michellemouth</v>
      </c>
      <c r="H4966" s="4">
        <f>VLOOKUP(C4966,Customers!$A$1:$H$201,8,0)</f>
        <v>44228</v>
      </c>
      <c r="I4966" t="s">
        <v>743</v>
      </c>
      <c r="J4966" t="str">
        <f>VLOOKUP(I4966,Products!$A$1:$F$51,2,0)</f>
        <v>World Watches</v>
      </c>
      <c r="K4966" t="str">
        <f>VLOOKUP(I4966,Products!$A$1:$F$51,3,0)</f>
        <v>Fashion</v>
      </c>
      <c r="L4966" t="str">
        <f>VLOOKUP(I4966,Products!$A$1:$F$51,4,0)</f>
        <v>Watches</v>
      </c>
      <c r="M4966" s="7">
        <f>VLOOKUP(I4966,Products!$A$1:$F$51,5,0)</f>
        <v>1134.8</v>
      </c>
      <c r="N4966" s="7">
        <f>VLOOKUP(I4966,Products!$A$1:$F$51,6,0)</f>
        <v>675.1</v>
      </c>
      <c r="O4966" t="s">
        <v>835</v>
      </c>
      <c r="P4966" t="str">
        <f>VLOOKUP(O4966,Stores!$A$1:$D$6,2,0)</f>
        <v>MegaMart New Michele</v>
      </c>
      <c r="Q4966" t="str">
        <f>VLOOKUP(O4966,Stores!$A$1:$D$6,4,0)</f>
        <v>West</v>
      </c>
      <c r="R4966" s="6">
        <v>1</v>
      </c>
      <c r="S4966" s="6">
        <v>0.05</v>
      </c>
      <c r="T4966" t="s">
        <v>861</v>
      </c>
      <c r="U4966">
        <f t="shared" si="231"/>
        <v>1134.8</v>
      </c>
      <c r="V4966" s="7">
        <f t="shared" si="232"/>
        <v>675.1</v>
      </c>
      <c r="W4966" s="7">
        <f t="shared" si="233"/>
        <v>458.74999999999994</v>
      </c>
    </row>
    <row r="4967" spans="1:23" x14ac:dyDescent="0.25">
      <c r="A4967" t="s">
        <v>3102</v>
      </c>
      <c r="B4967" s="4">
        <v>45903</v>
      </c>
      <c r="C4967" t="s">
        <v>329</v>
      </c>
      <c r="D4967" t="str">
        <f>VLOOKUP(C4967,Customers!$A$1:$H$201,4,0)</f>
        <v>Brenda Costa</v>
      </c>
      <c r="E4967" t="str">
        <f>VLOOKUP(C4967,Customers!$A$1:$H$201,5,0)</f>
        <v>Female</v>
      </c>
      <c r="F4967" s="4">
        <f>VLOOKUP(C4967,Customers!$A$1:$H$201,6,0)</f>
        <v>35714</v>
      </c>
      <c r="G4967" s="4" t="str">
        <f>VLOOKUP(C4967,Customers!$A$1:$H$201,7,0)</f>
        <v>North Christian</v>
      </c>
      <c r="H4967" s="4">
        <f>VLOOKUP(C4967,Customers!$A$1:$H$201,8,0)</f>
        <v>44816</v>
      </c>
      <c r="I4967" t="s">
        <v>792</v>
      </c>
      <c r="J4967" t="str">
        <f>VLOOKUP(I4967,Products!$A$1:$F$51,2,0)</f>
        <v>Chair Laptop</v>
      </c>
      <c r="K4967" t="str">
        <f>VLOOKUP(I4967,Products!$A$1:$F$51,3,0)</f>
        <v>Electronics</v>
      </c>
      <c r="L4967" t="str">
        <f>VLOOKUP(I4967,Products!$A$1:$F$51,4,0)</f>
        <v>Laptop</v>
      </c>
      <c r="M4967" s="7">
        <f>VLOOKUP(I4967,Products!$A$1:$F$51,5,0)</f>
        <v>1562.43</v>
      </c>
      <c r="N4967" s="7">
        <f>VLOOKUP(I4967,Products!$A$1:$F$51,6,0)</f>
        <v>1195.6300000000001</v>
      </c>
      <c r="O4967" t="s">
        <v>831</v>
      </c>
      <c r="P4967" t="str">
        <f>VLOOKUP(O4967,Stores!$A$1:$D$6,2,0)</f>
        <v>MegaMart Peckmouth</v>
      </c>
      <c r="Q4967" t="str">
        <f>VLOOKUP(O4967,Stores!$A$1:$D$6,4,0)</f>
        <v>East</v>
      </c>
      <c r="R4967" s="6">
        <v>5</v>
      </c>
      <c r="S4967" s="6">
        <v>0.15</v>
      </c>
      <c r="T4967" t="s">
        <v>857</v>
      </c>
      <c r="U4967">
        <f t="shared" si="231"/>
        <v>7812.1500000000005</v>
      </c>
      <c r="V4967" s="7">
        <f t="shared" si="232"/>
        <v>5978.1500000000005</v>
      </c>
      <c r="W4967" s="7">
        <f t="shared" si="233"/>
        <v>1833.15</v>
      </c>
    </row>
    <row r="4968" spans="1:23" x14ac:dyDescent="0.25">
      <c r="A4968" t="s">
        <v>4169</v>
      </c>
      <c r="B4968" s="4">
        <v>45903</v>
      </c>
      <c r="C4968" t="s">
        <v>226</v>
      </c>
      <c r="D4968" t="str">
        <f>VLOOKUP(C4968,Customers!$A$1:$H$201,4,0)</f>
        <v>Scott Wyatt</v>
      </c>
      <c r="E4968" t="str">
        <f>VLOOKUP(C4968,Customers!$A$1:$H$201,5,0)</f>
        <v>Female</v>
      </c>
      <c r="F4968" s="4">
        <f>VLOOKUP(C4968,Customers!$A$1:$H$201,6,0)</f>
        <v>23142</v>
      </c>
      <c r="G4968" s="4" t="str">
        <f>VLOOKUP(C4968,Customers!$A$1:$H$201,7,0)</f>
        <v>New Meagan</v>
      </c>
      <c r="H4968" s="4">
        <f>VLOOKUP(C4968,Customers!$A$1:$H$201,8,0)</f>
        <v>45562</v>
      </c>
      <c r="I4968" t="s">
        <v>741</v>
      </c>
      <c r="J4968" t="str">
        <f>VLOOKUP(I4968,Products!$A$1:$F$51,2,0)</f>
        <v>Above Camera</v>
      </c>
      <c r="K4968" t="str">
        <f>VLOOKUP(I4968,Products!$A$1:$F$51,3,0)</f>
        <v>Electronics</v>
      </c>
      <c r="L4968" t="str">
        <f>VLOOKUP(I4968,Products!$A$1:$F$51,4,0)</f>
        <v>Camera</v>
      </c>
      <c r="M4968" s="7">
        <f>VLOOKUP(I4968,Products!$A$1:$F$51,5,0)</f>
        <v>1193.0899999999999</v>
      </c>
      <c r="N4968" s="7">
        <f>VLOOKUP(I4968,Products!$A$1:$F$51,6,0)</f>
        <v>818.24</v>
      </c>
      <c r="O4968" t="s">
        <v>838</v>
      </c>
      <c r="P4968" t="str">
        <f>VLOOKUP(O4968,Stores!$A$1:$D$6,2,0)</f>
        <v>MegaMart Brianahaven</v>
      </c>
      <c r="Q4968" t="str">
        <f>VLOOKUP(O4968,Stores!$A$1:$D$6,4,0)</f>
        <v>North</v>
      </c>
      <c r="R4968" s="6">
        <v>5</v>
      </c>
      <c r="S4968" s="6">
        <v>0</v>
      </c>
      <c r="T4968" t="s">
        <v>861</v>
      </c>
      <c r="U4968">
        <f t="shared" si="231"/>
        <v>5965.45</v>
      </c>
      <c r="V4968" s="7">
        <f t="shared" si="232"/>
        <v>4091.2</v>
      </c>
      <c r="W4968" s="7">
        <f t="shared" si="233"/>
        <v>1873.25</v>
      </c>
    </row>
    <row r="4969" spans="1:23" x14ac:dyDescent="0.25">
      <c r="A4969" t="s">
        <v>4675</v>
      </c>
      <c r="B4969" s="4">
        <v>45905</v>
      </c>
      <c r="C4969" t="s">
        <v>366</v>
      </c>
      <c r="D4969" t="str">
        <f>VLOOKUP(C4969,Customers!$A$1:$H$201,4,0)</f>
        <v>Lisa Vega</v>
      </c>
      <c r="E4969" t="str">
        <f>VLOOKUP(C4969,Customers!$A$1:$H$201,5,0)</f>
        <v>Female</v>
      </c>
      <c r="F4969" s="4">
        <f>VLOOKUP(C4969,Customers!$A$1:$H$201,6,0)</f>
        <v>38361</v>
      </c>
      <c r="G4969" s="4" t="str">
        <f>VLOOKUP(C4969,Customers!$A$1:$H$201,7,0)</f>
        <v>East Colinmouth</v>
      </c>
      <c r="H4969" s="4">
        <f>VLOOKUP(C4969,Customers!$A$1:$H$201,8,0)</f>
        <v>45068</v>
      </c>
      <c r="I4969" t="s">
        <v>770</v>
      </c>
      <c r="J4969" t="str">
        <f>VLOOKUP(I4969,Products!$A$1:$F$51,2,0)</f>
        <v>Him Smartphone</v>
      </c>
      <c r="K4969" t="str">
        <f>VLOOKUP(I4969,Products!$A$1:$F$51,3,0)</f>
        <v>Electronics</v>
      </c>
      <c r="L4969" t="str">
        <f>VLOOKUP(I4969,Products!$A$1:$F$51,4,0)</f>
        <v>Smartphone</v>
      </c>
      <c r="M4969" s="7">
        <f>VLOOKUP(I4969,Products!$A$1:$F$51,5,0)</f>
        <v>1487.41</v>
      </c>
      <c r="N4969" s="7">
        <f>VLOOKUP(I4969,Products!$A$1:$F$51,6,0)</f>
        <v>813.07</v>
      </c>
      <c r="O4969" t="s">
        <v>827</v>
      </c>
      <c r="P4969" t="str">
        <f>VLOOKUP(O4969,Stores!$A$1:$D$6,2,0)</f>
        <v>MegaMart Jimenezborough</v>
      </c>
      <c r="Q4969" t="str">
        <f>VLOOKUP(O4969,Stores!$A$1:$D$6,4,0)</f>
        <v>South</v>
      </c>
      <c r="R4969" s="6">
        <v>1</v>
      </c>
      <c r="S4969" s="6">
        <v>0</v>
      </c>
      <c r="T4969" t="s">
        <v>854</v>
      </c>
      <c r="U4969">
        <f t="shared" si="231"/>
        <v>1487.41</v>
      </c>
      <c r="V4969" s="7">
        <f t="shared" si="232"/>
        <v>813.07</v>
      </c>
      <c r="W4969" s="7">
        <f t="shared" si="233"/>
        <v>673.34</v>
      </c>
    </row>
    <row r="4970" spans="1:23" x14ac:dyDescent="0.25">
      <c r="A4970" t="s">
        <v>5046</v>
      </c>
      <c r="B4970" s="4">
        <v>45905</v>
      </c>
      <c r="C4970" t="s">
        <v>14</v>
      </c>
      <c r="D4970" t="str">
        <f>VLOOKUP(C4970,Customers!$A$1:$H$201,4,0)</f>
        <v>Carol Hays</v>
      </c>
      <c r="E4970" t="str">
        <f>VLOOKUP(C4970,Customers!$A$1:$H$201,5,0)</f>
        <v>Female</v>
      </c>
      <c r="F4970" s="4">
        <f>VLOOKUP(C4970,Customers!$A$1:$H$201,6,0)</f>
        <v>38461</v>
      </c>
      <c r="G4970" s="4" t="str">
        <f>VLOOKUP(C4970,Customers!$A$1:$H$201,7,0)</f>
        <v>Port Allen</v>
      </c>
      <c r="H4970" s="4">
        <f>VLOOKUP(C4970,Customers!$A$1:$H$201,8,0)</f>
        <v>45334</v>
      </c>
      <c r="I4970" t="s">
        <v>724</v>
      </c>
      <c r="J4970" t="str">
        <f>VLOOKUP(I4970,Products!$A$1:$F$51,2,0)</f>
        <v>Company Fruits</v>
      </c>
      <c r="K4970" t="str">
        <f>VLOOKUP(I4970,Products!$A$1:$F$51,3,0)</f>
        <v>Groceries</v>
      </c>
      <c r="L4970" t="str">
        <f>VLOOKUP(I4970,Products!$A$1:$F$51,4,0)</f>
        <v>Fruits</v>
      </c>
      <c r="M4970" s="7">
        <f>VLOOKUP(I4970,Products!$A$1:$F$51,5,0)</f>
        <v>318.05</v>
      </c>
      <c r="N4970" s="7">
        <f>VLOOKUP(I4970,Products!$A$1:$F$51,6,0)</f>
        <v>742.26521739130465</v>
      </c>
      <c r="O4970" t="s">
        <v>835</v>
      </c>
      <c r="P4970" t="str">
        <f>VLOOKUP(O4970,Stores!$A$1:$D$6,2,0)</f>
        <v>MegaMart New Michele</v>
      </c>
      <c r="Q4970" t="str">
        <f>VLOOKUP(O4970,Stores!$A$1:$D$6,4,0)</f>
        <v>West</v>
      </c>
      <c r="R4970" s="6">
        <v>5</v>
      </c>
      <c r="S4970" s="6">
        <v>0.15</v>
      </c>
      <c r="T4970" t="s">
        <v>851</v>
      </c>
      <c r="U4970">
        <f t="shared" si="231"/>
        <v>1590.25</v>
      </c>
      <c r="V4970" s="7">
        <f t="shared" si="232"/>
        <v>3711.3260869565233</v>
      </c>
      <c r="W4970" s="7">
        <f t="shared" si="233"/>
        <v>-2121.9260869565232</v>
      </c>
    </row>
    <row r="4971" spans="1:23" x14ac:dyDescent="0.25">
      <c r="A4971" t="s">
        <v>5470</v>
      </c>
      <c r="B4971" s="4">
        <v>45905</v>
      </c>
      <c r="C4971" t="s">
        <v>208</v>
      </c>
      <c r="D4971" t="str">
        <f>VLOOKUP(C4971,Customers!$A$1:$H$201,4,0)</f>
        <v>Crystal Johnson</v>
      </c>
      <c r="E4971" t="str">
        <f>VLOOKUP(C4971,Customers!$A$1:$H$201,5,0)</f>
        <v>Female</v>
      </c>
      <c r="F4971" s="4">
        <f>VLOOKUP(C4971,Customers!$A$1:$H$201,6,0)</f>
        <v>37570</v>
      </c>
      <c r="G4971" s="4" t="str">
        <f>VLOOKUP(C4971,Customers!$A$1:$H$201,7,0)</f>
        <v>New Kathleentown</v>
      </c>
      <c r="H4971" s="4">
        <f>VLOOKUP(C4971,Customers!$A$1:$H$201,8,0)</f>
        <v>44274</v>
      </c>
      <c r="I4971" t="s">
        <v>741</v>
      </c>
      <c r="J4971" t="str">
        <f>VLOOKUP(I4971,Products!$A$1:$F$51,2,0)</f>
        <v>Above Camera</v>
      </c>
      <c r="K4971" t="str">
        <f>VLOOKUP(I4971,Products!$A$1:$F$51,3,0)</f>
        <v>Electronics</v>
      </c>
      <c r="L4971" t="str">
        <f>VLOOKUP(I4971,Products!$A$1:$F$51,4,0)</f>
        <v>Camera</v>
      </c>
      <c r="M4971" s="7">
        <f>VLOOKUP(I4971,Products!$A$1:$F$51,5,0)</f>
        <v>1193.0899999999999</v>
      </c>
      <c r="N4971" s="7">
        <f>VLOOKUP(I4971,Products!$A$1:$F$51,6,0)</f>
        <v>818.24</v>
      </c>
      <c r="O4971" t="s">
        <v>838</v>
      </c>
      <c r="P4971" t="str">
        <f>VLOOKUP(O4971,Stores!$A$1:$D$6,2,0)</f>
        <v>MegaMart Brianahaven</v>
      </c>
      <c r="Q4971" t="str">
        <f>VLOOKUP(O4971,Stores!$A$1:$D$6,4,0)</f>
        <v>North</v>
      </c>
      <c r="R4971" s="6">
        <v>2</v>
      </c>
      <c r="S4971" s="6">
        <v>0.15</v>
      </c>
      <c r="T4971" t="s">
        <v>857</v>
      </c>
      <c r="U4971">
        <f t="shared" si="231"/>
        <v>2386.1799999999998</v>
      </c>
      <c r="V4971" s="7">
        <f t="shared" si="232"/>
        <v>1636.48</v>
      </c>
      <c r="W4971" s="7">
        <f t="shared" si="233"/>
        <v>748.8499999999998</v>
      </c>
    </row>
    <row r="4972" spans="1:23" x14ac:dyDescent="0.25">
      <c r="A4972" t="s">
        <v>5559</v>
      </c>
      <c r="B4972" s="4">
        <v>45905</v>
      </c>
      <c r="C4972" t="s">
        <v>537</v>
      </c>
      <c r="D4972" t="str">
        <f>VLOOKUP(C4972,Customers!$A$1:$H$201,4,0)</f>
        <v>Melissa Torres</v>
      </c>
      <c r="E4972" t="str">
        <f>VLOOKUP(C4972,Customers!$A$1:$H$201,5,0)</f>
        <v>Male</v>
      </c>
      <c r="F4972" s="4">
        <f>VLOOKUP(C4972,Customers!$A$1:$H$201,6,0)</f>
        <v>28514</v>
      </c>
      <c r="G4972" s="4" t="str">
        <f>VLOOKUP(C4972,Customers!$A$1:$H$201,7,0)</f>
        <v>North Kathryn</v>
      </c>
      <c r="H4972" s="4">
        <f>VLOOKUP(C4972,Customers!$A$1:$H$201,8,0)</f>
        <v>45779</v>
      </c>
      <c r="I4972" t="s">
        <v>812</v>
      </c>
      <c r="J4972" t="str">
        <f>VLOOKUP(I4972,Products!$A$1:$F$51,2,0)</f>
        <v>Set Dairy</v>
      </c>
      <c r="K4972" t="str">
        <f>VLOOKUP(I4972,Products!$A$1:$F$51,3,0)</f>
        <v>Groceries</v>
      </c>
      <c r="L4972" t="str">
        <f>VLOOKUP(I4972,Products!$A$1:$F$51,4,0)</f>
        <v>Dairy</v>
      </c>
      <c r="M4972" s="7">
        <f>VLOOKUP(I4972,Products!$A$1:$F$51,5,0)</f>
        <v>1879.08</v>
      </c>
      <c r="N4972" s="7">
        <f>VLOOKUP(I4972,Products!$A$1:$F$51,6,0)</f>
        <v>1004.56</v>
      </c>
      <c r="O4972" t="s">
        <v>835</v>
      </c>
      <c r="P4972" t="str">
        <f>VLOOKUP(O4972,Stores!$A$1:$D$6,2,0)</f>
        <v>MegaMart New Michele</v>
      </c>
      <c r="Q4972" t="str">
        <f>VLOOKUP(O4972,Stores!$A$1:$D$6,4,0)</f>
        <v>West</v>
      </c>
      <c r="R4972" s="6">
        <v>4</v>
      </c>
      <c r="S4972" s="6">
        <v>0.05</v>
      </c>
      <c r="T4972" t="s">
        <v>857</v>
      </c>
      <c r="U4972">
        <f t="shared" si="231"/>
        <v>7516.32</v>
      </c>
      <c r="V4972" s="7">
        <f t="shared" si="232"/>
        <v>4018.24</v>
      </c>
      <c r="W4972" s="7">
        <f t="shared" si="233"/>
        <v>3497.13</v>
      </c>
    </row>
    <row r="4973" spans="1:23" x14ac:dyDescent="0.25">
      <c r="A4973" t="s">
        <v>1415</v>
      </c>
      <c r="B4973" s="4">
        <v>45906</v>
      </c>
      <c r="C4973" t="s">
        <v>700</v>
      </c>
      <c r="D4973" t="str">
        <f>VLOOKUP(C4973,Customers!$A$1:$H$201,4,0)</f>
        <v>Ronald Haley</v>
      </c>
      <c r="E4973" t="str">
        <f>VLOOKUP(C4973,Customers!$A$1:$H$201,5,0)</f>
        <v>Male</v>
      </c>
      <c r="F4973" s="4">
        <f>VLOOKUP(C4973,Customers!$A$1:$H$201,6,0)</f>
        <v>37249</v>
      </c>
      <c r="G4973" s="4" t="str">
        <f>VLOOKUP(C4973,Customers!$A$1:$H$201,7,0)</f>
        <v>Jenniferbury</v>
      </c>
      <c r="H4973" s="4">
        <f>VLOOKUP(C4973,Customers!$A$1:$H$201,8,0)</f>
        <v>45832</v>
      </c>
      <c r="I4973" t="s">
        <v>794</v>
      </c>
      <c r="J4973" t="str">
        <f>VLOOKUP(I4973,Products!$A$1:$F$51,2,0)</f>
        <v>New Watches</v>
      </c>
      <c r="K4973" t="str">
        <f>VLOOKUP(I4973,Products!$A$1:$F$51,3,0)</f>
        <v>Fashion</v>
      </c>
      <c r="L4973" t="str">
        <f>VLOOKUP(I4973,Products!$A$1:$F$51,4,0)</f>
        <v>Watches</v>
      </c>
      <c r="M4973" s="7">
        <f>VLOOKUP(I4973,Products!$A$1:$F$51,5,0)</f>
        <v>1501.46</v>
      </c>
      <c r="N4973" s="7">
        <f>VLOOKUP(I4973,Products!$A$1:$F$51,6,0)</f>
        <v>1167.73</v>
      </c>
      <c r="O4973" t="s">
        <v>842</v>
      </c>
      <c r="P4973" t="str">
        <f>VLOOKUP(O4973,Stores!$A$1:$D$6,2,0)</f>
        <v>MegaMart Johnmouth</v>
      </c>
      <c r="Q4973" t="str">
        <f>VLOOKUP(O4973,Stores!$A$1:$D$6,4,0)</f>
        <v>East</v>
      </c>
      <c r="R4973" s="6">
        <v>1</v>
      </c>
      <c r="S4973" s="6">
        <v>0.05</v>
      </c>
      <c r="T4973" t="s">
        <v>861</v>
      </c>
      <c r="U4973">
        <f t="shared" si="231"/>
        <v>1501.46</v>
      </c>
      <c r="V4973" s="7">
        <f t="shared" si="232"/>
        <v>1167.73</v>
      </c>
      <c r="W4973" s="7">
        <f t="shared" si="233"/>
        <v>332.78000000000003</v>
      </c>
    </row>
    <row r="4974" spans="1:23" x14ac:dyDescent="0.25">
      <c r="A4974" t="s">
        <v>2763</v>
      </c>
      <c r="B4974" s="4">
        <v>45906</v>
      </c>
      <c r="C4974" t="s">
        <v>606</v>
      </c>
      <c r="D4974" t="str">
        <f>VLOOKUP(C4974,Customers!$A$1:$H$201,4,0)</f>
        <v>Christina Dominguez</v>
      </c>
      <c r="E4974" t="str">
        <f>VLOOKUP(C4974,Customers!$A$1:$H$201,5,0)</f>
        <v>Male</v>
      </c>
      <c r="F4974" s="4">
        <f>VLOOKUP(C4974,Customers!$A$1:$H$201,6,0)</f>
        <v>34043</v>
      </c>
      <c r="G4974" s="4" t="str">
        <f>VLOOKUP(C4974,Customers!$A$1:$H$201,7,0)</f>
        <v>Robertsborough</v>
      </c>
      <c r="H4974" s="4">
        <f>VLOOKUP(C4974,Customers!$A$1:$H$201,8,0)</f>
        <v>45866</v>
      </c>
      <c r="I4974" t="s">
        <v>804</v>
      </c>
      <c r="J4974" t="str">
        <f>VLOOKUP(I4974,Products!$A$1:$F$51,2,0)</f>
        <v>Present Television</v>
      </c>
      <c r="K4974" t="str">
        <f>VLOOKUP(I4974,Products!$A$1:$F$51,3,0)</f>
        <v>Electronics</v>
      </c>
      <c r="L4974" t="str">
        <f>VLOOKUP(I4974,Products!$A$1:$F$51,4,0)</f>
        <v>Television</v>
      </c>
      <c r="M4974" s="7">
        <f>VLOOKUP(I4974,Products!$A$1:$F$51,5,0)</f>
        <v>1635.01</v>
      </c>
      <c r="N4974" s="7">
        <f>VLOOKUP(I4974,Products!$A$1:$F$51,6,0)</f>
        <v>1043.29</v>
      </c>
      <c r="O4974" t="s">
        <v>831</v>
      </c>
      <c r="P4974" t="str">
        <f>VLOOKUP(O4974,Stores!$A$1:$D$6,2,0)</f>
        <v>MegaMart Peckmouth</v>
      </c>
      <c r="Q4974" t="str">
        <f>VLOOKUP(O4974,Stores!$A$1:$D$6,4,0)</f>
        <v>East</v>
      </c>
      <c r="R4974" s="6">
        <v>4</v>
      </c>
      <c r="S4974" s="6">
        <v>0.1</v>
      </c>
      <c r="T4974" t="s">
        <v>861</v>
      </c>
      <c r="U4974">
        <f t="shared" si="231"/>
        <v>6540.04</v>
      </c>
      <c r="V4974" s="7">
        <f t="shared" si="232"/>
        <v>4173.16</v>
      </c>
      <c r="W4974" s="7">
        <f t="shared" si="233"/>
        <v>2365.98</v>
      </c>
    </row>
    <row r="4975" spans="1:23" x14ac:dyDescent="0.25">
      <c r="A4975" t="s">
        <v>3332</v>
      </c>
      <c r="B4975" s="4">
        <v>45906</v>
      </c>
      <c r="C4975" t="s">
        <v>634</v>
      </c>
      <c r="D4975" t="str">
        <f>VLOOKUP(C4975,Customers!$A$1:$H$201,4,0)</f>
        <v>Nichole Calhoun</v>
      </c>
      <c r="E4975" t="str">
        <f>VLOOKUP(C4975,Customers!$A$1:$H$201,5,0)</f>
        <v>Female</v>
      </c>
      <c r="F4975" s="4">
        <f>VLOOKUP(C4975,Customers!$A$1:$H$201,6,0)</f>
        <v>21899</v>
      </c>
      <c r="G4975" s="4" t="str">
        <f>VLOOKUP(C4975,Customers!$A$1:$H$201,7,0)</f>
        <v>West Dakotaside</v>
      </c>
      <c r="H4975" s="4">
        <f>VLOOKUP(C4975,Customers!$A$1:$H$201,8,0)</f>
        <v>44853</v>
      </c>
      <c r="I4975" t="s">
        <v>760</v>
      </c>
      <c r="J4975" t="str">
        <f>VLOOKUP(I4975,Products!$A$1:$F$51,2,0)</f>
        <v>Simple Accessories</v>
      </c>
      <c r="K4975" t="str">
        <f>VLOOKUP(I4975,Products!$A$1:$F$51,3,0)</f>
        <v>Fashion</v>
      </c>
      <c r="L4975" t="str">
        <f>VLOOKUP(I4975,Products!$A$1:$F$51,4,0)</f>
        <v>Accessories</v>
      </c>
      <c r="M4975" s="7">
        <f>VLOOKUP(I4975,Products!$A$1:$F$51,5,0)</f>
        <v>1102.791777777778</v>
      </c>
      <c r="N4975" s="7">
        <f>VLOOKUP(I4975,Products!$A$1:$F$51,6,0)</f>
        <v>242.98</v>
      </c>
      <c r="O4975" t="s">
        <v>827</v>
      </c>
      <c r="P4975" t="str">
        <f>VLOOKUP(O4975,Stores!$A$1:$D$6,2,0)</f>
        <v>MegaMart Jimenezborough</v>
      </c>
      <c r="Q4975" t="str">
        <f>VLOOKUP(O4975,Stores!$A$1:$D$6,4,0)</f>
        <v>South</v>
      </c>
      <c r="R4975" s="6">
        <v>3</v>
      </c>
      <c r="S4975" s="6">
        <v>0</v>
      </c>
      <c r="T4975" t="s">
        <v>857</v>
      </c>
      <c r="U4975">
        <f t="shared" si="231"/>
        <v>3308.3753333333339</v>
      </c>
      <c r="V4975" s="7">
        <f t="shared" si="232"/>
        <v>728.93999999999994</v>
      </c>
      <c r="W4975" s="7">
        <f t="shared" si="233"/>
        <v>2578.4353333333338</v>
      </c>
    </row>
    <row r="4976" spans="1:23" x14ac:dyDescent="0.25">
      <c r="A4976" t="s">
        <v>3364</v>
      </c>
      <c r="B4976" s="4">
        <v>45906</v>
      </c>
      <c r="C4976" t="s">
        <v>14</v>
      </c>
      <c r="D4976" t="str">
        <f>VLOOKUP(C4976,Customers!$A$1:$H$201,4,0)</f>
        <v>Carol Hays</v>
      </c>
      <c r="E4976" t="str">
        <f>VLOOKUP(C4976,Customers!$A$1:$H$201,5,0)</f>
        <v>Female</v>
      </c>
      <c r="F4976" s="4">
        <f>VLOOKUP(C4976,Customers!$A$1:$H$201,6,0)</f>
        <v>38461</v>
      </c>
      <c r="G4976" s="4" t="str">
        <f>VLOOKUP(C4976,Customers!$A$1:$H$201,7,0)</f>
        <v>Port Allen</v>
      </c>
      <c r="H4976" s="4">
        <f>VLOOKUP(C4976,Customers!$A$1:$H$201,8,0)</f>
        <v>45334</v>
      </c>
      <c r="I4976" t="s">
        <v>790</v>
      </c>
      <c r="J4976" t="str">
        <f>VLOOKUP(I4976,Products!$A$1:$F$51,2,0)</f>
        <v>Everything Laptop</v>
      </c>
      <c r="K4976" t="str">
        <f>VLOOKUP(I4976,Products!$A$1:$F$51,3,0)</f>
        <v>Electronics</v>
      </c>
      <c r="L4976" t="str">
        <f>VLOOKUP(I4976,Products!$A$1:$F$51,4,0)</f>
        <v>Laptop</v>
      </c>
      <c r="M4976" s="7">
        <f>VLOOKUP(I4976,Products!$A$1:$F$51,5,0)</f>
        <v>428.05</v>
      </c>
      <c r="N4976" s="7">
        <f>VLOOKUP(I4976,Products!$A$1:$F$51,6,0)</f>
        <v>246.07</v>
      </c>
      <c r="O4976" t="s">
        <v>838</v>
      </c>
      <c r="P4976" t="str">
        <f>VLOOKUP(O4976,Stores!$A$1:$D$6,2,0)</f>
        <v>MegaMart Brianahaven</v>
      </c>
      <c r="Q4976" t="str">
        <f>VLOOKUP(O4976,Stores!$A$1:$D$6,4,0)</f>
        <v>North</v>
      </c>
      <c r="R4976" s="6">
        <v>4</v>
      </c>
      <c r="S4976" s="6">
        <v>0.15</v>
      </c>
      <c r="T4976" t="s">
        <v>861</v>
      </c>
      <c r="U4976">
        <f t="shared" si="231"/>
        <v>1712.2</v>
      </c>
      <c r="V4976" s="7">
        <f t="shared" si="232"/>
        <v>984.28</v>
      </c>
      <c r="W4976" s="7">
        <f t="shared" si="233"/>
        <v>727.07</v>
      </c>
    </row>
    <row r="4977" spans="1:24" x14ac:dyDescent="0.25">
      <c r="A4977" t="s">
        <v>3531</v>
      </c>
      <c r="B4977" s="4">
        <v>45906</v>
      </c>
      <c r="C4977" t="s">
        <v>668</v>
      </c>
      <c r="D4977" t="str">
        <f>VLOOKUP(C4977,Customers!$A$1:$H$201,4,0)</f>
        <v>Daniel Lawson</v>
      </c>
      <c r="E4977" t="str">
        <f>VLOOKUP(C4977,Customers!$A$1:$H$201,5,0)</f>
        <v>Male</v>
      </c>
      <c r="F4977" s="4">
        <f>VLOOKUP(C4977,Customers!$A$1:$H$201,6,0)</f>
        <v>24703</v>
      </c>
      <c r="G4977" s="4" t="str">
        <f>VLOOKUP(C4977,Customers!$A$1:$H$201,7,0)</f>
        <v>Conwayside</v>
      </c>
      <c r="H4977" s="4">
        <f>VLOOKUP(C4977,Customers!$A$1:$H$201,8,0)</f>
        <v>45026</v>
      </c>
      <c r="I4977" t="s">
        <v>714</v>
      </c>
      <c r="J4977" t="str">
        <f>VLOOKUP(I4977,Products!$A$1:$F$51,2,0)</f>
        <v>Here Footwear</v>
      </c>
      <c r="K4977" t="str">
        <f>VLOOKUP(I4977,Products!$A$1:$F$51,3,0)</f>
        <v>Fashion</v>
      </c>
      <c r="L4977" t="str">
        <f>VLOOKUP(I4977,Products!$A$1:$F$51,4,0)</f>
        <v>Footwear</v>
      </c>
      <c r="M4977" s="7">
        <f>VLOOKUP(I4977,Products!$A$1:$F$51,5,0)</f>
        <v>1102.791777777778</v>
      </c>
      <c r="N4977" s="7">
        <f>VLOOKUP(I4977,Products!$A$1:$F$51,6,0)</f>
        <v>169.03</v>
      </c>
      <c r="O4977" t="s">
        <v>835</v>
      </c>
      <c r="P4977" t="str">
        <f>VLOOKUP(O4977,Stores!$A$1:$D$6,2,0)</f>
        <v>MegaMart New Michele</v>
      </c>
      <c r="Q4977" t="str">
        <f>VLOOKUP(O4977,Stores!$A$1:$D$6,4,0)</f>
        <v>West</v>
      </c>
      <c r="R4977" s="6">
        <v>3</v>
      </c>
      <c r="S4977" s="6">
        <v>0.15</v>
      </c>
      <c r="T4977" t="s">
        <v>857</v>
      </c>
      <c r="U4977">
        <f t="shared" si="231"/>
        <v>3308.3753333333339</v>
      </c>
      <c r="V4977" s="7">
        <f t="shared" si="232"/>
        <v>507.09000000000003</v>
      </c>
      <c r="W4977" s="7">
        <f t="shared" si="233"/>
        <v>2800.4353333333338</v>
      </c>
    </row>
    <row r="4978" spans="1:24" x14ac:dyDescent="0.25">
      <c r="A4978" t="s">
        <v>3589</v>
      </c>
      <c r="B4978" s="4">
        <v>45906</v>
      </c>
      <c r="C4978" t="s">
        <v>547</v>
      </c>
      <c r="D4978" t="str">
        <f>VLOOKUP(C4978,Customers!$A$1:$H$201,4,0)</f>
        <v>Brittany Green</v>
      </c>
      <c r="E4978" t="str">
        <f>VLOOKUP(C4978,Customers!$A$1:$H$201,5,0)</f>
        <v>Male</v>
      </c>
      <c r="F4978" s="4">
        <f>VLOOKUP(C4978,Customers!$A$1:$H$201,6,0)</f>
        <v>31945</v>
      </c>
      <c r="G4978" s="4" t="str">
        <f>VLOOKUP(C4978,Customers!$A$1:$H$201,7,0)</f>
        <v>Port Jeffreyside</v>
      </c>
      <c r="H4978" s="4">
        <f>VLOOKUP(C4978,Customers!$A$1:$H$201,8,0)</f>
        <v>44261</v>
      </c>
      <c r="I4978" t="s">
        <v>735</v>
      </c>
      <c r="J4978" t="str">
        <f>VLOOKUP(I4978,Products!$A$1:$F$51,2,0)</f>
        <v>Step Smartphone</v>
      </c>
      <c r="K4978" t="str">
        <f>VLOOKUP(I4978,Products!$A$1:$F$51,3,0)</f>
        <v>Electronics</v>
      </c>
      <c r="L4978" t="str">
        <f>VLOOKUP(I4978,Products!$A$1:$F$51,4,0)</f>
        <v>Smartphone</v>
      </c>
      <c r="M4978" s="7">
        <f>VLOOKUP(I4978,Products!$A$1:$F$51,5,0)</f>
        <v>1194.1199999999999</v>
      </c>
      <c r="N4978" s="7">
        <f>VLOOKUP(I4978,Products!$A$1:$F$51,6,0)</f>
        <v>838.95</v>
      </c>
      <c r="O4978" t="s">
        <v>827</v>
      </c>
      <c r="P4978" t="str">
        <f>VLOOKUP(O4978,Stores!$A$1:$D$6,2,0)</f>
        <v>MegaMart Jimenezborough</v>
      </c>
      <c r="Q4978" t="str">
        <f>VLOOKUP(O4978,Stores!$A$1:$D$6,4,0)</f>
        <v>South</v>
      </c>
      <c r="R4978" s="6">
        <v>5</v>
      </c>
      <c r="S4978" s="6">
        <v>0</v>
      </c>
      <c r="T4978" t="s">
        <v>861</v>
      </c>
      <c r="U4978">
        <f t="shared" si="231"/>
        <v>5970.5999999999995</v>
      </c>
      <c r="V4978" s="7">
        <f t="shared" si="232"/>
        <v>4194.75</v>
      </c>
      <c r="W4978" s="7">
        <f t="shared" si="233"/>
        <v>1774.8499999999995</v>
      </c>
    </row>
    <row r="4979" spans="1:24" x14ac:dyDescent="0.25">
      <c r="A4979" t="s">
        <v>3739</v>
      </c>
      <c r="B4979" s="4">
        <v>45907</v>
      </c>
      <c r="C4979" t="s">
        <v>353</v>
      </c>
      <c r="D4979" t="str">
        <f>VLOOKUP(C4979,Customers!$A$1:$H$201,4,0)</f>
        <v>Kimberly Stokes</v>
      </c>
      <c r="E4979" t="str">
        <f>VLOOKUP(C4979,Customers!$A$1:$H$201,5,0)</f>
        <v>Male</v>
      </c>
      <c r="F4979" s="4">
        <f>VLOOKUP(C4979,Customers!$A$1:$H$201,6,0)</f>
        <v>22937</v>
      </c>
      <c r="G4979" s="4" t="str">
        <f>VLOOKUP(C4979,Customers!$A$1:$H$201,7,0)</f>
        <v>Seanland</v>
      </c>
      <c r="H4979" s="4">
        <f>VLOOKUP(C4979,Customers!$A$1:$H$201,8,0)</f>
        <v>45876</v>
      </c>
      <c r="I4979" t="s">
        <v>718</v>
      </c>
      <c r="J4979" t="str">
        <f>VLOOKUP(I4979,Products!$A$1:$F$51,2,0)</f>
        <v>Four Accessories</v>
      </c>
      <c r="K4979" t="str">
        <f>VLOOKUP(I4979,Products!$A$1:$F$51,3,0)</f>
        <v>Fashion</v>
      </c>
      <c r="L4979" t="str">
        <f>VLOOKUP(I4979,Products!$A$1:$F$51,4,0)</f>
        <v>Accessories</v>
      </c>
      <c r="M4979" s="7">
        <f>VLOOKUP(I4979,Products!$A$1:$F$51,5,0)</f>
        <v>1853.77</v>
      </c>
      <c r="N4979" s="7">
        <f>VLOOKUP(I4979,Products!$A$1:$F$51,6,0)</f>
        <v>1363.52</v>
      </c>
      <c r="O4979" t="s">
        <v>835</v>
      </c>
      <c r="P4979" t="str">
        <f>VLOOKUP(O4979,Stores!$A$1:$D$6,2,0)</f>
        <v>MegaMart New Michele</v>
      </c>
      <c r="Q4979" t="str">
        <f>VLOOKUP(O4979,Stores!$A$1:$D$6,4,0)</f>
        <v>West</v>
      </c>
      <c r="R4979" s="6">
        <v>2</v>
      </c>
      <c r="S4979" s="6">
        <v>0.1</v>
      </c>
      <c r="T4979" t="s">
        <v>861</v>
      </c>
      <c r="U4979">
        <f t="shared" si="231"/>
        <v>3707.54</v>
      </c>
      <c r="V4979" s="7">
        <f t="shared" si="232"/>
        <v>2727.04</v>
      </c>
      <c r="W4979" s="7">
        <f t="shared" si="233"/>
        <v>979.6</v>
      </c>
    </row>
    <row r="4980" spans="1:24" x14ac:dyDescent="0.25">
      <c r="A4980" t="s">
        <v>3924</v>
      </c>
      <c r="B4980" s="4">
        <v>45907</v>
      </c>
      <c r="C4980" t="s">
        <v>391</v>
      </c>
      <c r="D4980" t="str">
        <f>VLOOKUP(C4980,Customers!$A$1:$H$201,4,0)</f>
        <v>Kenneth Berg</v>
      </c>
      <c r="E4980" t="str">
        <f>VLOOKUP(C4980,Customers!$A$1:$H$201,5,0)</f>
        <v>Male</v>
      </c>
      <c r="F4980" s="4">
        <f>VLOOKUP(C4980,Customers!$A$1:$H$201,6,0)</f>
        <v>25566</v>
      </c>
      <c r="G4980" s="4" t="str">
        <f>VLOOKUP(C4980,Customers!$A$1:$H$201,7,0)</f>
        <v>Morrisborough</v>
      </c>
      <c r="H4980" s="4">
        <f>VLOOKUP(C4980,Customers!$A$1:$H$201,8,0)</f>
        <v>45113</v>
      </c>
      <c r="I4980" t="s">
        <v>743</v>
      </c>
      <c r="J4980" t="str">
        <f>VLOOKUP(I4980,Products!$A$1:$F$51,2,0)</f>
        <v>World Watches</v>
      </c>
      <c r="K4980" t="str">
        <f>VLOOKUP(I4980,Products!$A$1:$F$51,3,0)</f>
        <v>Fashion</v>
      </c>
      <c r="L4980" t="str">
        <f>VLOOKUP(I4980,Products!$A$1:$F$51,4,0)</f>
        <v>Watches</v>
      </c>
      <c r="M4980" s="7">
        <f>VLOOKUP(I4980,Products!$A$1:$F$51,5,0)</f>
        <v>1134.8</v>
      </c>
      <c r="N4980" s="7">
        <f>VLOOKUP(I4980,Products!$A$1:$F$51,6,0)</f>
        <v>675.1</v>
      </c>
      <c r="O4980" t="s">
        <v>827</v>
      </c>
      <c r="P4980" t="str">
        <f>VLOOKUP(O4980,Stores!$A$1:$D$6,2,0)</f>
        <v>MegaMart Jimenezborough</v>
      </c>
      <c r="Q4980" t="str">
        <f>VLOOKUP(O4980,Stores!$A$1:$D$6,4,0)</f>
        <v>South</v>
      </c>
      <c r="R4980" s="6">
        <v>4</v>
      </c>
      <c r="S4980" s="6">
        <v>0</v>
      </c>
      <c r="T4980" t="s">
        <v>851</v>
      </c>
      <c r="U4980">
        <f t="shared" si="231"/>
        <v>4539.2</v>
      </c>
      <c r="V4980" s="7">
        <f t="shared" si="232"/>
        <v>2700.4</v>
      </c>
      <c r="W4980" s="7">
        <f t="shared" si="233"/>
        <v>1837.7999999999997</v>
      </c>
    </row>
    <row r="4981" spans="1:24" x14ac:dyDescent="0.25">
      <c r="A4981" t="s">
        <v>4335</v>
      </c>
      <c r="B4981" s="4">
        <v>45907</v>
      </c>
      <c r="C4981" t="s">
        <v>165</v>
      </c>
      <c r="D4981" t="str">
        <f>VLOOKUP(C4981,Customers!$A$1:$H$201,4,0)</f>
        <v>Kenneth Allen</v>
      </c>
      <c r="E4981" t="str">
        <f>VLOOKUP(C4981,Customers!$A$1:$H$201,5,0)</f>
        <v>Male</v>
      </c>
      <c r="F4981" s="4">
        <f>VLOOKUP(C4981,Customers!$A$1:$H$201,6,0)</f>
        <v>32400</v>
      </c>
      <c r="G4981" s="4" t="str">
        <f>VLOOKUP(C4981,Customers!$A$1:$H$201,7,0)</f>
        <v>North Jonathonhaven</v>
      </c>
      <c r="H4981" s="4">
        <f>VLOOKUP(C4981,Customers!$A$1:$H$201,8,0)</f>
        <v>45213</v>
      </c>
      <c r="I4981" t="s">
        <v>718</v>
      </c>
      <c r="J4981" t="str">
        <f>VLOOKUP(I4981,Products!$A$1:$F$51,2,0)</f>
        <v>Four Accessories</v>
      </c>
      <c r="K4981" t="str">
        <f>VLOOKUP(I4981,Products!$A$1:$F$51,3,0)</f>
        <v>Fashion</v>
      </c>
      <c r="L4981" t="str">
        <f>VLOOKUP(I4981,Products!$A$1:$F$51,4,0)</f>
        <v>Accessories</v>
      </c>
      <c r="M4981" s="7">
        <f>VLOOKUP(I4981,Products!$A$1:$F$51,5,0)</f>
        <v>1853.77</v>
      </c>
      <c r="N4981" s="7">
        <f>VLOOKUP(I4981,Products!$A$1:$F$51,6,0)</f>
        <v>1363.52</v>
      </c>
      <c r="O4981" t="s">
        <v>827</v>
      </c>
      <c r="P4981" t="str">
        <f>VLOOKUP(O4981,Stores!$A$1:$D$6,2,0)</f>
        <v>MegaMart Jimenezborough</v>
      </c>
      <c r="Q4981" t="str">
        <f>VLOOKUP(O4981,Stores!$A$1:$D$6,4,0)</f>
        <v>South</v>
      </c>
      <c r="R4981" s="6">
        <v>1</v>
      </c>
      <c r="S4981" s="6">
        <v>0.05</v>
      </c>
      <c r="T4981" t="s">
        <v>861</v>
      </c>
      <c r="U4981">
        <f t="shared" si="231"/>
        <v>1853.77</v>
      </c>
      <c r="V4981" s="7">
        <f t="shared" si="232"/>
        <v>1363.52</v>
      </c>
      <c r="W4981" s="7">
        <f t="shared" si="233"/>
        <v>489.3</v>
      </c>
    </row>
    <row r="4982" spans="1:24" x14ac:dyDescent="0.25">
      <c r="A4982" t="s">
        <v>4687</v>
      </c>
      <c r="B4982" s="4">
        <v>45907</v>
      </c>
      <c r="C4982" t="s">
        <v>75</v>
      </c>
      <c r="D4982" t="str">
        <f>VLOOKUP(C4982,Customers!$A$1:$H$201,4,0)</f>
        <v>John Smith</v>
      </c>
      <c r="E4982" t="str">
        <f>VLOOKUP(C4982,Customers!$A$1:$H$201,5,0)</f>
        <v>Female</v>
      </c>
      <c r="F4982" s="4">
        <f>VLOOKUP(C4982,Customers!$A$1:$H$201,6,0)</f>
        <v>35931</v>
      </c>
      <c r="G4982" s="4" t="str">
        <f>VLOOKUP(C4982,Customers!$A$1:$H$201,7,0)</f>
        <v>Stephaniechester</v>
      </c>
      <c r="H4982" s="4">
        <f>VLOOKUP(C4982,Customers!$A$1:$H$201,8,0)</f>
        <v>45063</v>
      </c>
      <c r="I4982" t="s">
        <v>786</v>
      </c>
      <c r="J4982" t="str">
        <f>VLOOKUP(I4982,Products!$A$1:$F$51,2,0)</f>
        <v>Difficult Vegetables</v>
      </c>
      <c r="K4982" t="str">
        <f>VLOOKUP(I4982,Products!$A$1:$F$51,3,0)</f>
        <v>Groceries</v>
      </c>
      <c r="L4982" t="str">
        <f>VLOOKUP(I4982,Products!$A$1:$F$51,4,0)</f>
        <v>Vegetables</v>
      </c>
      <c r="M4982" s="7">
        <f>VLOOKUP(I4982,Products!$A$1:$F$51,5,0)</f>
        <v>1102.791777777778</v>
      </c>
      <c r="N4982" s="7">
        <f>VLOOKUP(I4982,Products!$A$1:$F$51,6,0)</f>
        <v>164.01</v>
      </c>
      <c r="O4982" t="s">
        <v>827</v>
      </c>
      <c r="P4982" t="str">
        <f>VLOOKUP(O4982,Stores!$A$1:$D$6,2,0)</f>
        <v>MegaMart Jimenezborough</v>
      </c>
      <c r="Q4982" t="str">
        <f>VLOOKUP(O4982,Stores!$A$1:$D$6,4,0)</f>
        <v>South</v>
      </c>
      <c r="R4982" s="6">
        <v>4</v>
      </c>
      <c r="S4982" s="6">
        <v>0.1</v>
      </c>
      <c r="T4982" t="s">
        <v>851</v>
      </c>
      <c r="U4982">
        <f t="shared" si="231"/>
        <v>4411.1671111111118</v>
      </c>
      <c r="V4982" s="7">
        <f t="shared" si="232"/>
        <v>656.04</v>
      </c>
      <c r="W4982" s="7">
        <f t="shared" si="233"/>
        <v>3754.2271111111118</v>
      </c>
    </row>
    <row r="4983" spans="1:24" x14ac:dyDescent="0.25">
      <c r="A4983" t="s">
        <v>5501</v>
      </c>
      <c r="B4983" s="4">
        <v>45907</v>
      </c>
      <c r="C4983" t="s">
        <v>26</v>
      </c>
      <c r="D4983" t="str">
        <f>VLOOKUP(C4983,Customers!$A$1:$H$201,4,0)</f>
        <v>Danny Moore</v>
      </c>
      <c r="E4983" t="str">
        <f>VLOOKUP(C4983,Customers!$A$1:$H$201,5,0)</f>
        <v>Male</v>
      </c>
      <c r="F4983" s="4">
        <f>VLOOKUP(C4983,Customers!$A$1:$H$201,6,0)</f>
        <v>31688</v>
      </c>
      <c r="G4983" s="4" t="str">
        <f>VLOOKUP(C4983,Customers!$A$1:$H$201,7,0)</f>
        <v>Costaberg</v>
      </c>
      <c r="H4983" s="4">
        <f>VLOOKUP(C4983,Customers!$A$1:$H$201,8,0)</f>
        <v>44751</v>
      </c>
      <c r="I4983" t="s">
        <v>790</v>
      </c>
      <c r="J4983" t="str">
        <f>VLOOKUP(I4983,Products!$A$1:$F$51,2,0)</f>
        <v>Everything Laptop</v>
      </c>
      <c r="K4983" t="str">
        <f>VLOOKUP(I4983,Products!$A$1:$F$51,3,0)</f>
        <v>Electronics</v>
      </c>
      <c r="L4983" t="str">
        <f>VLOOKUP(I4983,Products!$A$1:$F$51,4,0)</f>
        <v>Laptop</v>
      </c>
      <c r="M4983" s="7">
        <f>VLOOKUP(I4983,Products!$A$1:$F$51,5,0)</f>
        <v>428.05</v>
      </c>
      <c r="N4983" s="7">
        <f>VLOOKUP(I4983,Products!$A$1:$F$51,6,0)</f>
        <v>246.07</v>
      </c>
      <c r="O4983" t="s">
        <v>831</v>
      </c>
      <c r="P4983" t="str">
        <f>VLOOKUP(O4983,Stores!$A$1:$D$6,2,0)</f>
        <v>MegaMart Peckmouth</v>
      </c>
      <c r="Q4983" t="str">
        <f>VLOOKUP(O4983,Stores!$A$1:$D$6,4,0)</f>
        <v>East</v>
      </c>
      <c r="R4983" s="6">
        <v>1</v>
      </c>
      <c r="S4983" s="6">
        <v>0</v>
      </c>
      <c r="T4983" t="s">
        <v>861</v>
      </c>
      <c r="U4983">
        <f t="shared" si="231"/>
        <v>428.05</v>
      </c>
      <c r="V4983" s="7">
        <f t="shared" si="232"/>
        <v>246.07</v>
      </c>
      <c r="W4983" s="7">
        <f t="shared" si="233"/>
        <v>180.98000000000002</v>
      </c>
    </row>
    <row r="4984" spans="1:24" x14ac:dyDescent="0.25">
      <c r="A4984" t="s">
        <v>2579</v>
      </c>
      <c r="B4984" s="4">
        <v>45907</v>
      </c>
      <c r="C4984" t="s">
        <v>558</v>
      </c>
      <c r="D4984" t="str">
        <f>VLOOKUP(C4984,Customers!$A$1:$H$201,4,0)</f>
        <v>George Young</v>
      </c>
      <c r="E4984" t="str">
        <f>VLOOKUP(C4984,Customers!$A$1:$H$201,5,0)</f>
        <v>Male</v>
      </c>
      <c r="F4984" s="4">
        <f>VLOOKUP(C4984,Customers!$A$1:$H$201,6,0)</f>
        <v>20787</v>
      </c>
      <c r="G4984" s="4" t="str">
        <f>VLOOKUP(C4984,Customers!$A$1:$H$201,7,0)</f>
        <v>Lisatown</v>
      </c>
      <c r="H4984" s="4">
        <f>VLOOKUP(C4984,Customers!$A$1:$H$201,8,0)</f>
        <v>45295</v>
      </c>
      <c r="I4984" t="s">
        <v>802</v>
      </c>
      <c r="J4984" t="str">
        <f>VLOOKUP(I4984,Products!$A$1:$F$51,2,0)</f>
        <v>Piece Headphones</v>
      </c>
      <c r="K4984" t="str">
        <f>VLOOKUP(I4984,Products!$A$1:$F$51,3,0)</f>
        <v>Electronics</v>
      </c>
      <c r="L4984" t="str">
        <f>VLOOKUP(I4984,Products!$A$1:$F$51,4,0)</f>
        <v>Headphones</v>
      </c>
      <c r="M4984" s="16">
        <f>VLOOKUP(I4984,Products!$A$1:$F$51,5,0)</f>
        <v>1745.61</v>
      </c>
      <c r="N4984" s="7">
        <f>VLOOKUP(I4984,Products!$A$1:$F$51,6,0)</f>
        <v>1322.44</v>
      </c>
      <c r="O4984" t="s">
        <v>827</v>
      </c>
      <c r="P4984" t="str">
        <f>VLOOKUP(O4984,Stores!$A$1:$D$6,2,0)</f>
        <v>MegaMart Jimenezborough</v>
      </c>
      <c r="Q4984" t="str">
        <f>VLOOKUP(O4984,Stores!$A$1:$D$6,4,0)</f>
        <v>South</v>
      </c>
      <c r="R4984" s="17">
        <v>2</v>
      </c>
      <c r="S4984" s="6">
        <v>0.1</v>
      </c>
      <c r="T4984" t="s">
        <v>861</v>
      </c>
      <c r="U4984" s="18">
        <f t="shared" si="231"/>
        <v>3491.22</v>
      </c>
      <c r="V4984" s="7">
        <f t="shared" si="232"/>
        <v>2644.88</v>
      </c>
      <c r="W4984" s="7">
        <f t="shared" si="233"/>
        <v>845.43999999999971</v>
      </c>
      <c r="X4984" s="7"/>
    </row>
    <row r="4985" spans="1:24" x14ac:dyDescent="0.25">
      <c r="A4985" t="s">
        <v>3135</v>
      </c>
      <c r="B4985" s="4">
        <v>45907</v>
      </c>
      <c r="C4985" t="s">
        <v>333</v>
      </c>
      <c r="D4985" t="str">
        <f>VLOOKUP(C4985,Customers!$A$1:$H$201,4,0)</f>
        <v>William Warner</v>
      </c>
      <c r="E4985" t="str">
        <f>VLOOKUP(C4985,Customers!$A$1:$H$201,5,0)</f>
        <v>Female</v>
      </c>
      <c r="F4985" s="4">
        <f>VLOOKUP(C4985,Customers!$A$1:$H$201,6,0)</f>
        <v>25396</v>
      </c>
      <c r="G4985" s="4" t="str">
        <f>VLOOKUP(C4985,Customers!$A$1:$H$201,7,0)</f>
        <v>Geoffreystad</v>
      </c>
      <c r="H4985" s="4">
        <f>VLOOKUP(C4985,Customers!$A$1:$H$201,8,0)</f>
        <v>44890</v>
      </c>
      <c r="I4985" t="s">
        <v>806</v>
      </c>
      <c r="J4985" t="str">
        <f>VLOOKUP(I4985,Products!$A$1:$F$51,2,0)</f>
        <v>Maybe Clothing</v>
      </c>
      <c r="K4985" t="str">
        <f>VLOOKUP(I4985,Products!$A$1:$F$51,3,0)</f>
        <v>Fashion</v>
      </c>
      <c r="L4985" t="str">
        <f>VLOOKUP(I4985,Products!$A$1:$F$51,4,0)</f>
        <v>Clothing</v>
      </c>
      <c r="M4985" s="7">
        <f>VLOOKUP(I4985,Products!$A$1:$F$51,5,0)</f>
        <v>1102.791777777778</v>
      </c>
      <c r="N4985" s="7">
        <f>VLOOKUP(I4985,Products!$A$1:$F$51,6,0)</f>
        <v>316.63</v>
      </c>
      <c r="O4985" t="s">
        <v>838</v>
      </c>
      <c r="P4985" t="str">
        <f>VLOOKUP(O4985,Stores!$A$1:$D$6,2,0)</f>
        <v>MegaMart Brianahaven</v>
      </c>
      <c r="Q4985" t="str">
        <f>VLOOKUP(O4985,Stores!$A$1:$D$6,4,0)</f>
        <v>North</v>
      </c>
      <c r="R4985" s="6">
        <v>5</v>
      </c>
      <c r="S4985" s="6">
        <v>0.15</v>
      </c>
      <c r="T4985" t="s">
        <v>851</v>
      </c>
      <c r="U4985" s="7">
        <f t="shared" si="231"/>
        <v>5513.9588888888902</v>
      </c>
      <c r="V4985" s="7">
        <f t="shared" si="232"/>
        <v>1583.15</v>
      </c>
      <c r="W4985" s="7">
        <f t="shared" si="233"/>
        <v>3929.9588888888902</v>
      </c>
      <c r="X4985" s="7"/>
    </row>
    <row r="4986" spans="1:24" x14ac:dyDescent="0.25">
      <c r="A4986" t="s">
        <v>3558</v>
      </c>
      <c r="B4986" s="4">
        <v>45907</v>
      </c>
      <c r="C4986" t="s">
        <v>226</v>
      </c>
      <c r="D4986" t="str">
        <f>VLOOKUP(C4986,Customers!$A$1:$H$201,4,0)</f>
        <v>Scott Wyatt</v>
      </c>
      <c r="E4986" t="str">
        <f>VLOOKUP(C4986,Customers!$A$1:$H$201,5,0)</f>
        <v>Female</v>
      </c>
      <c r="F4986" s="4">
        <f>VLOOKUP(C4986,Customers!$A$1:$H$201,6,0)</f>
        <v>23142</v>
      </c>
      <c r="G4986" s="4" t="str">
        <f>VLOOKUP(C4986,Customers!$A$1:$H$201,7,0)</f>
        <v>New Meagan</v>
      </c>
      <c r="H4986" s="4">
        <f>VLOOKUP(C4986,Customers!$A$1:$H$201,8,0)</f>
        <v>45562</v>
      </c>
      <c r="I4986" t="s">
        <v>735</v>
      </c>
      <c r="J4986" t="str">
        <f>VLOOKUP(I4986,Products!$A$1:$F$51,2,0)</f>
        <v>Step Smartphone</v>
      </c>
      <c r="K4986" t="str">
        <f>VLOOKUP(I4986,Products!$A$1:$F$51,3,0)</f>
        <v>Electronics</v>
      </c>
      <c r="L4986" t="str">
        <f>VLOOKUP(I4986,Products!$A$1:$F$51,4,0)</f>
        <v>Smartphone</v>
      </c>
      <c r="M4986" s="7">
        <f>VLOOKUP(I4986,Products!$A$1:$F$51,5,0)</f>
        <v>1194.1199999999999</v>
      </c>
      <c r="N4986" s="7">
        <f>VLOOKUP(I4986,Products!$A$1:$F$51,6,0)</f>
        <v>838.95</v>
      </c>
      <c r="O4986" t="s">
        <v>838</v>
      </c>
      <c r="P4986" t="str">
        <f>VLOOKUP(O4986,Stores!$A$1:$D$6,2,0)</f>
        <v>MegaMart Brianahaven</v>
      </c>
      <c r="Q4986" t="str">
        <f>VLOOKUP(O4986,Stores!$A$1:$D$6,4,0)</f>
        <v>North</v>
      </c>
      <c r="R4986" s="6">
        <v>1</v>
      </c>
      <c r="S4986" s="6">
        <v>0</v>
      </c>
      <c r="T4986" t="s">
        <v>851</v>
      </c>
      <c r="U4986" s="7">
        <f t="shared" si="231"/>
        <v>1194.1199999999999</v>
      </c>
      <c r="V4986" s="7">
        <f t="shared" si="232"/>
        <v>838.95</v>
      </c>
      <c r="W4986" s="7">
        <f t="shared" si="233"/>
        <v>354.16999999999985</v>
      </c>
    </row>
    <row r="4987" spans="1:24" x14ac:dyDescent="0.25">
      <c r="A4987" t="s">
        <v>5650</v>
      </c>
      <c r="B4987" s="4">
        <v>45908</v>
      </c>
      <c r="C4987" t="s">
        <v>289</v>
      </c>
      <c r="D4987" t="str">
        <f>VLOOKUP(C4987,Customers!$A$1:$H$201,4,0)</f>
        <v>Matthew Juarez</v>
      </c>
      <c r="E4987" t="str">
        <f>VLOOKUP(C4987,Customers!$A$1:$H$201,5,0)</f>
        <v>Female</v>
      </c>
      <c r="F4987" s="4">
        <f>VLOOKUP(C4987,Customers!$A$1:$H$201,6,0)</f>
        <v>37614</v>
      </c>
      <c r="G4987" s="4" t="str">
        <f>VLOOKUP(C4987,Customers!$A$1:$H$201,7,0)</f>
        <v>North Meagan</v>
      </c>
      <c r="H4987" s="4">
        <f>VLOOKUP(C4987,Customers!$A$1:$H$201,8,0)</f>
        <v>44855</v>
      </c>
      <c r="I4987" t="s">
        <v>707</v>
      </c>
      <c r="J4987" t="str">
        <f>VLOOKUP(I4987,Products!$A$1:$F$51,2,0)</f>
        <v>Like Camera</v>
      </c>
      <c r="K4987" t="str">
        <f>VLOOKUP(I4987,Products!$A$1:$F$51,3,0)</f>
        <v>Electronics</v>
      </c>
      <c r="L4987" t="str">
        <f>VLOOKUP(I4987,Products!$A$1:$F$51,4,0)</f>
        <v>Camera</v>
      </c>
      <c r="M4987" s="7">
        <f>VLOOKUP(I4987,Products!$A$1:$F$51,5,0)</f>
        <v>1673.69</v>
      </c>
      <c r="N4987" s="7">
        <f>VLOOKUP(I4987,Products!$A$1:$F$51,6,0)</f>
        <v>1323.38</v>
      </c>
      <c r="O4987" t="s">
        <v>842</v>
      </c>
      <c r="P4987" t="str">
        <f>VLOOKUP(O4987,Stores!$A$1:$D$6,2,0)</f>
        <v>MegaMart Johnmouth</v>
      </c>
      <c r="Q4987" t="str">
        <f>VLOOKUP(O4987,Stores!$A$1:$D$6,4,0)</f>
        <v>East</v>
      </c>
      <c r="R4987" s="6">
        <v>3</v>
      </c>
      <c r="S4987" s="6">
        <v>0</v>
      </c>
      <c r="T4987" t="s">
        <v>861</v>
      </c>
      <c r="U4987" s="7">
        <f t="shared" si="231"/>
        <v>5021.07</v>
      </c>
      <c r="V4987" s="7">
        <f t="shared" si="232"/>
        <v>3970.1400000000003</v>
      </c>
      <c r="W4987" s="7">
        <f t="shared" si="233"/>
        <v>1049.9299999999994</v>
      </c>
    </row>
    <row r="4988" spans="1:24" x14ac:dyDescent="0.25">
      <c r="A4988" t="s">
        <v>1448</v>
      </c>
      <c r="B4988" s="4">
        <v>45908</v>
      </c>
      <c r="C4988" t="s">
        <v>311</v>
      </c>
      <c r="D4988" t="str">
        <f>VLOOKUP(C4988,Customers!$A$1:$H$201,4,0)</f>
        <v>Jeremy Robles</v>
      </c>
      <c r="E4988" t="str">
        <f>VLOOKUP(C4988,Customers!$A$1:$H$201,5,0)</f>
        <v>Female</v>
      </c>
      <c r="F4988" s="4">
        <f>VLOOKUP(C4988,Customers!$A$1:$H$201,6,0)</f>
        <v>29674</v>
      </c>
      <c r="G4988" s="4" t="str">
        <f>VLOOKUP(C4988,Customers!$A$1:$H$201,7,0)</f>
        <v>West Josephport</v>
      </c>
      <c r="H4988" s="4">
        <f>VLOOKUP(C4988,Customers!$A$1:$H$201,8,0)</f>
        <v>44600</v>
      </c>
      <c r="I4988" t="s">
        <v>778</v>
      </c>
      <c r="J4988" t="str">
        <f>VLOOKUP(I4988,Products!$A$1:$F$51,2,0)</f>
        <v>Deal Smartphone</v>
      </c>
      <c r="K4988" t="str">
        <f>VLOOKUP(I4988,Products!$A$1:$F$51,3,0)</f>
        <v>Electronics</v>
      </c>
      <c r="L4988" t="str">
        <f>VLOOKUP(I4988,Products!$A$1:$F$51,4,0)</f>
        <v>Smartphone</v>
      </c>
      <c r="M4988" s="7">
        <f>VLOOKUP(I4988,Products!$A$1:$F$51,5,0)</f>
        <v>673.78</v>
      </c>
      <c r="N4988" s="7">
        <f>VLOOKUP(I4988,Products!$A$1:$F$51,6,0)</f>
        <v>363.33</v>
      </c>
      <c r="O4988" t="s">
        <v>827</v>
      </c>
      <c r="P4988" t="str">
        <f>VLOOKUP(O4988,Stores!$A$1:$D$6,2,0)</f>
        <v>MegaMart Jimenezborough</v>
      </c>
      <c r="Q4988" t="str">
        <f>VLOOKUP(O4988,Stores!$A$1:$D$6,4,0)</f>
        <v>South</v>
      </c>
      <c r="R4988" s="6">
        <v>1</v>
      </c>
      <c r="S4988" s="6">
        <v>0.05</v>
      </c>
      <c r="T4988" t="s">
        <v>857</v>
      </c>
      <c r="U4988" s="7">
        <f t="shared" si="231"/>
        <v>673.78</v>
      </c>
      <c r="V4988" s="7">
        <f t="shared" si="232"/>
        <v>363.33</v>
      </c>
      <c r="W4988" s="7">
        <f t="shared" si="233"/>
        <v>309.5</v>
      </c>
    </row>
    <row r="4989" spans="1:24" x14ac:dyDescent="0.25">
      <c r="A4989" t="s">
        <v>2742</v>
      </c>
      <c r="B4989" s="4">
        <v>45908</v>
      </c>
      <c r="C4989" t="s">
        <v>18</v>
      </c>
      <c r="D4989" t="str">
        <f>VLOOKUP(C4989,Customers!$A$1:$H$201,4,0)</f>
        <v>Joseph Ward</v>
      </c>
      <c r="E4989" t="str">
        <f>VLOOKUP(C4989,Customers!$A$1:$H$201,5,0)</f>
        <v>Male</v>
      </c>
      <c r="F4989" s="4">
        <f>VLOOKUP(C4989,Customers!$A$1:$H$201,6,0)</f>
        <v>33771</v>
      </c>
      <c r="G4989" s="4" t="str">
        <f>VLOOKUP(C4989,Customers!$A$1:$H$201,7,0)</f>
        <v>East Edgarborough</v>
      </c>
      <c r="H4989" s="4">
        <f>VLOOKUP(C4989,Customers!$A$1:$H$201,8,0)</f>
        <v>45544</v>
      </c>
      <c r="I4989" t="s">
        <v>782</v>
      </c>
      <c r="J4989" t="str">
        <f>VLOOKUP(I4989,Products!$A$1:$F$51,2,0)</f>
        <v>National Watches</v>
      </c>
      <c r="K4989" t="str">
        <f>VLOOKUP(I4989,Products!$A$1:$F$51,3,0)</f>
        <v>Fashion</v>
      </c>
      <c r="L4989" t="str">
        <f>VLOOKUP(I4989,Products!$A$1:$F$51,4,0)</f>
        <v>Watches</v>
      </c>
      <c r="M4989" s="7">
        <f>VLOOKUP(I4989,Products!$A$1:$F$51,5,0)</f>
        <v>29.24</v>
      </c>
      <c r="N4989" s="7">
        <f>VLOOKUP(I4989,Products!$A$1:$F$51,6,0)</f>
        <v>742.26521739130465</v>
      </c>
      <c r="O4989" t="s">
        <v>842</v>
      </c>
      <c r="P4989" t="str">
        <f>VLOOKUP(O4989,Stores!$A$1:$D$6,2,0)</f>
        <v>MegaMart Johnmouth</v>
      </c>
      <c r="Q4989" t="str">
        <f>VLOOKUP(O4989,Stores!$A$1:$D$6,4,0)</f>
        <v>East</v>
      </c>
      <c r="R4989" s="6">
        <v>2</v>
      </c>
      <c r="S4989" s="6">
        <v>0</v>
      </c>
      <c r="T4989" t="s">
        <v>854</v>
      </c>
      <c r="U4989" s="7">
        <f t="shared" si="231"/>
        <v>58.48</v>
      </c>
      <c r="V4989" s="7">
        <f t="shared" si="232"/>
        <v>1484.5304347826093</v>
      </c>
      <c r="W4989" s="7">
        <f t="shared" si="233"/>
        <v>-1427.0504347826093</v>
      </c>
    </row>
    <row r="4990" spans="1:24" x14ac:dyDescent="0.25">
      <c r="A4990" t="s">
        <v>5413</v>
      </c>
      <c r="B4990" s="4">
        <v>45908</v>
      </c>
      <c r="C4990" t="s">
        <v>443</v>
      </c>
      <c r="D4990" t="str">
        <f>VLOOKUP(C4990,Customers!$A$1:$H$201,4,0)</f>
        <v>Curtis Faulkner</v>
      </c>
      <c r="E4990" t="str">
        <f>VLOOKUP(C4990,Customers!$A$1:$H$201,5,0)</f>
        <v>Female</v>
      </c>
      <c r="F4990" s="4">
        <f>VLOOKUP(C4990,Customers!$A$1:$H$201,6,0)</f>
        <v>23386</v>
      </c>
      <c r="G4990" s="4" t="str">
        <f>VLOOKUP(C4990,Customers!$A$1:$H$201,7,0)</f>
        <v>Annaborough</v>
      </c>
      <c r="H4990" s="4">
        <f>VLOOKUP(C4990,Customers!$A$1:$H$201,8,0)</f>
        <v>44122</v>
      </c>
      <c r="I4990" t="s">
        <v>814</v>
      </c>
      <c r="J4990" t="str">
        <f>VLOOKUP(I4990,Products!$A$1:$F$51,2,0)</f>
        <v>Nature Clothing</v>
      </c>
      <c r="K4990" t="str">
        <f>VLOOKUP(I4990,Products!$A$1:$F$51,3,0)</f>
        <v>Fashion</v>
      </c>
      <c r="L4990" t="str">
        <f>VLOOKUP(I4990,Products!$A$1:$F$51,4,0)</f>
        <v>Clothing</v>
      </c>
      <c r="M4990" s="7">
        <f>VLOOKUP(I4990,Products!$A$1:$F$51,5,0)</f>
        <v>1165.3699999999999</v>
      </c>
      <c r="N4990" s="7">
        <f>VLOOKUP(I4990,Products!$A$1:$F$51,6,0)</f>
        <v>926.55</v>
      </c>
      <c r="O4990" t="s">
        <v>842</v>
      </c>
      <c r="P4990" t="str">
        <f>VLOOKUP(O4990,Stores!$A$1:$D$6,2,0)</f>
        <v>MegaMart Johnmouth</v>
      </c>
      <c r="Q4990" t="str">
        <f>VLOOKUP(O4990,Stores!$A$1:$D$6,4,0)</f>
        <v>East</v>
      </c>
      <c r="R4990" s="6">
        <v>1</v>
      </c>
      <c r="S4990" s="6">
        <v>0</v>
      </c>
      <c r="T4990" t="s">
        <v>857</v>
      </c>
      <c r="U4990" s="7">
        <f t="shared" si="231"/>
        <v>1165.3699999999999</v>
      </c>
      <c r="V4990" s="7">
        <f t="shared" si="232"/>
        <v>926.55</v>
      </c>
      <c r="W4990" s="7">
        <f t="shared" si="233"/>
        <v>237.81999999999994</v>
      </c>
    </row>
    <row r="4991" spans="1:24" x14ac:dyDescent="0.25">
      <c r="A4991" t="s">
        <v>5718</v>
      </c>
      <c r="B4991" s="4">
        <v>45908</v>
      </c>
      <c r="C4991" t="s">
        <v>300</v>
      </c>
      <c r="D4991" t="str">
        <f>VLOOKUP(C4991,Customers!$A$1:$H$201,4,0)</f>
        <v>Grace Garcia</v>
      </c>
      <c r="E4991" t="str">
        <f>VLOOKUP(C4991,Customers!$A$1:$H$201,5,0)</f>
        <v>Female</v>
      </c>
      <c r="F4991" s="4">
        <f>VLOOKUP(C4991,Customers!$A$1:$H$201,6,0)</f>
        <v>37929</v>
      </c>
      <c r="G4991" s="4" t="str">
        <f>VLOOKUP(C4991,Customers!$A$1:$H$201,7,0)</f>
        <v>Markberg</v>
      </c>
      <c r="H4991" s="4">
        <f>VLOOKUP(C4991,Customers!$A$1:$H$201,8,0)</f>
        <v>44928</v>
      </c>
      <c r="I4991" t="s">
        <v>711</v>
      </c>
      <c r="J4991" t="str">
        <f>VLOOKUP(I4991,Products!$A$1:$F$51,2,0)</f>
        <v>Audience Television</v>
      </c>
      <c r="K4991" t="str">
        <f>VLOOKUP(I4991,Products!$A$1:$F$51,3,0)</f>
        <v>Electronics</v>
      </c>
      <c r="L4991" t="str">
        <f>VLOOKUP(I4991,Products!$A$1:$F$51,4,0)</f>
        <v>Television</v>
      </c>
      <c r="M4991" s="7">
        <f>VLOOKUP(I4991,Products!$A$1:$F$51,5,0)</f>
        <v>818.76</v>
      </c>
      <c r="N4991" s="7">
        <f>VLOOKUP(I4991,Products!$A$1:$F$51,6,0)</f>
        <v>527.62</v>
      </c>
      <c r="O4991" t="s">
        <v>835</v>
      </c>
      <c r="P4991" t="str">
        <f>VLOOKUP(O4991,Stores!$A$1:$D$6,2,0)</f>
        <v>MegaMart New Michele</v>
      </c>
      <c r="Q4991" t="str">
        <f>VLOOKUP(O4991,Stores!$A$1:$D$6,4,0)</f>
        <v>West</v>
      </c>
      <c r="R4991" s="6">
        <v>4</v>
      </c>
      <c r="S4991" s="6">
        <v>0.1</v>
      </c>
      <c r="T4991" t="s">
        <v>861</v>
      </c>
      <c r="U4991" s="7">
        <f t="shared" si="231"/>
        <v>3275.04</v>
      </c>
      <c r="V4991" s="7">
        <f t="shared" si="232"/>
        <v>2110.48</v>
      </c>
      <c r="W4991" s="7">
        <f t="shared" si="233"/>
        <v>1163.6599999999999</v>
      </c>
    </row>
    <row r="4992" spans="1:24" x14ac:dyDescent="0.25">
      <c r="A4992" t="s">
        <v>1279</v>
      </c>
      <c r="B4992" s="4">
        <v>45908</v>
      </c>
      <c r="C4992" t="s">
        <v>619</v>
      </c>
      <c r="D4992" t="str">
        <f>VLOOKUP(C4992,Customers!$A$1:$H$201,4,0)</f>
        <v>Stacey Thompson</v>
      </c>
      <c r="E4992" t="str">
        <f>VLOOKUP(C4992,Customers!$A$1:$H$201,5,0)</f>
        <v>Male</v>
      </c>
      <c r="F4992" s="4">
        <f>VLOOKUP(C4992,Customers!$A$1:$H$201,6,0)</f>
        <v>35802</v>
      </c>
      <c r="G4992" s="4" t="str">
        <f>VLOOKUP(C4992,Customers!$A$1:$H$201,7,0)</f>
        <v>Davidtown</v>
      </c>
      <c r="H4992" s="4">
        <f>VLOOKUP(C4992,Customers!$A$1:$H$201,8,0)</f>
        <v>44252</v>
      </c>
      <c r="I4992" t="s">
        <v>770</v>
      </c>
      <c r="J4992" t="str">
        <f>VLOOKUP(I4992,Products!$A$1:$F$51,2,0)</f>
        <v>Him Smartphone</v>
      </c>
      <c r="K4992" t="str">
        <f>VLOOKUP(I4992,Products!$A$1:$F$51,3,0)</f>
        <v>Electronics</v>
      </c>
      <c r="L4992" t="str">
        <f>VLOOKUP(I4992,Products!$A$1:$F$51,4,0)</f>
        <v>Smartphone</v>
      </c>
      <c r="M4992" s="7">
        <f>VLOOKUP(I4992,Products!$A$1:$F$51,5,0)</f>
        <v>1487.41</v>
      </c>
      <c r="N4992" s="7">
        <f>VLOOKUP(I4992,Products!$A$1:$F$51,6,0)</f>
        <v>813.07</v>
      </c>
      <c r="O4992" t="s">
        <v>842</v>
      </c>
      <c r="P4992" t="str">
        <f>VLOOKUP(O4992,Stores!$A$1:$D$6,2,0)</f>
        <v>MegaMart Johnmouth</v>
      </c>
      <c r="Q4992" t="str">
        <f>VLOOKUP(O4992,Stores!$A$1:$D$6,4,0)</f>
        <v>East</v>
      </c>
      <c r="R4992" s="6">
        <v>4</v>
      </c>
      <c r="S4992" s="6">
        <v>0</v>
      </c>
      <c r="T4992" t="s">
        <v>851</v>
      </c>
      <c r="U4992" s="7">
        <f t="shared" si="231"/>
        <v>5949.64</v>
      </c>
      <c r="V4992" s="7">
        <f t="shared" si="232"/>
        <v>3252.28</v>
      </c>
      <c r="W4992" s="7">
        <f t="shared" si="233"/>
        <v>2696.36</v>
      </c>
    </row>
    <row r="4993" spans="1:23" x14ac:dyDescent="0.25">
      <c r="A4993" t="s">
        <v>4138</v>
      </c>
      <c r="B4993" s="4">
        <v>45909</v>
      </c>
      <c r="C4993" t="s">
        <v>132</v>
      </c>
      <c r="D4993" t="str">
        <f>VLOOKUP(C4993,Customers!$A$1:$H$201,4,0)</f>
        <v>Kari Miller</v>
      </c>
      <c r="E4993" t="str">
        <f>VLOOKUP(C4993,Customers!$A$1:$H$201,5,0)</f>
        <v>Female</v>
      </c>
      <c r="F4993" s="4">
        <f>VLOOKUP(C4993,Customers!$A$1:$H$201,6,0)</f>
        <v>23730</v>
      </c>
      <c r="G4993" s="4" t="str">
        <f>VLOOKUP(C4993,Customers!$A$1:$H$201,7,0)</f>
        <v>East Mary</v>
      </c>
      <c r="H4993" s="4">
        <f>VLOOKUP(C4993,Customers!$A$1:$H$201,8,0)</f>
        <v>45670</v>
      </c>
      <c r="I4993" t="s">
        <v>728</v>
      </c>
      <c r="J4993" t="str">
        <f>VLOOKUP(I4993,Products!$A$1:$F$51,2,0)</f>
        <v>Understand Camera</v>
      </c>
      <c r="K4993" t="str">
        <f>VLOOKUP(I4993,Products!$A$1:$F$51,3,0)</f>
        <v>Electronics</v>
      </c>
      <c r="L4993" t="str">
        <f>VLOOKUP(I4993,Products!$A$1:$F$51,4,0)</f>
        <v>Camera</v>
      </c>
      <c r="M4993" s="7">
        <f>VLOOKUP(I4993,Products!$A$1:$F$51,5,0)</f>
        <v>1474.12</v>
      </c>
      <c r="N4993" s="7">
        <f>VLOOKUP(I4993,Products!$A$1:$F$51,6,0)</f>
        <v>764.02</v>
      </c>
      <c r="O4993" t="s">
        <v>827</v>
      </c>
      <c r="P4993" t="str">
        <f>VLOOKUP(O4993,Stores!$A$1:$D$6,2,0)</f>
        <v>MegaMart Jimenezborough</v>
      </c>
      <c r="Q4993" t="str">
        <f>VLOOKUP(O4993,Stores!$A$1:$D$6,4,0)</f>
        <v>South</v>
      </c>
      <c r="R4993" s="6">
        <v>2</v>
      </c>
      <c r="S4993" s="6">
        <v>0.05</v>
      </c>
      <c r="T4993" t="s">
        <v>861</v>
      </c>
      <c r="U4993" s="7">
        <f t="shared" si="231"/>
        <v>2948.24</v>
      </c>
      <c r="V4993" s="7">
        <f t="shared" si="232"/>
        <v>1528.04</v>
      </c>
      <c r="W4993" s="7">
        <f t="shared" si="233"/>
        <v>1419.2499999999998</v>
      </c>
    </row>
    <row r="4994" spans="1:23" x14ac:dyDescent="0.25">
      <c r="A4994" t="s">
        <v>4668</v>
      </c>
      <c r="B4994" s="4">
        <v>45909</v>
      </c>
      <c r="C4994" t="s">
        <v>489</v>
      </c>
      <c r="D4994" t="str">
        <f>VLOOKUP(C4994,Customers!$A$1:$H$201,4,0)</f>
        <v>Emily Hart</v>
      </c>
      <c r="E4994" t="str">
        <f>VLOOKUP(C4994,Customers!$A$1:$H$201,5,0)</f>
        <v>Female</v>
      </c>
      <c r="F4994" s="4">
        <f>VLOOKUP(C4994,Customers!$A$1:$H$201,6,0)</f>
        <v>31076</v>
      </c>
      <c r="G4994" s="4" t="str">
        <f>VLOOKUP(C4994,Customers!$A$1:$H$201,7,0)</f>
        <v>Angelaland</v>
      </c>
      <c r="H4994" s="4">
        <f>VLOOKUP(C4994,Customers!$A$1:$H$201,8,0)</f>
        <v>45799</v>
      </c>
      <c r="I4994" t="s">
        <v>728</v>
      </c>
      <c r="J4994" t="str">
        <f>VLOOKUP(I4994,Products!$A$1:$F$51,2,0)</f>
        <v>Understand Camera</v>
      </c>
      <c r="K4994" t="str">
        <f>VLOOKUP(I4994,Products!$A$1:$F$51,3,0)</f>
        <v>Electronics</v>
      </c>
      <c r="L4994" t="str">
        <f>VLOOKUP(I4994,Products!$A$1:$F$51,4,0)</f>
        <v>Camera</v>
      </c>
      <c r="M4994" s="7">
        <f>VLOOKUP(I4994,Products!$A$1:$F$51,5,0)</f>
        <v>1474.12</v>
      </c>
      <c r="N4994" s="7">
        <f>VLOOKUP(I4994,Products!$A$1:$F$51,6,0)</f>
        <v>764.02</v>
      </c>
      <c r="O4994" t="s">
        <v>831</v>
      </c>
      <c r="P4994" t="str">
        <f>VLOOKUP(O4994,Stores!$A$1:$D$6,2,0)</f>
        <v>MegaMart Peckmouth</v>
      </c>
      <c r="Q4994" t="str">
        <f>VLOOKUP(O4994,Stores!$A$1:$D$6,4,0)</f>
        <v>East</v>
      </c>
      <c r="R4994" s="6">
        <v>2</v>
      </c>
      <c r="S4994" s="6">
        <v>0</v>
      </c>
      <c r="T4994" t="s">
        <v>857</v>
      </c>
      <c r="U4994" s="7">
        <f t="shared" si="231"/>
        <v>2948.24</v>
      </c>
      <c r="V4994" s="7">
        <f t="shared" si="232"/>
        <v>1528.04</v>
      </c>
      <c r="W4994" s="7">
        <f t="shared" si="233"/>
        <v>1419.1999999999998</v>
      </c>
    </row>
    <row r="4995" spans="1:23" x14ac:dyDescent="0.25">
      <c r="A4995" t="s">
        <v>5359</v>
      </c>
      <c r="B4995" s="4">
        <v>45909</v>
      </c>
      <c r="C4995" t="s">
        <v>498</v>
      </c>
      <c r="D4995" t="str">
        <f>VLOOKUP(C4995,Customers!$A$1:$H$201,4,0)</f>
        <v>Gary Lopez</v>
      </c>
      <c r="E4995" t="str">
        <f>VLOOKUP(C4995,Customers!$A$1:$H$201,5,0)</f>
        <v>Male</v>
      </c>
      <c r="F4995" s="4">
        <f>VLOOKUP(C4995,Customers!$A$1:$H$201,6,0)</f>
        <v>30899</v>
      </c>
      <c r="G4995" s="4" t="str">
        <f>VLOOKUP(C4995,Customers!$A$1:$H$201,7,0)</f>
        <v>Amandachester</v>
      </c>
      <c r="H4995" s="4">
        <f>VLOOKUP(C4995,Customers!$A$1:$H$201,8,0)</f>
        <v>45421</v>
      </c>
      <c r="I4995" t="s">
        <v>774</v>
      </c>
      <c r="J4995" t="str">
        <f>VLOOKUP(I4995,Products!$A$1:$F$51,2,0)</f>
        <v>Behavior Dairy</v>
      </c>
      <c r="K4995" t="str">
        <f>VLOOKUP(I4995,Products!$A$1:$F$51,3,0)</f>
        <v>Groceries</v>
      </c>
      <c r="L4995" t="str">
        <f>VLOOKUP(I4995,Products!$A$1:$F$51,4,0)</f>
        <v>Dairy</v>
      </c>
      <c r="M4995" s="7">
        <f>VLOOKUP(I4995,Products!$A$1:$F$51,5,0)</f>
        <v>1015.76</v>
      </c>
      <c r="N4995" s="7">
        <f>VLOOKUP(I4995,Products!$A$1:$F$51,6,0)</f>
        <v>584.4</v>
      </c>
      <c r="O4995" t="s">
        <v>835</v>
      </c>
      <c r="P4995" t="str">
        <f>VLOOKUP(O4995,Stores!$A$1:$D$6,2,0)</f>
        <v>MegaMart New Michele</v>
      </c>
      <c r="Q4995" t="str">
        <f>VLOOKUP(O4995,Stores!$A$1:$D$6,4,0)</f>
        <v>West</v>
      </c>
      <c r="R4995" s="6">
        <v>1</v>
      </c>
      <c r="S4995" s="6">
        <v>0.15</v>
      </c>
      <c r="T4995" t="s">
        <v>854</v>
      </c>
      <c r="U4995" s="7">
        <f t="shared" ref="U4995:U5001" si="234">M4995*R4995</f>
        <v>1015.76</v>
      </c>
      <c r="V4995" s="7">
        <f t="shared" ref="V4995:V5001" si="235">N4995*R4995</f>
        <v>584.4</v>
      </c>
      <c r="W4995" s="7">
        <f t="shared" ref="W4995:W5001" si="236">U4995-V4995-(1-S4995)</f>
        <v>430.51</v>
      </c>
    </row>
    <row r="4996" spans="1:23" x14ac:dyDescent="0.25">
      <c r="A4996" t="s">
        <v>1490</v>
      </c>
      <c r="B4996" s="4">
        <v>45909</v>
      </c>
      <c r="C4996" t="s">
        <v>308</v>
      </c>
      <c r="D4996" t="str">
        <f>VLOOKUP(C4996,Customers!$A$1:$H$201,4,0)</f>
        <v>Amy Haley</v>
      </c>
      <c r="E4996" t="str">
        <f>VLOOKUP(C4996,Customers!$A$1:$H$201,5,0)</f>
        <v>Male</v>
      </c>
      <c r="F4996" s="4">
        <f>VLOOKUP(C4996,Customers!$A$1:$H$201,6,0)</f>
        <v>37752</v>
      </c>
      <c r="G4996" s="4" t="str">
        <f>VLOOKUP(C4996,Customers!$A$1:$H$201,7,0)</f>
        <v>Vasquezmouth</v>
      </c>
      <c r="H4996" s="4">
        <f>VLOOKUP(C4996,Customers!$A$1:$H$201,8,0)</f>
        <v>45472</v>
      </c>
      <c r="I4996" t="s">
        <v>730</v>
      </c>
      <c r="J4996" t="str">
        <f>VLOOKUP(I4996,Products!$A$1:$F$51,2,0)</f>
        <v>Recognize Footwear</v>
      </c>
      <c r="K4996" t="str">
        <f>VLOOKUP(I4996,Products!$A$1:$F$51,3,0)</f>
        <v>Fashion</v>
      </c>
      <c r="L4996" t="str">
        <f>VLOOKUP(I4996,Products!$A$1:$F$51,4,0)</f>
        <v>Footwear</v>
      </c>
      <c r="M4996" s="7">
        <f>VLOOKUP(I4996,Products!$A$1:$F$51,5,0)</f>
        <v>109.78</v>
      </c>
      <c r="N4996" s="7">
        <f>VLOOKUP(I4996,Products!$A$1:$F$51,6,0)</f>
        <v>70.59</v>
      </c>
      <c r="O4996" t="s">
        <v>827</v>
      </c>
      <c r="P4996" t="str">
        <f>VLOOKUP(O4996,Stores!$A$1:$D$6,2,0)</f>
        <v>MegaMart Jimenezborough</v>
      </c>
      <c r="Q4996" t="str">
        <f>VLOOKUP(O4996,Stores!$A$1:$D$6,4,0)</f>
        <v>South</v>
      </c>
      <c r="R4996" s="6">
        <v>1</v>
      </c>
      <c r="S4996" s="6">
        <v>0.15</v>
      </c>
      <c r="T4996" t="s">
        <v>854</v>
      </c>
      <c r="U4996" s="7">
        <f t="shared" si="234"/>
        <v>109.78</v>
      </c>
      <c r="V4996" s="7">
        <f t="shared" si="235"/>
        <v>70.59</v>
      </c>
      <c r="W4996" s="7">
        <f t="shared" si="236"/>
        <v>38.339999999999996</v>
      </c>
    </row>
    <row r="4997" spans="1:23" x14ac:dyDescent="0.25">
      <c r="A4997" t="s">
        <v>2275</v>
      </c>
      <c r="B4997" s="4">
        <v>45909</v>
      </c>
      <c r="C4997" t="s">
        <v>648</v>
      </c>
      <c r="D4997" t="str">
        <f>VLOOKUP(C4997,Customers!$A$1:$H$201,4,0)</f>
        <v>Daniel Mcintyre</v>
      </c>
      <c r="E4997" t="str">
        <f>VLOOKUP(C4997,Customers!$A$1:$H$201,5,0)</f>
        <v>Male</v>
      </c>
      <c r="F4997" s="4">
        <f>VLOOKUP(C4997,Customers!$A$1:$H$201,6,0)</f>
        <v>37724</v>
      </c>
      <c r="G4997" s="4" t="str">
        <f>VLOOKUP(C4997,Customers!$A$1:$H$201,7,0)</f>
        <v>West Katrina</v>
      </c>
      <c r="H4997" s="4">
        <f>VLOOKUP(C4997,Customers!$A$1:$H$201,8,0)</f>
        <v>44305</v>
      </c>
      <c r="I4997" t="s">
        <v>751</v>
      </c>
      <c r="J4997" t="str">
        <f>VLOOKUP(I4997,Products!$A$1:$F$51,2,0)</f>
        <v>House Accessories</v>
      </c>
      <c r="K4997" t="str">
        <f>VLOOKUP(I4997,Products!$A$1:$F$51,3,0)</f>
        <v>Fashion</v>
      </c>
      <c r="L4997" t="str">
        <f>VLOOKUP(I4997,Products!$A$1:$F$51,4,0)</f>
        <v>Accessories</v>
      </c>
      <c r="M4997" s="7">
        <f>VLOOKUP(I4997,Products!$A$1:$F$51,5,0)</f>
        <v>1858.75</v>
      </c>
      <c r="N4997" s="7">
        <f>VLOOKUP(I4997,Products!$A$1:$F$51,6,0)</f>
        <v>1451.16</v>
      </c>
      <c r="O4997" t="s">
        <v>838</v>
      </c>
      <c r="P4997" t="str">
        <f>VLOOKUP(O4997,Stores!$A$1:$D$6,2,0)</f>
        <v>MegaMart Brianahaven</v>
      </c>
      <c r="Q4997" t="str">
        <f>VLOOKUP(O4997,Stores!$A$1:$D$6,4,0)</f>
        <v>North</v>
      </c>
      <c r="R4997" s="6">
        <v>1</v>
      </c>
      <c r="S4997" s="6">
        <v>0.05</v>
      </c>
      <c r="T4997" t="s">
        <v>851</v>
      </c>
      <c r="U4997" s="7">
        <f t="shared" si="234"/>
        <v>1858.75</v>
      </c>
      <c r="V4997" s="7">
        <f t="shared" si="235"/>
        <v>1451.16</v>
      </c>
      <c r="W4997" s="7">
        <f t="shared" si="236"/>
        <v>406.63999999999993</v>
      </c>
    </row>
    <row r="4998" spans="1:23" x14ac:dyDescent="0.25">
      <c r="A4998" t="s">
        <v>3282</v>
      </c>
      <c r="B4998" s="4">
        <v>45909</v>
      </c>
      <c r="C4998" t="s">
        <v>248</v>
      </c>
      <c r="D4998" t="str">
        <f>VLOOKUP(C4998,Customers!$A$1:$H$201,4,0)</f>
        <v>Jason Jenkins</v>
      </c>
      <c r="E4998" t="str">
        <f>VLOOKUP(C4998,Customers!$A$1:$H$201,5,0)</f>
        <v>Female</v>
      </c>
      <c r="F4998" s="4">
        <f>VLOOKUP(C4998,Customers!$A$1:$H$201,6,0)</f>
        <v>31304</v>
      </c>
      <c r="G4998" s="4" t="str">
        <f>VLOOKUP(C4998,Customers!$A$1:$H$201,7,0)</f>
        <v>New Randychester</v>
      </c>
      <c r="H4998" s="4">
        <f>VLOOKUP(C4998,Customers!$A$1:$H$201,8,0)</f>
        <v>44186</v>
      </c>
      <c r="I4998" t="s">
        <v>741</v>
      </c>
      <c r="J4998" t="str">
        <f>VLOOKUP(I4998,Products!$A$1:$F$51,2,0)</f>
        <v>Above Camera</v>
      </c>
      <c r="K4998" t="str">
        <f>VLOOKUP(I4998,Products!$A$1:$F$51,3,0)</f>
        <v>Electronics</v>
      </c>
      <c r="L4998" t="str">
        <f>VLOOKUP(I4998,Products!$A$1:$F$51,4,0)</f>
        <v>Camera</v>
      </c>
      <c r="M4998" s="7">
        <f>VLOOKUP(I4998,Products!$A$1:$F$51,5,0)</f>
        <v>1193.0899999999999</v>
      </c>
      <c r="N4998" s="7">
        <f>VLOOKUP(I4998,Products!$A$1:$F$51,6,0)</f>
        <v>818.24</v>
      </c>
      <c r="O4998" t="s">
        <v>842</v>
      </c>
      <c r="P4998" t="str">
        <f>VLOOKUP(O4998,Stores!$A$1:$D$6,2,0)</f>
        <v>MegaMart Johnmouth</v>
      </c>
      <c r="Q4998" t="str">
        <f>VLOOKUP(O4998,Stores!$A$1:$D$6,4,0)</f>
        <v>East</v>
      </c>
      <c r="R4998" s="6">
        <v>5</v>
      </c>
      <c r="S4998" s="6">
        <v>0.05</v>
      </c>
      <c r="T4998" t="s">
        <v>861</v>
      </c>
      <c r="U4998" s="7">
        <f t="shared" si="234"/>
        <v>5965.45</v>
      </c>
      <c r="V4998" s="7">
        <f t="shared" si="235"/>
        <v>4091.2</v>
      </c>
      <c r="W4998" s="7">
        <f t="shared" si="236"/>
        <v>1873.3</v>
      </c>
    </row>
    <row r="4999" spans="1:23" x14ac:dyDescent="0.25">
      <c r="A4999" t="s">
        <v>4079</v>
      </c>
      <c r="B4999" s="4">
        <v>45909</v>
      </c>
      <c r="C4999" t="s">
        <v>558</v>
      </c>
      <c r="D4999" t="str">
        <f>VLOOKUP(C4999,Customers!$A$1:$H$201,4,0)</f>
        <v>George Young</v>
      </c>
      <c r="E4999" t="str">
        <f>VLOOKUP(C4999,Customers!$A$1:$H$201,5,0)</f>
        <v>Male</v>
      </c>
      <c r="F4999" s="4">
        <f>VLOOKUP(C4999,Customers!$A$1:$H$201,6,0)</f>
        <v>20787</v>
      </c>
      <c r="G4999" s="4" t="str">
        <f>VLOOKUP(C4999,Customers!$A$1:$H$201,7,0)</f>
        <v>Lisatown</v>
      </c>
      <c r="H4999" s="4">
        <f>VLOOKUP(C4999,Customers!$A$1:$H$201,8,0)</f>
        <v>45295</v>
      </c>
      <c r="I4999" t="s">
        <v>770</v>
      </c>
      <c r="J4999" t="str">
        <f>VLOOKUP(I4999,Products!$A$1:$F$51,2,0)</f>
        <v>Him Smartphone</v>
      </c>
      <c r="K4999" t="str">
        <f>VLOOKUP(I4999,Products!$A$1:$F$51,3,0)</f>
        <v>Electronics</v>
      </c>
      <c r="L4999" t="str">
        <f>VLOOKUP(I4999,Products!$A$1:$F$51,4,0)</f>
        <v>Smartphone</v>
      </c>
      <c r="M4999" s="7">
        <f>VLOOKUP(I4999,Products!$A$1:$F$51,5,0)</f>
        <v>1487.41</v>
      </c>
      <c r="N4999" s="7">
        <f>VLOOKUP(I4999,Products!$A$1:$F$51,6,0)</f>
        <v>813.07</v>
      </c>
      <c r="O4999" t="s">
        <v>842</v>
      </c>
      <c r="P4999" t="str">
        <f>VLOOKUP(O4999,Stores!$A$1:$D$6,2,0)</f>
        <v>MegaMart Johnmouth</v>
      </c>
      <c r="Q4999" t="str">
        <f>VLOOKUP(O4999,Stores!$A$1:$D$6,4,0)</f>
        <v>East</v>
      </c>
      <c r="R4999" s="6">
        <v>2</v>
      </c>
      <c r="S4999" s="6">
        <v>0.1</v>
      </c>
      <c r="T4999" t="s">
        <v>857</v>
      </c>
      <c r="U4999" s="7">
        <f t="shared" si="234"/>
        <v>2974.82</v>
      </c>
      <c r="V4999" s="7">
        <f t="shared" si="235"/>
        <v>1626.14</v>
      </c>
      <c r="W4999" s="7">
        <f t="shared" si="236"/>
        <v>1347.78</v>
      </c>
    </row>
    <row r="5000" spans="1:23" x14ac:dyDescent="0.25">
      <c r="A5000" t="s">
        <v>4101</v>
      </c>
      <c r="B5000" s="4">
        <v>45909</v>
      </c>
      <c r="C5000" t="s">
        <v>681</v>
      </c>
      <c r="D5000" t="str">
        <f>VLOOKUP(C5000,Customers!$A$1:$H$201,4,0)</f>
        <v>Ann West</v>
      </c>
      <c r="E5000" t="str">
        <f>VLOOKUP(C5000,Customers!$A$1:$H$201,5,0)</f>
        <v>Male</v>
      </c>
      <c r="F5000" s="4">
        <f>VLOOKUP(C5000,Customers!$A$1:$H$201,6,0)</f>
        <v>36771</v>
      </c>
      <c r="G5000" s="4" t="str">
        <f>VLOOKUP(C5000,Customers!$A$1:$H$201,7,0)</f>
        <v>Craigshire</v>
      </c>
      <c r="H5000" s="4">
        <f>VLOOKUP(C5000,Customers!$A$1:$H$201,8,0)</f>
        <v>44778</v>
      </c>
      <c r="I5000" t="s">
        <v>798</v>
      </c>
      <c r="J5000" t="str">
        <f>VLOOKUP(I5000,Products!$A$1:$F$51,2,0)</f>
        <v>Stage Footwear</v>
      </c>
      <c r="K5000" t="str">
        <f>VLOOKUP(I5000,Products!$A$1:$F$51,3,0)</f>
        <v>Fashion</v>
      </c>
      <c r="L5000" t="str">
        <f>VLOOKUP(I5000,Products!$A$1:$F$51,4,0)</f>
        <v>Footwear</v>
      </c>
      <c r="M5000" s="7">
        <f>VLOOKUP(I5000,Products!$A$1:$F$51,5,0)</f>
        <v>1102.791777777778</v>
      </c>
      <c r="N5000" s="7">
        <f>VLOOKUP(I5000,Products!$A$1:$F$51,6,0)</f>
        <v>742.26521739130465</v>
      </c>
      <c r="O5000" t="s">
        <v>838</v>
      </c>
      <c r="P5000" t="str">
        <f>VLOOKUP(O5000,Stores!$A$1:$D$6,2,0)</f>
        <v>MegaMart Brianahaven</v>
      </c>
      <c r="Q5000" t="str">
        <f>VLOOKUP(O5000,Stores!$A$1:$D$6,4,0)</f>
        <v>North</v>
      </c>
      <c r="R5000" s="6">
        <v>1</v>
      </c>
      <c r="S5000" s="6">
        <v>0.15</v>
      </c>
      <c r="T5000" t="s">
        <v>857</v>
      </c>
      <c r="U5000" s="7">
        <f t="shared" si="234"/>
        <v>1102.791777777778</v>
      </c>
      <c r="V5000" s="7">
        <f t="shared" si="235"/>
        <v>742.26521739130465</v>
      </c>
      <c r="W5000" s="7">
        <f t="shared" si="236"/>
        <v>359.67656038647328</v>
      </c>
    </row>
    <row r="5001" spans="1:23" x14ac:dyDescent="0.25">
      <c r="A5001" t="s">
        <v>4887</v>
      </c>
      <c r="B5001" s="4">
        <v>45909</v>
      </c>
      <c r="C5001" t="s">
        <v>591</v>
      </c>
      <c r="D5001" t="str">
        <f>VLOOKUP(C5001,Customers!$A$1:$H$201,4,0)</f>
        <v>Meagan Ali</v>
      </c>
      <c r="E5001" t="str">
        <f>VLOOKUP(C5001,Customers!$A$1:$H$201,5,0)</f>
        <v>Female</v>
      </c>
      <c r="F5001" s="4">
        <f>VLOOKUP(C5001,Customers!$A$1:$H$201,6,0)</f>
        <v>37024</v>
      </c>
      <c r="G5001" s="4" t="str">
        <f>VLOOKUP(C5001,Customers!$A$1:$H$201,7,0)</f>
        <v>South Markbury</v>
      </c>
      <c r="H5001" s="4">
        <f>VLOOKUP(C5001,Customers!$A$1:$H$201,8,0)</f>
        <v>45117</v>
      </c>
      <c r="I5001" t="s">
        <v>790</v>
      </c>
      <c r="J5001" t="str">
        <f>VLOOKUP(I5001,Products!$A$1:$F$51,2,0)</f>
        <v>Everything Laptop</v>
      </c>
      <c r="K5001" t="str">
        <f>VLOOKUP(I5001,Products!$A$1:$F$51,3,0)</f>
        <v>Electronics</v>
      </c>
      <c r="L5001" t="str">
        <f>VLOOKUP(I5001,Products!$A$1:$F$51,4,0)</f>
        <v>Laptop</v>
      </c>
      <c r="M5001" s="7">
        <f>VLOOKUP(I5001,Products!$A$1:$F$51,5,0)</f>
        <v>428.05</v>
      </c>
      <c r="N5001" s="7">
        <f>VLOOKUP(I5001,Products!$A$1:$F$51,6,0)</f>
        <v>246.07</v>
      </c>
      <c r="O5001" t="s">
        <v>827</v>
      </c>
      <c r="P5001" t="str">
        <f>VLOOKUP(O5001,Stores!$A$1:$D$6,2,0)</f>
        <v>MegaMart Jimenezborough</v>
      </c>
      <c r="Q5001" t="str">
        <f>VLOOKUP(O5001,Stores!$A$1:$D$6,4,0)</f>
        <v>South</v>
      </c>
      <c r="R5001" s="6">
        <v>3</v>
      </c>
      <c r="S5001" s="6">
        <v>0.05</v>
      </c>
      <c r="T5001" t="s">
        <v>854</v>
      </c>
      <c r="U5001" s="7">
        <f t="shared" si="234"/>
        <v>1284.1500000000001</v>
      </c>
      <c r="V5001" s="7">
        <f t="shared" si="235"/>
        <v>738.21</v>
      </c>
      <c r="W5001" s="7">
        <f t="shared" si="236"/>
        <v>544.99</v>
      </c>
    </row>
  </sheetData>
  <autoFilter ref="A1:W50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9149-EA52-4614-A8F6-6494E0680362}">
  <dimension ref="A1:N5001"/>
  <sheetViews>
    <sheetView tabSelected="1" workbookViewId="0">
      <selection activeCell="J1" sqref="J1"/>
    </sheetView>
  </sheetViews>
  <sheetFormatPr defaultRowHeight="15" x14ac:dyDescent="0.25"/>
  <cols>
    <col min="1" max="1" width="15.140625" bestFit="1" customWidth="1"/>
    <col min="2" max="2" width="14.140625" bestFit="1" customWidth="1"/>
    <col min="3" max="4" width="12" bestFit="1" customWidth="1"/>
    <col min="7" max="7" width="18.140625" bestFit="1" customWidth="1"/>
    <col min="8" max="8" width="16.5703125" customWidth="1"/>
    <col min="9" max="9" width="17.85546875" customWidth="1"/>
    <col min="10" max="10" width="14.5703125" customWidth="1"/>
    <col min="11" max="11" width="18" customWidth="1"/>
    <col min="12" max="12" width="13.140625" customWidth="1"/>
    <col min="13" max="13" width="18.140625" bestFit="1" customWidth="1"/>
    <col min="14" max="14" width="15.42578125" customWidth="1"/>
  </cols>
  <sheetData>
    <row r="1" spans="1:14" ht="19.5" thickBot="1" x14ac:dyDescent="0.45">
      <c r="A1" s="10" t="s">
        <v>5860</v>
      </c>
      <c r="B1" s="10" t="s">
        <v>5861</v>
      </c>
      <c r="C1" s="10" t="s">
        <v>847</v>
      </c>
      <c r="D1" s="10" t="s">
        <v>848</v>
      </c>
    </row>
    <row r="2" spans="1:14" ht="15.75" x14ac:dyDescent="0.25">
      <c r="A2" s="11">
        <v>1246.1099999999999</v>
      </c>
      <c r="B2" s="11">
        <v>833.52</v>
      </c>
      <c r="C2" s="11">
        <v>4</v>
      </c>
      <c r="D2" s="11">
        <v>0.15</v>
      </c>
      <c r="G2" s="14" t="s">
        <v>5860</v>
      </c>
      <c r="H2" s="14"/>
      <c r="I2" s="14" t="s">
        <v>5861</v>
      </c>
      <c r="J2" s="14"/>
      <c r="K2" s="14" t="s">
        <v>847</v>
      </c>
      <c r="L2" s="14"/>
      <c r="M2" s="14" t="s">
        <v>848</v>
      </c>
      <c r="N2" s="14"/>
    </row>
    <row r="3" spans="1:14" x14ac:dyDescent="0.25">
      <c r="A3" s="11">
        <v>25.57</v>
      </c>
      <c r="B3" s="11">
        <v>19.05</v>
      </c>
      <c r="C3" s="11">
        <v>4</v>
      </c>
      <c r="D3" s="11">
        <v>0.1</v>
      </c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1">
        <v>1878.47</v>
      </c>
      <c r="B4" s="11">
        <v>1014.91</v>
      </c>
      <c r="C4" s="11">
        <v>5</v>
      </c>
      <c r="D4" s="11">
        <v>0.1</v>
      </c>
      <c r="G4" s="12" t="s">
        <v>5864</v>
      </c>
      <c r="H4" s="12">
        <v>1105.950883333325</v>
      </c>
      <c r="I4" s="12" t="s">
        <v>5864</v>
      </c>
      <c r="J4" s="12">
        <v>747.42526313042504</v>
      </c>
      <c r="K4" s="12" t="s">
        <v>5864</v>
      </c>
      <c r="L4" s="12">
        <v>2.9905584572117312</v>
      </c>
      <c r="M4" s="12" t="s">
        <v>5864</v>
      </c>
      <c r="N4" s="12">
        <v>7.5826487677821602E-2</v>
      </c>
    </row>
    <row r="5" spans="1:14" x14ac:dyDescent="0.25">
      <c r="A5" s="11">
        <v>1853.77</v>
      </c>
      <c r="B5" s="11">
        <v>1363.52</v>
      </c>
      <c r="C5" s="11">
        <v>2</v>
      </c>
      <c r="D5" s="11">
        <v>0.15</v>
      </c>
      <c r="G5" s="12" t="s">
        <v>5865</v>
      </c>
      <c r="H5" s="12">
        <v>7.7420152876673951</v>
      </c>
      <c r="I5" s="12" t="s">
        <v>5865</v>
      </c>
      <c r="J5" s="12">
        <v>5.5983903029304578</v>
      </c>
      <c r="K5" s="12" t="s">
        <v>5865</v>
      </c>
      <c r="L5" s="12">
        <v>1.9878160834322429E-2</v>
      </c>
      <c r="M5" s="12" t="s">
        <v>5865</v>
      </c>
      <c r="N5" s="12">
        <v>7.9835211702210739E-4</v>
      </c>
    </row>
    <row r="6" spans="1:14" x14ac:dyDescent="0.25">
      <c r="A6" s="11">
        <v>1745.61</v>
      </c>
      <c r="B6" s="11">
        <v>1322.44</v>
      </c>
      <c r="C6" s="11">
        <v>2</v>
      </c>
      <c r="D6" s="11">
        <v>0.15</v>
      </c>
      <c r="G6" s="12" t="s">
        <v>5866</v>
      </c>
      <c r="H6" s="12">
        <v>1193.0899999999999</v>
      </c>
      <c r="I6" s="12" t="s">
        <v>5866</v>
      </c>
      <c r="J6" s="12">
        <v>794.8</v>
      </c>
      <c r="K6" s="12" t="s">
        <v>5866</v>
      </c>
      <c r="L6" s="12">
        <v>3</v>
      </c>
      <c r="M6" s="12" t="s">
        <v>5866</v>
      </c>
      <c r="N6" s="12">
        <v>0.1</v>
      </c>
    </row>
    <row r="7" spans="1:14" x14ac:dyDescent="0.25">
      <c r="A7" s="11">
        <v>388.26</v>
      </c>
      <c r="B7" s="11">
        <v>199.3</v>
      </c>
      <c r="C7" s="11">
        <v>3</v>
      </c>
      <c r="D7" s="11">
        <v>0.05</v>
      </c>
      <c r="G7" s="12" t="s">
        <v>5867</v>
      </c>
      <c r="H7" s="12">
        <v>1102.791777777778</v>
      </c>
      <c r="I7" s="12" t="s">
        <v>5867</v>
      </c>
      <c r="J7" s="12">
        <v>742.26521739130465</v>
      </c>
      <c r="K7" s="12" t="s">
        <v>5867</v>
      </c>
      <c r="L7" s="12">
        <v>2</v>
      </c>
      <c r="M7" s="12" t="s">
        <v>5867</v>
      </c>
      <c r="N7" s="12">
        <v>0.15</v>
      </c>
    </row>
    <row r="8" spans="1:14" x14ac:dyDescent="0.25">
      <c r="A8" s="11">
        <v>1878.47</v>
      </c>
      <c r="B8" s="11">
        <v>1014.91</v>
      </c>
      <c r="C8" s="11">
        <v>1</v>
      </c>
      <c r="D8" s="11">
        <v>0.15</v>
      </c>
      <c r="G8" s="12" t="s">
        <v>5868</v>
      </c>
      <c r="H8" s="12">
        <v>547.44315099595349</v>
      </c>
      <c r="I8" s="12" t="s">
        <v>5868</v>
      </c>
      <c r="J8" s="12">
        <v>395.86597469311369</v>
      </c>
      <c r="K8" s="12" t="s">
        <v>5868</v>
      </c>
      <c r="L8" s="12">
        <v>1.405598232346623</v>
      </c>
      <c r="M8" s="12" t="s">
        <v>5868</v>
      </c>
      <c r="N8" s="12">
        <v>5.6452019572096827E-2</v>
      </c>
    </row>
    <row r="9" spans="1:14" x14ac:dyDescent="0.25">
      <c r="A9" s="11">
        <v>673.78</v>
      </c>
      <c r="B9" s="11">
        <v>363.33</v>
      </c>
      <c r="C9" s="11">
        <v>4</v>
      </c>
      <c r="D9" s="11">
        <v>0.05</v>
      </c>
      <c r="G9" s="12" t="s">
        <v>5869</v>
      </c>
      <c r="H9" s="12">
        <v>299694.00357237831</v>
      </c>
      <c r="I9" s="12" t="s">
        <v>5869</v>
      </c>
      <c r="J9" s="12">
        <v>156709.86991972892</v>
      </c>
      <c r="K9" s="12" t="s">
        <v>5869</v>
      </c>
      <c r="L9" s="12">
        <v>1.9757063907759513</v>
      </c>
      <c r="M9" s="12" t="s">
        <v>5869</v>
      </c>
      <c r="N9" s="12">
        <v>3.1868305137684031E-3</v>
      </c>
    </row>
    <row r="10" spans="1:14" x14ac:dyDescent="0.25">
      <c r="A10" s="11">
        <v>1501.46</v>
      </c>
      <c r="B10" s="11">
        <v>1167.73</v>
      </c>
      <c r="C10" s="11">
        <v>5</v>
      </c>
      <c r="D10" s="11">
        <v>0.05</v>
      </c>
      <c r="G10" s="12" t="s">
        <v>5870</v>
      </c>
      <c r="H10" s="12">
        <v>-0.77219245349427013</v>
      </c>
      <c r="I10" s="12" t="s">
        <v>5870</v>
      </c>
      <c r="J10" s="12">
        <v>-0.86401854549849411</v>
      </c>
      <c r="K10" s="12" t="s">
        <v>5870</v>
      </c>
      <c r="L10" s="12">
        <v>-1.2845007679559264</v>
      </c>
      <c r="M10" s="12" t="s">
        <v>5870</v>
      </c>
      <c r="N10" s="12">
        <v>-1.3846195370173005</v>
      </c>
    </row>
    <row r="11" spans="1:14" x14ac:dyDescent="0.25">
      <c r="A11" s="11">
        <v>1044.6400000000001</v>
      </c>
      <c r="B11" s="11">
        <v>775.07</v>
      </c>
      <c r="C11" s="11">
        <v>1</v>
      </c>
      <c r="D11" s="11">
        <v>0.15</v>
      </c>
      <c r="G11" s="12" t="s">
        <v>5871</v>
      </c>
      <c r="H11" s="12">
        <v>-0.43256414072932975</v>
      </c>
      <c r="I11" s="12" t="s">
        <v>5871</v>
      </c>
      <c r="J11" s="12">
        <v>-0.10009024851305416</v>
      </c>
      <c r="K11" s="12" t="s">
        <v>5871</v>
      </c>
      <c r="L11" s="12">
        <v>1.1584271547284081E-2</v>
      </c>
      <c r="M11" s="12" t="s">
        <v>5871</v>
      </c>
      <c r="N11" s="12">
        <v>-8.9545641077486832E-3</v>
      </c>
    </row>
    <row r="12" spans="1:14" x14ac:dyDescent="0.25">
      <c r="A12" s="11">
        <v>1745.61</v>
      </c>
      <c r="B12" s="11">
        <v>1322.44</v>
      </c>
      <c r="C12" s="11">
        <v>1</v>
      </c>
      <c r="D12" s="11">
        <v>0.1</v>
      </c>
      <c r="G12" s="12" t="s">
        <v>5872</v>
      </c>
      <c r="H12" s="12">
        <v>1927.0800000000002</v>
      </c>
      <c r="I12" s="12" t="s">
        <v>5872</v>
      </c>
      <c r="J12" s="12">
        <v>1432.22</v>
      </c>
      <c r="K12" s="12" t="s">
        <v>5872</v>
      </c>
      <c r="L12" s="12">
        <v>4</v>
      </c>
      <c r="M12" s="12" t="s">
        <v>5872</v>
      </c>
      <c r="N12" s="12">
        <v>0.15</v>
      </c>
    </row>
    <row r="13" spans="1:14" x14ac:dyDescent="0.25">
      <c r="A13" s="11">
        <v>25.57</v>
      </c>
      <c r="B13" s="11">
        <v>19.05</v>
      </c>
      <c r="C13" s="11">
        <v>3</v>
      </c>
      <c r="D13" s="11">
        <v>0.05</v>
      </c>
      <c r="G13" s="12" t="s">
        <v>5873</v>
      </c>
      <c r="H13" s="12">
        <v>25.57</v>
      </c>
      <c r="I13" s="12" t="s">
        <v>5873</v>
      </c>
      <c r="J13" s="12">
        <v>19.05</v>
      </c>
      <c r="K13" s="12" t="s">
        <v>5873</v>
      </c>
      <c r="L13" s="12">
        <v>1</v>
      </c>
      <c r="M13" s="12" t="s">
        <v>5873</v>
      </c>
      <c r="N13" s="12">
        <v>0</v>
      </c>
    </row>
    <row r="14" spans="1:14" x14ac:dyDescent="0.25">
      <c r="A14" s="11">
        <v>1272.23</v>
      </c>
      <c r="B14" s="11">
        <v>952.65</v>
      </c>
      <c r="C14" s="11">
        <v>5</v>
      </c>
      <c r="D14" s="11">
        <v>0.15</v>
      </c>
      <c r="G14" s="12" t="s">
        <v>5874</v>
      </c>
      <c r="H14" s="12">
        <v>1952.65</v>
      </c>
      <c r="I14" s="12" t="s">
        <v>5874</v>
      </c>
      <c r="J14" s="12">
        <v>1451.27</v>
      </c>
      <c r="K14" s="12" t="s">
        <v>5874</v>
      </c>
      <c r="L14" s="12">
        <v>5</v>
      </c>
      <c r="M14" s="12" t="s">
        <v>5874</v>
      </c>
      <c r="N14" s="12">
        <v>0.15</v>
      </c>
    </row>
    <row r="15" spans="1:14" x14ac:dyDescent="0.25">
      <c r="A15" s="11">
        <v>1079.8900000000001</v>
      </c>
      <c r="B15" s="11">
        <v>703.83</v>
      </c>
      <c r="C15" s="11">
        <v>5</v>
      </c>
      <c r="D15" s="11">
        <v>0.15</v>
      </c>
      <c r="G15" s="12" t="s">
        <v>5875</v>
      </c>
      <c r="H15" s="12">
        <v>5529754.4166666251</v>
      </c>
      <c r="I15" s="12" t="s">
        <v>5875</v>
      </c>
      <c r="J15" s="12">
        <v>3737126.315652125</v>
      </c>
      <c r="K15" s="12" t="s">
        <v>5875</v>
      </c>
      <c r="L15" s="12">
        <v>14952.792286058655</v>
      </c>
      <c r="M15" s="12" t="s">
        <v>5875</v>
      </c>
      <c r="N15" s="12">
        <v>379.13243838910802</v>
      </c>
    </row>
    <row r="16" spans="1:14" ht="15.75" thickBot="1" x14ac:dyDescent="0.3">
      <c r="A16" s="11">
        <v>29.24</v>
      </c>
      <c r="B16" s="11">
        <v>742.26521739130465</v>
      </c>
      <c r="C16" s="11">
        <v>3</v>
      </c>
      <c r="D16" s="11">
        <v>0.15</v>
      </c>
      <c r="G16" s="13" t="s">
        <v>5876</v>
      </c>
      <c r="H16" s="13">
        <v>5000</v>
      </c>
      <c r="I16" s="13" t="s">
        <v>5876</v>
      </c>
      <c r="J16" s="13">
        <v>5000</v>
      </c>
      <c r="K16" s="13" t="s">
        <v>5876</v>
      </c>
      <c r="L16" s="13">
        <v>5000</v>
      </c>
      <c r="M16" s="13" t="s">
        <v>5876</v>
      </c>
      <c r="N16" s="13">
        <v>5000</v>
      </c>
    </row>
    <row r="17" spans="1:4" x14ac:dyDescent="0.25">
      <c r="A17" s="11">
        <v>1745.61</v>
      </c>
      <c r="B17" s="11">
        <v>1322.44</v>
      </c>
      <c r="C17" s="11">
        <v>2</v>
      </c>
      <c r="D17" s="11">
        <v>0</v>
      </c>
    </row>
    <row r="18" spans="1:4" x14ac:dyDescent="0.25">
      <c r="A18" s="11">
        <v>1102.791777777778</v>
      </c>
      <c r="B18" s="11">
        <v>169.03</v>
      </c>
      <c r="C18" s="11">
        <v>2</v>
      </c>
      <c r="D18" s="11">
        <v>0.1</v>
      </c>
    </row>
    <row r="19" spans="1:4" x14ac:dyDescent="0.25">
      <c r="A19" s="11">
        <v>248.57</v>
      </c>
      <c r="B19" s="11">
        <v>190.67</v>
      </c>
      <c r="C19" s="11">
        <v>1</v>
      </c>
      <c r="D19" s="11">
        <v>0</v>
      </c>
    </row>
    <row r="20" spans="1:4" x14ac:dyDescent="0.25">
      <c r="A20" s="11">
        <v>1485.05</v>
      </c>
      <c r="B20" s="11">
        <v>988.31</v>
      </c>
      <c r="C20" s="11">
        <v>4</v>
      </c>
      <c r="D20" s="11">
        <v>0.05</v>
      </c>
    </row>
    <row r="21" spans="1:4" x14ac:dyDescent="0.25">
      <c r="A21" s="11">
        <v>1396.22</v>
      </c>
      <c r="B21" s="11">
        <v>1004.09</v>
      </c>
      <c r="C21" s="11">
        <v>3</v>
      </c>
      <c r="D21" s="11">
        <v>0</v>
      </c>
    </row>
    <row r="22" spans="1:4" x14ac:dyDescent="0.25">
      <c r="A22" s="11">
        <v>25.57</v>
      </c>
      <c r="B22" s="11">
        <v>19.05</v>
      </c>
      <c r="C22" s="11">
        <v>2</v>
      </c>
      <c r="D22" s="11">
        <v>0.15</v>
      </c>
    </row>
    <row r="23" spans="1:4" x14ac:dyDescent="0.25">
      <c r="A23" s="11">
        <v>1216.3599999999999</v>
      </c>
      <c r="B23" s="11">
        <v>794.8</v>
      </c>
      <c r="C23" s="11">
        <v>5</v>
      </c>
      <c r="D23" s="11">
        <v>0</v>
      </c>
    </row>
    <row r="24" spans="1:4" x14ac:dyDescent="0.25">
      <c r="A24" s="11">
        <v>1272.23</v>
      </c>
      <c r="B24" s="11">
        <v>952.65</v>
      </c>
      <c r="C24" s="11">
        <v>5</v>
      </c>
      <c r="D24" s="11">
        <v>0.1</v>
      </c>
    </row>
    <row r="25" spans="1:4" x14ac:dyDescent="0.25">
      <c r="A25" s="11">
        <v>1079.8900000000001</v>
      </c>
      <c r="B25" s="11">
        <v>703.83</v>
      </c>
      <c r="C25" s="11">
        <v>4</v>
      </c>
      <c r="D25" s="11">
        <v>0</v>
      </c>
    </row>
    <row r="26" spans="1:4" x14ac:dyDescent="0.25">
      <c r="A26" s="11">
        <v>1165.3699999999999</v>
      </c>
      <c r="B26" s="11">
        <v>926.55</v>
      </c>
      <c r="C26" s="11">
        <v>2</v>
      </c>
      <c r="D26" s="11">
        <v>0</v>
      </c>
    </row>
    <row r="27" spans="1:4" x14ac:dyDescent="0.25">
      <c r="A27" s="11">
        <v>1879.08</v>
      </c>
      <c r="B27" s="11">
        <v>1004.56</v>
      </c>
      <c r="C27" s="11">
        <v>2</v>
      </c>
      <c r="D27" s="11">
        <v>0.1</v>
      </c>
    </row>
    <row r="28" spans="1:4" x14ac:dyDescent="0.25">
      <c r="A28" s="11">
        <v>1762.92</v>
      </c>
      <c r="B28" s="11">
        <v>1346.48</v>
      </c>
      <c r="C28" s="11">
        <v>2</v>
      </c>
      <c r="D28" s="11">
        <v>0.15</v>
      </c>
    </row>
    <row r="29" spans="1:4" x14ac:dyDescent="0.25">
      <c r="A29" s="11">
        <v>1272.23</v>
      </c>
      <c r="B29" s="11">
        <v>952.65</v>
      </c>
      <c r="C29" s="11">
        <v>4</v>
      </c>
      <c r="D29" s="11">
        <v>0.1</v>
      </c>
    </row>
    <row r="30" spans="1:4" x14ac:dyDescent="0.25">
      <c r="A30" s="11">
        <v>1197.18</v>
      </c>
      <c r="B30" s="11">
        <v>722.74</v>
      </c>
      <c r="C30" s="11">
        <v>1</v>
      </c>
      <c r="D30" s="11">
        <v>0.15</v>
      </c>
    </row>
    <row r="31" spans="1:4" x14ac:dyDescent="0.25">
      <c r="A31" s="11">
        <v>1102.791777777778</v>
      </c>
      <c r="B31" s="11">
        <v>164.01</v>
      </c>
      <c r="C31" s="11">
        <v>4</v>
      </c>
      <c r="D31" s="11">
        <v>0.05</v>
      </c>
    </row>
    <row r="32" spans="1:4" x14ac:dyDescent="0.25">
      <c r="A32" s="11">
        <v>25.57</v>
      </c>
      <c r="B32" s="11">
        <v>19.05</v>
      </c>
      <c r="C32" s="11">
        <v>2</v>
      </c>
      <c r="D32" s="11">
        <v>0</v>
      </c>
    </row>
    <row r="33" spans="1:4" x14ac:dyDescent="0.25">
      <c r="A33" s="11">
        <v>1286.55</v>
      </c>
      <c r="B33" s="11">
        <v>797.54</v>
      </c>
      <c r="C33" s="11">
        <v>2</v>
      </c>
      <c r="D33" s="11">
        <v>0.15</v>
      </c>
    </row>
    <row r="34" spans="1:4" x14ac:dyDescent="0.25">
      <c r="A34" s="11">
        <v>1272.23</v>
      </c>
      <c r="B34" s="11">
        <v>952.65</v>
      </c>
      <c r="C34" s="11">
        <v>2</v>
      </c>
      <c r="D34" s="11">
        <v>0.1</v>
      </c>
    </row>
    <row r="35" spans="1:4" x14ac:dyDescent="0.25">
      <c r="A35" s="11">
        <v>1286.55</v>
      </c>
      <c r="B35" s="11">
        <v>797.54</v>
      </c>
      <c r="C35" s="11">
        <v>5</v>
      </c>
      <c r="D35" s="11">
        <v>0.1</v>
      </c>
    </row>
    <row r="36" spans="1:4" x14ac:dyDescent="0.25">
      <c r="A36" s="11">
        <v>1342.75</v>
      </c>
      <c r="B36" s="11">
        <v>797.94</v>
      </c>
      <c r="C36" s="11">
        <v>1</v>
      </c>
      <c r="D36" s="11">
        <v>0.15</v>
      </c>
    </row>
    <row r="37" spans="1:4" x14ac:dyDescent="0.25">
      <c r="A37" s="11">
        <v>1197.18</v>
      </c>
      <c r="B37" s="11">
        <v>722.74</v>
      </c>
      <c r="C37" s="11">
        <v>3</v>
      </c>
      <c r="D37" s="11">
        <v>0.05</v>
      </c>
    </row>
    <row r="38" spans="1:4" x14ac:dyDescent="0.25">
      <c r="A38" s="11">
        <v>1272.23</v>
      </c>
      <c r="B38" s="11">
        <v>952.65</v>
      </c>
      <c r="C38" s="11">
        <v>3</v>
      </c>
      <c r="D38" s="11">
        <v>0.1</v>
      </c>
    </row>
    <row r="39" spans="1:4" x14ac:dyDescent="0.25">
      <c r="A39" s="11">
        <v>1878.47</v>
      </c>
      <c r="B39" s="11">
        <v>1014.91</v>
      </c>
      <c r="C39" s="11">
        <v>2</v>
      </c>
      <c r="D39" s="11">
        <v>0.1</v>
      </c>
    </row>
    <row r="40" spans="1:4" x14ac:dyDescent="0.25">
      <c r="A40" s="11">
        <v>1227.24</v>
      </c>
      <c r="B40" s="11">
        <v>977.09</v>
      </c>
      <c r="C40" s="11">
        <v>2</v>
      </c>
      <c r="D40" s="11">
        <v>0.15</v>
      </c>
    </row>
    <row r="41" spans="1:4" x14ac:dyDescent="0.25">
      <c r="A41" s="11">
        <v>564.41999999999996</v>
      </c>
      <c r="B41" s="11">
        <v>293.95999999999998</v>
      </c>
      <c r="C41" s="11">
        <v>2</v>
      </c>
      <c r="D41" s="11">
        <v>0.15</v>
      </c>
    </row>
    <row r="42" spans="1:4" x14ac:dyDescent="0.25">
      <c r="A42" s="11">
        <v>1853.77</v>
      </c>
      <c r="B42" s="11">
        <v>1363.52</v>
      </c>
      <c r="C42" s="11">
        <v>3</v>
      </c>
      <c r="D42" s="11">
        <v>0.15</v>
      </c>
    </row>
    <row r="43" spans="1:4" x14ac:dyDescent="0.25">
      <c r="A43" s="11">
        <v>1102.791777777778</v>
      </c>
      <c r="B43" s="11">
        <v>169.03</v>
      </c>
      <c r="C43" s="11">
        <v>2</v>
      </c>
      <c r="D43" s="11">
        <v>0.05</v>
      </c>
    </row>
    <row r="44" spans="1:4" x14ac:dyDescent="0.25">
      <c r="A44" s="11">
        <v>1197.18</v>
      </c>
      <c r="B44" s="11">
        <v>722.74</v>
      </c>
      <c r="C44" s="11">
        <v>2</v>
      </c>
      <c r="D44" s="11">
        <v>0.15</v>
      </c>
    </row>
    <row r="45" spans="1:4" x14ac:dyDescent="0.25">
      <c r="A45" s="11">
        <v>1878.47</v>
      </c>
      <c r="B45" s="11">
        <v>1014.91</v>
      </c>
      <c r="C45" s="11">
        <v>2</v>
      </c>
      <c r="D45" s="11">
        <v>0.05</v>
      </c>
    </row>
    <row r="46" spans="1:4" x14ac:dyDescent="0.25">
      <c r="A46" s="11">
        <v>1342.75</v>
      </c>
      <c r="B46" s="11">
        <v>797.94</v>
      </c>
      <c r="C46" s="11">
        <v>5</v>
      </c>
      <c r="D46" s="11">
        <v>0.05</v>
      </c>
    </row>
    <row r="47" spans="1:4" x14ac:dyDescent="0.25">
      <c r="A47" s="11">
        <v>1272.23</v>
      </c>
      <c r="B47" s="11">
        <v>952.65</v>
      </c>
      <c r="C47" s="11">
        <v>2</v>
      </c>
      <c r="D47" s="11">
        <v>0.15</v>
      </c>
    </row>
    <row r="48" spans="1:4" x14ac:dyDescent="0.25">
      <c r="A48" s="11">
        <v>1015.76</v>
      </c>
      <c r="B48" s="11">
        <v>584.4</v>
      </c>
      <c r="C48" s="11">
        <v>5</v>
      </c>
      <c r="D48" s="11">
        <v>0.05</v>
      </c>
    </row>
    <row r="49" spans="1:4" x14ac:dyDescent="0.25">
      <c r="A49" s="11">
        <v>1286.55</v>
      </c>
      <c r="B49" s="11">
        <v>797.54</v>
      </c>
      <c r="C49" s="11">
        <v>4</v>
      </c>
      <c r="D49" s="11">
        <v>0</v>
      </c>
    </row>
    <row r="50" spans="1:4" x14ac:dyDescent="0.25">
      <c r="A50" s="11">
        <v>1193.0899999999999</v>
      </c>
      <c r="B50" s="11">
        <v>818.24</v>
      </c>
      <c r="C50" s="11">
        <v>2</v>
      </c>
      <c r="D50" s="11">
        <v>0.15</v>
      </c>
    </row>
    <row r="51" spans="1:4" x14ac:dyDescent="0.25">
      <c r="A51" s="11">
        <v>1134.8</v>
      </c>
      <c r="B51" s="11">
        <v>675.1</v>
      </c>
      <c r="C51" s="11">
        <v>1</v>
      </c>
      <c r="D51" s="11">
        <v>0.1</v>
      </c>
    </row>
    <row r="52" spans="1:4" x14ac:dyDescent="0.25">
      <c r="A52" s="11">
        <v>1246.1099999999999</v>
      </c>
      <c r="B52" s="11">
        <v>833.52</v>
      </c>
      <c r="C52" s="11">
        <v>3</v>
      </c>
      <c r="D52" s="11">
        <v>0.05</v>
      </c>
    </row>
    <row r="53" spans="1:4" x14ac:dyDescent="0.25">
      <c r="A53" s="11">
        <v>318.05</v>
      </c>
      <c r="B53" s="11">
        <v>742.26521739130465</v>
      </c>
      <c r="C53" s="11">
        <v>2</v>
      </c>
      <c r="D53" s="11">
        <v>0.15</v>
      </c>
    </row>
    <row r="54" spans="1:4" x14ac:dyDescent="0.25">
      <c r="A54" s="11">
        <v>1485.05</v>
      </c>
      <c r="B54" s="11">
        <v>988.31</v>
      </c>
      <c r="C54" s="11">
        <v>5</v>
      </c>
      <c r="D54" s="11">
        <v>0</v>
      </c>
    </row>
    <row r="55" spans="1:4" x14ac:dyDescent="0.25">
      <c r="A55" s="11">
        <v>29.24</v>
      </c>
      <c r="B55" s="11">
        <v>742.26521739130465</v>
      </c>
      <c r="C55" s="11">
        <v>4</v>
      </c>
      <c r="D55" s="11">
        <v>0.05</v>
      </c>
    </row>
    <row r="56" spans="1:4" x14ac:dyDescent="0.25">
      <c r="A56" s="11">
        <v>1798.97</v>
      </c>
      <c r="B56" s="11">
        <v>1329.15</v>
      </c>
      <c r="C56" s="11">
        <v>3</v>
      </c>
      <c r="D56" s="11">
        <v>0.05</v>
      </c>
    </row>
    <row r="57" spans="1:4" x14ac:dyDescent="0.25">
      <c r="A57" s="11">
        <v>1798.97</v>
      </c>
      <c r="B57" s="11">
        <v>1329.15</v>
      </c>
      <c r="C57" s="11">
        <v>4</v>
      </c>
      <c r="D57" s="11">
        <v>0.1</v>
      </c>
    </row>
    <row r="58" spans="1:4" x14ac:dyDescent="0.25">
      <c r="A58" s="11">
        <v>1485.05</v>
      </c>
      <c r="B58" s="11">
        <v>988.31</v>
      </c>
      <c r="C58" s="11">
        <v>5</v>
      </c>
      <c r="D58" s="11">
        <v>0.15</v>
      </c>
    </row>
    <row r="59" spans="1:4" x14ac:dyDescent="0.25">
      <c r="A59" s="11">
        <v>1396.22</v>
      </c>
      <c r="B59" s="11">
        <v>1004.09</v>
      </c>
      <c r="C59" s="11">
        <v>2</v>
      </c>
      <c r="D59" s="11">
        <v>0</v>
      </c>
    </row>
    <row r="60" spans="1:4" x14ac:dyDescent="0.25">
      <c r="A60" s="11">
        <v>1102.791777777778</v>
      </c>
      <c r="B60" s="11">
        <v>316.63</v>
      </c>
      <c r="C60" s="11">
        <v>5</v>
      </c>
      <c r="D60" s="11">
        <v>0.1</v>
      </c>
    </row>
    <row r="61" spans="1:4" x14ac:dyDescent="0.25">
      <c r="A61" s="11">
        <v>1745.61</v>
      </c>
      <c r="B61" s="11">
        <v>1322.44</v>
      </c>
      <c r="C61" s="11">
        <v>2</v>
      </c>
      <c r="D61" s="11">
        <v>0.1</v>
      </c>
    </row>
    <row r="62" spans="1:4" x14ac:dyDescent="0.25">
      <c r="A62" s="11">
        <v>1134.8</v>
      </c>
      <c r="B62" s="11">
        <v>675.1</v>
      </c>
      <c r="C62" s="11">
        <v>4</v>
      </c>
      <c r="D62" s="11">
        <v>0.1</v>
      </c>
    </row>
    <row r="63" spans="1:4" x14ac:dyDescent="0.25">
      <c r="A63" s="11">
        <v>1044.6400000000001</v>
      </c>
      <c r="B63" s="11">
        <v>775.07</v>
      </c>
      <c r="C63" s="11">
        <v>1</v>
      </c>
      <c r="D63" s="11">
        <v>0.15</v>
      </c>
    </row>
    <row r="64" spans="1:4" x14ac:dyDescent="0.25">
      <c r="A64" s="11">
        <v>1102.791777777778</v>
      </c>
      <c r="B64" s="11">
        <v>742.26521739130465</v>
      </c>
      <c r="C64" s="11">
        <v>2</v>
      </c>
      <c r="D64" s="11">
        <v>0.1</v>
      </c>
    </row>
    <row r="65" spans="1:4" x14ac:dyDescent="0.25">
      <c r="A65" s="11">
        <v>1165.3699999999999</v>
      </c>
      <c r="B65" s="11">
        <v>926.55</v>
      </c>
      <c r="C65" s="11">
        <v>1</v>
      </c>
      <c r="D65" s="11">
        <v>0.05</v>
      </c>
    </row>
    <row r="66" spans="1:4" x14ac:dyDescent="0.25">
      <c r="A66" s="11">
        <v>1487.41</v>
      </c>
      <c r="B66" s="11">
        <v>813.07</v>
      </c>
      <c r="C66" s="11">
        <v>3</v>
      </c>
      <c r="D66" s="11">
        <v>0.1</v>
      </c>
    </row>
    <row r="67" spans="1:4" x14ac:dyDescent="0.25">
      <c r="A67" s="11">
        <v>248.57</v>
      </c>
      <c r="B67" s="11">
        <v>190.67</v>
      </c>
      <c r="C67" s="11">
        <v>5</v>
      </c>
      <c r="D67" s="11">
        <v>0</v>
      </c>
    </row>
    <row r="68" spans="1:4" x14ac:dyDescent="0.25">
      <c r="A68" s="11">
        <v>1879.08</v>
      </c>
      <c r="B68" s="11">
        <v>1004.56</v>
      </c>
      <c r="C68" s="11">
        <v>1</v>
      </c>
      <c r="D68" s="11">
        <v>0</v>
      </c>
    </row>
    <row r="69" spans="1:4" x14ac:dyDescent="0.25">
      <c r="A69" s="11">
        <v>1193.0899999999999</v>
      </c>
      <c r="B69" s="11">
        <v>818.24</v>
      </c>
      <c r="C69" s="11">
        <v>4</v>
      </c>
      <c r="D69" s="11">
        <v>0.1</v>
      </c>
    </row>
    <row r="70" spans="1:4" x14ac:dyDescent="0.25">
      <c r="A70" s="11">
        <v>1485.05</v>
      </c>
      <c r="B70" s="11">
        <v>988.31</v>
      </c>
      <c r="C70" s="11">
        <v>2</v>
      </c>
      <c r="D70" s="11">
        <v>0.05</v>
      </c>
    </row>
    <row r="71" spans="1:4" x14ac:dyDescent="0.25">
      <c r="A71" s="11">
        <v>1853.77</v>
      </c>
      <c r="B71" s="11">
        <v>1363.52</v>
      </c>
      <c r="C71" s="11">
        <v>4</v>
      </c>
      <c r="D71" s="11">
        <v>0.1</v>
      </c>
    </row>
    <row r="72" spans="1:4" x14ac:dyDescent="0.25">
      <c r="A72" s="11">
        <v>1745.61</v>
      </c>
      <c r="B72" s="11">
        <v>1322.44</v>
      </c>
      <c r="C72" s="11">
        <v>2</v>
      </c>
      <c r="D72" s="11">
        <v>0</v>
      </c>
    </row>
    <row r="73" spans="1:4" x14ac:dyDescent="0.25">
      <c r="A73" s="11">
        <v>1044.6400000000001</v>
      </c>
      <c r="B73" s="11">
        <v>775.07</v>
      </c>
      <c r="C73" s="11">
        <v>5</v>
      </c>
      <c r="D73" s="11">
        <v>0.15</v>
      </c>
    </row>
    <row r="74" spans="1:4" x14ac:dyDescent="0.25">
      <c r="A74" s="11">
        <v>1501.46</v>
      </c>
      <c r="B74" s="11">
        <v>1167.73</v>
      </c>
      <c r="C74" s="11">
        <v>4</v>
      </c>
      <c r="D74" s="11">
        <v>0</v>
      </c>
    </row>
    <row r="75" spans="1:4" x14ac:dyDescent="0.25">
      <c r="A75" s="11">
        <v>388.26</v>
      </c>
      <c r="B75" s="11">
        <v>199.3</v>
      </c>
      <c r="C75" s="11">
        <v>3</v>
      </c>
      <c r="D75" s="11">
        <v>0</v>
      </c>
    </row>
    <row r="76" spans="1:4" x14ac:dyDescent="0.25">
      <c r="A76" s="11">
        <v>429.15</v>
      </c>
      <c r="B76" s="11">
        <v>258.72000000000003</v>
      </c>
      <c r="C76" s="11">
        <v>3</v>
      </c>
      <c r="D76" s="11">
        <v>0.05</v>
      </c>
    </row>
    <row r="77" spans="1:4" x14ac:dyDescent="0.25">
      <c r="A77" s="11">
        <v>429.15</v>
      </c>
      <c r="B77" s="11">
        <v>258.72000000000003</v>
      </c>
      <c r="C77" s="11">
        <v>1</v>
      </c>
      <c r="D77" s="11">
        <v>0.15</v>
      </c>
    </row>
    <row r="78" spans="1:4" x14ac:dyDescent="0.25">
      <c r="A78" s="11">
        <v>318.05</v>
      </c>
      <c r="B78" s="11">
        <v>742.26521739130465</v>
      </c>
      <c r="C78" s="11">
        <v>5</v>
      </c>
      <c r="D78" s="11">
        <v>0</v>
      </c>
    </row>
    <row r="79" spans="1:4" x14ac:dyDescent="0.25">
      <c r="A79" s="11">
        <v>1227.24</v>
      </c>
      <c r="B79" s="11">
        <v>977.09</v>
      </c>
      <c r="C79" s="11">
        <v>3</v>
      </c>
      <c r="D79" s="11">
        <v>0.1</v>
      </c>
    </row>
    <row r="80" spans="1:4" x14ac:dyDescent="0.25">
      <c r="A80" s="11">
        <v>1095.72</v>
      </c>
      <c r="B80" s="11">
        <v>822.2</v>
      </c>
      <c r="C80" s="11">
        <v>1</v>
      </c>
      <c r="D80" s="11">
        <v>0</v>
      </c>
    </row>
    <row r="81" spans="1:4" x14ac:dyDescent="0.25">
      <c r="A81" s="11">
        <v>1396.22</v>
      </c>
      <c r="B81" s="11">
        <v>1004.09</v>
      </c>
      <c r="C81" s="11">
        <v>5</v>
      </c>
      <c r="D81" s="11">
        <v>0.1</v>
      </c>
    </row>
    <row r="82" spans="1:4" x14ac:dyDescent="0.25">
      <c r="A82" s="11">
        <v>1193.0899999999999</v>
      </c>
      <c r="B82" s="11">
        <v>818.24</v>
      </c>
      <c r="C82" s="11">
        <v>5</v>
      </c>
      <c r="D82" s="11">
        <v>0</v>
      </c>
    </row>
    <row r="83" spans="1:4" x14ac:dyDescent="0.25">
      <c r="A83" s="11">
        <v>1102.791777777778</v>
      </c>
      <c r="B83" s="11">
        <v>164.01</v>
      </c>
      <c r="C83" s="11">
        <v>1</v>
      </c>
      <c r="D83" s="11">
        <v>0.15</v>
      </c>
    </row>
    <row r="84" spans="1:4" x14ac:dyDescent="0.25">
      <c r="A84" s="11">
        <v>1396.22</v>
      </c>
      <c r="B84" s="11">
        <v>1004.09</v>
      </c>
      <c r="C84" s="11">
        <v>5</v>
      </c>
      <c r="D84" s="11">
        <v>0.05</v>
      </c>
    </row>
    <row r="85" spans="1:4" x14ac:dyDescent="0.25">
      <c r="A85" s="11">
        <v>1165.3699999999999</v>
      </c>
      <c r="B85" s="11">
        <v>926.55</v>
      </c>
      <c r="C85" s="11">
        <v>3</v>
      </c>
      <c r="D85" s="11">
        <v>0.15</v>
      </c>
    </row>
    <row r="86" spans="1:4" x14ac:dyDescent="0.25">
      <c r="A86" s="11">
        <v>673.78</v>
      </c>
      <c r="B86" s="11">
        <v>363.33</v>
      </c>
      <c r="C86" s="11">
        <v>1</v>
      </c>
      <c r="D86" s="11">
        <v>0.05</v>
      </c>
    </row>
    <row r="87" spans="1:4" x14ac:dyDescent="0.25">
      <c r="A87" s="11">
        <v>1342.75</v>
      </c>
      <c r="B87" s="11">
        <v>797.94</v>
      </c>
      <c r="C87" s="11">
        <v>2</v>
      </c>
      <c r="D87" s="11">
        <v>0</v>
      </c>
    </row>
    <row r="88" spans="1:4" x14ac:dyDescent="0.25">
      <c r="A88" s="11">
        <v>1102.791777777778</v>
      </c>
      <c r="B88" s="11">
        <v>169.03</v>
      </c>
      <c r="C88" s="11">
        <v>5</v>
      </c>
      <c r="D88" s="11">
        <v>0.05</v>
      </c>
    </row>
    <row r="89" spans="1:4" x14ac:dyDescent="0.25">
      <c r="A89" s="11">
        <v>1952.65</v>
      </c>
      <c r="B89" s="11">
        <v>1451.27</v>
      </c>
      <c r="C89" s="11">
        <v>5</v>
      </c>
      <c r="D89" s="11">
        <v>0.15</v>
      </c>
    </row>
    <row r="90" spans="1:4" x14ac:dyDescent="0.25">
      <c r="A90" s="11">
        <v>123.19</v>
      </c>
      <c r="B90" s="11">
        <v>80.36</v>
      </c>
      <c r="C90" s="11">
        <v>4</v>
      </c>
      <c r="D90" s="11">
        <v>0.05</v>
      </c>
    </row>
    <row r="91" spans="1:4" x14ac:dyDescent="0.25">
      <c r="A91" s="11">
        <v>1858.75</v>
      </c>
      <c r="B91" s="11">
        <v>1451.16</v>
      </c>
      <c r="C91" s="11">
        <v>4</v>
      </c>
      <c r="D91" s="11">
        <v>0</v>
      </c>
    </row>
    <row r="92" spans="1:4" x14ac:dyDescent="0.25">
      <c r="A92" s="11">
        <v>1102.791777777778</v>
      </c>
      <c r="B92" s="11">
        <v>316.63</v>
      </c>
      <c r="C92" s="11">
        <v>2</v>
      </c>
      <c r="D92" s="11">
        <v>0.1</v>
      </c>
    </row>
    <row r="93" spans="1:4" x14ac:dyDescent="0.25">
      <c r="A93" s="11">
        <v>1102.791777777778</v>
      </c>
      <c r="B93" s="11">
        <v>169.03</v>
      </c>
      <c r="C93" s="11">
        <v>4</v>
      </c>
      <c r="D93" s="11">
        <v>0.05</v>
      </c>
    </row>
    <row r="94" spans="1:4" x14ac:dyDescent="0.25">
      <c r="A94" s="11">
        <v>1673.69</v>
      </c>
      <c r="B94" s="11">
        <v>1323.38</v>
      </c>
      <c r="C94" s="11">
        <v>4</v>
      </c>
      <c r="D94" s="11">
        <v>0.05</v>
      </c>
    </row>
    <row r="95" spans="1:4" x14ac:dyDescent="0.25">
      <c r="A95" s="11">
        <v>1798.97</v>
      </c>
      <c r="B95" s="11">
        <v>1329.15</v>
      </c>
      <c r="C95" s="11">
        <v>3</v>
      </c>
      <c r="D95" s="11">
        <v>0.05</v>
      </c>
    </row>
    <row r="96" spans="1:4" x14ac:dyDescent="0.25">
      <c r="A96" s="11">
        <v>429.15</v>
      </c>
      <c r="B96" s="11">
        <v>258.72000000000003</v>
      </c>
      <c r="C96" s="11">
        <v>5</v>
      </c>
      <c r="D96" s="11">
        <v>0.05</v>
      </c>
    </row>
    <row r="97" spans="1:4" x14ac:dyDescent="0.25">
      <c r="A97" s="11">
        <v>29.24</v>
      </c>
      <c r="B97" s="11">
        <v>742.26521739130465</v>
      </c>
      <c r="C97" s="11">
        <v>2</v>
      </c>
      <c r="D97" s="11">
        <v>0.05</v>
      </c>
    </row>
    <row r="98" spans="1:4" x14ac:dyDescent="0.25">
      <c r="A98" s="11">
        <v>123.19</v>
      </c>
      <c r="B98" s="11">
        <v>80.36</v>
      </c>
      <c r="C98" s="11">
        <v>4</v>
      </c>
      <c r="D98" s="11">
        <v>0.1</v>
      </c>
    </row>
    <row r="99" spans="1:4" x14ac:dyDescent="0.25">
      <c r="A99" s="11">
        <v>1762.92</v>
      </c>
      <c r="B99" s="11">
        <v>1346.48</v>
      </c>
      <c r="C99" s="11">
        <v>2</v>
      </c>
      <c r="D99" s="11">
        <v>0.15</v>
      </c>
    </row>
    <row r="100" spans="1:4" x14ac:dyDescent="0.25">
      <c r="A100" s="11">
        <v>1745.61</v>
      </c>
      <c r="B100" s="11">
        <v>1322.44</v>
      </c>
      <c r="C100" s="11">
        <v>2</v>
      </c>
      <c r="D100" s="11">
        <v>0.05</v>
      </c>
    </row>
    <row r="101" spans="1:4" x14ac:dyDescent="0.25">
      <c r="A101" s="11">
        <v>1485.05</v>
      </c>
      <c r="B101" s="11">
        <v>988.31</v>
      </c>
      <c r="C101" s="11">
        <v>5</v>
      </c>
      <c r="D101" s="11">
        <v>0.05</v>
      </c>
    </row>
    <row r="102" spans="1:4" x14ac:dyDescent="0.25">
      <c r="A102" s="11">
        <v>429.15</v>
      </c>
      <c r="B102" s="11">
        <v>258.72000000000003</v>
      </c>
      <c r="C102" s="11">
        <v>3</v>
      </c>
      <c r="D102" s="11">
        <v>0.05</v>
      </c>
    </row>
    <row r="103" spans="1:4" x14ac:dyDescent="0.25">
      <c r="A103" s="11">
        <v>123.19</v>
      </c>
      <c r="B103" s="11">
        <v>80.36</v>
      </c>
      <c r="C103" s="11">
        <v>3</v>
      </c>
      <c r="D103" s="11">
        <v>0.05</v>
      </c>
    </row>
    <row r="104" spans="1:4" x14ac:dyDescent="0.25">
      <c r="A104" s="11">
        <v>1342.75</v>
      </c>
      <c r="B104" s="11">
        <v>797.94</v>
      </c>
      <c r="C104" s="11">
        <v>3</v>
      </c>
      <c r="D104" s="11">
        <v>0.05</v>
      </c>
    </row>
    <row r="105" spans="1:4" x14ac:dyDescent="0.25">
      <c r="A105" s="11">
        <v>1952.65</v>
      </c>
      <c r="B105" s="11">
        <v>1451.27</v>
      </c>
      <c r="C105" s="11">
        <v>1</v>
      </c>
      <c r="D105" s="11">
        <v>0.15</v>
      </c>
    </row>
    <row r="106" spans="1:4" x14ac:dyDescent="0.25">
      <c r="A106" s="11">
        <v>1798.97</v>
      </c>
      <c r="B106" s="11">
        <v>1329.15</v>
      </c>
      <c r="C106" s="11">
        <v>1</v>
      </c>
      <c r="D106" s="11">
        <v>0.05</v>
      </c>
    </row>
    <row r="107" spans="1:4" x14ac:dyDescent="0.25">
      <c r="A107" s="11">
        <v>1952.65</v>
      </c>
      <c r="B107" s="11">
        <v>1451.27</v>
      </c>
      <c r="C107" s="11">
        <v>2</v>
      </c>
      <c r="D107" s="11">
        <v>0.1</v>
      </c>
    </row>
    <row r="108" spans="1:4" x14ac:dyDescent="0.25">
      <c r="A108" s="11">
        <v>1044.6400000000001</v>
      </c>
      <c r="B108" s="11">
        <v>775.07</v>
      </c>
      <c r="C108" s="11">
        <v>4</v>
      </c>
      <c r="D108" s="11">
        <v>0.05</v>
      </c>
    </row>
    <row r="109" spans="1:4" x14ac:dyDescent="0.25">
      <c r="A109" s="11">
        <v>123.19</v>
      </c>
      <c r="B109" s="11">
        <v>80.36</v>
      </c>
      <c r="C109" s="11">
        <v>1</v>
      </c>
      <c r="D109" s="11">
        <v>0.05</v>
      </c>
    </row>
    <row r="110" spans="1:4" x14ac:dyDescent="0.25">
      <c r="A110" s="11">
        <v>1858.75</v>
      </c>
      <c r="B110" s="11">
        <v>1451.16</v>
      </c>
      <c r="C110" s="11">
        <v>4</v>
      </c>
      <c r="D110" s="11">
        <v>0.1</v>
      </c>
    </row>
    <row r="111" spans="1:4" x14ac:dyDescent="0.25">
      <c r="A111" s="11">
        <v>1342.75</v>
      </c>
      <c r="B111" s="11">
        <v>797.94</v>
      </c>
      <c r="C111" s="11">
        <v>5</v>
      </c>
      <c r="D111" s="11">
        <v>0.15</v>
      </c>
    </row>
    <row r="112" spans="1:4" x14ac:dyDescent="0.25">
      <c r="A112" s="11">
        <v>1474.12</v>
      </c>
      <c r="B112" s="11">
        <v>764.02</v>
      </c>
      <c r="C112" s="11">
        <v>4</v>
      </c>
      <c r="D112" s="11">
        <v>0.15</v>
      </c>
    </row>
    <row r="113" spans="1:4" x14ac:dyDescent="0.25">
      <c r="A113" s="11">
        <v>1102.791777777778</v>
      </c>
      <c r="B113" s="11">
        <v>169.03</v>
      </c>
      <c r="C113" s="11">
        <v>5</v>
      </c>
      <c r="D113" s="11">
        <v>0.1</v>
      </c>
    </row>
    <row r="114" spans="1:4" x14ac:dyDescent="0.25">
      <c r="A114" s="11">
        <v>1102.791777777778</v>
      </c>
      <c r="B114" s="11">
        <v>169.03</v>
      </c>
      <c r="C114" s="11">
        <v>3</v>
      </c>
      <c r="D114" s="11">
        <v>0</v>
      </c>
    </row>
    <row r="115" spans="1:4" x14ac:dyDescent="0.25">
      <c r="A115" s="11">
        <v>1134.8</v>
      </c>
      <c r="B115" s="11">
        <v>675.1</v>
      </c>
      <c r="C115" s="11">
        <v>1</v>
      </c>
      <c r="D115" s="11">
        <v>0.15</v>
      </c>
    </row>
    <row r="116" spans="1:4" x14ac:dyDescent="0.25">
      <c r="A116" s="11">
        <v>1193.0899999999999</v>
      </c>
      <c r="B116" s="11">
        <v>818.24</v>
      </c>
      <c r="C116" s="11">
        <v>4</v>
      </c>
      <c r="D116" s="11">
        <v>0.05</v>
      </c>
    </row>
    <row r="117" spans="1:4" x14ac:dyDescent="0.25">
      <c r="A117" s="11">
        <v>1095.72</v>
      </c>
      <c r="B117" s="11">
        <v>822.2</v>
      </c>
      <c r="C117" s="11">
        <v>5</v>
      </c>
      <c r="D117" s="11">
        <v>0.1</v>
      </c>
    </row>
    <row r="118" spans="1:4" x14ac:dyDescent="0.25">
      <c r="A118" s="11">
        <v>25.57</v>
      </c>
      <c r="B118" s="11">
        <v>19.05</v>
      </c>
      <c r="C118" s="11">
        <v>1</v>
      </c>
      <c r="D118" s="11">
        <v>0</v>
      </c>
    </row>
    <row r="119" spans="1:4" x14ac:dyDescent="0.25">
      <c r="A119" s="11">
        <v>564.41999999999996</v>
      </c>
      <c r="B119" s="11">
        <v>293.95999999999998</v>
      </c>
      <c r="C119" s="11">
        <v>4</v>
      </c>
      <c r="D119" s="11">
        <v>0.05</v>
      </c>
    </row>
    <row r="120" spans="1:4" x14ac:dyDescent="0.25">
      <c r="A120" s="11">
        <v>248.57</v>
      </c>
      <c r="B120" s="11">
        <v>190.67</v>
      </c>
      <c r="C120" s="11">
        <v>1</v>
      </c>
      <c r="D120" s="11">
        <v>0</v>
      </c>
    </row>
    <row r="121" spans="1:4" x14ac:dyDescent="0.25">
      <c r="A121" s="11">
        <v>1197.18</v>
      </c>
      <c r="B121" s="11">
        <v>722.74</v>
      </c>
      <c r="C121" s="11">
        <v>2</v>
      </c>
      <c r="D121" s="11">
        <v>0.05</v>
      </c>
    </row>
    <row r="122" spans="1:4" x14ac:dyDescent="0.25">
      <c r="A122" s="11">
        <v>818.76</v>
      </c>
      <c r="B122" s="11">
        <v>527.62</v>
      </c>
      <c r="C122" s="11">
        <v>5</v>
      </c>
      <c r="D122" s="11">
        <v>0</v>
      </c>
    </row>
    <row r="123" spans="1:4" x14ac:dyDescent="0.25">
      <c r="A123" s="11">
        <v>818.76</v>
      </c>
      <c r="B123" s="11">
        <v>527.62</v>
      </c>
      <c r="C123" s="11">
        <v>3</v>
      </c>
      <c r="D123" s="11">
        <v>0.1</v>
      </c>
    </row>
    <row r="124" spans="1:4" x14ac:dyDescent="0.25">
      <c r="A124" s="11">
        <v>25.57</v>
      </c>
      <c r="B124" s="11">
        <v>19.05</v>
      </c>
      <c r="C124" s="11">
        <v>3</v>
      </c>
      <c r="D124" s="11">
        <v>0.15</v>
      </c>
    </row>
    <row r="125" spans="1:4" x14ac:dyDescent="0.25">
      <c r="A125" s="11">
        <v>1044.6400000000001</v>
      </c>
      <c r="B125" s="11">
        <v>775.07</v>
      </c>
      <c r="C125" s="11">
        <v>4</v>
      </c>
      <c r="D125" s="11">
        <v>0.1</v>
      </c>
    </row>
    <row r="126" spans="1:4" x14ac:dyDescent="0.25">
      <c r="A126" s="11">
        <v>1286.55</v>
      </c>
      <c r="B126" s="11">
        <v>797.54</v>
      </c>
      <c r="C126" s="11">
        <v>1</v>
      </c>
      <c r="D126" s="11">
        <v>0.1</v>
      </c>
    </row>
    <row r="127" spans="1:4" x14ac:dyDescent="0.25">
      <c r="A127" s="11">
        <v>1194.1199999999999</v>
      </c>
      <c r="B127" s="11">
        <v>838.95</v>
      </c>
      <c r="C127" s="11">
        <v>1</v>
      </c>
      <c r="D127" s="11">
        <v>0</v>
      </c>
    </row>
    <row r="128" spans="1:4" x14ac:dyDescent="0.25">
      <c r="A128" s="11">
        <v>1102.791777777778</v>
      </c>
      <c r="B128" s="11">
        <v>316.63</v>
      </c>
      <c r="C128" s="11">
        <v>3</v>
      </c>
      <c r="D128" s="11">
        <v>0.15</v>
      </c>
    </row>
    <row r="129" spans="1:4" x14ac:dyDescent="0.25">
      <c r="A129" s="11">
        <v>1165.3699999999999</v>
      </c>
      <c r="B129" s="11">
        <v>926.55</v>
      </c>
      <c r="C129" s="11">
        <v>1</v>
      </c>
      <c r="D129" s="11">
        <v>0</v>
      </c>
    </row>
    <row r="130" spans="1:4" x14ac:dyDescent="0.25">
      <c r="A130" s="11">
        <v>540.94000000000005</v>
      </c>
      <c r="B130" s="11">
        <v>398.25</v>
      </c>
      <c r="C130" s="11">
        <v>1</v>
      </c>
      <c r="D130" s="11">
        <v>0.05</v>
      </c>
    </row>
    <row r="131" spans="1:4" x14ac:dyDescent="0.25">
      <c r="A131" s="11">
        <v>1102.791777777778</v>
      </c>
      <c r="B131" s="11">
        <v>742.26521739130465</v>
      </c>
      <c r="C131" s="11">
        <v>4</v>
      </c>
      <c r="D131" s="11">
        <v>0.1</v>
      </c>
    </row>
    <row r="132" spans="1:4" x14ac:dyDescent="0.25">
      <c r="A132" s="11">
        <v>1197.18</v>
      </c>
      <c r="B132" s="11">
        <v>722.74</v>
      </c>
      <c r="C132" s="11">
        <v>2</v>
      </c>
      <c r="D132" s="11">
        <v>0.15</v>
      </c>
    </row>
    <row r="133" spans="1:4" x14ac:dyDescent="0.25">
      <c r="A133" s="11">
        <v>1102.791777777778</v>
      </c>
      <c r="B133" s="11">
        <v>242.98</v>
      </c>
      <c r="C133" s="11">
        <v>3</v>
      </c>
      <c r="D133" s="11">
        <v>0.1</v>
      </c>
    </row>
    <row r="134" spans="1:4" x14ac:dyDescent="0.25">
      <c r="A134" s="11">
        <v>1216.3599999999999</v>
      </c>
      <c r="B134" s="11">
        <v>794.8</v>
      </c>
      <c r="C134" s="11">
        <v>4</v>
      </c>
      <c r="D134" s="11">
        <v>0.15</v>
      </c>
    </row>
    <row r="135" spans="1:4" x14ac:dyDescent="0.25">
      <c r="A135" s="11">
        <v>429.15</v>
      </c>
      <c r="B135" s="11">
        <v>258.72000000000003</v>
      </c>
      <c r="C135" s="11">
        <v>2</v>
      </c>
      <c r="D135" s="11">
        <v>0</v>
      </c>
    </row>
    <row r="136" spans="1:4" x14ac:dyDescent="0.25">
      <c r="A136" s="11">
        <v>564.41999999999996</v>
      </c>
      <c r="B136" s="11">
        <v>293.95999999999998</v>
      </c>
      <c r="C136" s="11">
        <v>4</v>
      </c>
      <c r="D136" s="11">
        <v>0.15</v>
      </c>
    </row>
    <row r="137" spans="1:4" x14ac:dyDescent="0.25">
      <c r="A137" s="11">
        <v>1193.0899999999999</v>
      </c>
      <c r="B137" s="11">
        <v>818.24</v>
      </c>
      <c r="C137" s="11">
        <v>4</v>
      </c>
      <c r="D137" s="11">
        <v>0.15</v>
      </c>
    </row>
    <row r="138" spans="1:4" x14ac:dyDescent="0.25">
      <c r="A138" s="11">
        <v>1272.23</v>
      </c>
      <c r="B138" s="11">
        <v>952.65</v>
      </c>
      <c r="C138" s="11">
        <v>3</v>
      </c>
      <c r="D138" s="11">
        <v>0</v>
      </c>
    </row>
    <row r="139" spans="1:4" x14ac:dyDescent="0.25">
      <c r="A139" s="11">
        <v>673.78</v>
      </c>
      <c r="B139" s="11">
        <v>363.33</v>
      </c>
      <c r="C139" s="11">
        <v>3</v>
      </c>
      <c r="D139" s="11">
        <v>0.15</v>
      </c>
    </row>
    <row r="140" spans="1:4" x14ac:dyDescent="0.25">
      <c r="A140" s="11">
        <v>1396.22</v>
      </c>
      <c r="B140" s="11">
        <v>1004.09</v>
      </c>
      <c r="C140" s="11">
        <v>4</v>
      </c>
      <c r="D140" s="11">
        <v>0.1</v>
      </c>
    </row>
    <row r="141" spans="1:4" x14ac:dyDescent="0.25">
      <c r="A141" s="11">
        <v>1858.75</v>
      </c>
      <c r="B141" s="11">
        <v>1451.16</v>
      </c>
      <c r="C141" s="11">
        <v>1</v>
      </c>
      <c r="D141" s="11">
        <v>0.1</v>
      </c>
    </row>
    <row r="142" spans="1:4" x14ac:dyDescent="0.25">
      <c r="A142" s="11">
        <v>1095.72</v>
      </c>
      <c r="B142" s="11">
        <v>822.2</v>
      </c>
      <c r="C142" s="11">
        <v>4</v>
      </c>
      <c r="D142" s="11">
        <v>0.05</v>
      </c>
    </row>
    <row r="143" spans="1:4" x14ac:dyDescent="0.25">
      <c r="A143" s="11">
        <v>1879.08</v>
      </c>
      <c r="B143" s="11">
        <v>1004.56</v>
      </c>
      <c r="C143" s="11">
        <v>2</v>
      </c>
      <c r="D143" s="11">
        <v>0.15</v>
      </c>
    </row>
    <row r="144" spans="1:4" x14ac:dyDescent="0.25">
      <c r="A144" s="11">
        <v>1396.22</v>
      </c>
      <c r="B144" s="11">
        <v>1004.09</v>
      </c>
      <c r="C144" s="11">
        <v>1</v>
      </c>
      <c r="D144" s="11">
        <v>0</v>
      </c>
    </row>
    <row r="145" spans="1:4" x14ac:dyDescent="0.25">
      <c r="A145" s="11">
        <v>248.57</v>
      </c>
      <c r="B145" s="11">
        <v>190.67</v>
      </c>
      <c r="C145" s="11">
        <v>4</v>
      </c>
      <c r="D145" s="11">
        <v>0.15</v>
      </c>
    </row>
    <row r="146" spans="1:4" x14ac:dyDescent="0.25">
      <c r="A146" s="11">
        <v>1879.08</v>
      </c>
      <c r="B146" s="11">
        <v>1004.56</v>
      </c>
      <c r="C146" s="11">
        <v>5</v>
      </c>
      <c r="D146" s="11">
        <v>0.05</v>
      </c>
    </row>
    <row r="147" spans="1:4" x14ac:dyDescent="0.25">
      <c r="A147" s="11">
        <v>1501.46</v>
      </c>
      <c r="B147" s="11">
        <v>1167.73</v>
      </c>
      <c r="C147" s="11">
        <v>1</v>
      </c>
      <c r="D147" s="11">
        <v>0.1</v>
      </c>
    </row>
    <row r="148" spans="1:4" x14ac:dyDescent="0.25">
      <c r="A148" s="11">
        <v>1952.65</v>
      </c>
      <c r="B148" s="11">
        <v>1451.27</v>
      </c>
      <c r="C148" s="11">
        <v>5</v>
      </c>
      <c r="D148" s="11">
        <v>0</v>
      </c>
    </row>
    <row r="149" spans="1:4" x14ac:dyDescent="0.25">
      <c r="A149" s="11">
        <v>540.94000000000005</v>
      </c>
      <c r="B149" s="11">
        <v>398.25</v>
      </c>
      <c r="C149" s="11">
        <v>3</v>
      </c>
      <c r="D149" s="11">
        <v>0.1</v>
      </c>
    </row>
    <row r="150" spans="1:4" x14ac:dyDescent="0.25">
      <c r="A150" s="11">
        <v>1853.77</v>
      </c>
      <c r="B150" s="11">
        <v>1363.52</v>
      </c>
      <c r="C150" s="11">
        <v>1</v>
      </c>
      <c r="D150" s="11">
        <v>0.15</v>
      </c>
    </row>
    <row r="151" spans="1:4" x14ac:dyDescent="0.25">
      <c r="A151" s="11">
        <v>1878.47</v>
      </c>
      <c r="B151" s="11">
        <v>1014.91</v>
      </c>
      <c r="C151" s="11">
        <v>2.9905584572117316</v>
      </c>
      <c r="D151" s="11">
        <v>0.05</v>
      </c>
    </row>
    <row r="152" spans="1:4" x14ac:dyDescent="0.25">
      <c r="A152" s="11">
        <v>564.41999999999996</v>
      </c>
      <c r="B152" s="11">
        <v>293.95999999999998</v>
      </c>
      <c r="C152" s="11">
        <v>4</v>
      </c>
      <c r="D152" s="11">
        <v>0.1</v>
      </c>
    </row>
    <row r="153" spans="1:4" x14ac:dyDescent="0.25">
      <c r="A153" s="11">
        <v>1102.791777777778</v>
      </c>
      <c r="B153" s="11">
        <v>164.01</v>
      </c>
      <c r="C153" s="11">
        <v>5</v>
      </c>
      <c r="D153" s="11">
        <v>0.15</v>
      </c>
    </row>
    <row r="154" spans="1:4" x14ac:dyDescent="0.25">
      <c r="A154" s="11">
        <v>1044.6400000000001</v>
      </c>
      <c r="B154" s="11">
        <v>775.07</v>
      </c>
      <c r="C154" s="11">
        <v>2</v>
      </c>
      <c r="D154" s="11">
        <v>0.15</v>
      </c>
    </row>
    <row r="155" spans="1:4" x14ac:dyDescent="0.25">
      <c r="A155" s="11">
        <v>1197.18</v>
      </c>
      <c r="B155" s="11">
        <v>722.74</v>
      </c>
      <c r="C155" s="11">
        <v>1</v>
      </c>
      <c r="D155" s="11">
        <v>0.05</v>
      </c>
    </row>
    <row r="156" spans="1:4" x14ac:dyDescent="0.25">
      <c r="A156" s="11">
        <v>1194.1199999999999</v>
      </c>
      <c r="B156" s="11">
        <v>838.95</v>
      </c>
      <c r="C156" s="11">
        <v>5</v>
      </c>
      <c r="D156" s="11">
        <v>0</v>
      </c>
    </row>
    <row r="157" spans="1:4" x14ac:dyDescent="0.25">
      <c r="A157" s="11">
        <v>1879.08</v>
      </c>
      <c r="B157" s="11">
        <v>1004.56</v>
      </c>
      <c r="C157" s="11">
        <v>1</v>
      </c>
      <c r="D157" s="11">
        <v>0.15</v>
      </c>
    </row>
    <row r="158" spans="1:4" x14ac:dyDescent="0.25">
      <c r="A158" s="11">
        <v>1878.47</v>
      </c>
      <c r="B158" s="11">
        <v>1014.91</v>
      </c>
      <c r="C158" s="11">
        <v>4</v>
      </c>
      <c r="D158" s="11">
        <v>0.05</v>
      </c>
    </row>
    <row r="159" spans="1:4" x14ac:dyDescent="0.25">
      <c r="A159" s="11">
        <v>1193.0899999999999</v>
      </c>
      <c r="B159" s="11">
        <v>818.24</v>
      </c>
      <c r="C159" s="11">
        <v>1</v>
      </c>
      <c r="D159" s="11">
        <v>0</v>
      </c>
    </row>
    <row r="160" spans="1:4" x14ac:dyDescent="0.25">
      <c r="A160" s="11">
        <v>25.57</v>
      </c>
      <c r="B160" s="11">
        <v>19.05</v>
      </c>
      <c r="C160" s="11">
        <v>2</v>
      </c>
      <c r="D160" s="11">
        <v>0</v>
      </c>
    </row>
    <row r="161" spans="1:4" x14ac:dyDescent="0.25">
      <c r="A161" s="11">
        <v>1853.77</v>
      </c>
      <c r="B161" s="11">
        <v>1363.52</v>
      </c>
      <c r="C161" s="11">
        <v>1</v>
      </c>
      <c r="D161" s="11">
        <v>0</v>
      </c>
    </row>
    <row r="162" spans="1:4" x14ac:dyDescent="0.25">
      <c r="A162" s="11">
        <v>1501.46</v>
      </c>
      <c r="B162" s="11">
        <v>1167.73</v>
      </c>
      <c r="C162" s="11">
        <v>2</v>
      </c>
      <c r="D162" s="11">
        <v>0.15</v>
      </c>
    </row>
    <row r="163" spans="1:4" x14ac:dyDescent="0.25">
      <c r="A163" s="11">
        <v>429.15</v>
      </c>
      <c r="B163" s="11">
        <v>258.72000000000003</v>
      </c>
      <c r="C163" s="11">
        <v>1</v>
      </c>
      <c r="D163" s="11">
        <v>0.15</v>
      </c>
    </row>
    <row r="164" spans="1:4" x14ac:dyDescent="0.25">
      <c r="A164" s="11">
        <v>29.24</v>
      </c>
      <c r="B164" s="11">
        <v>742.26521739130465</v>
      </c>
      <c r="C164" s="11">
        <v>4</v>
      </c>
      <c r="D164" s="11">
        <v>0.15</v>
      </c>
    </row>
    <row r="165" spans="1:4" x14ac:dyDescent="0.25">
      <c r="A165" s="11">
        <v>1762.92</v>
      </c>
      <c r="B165" s="11">
        <v>1346.48</v>
      </c>
      <c r="C165" s="11">
        <v>4</v>
      </c>
      <c r="D165" s="11">
        <v>0.1</v>
      </c>
    </row>
    <row r="166" spans="1:4" x14ac:dyDescent="0.25">
      <c r="A166" s="11">
        <v>1216.3599999999999</v>
      </c>
      <c r="B166" s="11">
        <v>794.8</v>
      </c>
      <c r="C166" s="11">
        <v>1</v>
      </c>
      <c r="D166" s="11">
        <v>0</v>
      </c>
    </row>
    <row r="167" spans="1:4" x14ac:dyDescent="0.25">
      <c r="A167" s="11">
        <v>1858.75</v>
      </c>
      <c r="B167" s="11">
        <v>1451.16</v>
      </c>
      <c r="C167" s="11">
        <v>2</v>
      </c>
      <c r="D167" s="11">
        <v>0.1</v>
      </c>
    </row>
    <row r="168" spans="1:4" x14ac:dyDescent="0.25">
      <c r="A168" s="11">
        <v>1952.65</v>
      </c>
      <c r="B168" s="11">
        <v>1451.27</v>
      </c>
      <c r="C168" s="11">
        <v>3</v>
      </c>
      <c r="D168" s="11">
        <v>0.1</v>
      </c>
    </row>
    <row r="169" spans="1:4" x14ac:dyDescent="0.25">
      <c r="A169" s="11">
        <v>540.94000000000005</v>
      </c>
      <c r="B169" s="11">
        <v>398.25</v>
      </c>
      <c r="C169" s="11">
        <v>4</v>
      </c>
      <c r="D169" s="11">
        <v>0</v>
      </c>
    </row>
    <row r="170" spans="1:4" x14ac:dyDescent="0.25">
      <c r="A170" s="11">
        <v>1272.23</v>
      </c>
      <c r="B170" s="11">
        <v>952.65</v>
      </c>
      <c r="C170" s="11">
        <v>2</v>
      </c>
      <c r="D170" s="11">
        <v>0.15</v>
      </c>
    </row>
    <row r="171" spans="1:4" x14ac:dyDescent="0.25">
      <c r="A171" s="11">
        <v>1474.12</v>
      </c>
      <c r="B171" s="11">
        <v>764.02</v>
      </c>
      <c r="C171" s="11">
        <v>2</v>
      </c>
      <c r="D171" s="11">
        <v>0.15</v>
      </c>
    </row>
    <row r="172" spans="1:4" x14ac:dyDescent="0.25">
      <c r="A172" s="11">
        <v>1246.1099999999999</v>
      </c>
      <c r="B172" s="11">
        <v>833.52</v>
      </c>
      <c r="C172" s="11">
        <v>1</v>
      </c>
      <c r="D172" s="11">
        <v>0</v>
      </c>
    </row>
    <row r="173" spans="1:4" x14ac:dyDescent="0.25">
      <c r="A173" s="11">
        <v>1878.47</v>
      </c>
      <c r="B173" s="11">
        <v>1014.91</v>
      </c>
      <c r="C173" s="11">
        <v>2</v>
      </c>
      <c r="D173" s="11">
        <v>0.15</v>
      </c>
    </row>
    <row r="174" spans="1:4" x14ac:dyDescent="0.25">
      <c r="A174" s="11">
        <v>270.45</v>
      </c>
      <c r="B174" s="11">
        <v>742.26521739130465</v>
      </c>
      <c r="C174" s="11">
        <v>4</v>
      </c>
      <c r="D174" s="11">
        <v>0</v>
      </c>
    </row>
    <row r="175" spans="1:4" x14ac:dyDescent="0.25">
      <c r="A175" s="11">
        <v>1102.791777777778</v>
      </c>
      <c r="B175" s="11">
        <v>742.26521739130465</v>
      </c>
      <c r="C175" s="11">
        <v>5</v>
      </c>
      <c r="D175" s="11">
        <v>0.05</v>
      </c>
    </row>
    <row r="176" spans="1:4" x14ac:dyDescent="0.25">
      <c r="A176" s="11">
        <v>540.94000000000005</v>
      </c>
      <c r="B176" s="11">
        <v>398.25</v>
      </c>
      <c r="C176" s="11">
        <v>5</v>
      </c>
      <c r="D176" s="11">
        <v>0.1</v>
      </c>
    </row>
    <row r="177" spans="1:4" x14ac:dyDescent="0.25">
      <c r="A177" s="11">
        <v>1193.0899999999999</v>
      </c>
      <c r="B177" s="11">
        <v>818.24</v>
      </c>
      <c r="C177" s="11">
        <v>3</v>
      </c>
      <c r="D177" s="11">
        <v>0.1</v>
      </c>
    </row>
    <row r="178" spans="1:4" x14ac:dyDescent="0.25">
      <c r="A178" s="11">
        <v>1165.3699999999999</v>
      </c>
      <c r="B178" s="11">
        <v>926.55</v>
      </c>
      <c r="C178" s="11">
        <v>3</v>
      </c>
      <c r="D178" s="11">
        <v>0.05</v>
      </c>
    </row>
    <row r="179" spans="1:4" x14ac:dyDescent="0.25">
      <c r="A179" s="11">
        <v>673.78</v>
      </c>
      <c r="B179" s="11">
        <v>363.33</v>
      </c>
      <c r="C179" s="11">
        <v>3</v>
      </c>
      <c r="D179" s="11">
        <v>0.1</v>
      </c>
    </row>
    <row r="180" spans="1:4" x14ac:dyDescent="0.25">
      <c r="A180" s="11">
        <v>29.24</v>
      </c>
      <c r="B180" s="11">
        <v>742.26521739130465</v>
      </c>
      <c r="C180" s="11">
        <v>3</v>
      </c>
      <c r="D180" s="11">
        <v>0</v>
      </c>
    </row>
    <row r="181" spans="1:4" x14ac:dyDescent="0.25">
      <c r="A181" s="11">
        <v>428.05</v>
      </c>
      <c r="B181" s="11">
        <v>246.07</v>
      </c>
      <c r="C181" s="11">
        <v>2</v>
      </c>
      <c r="D181" s="11">
        <v>0.05</v>
      </c>
    </row>
    <row r="182" spans="1:4" x14ac:dyDescent="0.25">
      <c r="A182" s="11">
        <v>1853.77</v>
      </c>
      <c r="B182" s="11">
        <v>1363.52</v>
      </c>
      <c r="C182" s="11">
        <v>1</v>
      </c>
      <c r="D182" s="11">
        <v>0.1</v>
      </c>
    </row>
    <row r="183" spans="1:4" x14ac:dyDescent="0.25">
      <c r="A183" s="11">
        <v>818.76</v>
      </c>
      <c r="B183" s="11">
        <v>527.62</v>
      </c>
      <c r="C183" s="11">
        <v>3</v>
      </c>
      <c r="D183" s="11">
        <v>0.05</v>
      </c>
    </row>
    <row r="184" spans="1:4" x14ac:dyDescent="0.25">
      <c r="A184" s="11">
        <v>318.05</v>
      </c>
      <c r="B184" s="11">
        <v>742.26521739130465</v>
      </c>
      <c r="C184" s="11">
        <v>5</v>
      </c>
      <c r="D184" s="11">
        <v>0.05</v>
      </c>
    </row>
    <row r="185" spans="1:4" x14ac:dyDescent="0.25">
      <c r="A185" s="11">
        <v>1878.47</v>
      </c>
      <c r="B185" s="11">
        <v>1014.91</v>
      </c>
      <c r="C185" s="11">
        <v>2</v>
      </c>
      <c r="D185" s="11">
        <v>0</v>
      </c>
    </row>
    <row r="186" spans="1:4" x14ac:dyDescent="0.25">
      <c r="A186" s="11">
        <v>1165.3699999999999</v>
      </c>
      <c r="B186" s="11">
        <v>926.55</v>
      </c>
      <c r="C186" s="11">
        <v>2</v>
      </c>
      <c r="D186" s="11">
        <v>0.15</v>
      </c>
    </row>
    <row r="187" spans="1:4" x14ac:dyDescent="0.25">
      <c r="A187" s="11">
        <v>1952.65</v>
      </c>
      <c r="B187" s="11">
        <v>1451.27</v>
      </c>
      <c r="C187" s="11">
        <v>2</v>
      </c>
      <c r="D187" s="11">
        <v>0.1</v>
      </c>
    </row>
    <row r="188" spans="1:4" x14ac:dyDescent="0.25">
      <c r="A188" s="11">
        <v>1102.791777777778</v>
      </c>
      <c r="B188" s="11">
        <v>242.98</v>
      </c>
      <c r="C188" s="11">
        <v>1</v>
      </c>
      <c r="D188" s="11">
        <v>0</v>
      </c>
    </row>
    <row r="189" spans="1:4" x14ac:dyDescent="0.25">
      <c r="A189" s="11">
        <v>428.05</v>
      </c>
      <c r="B189" s="11">
        <v>246.07</v>
      </c>
      <c r="C189" s="11">
        <v>3</v>
      </c>
      <c r="D189" s="11">
        <v>0.05</v>
      </c>
    </row>
    <row r="190" spans="1:4" x14ac:dyDescent="0.25">
      <c r="A190" s="11">
        <v>429.15</v>
      </c>
      <c r="B190" s="11">
        <v>258.72000000000003</v>
      </c>
      <c r="C190" s="11">
        <v>5</v>
      </c>
      <c r="D190" s="11">
        <v>0.15</v>
      </c>
    </row>
    <row r="191" spans="1:4" x14ac:dyDescent="0.25">
      <c r="A191" s="11">
        <v>1079.8900000000001</v>
      </c>
      <c r="B191" s="11">
        <v>703.83</v>
      </c>
      <c r="C191" s="11">
        <v>2</v>
      </c>
      <c r="D191" s="11">
        <v>0.05</v>
      </c>
    </row>
    <row r="192" spans="1:4" x14ac:dyDescent="0.25">
      <c r="A192" s="11">
        <v>1952.65</v>
      </c>
      <c r="B192" s="11">
        <v>1451.27</v>
      </c>
      <c r="C192" s="11">
        <v>4</v>
      </c>
      <c r="D192" s="11">
        <v>0.1</v>
      </c>
    </row>
    <row r="193" spans="1:4" x14ac:dyDescent="0.25">
      <c r="A193" s="11">
        <v>318.05</v>
      </c>
      <c r="B193" s="11">
        <v>742.26521739130465</v>
      </c>
      <c r="C193" s="11">
        <v>3</v>
      </c>
      <c r="D193" s="11">
        <v>0.05</v>
      </c>
    </row>
    <row r="194" spans="1:4" x14ac:dyDescent="0.25">
      <c r="A194" s="11">
        <v>1165.3699999999999</v>
      </c>
      <c r="B194" s="11">
        <v>926.55</v>
      </c>
      <c r="C194" s="11">
        <v>4</v>
      </c>
      <c r="D194" s="11">
        <v>0</v>
      </c>
    </row>
    <row r="195" spans="1:4" x14ac:dyDescent="0.25">
      <c r="A195" s="11">
        <v>1044.6400000000001</v>
      </c>
      <c r="B195" s="11">
        <v>775.07</v>
      </c>
      <c r="C195" s="11">
        <v>2</v>
      </c>
      <c r="D195" s="11">
        <v>0.05</v>
      </c>
    </row>
    <row r="196" spans="1:4" x14ac:dyDescent="0.25">
      <c r="A196" s="11">
        <v>1474.12</v>
      </c>
      <c r="B196" s="11">
        <v>764.02</v>
      </c>
      <c r="C196" s="11">
        <v>2</v>
      </c>
      <c r="D196" s="11">
        <v>0.15</v>
      </c>
    </row>
    <row r="197" spans="1:4" x14ac:dyDescent="0.25">
      <c r="A197" s="11">
        <v>1762.92</v>
      </c>
      <c r="B197" s="11">
        <v>1346.48</v>
      </c>
      <c r="C197" s="11">
        <v>2</v>
      </c>
      <c r="D197" s="11">
        <v>0</v>
      </c>
    </row>
    <row r="198" spans="1:4" x14ac:dyDescent="0.25">
      <c r="A198" s="11">
        <v>1134.8</v>
      </c>
      <c r="B198" s="11">
        <v>675.1</v>
      </c>
      <c r="C198" s="11">
        <v>2</v>
      </c>
      <c r="D198" s="11">
        <v>0.15</v>
      </c>
    </row>
    <row r="199" spans="1:4" x14ac:dyDescent="0.25">
      <c r="A199" s="11">
        <v>1134.8</v>
      </c>
      <c r="B199" s="11">
        <v>675.1</v>
      </c>
      <c r="C199" s="11">
        <v>2</v>
      </c>
      <c r="D199" s="11">
        <v>0</v>
      </c>
    </row>
    <row r="200" spans="1:4" x14ac:dyDescent="0.25">
      <c r="A200" s="11">
        <v>1342.75</v>
      </c>
      <c r="B200" s="11">
        <v>797.94</v>
      </c>
      <c r="C200" s="11">
        <v>5</v>
      </c>
      <c r="D200" s="11">
        <v>0.1</v>
      </c>
    </row>
    <row r="201" spans="1:4" x14ac:dyDescent="0.25">
      <c r="A201" s="11">
        <v>428.05</v>
      </c>
      <c r="B201" s="11">
        <v>246.07</v>
      </c>
      <c r="C201" s="11">
        <v>4</v>
      </c>
      <c r="D201" s="11">
        <v>0.15</v>
      </c>
    </row>
    <row r="202" spans="1:4" x14ac:dyDescent="0.25">
      <c r="A202" s="11">
        <v>1134.8</v>
      </c>
      <c r="B202" s="11">
        <v>675.1</v>
      </c>
      <c r="C202" s="11">
        <v>4</v>
      </c>
      <c r="D202" s="11">
        <v>0.1</v>
      </c>
    </row>
    <row r="203" spans="1:4" x14ac:dyDescent="0.25">
      <c r="A203" s="11">
        <v>1798.97</v>
      </c>
      <c r="B203" s="11">
        <v>1329.15</v>
      </c>
      <c r="C203" s="11">
        <v>4</v>
      </c>
      <c r="D203" s="11">
        <v>0.05</v>
      </c>
    </row>
    <row r="204" spans="1:4" x14ac:dyDescent="0.25">
      <c r="A204" s="11">
        <v>1878.47</v>
      </c>
      <c r="B204" s="11">
        <v>1014.91</v>
      </c>
      <c r="C204" s="11">
        <v>1</v>
      </c>
      <c r="D204" s="11">
        <v>0.15</v>
      </c>
    </row>
    <row r="205" spans="1:4" x14ac:dyDescent="0.25">
      <c r="A205" s="11">
        <v>1272.23</v>
      </c>
      <c r="B205" s="11">
        <v>952.65</v>
      </c>
      <c r="C205" s="11">
        <v>5</v>
      </c>
      <c r="D205" s="11">
        <v>0.1</v>
      </c>
    </row>
    <row r="206" spans="1:4" x14ac:dyDescent="0.25">
      <c r="A206" s="11">
        <v>1878.47</v>
      </c>
      <c r="B206" s="11">
        <v>1014.91</v>
      </c>
      <c r="C206" s="11">
        <v>4</v>
      </c>
      <c r="D206" s="11">
        <v>0.15</v>
      </c>
    </row>
    <row r="207" spans="1:4" x14ac:dyDescent="0.25">
      <c r="A207" s="11">
        <v>1562.43</v>
      </c>
      <c r="B207" s="11">
        <v>1195.6300000000001</v>
      </c>
      <c r="C207" s="11">
        <v>2</v>
      </c>
      <c r="D207" s="11">
        <v>0</v>
      </c>
    </row>
    <row r="208" spans="1:4" x14ac:dyDescent="0.25">
      <c r="A208" s="11">
        <v>1501.46</v>
      </c>
      <c r="B208" s="11">
        <v>1167.73</v>
      </c>
      <c r="C208" s="11">
        <v>5</v>
      </c>
      <c r="D208" s="11">
        <v>0.1</v>
      </c>
    </row>
    <row r="209" spans="1:4" x14ac:dyDescent="0.25">
      <c r="A209" s="11">
        <v>1501.46</v>
      </c>
      <c r="B209" s="11">
        <v>1167.73</v>
      </c>
      <c r="C209" s="11">
        <v>3</v>
      </c>
      <c r="D209" s="11">
        <v>0</v>
      </c>
    </row>
    <row r="210" spans="1:4" x14ac:dyDescent="0.25">
      <c r="A210" s="11">
        <v>1044.6400000000001</v>
      </c>
      <c r="B210" s="11">
        <v>775.07</v>
      </c>
      <c r="C210" s="11">
        <v>5</v>
      </c>
      <c r="D210" s="11">
        <v>0</v>
      </c>
    </row>
    <row r="211" spans="1:4" x14ac:dyDescent="0.25">
      <c r="A211" s="11">
        <v>1044.6400000000001</v>
      </c>
      <c r="B211" s="11">
        <v>775.07</v>
      </c>
      <c r="C211" s="11">
        <v>5</v>
      </c>
      <c r="D211" s="11">
        <v>0.15</v>
      </c>
    </row>
    <row r="212" spans="1:4" x14ac:dyDescent="0.25">
      <c r="A212" s="11">
        <v>1673.69</v>
      </c>
      <c r="B212" s="11">
        <v>1323.38</v>
      </c>
      <c r="C212" s="11">
        <v>4</v>
      </c>
      <c r="D212" s="11">
        <v>0.15</v>
      </c>
    </row>
    <row r="213" spans="1:4" x14ac:dyDescent="0.25">
      <c r="A213" s="11">
        <v>428.05</v>
      </c>
      <c r="B213" s="11">
        <v>246.07</v>
      </c>
      <c r="C213" s="11">
        <v>3</v>
      </c>
      <c r="D213" s="11">
        <v>0.15</v>
      </c>
    </row>
    <row r="214" spans="1:4" x14ac:dyDescent="0.25">
      <c r="A214" s="11">
        <v>1858.75</v>
      </c>
      <c r="B214" s="11">
        <v>1451.16</v>
      </c>
      <c r="C214" s="11">
        <v>4</v>
      </c>
      <c r="D214" s="11">
        <v>0.05</v>
      </c>
    </row>
    <row r="215" spans="1:4" x14ac:dyDescent="0.25">
      <c r="A215" s="11">
        <v>1193.0899999999999</v>
      </c>
      <c r="B215" s="11">
        <v>818.24</v>
      </c>
      <c r="C215" s="11">
        <v>5</v>
      </c>
      <c r="D215" s="11">
        <v>0.15</v>
      </c>
    </row>
    <row r="216" spans="1:4" x14ac:dyDescent="0.25">
      <c r="A216" s="11">
        <v>1396.22</v>
      </c>
      <c r="B216" s="11">
        <v>1004.09</v>
      </c>
      <c r="C216" s="11">
        <v>5</v>
      </c>
      <c r="D216" s="11">
        <v>0.15</v>
      </c>
    </row>
    <row r="217" spans="1:4" x14ac:dyDescent="0.25">
      <c r="A217" s="11">
        <v>540.94000000000005</v>
      </c>
      <c r="B217" s="11">
        <v>398.25</v>
      </c>
      <c r="C217" s="11">
        <v>1</v>
      </c>
      <c r="D217" s="11">
        <v>0.15</v>
      </c>
    </row>
    <row r="218" spans="1:4" x14ac:dyDescent="0.25">
      <c r="A218" s="11">
        <v>29.24</v>
      </c>
      <c r="B218" s="11">
        <v>742.26521739130465</v>
      </c>
      <c r="C218" s="11">
        <v>2</v>
      </c>
      <c r="D218" s="11">
        <v>0.1</v>
      </c>
    </row>
    <row r="219" spans="1:4" x14ac:dyDescent="0.25">
      <c r="A219" s="11">
        <v>109.78</v>
      </c>
      <c r="B219" s="11">
        <v>70.59</v>
      </c>
      <c r="C219" s="11">
        <v>2</v>
      </c>
      <c r="D219" s="11">
        <v>0.05</v>
      </c>
    </row>
    <row r="220" spans="1:4" x14ac:dyDescent="0.25">
      <c r="A220" s="11">
        <v>1134.8</v>
      </c>
      <c r="B220" s="11">
        <v>675.1</v>
      </c>
      <c r="C220" s="11">
        <v>1</v>
      </c>
      <c r="D220" s="11">
        <v>0.1</v>
      </c>
    </row>
    <row r="221" spans="1:4" x14ac:dyDescent="0.25">
      <c r="A221" s="11">
        <v>270.45</v>
      </c>
      <c r="B221" s="11">
        <v>742.26521739130465</v>
      </c>
      <c r="C221" s="11">
        <v>5</v>
      </c>
      <c r="D221" s="11">
        <v>0.1</v>
      </c>
    </row>
    <row r="222" spans="1:4" x14ac:dyDescent="0.25">
      <c r="A222" s="11">
        <v>1079.8900000000001</v>
      </c>
      <c r="B222" s="11">
        <v>703.83</v>
      </c>
      <c r="C222" s="11">
        <v>3</v>
      </c>
      <c r="D222" s="11">
        <v>0.1</v>
      </c>
    </row>
    <row r="223" spans="1:4" x14ac:dyDescent="0.25">
      <c r="A223" s="11">
        <v>1197.18</v>
      </c>
      <c r="B223" s="11">
        <v>722.74</v>
      </c>
      <c r="C223" s="11">
        <v>2</v>
      </c>
      <c r="D223" s="11">
        <v>0.15</v>
      </c>
    </row>
    <row r="224" spans="1:4" x14ac:dyDescent="0.25">
      <c r="A224" s="11">
        <v>25.57</v>
      </c>
      <c r="B224" s="11">
        <v>19.05</v>
      </c>
      <c r="C224" s="11">
        <v>5</v>
      </c>
      <c r="D224" s="11">
        <v>0.05</v>
      </c>
    </row>
    <row r="225" spans="1:4" x14ac:dyDescent="0.25">
      <c r="A225" s="11">
        <v>1878.47</v>
      </c>
      <c r="B225" s="11">
        <v>1014.91</v>
      </c>
      <c r="C225" s="11">
        <v>3</v>
      </c>
      <c r="D225" s="11">
        <v>0</v>
      </c>
    </row>
    <row r="226" spans="1:4" x14ac:dyDescent="0.25">
      <c r="A226" s="11">
        <v>1194.1199999999999</v>
      </c>
      <c r="B226" s="11">
        <v>838.95</v>
      </c>
      <c r="C226" s="11">
        <v>4</v>
      </c>
      <c r="D226" s="11">
        <v>0.15</v>
      </c>
    </row>
    <row r="227" spans="1:4" x14ac:dyDescent="0.25">
      <c r="A227" s="11">
        <v>1562.43</v>
      </c>
      <c r="B227" s="11">
        <v>1195.6300000000001</v>
      </c>
      <c r="C227" s="11">
        <v>5</v>
      </c>
      <c r="D227" s="11">
        <v>0.05</v>
      </c>
    </row>
    <row r="228" spans="1:4" x14ac:dyDescent="0.25">
      <c r="A228" s="11">
        <v>1197.18</v>
      </c>
      <c r="B228" s="11">
        <v>722.74</v>
      </c>
      <c r="C228" s="11">
        <v>1</v>
      </c>
      <c r="D228" s="11">
        <v>0</v>
      </c>
    </row>
    <row r="229" spans="1:4" x14ac:dyDescent="0.25">
      <c r="A229" s="11">
        <v>1745.61</v>
      </c>
      <c r="B229" s="11">
        <v>1322.44</v>
      </c>
      <c r="C229" s="11">
        <v>2</v>
      </c>
      <c r="D229" s="11">
        <v>0.05</v>
      </c>
    </row>
    <row r="230" spans="1:4" x14ac:dyDescent="0.25">
      <c r="A230" s="11">
        <v>1745.61</v>
      </c>
      <c r="B230" s="11">
        <v>1322.44</v>
      </c>
      <c r="C230" s="11">
        <v>2</v>
      </c>
      <c r="D230" s="11">
        <v>0.15</v>
      </c>
    </row>
    <row r="231" spans="1:4" x14ac:dyDescent="0.25">
      <c r="A231" s="11">
        <v>429.15</v>
      </c>
      <c r="B231" s="11">
        <v>258.72000000000003</v>
      </c>
      <c r="C231" s="11">
        <v>2</v>
      </c>
      <c r="D231" s="11">
        <v>0.05</v>
      </c>
    </row>
    <row r="232" spans="1:4" x14ac:dyDescent="0.25">
      <c r="A232" s="11">
        <v>429.15</v>
      </c>
      <c r="B232" s="11">
        <v>258.72000000000003</v>
      </c>
      <c r="C232" s="11">
        <v>4</v>
      </c>
      <c r="D232" s="11">
        <v>0</v>
      </c>
    </row>
    <row r="233" spans="1:4" x14ac:dyDescent="0.25">
      <c r="A233" s="11">
        <v>248.57</v>
      </c>
      <c r="B233" s="11">
        <v>190.67</v>
      </c>
      <c r="C233" s="11">
        <v>2</v>
      </c>
      <c r="D233" s="11">
        <v>0.1</v>
      </c>
    </row>
    <row r="234" spans="1:4" x14ac:dyDescent="0.25">
      <c r="A234" s="11">
        <v>1342.75</v>
      </c>
      <c r="B234" s="11">
        <v>797.94</v>
      </c>
      <c r="C234" s="11">
        <v>5</v>
      </c>
      <c r="D234" s="11">
        <v>0.1</v>
      </c>
    </row>
    <row r="235" spans="1:4" x14ac:dyDescent="0.25">
      <c r="A235" s="11">
        <v>1015.76</v>
      </c>
      <c r="B235" s="11">
        <v>584.4</v>
      </c>
      <c r="C235" s="11">
        <v>1</v>
      </c>
      <c r="D235" s="11">
        <v>0</v>
      </c>
    </row>
    <row r="236" spans="1:4" x14ac:dyDescent="0.25">
      <c r="A236" s="11">
        <v>673.78</v>
      </c>
      <c r="B236" s="11">
        <v>363.33</v>
      </c>
      <c r="C236" s="11">
        <v>3</v>
      </c>
      <c r="D236" s="11">
        <v>0</v>
      </c>
    </row>
    <row r="237" spans="1:4" x14ac:dyDescent="0.25">
      <c r="A237" s="11">
        <v>1798.97</v>
      </c>
      <c r="B237" s="11">
        <v>1329.15</v>
      </c>
      <c r="C237" s="11">
        <v>2</v>
      </c>
      <c r="D237" s="11">
        <v>0.15</v>
      </c>
    </row>
    <row r="238" spans="1:4" x14ac:dyDescent="0.25">
      <c r="A238" s="11">
        <v>1044.6400000000001</v>
      </c>
      <c r="B238" s="11">
        <v>775.07</v>
      </c>
      <c r="C238" s="11">
        <v>5</v>
      </c>
      <c r="D238" s="11">
        <v>0.15</v>
      </c>
    </row>
    <row r="239" spans="1:4" x14ac:dyDescent="0.25">
      <c r="A239" s="11">
        <v>1102.791777777778</v>
      </c>
      <c r="B239" s="11">
        <v>316.63</v>
      </c>
      <c r="C239" s="11">
        <v>1</v>
      </c>
      <c r="D239" s="11">
        <v>0.15</v>
      </c>
    </row>
    <row r="240" spans="1:4" x14ac:dyDescent="0.25">
      <c r="A240" s="11">
        <v>1879.08</v>
      </c>
      <c r="B240" s="11">
        <v>1004.56</v>
      </c>
      <c r="C240" s="11">
        <v>5</v>
      </c>
      <c r="D240" s="11">
        <v>0.1</v>
      </c>
    </row>
    <row r="241" spans="1:4" x14ac:dyDescent="0.25">
      <c r="A241" s="11">
        <v>1396.22</v>
      </c>
      <c r="B241" s="11">
        <v>1004.09</v>
      </c>
      <c r="C241" s="11">
        <v>5</v>
      </c>
      <c r="D241" s="11">
        <v>0.15</v>
      </c>
    </row>
    <row r="242" spans="1:4" x14ac:dyDescent="0.25">
      <c r="A242" s="11">
        <v>1102.791777777778</v>
      </c>
      <c r="B242" s="11">
        <v>242.98</v>
      </c>
      <c r="C242" s="11">
        <v>2</v>
      </c>
      <c r="D242" s="11">
        <v>0.1</v>
      </c>
    </row>
    <row r="243" spans="1:4" x14ac:dyDescent="0.25">
      <c r="A243" s="11">
        <v>1102.791777777778</v>
      </c>
      <c r="B243" s="11">
        <v>164.01</v>
      </c>
      <c r="C243" s="11">
        <v>5</v>
      </c>
      <c r="D243" s="11">
        <v>0.15</v>
      </c>
    </row>
    <row r="244" spans="1:4" x14ac:dyDescent="0.25">
      <c r="A244" s="11">
        <v>1246.1099999999999</v>
      </c>
      <c r="B244" s="11">
        <v>833.52</v>
      </c>
      <c r="C244" s="11">
        <v>3</v>
      </c>
      <c r="D244" s="11">
        <v>0</v>
      </c>
    </row>
    <row r="245" spans="1:4" x14ac:dyDescent="0.25">
      <c r="A245" s="11">
        <v>540.94000000000005</v>
      </c>
      <c r="B245" s="11">
        <v>398.25</v>
      </c>
      <c r="C245" s="11">
        <v>5</v>
      </c>
      <c r="D245" s="11">
        <v>0.15</v>
      </c>
    </row>
    <row r="246" spans="1:4" x14ac:dyDescent="0.25">
      <c r="A246" s="11">
        <v>1246.1099999999999</v>
      </c>
      <c r="B246" s="11">
        <v>833.52</v>
      </c>
      <c r="C246" s="11">
        <v>5</v>
      </c>
      <c r="D246" s="11">
        <v>0</v>
      </c>
    </row>
    <row r="247" spans="1:4" x14ac:dyDescent="0.25">
      <c r="A247" s="11">
        <v>1762.92</v>
      </c>
      <c r="B247" s="11">
        <v>1346.48</v>
      </c>
      <c r="C247" s="11">
        <v>3</v>
      </c>
      <c r="D247" s="11">
        <v>0.1</v>
      </c>
    </row>
    <row r="248" spans="1:4" x14ac:dyDescent="0.25">
      <c r="A248" s="11">
        <v>1878.47</v>
      </c>
      <c r="B248" s="11">
        <v>1014.91</v>
      </c>
      <c r="C248" s="11">
        <v>2</v>
      </c>
      <c r="D248" s="11">
        <v>0.1</v>
      </c>
    </row>
    <row r="249" spans="1:4" x14ac:dyDescent="0.25">
      <c r="A249" s="11">
        <v>1197.18</v>
      </c>
      <c r="B249" s="11">
        <v>722.74</v>
      </c>
      <c r="C249" s="11">
        <v>2</v>
      </c>
      <c r="D249" s="11">
        <v>0.1</v>
      </c>
    </row>
    <row r="250" spans="1:4" x14ac:dyDescent="0.25">
      <c r="A250" s="11">
        <v>429.15</v>
      </c>
      <c r="B250" s="11">
        <v>258.72000000000003</v>
      </c>
      <c r="C250" s="11">
        <v>5</v>
      </c>
      <c r="D250" s="11">
        <v>0.05</v>
      </c>
    </row>
    <row r="251" spans="1:4" x14ac:dyDescent="0.25">
      <c r="A251" s="11">
        <v>1102.791777777778</v>
      </c>
      <c r="B251" s="11">
        <v>242.98</v>
      </c>
      <c r="C251" s="11">
        <v>2</v>
      </c>
      <c r="D251" s="11">
        <v>0.15</v>
      </c>
    </row>
    <row r="252" spans="1:4" x14ac:dyDescent="0.25">
      <c r="A252" s="11">
        <v>123.19</v>
      </c>
      <c r="B252" s="11">
        <v>80.36</v>
      </c>
      <c r="C252" s="11">
        <v>2</v>
      </c>
      <c r="D252" s="11">
        <v>0.1</v>
      </c>
    </row>
    <row r="253" spans="1:4" x14ac:dyDescent="0.25">
      <c r="A253" s="11">
        <v>1193.0899999999999</v>
      </c>
      <c r="B253" s="11">
        <v>818.24</v>
      </c>
      <c r="C253" s="11">
        <v>5</v>
      </c>
      <c r="D253" s="11">
        <v>0.1</v>
      </c>
    </row>
    <row r="254" spans="1:4" x14ac:dyDescent="0.25">
      <c r="A254" s="11">
        <v>388.26</v>
      </c>
      <c r="B254" s="11">
        <v>199.3</v>
      </c>
      <c r="C254" s="11">
        <v>1</v>
      </c>
      <c r="D254" s="11">
        <v>0</v>
      </c>
    </row>
    <row r="255" spans="1:4" x14ac:dyDescent="0.25">
      <c r="A255" s="11">
        <v>123.19</v>
      </c>
      <c r="B255" s="11">
        <v>80.36</v>
      </c>
      <c r="C255" s="11">
        <v>1</v>
      </c>
      <c r="D255" s="11">
        <v>0.15</v>
      </c>
    </row>
    <row r="256" spans="1:4" x14ac:dyDescent="0.25">
      <c r="A256" s="11">
        <v>1165.3699999999999</v>
      </c>
      <c r="B256" s="11">
        <v>926.55</v>
      </c>
      <c r="C256" s="11">
        <v>5</v>
      </c>
      <c r="D256" s="11">
        <v>0.05</v>
      </c>
    </row>
    <row r="257" spans="1:4" x14ac:dyDescent="0.25">
      <c r="A257" s="11">
        <v>1474.12</v>
      </c>
      <c r="B257" s="11">
        <v>764.02</v>
      </c>
      <c r="C257" s="11">
        <v>4</v>
      </c>
      <c r="D257" s="11">
        <v>0</v>
      </c>
    </row>
    <row r="258" spans="1:4" x14ac:dyDescent="0.25">
      <c r="A258" s="11">
        <v>1272.23</v>
      </c>
      <c r="B258" s="11">
        <v>952.65</v>
      </c>
      <c r="C258" s="11">
        <v>5</v>
      </c>
      <c r="D258" s="11">
        <v>0.05</v>
      </c>
    </row>
    <row r="259" spans="1:4" x14ac:dyDescent="0.25">
      <c r="A259" s="11">
        <v>1635.01</v>
      </c>
      <c r="B259" s="11">
        <v>1043.29</v>
      </c>
      <c r="C259" s="11">
        <v>5</v>
      </c>
      <c r="D259" s="11">
        <v>0.05</v>
      </c>
    </row>
    <row r="260" spans="1:4" x14ac:dyDescent="0.25">
      <c r="A260" s="11">
        <v>1193.0899999999999</v>
      </c>
      <c r="B260" s="11">
        <v>818.24</v>
      </c>
      <c r="C260" s="11">
        <v>2</v>
      </c>
      <c r="D260" s="11">
        <v>0.1</v>
      </c>
    </row>
    <row r="261" spans="1:4" x14ac:dyDescent="0.25">
      <c r="A261" s="11">
        <v>1044.6400000000001</v>
      </c>
      <c r="B261" s="11">
        <v>775.07</v>
      </c>
      <c r="C261" s="11">
        <v>1</v>
      </c>
      <c r="D261" s="11">
        <v>0.1</v>
      </c>
    </row>
    <row r="262" spans="1:4" x14ac:dyDescent="0.25">
      <c r="A262" s="11">
        <v>1853.77</v>
      </c>
      <c r="B262" s="11">
        <v>1363.52</v>
      </c>
      <c r="C262" s="11">
        <v>1</v>
      </c>
      <c r="D262" s="11">
        <v>0.15</v>
      </c>
    </row>
    <row r="263" spans="1:4" x14ac:dyDescent="0.25">
      <c r="A263" s="11">
        <v>1396.22</v>
      </c>
      <c r="B263" s="11">
        <v>1004.09</v>
      </c>
      <c r="C263" s="11">
        <v>3</v>
      </c>
      <c r="D263" s="11">
        <v>0.05</v>
      </c>
    </row>
    <row r="264" spans="1:4" x14ac:dyDescent="0.25">
      <c r="A264" s="11">
        <v>1272.23</v>
      </c>
      <c r="B264" s="11">
        <v>952.65</v>
      </c>
      <c r="C264" s="11">
        <v>2</v>
      </c>
      <c r="D264" s="11">
        <v>0.15</v>
      </c>
    </row>
    <row r="265" spans="1:4" x14ac:dyDescent="0.25">
      <c r="A265" s="11">
        <v>1095.72</v>
      </c>
      <c r="B265" s="11">
        <v>822.2</v>
      </c>
      <c r="C265" s="11">
        <v>3</v>
      </c>
      <c r="D265" s="11">
        <v>0.05</v>
      </c>
    </row>
    <row r="266" spans="1:4" x14ac:dyDescent="0.25">
      <c r="A266" s="11">
        <v>1673.69</v>
      </c>
      <c r="B266" s="11">
        <v>1323.38</v>
      </c>
      <c r="C266" s="11">
        <v>3</v>
      </c>
      <c r="D266" s="11">
        <v>0.15</v>
      </c>
    </row>
    <row r="267" spans="1:4" x14ac:dyDescent="0.25">
      <c r="A267" s="11">
        <v>1798.97</v>
      </c>
      <c r="B267" s="11">
        <v>1329.15</v>
      </c>
      <c r="C267" s="11">
        <v>3</v>
      </c>
      <c r="D267" s="11">
        <v>0.05</v>
      </c>
    </row>
    <row r="268" spans="1:4" x14ac:dyDescent="0.25">
      <c r="A268" s="11">
        <v>540.94000000000005</v>
      </c>
      <c r="B268" s="11">
        <v>398.25</v>
      </c>
      <c r="C268" s="11">
        <v>5</v>
      </c>
      <c r="D268" s="11">
        <v>0.05</v>
      </c>
    </row>
    <row r="269" spans="1:4" x14ac:dyDescent="0.25">
      <c r="A269" s="11">
        <v>818.76</v>
      </c>
      <c r="B269" s="11">
        <v>527.62</v>
      </c>
      <c r="C269" s="11">
        <v>2</v>
      </c>
      <c r="D269" s="11">
        <v>0.15</v>
      </c>
    </row>
    <row r="270" spans="1:4" x14ac:dyDescent="0.25">
      <c r="A270" s="11">
        <v>429.15</v>
      </c>
      <c r="B270" s="11">
        <v>258.72000000000003</v>
      </c>
      <c r="C270" s="11">
        <v>1</v>
      </c>
      <c r="D270" s="11">
        <v>0</v>
      </c>
    </row>
    <row r="271" spans="1:4" x14ac:dyDescent="0.25">
      <c r="A271" s="11">
        <v>1102.791777777778</v>
      </c>
      <c r="B271" s="11">
        <v>164.01</v>
      </c>
      <c r="C271" s="11">
        <v>4</v>
      </c>
      <c r="D271" s="11">
        <v>0.15</v>
      </c>
    </row>
    <row r="272" spans="1:4" x14ac:dyDescent="0.25">
      <c r="A272" s="11">
        <v>818.76</v>
      </c>
      <c r="B272" s="11">
        <v>527.62</v>
      </c>
      <c r="C272" s="11">
        <v>5</v>
      </c>
      <c r="D272" s="11">
        <v>0.1</v>
      </c>
    </row>
    <row r="273" spans="1:4" x14ac:dyDescent="0.25">
      <c r="A273" s="11">
        <v>1272.23</v>
      </c>
      <c r="B273" s="11">
        <v>952.65</v>
      </c>
      <c r="C273" s="11">
        <v>2</v>
      </c>
      <c r="D273" s="11">
        <v>0.05</v>
      </c>
    </row>
    <row r="274" spans="1:4" x14ac:dyDescent="0.25">
      <c r="A274" s="11">
        <v>1216.3599999999999</v>
      </c>
      <c r="B274" s="11">
        <v>794.8</v>
      </c>
      <c r="C274" s="11">
        <v>2</v>
      </c>
      <c r="D274" s="11">
        <v>0.15</v>
      </c>
    </row>
    <row r="275" spans="1:4" x14ac:dyDescent="0.25">
      <c r="A275" s="11">
        <v>1102.791777777778</v>
      </c>
      <c r="B275" s="11">
        <v>742.26521739130465</v>
      </c>
      <c r="C275" s="11">
        <v>2</v>
      </c>
      <c r="D275" s="11">
        <v>0.05</v>
      </c>
    </row>
    <row r="276" spans="1:4" x14ac:dyDescent="0.25">
      <c r="A276" s="11">
        <v>1878.47</v>
      </c>
      <c r="B276" s="11">
        <v>1014.91</v>
      </c>
      <c r="C276" s="11">
        <v>5</v>
      </c>
      <c r="D276" s="11">
        <v>0</v>
      </c>
    </row>
    <row r="277" spans="1:4" x14ac:dyDescent="0.25">
      <c r="A277" s="11">
        <v>1485.05</v>
      </c>
      <c r="B277" s="11">
        <v>988.31</v>
      </c>
      <c r="C277" s="11">
        <v>2</v>
      </c>
      <c r="D277" s="11">
        <v>0.1</v>
      </c>
    </row>
    <row r="278" spans="1:4" x14ac:dyDescent="0.25">
      <c r="A278" s="11">
        <v>1474.12</v>
      </c>
      <c r="B278" s="11">
        <v>764.02</v>
      </c>
      <c r="C278" s="11">
        <v>1</v>
      </c>
      <c r="D278" s="11">
        <v>0.1</v>
      </c>
    </row>
    <row r="279" spans="1:4" x14ac:dyDescent="0.25">
      <c r="A279" s="11">
        <v>1501.46</v>
      </c>
      <c r="B279" s="11">
        <v>1167.73</v>
      </c>
      <c r="C279" s="11">
        <v>4</v>
      </c>
      <c r="D279" s="11">
        <v>0.1</v>
      </c>
    </row>
    <row r="280" spans="1:4" x14ac:dyDescent="0.25">
      <c r="A280" s="11">
        <v>1102.791777777778</v>
      </c>
      <c r="B280" s="11">
        <v>242.98</v>
      </c>
      <c r="C280" s="11">
        <v>3</v>
      </c>
      <c r="D280" s="11">
        <v>0.15</v>
      </c>
    </row>
    <row r="281" spans="1:4" x14ac:dyDescent="0.25">
      <c r="A281" s="11">
        <v>1194.1199999999999</v>
      </c>
      <c r="B281" s="11">
        <v>838.95</v>
      </c>
      <c r="C281" s="11">
        <v>2</v>
      </c>
      <c r="D281" s="11">
        <v>0.05</v>
      </c>
    </row>
    <row r="282" spans="1:4" x14ac:dyDescent="0.25">
      <c r="A282" s="11">
        <v>1853.77</v>
      </c>
      <c r="B282" s="11">
        <v>1363.52</v>
      </c>
      <c r="C282" s="11">
        <v>4</v>
      </c>
      <c r="D282" s="11">
        <v>0</v>
      </c>
    </row>
    <row r="283" spans="1:4" x14ac:dyDescent="0.25">
      <c r="A283" s="11">
        <v>1286.55</v>
      </c>
      <c r="B283" s="11">
        <v>797.54</v>
      </c>
      <c r="C283" s="11">
        <v>5</v>
      </c>
      <c r="D283" s="11">
        <v>0.15</v>
      </c>
    </row>
    <row r="284" spans="1:4" x14ac:dyDescent="0.25">
      <c r="A284" s="11">
        <v>818.76</v>
      </c>
      <c r="B284" s="11">
        <v>527.62</v>
      </c>
      <c r="C284" s="11">
        <v>2</v>
      </c>
      <c r="D284" s="11">
        <v>0.15</v>
      </c>
    </row>
    <row r="285" spans="1:4" x14ac:dyDescent="0.25">
      <c r="A285" s="11">
        <v>1102.791777777778</v>
      </c>
      <c r="B285" s="11">
        <v>742.26521739130465</v>
      </c>
      <c r="C285" s="11">
        <v>5</v>
      </c>
      <c r="D285" s="11">
        <v>0.1</v>
      </c>
    </row>
    <row r="286" spans="1:4" x14ac:dyDescent="0.25">
      <c r="A286" s="11">
        <v>109.78</v>
      </c>
      <c r="B286" s="11">
        <v>70.59</v>
      </c>
      <c r="C286" s="11">
        <v>4</v>
      </c>
      <c r="D286" s="11">
        <v>0.1</v>
      </c>
    </row>
    <row r="287" spans="1:4" x14ac:dyDescent="0.25">
      <c r="A287" s="11">
        <v>1798.97</v>
      </c>
      <c r="B287" s="11">
        <v>1329.15</v>
      </c>
      <c r="C287" s="11">
        <v>5</v>
      </c>
      <c r="D287" s="11">
        <v>0.05</v>
      </c>
    </row>
    <row r="288" spans="1:4" x14ac:dyDescent="0.25">
      <c r="A288" s="11">
        <v>1853.77</v>
      </c>
      <c r="B288" s="11">
        <v>1363.52</v>
      </c>
      <c r="C288" s="11">
        <v>3</v>
      </c>
      <c r="D288" s="11">
        <v>0</v>
      </c>
    </row>
    <row r="289" spans="1:4" x14ac:dyDescent="0.25">
      <c r="A289" s="11">
        <v>429.15</v>
      </c>
      <c r="B289" s="11">
        <v>258.72000000000003</v>
      </c>
      <c r="C289" s="11">
        <v>2</v>
      </c>
      <c r="D289" s="11">
        <v>0.05</v>
      </c>
    </row>
    <row r="290" spans="1:4" x14ac:dyDescent="0.25">
      <c r="A290" s="11">
        <v>318.05</v>
      </c>
      <c r="B290" s="11">
        <v>742.26521739130465</v>
      </c>
      <c r="C290" s="11">
        <v>5</v>
      </c>
      <c r="D290" s="11">
        <v>0</v>
      </c>
    </row>
    <row r="291" spans="1:4" x14ac:dyDescent="0.25">
      <c r="A291" s="11">
        <v>1878.47</v>
      </c>
      <c r="B291" s="11">
        <v>1014.91</v>
      </c>
      <c r="C291" s="11">
        <v>2</v>
      </c>
      <c r="D291" s="11">
        <v>0</v>
      </c>
    </row>
    <row r="292" spans="1:4" x14ac:dyDescent="0.25">
      <c r="A292" s="11">
        <v>1095.72</v>
      </c>
      <c r="B292" s="11">
        <v>822.2</v>
      </c>
      <c r="C292" s="11">
        <v>4</v>
      </c>
      <c r="D292" s="11">
        <v>0</v>
      </c>
    </row>
    <row r="293" spans="1:4" x14ac:dyDescent="0.25">
      <c r="A293" s="11">
        <v>540.94000000000005</v>
      </c>
      <c r="B293" s="11">
        <v>398.25</v>
      </c>
      <c r="C293" s="11">
        <v>2</v>
      </c>
      <c r="D293" s="11">
        <v>0.1</v>
      </c>
    </row>
    <row r="294" spans="1:4" x14ac:dyDescent="0.25">
      <c r="A294" s="11">
        <v>123.19</v>
      </c>
      <c r="B294" s="11">
        <v>80.36</v>
      </c>
      <c r="C294" s="11">
        <v>1</v>
      </c>
      <c r="D294" s="11">
        <v>0.1</v>
      </c>
    </row>
    <row r="295" spans="1:4" x14ac:dyDescent="0.25">
      <c r="A295" s="11">
        <v>1044.6400000000001</v>
      </c>
      <c r="B295" s="11">
        <v>775.07</v>
      </c>
      <c r="C295" s="11">
        <v>3</v>
      </c>
      <c r="D295" s="11">
        <v>0.1</v>
      </c>
    </row>
    <row r="296" spans="1:4" x14ac:dyDescent="0.25">
      <c r="A296" s="11">
        <v>1878.47</v>
      </c>
      <c r="B296" s="11">
        <v>1014.91</v>
      </c>
      <c r="C296" s="11">
        <v>5</v>
      </c>
      <c r="D296" s="11">
        <v>7.5826487677821602E-2</v>
      </c>
    </row>
    <row r="297" spans="1:4" x14ac:dyDescent="0.25">
      <c r="A297" s="11">
        <v>1673.69</v>
      </c>
      <c r="B297" s="11">
        <v>1323.38</v>
      </c>
      <c r="C297" s="11">
        <v>3</v>
      </c>
      <c r="D297" s="11">
        <v>0.15</v>
      </c>
    </row>
    <row r="298" spans="1:4" x14ac:dyDescent="0.25">
      <c r="A298" s="11">
        <v>1102.791777777778</v>
      </c>
      <c r="B298" s="11">
        <v>164.01</v>
      </c>
      <c r="C298" s="11">
        <v>2</v>
      </c>
      <c r="D298" s="11">
        <v>0.1</v>
      </c>
    </row>
    <row r="299" spans="1:4" x14ac:dyDescent="0.25">
      <c r="A299" s="11">
        <v>1044.6400000000001</v>
      </c>
      <c r="B299" s="11">
        <v>775.07</v>
      </c>
      <c r="C299" s="11">
        <v>4</v>
      </c>
      <c r="D299" s="11">
        <v>0.15</v>
      </c>
    </row>
    <row r="300" spans="1:4" x14ac:dyDescent="0.25">
      <c r="A300" s="11">
        <v>1879.08</v>
      </c>
      <c r="B300" s="11">
        <v>1004.56</v>
      </c>
      <c r="C300" s="11">
        <v>4</v>
      </c>
      <c r="D300" s="11">
        <v>0.15</v>
      </c>
    </row>
    <row r="301" spans="1:4" x14ac:dyDescent="0.25">
      <c r="A301" s="11">
        <v>1194.1199999999999</v>
      </c>
      <c r="B301" s="11">
        <v>838.95</v>
      </c>
      <c r="C301" s="11">
        <v>2</v>
      </c>
      <c r="D301" s="11">
        <v>0.15</v>
      </c>
    </row>
    <row r="302" spans="1:4" x14ac:dyDescent="0.25">
      <c r="A302" s="11">
        <v>818.76</v>
      </c>
      <c r="B302" s="11">
        <v>527.62</v>
      </c>
      <c r="C302" s="11">
        <v>1</v>
      </c>
      <c r="D302" s="11">
        <v>0.1</v>
      </c>
    </row>
    <row r="303" spans="1:4" x14ac:dyDescent="0.25">
      <c r="A303" s="11">
        <v>1635.01</v>
      </c>
      <c r="B303" s="11">
        <v>1043.29</v>
      </c>
      <c r="C303" s="11">
        <v>1</v>
      </c>
      <c r="D303" s="11">
        <v>0.05</v>
      </c>
    </row>
    <row r="304" spans="1:4" x14ac:dyDescent="0.25">
      <c r="A304" s="11">
        <v>1474.12</v>
      </c>
      <c r="B304" s="11">
        <v>764.02</v>
      </c>
      <c r="C304" s="11">
        <v>2</v>
      </c>
      <c r="D304" s="11">
        <v>0</v>
      </c>
    </row>
    <row r="305" spans="1:4" x14ac:dyDescent="0.25">
      <c r="A305" s="11">
        <v>1044.6400000000001</v>
      </c>
      <c r="B305" s="11">
        <v>775.07</v>
      </c>
      <c r="C305" s="11">
        <v>2.9905584572117316</v>
      </c>
      <c r="D305" s="11">
        <v>0.1</v>
      </c>
    </row>
    <row r="306" spans="1:4" x14ac:dyDescent="0.25">
      <c r="A306" s="11">
        <v>1102.791777777778</v>
      </c>
      <c r="B306" s="11">
        <v>742.26521739130465</v>
      </c>
      <c r="C306" s="11">
        <v>1</v>
      </c>
      <c r="D306" s="11">
        <v>0.05</v>
      </c>
    </row>
    <row r="307" spans="1:4" x14ac:dyDescent="0.25">
      <c r="A307" s="11">
        <v>564.41999999999996</v>
      </c>
      <c r="B307" s="11">
        <v>293.95999999999998</v>
      </c>
      <c r="C307" s="11">
        <v>4</v>
      </c>
      <c r="D307" s="11">
        <v>0.15</v>
      </c>
    </row>
    <row r="308" spans="1:4" x14ac:dyDescent="0.25">
      <c r="A308" s="11">
        <v>1227.24</v>
      </c>
      <c r="B308" s="11">
        <v>977.09</v>
      </c>
      <c r="C308" s="11">
        <v>3</v>
      </c>
      <c r="D308" s="11">
        <v>0.1</v>
      </c>
    </row>
    <row r="309" spans="1:4" x14ac:dyDescent="0.25">
      <c r="A309" s="11">
        <v>1102.791777777778</v>
      </c>
      <c r="B309" s="11">
        <v>242.98</v>
      </c>
      <c r="C309" s="11">
        <v>1</v>
      </c>
      <c r="D309" s="11">
        <v>0.05</v>
      </c>
    </row>
    <row r="310" spans="1:4" x14ac:dyDescent="0.25">
      <c r="A310" s="11">
        <v>1102.791777777778</v>
      </c>
      <c r="B310" s="11">
        <v>742.26521739130465</v>
      </c>
      <c r="C310" s="11">
        <v>4</v>
      </c>
      <c r="D310" s="11">
        <v>0</v>
      </c>
    </row>
    <row r="311" spans="1:4" x14ac:dyDescent="0.25">
      <c r="A311" s="11">
        <v>1015.76</v>
      </c>
      <c r="B311" s="11">
        <v>584.4</v>
      </c>
      <c r="C311" s="11">
        <v>1</v>
      </c>
      <c r="D311" s="11">
        <v>0.15</v>
      </c>
    </row>
    <row r="312" spans="1:4" x14ac:dyDescent="0.25">
      <c r="A312" s="11">
        <v>428.05</v>
      </c>
      <c r="B312" s="11">
        <v>246.07</v>
      </c>
      <c r="C312" s="11">
        <v>1</v>
      </c>
      <c r="D312" s="11">
        <v>0.1</v>
      </c>
    </row>
    <row r="313" spans="1:4" x14ac:dyDescent="0.25">
      <c r="A313" s="11">
        <v>1474.12</v>
      </c>
      <c r="B313" s="11">
        <v>764.02</v>
      </c>
      <c r="C313" s="11">
        <v>3</v>
      </c>
      <c r="D313" s="11">
        <v>0.05</v>
      </c>
    </row>
    <row r="314" spans="1:4" x14ac:dyDescent="0.25">
      <c r="A314" s="11">
        <v>1762.92</v>
      </c>
      <c r="B314" s="11">
        <v>1346.48</v>
      </c>
      <c r="C314" s="11">
        <v>4</v>
      </c>
      <c r="D314" s="11">
        <v>0.1</v>
      </c>
    </row>
    <row r="315" spans="1:4" x14ac:dyDescent="0.25">
      <c r="A315" s="11">
        <v>1165.3699999999999</v>
      </c>
      <c r="B315" s="11">
        <v>926.55</v>
      </c>
      <c r="C315" s="11">
        <v>5</v>
      </c>
      <c r="D315" s="11">
        <v>0</v>
      </c>
    </row>
    <row r="316" spans="1:4" x14ac:dyDescent="0.25">
      <c r="A316" s="11">
        <v>428.05</v>
      </c>
      <c r="B316" s="11">
        <v>246.07</v>
      </c>
      <c r="C316" s="11">
        <v>2</v>
      </c>
      <c r="D316" s="11">
        <v>0.1</v>
      </c>
    </row>
    <row r="317" spans="1:4" x14ac:dyDescent="0.25">
      <c r="A317" s="11">
        <v>1227.24</v>
      </c>
      <c r="B317" s="11">
        <v>977.09</v>
      </c>
      <c r="C317" s="11">
        <v>4</v>
      </c>
      <c r="D317" s="11">
        <v>0.15</v>
      </c>
    </row>
    <row r="318" spans="1:4" x14ac:dyDescent="0.25">
      <c r="A318" s="11">
        <v>1102.791777777778</v>
      </c>
      <c r="B318" s="11">
        <v>742.26521739130465</v>
      </c>
      <c r="C318" s="11">
        <v>3</v>
      </c>
      <c r="D318" s="11">
        <v>0.15</v>
      </c>
    </row>
    <row r="319" spans="1:4" x14ac:dyDescent="0.25">
      <c r="A319" s="11">
        <v>1286.55</v>
      </c>
      <c r="B319" s="11">
        <v>797.54</v>
      </c>
      <c r="C319" s="11">
        <v>2</v>
      </c>
      <c r="D319" s="11">
        <v>0.05</v>
      </c>
    </row>
    <row r="320" spans="1:4" x14ac:dyDescent="0.25">
      <c r="A320" s="11">
        <v>270.45</v>
      </c>
      <c r="B320" s="11">
        <v>742.26521739130465</v>
      </c>
      <c r="C320" s="11">
        <v>2</v>
      </c>
      <c r="D320" s="11">
        <v>0</v>
      </c>
    </row>
    <row r="321" spans="1:4" x14ac:dyDescent="0.25">
      <c r="A321" s="11">
        <v>1193.0899999999999</v>
      </c>
      <c r="B321" s="11">
        <v>818.24</v>
      </c>
      <c r="C321" s="11">
        <v>3</v>
      </c>
      <c r="D321" s="11">
        <v>0.05</v>
      </c>
    </row>
    <row r="322" spans="1:4" x14ac:dyDescent="0.25">
      <c r="A322" s="11">
        <v>1562.43</v>
      </c>
      <c r="B322" s="11">
        <v>1195.6300000000001</v>
      </c>
      <c r="C322" s="11">
        <v>1</v>
      </c>
      <c r="D322" s="11">
        <v>0.15</v>
      </c>
    </row>
    <row r="323" spans="1:4" x14ac:dyDescent="0.25">
      <c r="A323" s="11">
        <v>1635.01</v>
      </c>
      <c r="B323" s="11">
        <v>1043.29</v>
      </c>
      <c r="C323" s="11">
        <v>5</v>
      </c>
      <c r="D323" s="11">
        <v>0.05</v>
      </c>
    </row>
    <row r="324" spans="1:4" x14ac:dyDescent="0.25">
      <c r="A324" s="11">
        <v>123.19</v>
      </c>
      <c r="B324" s="11">
        <v>80.36</v>
      </c>
      <c r="C324" s="11">
        <v>2</v>
      </c>
      <c r="D324" s="11">
        <v>0</v>
      </c>
    </row>
    <row r="325" spans="1:4" x14ac:dyDescent="0.25">
      <c r="A325" s="11">
        <v>1501.46</v>
      </c>
      <c r="B325" s="11">
        <v>1167.73</v>
      </c>
      <c r="C325" s="11">
        <v>3</v>
      </c>
      <c r="D325" s="11">
        <v>0</v>
      </c>
    </row>
    <row r="326" spans="1:4" x14ac:dyDescent="0.25">
      <c r="A326" s="11">
        <v>1952.65</v>
      </c>
      <c r="B326" s="11">
        <v>1451.27</v>
      </c>
      <c r="C326" s="11">
        <v>5</v>
      </c>
      <c r="D326" s="11">
        <v>0</v>
      </c>
    </row>
    <row r="327" spans="1:4" x14ac:dyDescent="0.25">
      <c r="A327" s="11">
        <v>540.94000000000005</v>
      </c>
      <c r="B327" s="11">
        <v>398.25</v>
      </c>
      <c r="C327" s="11">
        <v>4</v>
      </c>
      <c r="D327" s="11">
        <v>0.15</v>
      </c>
    </row>
    <row r="328" spans="1:4" x14ac:dyDescent="0.25">
      <c r="A328" s="11">
        <v>1487.41</v>
      </c>
      <c r="B328" s="11">
        <v>813.07</v>
      </c>
      <c r="C328" s="11">
        <v>5</v>
      </c>
      <c r="D328" s="11">
        <v>0.15</v>
      </c>
    </row>
    <row r="329" spans="1:4" x14ac:dyDescent="0.25">
      <c r="A329" s="11">
        <v>1102.791777777778</v>
      </c>
      <c r="B329" s="11">
        <v>316.63</v>
      </c>
      <c r="C329" s="11">
        <v>2</v>
      </c>
      <c r="D329" s="11">
        <v>0</v>
      </c>
    </row>
    <row r="330" spans="1:4" x14ac:dyDescent="0.25">
      <c r="A330" s="11">
        <v>1396.22</v>
      </c>
      <c r="B330" s="11">
        <v>1004.09</v>
      </c>
      <c r="C330" s="11">
        <v>2</v>
      </c>
      <c r="D330" s="11">
        <v>0.05</v>
      </c>
    </row>
    <row r="331" spans="1:4" x14ac:dyDescent="0.25">
      <c r="A331" s="11">
        <v>1134.8</v>
      </c>
      <c r="B331" s="11">
        <v>675.1</v>
      </c>
      <c r="C331" s="11">
        <v>4</v>
      </c>
      <c r="D331" s="11">
        <v>0.15</v>
      </c>
    </row>
    <row r="332" spans="1:4" x14ac:dyDescent="0.25">
      <c r="A332" s="11">
        <v>1227.24</v>
      </c>
      <c r="B332" s="11">
        <v>977.09</v>
      </c>
      <c r="C332" s="11">
        <v>3</v>
      </c>
      <c r="D332" s="11">
        <v>0.15</v>
      </c>
    </row>
    <row r="333" spans="1:4" x14ac:dyDescent="0.25">
      <c r="A333" s="11">
        <v>1474.12</v>
      </c>
      <c r="B333" s="11">
        <v>764.02</v>
      </c>
      <c r="C333" s="11">
        <v>1</v>
      </c>
      <c r="D333" s="11">
        <v>0.05</v>
      </c>
    </row>
    <row r="334" spans="1:4" x14ac:dyDescent="0.25">
      <c r="A334" s="11">
        <v>1635.01</v>
      </c>
      <c r="B334" s="11">
        <v>1043.29</v>
      </c>
      <c r="C334" s="11">
        <v>4</v>
      </c>
      <c r="D334" s="11">
        <v>0.15</v>
      </c>
    </row>
    <row r="335" spans="1:4" x14ac:dyDescent="0.25">
      <c r="A335" s="11">
        <v>270.45</v>
      </c>
      <c r="B335" s="11">
        <v>742.26521739130465</v>
      </c>
      <c r="C335" s="11">
        <v>2</v>
      </c>
      <c r="D335" s="11">
        <v>0.15</v>
      </c>
    </row>
    <row r="336" spans="1:4" x14ac:dyDescent="0.25">
      <c r="A336" s="11">
        <v>428.05</v>
      </c>
      <c r="B336" s="11">
        <v>246.07</v>
      </c>
      <c r="C336" s="11">
        <v>2</v>
      </c>
      <c r="D336" s="11">
        <v>0.15</v>
      </c>
    </row>
    <row r="337" spans="1:4" x14ac:dyDescent="0.25">
      <c r="A337" s="11">
        <v>388.26</v>
      </c>
      <c r="B337" s="11">
        <v>199.3</v>
      </c>
      <c r="C337" s="11">
        <v>1</v>
      </c>
      <c r="D337" s="11">
        <v>0</v>
      </c>
    </row>
    <row r="338" spans="1:4" x14ac:dyDescent="0.25">
      <c r="A338" s="11">
        <v>248.57</v>
      </c>
      <c r="B338" s="11">
        <v>190.67</v>
      </c>
      <c r="C338" s="11">
        <v>4</v>
      </c>
      <c r="D338" s="11">
        <v>0.1</v>
      </c>
    </row>
    <row r="339" spans="1:4" x14ac:dyDescent="0.25">
      <c r="A339" s="11">
        <v>388.26</v>
      </c>
      <c r="B339" s="11">
        <v>199.3</v>
      </c>
      <c r="C339" s="11">
        <v>5</v>
      </c>
      <c r="D339" s="11">
        <v>0.05</v>
      </c>
    </row>
    <row r="340" spans="1:4" x14ac:dyDescent="0.25">
      <c r="A340" s="11">
        <v>1134.8</v>
      </c>
      <c r="B340" s="11">
        <v>675.1</v>
      </c>
      <c r="C340" s="11">
        <v>1</v>
      </c>
      <c r="D340" s="11">
        <v>0.15</v>
      </c>
    </row>
    <row r="341" spans="1:4" x14ac:dyDescent="0.25">
      <c r="A341" s="11">
        <v>25.57</v>
      </c>
      <c r="B341" s="11">
        <v>19.05</v>
      </c>
      <c r="C341" s="11">
        <v>1</v>
      </c>
      <c r="D341" s="11">
        <v>0.05</v>
      </c>
    </row>
    <row r="342" spans="1:4" x14ac:dyDescent="0.25">
      <c r="A342" s="11">
        <v>1197.18</v>
      </c>
      <c r="B342" s="11">
        <v>722.74</v>
      </c>
      <c r="C342" s="11">
        <v>3</v>
      </c>
      <c r="D342" s="11">
        <v>0.1</v>
      </c>
    </row>
    <row r="343" spans="1:4" x14ac:dyDescent="0.25">
      <c r="A343" s="11">
        <v>1272.23</v>
      </c>
      <c r="B343" s="11">
        <v>952.65</v>
      </c>
      <c r="C343" s="11">
        <v>3</v>
      </c>
      <c r="D343" s="11">
        <v>0</v>
      </c>
    </row>
    <row r="344" spans="1:4" x14ac:dyDescent="0.25">
      <c r="A344" s="11">
        <v>388.26</v>
      </c>
      <c r="B344" s="11">
        <v>199.3</v>
      </c>
      <c r="C344" s="11">
        <v>4</v>
      </c>
      <c r="D344" s="11">
        <v>0</v>
      </c>
    </row>
    <row r="345" spans="1:4" x14ac:dyDescent="0.25">
      <c r="A345" s="11">
        <v>1272.23</v>
      </c>
      <c r="B345" s="11">
        <v>952.65</v>
      </c>
      <c r="C345" s="11">
        <v>1</v>
      </c>
      <c r="D345" s="11">
        <v>0.15</v>
      </c>
    </row>
    <row r="346" spans="1:4" x14ac:dyDescent="0.25">
      <c r="A346" s="11">
        <v>1562.43</v>
      </c>
      <c r="B346" s="11">
        <v>1195.6300000000001</v>
      </c>
      <c r="C346" s="11">
        <v>1</v>
      </c>
      <c r="D346" s="11">
        <v>0</v>
      </c>
    </row>
    <row r="347" spans="1:4" x14ac:dyDescent="0.25">
      <c r="A347" s="11">
        <v>429.15</v>
      </c>
      <c r="B347" s="11">
        <v>258.72000000000003</v>
      </c>
      <c r="C347" s="11">
        <v>2</v>
      </c>
      <c r="D347" s="11">
        <v>0.1</v>
      </c>
    </row>
    <row r="348" spans="1:4" x14ac:dyDescent="0.25">
      <c r="A348" s="11">
        <v>1102.791777777778</v>
      </c>
      <c r="B348" s="11">
        <v>242.98</v>
      </c>
      <c r="C348" s="11">
        <v>5</v>
      </c>
      <c r="D348" s="11">
        <v>0.1</v>
      </c>
    </row>
    <row r="349" spans="1:4" x14ac:dyDescent="0.25">
      <c r="A349" s="11">
        <v>1858.75</v>
      </c>
      <c r="B349" s="11">
        <v>1451.16</v>
      </c>
      <c r="C349" s="11">
        <v>5</v>
      </c>
      <c r="D349" s="11">
        <v>0.15</v>
      </c>
    </row>
    <row r="350" spans="1:4" x14ac:dyDescent="0.25">
      <c r="A350" s="11">
        <v>673.78</v>
      </c>
      <c r="B350" s="11">
        <v>363.33</v>
      </c>
      <c r="C350" s="11">
        <v>4</v>
      </c>
      <c r="D350" s="11">
        <v>0</v>
      </c>
    </row>
    <row r="351" spans="1:4" x14ac:dyDescent="0.25">
      <c r="A351" s="11">
        <v>1952.65</v>
      </c>
      <c r="B351" s="11">
        <v>1451.27</v>
      </c>
      <c r="C351" s="11">
        <v>4</v>
      </c>
      <c r="D351" s="11">
        <v>0.1</v>
      </c>
    </row>
    <row r="352" spans="1:4" x14ac:dyDescent="0.25">
      <c r="A352" s="11">
        <v>1501.46</v>
      </c>
      <c r="B352" s="11">
        <v>1167.73</v>
      </c>
      <c r="C352" s="11">
        <v>1</v>
      </c>
      <c r="D352" s="11">
        <v>0.15</v>
      </c>
    </row>
    <row r="353" spans="1:4" x14ac:dyDescent="0.25">
      <c r="A353" s="11">
        <v>1227.24</v>
      </c>
      <c r="B353" s="11">
        <v>977.09</v>
      </c>
      <c r="C353" s="11">
        <v>3</v>
      </c>
      <c r="D353" s="11">
        <v>0</v>
      </c>
    </row>
    <row r="354" spans="1:4" x14ac:dyDescent="0.25">
      <c r="A354" s="11">
        <v>1879.08</v>
      </c>
      <c r="B354" s="11">
        <v>1004.56</v>
      </c>
      <c r="C354" s="11">
        <v>5</v>
      </c>
      <c r="D354" s="11">
        <v>0.05</v>
      </c>
    </row>
    <row r="355" spans="1:4" x14ac:dyDescent="0.25">
      <c r="A355" s="11">
        <v>1501.46</v>
      </c>
      <c r="B355" s="11">
        <v>1167.73</v>
      </c>
      <c r="C355" s="11">
        <v>3</v>
      </c>
      <c r="D355" s="11">
        <v>0</v>
      </c>
    </row>
    <row r="356" spans="1:4" x14ac:dyDescent="0.25">
      <c r="A356" s="11">
        <v>1102.791777777778</v>
      </c>
      <c r="B356" s="11">
        <v>169.03</v>
      </c>
      <c r="C356" s="11">
        <v>4</v>
      </c>
      <c r="D356" s="11">
        <v>0.15</v>
      </c>
    </row>
    <row r="357" spans="1:4" x14ac:dyDescent="0.25">
      <c r="A357" s="11">
        <v>318.05</v>
      </c>
      <c r="B357" s="11">
        <v>742.26521739130465</v>
      </c>
      <c r="C357" s="11">
        <v>4</v>
      </c>
      <c r="D357" s="11">
        <v>0.1</v>
      </c>
    </row>
    <row r="358" spans="1:4" x14ac:dyDescent="0.25">
      <c r="A358" s="11">
        <v>1487.41</v>
      </c>
      <c r="B358" s="11">
        <v>813.07</v>
      </c>
      <c r="C358" s="11">
        <v>2</v>
      </c>
      <c r="D358" s="11">
        <v>0.1</v>
      </c>
    </row>
    <row r="359" spans="1:4" x14ac:dyDescent="0.25">
      <c r="A359" s="11">
        <v>1194.1199999999999</v>
      </c>
      <c r="B359" s="11">
        <v>838.95</v>
      </c>
      <c r="C359" s="11">
        <v>5</v>
      </c>
      <c r="D359" s="11">
        <v>0.05</v>
      </c>
    </row>
    <row r="360" spans="1:4" x14ac:dyDescent="0.25">
      <c r="A360" s="11">
        <v>248.57</v>
      </c>
      <c r="B360" s="11">
        <v>190.67</v>
      </c>
      <c r="C360" s="11">
        <v>3</v>
      </c>
      <c r="D360" s="11">
        <v>0.05</v>
      </c>
    </row>
    <row r="361" spans="1:4" x14ac:dyDescent="0.25">
      <c r="A361" s="11">
        <v>1878.47</v>
      </c>
      <c r="B361" s="11">
        <v>1014.91</v>
      </c>
      <c r="C361" s="11">
        <v>1</v>
      </c>
      <c r="D361" s="11">
        <v>0</v>
      </c>
    </row>
    <row r="362" spans="1:4" x14ac:dyDescent="0.25">
      <c r="A362" s="11">
        <v>1673.69</v>
      </c>
      <c r="B362" s="11">
        <v>1323.38</v>
      </c>
      <c r="C362" s="11">
        <v>4</v>
      </c>
      <c r="D362" s="11">
        <v>0.15</v>
      </c>
    </row>
    <row r="363" spans="1:4" x14ac:dyDescent="0.25">
      <c r="A363" s="11">
        <v>29.24</v>
      </c>
      <c r="B363" s="11">
        <v>742.26521739130465</v>
      </c>
      <c r="C363" s="11">
        <v>3</v>
      </c>
      <c r="D363" s="11">
        <v>0.05</v>
      </c>
    </row>
    <row r="364" spans="1:4" x14ac:dyDescent="0.25">
      <c r="A364" s="11">
        <v>428.05</v>
      </c>
      <c r="B364" s="11">
        <v>246.07</v>
      </c>
      <c r="C364" s="11">
        <v>5</v>
      </c>
      <c r="D364" s="11">
        <v>0.05</v>
      </c>
    </row>
    <row r="365" spans="1:4" x14ac:dyDescent="0.25">
      <c r="A365" s="11">
        <v>1286.55</v>
      </c>
      <c r="B365" s="11">
        <v>797.54</v>
      </c>
      <c r="C365" s="11">
        <v>3</v>
      </c>
      <c r="D365" s="11">
        <v>0</v>
      </c>
    </row>
    <row r="366" spans="1:4" x14ac:dyDescent="0.25">
      <c r="A366" s="11">
        <v>1878.47</v>
      </c>
      <c r="B366" s="11">
        <v>1014.91</v>
      </c>
      <c r="C366" s="11">
        <v>1</v>
      </c>
      <c r="D366" s="11">
        <v>0.05</v>
      </c>
    </row>
    <row r="367" spans="1:4" x14ac:dyDescent="0.25">
      <c r="A367" s="11">
        <v>1952.65</v>
      </c>
      <c r="B367" s="11">
        <v>1451.27</v>
      </c>
      <c r="C367" s="11">
        <v>5</v>
      </c>
      <c r="D367" s="11">
        <v>0.05</v>
      </c>
    </row>
    <row r="368" spans="1:4" x14ac:dyDescent="0.25">
      <c r="A368" s="11">
        <v>1197.18</v>
      </c>
      <c r="B368" s="11">
        <v>722.74</v>
      </c>
      <c r="C368" s="11">
        <v>1</v>
      </c>
      <c r="D368" s="11">
        <v>0.15</v>
      </c>
    </row>
    <row r="369" spans="1:4" x14ac:dyDescent="0.25">
      <c r="A369" s="11">
        <v>1858.75</v>
      </c>
      <c r="B369" s="11">
        <v>1451.16</v>
      </c>
      <c r="C369" s="11">
        <v>1</v>
      </c>
      <c r="D369" s="11">
        <v>0.15</v>
      </c>
    </row>
    <row r="370" spans="1:4" x14ac:dyDescent="0.25">
      <c r="A370" s="11">
        <v>1193.0899999999999</v>
      </c>
      <c r="B370" s="11">
        <v>818.24</v>
      </c>
      <c r="C370" s="11">
        <v>1</v>
      </c>
      <c r="D370" s="11">
        <v>0.15</v>
      </c>
    </row>
    <row r="371" spans="1:4" x14ac:dyDescent="0.25">
      <c r="A371" s="11">
        <v>109.78</v>
      </c>
      <c r="B371" s="11">
        <v>70.59</v>
      </c>
      <c r="C371" s="11">
        <v>5</v>
      </c>
      <c r="D371" s="11">
        <v>0.1</v>
      </c>
    </row>
    <row r="372" spans="1:4" x14ac:dyDescent="0.25">
      <c r="A372" s="11">
        <v>1879.08</v>
      </c>
      <c r="B372" s="11">
        <v>1004.56</v>
      </c>
      <c r="C372" s="11">
        <v>2</v>
      </c>
      <c r="D372" s="11">
        <v>0.05</v>
      </c>
    </row>
    <row r="373" spans="1:4" x14ac:dyDescent="0.25">
      <c r="A373" s="11">
        <v>1193.0899999999999</v>
      </c>
      <c r="B373" s="11">
        <v>818.24</v>
      </c>
      <c r="C373" s="11">
        <v>2</v>
      </c>
      <c r="D373" s="11">
        <v>0.1</v>
      </c>
    </row>
    <row r="374" spans="1:4" x14ac:dyDescent="0.25">
      <c r="A374" s="11">
        <v>1165.3699999999999</v>
      </c>
      <c r="B374" s="11">
        <v>926.55</v>
      </c>
      <c r="C374" s="11">
        <v>2</v>
      </c>
      <c r="D374" s="11">
        <v>0</v>
      </c>
    </row>
    <row r="375" spans="1:4" x14ac:dyDescent="0.25">
      <c r="A375" s="11">
        <v>1102.791777777778</v>
      </c>
      <c r="B375" s="11">
        <v>164.01</v>
      </c>
      <c r="C375" s="11">
        <v>5</v>
      </c>
      <c r="D375" s="11">
        <v>0.15</v>
      </c>
    </row>
    <row r="376" spans="1:4" x14ac:dyDescent="0.25">
      <c r="A376" s="11">
        <v>25.57</v>
      </c>
      <c r="B376" s="11">
        <v>19.05</v>
      </c>
      <c r="C376" s="11">
        <v>4</v>
      </c>
      <c r="D376" s="11">
        <v>0</v>
      </c>
    </row>
    <row r="377" spans="1:4" x14ac:dyDescent="0.25">
      <c r="A377" s="11">
        <v>673.78</v>
      </c>
      <c r="B377" s="11">
        <v>363.33</v>
      </c>
      <c r="C377" s="11">
        <v>2</v>
      </c>
      <c r="D377" s="11">
        <v>0.05</v>
      </c>
    </row>
    <row r="378" spans="1:4" x14ac:dyDescent="0.25">
      <c r="A378" s="11">
        <v>1102.791777777778</v>
      </c>
      <c r="B378" s="11">
        <v>169.03</v>
      </c>
      <c r="C378" s="11">
        <v>4</v>
      </c>
      <c r="D378" s="11">
        <v>0.1</v>
      </c>
    </row>
    <row r="379" spans="1:4" x14ac:dyDescent="0.25">
      <c r="A379" s="11">
        <v>29.24</v>
      </c>
      <c r="B379" s="11">
        <v>742.26521739130465</v>
      </c>
      <c r="C379" s="11">
        <v>1</v>
      </c>
      <c r="D379" s="11">
        <v>0.05</v>
      </c>
    </row>
    <row r="380" spans="1:4" x14ac:dyDescent="0.25">
      <c r="A380" s="11">
        <v>1501.46</v>
      </c>
      <c r="B380" s="11">
        <v>1167.73</v>
      </c>
      <c r="C380" s="11">
        <v>2</v>
      </c>
      <c r="D380" s="11">
        <v>0.05</v>
      </c>
    </row>
    <row r="381" spans="1:4" x14ac:dyDescent="0.25">
      <c r="A381" s="11">
        <v>1216.3599999999999</v>
      </c>
      <c r="B381" s="11">
        <v>794.8</v>
      </c>
      <c r="C381" s="11">
        <v>1</v>
      </c>
      <c r="D381" s="11">
        <v>0.15</v>
      </c>
    </row>
    <row r="382" spans="1:4" x14ac:dyDescent="0.25">
      <c r="A382" s="11">
        <v>1102.791777777778</v>
      </c>
      <c r="B382" s="11">
        <v>316.63</v>
      </c>
      <c r="C382" s="11">
        <v>2</v>
      </c>
      <c r="D382" s="11">
        <v>0.1</v>
      </c>
    </row>
    <row r="383" spans="1:4" x14ac:dyDescent="0.25">
      <c r="A383" s="11">
        <v>429.15</v>
      </c>
      <c r="B383" s="11">
        <v>258.72000000000003</v>
      </c>
      <c r="C383" s="11">
        <v>3</v>
      </c>
      <c r="D383" s="11">
        <v>0.1</v>
      </c>
    </row>
    <row r="384" spans="1:4" x14ac:dyDescent="0.25">
      <c r="A384" s="11">
        <v>1193.0899999999999</v>
      </c>
      <c r="B384" s="11">
        <v>818.24</v>
      </c>
      <c r="C384" s="11">
        <v>2</v>
      </c>
      <c r="D384" s="11">
        <v>0.15</v>
      </c>
    </row>
    <row r="385" spans="1:4" x14ac:dyDescent="0.25">
      <c r="A385" s="11">
        <v>1227.24</v>
      </c>
      <c r="B385" s="11">
        <v>977.09</v>
      </c>
      <c r="C385" s="11">
        <v>4</v>
      </c>
      <c r="D385" s="11">
        <v>0</v>
      </c>
    </row>
    <row r="386" spans="1:4" x14ac:dyDescent="0.25">
      <c r="A386" s="11">
        <v>1635.01</v>
      </c>
      <c r="B386" s="11">
        <v>1043.29</v>
      </c>
      <c r="C386" s="11">
        <v>2</v>
      </c>
      <c r="D386" s="11">
        <v>0.15</v>
      </c>
    </row>
    <row r="387" spans="1:4" x14ac:dyDescent="0.25">
      <c r="A387" s="11">
        <v>1342.75</v>
      </c>
      <c r="B387" s="11">
        <v>797.94</v>
      </c>
      <c r="C387" s="11">
        <v>4</v>
      </c>
      <c r="D387" s="11">
        <v>0.1</v>
      </c>
    </row>
    <row r="388" spans="1:4" x14ac:dyDescent="0.25">
      <c r="A388" s="11">
        <v>1878.47</v>
      </c>
      <c r="B388" s="11">
        <v>1014.91</v>
      </c>
      <c r="C388" s="11">
        <v>3</v>
      </c>
      <c r="D388" s="11">
        <v>0.05</v>
      </c>
    </row>
    <row r="389" spans="1:4" x14ac:dyDescent="0.25">
      <c r="A389" s="11">
        <v>1952.65</v>
      </c>
      <c r="B389" s="11">
        <v>1451.27</v>
      </c>
      <c r="C389" s="11">
        <v>1</v>
      </c>
      <c r="D389" s="11">
        <v>0.15</v>
      </c>
    </row>
    <row r="390" spans="1:4" x14ac:dyDescent="0.25">
      <c r="A390" s="11">
        <v>1745.61</v>
      </c>
      <c r="B390" s="11">
        <v>1322.44</v>
      </c>
      <c r="C390" s="11">
        <v>5</v>
      </c>
      <c r="D390" s="11">
        <v>0.15</v>
      </c>
    </row>
    <row r="391" spans="1:4" x14ac:dyDescent="0.25">
      <c r="A391" s="11">
        <v>123.19</v>
      </c>
      <c r="B391" s="11">
        <v>80.36</v>
      </c>
      <c r="C391" s="11">
        <v>4</v>
      </c>
      <c r="D391" s="11">
        <v>0.1</v>
      </c>
    </row>
    <row r="392" spans="1:4" x14ac:dyDescent="0.25">
      <c r="A392" s="11">
        <v>1194.1199999999999</v>
      </c>
      <c r="B392" s="11">
        <v>838.95</v>
      </c>
      <c r="C392" s="11">
        <v>1</v>
      </c>
      <c r="D392" s="11">
        <v>0.05</v>
      </c>
    </row>
    <row r="393" spans="1:4" x14ac:dyDescent="0.25">
      <c r="A393" s="11">
        <v>1015.76</v>
      </c>
      <c r="B393" s="11">
        <v>584.4</v>
      </c>
      <c r="C393" s="11">
        <v>1</v>
      </c>
      <c r="D393" s="11">
        <v>0</v>
      </c>
    </row>
    <row r="394" spans="1:4" x14ac:dyDescent="0.25">
      <c r="A394" s="11">
        <v>1286.55</v>
      </c>
      <c r="B394" s="11">
        <v>797.54</v>
      </c>
      <c r="C394" s="11">
        <v>1</v>
      </c>
      <c r="D394" s="11">
        <v>0</v>
      </c>
    </row>
    <row r="395" spans="1:4" x14ac:dyDescent="0.25">
      <c r="A395" s="11">
        <v>1952.65</v>
      </c>
      <c r="B395" s="11">
        <v>1451.27</v>
      </c>
      <c r="C395" s="11">
        <v>2</v>
      </c>
      <c r="D395" s="11">
        <v>0.1</v>
      </c>
    </row>
    <row r="396" spans="1:4" x14ac:dyDescent="0.25">
      <c r="A396" s="11">
        <v>1501.46</v>
      </c>
      <c r="B396" s="11">
        <v>1167.73</v>
      </c>
      <c r="C396" s="11">
        <v>1</v>
      </c>
      <c r="D396" s="11">
        <v>0.1</v>
      </c>
    </row>
    <row r="397" spans="1:4" x14ac:dyDescent="0.25">
      <c r="A397" s="11">
        <v>1015.76</v>
      </c>
      <c r="B397" s="11">
        <v>584.4</v>
      </c>
      <c r="C397" s="11">
        <v>1</v>
      </c>
      <c r="D397" s="11">
        <v>0</v>
      </c>
    </row>
    <row r="398" spans="1:4" x14ac:dyDescent="0.25">
      <c r="A398" s="11">
        <v>1227.24</v>
      </c>
      <c r="B398" s="11">
        <v>977.09</v>
      </c>
      <c r="C398" s="11">
        <v>2</v>
      </c>
      <c r="D398" s="11">
        <v>0.05</v>
      </c>
    </row>
    <row r="399" spans="1:4" x14ac:dyDescent="0.25">
      <c r="A399" s="11">
        <v>1165.3699999999999</v>
      </c>
      <c r="B399" s="11">
        <v>926.55</v>
      </c>
      <c r="C399" s="11">
        <v>1</v>
      </c>
      <c r="D399" s="11">
        <v>0.05</v>
      </c>
    </row>
    <row r="400" spans="1:4" x14ac:dyDescent="0.25">
      <c r="A400" s="11">
        <v>673.78</v>
      </c>
      <c r="B400" s="11">
        <v>363.33</v>
      </c>
      <c r="C400" s="11">
        <v>3</v>
      </c>
      <c r="D400" s="11">
        <v>0.05</v>
      </c>
    </row>
    <row r="401" spans="1:4" x14ac:dyDescent="0.25">
      <c r="A401" s="11">
        <v>673.78</v>
      </c>
      <c r="B401" s="11">
        <v>363.33</v>
      </c>
      <c r="C401" s="11">
        <v>2</v>
      </c>
      <c r="D401" s="11">
        <v>0.15</v>
      </c>
    </row>
    <row r="402" spans="1:4" x14ac:dyDescent="0.25">
      <c r="A402" s="11">
        <v>1952.65</v>
      </c>
      <c r="B402" s="11">
        <v>1451.27</v>
      </c>
      <c r="C402" s="11">
        <v>1</v>
      </c>
      <c r="D402" s="11">
        <v>0.1</v>
      </c>
    </row>
    <row r="403" spans="1:4" x14ac:dyDescent="0.25">
      <c r="A403" s="11">
        <v>1952.65</v>
      </c>
      <c r="B403" s="11">
        <v>1451.27</v>
      </c>
      <c r="C403" s="11">
        <v>5</v>
      </c>
      <c r="D403" s="11">
        <v>0.15</v>
      </c>
    </row>
    <row r="404" spans="1:4" x14ac:dyDescent="0.25">
      <c r="A404" s="11">
        <v>1474.12</v>
      </c>
      <c r="B404" s="11">
        <v>764.02</v>
      </c>
      <c r="C404" s="11">
        <v>1</v>
      </c>
      <c r="D404" s="11">
        <v>0.15</v>
      </c>
    </row>
    <row r="405" spans="1:4" x14ac:dyDescent="0.25">
      <c r="A405" s="11">
        <v>1635.01</v>
      </c>
      <c r="B405" s="11">
        <v>1043.29</v>
      </c>
      <c r="C405" s="11">
        <v>3</v>
      </c>
      <c r="D405" s="11">
        <v>0.05</v>
      </c>
    </row>
    <row r="406" spans="1:4" x14ac:dyDescent="0.25">
      <c r="A406" s="11">
        <v>1853.77</v>
      </c>
      <c r="B406" s="11">
        <v>1363.52</v>
      </c>
      <c r="C406" s="11">
        <v>3</v>
      </c>
      <c r="D406" s="11">
        <v>0.1</v>
      </c>
    </row>
    <row r="407" spans="1:4" x14ac:dyDescent="0.25">
      <c r="A407" s="11">
        <v>1193.0899999999999</v>
      </c>
      <c r="B407" s="11">
        <v>818.24</v>
      </c>
      <c r="C407" s="11">
        <v>4</v>
      </c>
      <c r="D407" s="11">
        <v>0.1</v>
      </c>
    </row>
    <row r="408" spans="1:4" x14ac:dyDescent="0.25">
      <c r="A408" s="11">
        <v>1878.47</v>
      </c>
      <c r="B408" s="11">
        <v>1014.91</v>
      </c>
      <c r="C408" s="11">
        <v>2</v>
      </c>
      <c r="D408" s="11">
        <v>0.05</v>
      </c>
    </row>
    <row r="409" spans="1:4" x14ac:dyDescent="0.25">
      <c r="A409" s="11">
        <v>1102.791777777778</v>
      </c>
      <c r="B409" s="11">
        <v>742.26521739130465</v>
      </c>
      <c r="C409" s="11">
        <v>4</v>
      </c>
      <c r="D409" s="11">
        <v>0</v>
      </c>
    </row>
    <row r="410" spans="1:4" x14ac:dyDescent="0.25">
      <c r="A410" s="11">
        <v>1079.8900000000001</v>
      </c>
      <c r="B410" s="11">
        <v>703.83</v>
      </c>
      <c r="C410" s="11">
        <v>3</v>
      </c>
      <c r="D410" s="11">
        <v>0.15</v>
      </c>
    </row>
    <row r="411" spans="1:4" x14ac:dyDescent="0.25">
      <c r="A411" s="11">
        <v>388.26</v>
      </c>
      <c r="B411" s="11">
        <v>199.3</v>
      </c>
      <c r="C411" s="11">
        <v>5</v>
      </c>
      <c r="D411" s="11">
        <v>0.05</v>
      </c>
    </row>
    <row r="412" spans="1:4" x14ac:dyDescent="0.25">
      <c r="A412" s="11">
        <v>123.19</v>
      </c>
      <c r="B412" s="11">
        <v>80.36</v>
      </c>
      <c r="C412" s="11">
        <v>1</v>
      </c>
      <c r="D412" s="11">
        <v>0.15</v>
      </c>
    </row>
    <row r="413" spans="1:4" x14ac:dyDescent="0.25">
      <c r="A413" s="11">
        <v>1878.47</v>
      </c>
      <c r="B413" s="11">
        <v>1014.91</v>
      </c>
      <c r="C413" s="11">
        <v>3</v>
      </c>
      <c r="D413" s="11">
        <v>0.1</v>
      </c>
    </row>
    <row r="414" spans="1:4" x14ac:dyDescent="0.25">
      <c r="A414" s="11">
        <v>1079.8900000000001</v>
      </c>
      <c r="B414" s="11">
        <v>703.83</v>
      </c>
      <c r="C414" s="11">
        <v>1</v>
      </c>
      <c r="D414" s="11">
        <v>0.05</v>
      </c>
    </row>
    <row r="415" spans="1:4" x14ac:dyDescent="0.25">
      <c r="A415" s="11">
        <v>123.19</v>
      </c>
      <c r="B415" s="11">
        <v>80.36</v>
      </c>
      <c r="C415" s="11">
        <v>4</v>
      </c>
      <c r="D415" s="11">
        <v>0.15</v>
      </c>
    </row>
    <row r="416" spans="1:4" x14ac:dyDescent="0.25">
      <c r="A416" s="11">
        <v>1853.77</v>
      </c>
      <c r="B416" s="11">
        <v>1363.52</v>
      </c>
      <c r="C416" s="11">
        <v>4</v>
      </c>
      <c r="D416" s="11">
        <v>0.1</v>
      </c>
    </row>
    <row r="417" spans="1:4" x14ac:dyDescent="0.25">
      <c r="A417" s="11">
        <v>1853.77</v>
      </c>
      <c r="B417" s="11">
        <v>1363.52</v>
      </c>
      <c r="C417" s="11">
        <v>5</v>
      </c>
      <c r="D417" s="11">
        <v>0.15</v>
      </c>
    </row>
    <row r="418" spans="1:4" x14ac:dyDescent="0.25">
      <c r="A418" s="11">
        <v>1194.1199999999999</v>
      </c>
      <c r="B418" s="11">
        <v>838.95</v>
      </c>
      <c r="C418" s="11">
        <v>1</v>
      </c>
      <c r="D418" s="11">
        <v>0.05</v>
      </c>
    </row>
    <row r="419" spans="1:4" x14ac:dyDescent="0.25">
      <c r="A419" s="11">
        <v>1193.0899999999999</v>
      </c>
      <c r="B419" s="11">
        <v>818.24</v>
      </c>
      <c r="C419" s="11">
        <v>3</v>
      </c>
      <c r="D419" s="11">
        <v>0.15</v>
      </c>
    </row>
    <row r="420" spans="1:4" x14ac:dyDescent="0.25">
      <c r="A420" s="11">
        <v>109.78</v>
      </c>
      <c r="B420" s="11">
        <v>70.59</v>
      </c>
      <c r="C420" s="11">
        <v>5</v>
      </c>
      <c r="D420" s="11">
        <v>0.15</v>
      </c>
    </row>
    <row r="421" spans="1:4" x14ac:dyDescent="0.25">
      <c r="A421" s="11">
        <v>673.78</v>
      </c>
      <c r="B421" s="11">
        <v>363.33</v>
      </c>
      <c r="C421" s="11">
        <v>4</v>
      </c>
      <c r="D421" s="11">
        <v>0.1</v>
      </c>
    </row>
    <row r="422" spans="1:4" x14ac:dyDescent="0.25">
      <c r="A422" s="11">
        <v>673.78</v>
      </c>
      <c r="B422" s="11">
        <v>363.33</v>
      </c>
      <c r="C422" s="11">
        <v>5</v>
      </c>
      <c r="D422" s="11">
        <v>0.15</v>
      </c>
    </row>
    <row r="423" spans="1:4" x14ac:dyDescent="0.25">
      <c r="A423" s="11">
        <v>1015.76</v>
      </c>
      <c r="B423" s="11">
        <v>584.4</v>
      </c>
      <c r="C423" s="11">
        <v>2</v>
      </c>
      <c r="D423" s="11">
        <v>0</v>
      </c>
    </row>
    <row r="424" spans="1:4" x14ac:dyDescent="0.25">
      <c r="A424" s="11">
        <v>1853.77</v>
      </c>
      <c r="B424" s="11">
        <v>1363.52</v>
      </c>
      <c r="C424" s="11">
        <v>3</v>
      </c>
      <c r="D424" s="11">
        <v>0.15</v>
      </c>
    </row>
    <row r="425" spans="1:4" x14ac:dyDescent="0.25">
      <c r="A425" s="11">
        <v>1015.76</v>
      </c>
      <c r="B425" s="11">
        <v>584.4</v>
      </c>
      <c r="C425" s="11">
        <v>2</v>
      </c>
      <c r="D425" s="11">
        <v>0.05</v>
      </c>
    </row>
    <row r="426" spans="1:4" x14ac:dyDescent="0.25">
      <c r="A426" s="11">
        <v>1246.1099999999999</v>
      </c>
      <c r="B426" s="11">
        <v>833.52</v>
      </c>
      <c r="C426" s="11">
        <v>2</v>
      </c>
      <c r="D426" s="11">
        <v>0.1</v>
      </c>
    </row>
    <row r="427" spans="1:4" x14ac:dyDescent="0.25">
      <c r="A427" s="11">
        <v>1102.791777777778</v>
      </c>
      <c r="B427" s="11">
        <v>316.63</v>
      </c>
      <c r="C427" s="11">
        <v>2</v>
      </c>
      <c r="D427" s="11">
        <v>0.15</v>
      </c>
    </row>
    <row r="428" spans="1:4" x14ac:dyDescent="0.25">
      <c r="A428" s="11">
        <v>1079.8900000000001</v>
      </c>
      <c r="B428" s="11">
        <v>703.83</v>
      </c>
      <c r="C428" s="11">
        <v>2</v>
      </c>
      <c r="D428" s="11">
        <v>0</v>
      </c>
    </row>
    <row r="429" spans="1:4" x14ac:dyDescent="0.25">
      <c r="A429" s="11">
        <v>123.19</v>
      </c>
      <c r="B429" s="11">
        <v>80.36</v>
      </c>
      <c r="C429" s="11">
        <v>5</v>
      </c>
      <c r="D429" s="11">
        <v>0.1</v>
      </c>
    </row>
    <row r="430" spans="1:4" x14ac:dyDescent="0.25">
      <c r="A430" s="11">
        <v>1858.75</v>
      </c>
      <c r="B430" s="11">
        <v>1451.16</v>
      </c>
      <c r="C430" s="11">
        <v>5</v>
      </c>
      <c r="D430" s="11">
        <v>0.1</v>
      </c>
    </row>
    <row r="431" spans="1:4" x14ac:dyDescent="0.25">
      <c r="A431" s="11">
        <v>1193.0899999999999</v>
      </c>
      <c r="B431" s="11">
        <v>818.24</v>
      </c>
      <c r="C431" s="11">
        <v>3</v>
      </c>
      <c r="D431" s="11">
        <v>0.1</v>
      </c>
    </row>
    <row r="432" spans="1:4" x14ac:dyDescent="0.25">
      <c r="A432" s="11">
        <v>388.26</v>
      </c>
      <c r="B432" s="11">
        <v>199.3</v>
      </c>
      <c r="C432" s="11">
        <v>1</v>
      </c>
      <c r="D432" s="11">
        <v>0.1</v>
      </c>
    </row>
    <row r="433" spans="1:4" x14ac:dyDescent="0.25">
      <c r="A433" s="11">
        <v>1165.3699999999999</v>
      </c>
      <c r="B433" s="11">
        <v>926.55</v>
      </c>
      <c r="C433" s="11">
        <v>5</v>
      </c>
      <c r="D433" s="11">
        <v>0.05</v>
      </c>
    </row>
    <row r="434" spans="1:4" x14ac:dyDescent="0.25">
      <c r="A434" s="11">
        <v>1673.69</v>
      </c>
      <c r="B434" s="11">
        <v>1323.38</v>
      </c>
      <c r="C434" s="11">
        <v>2</v>
      </c>
      <c r="D434" s="11">
        <v>0.05</v>
      </c>
    </row>
    <row r="435" spans="1:4" x14ac:dyDescent="0.25">
      <c r="A435" s="11">
        <v>1165.3699999999999</v>
      </c>
      <c r="B435" s="11">
        <v>926.55</v>
      </c>
      <c r="C435" s="11">
        <v>5</v>
      </c>
      <c r="D435" s="11">
        <v>0.05</v>
      </c>
    </row>
    <row r="436" spans="1:4" x14ac:dyDescent="0.25">
      <c r="A436" s="11">
        <v>1853.77</v>
      </c>
      <c r="B436" s="11">
        <v>1363.52</v>
      </c>
      <c r="C436" s="11">
        <v>2</v>
      </c>
      <c r="D436" s="11">
        <v>0</v>
      </c>
    </row>
    <row r="437" spans="1:4" x14ac:dyDescent="0.25">
      <c r="A437" s="11">
        <v>1635.01</v>
      </c>
      <c r="B437" s="11">
        <v>1043.29</v>
      </c>
      <c r="C437" s="11">
        <v>2</v>
      </c>
      <c r="D437" s="11">
        <v>0.1</v>
      </c>
    </row>
    <row r="438" spans="1:4" x14ac:dyDescent="0.25">
      <c r="A438" s="11">
        <v>1562.43</v>
      </c>
      <c r="B438" s="11">
        <v>1195.6300000000001</v>
      </c>
      <c r="C438" s="11">
        <v>1</v>
      </c>
      <c r="D438" s="11">
        <v>0.05</v>
      </c>
    </row>
    <row r="439" spans="1:4" x14ac:dyDescent="0.25">
      <c r="A439" s="11">
        <v>29.24</v>
      </c>
      <c r="B439" s="11">
        <v>742.26521739130465</v>
      </c>
      <c r="C439" s="11">
        <v>1</v>
      </c>
      <c r="D439" s="11">
        <v>0.15</v>
      </c>
    </row>
    <row r="440" spans="1:4" x14ac:dyDescent="0.25">
      <c r="A440" s="11">
        <v>1102.791777777778</v>
      </c>
      <c r="B440" s="11">
        <v>316.63</v>
      </c>
      <c r="C440" s="11">
        <v>3</v>
      </c>
      <c r="D440" s="11">
        <v>0.1</v>
      </c>
    </row>
    <row r="441" spans="1:4" x14ac:dyDescent="0.25">
      <c r="A441" s="11">
        <v>1246.1099999999999</v>
      </c>
      <c r="B441" s="11">
        <v>833.52</v>
      </c>
      <c r="C441" s="11">
        <v>2</v>
      </c>
      <c r="D441" s="11">
        <v>0</v>
      </c>
    </row>
    <row r="442" spans="1:4" x14ac:dyDescent="0.25">
      <c r="A442" s="11">
        <v>1165.3699999999999</v>
      </c>
      <c r="B442" s="11">
        <v>926.55</v>
      </c>
      <c r="C442" s="11">
        <v>4</v>
      </c>
      <c r="D442" s="11">
        <v>0.05</v>
      </c>
    </row>
    <row r="443" spans="1:4" x14ac:dyDescent="0.25">
      <c r="A443" s="11">
        <v>1165.3699999999999</v>
      </c>
      <c r="B443" s="11">
        <v>926.55</v>
      </c>
      <c r="C443" s="11">
        <v>3</v>
      </c>
      <c r="D443" s="11">
        <v>0.15</v>
      </c>
    </row>
    <row r="444" spans="1:4" x14ac:dyDescent="0.25">
      <c r="A444" s="11">
        <v>564.41999999999996</v>
      </c>
      <c r="B444" s="11">
        <v>293.95999999999998</v>
      </c>
      <c r="C444" s="11">
        <v>2</v>
      </c>
      <c r="D444" s="11">
        <v>0.05</v>
      </c>
    </row>
    <row r="445" spans="1:4" x14ac:dyDescent="0.25">
      <c r="A445" s="11">
        <v>1485.05</v>
      </c>
      <c r="B445" s="11">
        <v>988.31</v>
      </c>
      <c r="C445" s="11">
        <v>5</v>
      </c>
      <c r="D445" s="11">
        <v>0.05</v>
      </c>
    </row>
    <row r="446" spans="1:4" x14ac:dyDescent="0.25">
      <c r="A446" s="11">
        <v>818.76</v>
      </c>
      <c r="B446" s="11">
        <v>527.62</v>
      </c>
      <c r="C446" s="11">
        <v>1</v>
      </c>
      <c r="D446" s="11">
        <v>0.05</v>
      </c>
    </row>
    <row r="447" spans="1:4" x14ac:dyDescent="0.25">
      <c r="A447" s="11">
        <v>1134.8</v>
      </c>
      <c r="B447" s="11">
        <v>675.1</v>
      </c>
      <c r="C447" s="11">
        <v>2</v>
      </c>
      <c r="D447" s="11">
        <v>0</v>
      </c>
    </row>
    <row r="448" spans="1:4" x14ac:dyDescent="0.25">
      <c r="A448" s="11">
        <v>1853.77</v>
      </c>
      <c r="B448" s="11">
        <v>1363.52</v>
      </c>
      <c r="C448" s="11">
        <v>1</v>
      </c>
      <c r="D448" s="11">
        <v>0</v>
      </c>
    </row>
    <row r="449" spans="1:4" x14ac:dyDescent="0.25">
      <c r="A449" s="11">
        <v>1485.05</v>
      </c>
      <c r="B449" s="11">
        <v>988.31</v>
      </c>
      <c r="C449" s="11">
        <v>3</v>
      </c>
      <c r="D449" s="11">
        <v>0</v>
      </c>
    </row>
    <row r="450" spans="1:4" x14ac:dyDescent="0.25">
      <c r="A450" s="11">
        <v>1745.61</v>
      </c>
      <c r="B450" s="11">
        <v>1322.44</v>
      </c>
      <c r="C450" s="11">
        <v>5</v>
      </c>
      <c r="D450" s="11">
        <v>0</v>
      </c>
    </row>
    <row r="451" spans="1:4" x14ac:dyDescent="0.25">
      <c r="A451" s="11">
        <v>1501.46</v>
      </c>
      <c r="B451" s="11">
        <v>1167.73</v>
      </c>
      <c r="C451" s="11">
        <v>4</v>
      </c>
      <c r="D451" s="11">
        <v>0</v>
      </c>
    </row>
    <row r="452" spans="1:4" x14ac:dyDescent="0.25">
      <c r="A452" s="11">
        <v>1197.18</v>
      </c>
      <c r="B452" s="11">
        <v>722.74</v>
      </c>
      <c r="C452" s="11">
        <v>2</v>
      </c>
      <c r="D452" s="11">
        <v>0.1</v>
      </c>
    </row>
    <row r="453" spans="1:4" x14ac:dyDescent="0.25">
      <c r="A453" s="11">
        <v>1246.1099999999999</v>
      </c>
      <c r="B453" s="11">
        <v>833.52</v>
      </c>
      <c r="C453" s="11">
        <v>3</v>
      </c>
      <c r="D453" s="11">
        <v>0.05</v>
      </c>
    </row>
    <row r="454" spans="1:4" x14ac:dyDescent="0.25">
      <c r="A454" s="11">
        <v>1227.24</v>
      </c>
      <c r="B454" s="11">
        <v>977.09</v>
      </c>
      <c r="C454" s="11">
        <v>4</v>
      </c>
      <c r="D454" s="11">
        <v>0.05</v>
      </c>
    </row>
    <row r="455" spans="1:4" x14ac:dyDescent="0.25">
      <c r="A455" s="11">
        <v>1015.76</v>
      </c>
      <c r="B455" s="11">
        <v>584.4</v>
      </c>
      <c r="C455" s="11">
        <v>3</v>
      </c>
      <c r="D455" s="11">
        <v>0</v>
      </c>
    </row>
    <row r="456" spans="1:4" x14ac:dyDescent="0.25">
      <c r="A456" s="11">
        <v>29.24</v>
      </c>
      <c r="B456" s="11">
        <v>742.26521739130465</v>
      </c>
      <c r="C456" s="11">
        <v>4</v>
      </c>
      <c r="D456" s="11">
        <v>0</v>
      </c>
    </row>
    <row r="457" spans="1:4" x14ac:dyDescent="0.25">
      <c r="A457" s="11">
        <v>1079.8900000000001</v>
      </c>
      <c r="B457" s="11">
        <v>703.83</v>
      </c>
      <c r="C457" s="11">
        <v>1</v>
      </c>
      <c r="D457" s="11">
        <v>0</v>
      </c>
    </row>
    <row r="458" spans="1:4" x14ac:dyDescent="0.25">
      <c r="A458" s="11">
        <v>1227.24</v>
      </c>
      <c r="B458" s="11">
        <v>977.09</v>
      </c>
      <c r="C458" s="11">
        <v>4</v>
      </c>
      <c r="D458" s="11">
        <v>0.1</v>
      </c>
    </row>
    <row r="459" spans="1:4" x14ac:dyDescent="0.25">
      <c r="A459" s="11">
        <v>1286.55</v>
      </c>
      <c r="B459" s="11">
        <v>797.54</v>
      </c>
      <c r="C459" s="11">
        <v>5</v>
      </c>
      <c r="D459" s="11">
        <v>0.15</v>
      </c>
    </row>
    <row r="460" spans="1:4" x14ac:dyDescent="0.25">
      <c r="A460" s="11">
        <v>29.24</v>
      </c>
      <c r="B460" s="11">
        <v>742.26521739130465</v>
      </c>
      <c r="C460" s="11">
        <v>4</v>
      </c>
      <c r="D460" s="11">
        <v>0.05</v>
      </c>
    </row>
    <row r="461" spans="1:4" x14ac:dyDescent="0.25">
      <c r="A461" s="11">
        <v>1501.46</v>
      </c>
      <c r="B461" s="11">
        <v>1167.73</v>
      </c>
      <c r="C461" s="11">
        <v>3</v>
      </c>
      <c r="D461" s="11">
        <v>0.15</v>
      </c>
    </row>
    <row r="462" spans="1:4" x14ac:dyDescent="0.25">
      <c r="A462" s="11">
        <v>1197.18</v>
      </c>
      <c r="B462" s="11">
        <v>722.74</v>
      </c>
      <c r="C462" s="11">
        <v>4</v>
      </c>
      <c r="D462" s="11">
        <v>0.15</v>
      </c>
    </row>
    <row r="463" spans="1:4" x14ac:dyDescent="0.25">
      <c r="A463" s="11">
        <v>1079.8900000000001</v>
      </c>
      <c r="B463" s="11">
        <v>703.83</v>
      </c>
      <c r="C463" s="11">
        <v>5</v>
      </c>
      <c r="D463" s="11">
        <v>0</v>
      </c>
    </row>
    <row r="464" spans="1:4" x14ac:dyDescent="0.25">
      <c r="A464" s="11">
        <v>1134.8</v>
      </c>
      <c r="B464" s="11">
        <v>675.1</v>
      </c>
      <c r="C464" s="11">
        <v>3</v>
      </c>
      <c r="D464" s="11">
        <v>0.15</v>
      </c>
    </row>
    <row r="465" spans="1:4" x14ac:dyDescent="0.25">
      <c r="A465" s="11">
        <v>540.94000000000005</v>
      </c>
      <c r="B465" s="11">
        <v>398.25</v>
      </c>
      <c r="C465" s="11">
        <v>4</v>
      </c>
      <c r="D465" s="11">
        <v>0.15</v>
      </c>
    </row>
    <row r="466" spans="1:4" x14ac:dyDescent="0.25">
      <c r="A466" s="11">
        <v>1102.791777777778</v>
      </c>
      <c r="B466" s="11">
        <v>164.01</v>
      </c>
      <c r="C466" s="11">
        <v>4</v>
      </c>
      <c r="D466" s="11">
        <v>0.15</v>
      </c>
    </row>
    <row r="467" spans="1:4" x14ac:dyDescent="0.25">
      <c r="A467" s="11">
        <v>1673.69</v>
      </c>
      <c r="B467" s="11">
        <v>1323.38</v>
      </c>
      <c r="C467" s="11">
        <v>2</v>
      </c>
      <c r="D467" s="11">
        <v>0.1</v>
      </c>
    </row>
    <row r="468" spans="1:4" x14ac:dyDescent="0.25">
      <c r="A468" s="11">
        <v>1102.791777777778</v>
      </c>
      <c r="B468" s="11">
        <v>164.01</v>
      </c>
      <c r="C468" s="11">
        <v>1</v>
      </c>
      <c r="D468" s="11">
        <v>0.05</v>
      </c>
    </row>
    <row r="469" spans="1:4" x14ac:dyDescent="0.25">
      <c r="A469" s="11">
        <v>1216.3599999999999</v>
      </c>
      <c r="B469" s="11">
        <v>794.8</v>
      </c>
      <c r="C469" s="11">
        <v>2</v>
      </c>
      <c r="D469" s="11">
        <v>0.15</v>
      </c>
    </row>
    <row r="470" spans="1:4" x14ac:dyDescent="0.25">
      <c r="A470" s="11">
        <v>1635.01</v>
      </c>
      <c r="B470" s="11">
        <v>1043.29</v>
      </c>
      <c r="C470" s="11">
        <v>1</v>
      </c>
      <c r="D470" s="11">
        <v>0.15</v>
      </c>
    </row>
    <row r="471" spans="1:4" x14ac:dyDescent="0.25">
      <c r="A471" s="11">
        <v>248.57</v>
      </c>
      <c r="B471" s="11">
        <v>190.67</v>
      </c>
      <c r="C471" s="11">
        <v>3</v>
      </c>
      <c r="D471" s="11">
        <v>0.05</v>
      </c>
    </row>
    <row r="472" spans="1:4" x14ac:dyDescent="0.25">
      <c r="A472" s="11">
        <v>1562.43</v>
      </c>
      <c r="B472" s="11">
        <v>1195.6300000000001</v>
      </c>
      <c r="C472" s="11">
        <v>3</v>
      </c>
      <c r="D472" s="11">
        <v>0.1</v>
      </c>
    </row>
    <row r="473" spans="1:4" x14ac:dyDescent="0.25">
      <c r="A473" s="11">
        <v>1227.24</v>
      </c>
      <c r="B473" s="11">
        <v>977.09</v>
      </c>
      <c r="C473" s="11">
        <v>4</v>
      </c>
      <c r="D473" s="11">
        <v>0</v>
      </c>
    </row>
    <row r="474" spans="1:4" x14ac:dyDescent="0.25">
      <c r="A474" s="11">
        <v>318.05</v>
      </c>
      <c r="B474" s="11">
        <v>742.26521739130465</v>
      </c>
      <c r="C474" s="11">
        <v>1</v>
      </c>
      <c r="D474" s="11">
        <v>0.1</v>
      </c>
    </row>
    <row r="475" spans="1:4" x14ac:dyDescent="0.25">
      <c r="A475" s="11">
        <v>1396.22</v>
      </c>
      <c r="B475" s="11">
        <v>1004.09</v>
      </c>
      <c r="C475" s="11">
        <v>5</v>
      </c>
      <c r="D475" s="11">
        <v>0.15</v>
      </c>
    </row>
    <row r="476" spans="1:4" x14ac:dyDescent="0.25">
      <c r="A476" s="11">
        <v>1853.77</v>
      </c>
      <c r="B476" s="11">
        <v>1363.52</v>
      </c>
      <c r="C476" s="11">
        <v>5</v>
      </c>
      <c r="D476" s="11">
        <v>0</v>
      </c>
    </row>
    <row r="477" spans="1:4" x14ac:dyDescent="0.25">
      <c r="A477" s="11">
        <v>1952.65</v>
      </c>
      <c r="B477" s="11">
        <v>1451.27</v>
      </c>
      <c r="C477" s="11">
        <v>4</v>
      </c>
      <c r="D477" s="11">
        <v>0</v>
      </c>
    </row>
    <row r="478" spans="1:4" x14ac:dyDescent="0.25">
      <c r="A478" s="11">
        <v>1079.8900000000001</v>
      </c>
      <c r="B478" s="11">
        <v>703.83</v>
      </c>
      <c r="C478" s="11">
        <v>3</v>
      </c>
      <c r="D478" s="11">
        <v>0.15</v>
      </c>
    </row>
    <row r="479" spans="1:4" x14ac:dyDescent="0.25">
      <c r="A479" s="11">
        <v>123.19</v>
      </c>
      <c r="B479" s="11">
        <v>80.36</v>
      </c>
      <c r="C479" s="11">
        <v>5</v>
      </c>
      <c r="D479" s="11">
        <v>0.15</v>
      </c>
    </row>
    <row r="480" spans="1:4" x14ac:dyDescent="0.25">
      <c r="A480" s="11">
        <v>1102.791777777778</v>
      </c>
      <c r="B480" s="11">
        <v>169.03</v>
      </c>
      <c r="C480" s="11">
        <v>2.9905584572117316</v>
      </c>
      <c r="D480" s="11">
        <v>0.05</v>
      </c>
    </row>
    <row r="481" spans="1:4" x14ac:dyDescent="0.25">
      <c r="A481" s="11">
        <v>1272.23</v>
      </c>
      <c r="B481" s="11">
        <v>952.65</v>
      </c>
      <c r="C481" s="11">
        <v>5</v>
      </c>
      <c r="D481" s="11">
        <v>0.05</v>
      </c>
    </row>
    <row r="482" spans="1:4" x14ac:dyDescent="0.25">
      <c r="A482" s="11">
        <v>1102.791777777778</v>
      </c>
      <c r="B482" s="11">
        <v>742.26521739130465</v>
      </c>
      <c r="C482" s="11">
        <v>5</v>
      </c>
      <c r="D482" s="11">
        <v>0</v>
      </c>
    </row>
    <row r="483" spans="1:4" x14ac:dyDescent="0.25">
      <c r="A483" s="11">
        <v>673.78</v>
      </c>
      <c r="B483" s="11">
        <v>363.33</v>
      </c>
      <c r="C483" s="11">
        <v>5</v>
      </c>
      <c r="D483" s="11">
        <v>0.1</v>
      </c>
    </row>
    <row r="484" spans="1:4" x14ac:dyDescent="0.25">
      <c r="A484" s="11">
        <v>1246.1099999999999</v>
      </c>
      <c r="B484" s="11">
        <v>833.52</v>
      </c>
      <c r="C484" s="11">
        <v>4</v>
      </c>
      <c r="D484" s="11">
        <v>0.15</v>
      </c>
    </row>
    <row r="485" spans="1:4" x14ac:dyDescent="0.25">
      <c r="A485" s="11">
        <v>1858.75</v>
      </c>
      <c r="B485" s="11">
        <v>1451.16</v>
      </c>
      <c r="C485" s="11">
        <v>2</v>
      </c>
      <c r="D485" s="11">
        <v>0.05</v>
      </c>
    </row>
    <row r="486" spans="1:4" x14ac:dyDescent="0.25">
      <c r="A486" s="11">
        <v>1134.8</v>
      </c>
      <c r="B486" s="11">
        <v>675.1</v>
      </c>
      <c r="C486" s="11">
        <v>2</v>
      </c>
      <c r="D486" s="11">
        <v>0</v>
      </c>
    </row>
    <row r="487" spans="1:4" x14ac:dyDescent="0.25">
      <c r="A487" s="11">
        <v>1762.92</v>
      </c>
      <c r="B487" s="11">
        <v>1346.48</v>
      </c>
      <c r="C487" s="11">
        <v>2</v>
      </c>
      <c r="D487" s="11">
        <v>0.05</v>
      </c>
    </row>
    <row r="488" spans="1:4" x14ac:dyDescent="0.25">
      <c r="A488" s="11">
        <v>1194.1199999999999</v>
      </c>
      <c r="B488" s="11">
        <v>838.95</v>
      </c>
      <c r="C488" s="11">
        <v>3</v>
      </c>
      <c r="D488" s="11">
        <v>0.05</v>
      </c>
    </row>
    <row r="489" spans="1:4" x14ac:dyDescent="0.25">
      <c r="A489" s="11">
        <v>673.78</v>
      </c>
      <c r="B489" s="11">
        <v>363.33</v>
      </c>
      <c r="C489" s="11">
        <v>3</v>
      </c>
      <c r="D489" s="11">
        <v>0.1</v>
      </c>
    </row>
    <row r="490" spans="1:4" x14ac:dyDescent="0.25">
      <c r="A490" s="11">
        <v>818.76</v>
      </c>
      <c r="B490" s="11">
        <v>527.62</v>
      </c>
      <c r="C490" s="11">
        <v>3</v>
      </c>
      <c r="D490" s="11">
        <v>0.05</v>
      </c>
    </row>
    <row r="491" spans="1:4" x14ac:dyDescent="0.25">
      <c r="A491" s="11">
        <v>429.15</v>
      </c>
      <c r="B491" s="11">
        <v>258.72000000000003</v>
      </c>
      <c r="C491" s="11">
        <v>1</v>
      </c>
      <c r="D491" s="11">
        <v>0.15</v>
      </c>
    </row>
    <row r="492" spans="1:4" x14ac:dyDescent="0.25">
      <c r="A492" s="11">
        <v>1673.69</v>
      </c>
      <c r="B492" s="11">
        <v>1323.38</v>
      </c>
      <c r="C492" s="11">
        <v>2</v>
      </c>
      <c r="D492" s="11">
        <v>0</v>
      </c>
    </row>
    <row r="493" spans="1:4" x14ac:dyDescent="0.25">
      <c r="A493" s="11">
        <v>673.78</v>
      </c>
      <c r="B493" s="11">
        <v>363.33</v>
      </c>
      <c r="C493" s="11">
        <v>4</v>
      </c>
      <c r="D493" s="11">
        <v>0.1</v>
      </c>
    </row>
    <row r="494" spans="1:4" x14ac:dyDescent="0.25">
      <c r="A494" s="11">
        <v>1485.05</v>
      </c>
      <c r="B494" s="11">
        <v>988.31</v>
      </c>
      <c r="C494" s="11">
        <v>1</v>
      </c>
      <c r="D494" s="11">
        <v>0.05</v>
      </c>
    </row>
    <row r="495" spans="1:4" x14ac:dyDescent="0.25">
      <c r="A495" s="11">
        <v>1134.8</v>
      </c>
      <c r="B495" s="11">
        <v>675.1</v>
      </c>
      <c r="C495" s="11">
        <v>2</v>
      </c>
      <c r="D495" s="11">
        <v>0</v>
      </c>
    </row>
    <row r="496" spans="1:4" x14ac:dyDescent="0.25">
      <c r="A496" s="11">
        <v>540.94000000000005</v>
      </c>
      <c r="B496" s="11">
        <v>398.25</v>
      </c>
      <c r="C496" s="11">
        <v>2</v>
      </c>
      <c r="D496" s="11">
        <v>0</v>
      </c>
    </row>
    <row r="497" spans="1:4" x14ac:dyDescent="0.25">
      <c r="A497" s="11">
        <v>1879.08</v>
      </c>
      <c r="B497" s="11">
        <v>1004.56</v>
      </c>
      <c r="C497" s="11">
        <v>2</v>
      </c>
      <c r="D497" s="11">
        <v>0.15</v>
      </c>
    </row>
    <row r="498" spans="1:4" x14ac:dyDescent="0.25">
      <c r="A498" s="11">
        <v>1102.791777777778</v>
      </c>
      <c r="B498" s="11">
        <v>742.26521739130465</v>
      </c>
      <c r="C498" s="11">
        <v>1</v>
      </c>
      <c r="D498" s="11">
        <v>0</v>
      </c>
    </row>
    <row r="499" spans="1:4" x14ac:dyDescent="0.25">
      <c r="A499" s="11">
        <v>1635.01</v>
      </c>
      <c r="B499" s="11">
        <v>1043.29</v>
      </c>
      <c r="C499" s="11">
        <v>4</v>
      </c>
      <c r="D499" s="11">
        <v>0.1</v>
      </c>
    </row>
    <row r="500" spans="1:4" x14ac:dyDescent="0.25">
      <c r="A500" s="11">
        <v>428.05</v>
      </c>
      <c r="B500" s="11">
        <v>246.07</v>
      </c>
      <c r="C500" s="11">
        <v>2</v>
      </c>
      <c r="D500" s="11">
        <v>0</v>
      </c>
    </row>
    <row r="501" spans="1:4" x14ac:dyDescent="0.25">
      <c r="A501" s="11">
        <v>1015.76</v>
      </c>
      <c r="B501" s="11">
        <v>584.4</v>
      </c>
      <c r="C501" s="11">
        <v>3</v>
      </c>
      <c r="D501" s="11">
        <v>0</v>
      </c>
    </row>
    <row r="502" spans="1:4" x14ac:dyDescent="0.25">
      <c r="A502" s="11">
        <v>1952.65</v>
      </c>
      <c r="B502" s="11">
        <v>1451.27</v>
      </c>
      <c r="C502" s="11">
        <v>2</v>
      </c>
      <c r="D502" s="11">
        <v>0</v>
      </c>
    </row>
    <row r="503" spans="1:4" x14ac:dyDescent="0.25">
      <c r="A503" s="11">
        <v>318.05</v>
      </c>
      <c r="B503" s="11">
        <v>742.26521739130465</v>
      </c>
      <c r="C503" s="11">
        <v>1</v>
      </c>
      <c r="D503" s="11">
        <v>0.1</v>
      </c>
    </row>
    <row r="504" spans="1:4" x14ac:dyDescent="0.25">
      <c r="A504" s="11">
        <v>1095.72</v>
      </c>
      <c r="B504" s="11">
        <v>822.2</v>
      </c>
      <c r="C504" s="11">
        <v>4</v>
      </c>
      <c r="D504" s="11">
        <v>0.15</v>
      </c>
    </row>
    <row r="505" spans="1:4" x14ac:dyDescent="0.25">
      <c r="A505" s="11">
        <v>109.78</v>
      </c>
      <c r="B505" s="11">
        <v>70.59</v>
      </c>
      <c r="C505" s="11">
        <v>3</v>
      </c>
      <c r="D505" s="11">
        <v>0</v>
      </c>
    </row>
    <row r="506" spans="1:4" x14ac:dyDescent="0.25">
      <c r="A506" s="11">
        <v>1474.12</v>
      </c>
      <c r="B506" s="11">
        <v>764.02</v>
      </c>
      <c r="C506" s="11">
        <v>1</v>
      </c>
      <c r="D506" s="11">
        <v>0.1</v>
      </c>
    </row>
    <row r="507" spans="1:4" x14ac:dyDescent="0.25">
      <c r="A507" s="11">
        <v>1246.1099999999999</v>
      </c>
      <c r="B507" s="11">
        <v>833.52</v>
      </c>
      <c r="C507" s="11">
        <v>3</v>
      </c>
      <c r="D507" s="11">
        <v>0</v>
      </c>
    </row>
    <row r="508" spans="1:4" x14ac:dyDescent="0.25">
      <c r="A508" s="11">
        <v>1878.47</v>
      </c>
      <c r="B508" s="11">
        <v>1014.91</v>
      </c>
      <c r="C508" s="11">
        <v>4</v>
      </c>
      <c r="D508" s="11">
        <v>0.05</v>
      </c>
    </row>
    <row r="509" spans="1:4" x14ac:dyDescent="0.25">
      <c r="A509" s="11">
        <v>1635.01</v>
      </c>
      <c r="B509" s="11">
        <v>1043.29</v>
      </c>
      <c r="C509" s="11">
        <v>4</v>
      </c>
      <c r="D509" s="11">
        <v>0.15</v>
      </c>
    </row>
    <row r="510" spans="1:4" x14ac:dyDescent="0.25">
      <c r="A510" s="11">
        <v>818.76</v>
      </c>
      <c r="B510" s="11">
        <v>527.62</v>
      </c>
      <c r="C510" s="11">
        <v>5</v>
      </c>
      <c r="D510" s="11">
        <v>0.1</v>
      </c>
    </row>
    <row r="511" spans="1:4" x14ac:dyDescent="0.25">
      <c r="A511" s="11">
        <v>540.94000000000005</v>
      </c>
      <c r="B511" s="11">
        <v>398.25</v>
      </c>
      <c r="C511" s="11">
        <v>4</v>
      </c>
      <c r="D511" s="11">
        <v>0</v>
      </c>
    </row>
    <row r="512" spans="1:4" x14ac:dyDescent="0.25">
      <c r="A512" s="11">
        <v>1227.24</v>
      </c>
      <c r="B512" s="11">
        <v>977.09</v>
      </c>
      <c r="C512" s="11">
        <v>5</v>
      </c>
      <c r="D512" s="11">
        <v>0.05</v>
      </c>
    </row>
    <row r="513" spans="1:4" x14ac:dyDescent="0.25">
      <c r="A513" s="11">
        <v>1193.0899999999999</v>
      </c>
      <c r="B513" s="11">
        <v>818.24</v>
      </c>
      <c r="C513" s="11">
        <v>2</v>
      </c>
      <c r="D513" s="11">
        <v>0.1</v>
      </c>
    </row>
    <row r="514" spans="1:4" x14ac:dyDescent="0.25">
      <c r="A514" s="11">
        <v>1501.46</v>
      </c>
      <c r="B514" s="11">
        <v>1167.73</v>
      </c>
      <c r="C514" s="11">
        <v>3</v>
      </c>
      <c r="D514" s="11">
        <v>0</v>
      </c>
    </row>
    <row r="515" spans="1:4" x14ac:dyDescent="0.25">
      <c r="A515" s="11">
        <v>1216.3599999999999</v>
      </c>
      <c r="B515" s="11">
        <v>794.8</v>
      </c>
      <c r="C515" s="11">
        <v>4</v>
      </c>
      <c r="D515" s="11">
        <v>0</v>
      </c>
    </row>
    <row r="516" spans="1:4" x14ac:dyDescent="0.25">
      <c r="A516" s="11">
        <v>1745.61</v>
      </c>
      <c r="B516" s="11">
        <v>1322.44</v>
      </c>
      <c r="C516" s="11">
        <v>2</v>
      </c>
      <c r="D516" s="11">
        <v>0.15</v>
      </c>
    </row>
    <row r="517" spans="1:4" x14ac:dyDescent="0.25">
      <c r="A517" s="11">
        <v>428.05</v>
      </c>
      <c r="B517" s="11">
        <v>246.07</v>
      </c>
      <c r="C517" s="11">
        <v>5</v>
      </c>
      <c r="D517" s="11">
        <v>0.15</v>
      </c>
    </row>
    <row r="518" spans="1:4" x14ac:dyDescent="0.25">
      <c r="A518" s="11">
        <v>1227.24</v>
      </c>
      <c r="B518" s="11">
        <v>977.09</v>
      </c>
      <c r="C518" s="11">
        <v>2</v>
      </c>
      <c r="D518" s="11">
        <v>0.1</v>
      </c>
    </row>
    <row r="519" spans="1:4" x14ac:dyDescent="0.25">
      <c r="A519" s="11">
        <v>1246.1099999999999</v>
      </c>
      <c r="B519" s="11">
        <v>833.52</v>
      </c>
      <c r="C519" s="11">
        <v>4</v>
      </c>
      <c r="D519" s="11">
        <v>0.05</v>
      </c>
    </row>
    <row r="520" spans="1:4" x14ac:dyDescent="0.25">
      <c r="A520" s="11">
        <v>1858.75</v>
      </c>
      <c r="B520" s="11">
        <v>1451.16</v>
      </c>
      <c r="C520" s="11">
        <v>4</v>
      </c>
      <c r="D520" s="11">
        <v>0.15</v>
      </c>
    </row>
    <row r="521" spans="1:4" x14ac:dyDescent="0.25">
      <c r="A521" s="11">
        <v>1762.92</v>
      </c>
      <c r="B521" s="11">
        <v>1346.48</v>
      </c>
      <c r="C521" s="11">
        <v>3</v>
      </c>
      <c r="D521" s="11">
        <v>0.15</v>
      </c>
    </row>
    <row r="522" spans="1:4" x14ac:dyDescent="0.25">
      <c r="A522" s="11">
        <v>1952.65</v>
      </c>
      <c r="B522" s="11">
        <v>1451.27</v>
      </c>
      <c r="C522" s="11">
        <v>3</v>
      </c>
      <c r="D522" s="11">
        <v>0.1</v>
      </c>
    </row>
    <row r="523" spans="1:4" x14ac:dyDescent="0.25">
      <c r="A523" s="11">
        <v>1102.791777777778</v>
      </c>
      <c r="B523" s="11">
        <v>164.01</v>
      </c>
      <c r="C523" s="11">
        <v>3</v>
      </c>
      <c r="D523" s="11">
        <v>0.15</v>
      </c>
    </row>
    <row r="524" spans="1:4" x14ac:dyDescent="0.25">
      <c r="A524" s="11">
        <v>1246.1099999999999</v>
      </c>
      <c r="B524" s="11">
        <v>833.52</v>
      </c>
      <c r="C524" s="11">
        <v>2</v>
      </c>
      <c r="D524" s="11">
        <v>0.1</v>
      </c>
    </row>
    <row r="525" spans="1:4" x14ac:dyDescent="0.25">
      <c r="A525" s="11">
        <v>1246.1099999999999</v>
      </c>
      <c r="B525" s="11">
        <v>833.52</v>
      </c>
      <c r="C525" s="11">
        <v>5</v>
      </c>
      <c r="D525" s="11">
        <v>0.05</v>
      </c>
    </row>
    <row r="526" spans="1:4" x14ac:dyDescent="0.25">
      <c r="A526" s="11">
        <v>1102.791777777778</v>
      </c>
      <c r="B526" s="11">
        <v>169.03</v>
      </c>
      <c r="C526" s="11">
        <v>3</v>
      </c>
      <c r="D526" s="11">
        <v>0.05</v>
      </c>
    </row>
    <row r="527" spans="1:4" x14ac:dyDescent="0.25">
      <c r="A527" s="11">
        <v>1396.22</v>
      </c>
      <c r="B527" s="11">
        <v>1004.09</v>
      </c>
      <c r="C527" s="11">
        <v>4</v>
      </c>
      <c r="D527" s="11">
        <v>0</v>
      </c>
    </row>
    <row r="528" spans="1:4" x14ac:dyDescent="0.25">
      <c r="A528" s="11">
        <v>1165.3699999999999</v>
      </c>
      <c r="B528" s="11">
        <v>926.55</v>
      </c>
      <c r="C528" s="11">
        <v>5</v>
      </c>
      <c r="D528" s="11">
        <v>0.15</v>
      </c>
    </row>
    <row r="529" spans="1:4" x14ac:dyDescent="0.25">
      <c r="A529" s="11">
        <v>1102.791777777778</v>
      </c>
      <c r="B529" s="11">
        <v>316.63</v>
      </c>
      <c r="C529" s="11">
        <v>2</v>
      </c>
      <c r="D529" s="11">
        <v>0.05</v>
      </c>
    </row>
    <row r="530" spans="1:4" x14ac:dyDescent="0.25">
      <c r="A530" s="11">
        <v>1745.61</v>
      </c>
      <c r="B530" s="11">
        <v>1322.44</v>
      </c>
      <c r="C530" s="11">
        <v>4</v>
      </c>
      <c r="D530" s="11">
        <v>0.05</v>
      </c>
    </row>
    <row r="531" spans="1:4" x14ac:dyDescent="0.25">
      <c r="A531" s="11">
        <v>1197.18</v>
      </c>
      <c r="B531" s="11">
        <v>722.74</v>
      </c>
      <c r="C531" s="11">
        <v>3</v>
      </c>
      <c r="D531" s="11">
        <v>0</v>
      </c>
    </row>
    <row r="532" spans="1:4" x14ac:dyDescent="0.25">
      <c r="A532" s="11">
        <v>1272.23</v>
      </c>
      <c r="B532" s="11">
        <v>952.65</v>
      </c>
      <c r="C532" s="11">
        <v>3</v>
      </c>
      <c r="D532" s="11">
        <v>0.1</v>
      </c>
    </row>
    <row r="533" spans="1:4" x14ac:dyDescent="0.25">
      <c r="A533" s="11">
        <v>1879.08</v>
      </c>
      <c r="B533" s="11">
        <v>1004.56</v>
      </c>
      <c r="C533" s="11">
        <v>4</v>
      </c>
      <c r="D533" s="11">
        <v>0.05</v>
      </c>
    </row>
    <row r="534" spans="1:4" x14ac:dyDescent="0.25">
      <c r="A534" s="11">
        <v>1745.61</v>
      </c>
      <c r="B534" s="11">
        <v>1322.44</v>
      </c>
      <c r="C534" s="11">
        <v>2</v>
      </c>
      <c r="D534" s="11">
        <v>0.15</v>
      </c>
    </row>
    <row r="535" spans="1:4" x14ac:dyDescent="0.25">
      <c r="A535" s="11">
        <v>1878.47</v>
      </c>
      <c r="B535" s="11">
        <v>1014.91</v>
      </c>
      <c r="C535" s="11">
        <v>5</v>
      </c>
      <c r="D535" s="11">
        <v>0.1</v>
      </c>
    </row>
    <row r="536" spans="1:4" x14ac:dyDescent="0.25">
      <c r="A536" s="11">
        <v>25.57</v>
      </c>
      <c r="B536" s="11">
        <v>19.05</v>
      </c>
      <c r="C536" s="11">
        <v>4</v>
      </c>
      <c r="D536" s="11">
        <v>0.05</v>
      </c>
    </row>
    <row r="537" spans="1:4" x14ac:dyDescent="0.25">
      <c r="A537" s="11">
        <v>1853.77</v>
      </c>
      <c r="B537" s="11">
        <v>1363.52</v>
      </c>
      <c r="C537" s="11">
        <v>2</v>
      </c>
      <c r="D537" s="11">
        <v>0</v>
      </c>
    </row>
    <row r="538" spans="1:4" x14ac:dyDescent="0.25">
      <c r="A538" s="11">
        <v>1102.791777777778</v>
      </c>
      <c r="B538" s="11">
        <v>316.63</v>
      </c>
      <c r="C538" s="11">
        <v>1</v>
      </c>
      <c r="D538" s="11">
        <v>0.15</v>
      </c>
    </row>
    <row r="539" spans="1:4" x14ac:dyDescent="0.25">
      <c r="A539" s="11">
        <v>388.26</v>
      </c>
      <c r="B539" s="11">
        <v>199.3</v>
      </c>
      <c r="C539" s="11">
        <v>5</v>
      </c>
      <c r="D539" s="11">
        <v>0</v>
      </c>
    </row>
    <row r="540" spans="1:4" x14ac:dyDescent="0.25">
      <c r="A540" s="11">
        <v>1879.08</v>
      </c>
      <c r="B540" s="11">
        <v>1004.56</v>
      </c>
      <c r="C540" s="11">
        <v>2</v>
      </c>
      <c r="D540" s="11">
        <v>0.1</v>
      </c>
    </row>
    <row r="541" spans="1:4" x14ac:dyDescent="0.25">
      <c r="A541" s="11">
        <v>1102.791777777778</v>
      </c>
      <c r="B541" s="11">
        <v>242.98</v>
      </c>
      <c r="C541" s="11">
        <v>4</v>
      </c>
      <c r="D541" s="11">
        <v>0.15</v>
      </c>
    </row>
    <row r="542" spans="1:4" x14ac:dyDescent="0.25">
      <c r="A542" s="11">
        <v>1246.1099999999999</v>
      </c>
      <c r="B542" s="11">
        <v>833.52</v>
      </c>
      <c r="C542" s="11">
        <v>3</v>
      </c>
      <c r="D542" s="11">
        <v>0.05</v>
      </c>
    </row>
    <row r="543" spans="1:4" x14ac:dyDescent="0.25">
      <c r="A543" s="11">
        <v>1878.47</v>
      </c>
      <c r="B543" s="11">
        <v>1014.91</v>
      </c>
      <c r="C543" s="11">
        <v>3</v>
      </c>
      <c r="D543" s="11">
        <v>0</v>
      </c>
    </row>
    <row r="544" spans="1:4" x14ac:dyDescent="0.25">
      <c r="A544" s="11">
        <v>1673.69</v>
      </c>
      <c r="B544" s="11">
        <v>1323.38</v>
      </c>
      <c r="C544" s="11">
        <v>3</v>
      </c>
      <c r="D544" s="11">
        <v>0.15</v>
      </c>
    </row>
    <row r="545" spans="1:4" x14ac:dyDescent="0.25">
      <c r="A545" s="11">
        <v>1165.3699999999999</v>
      </c>
      <c r="B545" s="11">
        <v>926.55</v>
      </c>
      <c r="C545" s="11">
        <v>3</v>
      </c>
      <c r="D545" s="11">
        <v>0.05</v>
      </c>
    </row>
    <row r="546" spans="1:4" x14ac:dyDescent="0.25">
      <c r="A546" s="11">
        <v>1079.8900000000001</v>
      </c>
      <c r="B546" s="11">
        <v>703.83</v>
      </c>
      <c r="C546" s="11">
        <v>1</v>
      </c>
      <c r="D546" s="11">
        <v>0.1</v>
      </c>
    </row>
    <row r="547" spans="1:4" x14ac:dyDescent="0.25">
      <c r="A547" s="11">
        <v>1102.791777777778</v>
      </c>
      <c r="B547" s="11">
        <v>316.63</v>
      </c>
      <c r="C547" s="11">
        <v>4</v>
      </c>
      <c r="D547" s="11">
        <v>0.05</v>
      </c>
    </row>
    <row r="548" spans="1:4" x14ac:dyDescent="0.25">
      <c r="A548" s="11">
        <v>1246.1099999999999</v>
      </c>
      <c r="B548" s="11">
        <v>833.52</v>
      </c>
      <c r="C548" s="11">
        <v>2</v>
      </c>
      <c r="D548" s="11">
        <v>0</v>
      </c>
    </row>
    <row r="549" spans="1:4" x14ac:dyDescent="0.25">
      <c r="A549" s="11">
        <v>1102.791777777778</v>
      </c>
      <c r="B549" s="11">
        <v>164.01</v>
      </c>
      <c r="C549" s="11">
        <v>3</v>
      </c>
      <c r="D549" s="11">
        <v>0.15</v>
      </c>
    </row>
    <row r="550" spans="1:4" x14ac:dyDescent="0.25">
      <c r="A550" s="11">
        <v>248.57</v>
      </c>
      <c r="B550" s="11">
        <v>190.67</v>
      </c>
      <c r="C550" s="11">
        <v>5</v>
      </c>
      <c r="D550" s="11">
        <v>0</v>
      </c>
    </row>
    <row r="551" spans="1:4" x14ac:dyDescent="0.25">
      <c r="A551" s="11">
        <v>1562.43</v>
      </c>
      <c r="B551" s="11">
        <v>1195.6300000000001</v>
      </c>
      <c r="C551" s="11">
        <v>2</v>
      </c>
      <c r="D551" s="11">
        <v>0.1</v>
      </c>
    </row>
    <row r="552" spans="1:4" x14ac:dyDescent="0.25">
      <c r="A552" s="11">
        <v>25.57</v>
      </c>
      <c r="B552" s="11">
        <v>19.05</v>
      </c>
      <c r="C552" s="11">
        <v>4</v>
      </c>
      <c r="D552" s="11">
        <v>0.15</v>
      </c>
    </row>
    <row r="553" spans="1:4" x14ac:dyDescent="0.25">
      <c r="A553" s="11">
        <v>1165.3699999999999</v>
      </c>
      <c r="B553" s="11">
        <v>926.55</v>
      </c>
      <c r="C553" s="11">
        <v>1</v>
      </c>
      <c r="D553" s="11">
        <v>0.15</v>
      </c>
    </row>
    <row r="554" spans="1:4" x14ac:dyDescent="0.25">
      <c r="A554" s="11">
        <v>1745.61</v>
      </c>
      <c r="B554" s="11">
        <v>1322.44</v>
      </c>
      <c r="C554" s="11">
        <v>2</v>
      </c>
      <c r="D554" s="11">
        <v>0</v>
      </c>
    </row>
    <row r="555" spans="1:4" x14ac:dyDescent="0.25">
      <c r="A555" s="11">
        <v>540.94000000000005</v>
      </c>
      <c r="B555" s="11">
        <v>398.25</v>
      </c>
      <c r="C555" s="11">
        <v>1</v>
      </c>
      <c r="D555" s="11">
        <v>0.15</v>
      </c>
    </row>
    <row r="556" spans="1:4" x14ac:dyDescent="0.25">
      <c r="A556" s="11">
        <v>1879.08</v>
      </c>
      <c r="B556" s="11">
        <v>1004.56</v>
      </c>
      <c r="C556" s="11">
        <v>1</v>
      </c>
      <c r="D556" s="11">
        <v>0.15</v>
      </c>
    </row>
    <row r="557" spans="1:4" x14ac:dyDescent="0.25">
      <c r="A557" s="11">
        <v>1396.22</v>
      </c>
      <c r="B557" s="11">
        <v>1004.09</v>
      </c>
      <c r="C557" s="11">
        <v>3</v>
      </c>
      <c r="D557" s="11">
        <v>0.15</v>
      </c>
    </row>
    <row r="558" spans="1:4" x14ac:dyDescent="0.25">
      <c r="A558" s="11">
        <v>1342.75</v>
      </c>
      <c r="B558" s="11">
        <v>797.94</v>
      </c>
      <c r="C558" s="11">
        <v>5</v>
      </c>
      <c r="D558" s="11">
        <v>0.15</v>
      </c>
    </row>
    <row r="559" spans="1:4" x14ac:dyDescent="0.25">
      <c r="A559" s="11">
        <v>1102.791777777778</v>
      </c>
      <c r="B559" s="11">
        <v>316.63</v>
      </c>
      <c r="C559" s="11">
        <v>2</v>
      </c>
      <c r="D559" s="11">
        <v>0.05</v>
      </c>
    </row>
    <row r="560" spans="1:4" x14ac:dyDescent="0.25">
      <c r="A560" s="11">
        <v>1216.3599999999999</v>
      </c>
      <c r="B560" s="11">
        <v>794.8</v>
      </c>
      <c r="C560" s="11">
        <v>5</v>
      </c>
      <c r="D560" s="11">
        <v>0.1</v>
      </c>
    </row>
    <row r="561" spans="1:4" x14ac:dyDescent="0.25">
      <c r="A561" s="11">
        <v>1487.41</v>
      </c>
      <c r="B561" s="11">
        <v>813.07</v>
      </c>
      <c r="C561" s="11">
        <v>5</v>
      </c>
      <c r="D561" s="11">
        <v>0.05</v>
      </c>
    </row>
    <row r="562" spans="1:4" x14ac:dyDescent="0.25">
      <c r="A562" s="11">
        <v>1095.72</v>
      </c>
      <c r="B562" s="11">
        <v>822.2</v>
      </c>
      <c r="C562" s="11">
        <v>2</v>
      </c>
      <c r="D562" s="11">
        <v>0.05</v>
      </c>
    </row>
    <row r="563" spans="1:4" x14ac:dyDescent="0.25">
      <c r="A563" s="11">
        <v>1798.97</v>
      </c>
      <c r="B563" s="11">
        <v>1329.15</v>
      </c>
      <c r="C563" s="11">
        <v>3</v>
      </c>
      <c r="D563" s="11">
        <v>0.1</v>
      </c>
    </row>
    <row r="564" spans="1:4" x14ac:dyDescent="0.25">
      <c r="A564" s="11">
        <v>1102.791777777778</v>
      </c>
      <c r="B564" s="11">
        <v>242.98</v>
      </c>
      <c r="C564" s="11">
        <v>5</v>
      </c>
      <c r="D564" s="11">
        <v>0.1</v>
      </c>
    </row>
    <row r="565" spans="1:4" x14ac:dyDescent="0.25">
      <c r="A565" s="11">
        <v>1878.47</v>
      </c>
      <c r="B565" s="11">
        <v>1014.91</v>
      </c>
      <c r="C565" s="11">
        <v>5</v>
      </c>
      <c r="D565" s="11">
        <v>0.05</v>
      </c>
    </row>
    <row r="566" spans="1:4" x14ac:dyDescent="0.25">
      <c r="A566" s="11">
        <v>1102.791777777778</v>
      </c>
      <c r="B566" s="11">
        <v>164.01</v>
      </c>
      <c r="C566" s="11">
        <v>1</v>
      </c>
      <c r="D566" s="11">
        <v>0.05</v>
      </c>
    </row>
    <row r="567" spans="1:4" x14ac:dyDescent="0.25">
      <c r="A567" s="11">
        <v>673.78</v>
      </c>
      <c r="B567" s="11">
        <v>363.33</v>
      </c>
      <c r="C567" s="11">
        <v>5</v>
      </c>
      <c r="D567" s="11">
        <v>0.15</v>
      </c>
    </row>
    <row r="568" spans="1:4" x14ac:dyDescent="0.25">
      <c r="A568" s="11">
        <v>1745.61</v>
      </c>
      <c r="B568" s="11">
        <v>1322.44</v>
      </c>
      <c r="C568" s="11">
        <v>4</v>
      </c>
      <c r="D568" s="11">
        <v>0.05</v>
      </c>
    </row>
    <row r="569" spans="1:4" x14ac:dyDescent="0.25">
      <c r="A569" s="11">
        <v>1952.65</v>
      </c>
      <c r="B569" s="11">
        <v>1451.27</v>
      </c>
      <c r="C569" s="11">
        <v>3</v>
      </c>
      <c r="D569" s="11">
        <v>0</v>
      </c>
    </row>
    <row r="570" spans="1:4" x14ac:dyDescent="0.25">
      <c r="A570" s="11">
        <v>1216.3599999999999</v>
      </c>
      <c r="B570" s="11">
        <v>794.8</v>
      </c>
      <c r="C570" s="11">
        <v>2</v>
      </c>
      <c r="D570" s="11">
        <v>0.1</v>
      </c>
    </row>
    <row r="571" spans="1:4" x14ac:dyDescent="0.25">
      <c r="A571" s="11">
        <v>1879.08</v>
      </c>
      <c r="B571" s="11">
        <v>1004.56</v>
      </c>
      <c r="C571" s="11">
        <v>1</v>
      </c>
      <c r="D571" s="11">
        <v>0.1</v>
      </c>
    </row>
    <row r="572" spans="1:4" x14ac:dyDescent="0.25">
      <c r="A572" s="11">
        <v>1878.47</v>
      </c>
      <c r="B572" s="11">
        <v>1014.91</v>
      </c>
      <c r="C572" s="11">
        <v>3</v>
      </c>
      <c r="D572" s="11">
        <v>0.15</v>
      </c>
    </row>
    <row r="573" spans="1:4" x14ac:dyDescent="0.25">
      <c r="A573" s="11">
        <v>318.05</v>
      </c>
      <c r="B573" s="11">
        <v>742.26521739130465</v>
      </c>
      <c r="C573" s="11">
        <v>2</v>
      </c>
      <c r="D573" s="11">
        <v>0.15</v>
      </c>
    </row>
    <row r="574" spans="1:4" x14ac:dyDescent="0.25">
      <c r="A574" s="11">
        <v>1487.41</v>
      </c>
      <c r="B574" s="11">
        <v>813.07</v>
      </c>
      <c r="C574" s="11">
        <v>2</v>
      </c>
      <c r="D574" s="11">
        <v>0.05</v>
      </c>
    </row>
    <row r="575" spans="1:4" x14ac:dyDescent="0.25">
      <c r="A575" s="11">
        <v>29.24</v>
      </c>
      <c r="B575" s="11">
        <v>742.26521739130465</v>
      </c>
      <c r="C575" s="11">
        <v>5</v>
      </c>
      <c r="D575" s="11">
        <v>0.1</v>
      </c>
    </row>
    <row r="576" spans="1:4" x14ac:dyDescent="0.25">
      <c r="A576" s="11">
        <v>564.41999999999996</v>
      </c>
      <c r="B576" s="11">
        <v>293.95999999999998</v>
      </c>
      <c r="C576" s="11">
        <v>5</v>
      </c>
      <c r="D576" s="11">
        <v>0.15</v>
      </c>
    </row>
    <row r="577" spans="1:4" x14ac:dyDescent="0.25">
      <c r="A577" s="11">
        <v>1286.55</v>
      </c>
      <c r="B577" s="11">
        <v>797.54</v>
      </c>
      <c r="C577" s="11">
        <v>3</v>
      </c>
      <c r="D577" s="11">
        <v>0.1</v>
      </c>
    </row>
    <row r="578" spans="1:4" x14ac:dyDescent="0.25">
      <c r="A578" s="11">
        <v>1044.6400000000001</v>
      </c>
      <c r="B578" s="11">
        <v>775.07</v>
      </c>
      <c r="C578" s="11">
        <v>5</v>
      </c>
      <c r="D578" s="11">
        <v>0.05</v>
      </c>
    </row>
    <row r="579" spans="1:4" x14ac:dyDescent="0.25">
      <c r="A579" s="11">
        <v>1286.55</v>
      </c>
      <c r="B579" s="11">
        <v>797.54</v>
      </c>
      <c r="C579" s="11">
        <v>4</v>
      </c>
      <c r="D579" s="11">
        <v>0</v>
      </c>
    </row>
    <row r="580" spans="1:4" x14ac:dyDescent="0.25">
      <c r="A580" s="11">
        <v>123.19</v>
      </c>
      <c r="B580" s="11">
        <v>80.36</v>
      </c>
      <c r="C580" s="11">
        <v>5</v>
      </c>
      <c r="D580" s="11">
        <v>0.1</v>
      </c>
    </row>
    <row r="581" spans="1:4" x14ac:dyDescent="0.25">
      <c r="A581" s="11">
        <v>1635.01</v>
      </c>
      <c r="B581" s="11">
        <v>1043.29</v>
      </c>
      <c r="C581" s="11">
        <v>2</v>
      </c>
      <c r="D581" s="11">
        <v>0.1</v>
      </c>
    </row>
    <row r="582" spans="1:4" x14ac:dyDescent="0.25">
      <c r="A582" s="11">
        <v>318.05</v>
      </c>
      <c r="B582" s="11">
        <v>742.26521739130465</v>
      </c>
      <c r="C582" s="11">
        <v>2</v>
      </c>
      <c r="D582" s="11">
        <v>0</v>
      </c>
    </row>
    <row r="583" spans="1:4" x14ac:dyDescent="0.25">
      <c r="A583" s="11">
        <v>1165.3699999999999</v>
      </c>
      <c r="B583" s="11">
        <v>926.55</v>
      </c>
      <c r="C583" s="11">
        <v>4</v>
      </c>
      <c r="D583" s="11">
        <v>0</v>
      </c>
    </row>
    <row r="584" spans="1:4" x14ac:dyDescent="0.25">
      <c r="A584" s="11">
        <v>1015.76</v>
      </c>
      <c r="B584" s="11">
        <v>584.4</v>
      </c>
      <c r="C584" s="11">
        <v>3</v>
      </c>
      <c r="D584" s="11">
        <v>0.05</v>
      </c>
    </row>
    <row r="585" spans="1:4" x14ac:dyDescent="0.25">
      <c r="A585" s="11">
        <v>1879.08</v>
      </c>
      <c r="B585" s="11">
        <v>1004.56</v>
      </c>
      <c r="C585" s="11">
        <v>1</v>
      </c>
      <c r="D585" s="11">
        <v>0.05</v>
      </c>
    </row>
    <row r="586" spans="1:4" x14ac:dyDescent="0.25">
      <c r="A586" s="11">
        <v>428.05</v>
      </c>
      <c r="B586" s="11">
        <v>246.07</v>
      </c>
      <c r="C586" s="11">
        <v>2</v>
      </c>
      <c r="D586" s="11">
        <v>0.1</v>
      </c>
    </row>
    <row r="587" spans="1:4" x14ac:dyDescent="0.25">
      <c r="A587" s="11">
        <v>429.15</v>
      </c>
      <c r="B587" s="11">
        <v>258.72000000000003</v>
      </c>
      <c r="C587" s="11">
        <v>4</v>
      </c>
      <c r="D587" s="11">
        <v>0.1</v>
      </c>
    </row>
    <row r="588" spans="1:4" x14ac:dyDescent="0.25">
      <c r="A588" s="11">
        <v>428.05</v>
      </c>
      <c r="B588" s="11">
        <v>246.07</v>
      </c>
      <c r="C588" s="11">
        <v>5</v>
      </c>
      <c r="D588" s="11">
        <v>0.05</v>
      </c>
    </row>
    <row r="589" spans="1:4" x14ac:dyDescent="0.25">
      <c r="A589" s="11">
        <v>1879.08</v>
      </c>
      <c r="B589" s="11">
        <v>1004.56</v>
      </c>
      <c r="C589" s="11">
        <v>1</v>
      </c>
      <c r="D589" s="11">
        <v>0.15</v>
      </c>
    </row>
    <row r="590" spans="1:4" x14ac:dyDescent="0.25">
      <c r="A590" s="11">
        <v>540.94000000000005</v>
      </c>
      <c r="B590" s="11">
        <v>398.25</v>
      </c>
      <c r="C590" s="11">
        <v>3</v>
      </c>
      <c r="D590" s="11">
        <v>0.05</v>
      </c>
    </row>
    <row r="591" spans="1:4" x14ac:dyDescent="0.25">
      <c r="A591" s="11">
        <v>1396.22</v>
      </c>
      <c r="B591" s="11">
        <v>1004.09</v>
      </c>
      <c r="C591" s="11">
        <v>3</v>
      </c>
      <c r="D591" s="11">
        <v>0.15</v>
      </c>
    </row>
    <row r="592" spans="1:4" x14ac:dyDescent="0.25">
      <c r="A592" s="11">
        <v>1134.8</v>
      </c>
      <c r="B592" s="11">
        <v>675.1</v>
      </c>
      <c r="C592" s="11">
        <v>2</v>
      </c>
      <c r="D592" s="11">
        <v>0.05</v>
      </c>
    </row>
    <row r="593" spans="1:4" x14ac:dyDescent="0.25">
      <c r="A593" s="11">
        <v>1197.18</v>
      </c>
      <c r="B593" s="11">
        <v>722.74</v>
      </c>
      <c r="C593" s="11">
        <v>3</v>
      </c>
      <c r="D593" s="11">
        <v>0</v>
      </c>
    </row>
    <row r="594" spans="1:4" x14ac:dyDescent="0.25">
      <c r="A594" s="11">
        <v>1501.46</v>
      </c>
      <c r="B594" s="11">
        <v>1167.73</v>
      </c>
      <c r="C594" s="11">
        <v>1</v>
      </c>
      <c r="D594" s="11">
        <v>0.1</v>
      </c>
    </row>
    <row r="595" spans="1:4" x14ac:dyDescent="0.25">
      <c r="A595" s="11">
        <v>318.05</v>
      </c>
      <c r="B595" s="11">
        <v>742.26521739130465</v>
      </c>
      <c r="C595" s="11">
        <v>5</v>
      </c>
      <c r="D595" s="11">
        <v>0</v>
      </c>
    </row>
    <row r="596" spans="1:4" x14ac:dyDescent="0.25">
      <c r="A596" s="11">
        <v>1501.46</v>
      </c>
      <c r="B596" s="11">
        <v>1167.73</v>
      </c>
      <c r="C596" s="11">
        <v>3</v>
      </c>
      <c r="D596" s="11">
        <v>0.05</v>
      </c>
    </row>
    <row r="597" spans="1:4" x14ac:dyDescent="0.25">
      <c r="A597" s="11">
        <v>1216.3599999999999</v>
      </c>
      <c r="B597" s="11">
        <v>794.8</v>
      </c>
      <c r="C597" s="11">
        <v>1</v>
      </c>
      <c r="D597" s="11">
        <v>0.15</v>
      </c>
    </row>
    <row r="598" spans="1:4" x14ac:dyDescent="0.25">
      <c r="A598" s="11">
        <v>1227.24</v>
      </c>
      <c r="B598" s="11">
        <v>977.09</v>
      </c>
      <c r="C598" s="11">
        <v>1</v>
      </c>
      <c r="D598" s="11">
        <v>0</v>
      </c>
    </row>
    <row r="599" spans="1:4" x14ac:dyDescent="0.25">
      <c r="A599" s="11">
        <v>1501.46</v>
      </c>
      <c r="B599" s="11">
        <v>1167.73</v>
      </c>
      <c r="C599" s="11">
        <v>5</v>
      </c>
      <c r="D599" s="11">
        <v>0.1</v>
      </c>
    </row>
    <row r="600" spans="1:4" x14ac:dyDescent="0.25">
      <c r="A600" s="11">
        <v>248.57</v>
      </c>
      <c r="B600" s="11">
        <v>190.67</v>
      </c>
      <c r="C600" s="11">
        <v>2.9905584572117316</v>
      </c>
      <c r="D600" s="11">
        <v>0.05</v>
      </c>
    </row>
    <row r="601" spans="1:4" x14ac:dyDescent="0.25">
      <c r="A601" s="11">
        <v>1197.18</v>
      </c>
      <c r="B601" s="11">
        <v>722.74</v>
      </c>
      <c r="C601" s="11">
        <v>5</v>
      </c>
      <c r="D601" s="11">
        <v>0</v>
      </c>
    </row>
    <row r="602" spans="1:4" x14ac:dyDescent="0.25">
      <c r="A602" s="11">
        <v>1673.69</v>
      </c>
      <c r="B602" s="11">
        <v>1323.38</v>
      </c>
      <c r="C602" s="11">
        <v>2</v>
      </c>
      <c r="D602" s="11">
        <v>0</v>
      </c>
    </row>
    <row r="603" spans="1:4" x14ac:dyDescent="0.25">
      <c r="A603" s="11">
        <v>270.45</v>
      </c>
      <c r="B603" s="11">
        <v>742.26521739130465</v>
      </c>
      <c r="C603" s="11">
        <v>5</v>
      </c>
      <c r="D603" s="11">
        <v>0.05</v>
      </c>
    </row>
    <row r="604" spans="1:4" x14ac:dyDescent="0.25">
      <c r="A604" s="11">
        <v>1095.72</v>
      </c>
      <c r="B604" s="11">
        <v>822.2</v>
      </c>
      <c r="C604" s="11">
        <v>3</v>
      </c>
      <c r="D604" s="11">
        <v>0.05</v>
      </c>
    </row>
    <row r="605" spans="1:4" x14ac:dyDescent="0.25">
      <c r="A605" s="11">
        <v>428.05</v>
      </c>
      <c r="B605" s="11">
        <v>246.07</v>
      </c>
      <c r="C605" s="11">
        <v>1</v>
      </c>
      <c r="D605" s="11">
        <v>0.05</v>
      </c>
    </row>
    <row r="606" spans="1:4" x14ac:dyDescent="0.25">
      <c r="A606" s="11">
        <v>818.76</v>
      </c>
      <c r="B606" s="11">
        <v>527.62</v>
      </c>
      <c r="C606" s="11">
        <v>2</v>
      </c>
      <c r="D606" s="11">
        <v>0</v>
      </c>
    </row>
    <row r="607" spans="1:4" x14ac:dyDescent="0.25">
      <c r="A607" s="11">
        <v>1102.791777777778</v>
      </c>
      <c r="B607" s="11">
        <v>742.26521739130465</v>
      </c>
      <c r="C607" s="11">
        <v>3</v>
      </c>
      <c r="D607" s="11">
        <v>0</v>
      </c>
    </row>
    <row r="608" spans="1:4" x14ac:dyDescent="0.25">
      <c r="A608" s="11">
        <v>428.05</v>
      </c>
      <c r="B608" s="11">
        <v>246.07</v>
      </c>
      <c r="C608" s="11">
        <v>3</v>
      </c>
      <c r="D608" s="11">
        <v>0.1</v>
      </c>
    </row>
    <row r="609" spans="1:4" x14ac:dyDescent="0.25">
      <c r="A609" s="11">
        <v>1485.05</v>
      </c>
      <c r="B609" s="11">
        <v>988.31</v>
      </c>
      <c r="C609" s="11">
        <v>5</v>
      </c>
      <c r="D609" s="11">
        <v>0</v>
      </c>
    </row>
    <row r="610" spans="1:4" x14ac:dyDescent="0.25">
      <c r="A610" s="11">
        <v>429.15</v>
      </c>
      <c r="B610" s="11">
        <v>258.72000000000003</v>
      </c>
      <c r="C610" s="11">
        <v>3</v>
      </c>
      <c r="D610" s="11">
        <v>0.05</v>
      </c>
    </row>
    <row r="611" spans="1:4" x14ac:dyDescent="0.25">
      <c r="A611" s="11">
        <v>270.45</v>
      </c>
      <c r="B611" s="11">
        <v>742.26521739130465</v>
      </c>
      <c r="C611" s="11">
        <v>5</v>
      </c>
      <c r="D611" s="11">
        <v>0.05</v>
      </c>
    </row>
    <row r="612" spans="1:4" x14ac:dyDescent="0.25">
      <c r="A612" s="11">
        <v>29.24</v>
      </c>
      <c r="B612" s="11">
        <v>742.26521739130465</v>
      </c>
      <c r="C612" s="11">
        <v>2</v>
      </c>
      <c r="D612" s="11">
        <v>0</v>
      </c>
    </row>
    <row r="613" spans="1:4" x14ac:dyDescent="0.25">
      <c r="A613" s="11">
        <v>248.57</v>
      </c>
      <c r="B613" s="11">
        <v>190.67</v>
      </c>
      <c r="C613" s="11">
        <v>5</v>
      </c>
      <c r="D613" s="11">
        <v>0.15</v>
      </c>
    </row>
    <row r="614" spans="1:4" x14ac:dyDescent="0.25">
      <c r="A614" s="11">
        <v>1079.8900000000001</v>
      </c>
      <c r="B614" s="11">
        <v>703.83</v>
      </c>
      <c r="C614" s="11">
        <v>4</v>
      </c>
      <c r="D614" s="11">
        <v>0.15</v>
      </c>
    </row>
    <row r="615" spans="1:4" x14ac:dyDescent="0.25">
      <c r="A615" s="11">
        <v>1216.3599999999999</v>
      </c>
      <c r="B615" s="11">
        <v>794.8</v>
      </c>
      <c r="C615" s="11">
        <v>5</v>
      </c>
      <c r="D615" s="11">
        <v>0.1</v>
      </c>
    </row>
    <row r="616" spans="1:4" x14ac:dyDescent="0.25">
      <c r="A616" s="11">
        <v>1487.41</v>
      </c>
      <c r="B616" s="11">
        <v>813.07</v>
      </c>
      <c r="C616" s="11">
        <v>1</v>
      </c>
      <c r="D616" s="11">
        <v>0.1</v>
      </c>
    </row>
    <row r="617" spans="1:4" x14ac:dyDescent="0.25">
      <c r="A617" s="11">
        <v>1102.791777777778</v>
      </c>
      <c r="B617" s="11">
        <v>242.98</v>
      </c>
      <c r="C617" s="11">
        <v>5</v>
      </c>
      <c r="D617" s="11">
        <v>0.15</v>
      </c>
    </row>
    <row r="618" spans="1:4" x14ac:dyDescent="0.25">
      <c r="A618" s="11">
        <v>123.19</v>
      </c>
      <c r="B618" s="11">
        <v>80.36</v>
      </c>
      <c r="C618" s="11">
        <v>3</v>
      </c>
      <c r="D618" s="11">
        <v>0.05</v>
      </c>
    </row>
    <row r="619" spans="1:4" x14ac:dyDescent="0.25">
      <c r="A619" s="11">
        <v>564.41999999999996</v>
      </c>
      <c r="B619" s="11">
        <v>293.95999999999998</v>
      </c>
      <c r="C619" s="11">
        <v>3</v>
      </c>
      <c r="D619" s="11">
        <v>0.15</v>
      </c>
    </row>
    <row r="620" spans="1:4" x14ac:dyDescent="0.25">
      <c r="A620" s="11">
        <v>1246.1099999999999</v>
      </c>
      <c r="B620" s="11">
        <v>833.52</v>
      </c>
      <c r="C620" s="11">
        <v>5</v>
      </c>
      <c r="D620" s="11">
        <v>0.15</v>
      </c>
    </row>
    <row r="621" spans="1:4" x14ac:dyDescent="0.25">
      <c r="A621" s="11">
        <v>123.19</v>
      </c>
      <c r="B621" s="11">
        <v>80.36</v>
      </c>
      <c r="C621" s="11">
        <v>4</v>
      </c>
      <c r="D621" s="11">
        <v>0.15</v>
      </c>
    </row>
    <row r="622" spans="1:4" x14ac:dyDescent="0.25">
      <c r="A622" s="11">
        <v>1216.3599999999999</v>
      </c>
      <c r="B622" s="11">
        <v>794.8</v>
      </c>
      <c r="C622" s="11">
        <v>3</v>
      </c>
      <c r="D622" s="11">
        <v>0.05</v>
      </c>
    </row>
    <row r="623" spans="1:4" x14ac:dyDescent="0.25">
      <c r="A623" s="11">
        <v>1635.01</v>
      </c>
      <c r="B623" s="11">
        <v>1043.29</v>
      </c>
      <c r="C623" s="11">
        <v>1</v>
      </c>
      <c r="D623" s="11">
        <v>0.1</v>
      </c>
    </row>
    <row r="624" spans="1:4" x14ac:dyDescent="0.25">
      <c r="A624" s="11">
        <v>388.26</v>
      </c>
      <c r="B624" s="11">
        <v>199.3</v>
      </c>
      <c r="C624" s="11">
        <v>1</v>
      </c>
      <c r="D624" s="11">
        <v>0</v>
      </c>
    </row>
    <row r="625" spans="1:4" x14ac:dyDescent="0.25">
      <c r="A625" s="11">
        <v>270.45</v>
      </c>
      <c r="B625" s="11">
        <v>742.26521739130465</v>
      </c>
      <c r="C625" s="11">
        <v>5</v>
      </c>
      <c r="D625" s="11">
        <v>0.1</v>
      </c>
    </row>
    <row r="626" spans="1:4" x14ac:dyDescent="0.25">
      <c r="A626" s="11">
        <v>248.57</v>
      </c>
      <c r="B626" s="11">
        <v>190.67</v>
      </c>
      <c r="C626" s="11">
        <v>4</v>
      </c>
      <c r="D626" s="11">
        <v>0.05</v>
      </c>
    </row>
    <row r="627" spans="1:4" x14ac:dyDescent="0.25">
      <c r="A627" s="11">
        <v>1193.0899999999999</v>
      </c>
      <c r="B627" s="11">
        <v>818.24</v>
      </c>
      <c r="C627" s="11">
        <v>5</v>
      </c>
      <c r="D627" s="11">
        <v>0</v>
      </c>
    </row>
    <row r="628" spans="1:4" x14ac:dyDescent="0.25">
      <c r="A628" s="11">
        <v>428.05</v>
      </c>
      <c r="B628" s="11">
        <v>246.07</v>
      </c>
      <c r="C628" s="11">
        <v>1</v>
      </c>
      <c r="D628" s="11">
        <v>0.1</v>
      </c>
    </row>
    <row r="629" spans="1:4" x14ac:dyDescent="0.25">
      <c r="A629" s="11">
        <v>1216.3599999999999</v>
      </c>
      <c r="B629" s="11">
        <v>794.8</v>
      </c>
      <c r="C629" s="11">
        <v>4</v>
      </c>
      <c r="D629" s="11">
        <v>0.05</v>
      </c>
    </row>
    <row r="630" spans="1:4" x14ac:dyDescent="0.25">
      <c r="A630" s="11">
        <v>1858.75</v>
      </c>
      <c r="B630" s="11">
        <v>1451.16</v>
      </c>
      <c r="C630" s="11">
        <v>2</v>
      </c>
      <c r="D630" s="11">
        <v>0.05</v>
      </c>
    </row>
    <row r="631" spans="1:4" x14ac:dyDescent="0.25">
      <c r="A631" s="11">
        <v>1342.75</v>
      </c>
      <c r="B631" s="11">
        <v>797.94</v>
      </c>
      <c r="C631" s="11">
        <v>4</v>
      </c>
      <c r="D631" s="11">
        <v>0.1</v>
      </c>
    </row>
    <row r="632" spans="1:4" x14ac:dyDescent="0.25">
      <c r="A632" s="11">
        <v>318.05</v>
      </c>
      <c r="B632" s="11">
        <v>742.26521739130465</v>
      </c>
      <c r="C632" s="11">
        <v>3</v>
      </c>
      <c r="D632" s="11">
        <v>0.15</v>
      </c>
    </row>
    <row r="633" spans="1:4" x14ac:dyDescent="0.25">
      <c r="A633" s="11">
        <v>1134.8</v>
      </c>
      <c r="B633" s="11">
        <v>675.1</v>
      </c>
      <c r="C633" s="11">
        <v>2</v>
      </c>
      <c r="D633" s="11">
        <v>0.05</v>
      </c>
    </row>
    <row r="634" spans="1:4" x14ac:dyDescent="0.25">
      <c r="A634" s="11">
        <v>1952.65</v>
      </c>
      <c r="B634" s="11">
        <v>1451.27</v>
      </c>
      <c r="C634" s="11">
        <v>5</v>
      </c>
      <c r="D634" s="11">
        <v>0.05</v>
      </c>
    </row>
    <row r="635" spans="1:4" x14ac:dyDescent="0.25">
      <c r="A635" s="11">
        <v>1562.43</v>
      </c>
      <c r="B635" s="11">
        <v>1195.6300000000001</v>
      </c>
      <c r="C635" s="11">
        <v>3</v>
      </c>
      <c r="D635" s="11">
        <v>0.1</v>
      </c>
    </row>
    <row r="636" spans="1:4" x14ac:dyDescent="0.25">
      <c r="A636" s="11">
        <v>1745.61</v>
      </c>
      <c r="B636" s="11">
        <v>1322.44</v>
      </c>
      <c r="C636" s="11">
        <v>5</v>
      </c>
      <c r="D636" s="11">
        <v>0</v>
      </c>
    </row>
    <row r="637" spans="1:4" x14ac:dyDescent="0.25">
      <c r="A637" s="11">
        <v>1227.24</v>
      </c>
      <c r="B637" s="11">
        <v>977.09</v>
      </c>
      <c r="C637" s="11">
        <v>1</v>
      </c>
      <c r="D637" s="11">
        <v>0.15</v>
      </c>
    </row>
    <row r="638" spans="1:4" x14ac:dyDescent="0.25">
      <c r="A638" s="11">
        <v>1673.69</v>
      </c>
      <c r="B638" s="11">
        <v>1323.38</v>
      </c>
      <c r="C638" s="11">
        <v>2</v>
      </c>
      <c r="D638" s="11">
        <v>0.05</v>
      </c>
    </row>
    <row r="639" spans="1:4" x14ac:dyDescent="0.25">
      <c r="A639" s="11">
        <v>1216.3599999999999</v>
      </c>
      <c r="B639" s="11">
        <v>794.8</v>
      </c>
      <c r="C639" s="11">
        <v>2</v>
      </c>
      <c r="D639" s="11">
        <v>0.05</v>
      </c>
    </row>
    <row r="640" spans="1:4" x14ac:dyDescent="0.25">
      <c r="A640" s="11">
        <v>1798.97</v>
      </c>
      <c r="B640" s="11">
        <v>1329.15</v>
      </c>
      <c r="C640" s="11">
        <v>5</v>
      </c>
      <c r="D640" s="11">
        <v>0.05</v>
      </c>
    </row>
    <row r="641" spans="1:4" x14ac:dyDescent="0.25">
      <c r="A641" s="11">
        <v>1745.61</v>
      </c>
      <c r="B641" s="11">
        <v>1322.44</v>
      </c>
      <c r="C641" s="11">
        <v>1</v>
      </c>
      <c r="D641" s="11">
        <v>0.05</v>
      </c>
    </row>
    <row r="642" spans="1:4" x14ac:dyDescent="0.25">
      <c r="A642" s="11">
        <v>564.41999999999996</v>
      </c>
      <c r="B642" s="11">
        <v>293.95999999999998</v>
      </c>
      <c r="C642" s="11">
        <v>1</v>
      </c>
      <c r="D642" s="11">
        <v>0.1</v>
      </c>
    </row>
    <row r="643" spans="1:4" x14ac:dyDescent="0.25">
      <c r="A643" s="11">
        <v>248.57</v>
      </c>
      <c r="B643" s="11">
        <v>190.67</v>
      </c>
      <c r="C643" s="11">
        <v>4</v>
      </c>
      <c r="D643" s="11">
        <v>0</v>
      </c>
    </row>
    <row r="644" spans="1:4" x14ac:dyDescent="0.25">
      <c r="A644" s="11">
        <v>673.78</v>
      </c>
      <c r="B644" s="11">
        <v>363.33</v>
      </c>
      <c r="C644" s="11">
        <v>5</v>
      </c>
      <c r="D644" s="11">
        <v>0.05</v>
      </c>
    </row>
    <row r="645" spans="1:4" x14ac:dyDescent="0.25">
      <c r="A645" s="11">
        <v>1562.43</v>
      </c>
      <c r="B645" s="11">
        <v>1195.6300000000001</v>
      </c>
      <c r="C645" s="11">
        <v>3</v>
      </c>
      <c r="D645" s="11">
        <v>0.05</v>
      </c>
    </row>
    <row r="646" spans="1:4" x14ac:dyDescent="0.25">
      <c r="A646" s="11">
        <v>318.05</v>
      </c>
      <c r="B646" s="11">
        <v>742.26521739130465</v>
      </c>
      <c r="C646" s="11">
        <v>3</v>
      </c>
      <c r="D646" s="11">
        <v>0</v>
      </c>
    </row>
    <row r="647" spans="1:4" x14ac:dyDescent="0.25">
      <c r="A647" s="11">
        <v>1485.05</v>
      </c>
      <c r="B647" s="11">
        <v>988.31</v>
      </c>
      <c r="C647" s="11">
        <v>3</v>
      </c>
      <c r="D647" s="11">
        <v>0.05</v>
      </c>
    </row>
    <row r="648" spans="1:4" x14ac:dyDescent="0.25">
      <c r="A648" s="11">
        <v>29.24</v>
      </c>
      <c r="B648" s="11">
        <v>742.26521739130465</v>
      </c>
      <c r="C648" s="11">
        <v>2</v>
      </c>
      <c r="D648" s="11">
        <v>0.05</v>
      </c>
    </row>
    <row r="649" spans="1:4" x14ac:dyDescent="0.25">
      <c r="A649" s="11">
        <v>1952.65</v>
      </c>
      <c r="B649" s="11">
        <v>1451.27</v>
      </c>
      <c r="C649" s="11">
        <v>1</v>
      </c>
      <c r="D649" s="11">
        <v>0.05</v>
      </c>
    </row>
    <row r="650" spans="1:4" x14ac:dyDescent="0.25">
      <c r="A650" s="11">
        <v>1858.75</v>
      </c>
      <c r="B650" s="11">
        <v>1451.16</v>
      </c>
      <c r="C650" s="11">
        <v>5</v>
      </c>
      <c r="D650" s="11">
        <v>0</v>
      </c>
    </row>
    <row r="651" spans="1:4" x14ac:dyDescent="0.25">
      <c r="A651" s="11">
        <v>1079.8900000000001</v>
      </c>
      <c r="B651" s="11">
        <v>703.83</v>
      </c>
      <c r="C651" s="11">
        <v>4</v>
      </c>
      <c r="D651" s="11">
        <v>0.05</v>
      </c>
    </row>
    <row r="652" spans="1:4" x14ac:dyDescent="0.25">
      <c r="A652" s="11">
        <v>540.94000000000005</v>
      </c>
      <c r="B652" s="11">
        <v>398.25</v>
      </c>
      <c r="C652" s="11">
        <v>5</v>
      </c>
      <c r="D652" s="11">
        <v>0</v>
      </c>
    </row>
    <row r="653" spans="1:4" x14ac:dyDescent="0.25">
      <c r="A653" s="11">
        <v>1673.69</v>
      </c>
      <c r="B653" s="11">
        <v>1323.38</v>
      </c>
      <c r="C653" s="11">
        <v>2</v>
      </c>
      <c r="D653" s="11">
        <v>0.15</v>
      </c>
    </row>
    <row r="654" spans="1:4" x14ac:dyDescent="0.25">
      <c r="A654" s="11">
        <v>1798.97</v>
      </c>
      <c r="B654" s="11">
        <v>1329.15</v>
      </c>
      <c r="C654" s="11">
        <v>2</v>
      </c>
      <c r="D654" s="11">
        <v>0</v>
      </c>
    </row>
    <row r="655" spans="1:4" x14ac:dyDescent="0.25">
      <c r="A655" s="11">
        <v>1673.69</v>
      </c>
      <c r="B655" s="11">
        <v>1323.38</v>
      </c>
      <c r="C655" s="11">
        <v>1</v>
      </c>
      <c r="D655" s="11">
        <v>0</v>
      </c>
    </row>
    <row r="656" spans="1:4" x14ac:dyDescent="0.25">
      <c r="A656" s="11">
        <v>1878.47</v>
      </c>
      <c r="B656" s="11">
        <v>1014.91</v>
      </c>
      <c r="C656" s="11">
        <v>1</v>
      </c>
      <c r="D656" s="11">
        <v>0.05</v>
      </c>
    </row>
    <row r="657" spans="1:4" x14ac:dyDescent="0.25">
      <c r="A657" s="11">
        <v>1095.72</v>
      </c>
      <c r="B657" s="11">
        <v>822.2</v>
      </c>
      <c r="C657" s="11">
        <v>2</v>
      </c>
      <c r="D657" s="11">
        <v>0.15</v>
      </c>
    </row>
    <row r="658" spans="1:4" x14ac:dyDescent="0.25">
      <c r="A658" s="11">
        <v>1227.24</v>
      </c>
      <c r="B658" s="11">
        <v>977.09</v>
      </c>
      <c r="C658" s="11">
        <v>2</v>
      </c>
      <c r="D658" s="11">
        <v>0</v>
      </c>
    </row>
    <row r="659" spans="1:4" x14ac:dyDescent="0.25">
      <c r="A659" s="11">
        <v>1485.05</v>
      </c>
      <c r="B659" s="11">
        <v>988.31</v>
      </c>
      <c r="C659" s="11">
        <v>5</v>
      </c>
      <c r="D659" s="11">
        <v>0.05</v>
      </c>
    </row>
    <row r="660" spans="1:4" x14ac:dyDescent="0.25">
      <c r="A660" s="11">
        <v>1134.8</v>
      </c>
      <c r="B660" s="11">
        <v>675.1</v>
      </c>
      <c r="C660" s="11">
        <v>5</v>
      </c>
      <c r="D660" s="11">
        <v>0.15</v>
      </c>
    </row>
    <row r="661" spans="1:4" x14ac:dyDescent="0.25">
      <c r="A661" s="11">
        <v>1286.55</v>
      </c>
      <c r="B661" s="11">
        <v>797.54</v>
      </c>
      <c r="C661" s="11">
        <v>4</v>
      </c>
      <c r="D661" s="11">
        <v>0.15</v>
      </c>
    </row>
    <row r="662" spans="1:4" x14ac:dyDescent="0.25">
      <c r="A662" s="11">
        <v>1879.08</v>
      </c>
      <c r="B662" s="11">
        <v>1004.56</v>
      </c>
      <c r="C662" s="11">
        <v>5</v>
      </c>
      <c r="D662" s="11">
        <v>0.05</v>
      </c>
    </row>
    <row r="663" spans="1:4" x14ac:dyDescent="0.25">
      <c r="A663" s="11">
        <v>1858.75</v>
      </c>
      <c r="B663" s="11">
        <v>1451.16</v>
      </c>
      <c r="C663" s="11">
        <v>5</v>
      </c>
      <c r="D663" s="11">
        <v>0.15</v>
      </c>
    </row>
    <row r="664" spans="1:4" x14ac:dyDescent="0.25">
      <c r="A664" s="11">
        <v>1878.47</v>
      </c>
      <c r="B664" s="11">
        <v>1014.91</v>
      </c>
      <c r="C664" s="11">
        <v>2</v>
      </c>
      <c r="D664" s="11">
        <v>0.15</v>
      </c>
    </row>
    <row r="665" spans="1:4" x14ac:dyDescent="0.25">
      <c r="A665" s="11">
        <v>1197.18</v>
      </c>
      <c r="B665" s="11">
        <v>722.74</v>
      </c>
      <c r="C665" s="11">
        <v>4</v>
      </c>
      <c r="D665" s="11">
        <v>0.05</v>
      </c>
    </row>
    <row r="666" spans="1:4" x14ac:dyDescent="0.25">
      <c r="A666" s="11">
        <v>1079.8900000000001</v>
      </c>
      <c r="B666" s="11">
        <v>703.83</v>
      </c>
      <c r="C666" s="11">
        <v>1</v>
      </c>
      <c r="D666" s="11">
        <v>0.05</v>
      </c>
    </row>
    <row r="667" spans="1:4" x14ac:dyDescent="0.25">
      <c r="A667" s="11">
        <v>318.05</v>
      </c>
      <c r="B667" s="11">
        <v>742.26521739130465</v>
      </c>
      <c r="C667" s="11">
        <v>3</v>
      </c>
      <c r="D667" s="11">
        <v>0.15</v>
      </c>
    </row>
    <row r="668" spans="1:4" x14ac:dyDescent="0.25">
      <c r="A668" s="11">
        <v>1878.47</v>
      </c>
      <c r="B668" s="11">
        <v>1014.91</v>
      </c>
      <c r="C668" s="11">
        <v>4</v>
      </c>
      <c r="D668" s="11">
        <v>0.15</v>
      </c>
    </row>
    <row r="669" spans="1:4" x14ac:dyDescent="0.25">
      <c r="A669" s="11">
        <v>1102.791777777778</v>
      </c>
      <c r="B669" s="11">
        <v>164.01</v>
      </c>
      <c r="C669" s="11">
        <v>1</v>
      </c>
      <c r="D669" s="11">
        <v>0</v>
      </c>
    </row>
    <row r="670" spans="1:4" x14ac:dyDescent="0.25">
      <c r="A670" s="11">
        <v>1216.3599999999999</v>
      </c>
      <c r="B670" s="11">
        <v>794.8</v>
      </c>
      <c r="C670" s="11">
        <v>5</v>
      </c>
      <c r="D670" s="11">
        <v>0.1</v>
      </c>
    </row>
    <row r="671" spans="1:4" x14ac:dyDescent="0.25">
      <c r="A671" s="11">
        <v>248.57</v>
      </c>
      <c r="B671" s="11">
        <v>190.67</v>
      </c>
      <c r="C671" s="11">
        <v>4</v>
      </c>
      <c r="D671" s="11">
        <v>0.15</v>
      </c>
    </row>
    <row r="672" spans="1:4" x14ac:dyDescent="0.25">
      <c r="A672" s="11">
        <v>1015.76</v>
      </c>
      <c r="B672" s="11">
        <v>584.4</v>
      </c>
      <c r="C672" s="11">
        <v>2</v>
      </c>
      <c r="D672" s="11">
        <v>0.1</v>
      </c>
    </row>
    <row r="673" spans="1:4" x14ac:dyDescent="0.25">
      <c r="A673" s="11">
        <v>429.15</v>
      </c>
      <c r="B673" s="11">
        <v>258.72000000000003</v>
      </c>
      <c r="C673" s="11">
        <v>3</v>
      </c>
      <c r="D673" s="11">
        <v>0.1</v>
      </c>
    </row>
    <row r="674" spans="1:4" x14ac:dyDescent="0.25">
      <c r="A674" s="11">
        <v>388.26</v>
      </c>
      <c r="B674" s="11">
        <v>199.3</v>
      </c>
      <c r="C674" s="11">
        <v>2</v>
      </c>
      <c r="D674" s="11">
        <v>0.05</v>
      </c>
    </row>
    <row r="675" spans="1:4" x14ac:dyDescent="0.25">
      <c r="A675" s="11">
        <v>388.26</v>
      </c>
      <c r="B675" s="11">
        <v>199.3</v>
      </c>
      <c r="C675" s="11">
        <v>5</v>
      </c>
      <c r="D675" s="11">
        <v>0.05</v>
      </c>
    </row>
    <row r="676" spans="1:4" x14ac:dyDescent="0.25">
      <c r="A676" s="11">
        <v>1044.6400000000001</v>
      </c>
      <c r="B676" s="11">
        <v>775.07</v>
      </c>
      <c r="C676" s="11">
        <v>4</v>
      </c>
      <c r="D676" s="11">
        <v>0.1</v>
      </c>
    </row>
    <row r="677" spans="1:4" x14ac:dyDescent="0.25">
      <c r="A677" s="11">
        <v>25.57</v>
      </c>
      <c r="B677" s="11">
        <v>19.05</v>
      </c>
      <c r="C677" s="11">
        <v>4</v>
      </c>
      <c r="D677" s="11">
        <v>0</v>
      </c>
    </row>
    <row r="678" spans="1:4" x14ac:dyDescent="0.25">
      <c r="A678" s="11">
        <v>1342.75</v>
      </c>
      <c r="B678" s="11">
        <v>797.94</v>
      </c>
      <c r="C678" s="11">
        <v>5</v>
      </c>
      <c r="D678" s="11">
        <v>0.1</v>
      </c>
    </row>
    <row r="679" spans="1:4" x14ac:dyDescent="0.25">
      <c r="A679" s="11">
        <v>1165.3699999999999</v>
      </c>
      <c r="B679" s="11">
        <v>926.55</v>
      </c>
      <c r="C679" s="11">
        <v>2.9905584572117316</v>
      </c>
      <c r="D679" s="11">
        <v>0</v>
      </c>
    </row>
    <row r="680" spans="1:4" x14ac:dyDescent="0.25">
      <c r="A680" s="11">
        <v>540.94000000000005</v>
      </c>
      <c r="B680" s="11">
        <v>398.25</v>
      </c>
      <c r="C680" s="11">
        <v>4</v>
      </c>
      <c r="D680" s="11">
        <v>0.15</v>
      </c>
    </row>
    <row r="681" spans="1:4" x14ac:dyDescent="0.25">
      <c r="A681" s="11">
        <v>1673.69</v>
      </c>
      <c r="B681" s="11">
        <v>1323.38</v>
      </c>
      <c r="C681" s="11">
        <v>2</v>
      </c>
      <c r="D681" s="11">
        <v>0.15</v>
      </c>
    </row>
    <row r="682" spans="1:4" x14ac:dyDescent="0.25">
      <c r="A682" s="11">
        <v>540.94000000000005</v>
      </c>
      <c r="B682" s="11">
        <v>398.25</v>
      </c>
      <c r="C682" s="11">
        <v>2</v>
      </c>
      <c r="D682" s="11">
        <v>0</v>
      </c>
    </row>
    <row r="683" spans="1:4" x14ac:dyDescent="0.25">
      <c r="A683" s="11">
        <v>1193.0899999999999</v>
      </c>
      <c r="B683" s="11">
        <v>818.24</v>
      </c>
      <c r="C683" s="11">
        <v>3</v>
      </c>
      <c r="D683" s="11">
        <v>0.05</v>
      </c>
    </row>
    <row r="684" spans="1:4" x14ac:dyDescent="0.25">
      <c r="A684" s="11">
        <v>1853.77</v>
      </c>
      <c r="B684" s="11">
        <v>1363.52</v>
      </c>
      <c r="C684" s="11">
        <v>1</v>
      </c>
      <c r="D684" s="11">
        <v>0.15</v>
      </c>
    </row>
    <row r="685" spans="1:4" x14ac:dyDescent="0.25">
      <c r="A685" s="11">
        <v>1134.8</v>
      </c>
      <c r="B685" s="11">
        <v>675.1</v>
      </c>
      <c r="C685" s="11">
        <v>5</v>
      </c>
      <c r="D685" s="11">
        <v>0.15</v>
      </c>
    </row>
    <row r="686" spans="1:4" x14ac:dyDescent="0.25">
      <c r="A686" s="11">
        <v>1342.75</v>
      </c>
      <c r="B686" s="11">
        <v>797.94</v>
      </c>
      <c r="C686" s="11">
        <v>2</v>
      </c>
      <c r="D686" s="11">
        <v>0.1</v>
      </c>
    </row>
    <row r="687" spans="1:4" x14ac:dyDescent="0.25">
      <c r="A687" s="11">
        <v>1673.69</v>
      </c>
      <c r="B687" s="11">
        <v>1323.38</v>
      </c>
      <c r="C687" s="11">
        <v>5</v>
      </c>
      <c r="D687" s="11">
        <v>0.15</v>
      </c>
    </row>
    <row r="688" spans="1:4" x14ac:dyDescent="0.25">
      <c r="A688" s="11">
        <v>1762.92</v>
      </c>
      <c r="B688" s="11">
        <v>1346.48</v>
      </c>
      <c r="C688" s="11">
        <v>1</v>
      </c>
      <c r="D688" s="11">
        <v>0</v>
      </c>
    </row>
    <row r="689" spans="1:4" x14ac:dyDescent="0.25">
      <c r="A689" s="11">
        <v>1673.69</v>
      </c>
      <c r="B689" s="11">
        <v>1323.38</v>
      </c>
      <c r="C689" s="11">
        <v>3</v>
      </c>
      <c r="D689" s="11">
        <v>0.15</v>
      </c>
    </row>
    <row r="690" spans="1:4" x14ac:dyDescent="0.25">
      <c r="A690" s="11">
        <v>1673.69</v>
      </c>
      <c r="B690" s="11">
        <v>1323.38</v>
      </c>
      <c r="C690" s="11">
        <v>2</v>
      </c>
      <c r="D690" s="11">
        <v>0.1</v>
      </c>
    </row>
    <row r="691" spans="1:4" x14ac:dyDescent="0.25">
      <c r="A691" s="11">
        <v>1501.46</v>
      </c>
      <c r="B691" s="11">
        <v>1167.73</v>
      </c>
      <c r="C691" s="11">
        <v>4</v>
      </c>
      <c r="D691" s="11">
        <v>0.05</v>
      </c>
    </row>
    <row r="692" spans="1:4" x14ac:dyDescent="0.25">
      <c r="A692" s="11">
        <v>1193.0899999999999</v>
      </c>
      <c r="B692" s="11">
        <v>818.24</v>
      </c>
      <c r="C692" s="11">
        <v>1</v>
      </c>
      <c r="D692" s="11">
        <v>0.05</v>
      </c>
    </row>
    <row r="693" spans="1:4" x14ac:dyDescent="0.25">
      <c r="A693" s="11">
        <v>1286.55</v>
      </c>
      <c r="B693" s="11">
        <v>797.54</v>
      </c>
      <c r="C693" s="11">
        <v>5</v>
      </c>
      <c r="D693" s="11">
        <v>0</v>
      </c>
    </row>
    <row r="694" spans="1:4" x14ac:dyDescent="0.25">
      <c r="A694" s="11">
        <v>123.19</v>
      </c>
      <c r="B694" s="11">
        <v>80.36</v>
      </c>
      <c r="C694" s="11">
        <v>1</v>
      </c>
      <c r="D694" s="11">
        <v>0</v>
      </c>
    </row>
    <row r="695" spans="1:4" x14ac:dyDescent="0.25">
      <c r="A695" s="11">
        <v>673.78</v>
      </c>
      <c r="B695" s="11">
        <v>363.33</v>
      </c>
      <c r="C695" s="11">
        <v>1</v>
      </c>
      <c r="D695" s="11">
        <v>0.1</v>
      </c>
    </row>
    <row r="696" spans="1:4" x14ac:dyDescent="0.25">
      <c r="A696" s="11">
        <v>1952.65</v>
      </c>
      <c r="B696" s="11">
        <v>1451.27</v>
      </c>
      <c r="C696" s="11">
        <v>4</v>
      </c>
      <c r="D696" s="11">
        <v>0.15</v>
      </c>
    </row>
    <row r="697" spans="1:4" x14ac:dyDescent="0.25">
      <c r="A697" s="11">
        <v>1879.08</v>
      </c>
      <c r="B697" s="11">
        <v>1004.56</v>
      </c>
      <c r="C697" s="11">
        <v>5</v>
      </c>
      <c r="D697" s="11">
        <v>0</v>
      </c>
    </row>
    <row r="698" spans="1:4" x14ac:dyDescent="0.25">
      <c r="A698" s="11">
        <v>1798.97</v>
      </c>
      <c r="B698" s="11">
        <v>1329.15</v>
      </c>
      <c r="C698" s="11">
        <v>2.9905584572117316</v>
      </c>
      <c r="D698" s="11">
        <v>7.5826487677821602E-2</v>
      </c>
    </row>
    <row r="699" spans="1:4" x14ac:dyDescent="0.25">
      <c r="A699" s="11">
        <v>1102.791777777778</v>
      </c>
      <c r="B699" s="11">
        <v>242.98</v>
      </c>
      <c r="C699" s="11">
        <v>4</v>
      </c>
      <c r="D699" s="11">
        <v>0</v>
      </c>
    </row>
    <row r="700" spans="1:4" x14ac:dyDescent="0.25">
      <c r="A700" s="11">
        <v>1396.22</v>
      </c>
      <c r="B700" s="11">
        <v>1004.09</v>
      </c>
      <c r="C700" s="11">
        <v>4</v>
      </c>
      <c r="D700" s="11">
        <v>0.1</v>
      </c>
    </row>
    <row r="701" spans="1:4" x14ac:dyDescent="0.25">
      <c r="A701" s="11">
        <v>270.45</v>
      </c>
      <c r="B701" s="11">
        <v>742.26521739130465</v>
      </c>
      <c r="C701" s="11">
        <v>2</v>
      </c>
      <c r="D701" s="11">
        <v>0.1</v>
      </c>
    </row>
    <row r="702" spans="1:4" x14ac:dyDescent="0.25">
      <c r="A702" s="11">
        <v>818.76</v>
      </c>
      <c r="B702" s="11">
        <v>527.62</v>
      </c>
      <c r="C702" s="11">
        <v>5</v>
      </c>
      <c r="D702" s="11">
        <v>0.1</v>
      </c>
    </row>
    <row r="703" spans="1:4" x14ac:dyDescent="0.25">
      <c r="A703" s="11">
        <v>123.19</v>
      </c>
      <c r="B703" s="11">
        <v>80.36</v>
      </c>
      <c r="C703" s="11">
        <v>4</v>
      </c>
      <c r="D703" s="11">
        <v>0.05</v>
      </c>
    </row>
    <row r="704" spans="1:4" x14ac:dyDescent="0.25">
      <c r="A704" s="11">
        <v>1044.6400000000001</v>
      </c>
      <c r="B704" s="11">
        <v>775.07</v>
      </c>
      <c r="C704" s="11">
        <v>2</v>
      </c>
      <c r="D704" s="11">
        <v>0.1</v>
      </c>
    </row>
    <row r="705" spans="1:4" x14ac:dyDescent="0.25">
      <c r="A705" s="11">
        <v>1246.1099999999999</v>
      </c>
      <c r="B705" s="11">
        <v>833.52</v>
      </c>
      <c r="C705" s="11">
        <v>5</v>
      </c>
      <c r="D705" s="11">
        <v>0.1</v>
      </c>
    </row>
    <row r="706" spans="1:4" x14ac:dyDescent="0.25">
      <c r="A706" s="11">
        <v>428.05</v>
      </c>
      <c r="B706" s="11">
        <v>246.07</v>
      </c>
      <c r="C706" s="11">
        <v>3</v>
      </c>
      <c r="D706" s="11">
        <v>0.1</v>
      </c>
    </row>
    <row r="707" spans="1:4" x14ac:dyDescent="0.25">
      <c r="A707" s="11">
        <v>673.78</v>
      </c>
      <c r="B707" s="11">
        <v>363.33</v>
      </c>
      <c r="C707" s="11">
        <v>1</v>
      </c>
      <c r="D707" s="11">
        <v>0.15</v>
      </c>
    </row>
    <row r="708" spans="1:4" x14ac:dyDescent="0.25">
      <c r="A708" s="11">
        <v>1134.8</v>
      </c>
      <c r="B708" s="11">
        <v>675.1</v>
      </c>
      <c r="C708" s="11">
        <v>4</v>
      </c>
      <c r="D708" s="11">
        <v>0.05</v>
      </c>
    </row>
    <row r="709" spans="1:4" x14ac:dyDescent="0.25">
      <c r="A709" s="11">
        <v>388.26</v>
      </c>
      <c r="B709" s="11">
        <v>199.3</v>
      </c>
      <c r="C709" s="11">
        <v>4</v>
      </c>
      <c r="D709" s="11">
        <v>0.1</v>
      </c>
    </row>
    <row r="710" spans="1:4" x14ac:dyDescent="0.25">
      <c r="A710" s="11">
        <v>1272.23</v>
      </c>
      <c r="B710" s="11">
        <v>952.65</v>
      </c>
      <c r="C710" s="11">
        <v>3</v>
      </c>
      <c r="D710" s="11">
        <v>0.1</v>
      </c>
    </row>
    <row r="711" spans="1:4" x14ac:dyDescent="0.25">
      <c r="A711" s="11">
        <v>1246.1099999999999</v>
      </c>
      <c r="B711" s="11">
        <v>833.52</v>
      </c>
      <c r="C711" s="11">
        <v>4</v>
      </c>
      <c r="D711" s="11">
        <v>0</v>
      </c>
    </row>
    <row r="712" spans="1:4" x14ac:dyDescent="0.25">
      <c r="A712" s="11">
        <v>564.41999999999996</v>
      </c>
      <c r="B712" s="11">
        <v>293.95999999999998</v>
      </c>
      <c r="C712" s="11">
        <v>2</v>
      </c>
      <c r="D712" s="11">
        <v>0.05</v>
      </c>
    </row>
    <row r="713" spans="1:4" x14ac:dyDescent="0.25">
      <c r="A713" s="11">
        <v>1095.72</v>
      </c>
      <c r="B713" s="11">
        <v>822.2</v>
      </c>
      <c r="C713" s="11">
        <v>1</v>
      </c>
      <c r="D713" s="11">
        <v>0</v>
      </c>
    </row>
    <row r="714" spans="1:4" x14ac:dyDescent="0.25">
      <c r="A714" s="11">
        <v>1165.3699999999999</v>
      </c>
      <c r="B714" s="11">
        <v>926.55</v>
      </c>
      <c r="C714" s="11">
        <v>3</v>
      </c>
      <c r="D714" s="11">
        <v>0.1</v>
      </c>
    </row>
    <row r="715" spans="1:4" x14ac:dyDescent="0.25">
      <c r="A715" s="11">
        <v>1102.791777777778</v>
      </c>
      <c r="B715" s="11">
        <v>316.63</v>
      </c>
      <c r="C715" s="11">
        <v>1</v>
      </c>
      <c r="D715" s="11">
        <v>0.1</v>
      </c>
    </row>
    <row r="716" spans="1:4" x14ac:dyDescent="0.25">
      <c r="A716" s="11">
        <v>1102.791777777778</v>
      </c>
      <c r="B716" s="11">
        <v>742.26521739130465</v>
      </c>
      <c r="C716" s="11">
        <v>2</v>
      </c>
      <c r="D716" s="11">
        <v>0.15</v>
      </c>
    </row>
    <row r="717" spans="1:4" x14ac:dyDescent="0.25">
      <c r="A717" s="11">
        <v>540.94000000000005</v>
      </c>
      <c r="B717" s="11">
        <v>398.25</v>
      </c>
      <c r="C717" s="11">
        <v>1</v>
      </c>
      <c r="D717" s="11">
        <v>0.05</v>
      </c>
    </row>
    <row r="718" spans="1:4" x14ac:dyDescent="0.25">
      <c r="A718" s="11">
        <v>270.45</v>
      </c>
      <c r="B718" s="11">
        <v>742.26521739130465</v>
      </c>
      <c r="C718" s="11">
        <v>3</v>
      </c>
      <c r="D718" s="11">
        <v>0.1</v>
      </c>
    </row>
    <row r="719" spans="1:4" x14ac:dyDescent="0.25">
      <c r="A719" s="11">
        <v>1879.08</v>
      </c>
      <c r="B719" s="11">
        <v>1004.56</v>
      </c>
      <c r="C719" s="11">
        <v>3</v>
      </c>
      <c r="D719" s="11">
        <v>0.05</v>
      </c>
    </row>
    <row r="720" spans="1:4" x14ac:dyDescent="0.25">
      <c r="A720" s="11">
        <v>1673.69</v>
      </c>
      <c r="B720" s="11">
        <v>1323.38</v>
      </c>
      <c r="C720" s="11">
        <v>2</v>
      </c>
      <c r="D720" s="11">
        <v>0.05</v>
      </c>
    </row>
    <row r="721" spans="1:4" x14ac:dyDescent="0.25">
      <c r="A721" s="11">
        <v>1858.75</v>
      </c>
      <c r="B721" s="11">
        <v>1451.16</v>
      </c>
      <c r="C721" s="11">
        <v>1</v>
      </c>
      <c r="D721" s="11">
        <v>0.1</v>
      </c>
    </row>
    <row r="722" spans="1:4" x14ac:dyDescent="0.25">
      <c r="A722" s="11">
        <v>1044.6400000000001</v>
      </c>
      <c r="B722" s="11">
        <v>775.07</v>
      </c>
      <c r="C722" s="11">
        <v>5</v>
      </c>
      <c r="D722" s="11">
        <v>0.05</v>
      </c>
    </row>
    <row r="723" spans="1:4" x14ac:dyDescent="0.25">
      <c r="A723" s="11">
        <v>109.78</v>
      </c>
      <c r="B723" s="11">
        <v>70.59</v>
      </c>
      <c r="C723" s="11">
        <v>3</v>
      </c>
      <c r="D723" s="11">
        <v>0.15</v>
      </c>
    </row>
    <row r="724" spans="1:4" x14ac:dyDescent="0.25">
      <c r="A724" s="11">
        <v>1165.3699999999999</v>
      </c>
      <c r="B724" s="11">
        <v>926.55</v>
      </c>
      <c r="C724" s="11">
        <v>3</v>
      </c>
      <c r="D724" s="11">
        <v>0.15</v>
      </c>
    </row>
    <row r="725" spans="1:4" x14ac:dyDescent="0.25">
      <c r="A725" s="11">
        <v>1762.92</v>
      </c>
      <c r="B725" s="11">
        <v>1346.48</v>
      </c>
      <c r="C725" s="11">
        <v>4</v>
      </c>
      <c r="D725" s="11">
        <v>0</v>
      </c>
    </row>
    <row r="726" spans="1:4" x14ac:dyDescent="0.25">
      <c r="A726" s="11">
        <v>1635.01</v>
      </c>
      <c r="B726" s="11">
        <v>1043.29</v>
      </c>
      <c r="C726" s="11">
        <v>5</v>
      </c>
      <c r="D726" s="11">
        <v>0.1</v>
      </c>
    </row>
    <row r="727" spans="1:4" x14ac:dyDescent="0.25">
      <c r="A727" s="11">
        <v>1102.791777777778</v>
      </c>
      <c r="B727" s="11">
        <v>242.98</v>
      </c>
      <c r="C727" s="11">
        <v>5</v>
      </c>
      <c r="D727" s="11">
        <v>0.05</v>
      </c>
    </row>
    <row r="728" spans="1:4" x14ac:dyDescent="0.25">
      <c r="A728" s="11">
        <v>1095.72</v>
      </c>
      <c r="B728" s="11">
        <v>822.2</v>
      </c>
      <c r="C728" s="11">
        <v>5</v>
      </c>
      <c r="D728" s="11">
        <v>0.1</v>
      </c>
    </row>
    <row r="729" spans="1:4" x14ac:dyDescent="0.25">
      <c r="A729" s="11">
        <v>1134.8</v>
      </c>
      <c r="B729" s="11">
        <v>675.1</v>
      </c>
      <c r="C729" s="11">
        <v>4</v>
      </c>
      <c r="D729" s="11">
        <v>0.1</v>
      </c>
    </row>
    <row r="730" spans="1:4" x14ac:dyDescent="0.25">
      <c r="A730" s="11">
        <v>1853.77</v>
      </c>
      <c r="B730" s="11">
        <v>1363.52</v>
      </c>
      <c r="C730" s="11">
        <v>3</v>
      </c>
      <c r="D730" s="11">
        <v>0.15</v>
      </c>
    </row>
    <row r="731" spans="1:4" x14ac:dyDescent="0.25">
      <c r="A731" s="11">
        <v>1501.46</v>
      </c>
      <c r="B731" s="11">
        <v>1167.73</v>
      </c>
      <c r="C731" s="11">
        <v>1</v>
      </c>
      <c r="D731" s="11">
        <v>0.1</v>
      </c>
    </row>
    <row r="732" spans="1:4" x14ac:dyDescent="0.25">
      <c r="A732" s="11">
        <v>1878.47</v>
      </c>
      <c r="B732" s="11">
        <v>1014.91</v>
      </c>
      <c r="C732" s="11">
        <v>4</v>
      </c>
      <c r="D732" s="11">
        <v>0.05</v>
      </c>
    </row>
    <row r="733" spans="1:4" x14ac:dyDescent="0.25">
      <c r="A733" s="11">
        <v>1286.55</v>
      </c>
      <c r="B733" s="11">
        <v>797.54</v>
      </c>
      <c r="C733" s="11">
        <v>5</v>
      </c>
      <c r="D733" s="11">
        <v>0.15</v>
      </c>
    </row>
    <row r="734" spans="1:4" x14ac:dyDescent="0.25">
      <c r="A734" s="11">
        <v>1102.791777777778</v>
      </c>
      <c r="B734" s="11">
        <v>742.26521739130465</v>
      </c>
      <c r="C734" s="11">
        <v>2</v>
      </c>
      <c r="D734" s="11">
        <v>0.1</v>
      </c>
    </row>
    <row r="735" spans="1:4" x14ac:dyDescent="0.25">
      <c r="A735" s="11">
        <v>1165.3699999999999</v>
      </c>
      <c r="B735" s="11">
        <v>926.55</v>
      </c>
      <c r="C735" s="11">
        <v>1</v>
      </c>
      <c r="D735" s="11">
        <v>0.15</v>
      </c>
    </row>
    <row r="736" spans="1:4" x14ac:dyDescent="0.25">
      <c r="A736" s="11">
        <v>25.57</v>
      </c>
      <c r="B736" s="11">
        <v>19.05</v>
      </c>
      <c r="C736" s="11">
        <v>5</v>
      </c>
      <c r="D736" s="11">
        <v>0</v>
      </c>
    </row>
    <row r="737" spans="1:4" x14ac:dyDescent="0.25">
      <c r="A737" s="11">
        <v>1396.22</v>
      </c>
      <c r="B737" s="11">
        <v>1004.09</v>
      </c>
      <c r="C737" s="11">
        <v>2</v>
      </c>
      <c r="D737" s="11">
        <v>0.1</v>
      </c>
    </row>
    <row r="738" spans="1:4" x14ac:dyDescent="0.25">
      <c r="A738" s="11">
        <v>1798.97</v>
      </c>
      <c r="B738" s="11">
        <v>1329.15</v>
      </c>
      <c r="C738" s="11">
        <v>3</v>
      </c>
      <c r="D738" s="11">
        <v>0.15</v>
      </c>
    </row>
    <row r="739" spans="1:4" x14ac:dyDescent="0.25">
      <c r="A739" s="11">
        <v>388.26</v>
      </c>
      <c r="B739" s="11">
        <v>199.3</v>
      </c>
      <c r="C739" s="11">
        <v>1</v>
      </c>
      <c r="D739" s="11">
        <v>0</v>
      </c>
    </row>
    <row r="740" spans="1:4" x14ac:dyDescent="0.25">
      <c r="A740" s="11">
        <v>564.41999999999996</v>
      </c>
      <c r="B740" s="11">
        <v>293.95999999999998</v>
      </c>
      <c r="C740" s="11">
        <v>2</v>
      </c>
      <c r="D740" s="11">
        <v>0.15</v>
      </c>
    </row>
    <row r="741" spans="1:4" x14ac:dyDescent="0.25">
      <c r="A741" s="11">
        <v>1015.76</v>
      </c>
      <c r="B741" s="11">
        <v>584.4</v>
      </c>
      <c r="C741" s="11">
        <v>1</v>
      </c>
      <c r="D741" s="11">
        <v>0.15</v>
      </c>
    </row>
    <row r="742" spans="1:4" x14ac:dyDescent="0.25">
      <c r="A742" s="11">
        <v>1745.61</v>
      </c>
      <c r="B742" s="11">
        <v>1322.44</v>
      </c>
      <c r="C742" s="11">
        <v>3</v>
      </c>
      <c r="D742" s="11">
        <v>0</v>
      </c>
    </row>
    <row r="743" spans="1:4" x14ac:dyDescent="0.25">
      <c r="A743" s="11">
        <v>1102.791777777778</v>
      </c>
      <c r="B743" s="11">
        <v>742.26521739130465</v>
      </c>
      <c r="C743" s="11">
        <v>3</v>
      </c>
      <c r="D743" s="11">
        <v>0.1</v>
      </c>
    </row>
    <row r="744" spans="1:4" x14ac:dyDescent="0.25">
      <c r="A744" s="11">
        <v>1745.61</v>
      </c>
      <c r="B744" s="11">
        <v>1322.44</v>
      </c>
      <c r="C744" s="11">
        <v>2</v>
      </c>
      <c r="D744" s="11">
        <v>0.05</v>
      </c>
    </row>
    <row r="745" spans="1:4" x14ac:dyDescent="0.25">
      <c r="A745" s="11">
        <v>1952.65</v>
      </c>
      <c r="B745" s="11">
        <v>1451.27</v>
      </c>
      <c r="C745" s="11">
        <v>4</v>
      </c>
      <c r="D745" s="11">
        <v>0.05</v>
      </c>
    </row>
    <row r="746" spans="1:4" x14ac:dyDescent="0.25">
      <c r="A746" s="11">
        <v>1487.41</v>
      </c>
      <c r="B746" s="11">
        <v>813.07</v>
      </c>
      <c r="C746" s="11">
        <v>3</v>
      </c>
      <c r="D746" s="11">
        <v>0.15</v>
      </c>
    </row>
    <row r="747" spans="1:4" x14ac:dyDescent="0.25">
      <c r="A747" s="11">
        <v>1246.1099999999999</v>
      </c>
      <c r="B747" s="11">
        <v>833.52</v>
      </c>
      <c r="C747" s="11">
        <v>5</v>
      </c>
      <c r="D747" s="11">
        <v>0</v>
      </c>
    </row>
    <row r="748" spans="1:4" x14ac:dyDescent="0.25">
      <c r="A748" s="11">
        <v>109.78</v>
      </c>
      <c r="B748" s="11">
        <v>70.59</v>
      </c>
      <c r="C748" s="11">
        <v>3</v>
      </c>
      <c r="D748" s="11">
        <v>0.05</v>
      </c>
    </row>
    <row r="749" spans="1:4" x14ac:dyDescent="0.25">
      <c r="A749" s="11">
        <v>270.45</v>
      </c>
      <c r="B749" s="11">
        <v>742.26521739130465</v>
      </c>
      <c r="C749" s="11">
        <v>5</v>
      </c>
      <c r="D749" s="11">
        <v>0.15</v>
      </c>
    </row>
    <row r="750" spans="1:4" x14ac:dyDescent="0.25">
      <c r="A750" s="11">
        <v>1194.1199999999999</v>
      </c>
      <c r="B750" s="11">
        <v>838.95</v>
      </c>
      <c r="C750" s="11">
        <v>1</v>
      </c>
      <c r="D750" s="11">
        <v>0.1</v>
      </c>
    </row>
    <row r="751" spans="1:4" x14ac:dyDescent="0.25">
      <c r="A751" s="11">
        <v>564.41999999999996</v>
      </c>
      <c r="B751" s="11">
        <v>293.95999999999998</v>
      </c>
      <c r="C751" s="11">
        <v>5</v>
      </c>
      <c r="D751" s="11">
        <v>0.1</v>
      </c>
    </row>
    <row r="752" spans="1:4" x14ac:dyDescent="0.25">
      <c r="A752" s="11">
        <v>818.76</v>
      </c>
      <c r="B752" s="11">
        <v>527.62</v>
      </c>
      <c r="C752" s="11">
        <v>3</v>
      </c>
      <c r="D752" s="11">
        <v>0</v>
      </c>
    </row>
    <row r="753" spans="1:4" x14ac:dyDescent="0.25">
      <c r="A753" s="11">
        <v>1762.92</v>
      </c>
      <c r="B753" s="11">
        <v>1346.48</v>
      </c>
      <c r="C753" s="11">
        <v>3</v>
      </c>
      <c r="D753" s="11">
        <v>0.1</v>
      </c>
    </row>
    <row r="754" spans="1:4" x14ac:dyDescent="0.25">
      <c r="A754" s="11">
        <v>1044.6400000000001</v>
      </c>
      <c r="B754" s="11">
        <v>775.07</v>
      </c>
      <c r="C754" s="11">
        <v>5</v>
      </c>
      <c r="D754" s="11">
        <v>0</v>
      </c>
    </row>
    <row r="755" spans="1:4" x14ac:dyDescent="0.25">
      <c r="A755" s="11">
        <v>1745.61</v>
      </c>
      <c r="B755" s="11">
        <v>1322.44</v>
      </c>
      <c r="C755" s="11">
        <v>5</v>
      </c>
      <c r="D755" s="11">
        <v>0.1</v>
      </c>
    </row>
    <row r="756" spans="1:4" x14ac:dyDescent="0.25">
      <c r="A756" s="11">
        <v>1095.72</v>
      </c>
      <c r="B756" s="11">
        <v>822.2</v>
      </c>
      <c r="C756" s="11">
        <v>2</v>
      </c>
      <c r="D756" s="11">
        <v>0.1</v>
      </c>
    </row>
    <row r="757" spans="1:4" x14ac:dyDescent="0.25">
      <c r="A757" s="11">
        <v>1193.0899999999999</v>
      </c>
      <c r="B757" s="11">
        <v>818.24</v>
      </c>
      <c r="C757" s="11">
        <v>2</v>
      </c>
      <c r="D757" s="11">
        <v>0</v>
      </c>
    </row>
    <row r="758" spans="1:4" x14ac:dyDescent="0.25">
      <c r="A758" s="11">
        <v>1853.77</v>
      </c>
      <c r="B758" s="11">
        <v>1363.52</v>
      </c>
      <c r="C758" s="11">
        <v>1</v>
      </c>
      <c r="D758" s="11">
        <v>0.1</v>
      </c>
    </row>
    <row r="759" spans="1:4" x14ac:dyDescent="0.25">
      <c r="A759" s="11">
        <v>1095.72</v>
      </c>
      <c r="B759" s="11">
        <v>822.2</v>
      </c>
      <c r="C759" s="11">
        <v>5</v>
      </c>
      <c r="D759" s="11">
        <v>0.15</v>
      </c>
    </row>
    <row r="760" spans="1:4" x14ac:dyDescent="0.25">
      <c r="A760" s="11">
        <v>1673.69</v>
      </c>
      <c r="B760" s="11">
        <v>1323.38</v>
      </c>
      <c r="C760" s="11">
        <v>3</v>
      </c>
      <c r="D760" s="11">
        <v>0.15</v>
      </c>
    </row>
    <row r="761" spans="1:4" x14ac:dyDescent="0.25">
      <c r="A761" s="11">
        <v>1015.76</v>
      </c>
      <c r="B761" s="11">
        <v>584.4</v>
      </c>
      <c r="C761" s="11">
        <v>1</v>
      </c>
      <c r="D761" s="11">
        <v>0.05</v>
      </c>
    </row>
    <row r="762" spans="1:4" x14ac:dyDescent="0.25">
      <c r="A762" s="11">
        <v>29.24</v>
      </c>
      <c r="B762" s="11">
        <v>742.26521739130465</v>
      </c>
      <c r="C762" s="11">
        <v>4</v>
      </c>
      <c r="D762" s="11">
        <v>0</v>
      </c>
    </row>
    <row r="763" spans="1:4" x14ac:dyDescent="0.25">
      <c r="A763" s="11">
        <v>1015.76</v>
      </c>
      <c r="B763" s="11">
        <v>584.4</v>
      </c>
      <c r="C763" s="11">
        <v>3</v>
      </c>
      <c r="D763" s="11">
        <v>0</v>
      </c>
    </row>
    <row r="764" spans="1:4" x14ac:dyDescent="0.25">
      <c r="A764" s="11">
        <v>1272.23</v>
      </c>
      <c r="B764" s="11">
        <v>952.65</v>
      </c>
      <c r="C764" s="11">
        <v>4</v>
      </c>
      <c r="D764" s="11">
        <v>0.15</v>
      </c>
    </row>
    <row r="765" spans="1:4" x14ac:dyDescent="0.25">
      <c r="A765" s="11">
        <v>1745.61</v>
      </c>
      <c r="B765" s="11">
        <v>1322.44</v>
      </c>
      <c r="C765" s="11">
        <v>5</v>
      </c>
      <c r="D765" s="11">
        <v>0.15</v>
      </c>
    </row>
    <row r="766" spans="1:4" x14ac:dyDescent="0.25">
      <c r="A766" s="11">
        <v>1193.0899999999999</v>
      </c>
      <c r="B766" s="11">
        <v>818.24</v>
      </c>
      <c r="C766" s="11">
        <v>2</v>
      </c>
      <c r="D766" s="11">
        <v>0.15</v>
      </c>
    </row>
    <row r="767" spans="1:4" x14ac:dyDescent="0.25">
      <c r="A767" s="11">
        <v>1396.22</v>
      </c>
      <c r="B767" s="11">
        <v>1004.09</v>
      </c>
      <c r="C767" s="11">
        <v>3</v>
      </c>
      <c r="D767" s="11">
        <v>0.05</v>
      </c>
    </row>
    <row r="768" spans="1:4" x14ac:dyDescent="0.25">
      <c r="A768" s="11">
        <v>1474.12</v>
      </c>
      <c r="B768" s="11">
        <v>764.02</v>
      </c>
      <c r="C768" s="11">
        <v>3</v>
      </c>
      <c r="D768" s="11">
        <v>0.1</v>
      </c>
    </row>
    <row r="769" spans="1:4" x14ac:dyDescent="0.25">
      <c r="A769" s="11">
        <v>564.41999999999996</v>
      </c>
      <c r="B769" s="11">
        <v>293.95999999999998</v>
      </c>
      <c r="C769" s="11">
        <v>3</v>
      </c>
      <c r="D769" s="11">
        <v>0.15</v>
      </c>
    </row>
    <row r="770" spans="1:4" x14ac:dyDescent="0.25">
      <c r="A770" s="11">
        <v>109.78</v>
      </c>
      <c r="B770" s="11">
        <v>70.59</v>
      </c>
      <c r="C770" s="11">
        <v>1</v>
      </c>
      <c r="D770" s="11">
        <v>0.05</v>
      </c>
    </row>
    <row r="771" spans="1:4" x14ac:dyDescent="0.25">
      <c r="A771" s="11">
        <v>1272.23</v>
      </c>
      <c r="B771" s="11">
        <v>952.65</v>
      </c>
      <c r="C771" s="11">
        <v>5</v>
      </c>
      <c r="D771" s="11">
        <v>0.1</v>
      </c>
    </row>
    <row r="772" spans="1:4" x14ac:dyDescent="0.25">
      <c r="A772" s="11">
        <v>1272.23</v>
      </c>
      <c r="B772" s="11">
        <v>952.65</v>
      </c>
      <c r="C772" s="11">
        <v>3</v>
      </c>
      <c r="D772" s="11">
        <v>0.1</v>
      </c>
    </row>
    <row r="773" spans="1:4" x14ac:dyDescent="0.25">
      <c r="A773" s="11">
        <v>1272.23</v>
      </c>
      <c r="B773" s="11">
        <v>952.65</v>
      </c>
      <c r="C773" s="11">
        <v>3</v>
      </c>
      <c r="D773" s="11">
        <v>0.1</v>
      </c>
    </row>
    <row r="774" spans="1:4" x14ac:dyDescent="0.25">
      <c r="A774" s="11">
        <v>1562.43</v>
      </c>
      <c r="B774" s="11">
        <v>1195.6300000000001</v>
      </c>
      <c r="C774" s="11">
        <v>5</v>
      </c>
      <c r="D774" s="11">
        <v>0.1</v>
      </c>
    </row>
    <row r="775" spans="1:4" x14ac:dyDescent="0.25">
      <c r="A775" s="11">
        <v>270.45</v>
      </c>
      <c r="B775" s="11">
        <v>742.26521739130465</v>
      </c>
      <c r="C775" s="11">
        <v>2</v>
      </c>
      <c r="D775" s="11">
        <v>0.15</v>
      </c>
    </row>
    <row r="776" spans="1:4" x14ac:dyDescent="0.25">
      <c r="A776" s="11">
        <v>1798.97</v>
      </c>
      <c r="B776" s="11">
        <v>1329.15</v>
      </c>
      <c r="C776" s="11">
        <v>2</v>
      </c>
      <c r="D776" s="11">
        <v>0.15</v>
      </c>
    </row>
    <row r="777" spans="1:4" x14ac:dyDescent="0.25">
      <c r="A777" s="11">
        <v>248.57</v>
      </c>
      <c r="B777" s="11">
        <v>190.67</v>
      </c>
      <c r="C777" s="11">
        <v>5</v>
      </c>
      <c r="D777" s="11">
        <v>0</v>
      </c>
    </row>
    <row r="778" spans="1:4" x14ac:dyDescent="0.25">
      <c r="A778" s="11">
        <v>1197.18</v>
      </c>
      <c r="B778" s="11">
        <v>722.74</v>
      </c>
      <c r="C778" s="11">
        <v>4</v>
      </c>
      <c r="D778" s="11">
        <v>0.05</v>
      </c>
    </row>
    <row r="779" spans="1:4" x14ac:dyDescent="0.25">
      <c r="A779" s="11">
        <v>1193.0899999999999</v>
      </c>
      <c r="B779" s="11">
        <v>818.24</v>
      </c>
      <c r="C779" s="11">
        <v>4</v>
      </c>
      <c r="D779" s="11">
        <v>0</v>
      </c>
    </row>
    <row r="780" spans="1:4" x14ac:dyDescent="0.25">
      <c r="A780" s="11">
        <v>1044.6400000000001</v>
      </c>
      <c r="B780" s="11">
        <v>775.07</v>
      </c>
      <c r="C780" s="11">
        <v>1</v>
      </c>
      <c r="D780" s="11">
        <v>0</v>
      </c>
    </row>
    <row r="781" spans="1:4" x14ac:dyDescent="0.25">
      <c r="A781" s="11">
        <v>1501.46</v>
      </c>
      <c r="B781" s="11">
        <v>1167.73</v>
      </c>
      <c r="C781" s="11">
        <v>2</v>
      </c>
      <c r="D781" s="11">
        <v>0</v>
      </c>
    </row>
    <row r="782" spans="1:4" x14ac:dyDescent="0.25">
      <c r="A782" s="11">
        <v>1635.01</v>
      </c>
      <c r="B782" s="11">
        <v>1043.29</v>
      </c>
      <c r="C782" s="11">
        <v>4</v>
      </c>
      <c r="D782" s="11">
        <v>0.05</v>
      </c>
    </row>
    <row r="783" spans="1:4" x14ac:dyDescent="0.25">
      <c r="A783" s="11">
        <v>1102.791777777778</v>
      </c>
      <c r="B783" s="11">
        <v>242.98</v>
      </c>
      <c r="C783" s="11">
        <v>4</v>
      </c>
      <c r="D783" s="11">
        <v>0.15</v>
      </c>
    </row>
    <row r="784" spans="1:4" x14ac:dyDescent="0.25">
      <c r="A784" s="11">
        <v>270.45</v>
      </c>
      <c r="B784" s="11">
        <v>742.26521739130465</v>
      </c>
      <c r="C784" s="11">
        <v>1</v>
      </c>
      <c r="D784" s="11">
        <v>0</v>
      </c>
    </row>
    <row r="785" spans="1:4" x14ac:dyDescent="0.25">
      <c r="A785" s="11">
        <v>1165.3699999999999</v>
      </c>
      <c r="B785" s="11">
        <v>926.55</v>
      </c>
      <c r="C785" s="11">
        <v>5</v>
      </c>
      <c r="D785" s="11">
        <v>0.05</v>
      </c>
    </row>
    <row r="786" spans="1:4" x14ac:dyDescent="0.25">
      <c r="A786" s="11">
        <v>318.05</v>
      </c>
      <c r="B786" s="11">
        <v>742.26521739130465</v>
      </c>
      <c r="C786" s="11">
        <v>3</v>
      </c>
      <c r="D786" s="11">
        <v>0.15</v>
      </c>
    </row>
    <row r="787" spans="1:4" x14ac:dyDescent="0.25">
      <c r="A787" s="11">
        <v>1165.3699999999999</v>
      </c>
      <c r="B787" s="11">
        <v>926.55</v>
      </c>
      <c r="C787" s="11">
        <v>1</v>
      </c>
      <c r="D787" s="11">
        <v>0.15</v>
      </c>
    </row>
    <row r="788" spans="1:4" x14ac:dyDescent="0.25">
      <c r="A788" s="11">
        <v>428.05</v>
      </c>
      <c r="B788" s="11">
        <v>246.07</v>
      </c>
      <c r="C788" s="11">
        <v>5</v>
      </c>
      <c r="D788" s="11">
        <v>0.1</v>
      </c>
    </row>
    <row r="789" spans="1:4" x14ac:dyDescent="0.25">
      <c r="A789" s="11">
        <v>1194.1199999999999</v>
      </c>
      <c r="B789" s="11">
        <v>838.95</v>
      </c>
      <c r="C789" s="11">
        <v>2</v>
      </c>
      <c r="D789" s="11">
        <v>0.05</v>
      </c>
    </row>
    <row r="790" spans="1:4" x14ac:dyDescent="0.25">
      <c r="A790" s="11">
        <v>1216.3599999999999</v>
      </c>
      <c r="B790" s="11">
        <v>794.8</v>
      </c>
      <c r="C790" s="11">
        <v>2</v>
      </c>
      <c r="D790" s="11">
        <v>0</v>
      </c>
    </row>
    <row r="791" spans="1:4" x14ac:dyDescent="0.25">
      <c r="A791" s="11">
        <v>270.45</v>
      </c>
      <c r="B791" s="11">
        <v>742.26521739130465</v>
      </c>
      <c r="C791" s="11">
        <v>5</v>
      </c>
      <c r="D791" s="11">
        <v>0.1</v>
      </c>
    </row>
    <row r="792" spans="1:4" x14ac:dyDescent="0.25">
      <c r="A792" s="11">
        <v>818.76</v>
      </c>
      <c r="B792" s="11">
        <v>527.62</v>
      </c>
      <c r="C792" s="11">
        <v>5</v>
      </c>
      <c r="D792" s="11">
        <v>0.15</v>
      </c>
    </row>
    <row r="793" spans="1:4" x14ac:dyDescent="0.25">
      <c r="A793" s="11">
        <v>1197.18</v>
      </c>
      <c r="B793" s="11">
        <v>722.74</v>
      </c>
      <c r="C793" s="11">
        <v>3</v>
      </c>
      <c r="D793" s="11">
        <v>0.1</v>
      </c>
    </row>
    <row r="794" spans="1:4" x14ac:dyDescent="0.25">
      <c r="A794" s="11">
        <v>564.41999999999996</v>
      </c>
      <c r="B794" s="11">
        <v>293.95999999999998</v>
      </c>
      <c r="C794" s="11">
        <v>4</v>
      </c>
      <c r="D794" s="11">
        <v>0.15</v>
      </c>
    </row>
    <row r="795" spans="1:4" x14ac:dyDescent="0.25">
      <c r="A795" s="11">
        <v>429.15</v>
      </c>
      <c r="B795" s="11">
        <v>258.72000000000003</v>
      </c>
      <c r="C795" s="11">
        <v>3</v>
      </c>
      <c r="D795" s="11">
        <v>0</v>
      </c>
    </row>
    <row r="796" spans="1:4" x14ac:dyDescent="0.25">
      <c r="A796" s="11">
        <v>1216.3599999999999</v>
      </c>
      <c r="B796" s="11">
        <v>794.8</v>
      </c>
      <c r="C796" s="11">
        <v>4</v>
      </c>
      <c r="D796" s="11">
        <v>0.15</v>
      </c>
    </row>
    <row r="797" spans="1:4" x14ac:dyDescent="0.25">
      <c r="A797" s="11">
        <v>673.78</v>
      </c>
      <c r="B797" s="11">
        <v>363.33</v>
      </c>
      <c r="C797" s="11">
        <v>1</v>
      </c>
      <c r="D797" s="11">
        <v>0</v>
      </c>
    </row>
    <row r="798" spans="1:4" x14ac:dyDescent="0.25">
      <c r="A798" s="11">
        <v>1879.08</v>
      </c>
      <c r="B798" s="11">
        <v>1004.56</v>
      </c>
      <c r="C798" s="11">
        <v>3</v>
      </c>
      <c r="D798" s="11">
        <v>0</v>
      </c>
    </row>
    <row r="799" spans="1:4" x14ac:dyDescent="0.25">
      <c r="A799" s="11">
        <v>1165.3699999999999</v>
      </c>
      <c r="B799" s="11">
        <v>926.55</v>
      </c>
      <c r="C799" s="11">
        <v>4</v>
      </c>
      <c r="D799" s="11">
        <v>0.05</v>
      </c>
    </row>
    <row r="800" spans="1:4" x14ac:dyDescent="0.25">
      <c r="A800" s="11">
        <v>109.78</v>
      </c>
      <c r="B800" s="11">
        <v>70.59</v>
      </c>
      <c r="C800" s="11">
        <v>4</v>
      </c>
      <c r="D800" s="11">
        <v>0.05</v>
      </c>
    </row>
    <row r="801" spans="1:4" x14ac:dyDescent="0.25">
      <c r="A801" s="11">
        <v>1227.24</v>
      </c>
      <c r="B801" s="11">
        <v>977.09</v>
      </c>
      <c r="C801" s="11">
        <v>2</v>
      </c>
      <c r="D801" s="11">
        <v>0.1</v>
      </c>
    </row>
    <row r="802" spans="1:4" x14ac:dyDescent="0.25">
      <c r="A802" s="11">
        <v>1342.75</v>
      </c>
      <c r="B802" s="11">
        <v>797.94</v>
      </c>
      <c r="C802" s="11">
        <v>1</v>
      </c>
      <c r="D802" s="11">
        <v>0.05</v>
      </c>
    </row>
    <row r="803" spans="1:4" x14ac:dyDescent="0.25">
      <c r="A803" s="11">
        <v>818.76</v>
      </c>
      <c r="B803" s="11">
        <v>527.62</v>
      </c>
      <c r="C803" s="11">
        <v>4</v>
      </c>
      <c r="D803" s="11">
        <v>0.1</v>
      </c>
    </row>
    <row r="804" spans="1:4" x14ac:dyDescent="0.25">
      <c r="A804" s="11">
        <v>388.26</v>
      </c>
      <c r="B804" s="11">
        <v>199.3</v>
      </c>
      <c r="C804" s="11">
        <v>1</v>
      </c>
      <c r="D804" s="11">
        <v>0.05</v>
      </c>
    </row>
    <row r="805" spans="1:4" x14ac:dyDescent="0.25">
      <c r="A805" s="11">
        <v>1134.8</v>
      </c>
      <c r="B805" s="11">
        <v>675.1</v>
      </c>
      <c r="C805" s="11">
        <v>4</v>
      </c>
      <c r="D805" s="11">
        <v>0.1</v>
      </c>
    </row>
    <row r="806" spans="1:4" x14ac:dyDescent="0.25">
      <c r="A806" s="11">
        <v>1102.791777777778</v>
      </c>
      <c r="B806" s="11">
        <v>316.63</v>
      </c>
      <c r="C806" s="11">
        <v>2</v>
      </c>
      <c r="D806" s="11">
        <v>0</v>
      </c>
    </row>
    <row r="807" spans="1:4" x14ac:dyDescent="0.25">
      <c r="A807" s="11">
        <v>1879.08</v>
      </c>
      <c r="B807" s="11">
        <v>1004.56</v>
      </c>
      <c r="C807" s="11">
        <v>3</v>
      </c>
      <c r="D807" s="11">
        <v>0.15</v>
      </c>
    </row>
    <row r="808" spans="1:4" x14ac:dyDescent="0.25">
      <c r="A808" s="11">
        <v>1194.1199999999999</v>
      </c>
      <c r="B808" s="11">
        <v>838.95</v>
      </c>
      <c r="C808" s="11">
        <v>3</v>
      </c>
      <c r="D808" s="11">
        <v>0.05</v>
      </c>
    </row>
    <row r="809" spans="1:4" x14ac:dyDescent="0.25">
      <c r="A809" s="11">
        <v>109.78</v>
      </c>
      <c r="B809" s="11">
        <v>70.59</v>
      </c>
      <c r="C809" s="11">
        <v>3</v>
      </c>
      <c r="D809" s="11">
        <v>0.1</v>
      </c>
    </row>
    <row r="810" spans="1:4" x14ac:dyDescent="0.25">
      <c r="A810" s="11">
        <v>1227.24</v>
      </c>
      <c r="B810" s="11">
        <v>977.09</v>
      </c>
      <c r="C810" s="11">
        <v>1</v>
      </c>
      <c r="D810" s="11">
        <v>0.1</v>
      </c>
    </row>
    <row r="811" spans="1:4" x14ac:dyDescent="0.25">
      <c r="A811" s="11">
        <v>1015.76</v>
      </c>
      <c r="B811" s="11">
        <v>584.4</v>
      </c>
      <c r="C811" s="11">
        <v>2</v>
      </c>
      <c r="D811" s="11">
        <v>0.05</v>
      </c>
    </row>
    <row r="812" spans="1:4" x14ac:dyDescent="0.25">
      <c r="A812" s="11">
        <v>1342.75</v>
      </c>
      <c r="B812" s="11">
        <v>797.94</v>
      </c>
      <c r="C812" s="11">
        <v>4</v>
      </c>
      <c r="D812" s="11">
        <v>0</v>
      </c>
    </row>
    <row r="813" spans="1:4" x14ac:dyDescent="0.25">
      <c r="A813" s="11">
        <v>818.76</v>
      </c>
      <c r="B813" s="11">
        <v>527.62</v>
      </c>
      <c r="C813" s="11">
        <v>4</v>
      </c>
      <c r="D813" s="11">
        <v>0.05</v>
      </c>
    </row>
    <row r="814" spans="1:4" x14ac:dyDescent="0.25">
      <c r="A814" s="11">
        <v>248.57</v>
      </c>
      <c r="B814" s="11">
        <v>190.67</v>
      </c>
      <c r="C814" s="11">
        <v>1</v>
      </c>
      <c r="D814" s="11">
        <v>0</v>
      </c>
    </row>
    <row r="815" spans="1:4" x14ac:dyDescent="0.25">
      <c r="A815" s="11">
        <v>1487.41</v>
      </c>
      <c r="B815" s="11">
        <v>813.07</v>
      </c>
      <c r="C815" s="11">
        <v>5</v>
      </c>
      <c r="D815" s="11">
        <v>0.15</v>
      </c>
    </row>
    <row r="816" spans="1:4" x14ac:dyDescent="0.25">
      <c r="A816" s="11">
        <v>1762.92</v>
      </c>
      <c r="B816" s="11">
        <v>1346.48</v>
      </c>
      <c r="C816" s="11">
        <v>2</v>
      </c>
      <c r="D816" s="11">
        <v>0.1</v>
      </c>
    </row>
    <row r="817" spans="1:4" x14ac:dyDescent="0.25">
      <c r="A817" s="11">
        <v>1102.791777777778</v>
      </c>
      <c r="B817" s="11">
        <v>242.98</v>
      </c>
      <c r="C817" s="11">
        <v>2</v>
      </c>
      <c r="D817" s="11">
        <v>0.15</v>
      </c>
    </row>
    <row r="818" spans="1:4" x14ac:dyDescent="0.25">
      <c r="A818" s="11">
        <v>1227.24</v>
      </c>
      <c r="B818" s="11">
        <v>977.09</v>
      </c>
      <c r="C818" s="11">
        <v>1</v>
      </c>
      <c r="D818" s="11">
        <v>0.15</v>
      </c>
    </row>
    <row r="819" spans="1:4" x14ac:dyDescent="0.25">
      <c r="A819" s="11">
        <v>109.78</v>
      </c>
      <c r="B819" s="11">
        <v>70.59</v>
      </c>
      <c r="C819" s="11">
        <v>3</v>
      </c>
      <c r="D819" s="11">
        <v>0</v>
      </c>
    </row>
    <row r="820" spans="1:4" x14ac:dyDescent="0.25">
      <c r="A820" s="11">
        <v>29.24</v>
      </c>
      <c r="B820" s="11">
        <v>742.26521739130465</v>
      </c>
      <c r="C820" s="11">
        <v>5</v>
      </c>
      <c r="D820" s="11">
        <v>0</v>
      </c>
    </row>
    <row r="821" spans="1:4" x14ac:dyDescent="0.25">
      <c r="A821" s="11">
        <v>1798.97</v>
      </c>
      <c r="B821" s="11">
        <v>1329.15</v>
      </c>
      <c r="C821" s="11">
        <v>4</v>
      </c>
      <c r="D821" s="11">
        <v>0.05</v>
      </c>
    </row>
    <row r="822" spans="1:4" x14ac:dyDescent="0.25">
      <c r="A822" s="11">
        <v>1193.0899999999999</v>
      </c>
      <c r="B822" s="11">
        <v>818.24</v>
      </c>
      <c r="C822" s="11">
        <v>5</v>
      </c>
      <c r="D822" s="11">
        <v>0.15</v>
      </c>
    </row>
    <row r="823" spans="1:4" x14ac:dyDescent="0.25">
      <c r="A823" s="11">
        <v>1798.97</v>
      </c>
      <c r="B823" s="11">
        <v>1329.15</v>
      </c>
      <c r="C823" s="11">
        <v>4</v>
      </c>
      <c r="D823" s="11">
        <v>0.1</v>
      </c>
    </row>
    <row r="824" spans="1:4" x14ac:dyDescent="0.25">
      <c r="A824" s="11">
        <v>673.78</v>
      </c>
      <c r="B824" s="11">
        <v>363.33</v>
      </c>
      <c r="C824" s="11">
        <v>3</v>
      </c>
      <c r="D824" s="11">
        <v>0.05</v>
      </c>
    </row>
    <row r="825" spans="1:4" x14ac:dyDescent="0.25">
      <c r="A825" s="11">
        <v>25.57</v>
      </c>
      <c r="B825" s="11">
        <v>19.05</v>
      </c>
      <c r="C825" s="11">
        <v>4</v>
      </c>
      <c r="D825" s="11">
        <v>0.15</v>
      </c>
    </row>
    <row r="826" spans="1:4" x14ac:dyDescent="0.25">
      <c r="A826" s="11">
        <v>1102.791777777778</v>
      </c>
      <c r="B826" s="11">
        <v>242.98</v>
      </c>
      <c r="C826" s="11">
        <v>1</v>
      </c>
      <c r="D826" s="11">
        <v>0</v>
      </c>
    </row>
    <row r="827" spans="1:4" x14ac:dyDescent="0.25">
      <c r="A827" s="11">
        <v>388.26</v>
      </c>
      <c r="B827" s="11">
        <v>199.3</v>
      </c>
      <c r="C827" s="11">
        <v>1</v>
      </c>
      <c r="D827" s="11">
        <v>0</v>
      </c>
    </row>
    <row r="828" spans="1:4" x14ac:dyDescent="0.25">
      <c r="A828" s="11">
        <v>1272.23</v>
      </c>
      <c r="B828" s="11">
        <v>952.65</v>
      </c>
      <c r="C828" s="11">
        <v>4</v>
      </c>
      <c r="D828" s="11">
        <v>0.1</v>
      </c>
    </row>
    <row r="829" spans="1:4" x14ac:dyDescent="0.25">
      <c r="A829" s="11">
        <v>1194.1199999999999</v>
      </c>
      <c r="B829" s="11">
        <v>838.95</v>
      </c>
      <c r="C829" s="11">
        <v>2</v>
      </c>
      <c r="D829" s="11">
        <v>0.05</v>
      </c>
    </row>
    <row r="830" spans="1:4" x14ac:dyDescent="0.25">
      <c r="A830" s="11">
        <v>1079.8900000000001</v>
      </c>
      <c r="B830" s="11">
        <v>703.83</v>
      </c>
      <c r="C830" s="11">
        <v>1</v>
      </c>
      <c r="D830" s="11">
        <v>0.15</v>
      </c>
    </row>
    <row r="831" spans="1:4" x14ac:dyDescent="0.25">
      <c r="A831" s="11">
        <v>1396.22</v>
      </c>
      <c r="B831" s="11">
        <v>1004.09</v>
      </c>
      <c r="C831" s="11">
        <v>5</v>
      </c>
      <c r="D831" s="11">
        <v>0.05</v>
      </c>
    </row>
    <row r="832" spans="1:4" x14ac:dyDescent="0.25">
      <c r="A832" s="11">
        <v>673.78</v>
      </c>
      <c r="B832" s="11">
        <v>363.33</v>
      </c>
      <c r="C832" s="11">
        <v>2</v>
      </c>
      <c r="D832" s="11">
        <v>0.05</v>
      </c>
    </row>
    <row r="833" spans="1:4" x14ac:dyDescent="0.25">
      <c r="A833" s="11">
        <v>428.05</v>
      </c>
      <c r="B833" s="11">
        <v>246.07</v>
      </c>
      <c r="C833" s="11">
        <v>1</v>
      </c>
      <c r="D833" s="11">
        <v>0</v>
      </c>
    </row>
    <row r="834" spans="1:4" x14ac:dyDescent="0.25">
      <c r="A834" s="11">
        <v>1102.791777777778</v>
      </c>
      <c r="B834" s="11">
        <v>316.63</v>
      </c>
      <c r="C834" s="11">
        <v>5</v>
      </c>
      <c r="D834" s="11">
        <v>0</v>
      </c>
    </row>
    <row r="835" spans="1:4" x14ac:dyDescent="0.25">
      <c r="A835" s="11">
        <v>1095.72</v>
      </c>
      <c r="B835" s="11">
        <v>822.2</v>
      </c>
      <c r="C835" s="11">
        <v>5</v>
      </c>
      <c r="D835" s="11">
        <v>0.1</v>
      </c>
    </row>
    <row r="836" spans="1:4" x14ac:dyDescent="0.25">
      <c r="A836" s="11">
        <v>1216.3599999999999</v>
      </c>
      <c r="B836" s="11">
        <v>794.8</v>
      </c>
      <c r="C836" s="11">
        <v>5</v>
      </c>
      <c r="D836" s="11">
        <v>0.05</v>
      </c>
    </row>
    <row r="837" spans="1:4" x14ac:dyDescent="0.25">
      <c r="A837" s="11">
        <v>1193.0899999999999</v>
      </c>
      <c r="B837" s="11">
        <v>818.24</v>
      </c>
      <c r="C837" s="11">
        <v>4</v>
      </c>
      <c r="D837" s="11">
        <v>0.1</v>
      </c>
    </row>
    <row r="838" spans="1:4" x14ac:dyDescent="0.25">
      <c r="A838" s="11">
        <v>1485.05</v>
      </c>
      <c r="B838" s="11">
        <v>988.31</v>
      </c>
      <c r="C838" s="11">
        <v>5</v>
      </c>
      <c r="D838" s="11">
        <v>0.05</v>
      </c>
    </row>
    <row r="839" spans="1:4" x14ac:dyDescent="0.25">
      <c r="A839" s="11">
        <v>1485.05</v>
      </c>
      <c r="B839" s="11">
        <v>988.31</v>
      </c>
      <c r="C839" s="11">
        <v>4</v>
      </c>
      <c r="D839" s="11">
        <v>0.05</v>
      </c>
    </row>
    <row r="840" spans="1:4" x14ac:dyDescent="0.25">
      <c r="A840" s="11">
        <v>540.94000000000005</v>
      </c>
      <c r="B840" s="11">
        <v>398.25</v>
      </c>
      <c r="C840" s="11">
        <v>3</v>
      </c>
      <c r="D840" s="11">
        <v>0.15</v>
      </c>
    </row>
    <row r="841" spans="1:4" x14ac:dyDescent="0.25">
      <c r="A841" s="11">
        <v>1745.61</v>
      </c>
      <c r="B841" s="11">
        <v>1322.44</v>
      </c>
      <c r="C841" s="11">
        <v>2</v>
      </c>
      <c r="D841" s="11">
        <v>0.1</v>
      </c>
    </row>
    <row r="842" spans="1:4" x14ac:dyDescent="0.25">
      <c r="A842" s="11">
        <v>428.05</v>
      </c>
      <c r="B842" s="11">
        <v>246.07</v>
      </c>
      <c r="C842" s="11">
        <v>3</v>
      </c>
      <c r="D842" s="11">
        <v>0.05</v>
      </c>
    </row>
    <row r="843" spans="1:4" x14ac:dyDescent="0.25">
      <c r="A843" s="11">
        <v>1858.75</v>
      </c>
      <c r="B843" s="11">
        <v>1451.16</v>
      </c>
      <c r="C843" s="11">
        <v>2</v>
      </c>
      <c r="D843" s="11">
        <v>0</v>
      </c>
    </row>
    <row r="844" spans="1:4" x14ac:dyDescent="0.25">
      <c r="A844" s="11">
        <v>248.57</v>
      </c>
      <c r="B844" s="11">
        <v>190.67</v>
      </c>
      <c r="C844" s="11">
        <v>3</v>
      </c>
      <c r="D844" s="11">
        <v>0.15</v>
      </c>
    </row>
    <row r="845" spans="1:4" x14ac:dyDescent="0.25">
      <c r="A845" s="11">
        <v>1762.92</v>
      </c>
      <c r="B845" s="11">
        <v>1346.48</v>
      </c>
      <c r="C845" s="11">
        <v>1</v>
      </c>
      <c r="D845" s="11">
        <v>0.05</v>
      </c>
    </row>
    <row r="846" spans="1:4" x14ac:dyDescent="0.25">
      <c r="A846" s="11">
        <v>1102.791777777778</v>
      </c>
      <c r="B846" s="11">
        <v>742.26521739130465</v>
      </c>
      <c r="C846" s="11">
        <v>1</v>
      </c>
      <c r="D846" s="11">
        <v>0.1</v>
      </c>
    </row>
    <row r="847" spans="1:4" x14ac:dyDescent="0.25">
      <c r="A847" s="11">
        <v>248.57</v>
      </c>
      <c r="B847" s="11">
        <v>190.67</v>
      </c>
      <c r="C847" s="11">
        <v>2</v>
      </c>
      <c r="D847" s="11">
        <v>0.1</v>
      </c>
    </row>
    <row r="848" spans="1:4" x14ac:dyDescent="0.25">
      <c r="A848" s="11">
        <v>1102.791777777778</v>
      </c>
      <c r="B848" s="11">
        <v>164.01</v>
      </c>
      <c r="C848" s="11">
        <v>5</v>
      </c>
      <c r="D848" s="11">
        <v>0</v>
      </c>
    </row>
    <row r="849" spans="1:4" x14ac:dyDescent="0.25">
      <c r="A849" s="11">
        <v>1485.05</v>
      </c>
      <c r="B849" s="11">
        <v>988.31</v>
      </c>
      <c r="C849" s="11">
        <v>3</v>
      </c>
      <c r="D849" s="11">
        <v>0.05</v>
      </c>
    </row>
    <row r="850" spans="1:4" x14ac:dyDescent="0.25">
      <c r="A850" s="11">
        <v>1858.75</v>
      </c>
      <c r="B850" s="11">
        <v>1451.16</v>
      </c>
      <c r="C850" s="11">
        <v>1</v>
      </c>
      <c r="D850" s="11">
        <v>0.15</v>
      </c>
    </row>
    <row r="851" spans="1:4" x14ac:dyDescent="0.25">
      <c r="A851" s="11">
        <v>25.57</v>
      </c>
      <c r="B851" s="11">
        <v>19.05</v>
      </c>
      <c r="C851" s="11">
        <v>5</v>
      </c>
      <c r="D851" s="11">
        <v>0.05</v>
      </c>
    </row>
    <row r="852" spans="1:4" x14ac:dyDescent="0.25">
      <c r="A852" s="11">
        <v>1102.791777777778</v>
      </c>
      <c r="B852" s="11">
        <v>242.98</v>
      </c>
      <c r="C852" s="11">
        <v>3</v>
      </c>
      <c r="D852" s="11">
        <v>0.05</v>
      </c>
    </row>
    <row r="853" spans="1:4" x14ac:dyDescent="0.25">
      <c r="A853" s="11">
        <v>673.78</v>
      </c>
      <c r="B853" s="11">
        <v>363.33</v>
      </c>
      <c r="C853" s="11">
        <v>4</v>
      </c>
      <c r="D853" s="11">
        <v>0</v>
      </c>
    </row>
    <row r="854" spans="1:4" x14ac:dyDescent="0.25">
      <c r="A854" s="11">
        <v>1798.97</v>
      </c>
      <c r="B854" s="11">
        <v>1329.15</v>
      </c>
      <c r="C854" s="11">
        <v>1</v>
      </c>
      <c r="D854" s="11">
        <v>0.1</v>
      </c>
    </row>
    <row r="855" spans="1:4" x14ac:dyDescent="0.25">
      <c r="A855" s="11">
        <v>1102.791777777778</v>
      </c>
      <c r="B855" s="11">
        <v>242.98</v>
      </c>
      <c r="C855" s="11">
        <v>5</v>
      </c>
      <c r="D855" s="11">
        <v>0.15</v>
      </c>
    </row>
    <row r="856" spans="1:4" x14ac:dyDescent="0.25">
      <c r="A856" s="11">
        <v>1396.22</v>
      </c>
      <c r="B856" s="11">
        <v>1004.09</v>
      </c>
      <c r="C856" s="11">
        <v>4</v>
      </c>
      <c r="D856" s="11">
        <v>0.15</v>
      </c>
    </row>
    <row r="857" spans="1:4" x14ac:dyDescent="0.25">
      <c r="A857" s="11">
        <v>540.94000000000005</v>
      </c>
      <c r="B857" s="11">
        <v>398.25</v>
      </c>
      <c r="C857" s="11">
        <v>3</v>
      </c>
      <c r="D857" s="11">
        <v>0.05</v>
      </c>
    </row>
    <row r="858" spans="1:4" x14ac:dyDescent="0.25">
      <c r="A858" s="11">
        <v>1879.08</v>
      </c>
      <c r="B858" s="11">
        <v>1004.56</v>
      </c>
      <c r="C858" s="11">
        <v>5</v>
      </c>
      <c r="D858" s="11">
        <v>0</v>
      </c>
    </row>
    <row r="859" spans="1:4" x14ac:dyDescent="0.25">
      <c r="A859" s="11">
        <v>564.41999999999996</v>
      </c>
      <c r="B859" s="11">
        <v>293.95999999999998</v>
      </c>
      <c r="C859" s="11">
        <v>5</v>
      </c>
      <c r="D859" s="11">
        <v>0.1</v>
      </c>
    </row>
    <row r="860" spans="1:4" x14ac:dyDescent="0.25">
      <c r="A860" s="11">
        <v>1878.47</v>
      </c>
      <c r="B860" s="11">
        <v>1014.91</v>
      </c>
      <c r="C860" s="11">
        <v>4</v>
      </c>
      <c r="D860" s="11">
        <v>0.15</v>
      </c>
    </row>
    <row r="861" spans="1:4" x14ac:dyDescent="0.25">
      <c r="A861" s="11">
        <v>1286.55</v>
      </c>
      <c r="B861" s="11">
        <v>797.54</v>
      </c>
      <c r="C861" s="11">
        <v>1</v>
      </c>
      <c r="D861" s="11">
        <v>0</v>
      </c>
    </row>
    <row r="862" spans="1:4" x14ac:dyDescent="0.25">
      <c r="A862" s="11">
        <v>1853.77</v>
      </c>
      <c r="B862" s="11">
        <v>1363.52</v>
      </c>
      <c r="C862" s="11">
        <v>2</v>
      </c>
      <c r="D862" s="11">
        <v>0.1</v>
      </c>
    </row>
    <row r="863" spans="1:4" x14ac:dyDescent="0.25">
      <c r="A863" s="11">
        <v>1879.08</v>
      </c>
      <c r="B863" s="11">
        <v>1004.56</v>
      </c>
      <c r="C863" s="11">
        <v>1</v>
      </c>
      <c r="D863" s="11">
        <v>0.1</v>
      </c>
    </row>
    <row r="864" spans="1:4" x14ac:dyDescent="0.25">
      <c r="A864" s="11">
        <v>1474.12</v>
      </c>
      <c r="B864" s="11">
        <v>764.02</v>
      </c>
      <c r="C864" s="11">
        <v>4</v>
      </c>
      <c r="D864" s="11">
        <v>0</v>
      </c>
    </row>
    <row r="865" spans="1:4" x14ac:dyDescent="0.25">
      <c r="A865" s="11">
        <v>1102.791777777778</v>
      </c>
      <c r="B865" s="11">
        <v>316.63</v>
      </c>
      <c r="C865" s="11">
        <v>4</v>
      </c>
      <c r="D865" s="11">
        <v>0.1</v>
      </c>
    </row>
    <row r="866" spans="1:4" x14ac:dyDescent="0.25">
      <c r="A866" s="11">
        <v>1044.6400000000001</v>
      </c>
      <c r="B866" s="11">
        <v>775.07</v>
      </c>
      <c r="C866" s="11">
        <v>5</v>
      </c>
      <c r="D866" s="11">
        <v>0.05</v>
      </c>
    </row>
    <row r="867" spans="1:4" x14ac:dyDescent="0.25">
      <c r="A867" s="11">
        <v>1879.08</v>
      </c>
      <c r="B867" s="11">
        <v>1004.56</v>
      </c>
      <c r="C867" s="11">
        <v>3</v>
      </c>
      <c r="D867" s="11">
        <v>0.1</v>
      </c>
    </row>
    <row r="868" spans="1:4" x14ac:dyDescent="0.25">
      <c r="A868" s="11">
        <v>388.26</v>
      </c>
      <c r="B868" s="11">
        <v>199.3</v>
      </c>
      <c r="C868" s="11">
        <v>3</v>
      </c>
      <c r="D868" s="11">
        <v>0.1</v>
      </c>
    </row>
    <row r="869" spans="1:4" x14ac:dyDescent="0.25">
      <c r="A869" s="11">
        <v>1015.76</v>
      </c>
      <c r="B869" s="11">
        <v>584.4</v>
      </c>
      <c r="C869" s="11">
        <v>1</v>
      </c>
      <c r="D869" s="11">
        <v>0.15</v>
      </c>
    </row>
    <row r="870" spans="1:4" x14ac:dyDescent="0.25">
      <c r="A870" s="11">
        <v>1342.75</v>
      </c>
      <c r="B870" s="11">
        <v>797.94</v>
      </c>
      <c r="C870" s="11">
        <v>1</v>
      </c>
      <c r="D870" s="11">
        <v>0.15</v>
      </c>
    </row>
    <row r="871" spans="1:4" x14ac:dyDescent="0.25">
      <c r="A871" s="11">
        <v>564.41999999999996</v>
      </c>
      <c r="B871" s="11">
        <v>293.95999999999998</v>
      </c>
      <c r="C871" s="11">
        <v>2</v>
      </c>
      <c r="D871" s="11">
        <v>0.15</v>
      </c>
    </row>
    <row r="872" spans="1:4" x14ac:dyDescent="0.25">
      <c r="A872" s="11">
        <v>1635.01</v>
      </c>
      <c r="B872" s="11">
        <v>1043.29</v>
      </c>
      <c r="C872" s="11">
        <v>3</v>
      </c>
      <c r="D872" s="11">
        <v>0.05</v>
      </c>
    </row>
    <row r="873" spans="1:4" x14ac:dyDescent="0.25">
      <c r="A873" s="11">
        <v>1879.08</v>
      </c>
      <c r="B873" s="11">
        <v>1004.56</v>
      </c>
      <c r="C873" s="11">
        <v>3</v>
      </c>
      <c r="D873" s="11">
        <v>0.1</v>
      </c>
    </row>
    <row r="874" spans="1:4" x14ac:dyDescent="0.25">
      <c r="A874" s="11">
        <v>388.26</v>
      </c>
      <c r="B874" s="11">
        <v>199.3</v>
      </c>
      <c r="C874" s="11">
        <v>1</v>
      </c>
      <c r="D874" s="11">
        <v>0.05</v>
      </c>
    </row>
    <row r="875" spans="1:4" x14ac:dyDescent="0.25">
      <c r="A875" s="11">
        <v>123.19</v>
      </c>
      <c r="B875" s="11">
        <v>80.36</v>
      </c>
      <c r="C875" s="11">
        <v>5</v>
      </c>
      <c r="D875" s="11">
        <v>0.1</v>
      </c>
    </row>
    <row r="876" spans="1:4" x14ac:dyDescent="0.25">
      <c r="A876" s="11">
        <v>1246.1099999999999</v>
      </c>
      <c r="B876" s="11">
        <v>833.52</v>
      </c>
      <c r="C876" s="11">
        <v>1</v>
      </c>
      <c r="D876" s="11">
        <v>0.1</v>
      </c>
    </row>
    <row r="877" spans="1:4" x14ac:dyDescent="0.25">
      <c r="A877" s="11">
        <v>1798.97</v>
      </c>
      <c r="B877" s="11">
        <v>1329.15</v>
      </c>
      <c r="C877" s="11">
        <v>5</v>
      </c>
      <c r="D877" s="11">
        <v>0.05</v>
      </c>
    </row>
    <row r="878" spans="1:4" x14ac:dyDescent="0.25">
      <c r="A878" s="11">
        <v>1762.92</v>
      </c>
      <c r="B878" s="11">
        <v>1346.48</v>
      </c>
      <c r="C878" s="11">
        <v>3</v>
      </c>
      <c r="D878" s="11">
        <v>0.05</v>
      </c>
    </row>
    <row r="879" spans="1:4" x14ac:dyDescent="0.25">
      <c r="A879" s="11">
        <v>25.57</v>
      </c>
      <c r="B879" s="11">
        <v>19.05</v>
      </c>
      <c r="C879" s="11">
        <v>5</v>
      </c>
      <c r="D879" s="11">
        <v>0.15</v>
      </c>
    </row>
    <row r="880" spans="1:4" x14ac:dyDescent="0.25">
      <c r="A880" s="11">
        <v>1635.01</v>
      </c>
      <c r="B880" s="11">
        <v>1043.29</v>
      </c>
      <c r="C880" s="11">
        <v>3</v>
      </c>
      <c r="D880" s="11">
        <v>0.1</v>
      </c>
    </row>
    <row r="881" spans="1:4" x14ac:dyDescent="0.25">
      <c r="A881" s="11">
        <v>1286.55</v>
      </c>
      <c r="B881" s="11">
        <v>797.54</v>
      </c>
      <c r="C881" s="11">
        <v>3</v>
      </c>
      <c r="D881" s="11">
        <v>0</v>
      </c>
    </row>
    <row r="882" spans="1:4" x14ac:dyDescent="0.25">
      <c r="A882" s="11">
        <v>1635.01</v>
      </c>
      <c r="B882" s="11">
        <v>1043.29</v>
      </c>
      <c r="C882" s="11">
        <v>3</v>
      </c>
      <c r="D882" s="11">
        <v>0.05</v>
      </c>
    </row>
    <row r="883" spans="1:4" x14ac:dyDescent="0.25">
      <c r="A883" s="11">
        <v>1194.1199999999999</v>
      </c>
      <c r="B883" s="11">
        <v>838.95</v>
      </c>
      <c r="C883" s="11">
        <v>1</v>
      </c>
      <c r="D883" s="11">
        <v>0.15</v>
      </c>
    </row>
    <row r="884" spans="1:4" x14ac:dyDescent="0.25">
      <c r="A884" s="11">
        <v>1487.41</v>
      </c>
      <c r="B884" s="11">
        <v>813.07</v>
      </c>
      <c r="C884" s="11">
        <v>5</v>
      </c>
      <c r="D884" s="11">
        <v>0.05</v>
      </c>
    </row>
    <row r="885" spans="1:4" x14ac:dyDescent="0.25">
      <c r="A885" s="11">
        <v>1227.24</v>
      </c>
      <c r="B885" s="11">
        <v>977.09</v>
      </c>
      <c r="C885" s="11">
        <v>3</v>
      </c>
      <c r="D885" s="11">
        <v>0</v>
      </c>
    </row>
    <row r="886" spans="1:4" x14ac:dyDescent="0.25">
      <c r="A886" s="11">
        <v>1342.75</v>
      </c>
      <c r="B886" s="11">
        <v>797.94</v>
      </c>
      <c r="C886" s="11">
        <v>2</v>
      </c>
      <c r="D886" s="11">
        <v>0</v>
      </c>
    </row>
    <row r="887" spans="1:4" x14ac:dyDescent="0.25">
      <c r="A887" s="11">
        <v>1194.1199999999999</v>
      </c>
      <c r="B887" s="11">
        <v>838.95</v>
      </c>
      <c r="C887" s="11">
        <v>1</v>
      </c>
      <c r="D887" s="11">
        <v>0.15</v>
      </c>
    </row>
    <row r="888" spans="1:4" x14ac:dyDescent="0.25">
      <c r="A888" s="11">
        <v>123.19</v>
      </c>
      <c r="B888" s="11">
        <v>80.36</v>
      </c>
      <c r="C888" s="11">
        <v>2</v>
      </c>
      <c r="D888" s="11">
        <v>0.15</v>
      </c>
    </row>
    <row r="889" spans="1:4" x14ac:dyDescent="0.25">
      <c r="A889" s="11">
        <v>1044.6400000000001</v>
      </c>
      <c r="B889" s="11">
        <v>775.07</v>
      </c>
      <c r="C889" s="11">
        <v>1</v>
      </c>
      <c r="D889" s="11">
        <v>0.15</v>
      </c>
    </row>
    <row r="890" spans="1:4" x14ac:dyDescent="0.25">
      <c r="A890" s="11">
        <v>123.19</v>
      </c>
      <c r="B890" s="11">
        <v>80.36</v>
      </c>
      <c r="C890" s="11">
        <v>5</v>
      </c>
      <c r="D890" s="11">
        <v>0.15</v>
      </c>
    </row>
    <row r="891" spans="1:4" x14ac:dyDescent="0.25">
      <c r="A891" s="11">
        <v>109.78</v>
      </c>
      <c r="B891" s="11">
        <v>70.59</v>
      </c>
      <c r="C891" s="11">
        <v>1</v>
      </c>
      <c r="D891" s="11">
        <v>0.05</v>
      </c>
    </row>
    <row r="892" spans="1:4" x14ac:dyDescent="0.25">
      <c r="A892" s="11">
        <v>428.05</v>
      </c>
      <c r="B892" s="11">
        <v>246.07</v>
      </c>
      <c r="C892" s="11">
        <v>4</v>
      </c>
      <c r="D892" s="11">
        <v>0.1</v>
      </c>
    </row>
    <row r="893" spans="1:4" x14ac:dyDescent="0.25">
      <c r="A893" s="11">
        <v>540.94000000000005</v>
      </c>
      <c r="B893" s="11">
        <v>398.25</v>
      </c>
      <c r="C893" s="11">
        <v>3</v>
      </c>
      <c r="D893" s="11">
        <v>0</v>
      </c>
    </row>
    <row r="894" spans="1:4" x14ac:dyDescent="0.25">
      <c r="A894" s="11">
        <v>1487.41</v>
      </c>
      <c r="B894" s="11">
        <v>813.07</v>
      </c>
      <c r="C894" s="11">
        <v>3</v>
      </c>
      <c r="D894" s="11">
        <v>0.15</v>
      </c>
    </row>
    <row r="895" spans="1:4" x14ac:dyDescent="0.25">
      <c r="A895" s="11">
        <v>1272.23</v>
      </c>
      <c r="B895" s="11">
        <v>952.65</v>
      </c>
      <c r="C895" s="11">
        <v>1</v>
      </c>
      <c r="D895" s="11">
        <v>0.05</v>
      </c>
    </row>
    <row r="896" spans="1:4" x14ac:dyDescent="0.25">
      <c r="A896" s="11">
        <v>1286.55</v>
      </c>
      <c r="B896" s="11">
        <v>797.54</v>
      </c>
      <c r="C896" s="11">
        <v>5</v>
      </c>
      <c r="D896" s="11">
        <v>0</v>
      </c>
    </row>
    <row r="897" spans="1:4" x14ac:dyDescent="0.25">
      <c r="A897" s="11">
        <v>1562.43</v>
      </c>
      <c r="B897" s="11">
        <v>1195.6300000000001</v>
      </c>
      <c r="C897" s="11">
        <v>4</v>
      </c>
      <c r="D897" s="11">
        <v>0.1</v>
      </c>
    </row>
    <row r="898" spans="1:4" x14ac:dyDescent="0.25">
      <c r="A898" s="11">
        <v>318.05</v>
      </c>
      <c r="B898" s="11">
        <v>742.26521739130465</v>
      </c>
      <c r="C898" s="11">
        <v>3</v>
      </c>
      <c r="D898" s="11">
        <v>0</v>
      </c>
    </row>
    <row r="899" spans="1:4" x14ac:dyDescent="0.25">
      <c r="A899" s="11">
        <v>1562.43</v>
      </c>
      <c r="B899" s="11">
        <v>1195.6300000000001</v>
      </c>
      <c r="C899" s="11">
        <v>5</v>
      </c>
      <c r="D899" s="11">
        <v>0</v>
      </c>
    </row>
    <row r="900" spans="1:4" x14ac:dyDescent="0.25">
      <c r="A900" s="11">
        <v>1485.05</v>
      </c>
      <c r="B900" s="11">
        <v>988.31</v>
      </c>
      <c r="C900" s="11">
        <v>3</v>
      </c>
      <c r="D900" s="11">
        <v>0.05</v>
      </c>
    </row>
    <row r="901" spans="1:4" x14ac:dyDescent="0.25">
      <c r="A901" s="11">
        <v>270.45</v>
      </c>
      <c r="B901" s="11">
        <v>742.26521739130465</v>
      </c>
      <c r="C901" s="11">
        <v>1</v>
      </c>
      <c r="D901" s="11">
        <v>0.15</v>
      </c>
    </row>
    <row r="902" spans="1:4" x14ac:dyDescent="0.25">
      <c r="A902" s="11">
        <v>1342.75</v>
      </c>
      <c r="B902" s="11">
        <v>797.94</v>
      </c>
      <c r="C902" s="11">
        <v>2</v>
      </c>
      <c r="D902" s="11">
        <v>0</v>
      </c>
    </row>
    <row r="903" spans="1:4" x14ac:dyDescent="0.25">
      <c r="A903" s="11">
        <v>248.57</v>
      </c>
      <c r="B903" s="11">
        <v>190.67</v>
      </c>
      <c r="C903" s="11">
        <v>5</v>
      </c>
      <c r="D903" s="11">
        <v>0.05</v>
      </c>
    </row>
    <row r="904" spans="1:4" x14ac:dyDescent="0.25">
      <c r="A904" s="11">
        <v>1044.6400000000001</v>
      </c>
      <c r="B904" s="11">
        <v>775.07</v>
      </c>
      <c r="C904" s="11">
        <v>2</v>
      </c>
      <c r="D904" s="11">
        <v>0.05</v>
      </c>
    </row>
    <row r="905" spans="1:4" x14ac:dyDescent="0.25">
      <c r="A905" s="11">
        <v>1193.0899999999999</v>
      </c>
      <c r="B905" s="11">
        <v>818.24</v>
      </c>
      <c r="C905" s="11">
        <v>2</v>
      </c>
      <c r="D905" s="11">
        <v>0</v>
      </c>
    </row>
    <row r="906" spans="1:4" x14ac:dyDescent="0.25">
      <c r="A906" s="11">
        <v>1952.65</v>
      </c>
      <c r="B906" s="11">
        <v>1451.27</v>
      </c>
      <c r="C906" s="11">
        <v>4</v>
      </c>
      <c r="D906" s="11">
        <v>0.15</v>
      </c>
    </row>
    <row r="907" spans="1:4" x14ac:dyDescent="0.25">
      <c r="A907" s="11">
        <v>1165.3699999999999</v>
      </c>
      <c r="B907" s="11">
        <v>926.55</v>
      </c>
      <c r="C907" s="11">
        <v>3</v>
      </c>
      <c r="D907" s="11">
        <v>0.05</v>
      </c>
    </row>
    <row r="908" spans="1:4" x14ac:dyDescent="0.25">
      <c r="A908" s="11">
        <v>1286.55</v>
      </c>
      <c r="B908" s="11">
        <v>797.54</v>
      </c>
      <c r="C908" s="11">
        <v>5</v>
      </c>
      <c r="D908" s="11">
        <v>0</v>
      </c>
    </row>
    <row r="909" spans="1:4" x14ac:dyDescent="0.25">
      <c r="A909" s="11">
        <v>123.19</v>
      </c>
      <c r="B909" s="11">
        <v>80.36</v>
      </c>
      <c r="C909" s="11">
        <v>2</v>
      </c>
      <c r="D909" s="11">
        <v>0.1</v>
      </c>
    </row>
    <row r="910" spans="1:4" x14ac:dyDescent="0.25">
      <c r="A910" s="11">
        <v>318.05</v>
      </c>
      <c r="B910" s="11">
        <v>742.26521739130465</v>
      </c>
      <c r="C910" s="11">
        <v>1</v>
      </c>
      <c r="D910" s="11">
        <v>0.1</v>
      </c>
    </row>
    <row r="911" spans="1:4" x14ac:dyDescent="0.25">
      <c r="A911" s="11">
        <v>673.78</v>
      </c>
      <c r="B911" s="11">
        <v>363.33</v>
      </c>
      <c r="C911" s="11">
        <v>3</v>
      </c>
      <c r="D911" s="11">
        <v>0</v>
      </c>
    </row>
    <row r="912" spans="1:4" x14ac:dyDescent="0.25">
      <c r="A912" s="11">
        <v>1102.791777777778</v>
      </c>
      <c r="B912" s="11">
        <v>742.26521739130465</v>
      </c>
      <c r="C912" s="11">
        <v>1</v>
      </c>
      <c r="D912" s="11">
        <v>0.15</v>
      </c>
    </row>
    <row r="913" spans="1:4" x14ac:dyDescent="0.25">
      <c r="A913" s="11">
        <v>25.57</v>
      </c>
      <c r="B913" s="11">
        <v>19.05</v>
      </c>
      <c r="C913" s="11">
        <v>1</v>
      </c>
      <c r="D913" s="11">
        <v>0.15</v>
      </c>
    </row>
    <row r="914" spans="1:4" x14ac:dyDescent="0.25">
      <c r="A914" s="11">
        <v>1095.72</v>
      </c>
      <c r="B914" s="11">
        <v>822.2</v>
      </c>
      <c r="C914" s="11">
        <v>1</v>
      </c>
      <c r="D914" s="11">
        <v>0.05</v>
      </c>
    </row>
    <row r="915" spans="1:4" x14ac:dyDescent="0.25">
      <c r="A915" s="11">
        <v>1858.75</v>
      </c>
      <c r="B915" s="11">
        <v>1451.16</v>
      </c>
      <c r="C915" s="11">
        <v>5</v>
      </c>
      <c r="D915" s="11">
        <v>0.05</v>
      </c>
    </row>
    <row r="916" spans="1:4" x14ac:dyDescent="0.25">
      <c r="A916" s="11">
        <v>1246.1099999999999</v>
      </c>
      <c r="B916" s="11">
        <v>833.52</v>
      </c>
      <c r="C916" s="11">
        <v>3</v>
      </c>
      <c r="D916" s="11">
        <v>0.05</v>
      </c>
    </row>
    <row r="917" spans="1:4" x14ac:dyDescent="0.25">
      <c r="A917" s="11">
        <v>1635.01</v>
      </c>
      <c r="B917" s="11">
        <v>1043.29</v>
      </c>
      <c r="C917" s="11">
        <v>4</v>
      </c>
      <c r="D917" s="11">
        <v>0.15</v>
      </c>
    </row>
    <row r="918" spans="1:4" x14ac:dyDescent="0.25">
      <c r="A918" s="11">
        <v>1396.22</v>
      </c>
      <c r="B918" s="11">
        <v>1004.09</v>
      </c>
      <c r="C918" s="11">
        <v>2</v>
      </c>
      <c r="D918" s="11">
        <v>0</v>
      </c>
    </row>
    <row r="919" spans="1:4" x14ac:dyDescent="0.25">
      <c r="A919" s="11">
        <v>1246.1099999999999</v>
      </c>
      <c r="B919" s="11">
        <v>833.52</v>
      </c>
      <c r="C919" s="11">
        <v>5</v>
      </c>
      <c r="D919" s="11">
        <v>0.15</v>
      </c>
    </row>
    <row r="920" spans="1:4" x14ac:dyDescent="0.25">
      <c r="A920" s="11">
        <v>1952.65</v>
      </c>
      <c r="B920" s="11">
        <v>1451.27</v>
      </c>
      <c r="C920" s="11">
        <v>3</v>
      </c>
      <c r="D920" s="11">
        <v>0.1</v>
      </c>
    </row>
    <row r="921" spans="1:4" x14ac:dyDescent="0.25">
      <c r="A921" s="11">
        <v>248.57</v>
      </c>
      <c r="B921" s="11">
        <v>190.67</v>
      </c>
      <c r="C921" s="11">
        <v>4</v>
      </c>
      <c r="D921" s="11">
        <v>0.15</v>
      </c>
    </row>
    <row r="922" spans="1:4" x14ac:dyDescent="0.25">
      <c r="A922" s="11">
        <v>1286.55</v>
      </c>
      <c r="B922" s="11">
        <v>797.54</v>
      </c>
      <c r="C922" s="11">
        <v>5</v>
      </c>
      <c r="D922" s="11">
        <v>0.15</v>
      </c>
    </row>
    <row r="923" spans="1:4" x14ac:dyDescent="0.25">
      <c r="A923" s="11">
        <v>1102.791777777778</v>
      </c>
      <c r="B923" s="11">
        <v>242.98</v>
      </c>
      <c r="C923" s="11">
        <v>5</v>
      </c>
      <c r="D923" s="11">
        <v>0</v>
      </c>
    </row>
    <row r="924" spans="1:4" x14ac:dyDescent="0.25">
      <c r="A924" s="11">
        <v>1474.12</v>
      </c>
      <c r="B924" s="11">
        <v>764.02</v>
      </c>
      <c r="C924" s="11">
        <v>4</v>
      </c>
      <c r="D924" s="11">
        <v>0.05</v>
      </c>
    </row>
    <row r="925" spans="1:4" x14ac:dyDescent="0.25">
      <c r="A925" s="11">
        <v>1853.77</v>
      </c>
      <c r="B925" s="11">
        <v>1363.52</v>
      </c>
      <c r="C925" s="11">
        <v>3</v>
      </c>
      <c r="D925" s="11">
        <v>0.1</v>
      </c>
    </row>
    <row r="926" spans="1:4" x14ac:dyDescent="0.25">
      <c r="A926" s="11">
        <v>1134.8</v>
      </c>
      <c r="B926" s="11">
        <v>675.1</v>
      </c>
      <c r="C926" s="11">
        <v>1</v>
      </c>
      <c r="D926" s="11">
        <v>0</v>
      </c>
    </row>
    <row r="927" spans="1:4" x14ac:dyDescent="0.25">
      <c r="A927" s="11">
        <v>1102.791777777778</v>
      </c>
      <c r="B927" s="11">
        <v>169.03</v>
      </c>
      <c r="C927" s="11">
        <v>4</v>
      </c>
      <c r="D927" s="11">
        <v>0.15</v>
      </c>
    </row>
    <row r="928" spans="1:4" x14ac:dyDescent="0.25">
      <c r="A928" s="11">
        <v>1193.0899999999999</v>
      </c>
      <c r="B928" s="11">
        <v>818.24</v>
      </c>
      <c r="C928" s="11">
        <v>4</v>
      </c>
      <c r="D928" s="11">
        <v>0.1</v>
      </c>
    </row>
    <row r="929" spans="1:4" x14ac:dyDescent="0.25">
      <c r="A929" s="11">
        <v>1165.3699999999999</v>
      </c>
      <c r="B929" s="11">
        <v>926.55</v>
      </c>
      <c r="C929" s="11">
        <v>4</v>
      </c>
      <c r="D929" s="11">
        <v>0.15</v>
      </c>
    </row>
    <row r="930" spans="1:4" x14ac:dyDescent="0.25">
      <c r="A930" s="11">
        <v>109.78</v>
      </c>
      <c r="B930" s="11">
        <v>70.59</v>
      </c>
      <c r="C930" s="11">
        <v>4</v>
      </c>
      <c r="D930" s="11">
        <v>0.15</v>
      </c>
    </row>
    <row r="931" spans="1:4" x14ac:dyDescent="0.25">
      <c r="A931" s="11">
        <v>1798.97</v>
      </c>
      <c r="B931" s="11">
        <v>1329.15</v>
      </c>
      <c r="C931" s="11">
        <v>5</v>
      </c>
      <c r="D931" s="11">
        <v>0.15</v>
      </c>
    </row>
    <row r="932" spans="1:4" x14ac:dyDescent="0.25">
      <c r="A932" s="11">
        <v>1673.69</v>
      </c>
      <c r="B932" s="11">
        <v>1323.38</v>
      </c>
      <c r="C932" s="11">
        <v>5</v>
      </c>
      <c r="D932" s="11">
        <v>0.05</v>
      </c>
    </row>
    <row r="933" spans="1:4" x14ac:dyDescent="0.25">
      <c r="A933" s="11">
        <v>25.57</v>
      </c>
      <c r="B933" s="11">
        <v>19.05</v>
      </c>
      <c r="C933" s="11">
        <v>4</v>
      </c>
      <c r="D933" s="11">
        <v>0.1</v>
      </c>
    </row>
    <row r="934" spans="1:4" x14ac:dyDescent="0.25">
      <c r="A934" s="11">
        <v>1102.791777777778</v>
      </c>
      <c r="B934" s="11">
        <v>742.26521739130465</v>
      </c>
      <c r="C934" s="11">
        <v>2</v>
      </c>
      <c r="D934" s="11">
        <v>0.1</v>
      </c>
    </row>
    <row r="935" spans="1:4" x14ac:dyDescent="0.25">
      <c r="A935" s="11">
        <v>1487.41</v>
      </c>
      <c r="B935" s="11">
        <v>813.07</v>
      </c>
      <c r="C935" s="11">
        <v>4</v>
      </c>
      <c r="D935" s="11">
        <v>0.05</v>
      </c>
    </row>
    <row r="936" spans="1:4" x14ac:dyDescent="0.25">
      <c r="A936" s="11">
        <v>1194.1199999999999</v>
      </c>
      <c r="B936" s="11">
        <v>838.95</v>
      </c>
      <c r="C936" s="11">
        <v>4</v>
      </c>
      <c r="D936" s="11">
        <v>0.15</v>
      </c>
    </row>
    <row r="937" spans="1:4" x14ac:dyDescent="0.25">
      <c r="A937" s="11">
        <v>818.76</v>
      </c>
      <c r="B937" s="11">
        <v>527.62</v>
      </c>
      <c r="C937" s="11">
        <v>5</v>
      </c>
      <c r="D937" s="11">
        <v>0.05</v>
      </c>
    </row>
    <row r="938" spans="1:4" x14ac:dyDescent="0.25">
      <c r="A938" s="11">
        <v>564.41999999999996</v>
      </c>
      <c r="B938" s="11">
        <v>293.95999999999998</v>
      </c>
      <c r="C938" s="11">
        <v>2</v>
      </c>
      <c r="D938" s="11">
        <v>0.15</v>
      </c>
    </row>
    <row r="939" spans="1:4" x14ac:dyDescent="0.25">
      <c r="A939" s="11">
        <v>270.45</v>
      </c>
      <c r="B939" s="11">
        <v>742.26521739130465</v>
      </c>
      <c r="C939" s="11">
        <v>4</v>
      </c>
      <c r="D939" s="11">
        <v>0</v>
      </c>
    </row>
    <row r="940" spans="1:4" x14ac:dyDescent="0.25">
      <c r="A940" s="11">
        <v>1879.08</v>
      </c>
      <c r="B940" s="11">
        <v>1004.56</v>
      </c>
      <c r="C940" s="11">
        <v>4</v>
      </c>
      <c r="D940" s="11">
        <v>0</v>
      </c>
    </row>
    <row r="941" spans="1:4" x14ac:dyDescent="0.25">
      <c r="A941" s="11">
        <v>29.24</v>
      </c>
      <c r="B941" s="11">
        <v>742.26521739130465</v>
      </c>
      <c r="C941" s="11">
        <v>3</v>
      </c>
      <c r="D941" s="11">
        <v>0.15</v>
      </c>
    </row>
    <row r="942" spans="1:4" x14ac:dyDescent="0.25">
      <c r="A942" s="11">
        <v>1501.46</v>
      </c>
      <c r="B942" s="11">
        <v>1167.73</v>
      </c>
      <c r="C942" s="11">
        <v>1</v>
      </c>
      <c r="D942" s="11">
        <v>0.15</v>
      </c>
    </row>
    <row r="943" spans="1:4" x14ac:dyDescent="0.25">
      <c r="A943" s="11">
        <v>1673.69</v>
      </c>
      <c r="B943" s="11">
        <v>1323.38</v>
      </c>
      <c r="C943" s="11">
        <v>3</v>
      </c>
      <c r="D943" s="11">
        <v>0.15</v>
      </c>
    </row>
    <row r="944" spans="1:4" x14ac:dyDescent="0.25">
      <c r="A944" s="11">
        <v>1134.8</v>
      </c>
      <c r="B944" s="11">
        <v>675.1</v>
      </c>
      <c r="C944" s="11">
        <v>2</v>
      </c>
      <c r="D944" s="11">
        <v>0.1</v>
      </c>
    </row>
    <row r="945" spans="1:4" x14ac:dyDescent="0.25">
      <c r="A945" s="11">
        <v>123.19</v>
      </c>
      <c r="B945" s="11">
        <v>80.36</v>
      </c>
      <c r="C945" s="11">
        <v>5</v>
      </c>
      <c r="D945" s="11">
        <v>0.1</v>
      </c>
    </row>
    <row r="946" spans="1:4" x14ac:dyDescent="0.25">
      <c r="A946" s="11">
        <v>1853.77</v>
      </c>
      <c r="B946" s="11">
        <v>1363.52</v>
      </c>
      <c r="C946" s="11">
        <v>2</v>
      </c>
      <c r="D946" s="11">
        <v>0.05</v>
      </c>
    </row>
    <row r="947" spans="1:4" x14ac:dyDescent="0.25">
      <c r="A947" s="11">
        <v>388.26</v>
      </c>
      <c r="B947" s="11">
        <v>199.3</v>
      </c>
      <c r="C947" s="11">
        <v>1</v>
      </c>
      <c r="D947" s="11">
        <v>0.05</v>
      </c>
    </row>
    <row r="948" spans="1:4" x14ac:dyDescent="0.25">
      <c r="A948" s="11">
        <v>1197.18</v>
      </c>
      <c r="B948" s="11">
        <v>722.74</v>
      </c>
      <c r="C948" s="11">
        <v>3</v>
      </c>
      <c r="D948" s="11">
        <v>0.1</v>
      </c>
    </row>
    <row r="949" spans="1:4" x14ac:dyDescent="0.25">
      <c r="A949" s="11">
        <v>1015.76</v>
      </c>
      <c r="B949" s="11">
        <v>584.4</v>
      </c>
      <c r="C949" s="11">
        <v>4</v>
      </c>
      <c r="D949" s="11">
        <v>0.1</v>
      </c>
    </row>
    <row r="950" spans="1:4" x14ac:dyDescent="0.25">
      <c r="A950" s="11">
        <v>1798.97</v>
      </c>
      <c r="B950" s="11">
        <v>1329.15</v>
      </c>
      <c r="C950" s="11">
        <v>4</v>
      </c>
      <c r="D950" s="11">
        <v>0</v>
      </c>
    </row>
    <row r="951" spans="1:4" x14ac:dyDescent="0.25">
      <c r="A951" s="11">
        <v>1272.23</v>
      </c>
      <c r="B951" s="11">
        <v>952.65</v>
      </c>
      <c r="C951" s="11">
        <v>4</v>
      </c>
      <c r="D951" s="11">
        <v>0</v>
      </c>
    </row>
    <row r="952" spans="1:4" x14ac:dyDescent="0.25">
      <c r="A952" s="11">
        <v>1562.43</v>
      </c>
      <c r="B952" s="11">
        <v>1195.6300000000001</v>
      </c>
      <c r="C952" s="11">
        <v>2</v>
      </c>
      <c r="D952" s="11">
        <v>0.15</v>
      </c>
    </row>
    <row r="953" spans="1:4" x14ac:dyDescent="0.25">
      <c r="A953" s="11">
        <v>1952.65</v>
      </c>
      <c r="B953" s="11">
        <v>1451.27</v>
      </c>
      <c r="C953" s="11">
        <v>5</v>
      </c>
      <c r="D953" s="11">
        <v>0.15</v>
      </c>
    </row>
    <row r="954" spans="1:4" x14ac:dyDescent="0.25">
      <c r="A954" s="11">
        <v>1879.08</v>
      </c>
      <c r="B954" s="11">
        <v>1004.56</v>
      </c>
      <c r="C954" s="11">
        <v>1</v>
      </c>
      <c r="D954" s="11">
        <v>0.1</v>
      </c>
    </row>
    <row r="955" spans="1:4" x14ac:dyDescent="0.25">
      <c r="A955" s="11">
        <v>1197.18</v>
      </c>
      <c r="B955" s="11">
        <v>722.74</v>
      </c>
      <c r="C955" s="11">
        <v>3</v>
      </c>
      <c r="D955" s="11">
        <v>0.15</v>
      </c>
    </row>
    <row r="956" spans="1:4" x14ac:dyDescent="0.25">
      <c r="A956" s="11">
        <v>25.57</v>
      </c>
      <c r="B956" s="11">
        <v>19.05</v>
      </c>
      <c r="C956" s="11">
        <v>4</v>
      </c>
      <c r="D956" s="11">
        <v>0.1</v>
      </c>
    </row>
    <row r="957" spans="1:4" x14ac:dyDescent="0.25">
      <c r="A957" s="11">
        <v>818.76</v>
      </c>
      <c r="B957" s="11">
        <v>527.62</v>
      </c>
      <c r="C957" s="11">
        <v>4</v>
      </c>
      <c r="D957" s="11">
        <v>0.15</v>
      </c>
    </row>
    <row r="958" spans="1:4" x14ac:dyDescent="0.25">
      <c r="A958" s="11">
        <v>1952.65</v>
      </c>
      <c r="B958" s="11">
        <v>1451.27</v>
      </c>
      <c r="C958" s="11">
        <v>4</v>
      </c>
      <c r="D958" s="11">
        <v>0.15</v>
      </c>
    </row>
    <row r="959" spans="1:4" x14ac:dyDescent="0.25">
      <c r="A959" s="11">
        <v>1487.41</v>
      </c>
      <c r="B959" s="11">
        <v>813.07</v>
      </c>
      <c r="C959" s="11">
        <v>3</v>
      </c>
      <c r="D959" s="11">
        <v>0.05</v>
      </c>
    </row>
    <row r="960" spans="1:4" x14ac:dyDescent="0.25">
      <c r="A960" s="11">
        <v>1102.791777777778</v>
      </c>
      <c r="B960" s="11">
        <v>169.03</v>
      </c>
      <c r="C960" s="11">
        <v>1</v>
      </c>
      <c r="D960" s="11">
        <v>0.05</v>
      </c>
    </row>
    <row r="961" spans="1:4" x14ac:dyDescent="0.25">
      <c r="A961" s="11">
        <v>1762.92</v>
      </c>
      <c r="B961" s="11">
        <v>1346.48</v>
      </c>
      <c r="C961" s="11">
        <v>5</v>
      </c>
      <c r="D961" s="11">
        <v>0</v>
      </c>
    </row>
    <row r="962" spans="1:4" x14ac:dyDescent="0.25">
      <c r="A962" s="11">
        <v>1079.8900000000001</v>
      </c>
      <c r="B962" s="11">
        <v>703.83</v>
      </c>
      <c r="C962" s="11">
        <v>3</v>
      </c>
      <c r="D962" s="11">
        <v>0</v>
      </c>
    </row>
    <row r="963" spans="1:4" x14ac:dyDescent="0.25">
      <c r="A963" s="11">
        <v>109.78</v>
      </c>
      <c r="B963" s="11">
        <v>70.59</v>
      </c>
      <c r="C963" s="11">
        <v>3</v>
      </c>
      <c r="D963" s="11">
        <v>0</v>
      </c>
    </row>
    <row r="964" spans="1:4" x14ac:dyDescent="0.25">
      <c r="A964" s="11">
        <v>1487.41</v>
      </c>
      <c r="B964" s="11">
        <v>813.07</v>
      </c>
      <c r="C964" s="11">
        <v>4</v>
      </c>
      <c r="D964" s="11">
        <v>0.05</v>
      </c>
    </row>
    <row r="965" spans="1:4" x14ac:dyDescent="0.25">
      <c r="A965" s="11">
        <v>1165.3699999999999</v>
      </c>
      <c r="B965" s="11">
        <v>926.55</v>
      </c>
      <c r="C965" s="11">
        <v>5</v>
      </c>
      <c r="D965" s="11">
        <v>0</v>
      </c>
    </row>
    <row r="966" spans="1:4" x14ac:dyDescent="0.25">
      <c r="A966" s="11">
        <v>1102.791777777778</v>
      </c>
      <c r="B966" s="11">
        <v>164.01</v>
      </c>
      <c r="C966" s="11">
        <v>3</v>
      </c>
      <c r="D966" s="11">
        <v>0.1</v>
      </c>
    </row>
    <row r="967" spans="1:4" x14ac:dyDescent="0.25">
      <c r="A967" s="11">
        <v>1095.72</v>
      </c>
      <c r="B967" s="11">
        <v>822.2</v>
      </c>
      <c r="C967" s="11">
        <v>5</v>
      </c>
      <c r="D967" s="11">
        <v>0.15</v>
      </c>
    </row>
    <row r="968" spans="1:4" x14ac:dyDescent="0.25">
      <c r="A968" s="11">
        <v>1044.6400000000001</v>
      </c>
      <c r="B968" s="11">
        <v>775.07</v>
      </c>
      <c r="C968" s="11">
        <v>5</v>
      </c>
      <c r="D968" s="11">
        <v>0.15</v>
      </c>
    </row>
    <row r="969" spans="1:4" x14ac:dyDescent="0.25">
      <c r="A969" s="11">
        <v>1095.72</v>
      </c>
      <c r="B969" s="11">
        <v>822.2</v>
      </c>
      <c r="C969" s="11">
        <v>1</v>
      </c>
      <c r="D969" s="11">
        <v>0.15</v>
      </c>
    </row>
    <row r="970" spans="1:4" x14ac:dyDescent="0.25">
      <c r="A970" s="11">
        <v>1227.24</v>
      </c>
      <c r="B970" s="11">
        <v>977.09</v>
      </c>
      <c r="C970" s="11">
        <v>5</v>
      </c>
      <c r="D970" s="11">
        <v>0</v>
      </c>
    </row>
    <row r="971" spans="1:4" x14ac:dyDescent="0.25">
      <c r="A971" s="11">
        <v>1216.3599999999999</v>
      </c>
      <c r="B971" s="11">
        <v>794.8</v>
      </c>
      <c r="C971" s="11">
        <v>3</v>
      </c>
      <c r="D971" s="11">
        <v>0</v>
      </c>
    </row>
    <row r="972" spans="1:4" x14ac:dyDescent="0.25">
      <c r="A972" s="11">
        <v>1762.92</v>
      </c>
      <c r="B972" s="11">
        <v>1346.48</v>
      </c>
      <c r="C972" s="11">
        <v>1</v>
      </c>
      <c r="D972" s="11">
        <v>0.1</v>
      </c>
    </row>
    <row r="973" spans="1:4" x14ac:dyDescent="0.25">
      <c r="A973" s="11">
        <v>1485.05</v>
      </c>
      <c r="B973" s="11">
        <v>988.31</v>
      </c>
      <c r="C973" s="11">
        <v>3</v>
      </c>
      <c r="D973" s="11">
        <v>0.1</v>
      </c>
    </row>
    <row r="974" spans="1:4" x14ac:dyDescent="0.25">
      <c r="A974" s="11">
        <v>123.19</v>
      </c>
      <c r="B974" s="11">
        <v>80.36</v>
      </c>
      <c r="C974" s="11">
        <v>4</v>
      </c>
      <c r="D974" s="11">
        <v>0.1</v>
      </c>
    </row>
    <row r="975" spans="1:4" x14ac:dyDescent="0.25">
      <c r="A975" s="11">
        <v>1015.76</v>
      </c>
      <c r="B975" s="11">
        <v>584.4</v>
      </c>
      <c r="C975" s="11">
        <v>3</v>
      </c>
      <c r="D975" s="11">
        <v>0.1</v>
      </c>
    </row>
    <row r="976" spans="1:4" x14ac:dyDescent="0.25">
      <c r="A976" s="11">
        <v>1745.61</v>
      </c>
      <c r="B976" s="11">
        <v>1322.44</v>
      </c>
      <c r="C976" s="11">
        <v>5</v>
      </c>
      <c r="D976" s="11">
        <v>0.1</v>
      </c>
    </row>
    <row r="977" spans="1:4" x14ac:dyDescent="0.25">
      <c r="A977" s="11">
        <v>270.45</v>
      </c>
      <c r="B977" s="11">
        <v>742.26521739130465</v>
      </c>
      <c r="C977" s="11">
        <v>3</v>
      </c>
      <c r="D977" s="11">
        <v>0.05</v>
      </c>
    </row>
    <row r="978" spans="1:4" x14ac:dyDescent="0.25">
      <c r="A978" s="11">
        <v>1879.08</v>
      </c>
      <c r="B978" s="11">
        <v>1004.56</v>
      </c>
      <c r="C978" s="11">
        <v>3</v>
      </c>
      <c r="D978" s="11">
        <v>0.15</v>
      </c>
    </row>
    <row r="979" spans="1:4" x14ac:dyDescent="0.25">
      <c r="A979" s="11">
        <v>25.57</v>
      </c>
      <c r="B979" s="11">
        <v>19.05</v>
      </c>
      <c r="C979" s="11">
        <v>5</v>
      </c>
      <c r="D979" s="11">
        <v>0</v>
      </c>
    </row>
    <row r="980" spans="1:4" x14ac:dyDescent="0.25">
      <c r="A980" s="11">
        <v>248.57</v>
      </c>
      <c r="B980" s="11">
        <v>190.67</v>
      </c>
      <c r="C980" s="11">
        <v>1</v>
      </c>
      <c r="D980" s="11">
        <v>0.1</v>
      </c>
    </row>
    <row r="981" spans="1:4" x14ac:dyDescent="0.25">
      <c r="A981" s="11">
        <v>1044.6400000000001</v>
      </c>
      <c r="B981" s="11">
        <v>775.07</v>
      </c>
      <c r="C981" s="11">
        <v>5</v>
      </c>
      <c r="D981" s="11">
        <v>0.15</v>
      </c>
    </row>
    <row r="982" spans="1:4" x14ac:dyDescent="0.25">
      <c r="A982" s="11">
        <v>1879.08</v>
      </c>
      <c r="B982" s="11">
        <v>1004.56</v>
      </c>
      <c r="C982" s="11">
        <v>1</v>
      </c>
      <c r="D982" s="11">
        <v>0.15</v>
      </c>
    </row>
    <row r="983" spans="1:4" x14ac:dyDescent="0.25">
      <c r="A983" s="11">
        <v>29.24</v>
      </c>
      <c r="B983" s="11">
        <v>742.26521739130465</v>
      </c>
      <c r="C983" s="11">
        <v>2</v>
      </c>
      <c r="D983" s="11">
        <v>0.05</v>
      </c>
    </row>
    <row r="984" spans="1:4" x14ac:dyDescent="0.25">
      <c r="A984" s="11">
        <v>1798.97</v>
      </c>
      <c r="B984" s="11">
        <v>1329.15</v>
      </c>
      <c r="C984" s="11">
        <v>5</v>
      </c>
      <c r="D984" s="11">
        <v>0.1</v>
      </c>
    </row>
    <row r="985" spans="1:4" x14ac:dyDescent="0.25">
      <c r="A985" s="11">
        <v>1635.01</v>
      </c>
      <c r="B985" s="11">
        <v>1043.29</v>
      </c>
      <c r="C985" s="11">
        <v>3</v>
      </c>
      <c r="D985" s="11">
        <v>0.1</v>
      </c>
    </row>
    <row r="986" spans="1:4" x14ac:dyDescent="0.25">
      <c r="A986" s="11">
        <v>1878.47</v>
      </c>
      <c r="B986" s="11">
        <v>1014.91</v>
      </c>
      <c r="C986" s="11">
        <v>4</v>
      </c>
      <c r="D986" s="11">
        <v>0</v>
      </c>
    </row>
    <row r="987" spans="1:4" x14ac:dyDescent="0.25">
      <c r="A987" s="11">
        <v>1216.3599999999999</v>
      </c>
      <c r="B987" s="11">
        <v>794.8</v>
      </c>
      <c r="C987" s="11">
        <v>4</v>
      </c>
      <c r="D987" s="11">
        <v>0.05</v>
      </c>
    </row>
    <row r="988" spans="1:4" x14ac:dyDescent="0.25">
      <c r="A988" s="11">
        <v>540.94000000000005</v>
      </c>
      <c r="B988" s="11">
        <v>398.25</v>
      </c>
      <c r="C988" s="11">
        <v>5</v>
      </c>
      <c r="D988" s="11">
        <v>0.1</v>
      </c>
    </row>
    <row r="989" spans="1:4" x14ac:dyDescent="0.25">
      <c r="A989" s="11">
        <v>1272.23</v>
      </c>
      <c r="B989" s="11">
        <v>952.65</v>
      </c>
      <c r="C989" s="11">
        <v>3</v>
      </c>
      <c r="D989" s="11">
        <v>0</v>
      </c>
    </row>
    <row r="990" spans="1:4" x14ac:dyDescent="0.25">
      <c r="A990" s="11">
        <v>1762.92</v>
      </c>
      <c r="B990" s="11">
        <v>1346.48</v>
      </c>
      <c r="C990" s="11">
        <v>4</v>
      </c>
      <c r="D990" s="11">
        <v>0.1</v>
      </c>
    </row>
    <row r="991" spans="1:4" x14ac:dyDescent="0.25">
      <c r="A991" s="11">
        <v>1853.77</v>
      </c>
      <c r="B991" s="11">
        <v>1363.52</v>
      </c>
      <c r="C991" s="11">
        <v>4</v>
      </c>
      <c r="D991" s="11">
        <v>0</v>
      </c>
    </row>
    <row r="992" spans="1:4" x14ac:dyDescent="0.25">
      <c r="A992" s="11">
        <v>1853.77</v>
      </c>
      <c r="B992" s="11">
        <v>1363.52</v>
      </c>
      <c r="C992" s="11">
        <v>3</v>
      </c>
      <c r="D992" s="11">
        <v>0.1</v>
      </c>
    </row>
    <row r="993" spans="1:4" x14ac:dyDescent="0.25">
      <c r="A993" s="11">
        <v>1193.0899999999999</v>
      </c>
      <c r="B993" s="11">
        <v>818.24</v>
      </c>
      <c r="C993" s="11">
        <v>4</v>
      </c>
      <c r="D993" s="11">
        <v>0.05</v>
      </c>
    </row>
    <row r="994" spans="1:4" x14ac:dyDescent="0.25">
      <c r="A994" s="11">
        <v>1134.8</v>
      </c>
      <c r="B994" s="11">
        <v>675.1</v>
      </c>
      <c r="C994" s="11">
        <v>2</v>
      </c>
      <c r="D994" s="11">
        <v>0.15</v>
      </c>
    </row>
    <row r="995" spans="1:4" x14ac:dyDescent="0.25">
      <c r="A995" s="11">
        <v>1853.77</v>
      </c>
      <c r="B995" s="11">
        <v>1363.52</v>
      </c>
      <c r="C995" s="11">
        <v>5</v>
      </c>
      <c r="D995" s="11">
        <v>0.15</v>
      </c>
    </row>
    <row r="996" spans="1:4" x14ac:dyDescent="0.25">
      <c r="A996" s="11">
        <v>1487.41</v>
      </c>
      <c r="B996" s="11">
        <v>813.07</v>
      </c>
      <c r="C996" s="11">
        <v>2</v>
      </c>
      <c r="D996" s="11">
        <v>0.05</v>
      </c>
    </row>
    <row r="997" spans="1:4" x14ac:dyDescent="0.25">
      <c r="A997" s="11">
        <v>270.45</v>
      </c>
      <c r="B997" s="11">
        <v>742.26521739130465</v>
      </c>
      <c r="C997" s="11">
        <v>3</v>
      </c>
      <c r="D997" s="11">
        <v>0</v>
      </c>
    </row>
    <row r="998" spans="1:4" x14ac:dyDescent="0.25">
      <c r="A998" s="11">
        <v>270.45</v>
      </c>
      <c r="B998" s="11">
        <v>742.26521739130465</v>
      </c>
      <c r="C998" s="11">
        <v>2</v>
      </c>
      <c r="D998" s="11">
        <v>0</v>
      </c>
    </row>
    <row r="999" spans="1:4" x14ac:dyDescent="0.25">
      <c r="A999" s="11">
        <v>1216.3599999999999</v>
      </c>
      <c r="B999" s="11">
        <v>794.8</v>
      </c>
      <c r="C999" s="11">
        <v>4</v>
      </c>
      <c r="D999" s="11">
        <v>0.05</v>
      </c>
    </row>
    <row r="1000" spans="1:4" x14ac:dyDescent="0.25">
      <c r="A1000" s="11">
        <v>1673.69</v>
      </c>
      <c r="B1000" s="11">
        <v>1323.38</v>
      </c>
      <c r="C1000" s="11">
        <v>3</v>
      </c>
      <c r="D1000" s="11">
        <v>0.15</v>
      </c>
    </row>
    <row r="1001" spans="1:4" x14ac:dyDescent="0.25">
      <c r="A1001" s="11">
        <v>1095.72</v>
      </c>
      <c r="B1001" s="11">
        <v>822.2</v>
      </c>
      <c r="C1001" s="11">
        <v>5</v>
      </c>
      <c r="D1001" s="11">
        <v>0.15</v>
      </c>
    </row>
    <row r="1002" spans="1:4" x14ac:dyDescent="0.25">
      <c r="A1002" s="11">
        <v>1227.24</v>
      </c>
      <c r="B1002" s="11">
        <v>977.09</v>
      </c>
      <c r="C1002" s="11">
        <v>1</v>
      </c>
      <c r="D1002" s="11">
        <v>0.15</v>
      </c>
    </row>
    <row r="1003" spans="1:4" x14ac:dyDescent="0.25">
      <c r="A1003" s="11">
        <v>1227.24</v>
      </c>
      <c r="B1003" s="11">
        <v>977.09</v>
      </c>
      <c r="C1003" s="11">
        <v>2</v>
      </c>
      <c r="D1003" s="11">
        <v>0.05</v>
      </c>
    </row>
    <row r="1004" spans="1:4" x14ac:dyDescent="0.25">
      <c r="A1004" s="11">
        <v>1501.46</v>
      </c>
      <c r="B1004" s="11">
        <v>1167.73</v>
      </c>
      <c r="C1004" s="11">
        <v>5</v>
      </c>
      <c r="D1004" s="11">
        <v>0.15</v>
      </c>
    </row>
    <row r="1005" spans="1:4" x14ac:dyDescent="0.25">
      <c r="A1005" s="11">
        <v>123.19</v>
      </c>
      <c r="B1005" s="11">
        <v>80.36</v>
      </c>
      <c r="C1005" s="11">
        <v>4</v>
      </c>
      <c r="D1005" s="11">
        <v>0.15</v>
      </c>
    </row>
    <row r="1006" spans="1:4" x14ac:dyDescent="0.25">
      <c r="A1006" s="11">
        <v>1272.23</v>
      </c>
      <c r="B1006" s="11">
        <v>952.65</v>
      </c>
      <c r="C1006" s="11">
        <v>4</v>
      </c>
      <c r="D1006" s="11">
        <v>0.05</v>
      </c>
    </row>
    <row r="1007" spans="1:4" x14ac:dyDescent="0.25">
      <c r="A1007" s="11">
        <v>540.94000000000005</v>
      </c>
      <c r="B1007" s="11">
        <v>398.25</v>
      </c>
      <c r="C1007" s="11">
        <v>4</v>
      </c>
      <c r="D1007" s="11">
        <v>0</v>
      </c>
    </row>
    <row r="1008" spans="1:4" x14ac:dyDescent="0.25">
      <c r="A1008" s="11">
        <v>1095.72</v>
      </c>
      <c r="B1008" s="11">
        <v>822.2</v>
      </c>
      <c r="C1008" s="11">
        <v>3</v>
      </c>
      <c r="D1008" s="11">
        <v>0.1</v>
      </c>
    </row>
    <row r="1009" spans="1:4" x14ac:dyDescent="0.25">
      <c r="A1009" s="11">
        <v>1487.41</v>
      </c>
      <c r="B1009" s="11">
        <v>813.07</v>
      </c>
      <c r="C1009" s="11">
        <v>1</v>
      </c>
      <c r="D1009" s="11">
        <v>0</v>
      </c>
    </row>
    <row r="1010" spans="1:4" x14ac:dyDescent="0.25">
      <c r="A1010" s="11">
        <v>1798.97</v>
      </c>
      <c r="B1010" s="11">
        <v>1329.15</v>
      </c>
      <c r="C1010" s="11">
        <v>2</v>
      </c>
      <c r="D1010" s="11">
        <v>0</v>
      </c>
    </row>
    <row r="1011" spans="1:4" x14ac:dyDescent="0.25">
      <c r="A1011" s="11">
        <v>1879.08</v>
      </c>
      <c r="B1011" s="11">
        <v>1004.56</v>
      </c>
      <c r="C1011" s="11">
        <v>1</v>
      </c>
      <c r="D1011" s="11">
        <v>0.1</v>
      </c>
    </row>
    <row r="1012" spans="1:4" x14ac:dyDescent="0.25">
      <c r="A1012" s="11">
        <v>564.41999999999996</v>
      </c>
      <c r="B1012" s="11">
        <v>293.95999999999998</v>
      </c>
      <c r="C1012" s="11">
        <v>4</v>
      </c>
      <c r="D1012" s="11">
        <v>0.15</v>
      </c>
    </row>
    <row r="1013" spans="1:4" x14ac:dyDescent="0.25">
      <c r="A1013" s="11">
        <v>1485.05</v>
      </c>
      <c r="B1013" s="11">
        <v>988.31</v>
      </c>
      <c r="C1013" s="11">
        <v>2</v>
      </c>
      <c r="D1013" s="11">
        <v>0.1</v>
      </c>
    </row>
    <row r="1014" spans="1:4" x14ac:dyDescent="0.25">
      <c r="A1014" s="11">
        <v>1015.76</v>
      </c>
      <c r="B1014" s="11">
        <v>584.4</v>
      </c>
      <c r="C1014" s="11">
        <v>3</v>
      </c>
      <c r="D1014" s="11">
        <v>0</v>
      </c>
    </row>
    <row r="1015" spans="1:4" x14ac:dyDescent="0.25">
      <c r="A1015" s="11">
        <v>1853.77</v>
      </c>
      <c r="B1015" s="11">
        <v>1363.52</v>
      </c>
      <c r="C1015" s="11">
        <v>4</v>
      </c>
      <c r="D1015" s="11">
        <v>0.15</v>
      </c>
    </row>
    <row r="1016" spans="1:4" x14ac:dyDescent="0.25">
      <c r="A1016" s="11">
        <v>1193.0899999999999</v>
      </c>
      <c r="B1016" s="11">
        <v>818.24</v>
      </c>
      <c r="C1016" s="11">
        <v>2</v>
      </c>
      <c r="D1016" s="11">
        <v>0.15</v>
      </c>
    </row>
    <row r="1017" spans="1:4" x14ac:dyDescent="0.25">
      <c r="A1017" s="11">
        <v>270.45</v>
      </c>
      <c r="B1017" s="11">
        <v>742.26521739130465</v>
      </c>
      <c r="C1017" s="11">
        <v>3</v>
      </c>
      <c r="D1017" s="11">
        <v>0.1</v>
      </c>
    </row>
    <row r="1018" spans="1:4" x14ac:dyDescent="0.25">
      <c r="A1018" s="11">
        <v>1673.69</v>
      </c>
      <c r="B1018" s="11">
        <v>1323.38</v>
      </c>
      <c r="C1018" s="11">
        <v>4</v>
      </c>
      <c r="D1018" s="11">
        <v>0.15</v>
      </c>
    </row>
    <row r="1019" spans="1:4" x14ac:dyDescent="0.25">
      <c r="A1019" s="11">
        <v>109.78</v>
      </c>
      <c r="B1019" s="11">
        <v>70.59</v>
      </c>
      <c r="C1019" s="11">
        <v>2</v>
      </c>
      <c r="D1019" s="11">
        <v>0</v>
      </c>
    </row>
    <row r="1020" spans="1:4" x14ac:dyDescent="0.25">
      <c r="A1020" s="11">
        <v>109.78</v>
      </c>
      <c r="B1020" s="11">
        <v>70.59</v>
      </c>
      <c r="C1020" s="11">
        <v>5</v>
      </c>
      <c r="D1020" s="11">
        <v>0.05</v>
      </c>
    </row>
    <row r="1021" spans="1:4" x14ac:dyDescent="0.25">
      <c r="A1021" s="11">
        <v>1227.24</v>
      </c>
      <c r="B1021" s="11">
        <v>977.09</v>
      </c>
      <c r="C1021" s="11">
        <v>2</v>
      </c>
      <c r="D1021" s="11">
        <v>0.05</v>
      </c>
    </row>
    <row r="1022" spans="1:4" x14ac:dyDescent="0.25">
      <c r="A1022" s="11">
        <v>1095.72</v>
      </c>
      <c r="B1022" s="11">
        <v>822.2</v>
      </c>
      <c r="C1022" s="11">
        <v>1</v>
      </c>
      <c r="D1022" s="11">
        <v>0</v>
      </c>
    </row>
    <row r="1023" spans="1:4" x14ac:dyDescent="0.25">
      <c r="A1023" s="11">
        <v>1227.24</v>
      </c>
      <c r="B1023" s="11">
        <v>977.09</v>
      </c>
      <c r="C1023" s="11">
        <v>3</v>
      </c>
      <c r="D1023" s="11">
        <v>0.1</v>
      </c>
    </row>
    <row r="1024" spans="1:4" x14ac:dyDescent="0.25">
      <c r="A1024" s="11">
        <v>1562.43</v>
      </c>
      <c r="B1024" s="11">
        <v>1195.6300000000001</v>
      </c>
      <c r="C1024" s="11">
        <v>4</v>
      </c>
      <c r="D1024" s="11">
        <v>0.15</v>
      </c>
    </row>
    <row r="1025" spans="1:4" x14ac:dyDescent="0.25">
      <c r="A1025" s="11">
        <v>25.57</v>
      </c>
      <c r="B1025" s="11">
        <v>19.05</v>
      </c>
      <c r="C1025" s="11">
        <v>3</v>
      </c>
      <c r="D1025" s="11">
        <v>0</v>
      </c>
    </row>
    <row r="1026" spans="1:4" x14ac:dyDescent="0.25">
      <c r="A1026" s="11">
        <v>1286.55</v>
      </c>
      <c r="B1026" s="11">
        <v>797.54</v>
      </c>
      <c r="C1026" s="11">
        <v>1</v>
      </c>
      <c r="D1026" s="11">
        <v>0.05</v>
      </c>
    </row>
    <row r="1027" spans="1:4" x14ac:dyDescent="0.25">
      <c r="A1027" s="11">
        <v>1044.6400000000001</v>
      </c>
      <c r="B1027" s="11">
        <v>775.07</v>
      </c>
      <c r="C1027" s="11">
        <v>1</v>
      </c>
      <c r="D1027" s="11">
        <v>0</v>
      </c>
    </row>
    <row r="1028" spans="1:4" x14ac:dyDescent="0.25">
      <c r="A1028" s="11">
        <v>1015.76</v>
      </c>
      <c r="B1028" s="11">
        <v>584.4</v>
      </c>
      <c r="C1028" s="11">
        <v>5</v>
      </c>
      <c r="D1028" s="11">
        <v>0</v>
      </c>
    </row>
    <row r="1029" spans="1:4" x14ac:dyDescent="0.25">
      <c r="A1029" s="11">
        <v>1485.05</v>
      </c>
      <c r="B1029" s="11">
        <v>988.31</v>
      </c>
      <c r="C1029" s="11">
        <v>1</v>
      </c>
      <c r="D1029" s="11">
        <v>0.15</v>
      </c>
    </row>
    <row r="1030" spans="1:4" x14ac:dyDescent="0.25">
      <c r="A1030" s="11">
        <v>1853.77</v>
      </c>
      <c r="B1030" s="11">
        <v>1363.52</v>
      </c>
      <c r="C1030" s="11">
        <v>4</v>
      </c>
      <c r="D1030" s="11">
        <v>0.1</v>
      </c>
    </row>
    <row r="1031" spans="1:4" x14ac:dyDescent="0.25">
      <c r="A1031" s="11">
        <v>1745.61</v>
      </c>
      <c r="B1031" s="11">
        <v>1322.44</v>
      </c>
      <c r="C1031" s="11">
        <v>2</v>
      </c>
      <c r="D1031" s="11">
        <v>0</v>
      </c>
    </row>
    <row r="1032" spans="1:4" x14ac:dyDescent="0.25">
      <c r="A1032" s="11">
        <v>564.41999999999996</v>
      </c>
      <c r="B1032" s="11">
        <v>293.95999999999998</v>
      </c>
      <c r="C1032" s="11">
        <v>5</v>
      </c>
      <c r="D1032" s="11">
        <v>0.1</v>
      </c>
    </row>
    <row r="1033" spans="1:4" x14ac:dyDescent="0.25">
      <c r="A1033" s="11">
        <v>1485.05</v>
      </c>
      <c r="B1033" s="11">
        <v>988.31</v>
      </c>
      <c r="C1033" s="11">
        <v>3</v>
      </c>
      <c r="D1033" s="11">
        <v>0.05</v>
      </c>
    </row>
    <row r="1034" spans="1:4" x14ac:dyDescent="0.25">
      <c r="A1034" s="11">
        <v>673.78</v>
      </c>
      <c r="B1034" s="11">
        <v>363.33</v>
      </c>
      <c r="C1034" s="11">
        <v>5</v>
      </c>
      <c r="D1034" s="11">
        <v>0.15</v>
      </c>
    </row>
    <row r="1035" spans="1:4" x14ac:dyDescent="0.25">
      <c r="A1035" s="11">
        <v>1246.1099999999999</v>
      </c>
      <c r="B1035" s="11">
        <v>833.52</v>
      </c>
      <c r="C1035" s="11">
        <v>4</v>
      </c>
      <c r="D1035" s="11">
        <v>0.15</v>
      </c>
    </row>
    <row r="1036" spans="1:4" x14ac:dyDescent="0.25">
      <c r="A1036" s="11">
        <v>1879.08</v>
      </c>
      <c r="B1036" s="11">
        <v>1004.56</v>
      </c>
      <c r="C1036" s="11">
        <v>5</v>
      </c>
      <c r="D1036" s="11">
        <v>0</v>
      </c>
    </row>
    <row r="1037" spans="1:4" x14ac:dyDescent="0.25">
      <c r="A1037" s="11">
        <v>1952.65</v>
      </c>
      <c r="B1037" s="11">
        <v>1451.27</v>
      </c>
      <c r="C1037" s="11">
        <v>5</v>
      </c>
      <c r="D1037" s="11">
        <v>0</v>
      </c>
    </row>
    <row r="1038" spans="1:4" x14ac:dyDescent="0.25">
      <c r="A1038" s="11">
        <v>1798.97</v>
      </c>
      <c r="B1038" s="11">
        <v>1329.15</v>
      </c>
      <c r="C1038" s="11">
        <v>3</v>
      </c>
      <c r="D1038" s="11">
        <v>0</v>
      </c>
    </row>
    <row r="1039" spans="1:4" x14ac:dyDescent="0.25">
      <c r="A1039" s="11">
        <v>1165.3699999999999</v>
      </c>
      <c r="B1039" s="11">
        <v>926.55</v>
      </c>
      <c r="C1039" s="11">
        <v>1</v>
      </c>
      <c r="D1039" s="11">
        <v>0</v>
      </c>
    </row>
    <row r="1040" spans="1:4" x14ac:dyDescent="0.25">
      <c r="A1040" s="11">
        <v>1134.8</v>
      </c>
      <c r="B1040" s="11">
        <v>675.1</v>
      </c>
      <c r="C1040" s="11">
        <v>3</v>
      </c>
      <c r="D1040" s="11">
        <v>0.1</v>
      </c>
    </row>
    <row r="1041" spans="1:4" x14ac:dyDescent="0.25">
      <c r="A1041" s="11">
        <v>109.78</v>
      </c>
      <c r="B1041" s="11">
        <v>70.59</v>
      </c>
      <c r="C1041" s="11">
        <v>4</v>
      </c>
      <c r="D1041" s="11">
        <v>0.05</v>
      </c>
    </row>
    <row r="1042" spans="1:4" x14ac:dyDescent="0.25">
      <c r="A1042" s="11">
        <v>1102.791777777778</v>
      </c>
      <c r="B1042" s="11">
        <v>164.01</v>
      </c>
      <c r="C1042" s="11">
        <v>3</v>
      </c>
      <c r="D1042" s="11">
        <v>0.05</v>
      </c>
    </row>
    <row r="1043" spans="1:4" x14ac:dyDescent="0.25">
      <c r="A1043" s="11">
        <v>1095.72</v>
      </c>
      <c r="B1043" s="11">
        <v>822.2</v>
      </c>
      <c r="C1043" s="11">
        <v>2</v>
      </c>
      <c r="D1043" s="11">
        <v>0.15</v>
      </c>
    </row>
    <row r="1044" spans="1:4" x14ac:dyDescent="0.25">
      <c r="A1044" s="11">
        <v>1102.791777777778</v>
      </c>
      <c r="B1044" s="11">
        <v>169.03</v>
      </c>
      <c r="C1044" s="11">
        <v>5</v>
      </c>
      <c r="D1044" s="11">
        <v>0.15</v>
      </c>
    </row>
    <row r="1045" spans="1:4" x14ac:dyDescent="0.25">
      <c r="A1045" s="11">
        <v>818.76</v>
      </c>
      <c r="B1045" s="11">
        <v>527.62</v>
      </c>
      <c r="C1045" s="11">
        <v>4</v>
      </c>
      <c r="D1045" s="11">
        <v>0.05</v>
      </c>
    </row>
    <row r="1046" spans="1:4" x14ac:dyDescent="0.25">
      <c r="A1046" s="11">
        <v>1762.92</v>
      </c>
      <c r="B1046" s="11">
        <v>1346.48</v>
      </c>
      <c r="C1046" s="11">
        <v>1</v>
      </c>
      <c r="D1046" s="11">
        <v>0.05</v>
      </c>
    </row>
    <row r="1047" spans="1:4" x14ac:dyDescent="0.25">
      <c r="A1047" s="11">
        <v>123.19</v>
      </c>
      <c r="B1047" s="11">
        <v>80.36</v>
      </c>
      <c r="C1047" s="11">
        <v>4</v>
      </c>
      <c r="D1047" s="11">
        <v>0.15</v>
      </c>
    </row>
    <row r="1048" spans="1:4" x14ac:dyDescent="0.25">
      <c r="A1048" s="11">
        <v>818.76</v>
      </c>
      <c r="B1048" s="11">
        <v>527.62</v>
      </c>
      <c r="C1048" s="11">
        <v>2</v>
      </c>
      <c r="D1048" s="11">
        <v>0</v>
      </c>
    </row>
    <row r="1049" spans="1:4" x14ac:dyDescent="0.25">
      <c r="A1049" s="11">
        <v>1879.08</v>
      </c>
      <c r="B1049" s="11">
        <v>1004.56</v>
      </c>
      <c r="C1049" s="11">
        <v>1</v>
      </c>
      <c r="D1049" s="11">
        <v>0.05</v>
      </c>
    </row>
    <row r="1050" spans="1:4" x14ac:dyDescent="0.25">
      <c r="A1050" s="11">
        <v>818.76</v>
      </c>
      <c r="B1050" s="11">
        <v>527.62</v>
      </c>
      <c r="C1050" s="11">
        <v>1</v>
      </c>
      <c r="D1050" s="11">
        <v>0.05</v>
      </c>
    </row>
    <row r="1051" spans="1:4" x14ac:dyDescent="0.25">
      <c r="A1051" s="11">
        <v>1853.77</v>
      </c>
      <c r="B1051" s="11">
        <v>1363.52</v>
      </c>
      <c r="C1051" s="11">
        <v>2</v>
      </c>
      <c r="D1051" s="11">
        <v>0.15</v>
      </c>
    </row>
    <row r="1052" spans="1:4" x14ac:dyDescent="0.25">
      <c r="A1052" s="11">
        <v>818.76</v>
      </c>
      <c r="B1052" s="11">
        <v>527.62</v>
      </c>
      <c r="C1052" s="11">
        <v>5</v>
      </c>
      <c r="D1052" s="11">
        <v>0.15</v>
      </c>
    </row>
    <row r="1053" spans="1:4" x14ac:dyDescent="0.25">
      <c r="A1053" s="11">
        <v>1342.75</v>
      </c>
      <c r="B1053" s="11">
        <v>797.94</v>
      </c>
      <c r="C1053" s="11">
        <v>5</v>
      </c>
      <c r="D1053" s="11">
        <v>0.15</v>
      </c>
    </row>
    <row r="1054" spans="1:4" x14ac:dyDescent="0.25">
      <c r="A1054" s="11">
        <v>1246.1099999999999</v>
      </c>
      <c r="B1054" s="11">
        <v>833.52</v>
      </c>
      <c r="C1054" s="11">
        <v>3</v>
      </c>
      <c r="D1054" s="11">
        <v>0.1</v>
      </c>
    </row>
    <row r="1055" spans="1:4" x14ac:dyDescent="0.25">
      <c r="A1055" s="11">
        <v>388.26</v>
      </c>
      <c r="B1055" s="11">
        <v>199.3</v>
      </c>
      <c r="C1055" s="11">
        <v>3</v>
      </c>
      <c r="D1055" s="11">
        <v>0</v>
      </c>
    </row>
    <row r="1056" spans="1:4" x14ac:dyDescent="0.25">
      <c r="A1056" s="11">
        <v>540.94000000000005</v>
      </c>
      <c r="B1056" s="11">
        <v>398.25</v>
      </c>
      <c r="C1056" s="11">
        <v>5</v>
      </c>
      <c r="D1056" s="11">
        <v>0.15</v>
      </c>
    </row>
    <row r="1057" spans="1:4" x14ac:dyDescent="0.25">
      <c r="A1057" s="11">
        <v>1197.18</v>
      </c>
      <c r="B1057" s="11">
        <v>722.74</v>
      </c>
      <c r="C1057" s="11">
        <v>1</v>
      </c>
      <c r="D1057" s="11">
        <v>0.05</v>
      </c>
    </row>
    <row r="1058" spans="1:4" x14ac:dyDescent="0.25">
      <c r="A1058" s="11">
        <v>1095.72</v>
      </c>
      <c r="B1058" s="11">
        <v>822.2</v>
      </c>
      <c r="C1058" s="11">
        <v>1</v>
      </c>
      <c r="D1058" s="11">
        <v>0</v>
      </c>
    </row>
    <row r="1059" spans="1:4" x14ac:dyDescent="0.25">
      <c r="A1059" s="11">
        <v>25.57</v>
      </c>
      <c r="B1059" s="11">
        <v>19.05</v>
      </c>
      <c r="C1059" s="11">
        <v>4</v>
      </c>
      <c r="D1059" s="11">
        <v>0.05</v>
      </c>
    </row>
    <row r="1060" spans="1:4" x14ac:dyDescent="0.25">
      <c r="A1060" s="11">
        <v>1562.43</v>
      </c>
      <c r="B1060" s="11">
        <v>1195.6300000000001</v>
      </c>
      <c r="C1060" s="11">
        <v>2</v>
      </c>
      <c r="D1060" s="11">
        <v>0.05</v>
      </c>
    </row>
    <row r="1061" spans="1:4" x14ac:dyDescent="0.25">
      <c r="A1061" s="11">
        <v>1952.65</v>
      </c>
      <c r="B1061" s="11">
        <v>1451.27</v>
      </c>
      <c r="C1061" s="11">
        <v>4</v>
      </c>
      <c r="D1061" s="11">
        <v>0</v>
      </c>
    </row>
    <row r="1062" spans="1:4" x14ac:dyDescent="0.25">
      <c r="A1062" s="11">
        <v>1134.8</v>
      </c>
      <c r="B1062" s="11">
        <v>675.1</v>
      </c>
      <c r="C1062" s="11">
        <v>5</v>
      </c>
      <c r="D1062" s="11">
        <v>0</v>
      </c>
    </row>
    <row r="1063" spans="1:4" x14ac:dyDescent="0.25">
      <c r="A1063" s="11">
        <v>1015.76</v>
      </c>
      <c r="B1063" s="11">
        <v>584.4</v>
      </c>
      <c r="C1063" s="11">
        <v>4</v>
      </c>
      <c r="D1063" s="11">
        <v>0.15</v>
      </c>
    </row>
    <row r="1064" spans="1:4" x14ac:dyDescent="0.25">
      <c r="A1064" s="11">
        <v>318.05</v>
      </c>
      <c r="B1064" s="11">
        <v>742.26521739130465</v>
      </c>
      <c r="C1064" s="11">
        <v>3</v>
      </c>
      <c r="D1064" s="11">
        <v>0.1</v>
      </c>
    </row>
    <row r="1065" spans="1:4" x14ac:dyDescent="0.25">
      <c r="A1065" s="11">
        <v>1044.6400000000001</v>
      </c>
      <c r="B1065" s="11">
        <v>775.07</v>
      </c>
      <c r="C1065" s="11">
        <v>1</v>
      </c>
      <c r="D1065" s="11">
        <v>0.05</v>
      </c>
    </row>
    <row r="1066" spans="1:4" x14ac:dyDescent="0.25">
      <c r="A1066" s="11">
        <v>318.05</v>
      </c>
      <c r="B1066" s="11">
        <v>742.26521739130465</v>
      </c>
      <c r="C1066" s="11">
        <v>4</v>
      </c>
      <c r="D1066" s="11">
        <v>0.15</v>
      </c>
    </row>
    <row r="1067" spans="1:4" x14ac:dyDescent="0.25">
      <c r="A1067" s="11">
        <v>318.05</v>
      </c>
      <c r="B1067" s="11">
        <v>742.26521739130465</v>
      </c>
      <c r="C1067" s="11">
        <v>4</v>
      </c>
      <c r="D1067" s="11">
        <v>0.15</v>
      </c>
    </row>
    <row r="1068" spans="1:4" x14ac:dyDescent="0.25">
      <c r="A1068" s="11">
        <v>1474.12</v>
      </c>
      <c r="B1068" s="11">
        <v>764.02</v>
      </c>
      <c r="C1068" s="11">
        <v>4</v>
      </c>
      <c r="D1068" s="11">
        <v>0.15</v>
      </c>
    </row>
    <row r="1069" spans="1:4" x14ac:dyDescent="0.25">
      <c r="A1069" s="11">
        <v>1878.47</v>
      </c>
      <c r="B1069" s="11">
        <v>1014.91</v>
      </c>
      <c r="C1069" s="11">
        <v>2.9905584572117316</v>
      </c>
      <c r="D1069" s="11">
        <v>0</v>
      </c>
    </row>
    <row r="1070" spans="1:4" x14ac:dyDescent="0.25">
      <c r="A1070" s="11">
        <v>1858.75</v>
      </c>
      <c r="B1070" s="11">
        <v>1451.16</v>
      </c>
      <c r="C1070" s="11">
        <v>3</v>
      </c>
      <c r="D1070" s="11">
        <v>0.15</v>
      </c>
    </row>
    <row r="1071" spans="1:4" x14ac:dyDescent="0.25">
      <c r="A1071" s="11">
        <v>1562.43</v>
      </c>
      <c r="B1071" s="11">
        <v>1195.6300000000001</v>
      </c>
      <c r="C1071" s="11">
        <v>1</v>
      </c>
      <c r="D1071" s="11">
        <v>0.15</v>
      </c>
    </row>
    <row r="1072" spans="1:4" x14ac:dyDescent="0.25">
      <c r="A1072" s="11">
        <v>1197.18</v>
      </c>
      <c r="B1072" s="11">
        <v>722.74</v>
      </c>
      <c r="C1072" s="11">
        <v>5</v>
      </c>
      <c r="D1072" s="11">
        <v>0.05</v>
      </c>
    </row>
    <row r="1073" spans="1:4" x14ac:dyDescent="0.25">
      <c r="A1073" s="11">
        <v>1095.72</v>
      </c>
      <c r="B1073" s="11">
        <v>822.2</v>
      </c>
      <c r="C1073" s="11">
        <v>4</v>
      </c>
      <c r="D1073" s="11">
        <v>0.05</v>
      </c>
    </row>
    <row r="1074" spans="1:4" x14ac:dyDescent="0.25">
      <c r="A1074" s="11">
        <v>1197.18</v>
      </c>
      <c r="B1074" s="11">
        <v>722.74</v>
      </c>
      <c r="C1074" s="11">
        <v>4</v>
      </c>
      <c r="D1074" s="11">
        <v>0.15</v>
      </c>
    </row>
    <row r="1075" spans="1:4" x14ac:dyDescent="0.25">
      <c r="A1075" s="11">
        <v>318.05</v>
      </c>
      <c r="B1075" s="11">
        <v>742.26521739130465</v>
      </c>
      <c r="C1075" s="11">
        <v>2</v>
      </c>
      <c r="D1075" s="11">
        <v>0</v>
      </c>
    </row>
    <row r="1076" spans="1:4" x14ac:dyDescent="0.25">
      <c r="A1076" s="11">
        <v>1194.1199999999999</v>
      </c>
      <c r="B1076" s="11">
        <v>838.95</v>
      </c>
      <c r="C1076" s="11">
        <v>5</v>
      </c>
      <c r="D1076" s="11">
        <v>0.05</v>
      </c>
    </row>
    <row r="1077" spans="1:4" x14ac:dyDescent="0.25">
      <c r="A1077" s="11">
        <v>1879.08</v>
      </c>
      <c r="B1077" s="11">
        <v>1004.56</v>
      </c>
      <c r="C1077" s="11">
        <v>5</v>
      </c>
      <c r="D1077" s="11">
        <v>0.05</v>
      </c>
    </row>
    <row r="1078" spans="1:4" x14ac:dyDescent="0.25">
      <c r="A1078" s="11">
        <v>1853.77</v>
      </c>
      <c r="B1078" s="11">
        <v>1363.52</v>
      </c>
      <c r="C1078" s="11">
        <v>5</v>
      </c>
      <c r="D1078" s="11">
        <v>0</v>
      </c>
    </row>
    <row r="1079" spans="1:4" x14ac:dyDescent="0.25">
      <c r="A1079" s="11">
        <v>1858.75</v>
      </c>
      <c r="B1079" s="11">
        <v>1451.16</v>
      </c>
      <c r="C1079" s="11">
        <v>4</v>
      </c>
      <c r="D1079" s="11">
        <v>0.1</v>
      </c>
    </row>
    <row r="1080" spans="1:4" x14ac:dyDescent="0.25">
      <c r="A1080" s="11">
        <v>1216.3599999999999</v>
      </c>
      <c r="B1080" s="11">
        <v>794.8</v>
      </c>
      <c r="C1080" s="11">
        <v>4</v>
      </c>
      <c r="D1080" s="11">
        <v>0</v>
      </c>
    </row>
    <row r="1081" spans="1:4" x14ac:dyDescent="0.25">
      <c r="A1081" s="11">
        <v>1853.77</v>
      </c>
      <c r="B1081" s="11">
        <v>1363.52</v>
      </c>
      <c r="C1081" s="11">
        <v>4</v>
      </c>
      <c r="D1081" s="11">
        <v>0</v>
      </c>
    </row>
    <row r="1082" spans="1:4" x14ac:dyDescent="0.25">
      <c r="A1082" s="11">
        <v>1102.791777777778</v>
      </c>
      <c r="B1082" s="11">
        <v>164.01</v>
      </c>
      <c r="C1082" s="11">
        <v>4</v>
      </c>
      <c r="D1082" s="11">
        <v>0.05</v>
      </c>
    </row>
    <row r="1083" spans="1:4" x14ac:dyDescent="0.25">
      <c r="A1083" s="11">
        <v>673.78</v>
      </c>
      <c r="B1083" s="11">
        <v>363.33</v>
      </c>
      <c r="C1083" s="11">
        <v>2</v>
      </c>
      <c r="D1083" s="11">
        <v>0.15</v>
      </c>
    </row>
    <row r="1084" spans="1:4" x14ac:dyDescent="0.25">
      <c r="A1084" s="11">
        <v>1194.1199999999999</v>
      </c>
      <c r="B1084" s="11">
        <v>838.95</v>
      </c>
      <c r="C1084" s="11">
        <v>5</v>
      </c>
      <c r="D1084" s="11">
        <v>0.05</v>
      </c>
    </row>
    <row r="1085" spans="1:4" x14ac:dyDescent="0.25">
      <c r="A1085" s="11">
        <v>1952.65</v>
      </c>
      <c r="B1085" s="11">
        <v>1451.27</v>
      </c>
      <c r="C1085" s="11">
        <v>5</v>
      </c>
      <c r="D1085" s="11">
        <v>0</v>
      </c>
    </row>
    <row r="1086" spans="1:4" x14ac:dyDescent="0.25">
      <c r="A1086" s="11">
        <v>1246.1099999999999</v>
      </c>
      <c r="B1086" s="11">
        <v>833.52</v>
      </c>
      <c r="C1086" s="11">
        <v>4</v>
      </c>
      <c r="D1086" s="11">
        <v>0.1</v>
      </c>
    </row>
    <row r="1087" spans="1:4" x14ac:dyDescent="0.25">
      <c r="A1087" s="11">
        <v>1015.76</v>
      </c>
      <c r="B1087" s="11">
        <v>584.4</v>
      </c>
      <c r="C1087" s="11">
        <v>5</v>
      </c>
      <c r="D1087" s="11">
        <v>0.05</v>
      </c>
    </row>
    <row r="1088" spans="1:4" x14ac:dyDescent="0.25">
      <c r="A1088" s="11">
        <v>1134.8</v>
      </c>
      <c r="B1088" s="11">
        <v>675.1</v>
      </c>
      <c r="C1088" s="11">
        <v>1</v>
      </c>
      <c r="D1088" s="11">
        <v>0</v>
      </c>
    </row>
    <row r="1089" spans="1:4" x14ac:dyDescent="0.25">
      <c r="A1089" s="11">
        <v>1246.1099999999999</v>
      </c>
      <c r="B1089" s="11">
        <v>833.52</v>
      </c>
      <c r="C1089" s="11">
        <v>4</v>
      </c>
      <c r="D1089" s="11">
        <v>0</v>
      </c>
    </row>
    <row r="1090" spans="1:4" x14ac:dyDescent="0.25">
      <c r="A1090" s="11">
        <v>1762.92</v>
      </c>
      <c r="B1090" s="11">
        <v>1346.48</v>
      </c>
      <c r="C1090" s="11">
        <v>1</v>
      </c>
      <c r="D1090" s="11">
        <v>0.15</v>
      </c>
    </row>
    <row r="1091" spans="1:4" x14ac:dyDescent="0.25">
      <c r="A1091" s="11">
        <v>1878.47</v>
      </c>
      <c r="B1091" s="11">
        <v>1014.91</v>
      </c>
      <c r="C1091" s="11">
        <v>5</v>
      </c>
      <c r="D1091" s="11">
        <v>0.05</v>
      </c>
    </row>
    <row r="1092" spans="1:4" x14ac:dyDescent="0.25">
      <c r="A1092" s="11">
        <v>1635.01</v>
      </c>
      <c r="B1092" s="11">
        <v>1043.29</v>
      </c>
      <c r="C1092" s="11">
        <v>2</v>
      </c>
      <c r="D1092" s="11">
        <v>0.15</v>
      </c>
    </row>
    <row r="1093" spans="1:4" x14ac:dyDescent="0.25">
      <c r="A1093" s="11">
        <v>1762.92</v>
      </c>
      <c r="B1093" s="11">
        <v>1346.48</v>
      </c>
      <c r="C1093" s="11">
        <v>2</v>
      </c>
      <c r="D1093" s="11">
        <v>0.05</v>
      </c>
    </row>
    <row r="1094" spans="1:4" x14ac:dyDescent="0.25">
      <c r="A1094" s="11">
        <v>1562.43</v>
      </c>
      <c r="B1094" s="11">
        <v>1195.6300000000001</v>
      </c>
      <c r="C1094" s="11">
        <v>2.9905584572117316</v>
      </c>
      <c r="D1094" s="11">
        <v>0</v>
      </c>
    </row>
    <row r="1095" spans="1:4" x14ac:dyDescent="0.25">
      <c r="A1095" s="11">
        <v>1102.791777777778</v>
      </c>
      <c r="B1095" s="11">
        <v>742.26521739130465</v>
      </c>
      <c r="C1095" s="11">
        <v>5</v>
      </c>
      <c r="D1095" s="11">
        <v>0.15</v>
      </c>
    </row>
    <row r="1096" spans="1:4" x14ac:dyDescent="0.25">
      <c r="A1096" s="11">
        <v>429.15</v>
      </c>
      <c r="B1096" s="11">
        <v>258.72000000000003</v>
      </c>
      <c r="C1096" s="11">
        <v>1</v>
      </c>
      <c r="D1096" s="11">
        <v>0.05</v>
      </c>
    </row>
    <row r="1097" spans="1:4" x14ac:dyDescent="0.25">
      <c r="A1097" s="11">
        <v>1342.75</v>
      </c>
      <c r="B1097" s="11">
        <v>797.94</v>
      </c>
      <c r="C1097" s="11">
        <v>1</v>
      </c>
      <c r="D1097" s="11">
        <v>0</v>
      </c>
    </row>
    <row r="1098" spans="1:4" x14ac:dyDescent="0.25">
      <c r="A1098" s="11">
        <v>123.19</v>
      </c>
      <c r="B1098" s="11">
        <v>80.36</v>
      </c>
      <c r="C1098" s="11">
        <v>2</v>
      </c>
      <c r="D1098" s="11">
        <v>0.15</v>
      </c>
    </row>
    <row r="1099" spans="1:4" x14ac:dyDescent="0.25">
      <c r="A1099" s="11">
        <v>428.05</v>
      </c>
      <c r="B1099" s="11">
        <v>246.07</v>
      </c>
      <c r="C1099" s="11">
        <v>2</v>
      </c>
      <c r="D1099" s="11">
        <v>0.1</v>
      </c>
    </row>
    <row r="1100" spans="1:4" x14ac:dyDescent="0.25">
      <c r="A1100" s="11">
        <v>1165.3699999999999</v>
      </c>
      <c r="B1100" s="11">
        <v>926.55</v>
      </c>
      <c r="C1100" s="11">
        <v>2</v>
      </c>
      <c r="D1100" s="11">
        <v>0</v>
      </c>
    </row>
    <row r="1101" spans="1:4" x14ac:dyDescent="0.25">
      <c r="A1101" s="11">
        <v>1197.18</v>
      </c>
      <c r="B1101" s="11">
        <v>722.74</v>
      </c>
      <c r="C1101" s="11">
        <v>5</v>
      </c>
      <c r="D1101" s="11">
        <v>0</v>
      </c>
    </row>
    <row r="1102" spans="1:4" x14ac:dyDescent="0.25">
      <c r="A1102" s="11">
        <v>1745.61</v>
      </c>
      <c r="B1102" s="11">
        <v>1322.44</v>
      </c>
      <c r="C1102" s="11">
        <v>3</v>
      </c>
      <c r="D1102" s="11">
        <v>0.15</v>
      </c>
    </row>
    <row r="1103" spans="1:4" x14ac:dyDescent="0.25">
      <c r="A1103" s="11">
        <v>1197.18</v>
      </c>
      <c r="B1103" s="11">
        <v>722.74</v>
      </c>
      <c r="C1103" s="11">
        <v>3</v>
      </c>
      <c r="D1103" s="11">
        <v>0.15</v>
      </c>
    </row>
    <row r="1104" spans="1:4" x14ac:dyDescent="0.25">
      <c r="A1104" s="11">
        <v>818.76</v>
      </c>
      <c r="B1104" s="11">
        <v>527.62</v>
      </c>
      <c r="C1104" s="11">
        <v>3</v>
      </c>
      <c r="D1104" s="11">
        <v>0.1</v>
      </c>
    </row>
    <row r="1105" spans="1:4" x14ac:dyDescent="0.25">
      <c r="A1105" s="11">
        <v>1485.05</v>
      </c>
      <c r="B1105" s="11">
        <v>988.31</v>
      </c>
      <c r="C1105" s="11">
        <v>3</v>
      </c>
      <c r="D1105" s="11">
        <v>0.15</v>
      </c>
    </row>
    <row r="1106" spans="1:4" x14ac:dyDescent="0.25">
      <c r="A1106" s="11">
        <v>429.15</v>
      </c>
      <c r="B1106" s="11">
        <v>258.72000000000003</v>
      </c>
      <c r="C1106" s="11">
        <v>3</v>
      </c>
      <c r="D1106" s="11">
        <v>0.1</v>
      </c>
    </row>
    <row r="1107" spans="1:4" x14ac:dyDescent="0.25">
      <c r="A1107" s="11">
        <v>109.78</v>
      </c>
      <c r="B1107" s="11">
        <v>70.59</v>
      </c>
      <c r="C1107" s="11">
        <v>3</v>
      </c>
      <c r="D1107" s="11">
        <v>0</v>
      </c>
    </row>
    <row r="1108" spans="1:4" x14ac:dyDescent="0.25">
      <c r="A1108" s="11">
        <v>1095.72</v>
      </c>
      <c r="B1108" s="11">
        <v>822.2</v>
      </c>
      <c r="C1108" s="11">
        <v>2</v>
      </c>
      <c r="D1108" s="11">
        <v>0.05</v>
      </c>
    </row>
    <row r="1109" spans="1:4" x14ac:dyDescent="0.25">
      <c r="A1109" s="11">
        <v>1562.43</v>
      </c>
      <c r="B1109" s="11">
        <v>1195.6300000000001</v>
      </c>
      <c r="C1109" s="11">
        <v>4</v>
      </c>
      <c r="D1109" s="11">
        <v>0</v>
      </c>
    </row>
    <row r="1110" spans="1:4" x14ac:dyDescent="0.25">
      <c r="A1110" s="11">
        <v>1044.6400000000001</v>
      </c>
      <c r="B1110" s="11">
        <v>775.07</v>
      </c>
      <c r="C1110" s="11">
        <v>5</v>
      </c>
      <c r="D1110" s="11">
        <v>0.1</v>
      </c>
    </row>
    <row r="1111" spans="1:4" x14ac:dyDescent="0.25">
      <c r="A1111" s="11">
        <v>1952.65</v>
      </c>
      <c r="B1111" s="11">
        <v>1451.27</v>
      </c>
      <c r="C1111" s="11">
        <v>1</v>
      </c>
      <c r="D1111" s="11">
        <v>0</v>
      </c>
    </row>
    <row r="1112" spans="1:4" x14ac:dyDescent="0.25">
      <c r="A1112" s="11">
        <v>248.57</v>
      </c>
      <c r="B1112" s="11">
        <v>190.67</v>
      </c>
      <c r="C1112" s="11">
        <v>5</v>
      </c>
      <c r="D1112" s="11">
        <v>0.1</v>
      </c>
    </row>
    <row r="1113" spans="1:4" x14ac:dyDescent="0.25">
      <c r="A1113" s="11">
        <v>1396.22</v>
      </c>
      <c r="B1113" s="11">
        <v>1004.09</v>
      </c>
      <c r="C1113" s="11">
        <v>1</v>
      </c>
      <c r="D1113" s="11">
        <v>0.05</v>
      </c>
    </row>
    <row r="1114" spans="1:4" x14ac:dyDescent="0.25">
      <c r="A1114" s="11">
        <v>1102.791777777778</v>
      </c>
      <c r="B1114" s="11">
        <v>169.03</v>
      </c>
      <c r="C1114" s="11">
        <v>3</v>
      </c>
      <c r="D1114" s="11">
        <v>0</v>
      </c>
    </row>
    <row r="1115" spans="1:4" x14ac:dyDescent="0.25">
      <c r="A1115" s="11">
        <v>1879.08</v>
      </c>
      <c r="B1115" s="11">
        <v>1004.56</v>
      </c>
      <c r="C1115" s="11">
        <v>1</v>
      </c>
      <c r="D1115" s="11">
        <v>0.1</v>
      </c>
    </row>
    <row r="1116" spans="1:4" x14ac:dyDescent="0.25">
      <c r="A1116" s="11">
        <v>1562.43</v>
      </c>
      <c r="B1116" s="11">
        <v>1195.6300000000001</v>
      </c>
      <c r="C1116" s="11">
        <v>4</v>
      </c>
      <c r="D1116" s="11">
        <v>0.1</v>
      </c>
    </row>
    <row r="1117" spans="1:4" x14ac:dyDescent="0.25">
      <c r="A1117" s="11">
        <v>1501.46</v>
      </c>
      <c r="B1117" s="11">
        <v>1167.73</v>
      </c>
      <c r="C1117" s="11">
        <v>2</v>
      </c>
      <c r="D1117" s="11">
        <v>0.15</v>
      </c>
    </row>
    <row r="1118" spans="1:4" x14ac:dyDescent="0.25">
      <c r="A1118" s="11">
        <v>1342.75</v>
      </c>
      <c r="B1118" s="11">
        <v>797.94</v>
      </c>
      <c r="C1118" s="11">
        <v>3</v>
      </c>
      <c r="D1118" s="11">
        <v>0.05</v>
      </c>
    </row>
    <row r="1119" spans="1:4" x14ac:dyDescent="0.25">
      <c r="A1119" s="11">
        <v>1102.791777777778</v>
      </c>
      <c r="B1119" s="11">
        <v>164.01</v>
      </c>
      <c r="C1119" s="11">
        <v>4</v>
      </c>
      <c r="D1119" s="11">
        <v>0.15</v>
      </c>
    </row>
    <row r="1120" spans="1:4" x14ac:dyDescent="0.25">
      <c r="A1120" s="11">
        <v>1102.791777777778</v>
      </c>
      <c r="B1120" s="11">
        <v>742.26521739130465</v>
      </c>
      <c r="C1120" s="11">
        <v>3</v>
      </c>
      <c r="D1120" s="11">
        <v>0.15</v>
      </c>
    </row>
    <row r="1121" spans="1:4" x14ac:dyDescent="0.25">
      <c r="A1121" s="11">
        <v>1878.47</v>
      </c>
      <c r="B1121" s="11">
        <v>1014.91</v>
      </c>
      <c r="C1121" s="11">
        <v>2</v>
      </c>
      <c r="D1121" s="11">
        <v>0.05</v>
      </c>
    </row>
    <row r="1122" spans="1:4" x14ac:dyDescent="0.25">
      <c r="A1122" s="11">
        <v>1197.18</v>
      </c>
      <c r="B1122" s="11">
        <v>722.74</v>
      </c>
      <c r="C1122" s="11">
        <v>4</v>
      </c>
      <c r="D1122" s="11">
        <v>0.1</v>
      </c>
    </row>
    <row r="1123" spans="1:4" x14ac:dyDescent="0.25">
      <c r="A1123" s="11">
        <v>1102.791777777778</v>
      </c>
      <c r="B1123" s="11">
        <v>169.03</v>
      </c>
      <c r="C1123" s="11">
        <v>3</v>
      </c>
      <c r="D1123" s="11">
        <v>0.1</v>
      </c>
    </row>
    <row r="1124" spans="1:4" x14ac:dyDescent="0.25">
      <c r="A1124" s="11">
        <v>270.45</v>
      </c>
      <c r="B1124" s="11">
        <v>742.26521739130465</v>
      </c>
      <c r="C1124" s="11">
        <v>5</v>
      </c>
      <c r="D1124" s="11">
        <v>0.1</v>
      </c>
    </row>
    <row r="1125" spans="1:4" x14ac:dyDescent="0.25">
      <c r="A1125" s="11">
        <v>1246.1099999999999</v>
      </c>
      <c r="B1125" s="11">
        <v>833.52</v>
      </c>
      <c r="C1125" s="11">
        <v>3</v>
      </c>
      <c r="D1125" s="11">
        <v>0</v>
      </c>
    </row>
    <row r="1126" spans="1:4" x14ac:dyDescent="0.25">
      <c r="A1126" s="11">
        <v>1079.8900000000001</v>
      </c>
      <c r="B1126" s="11">
        <v>703.83</v>
      </c>
      <c r="C1126" s="11">
        <v>2</v>
      </c>
      <c r="D1126" s="11">
        <v>7.5826487677821602E-2</v>
      </c>
    </row>
    <row r="1127" spans="1:4" x14ac:dyDescent="0.25">
      <c r="A1127" s="11">
        <v>1798.97</v>
      </c>
      <c r="B1127" s="11">
        <v>1329.15</v>
      </c>
      <c r="C1127" s="11">
        <v>3</v>
      </c>
      <c r="D1127" s="11">
        <v>0</v>
      </c>
    </row>
    <row r="1128" spans="1:4" x14ac:dyDescent="0.25">
      <c r="A1128" s="11">
        <v>270.45</v>
      </c>
      <c r="B1128" s="11">
        <v>742.26521739130465</v>
      </c>
      <c r="C1128" s="11">
        <v>4</v>
      </c>
      <c r="D1128" s="11">
        <v>0</v>
      </c>
    </row>
    <row r="1129" spans="1:4" x14ac:dyDescent="0.25">
      <c r="A1129" s="11">
        <v>1227.24</v>
      </c>
      <c r="B1129" s="11">
        <v>977.09</v>
      </c>
      <c r="C1129" s="11">
        <v>5</v>
      </c>
      <c r="D1129" s="11">
        <v>0.1</v>
      </c>
    </row>
    <row r="1130" spans="1:4" x14ac:dyDescent="0.25">
      <c r="A1130" s="11">
        <v>1246.1099999999999</v>
      </c>
      <c r="B1130" s="11">
        <v>833.52</v>
      </c>
      <c r="C1130" s="11">
        <v>3</v>
      </c>
      <c r="D1130" s="11">
        <v>0.15</v>
      </c>
    </row>
    <row r="1131" spans="1:4" x14ac:dyDescent="0.25">
      <c r="A1131" s="11">
        <v>1102.791777777778</v>
      </c>
      <c r="B1131" s="11">
        <v>169.03</v>
      </c>
      <c r="C1131" s="11">
        <v>2</v>
      </c>
      <c r="D1131" s="11">
        <v>0</v>
      </c>
    </row>
    <row r="1132" spans="1:4" x14ac:dyDescent="0.25">
      <c r="A1132" s="11">
        <v>1134.8</v>
      </c>
      <c r="B1132" s="11">
        <v>675.1</v>
      </c>
      <c r="C1132" s="11">
        <v>1</v>
      </c>
      <c r="D1132" s="11">
        <v>0.15</v>
      </c>
    </row>
    <row r="1133" spans="1:4" x14ac:dyDescent="0.25">
      <c r="A1133" s="11">
        <v>1044.6400000000001</v>
      </c>
      <c r="B1133" s="11">
        <v>775.07</v>
      </c>
      <c r="C1133" s="11">
        <v>2</v>
      </c>
      <c r="D1133" s="11">
        <v>0</v>
      </c>
    </row>
    <row r="1134" spans="1:4" x14ac:dyDescent="0.25">
      <c r="A1134" s="11">
        <v>1194.1199999999999</v>
      </c>
      <c r="B1134" s="11">
        <v>838.95</v>
      </c>
      <c r="C1134" s="11">
        <v>1</v>
      </c>
      <c r="D1134" s="11">
        <v>0.15</v>
      </c>
    </row>
    <row r="1135" spans="1:4" x14ac:dyDescent="0.25">
      <c r="A1135" s="11">
        <v>1134.8</v>
      </c>
      <c r="B1135" s="11">
        <v>675.1</v>
      </c>
      <c r="C1135" s="11">
        <v>1</v>
      </c>
      <c r="D1135" s="11">
        <v>0.15</v>
      </c>
    </row>
    <row r="1136" spans="1:4" x14ac:dyDescent="0.25">
      <c r="A1136" s="11">
        <v>1102.791777777778</v>
      </c>
      <c r="B1136" s="11">
        <v>316.63</v>
      </c>
      <c r="C1136" s="11">
        <v>4</v>
      </c>
      <c r="D1136" s="11">
        <v>0.1</v>
      </c>
    </row>
    <row r="1137" spans="1:4" x14ac:dyDescent="0.25">
      <c r="A1137" s="11">
        <v>270.45</v>
      </c>
      <c r="B1137" s="11">
        <v>742.26521739130465</v>
      </c>
      <c r="C1137" s="11">
        <v>2</v>
      </c>
      <c r="D1137" s="11">
        <v>0.15</v>
      </c>
    </row>
    <row r="1138" spans="1:4" x14ac:dyDescent="0.25">
      <c r="A1138" s="11">
        <v>1095.72</v>
      </c>
      <c r="B1138" s="11">
        <v>822.2</v>
      </c>
      <c r="C1138" s="11">
        <v>2</v>
      </c>
      <c r="D1138" s="11">
        <v>0.1</v>
      </c>
    </row>
    <row r="1139" spans="1:4" x14ac:dyDescent="0.25">
      <c r="A1139" s="11">
        <v>1015.76</v>
      </c>
      <c r="B1139" s="11">
        <v>584.4</v>
      </c>
      <c r="C1139" s="11">
        <v>1</v>
      </c>
      <c r="D1139" s="11">
        <v>0.05</v>
      </c>
    </row>
    <row r="1140" spans="1:4" x14ac:dyDescent="0.25">
      <c r="A1140" s="11">
        <v>1134.8</v>
      </c>
      <c r="B1140" s="11">
        <v>675.1</v>
      </c>
      <c r="C1140" s="11">
        <v>4</v>
      </c>
      <c r="D1140" s="11">
        <v>0.1</v>
      </c>
    </row>
    <row r="1141" spans="1:4" x14ac:dyDescent="0.25">
      <c r="A1141" s="11">
        <v>564.41999999999996</v>
      </c>
      <c r="B1141" s="11">
        <v>293.95999999999998</v>
      </c>
      <c r="C1141" s="11">
        <v>2</v>
      </c>
      <c r="D1141" s="11">
        <v>0.1</v>
      </c>
    </row>
    <row r="1142" spans="1:4" x14ac:dyDescent="0.25">
      <c r="A1142" s="11">
        <v>318.05</v>
      </c>
      <c r="B1142" s="11">
        <v>742.26521739130465</v>
      </c>
      <c r="C1142" s="11">
        <v>2</v>
      </c>
      <c r="D1142" s="11">
        <v>0.15</v>
      </c>
    </row>
    <row r="1143" spans="1:4" x14ac:dyDescent="0.25">
      <c r="A1143" s="11">
        <v>1102.791777777778</v>
      </c>
      <c r="B1143" s="11">
        <v>242.98</v>
      </c>
      <c r="C1143" s="11">
        <v>5</v>
      </c>
      <c r="D1143" s="11">
        <v>0.15</v>
      </c>
    </row>
    <row r="1144" spans="1:4" x14ac:dyDescent="0.25">
      <c r="A1144" s="11">
        <v>1879.08</v>
      </c>
      <c r="B1144" s="11">
        <v>1004.56</v>
      </c>
      <c r="C1144" s="11">
        <v>5</v>
      </c>
      <c r="D1144" s="11">
        <v>0.05</v>
      </c>
    </row>
    <row r="1145" spans="1:4" x14ac:dyDescent="0.25">
      <c r="A1145" s="11">
        <v>123.19</v>
      </c>
      <c r="B1145" s="11">
        <v>80.36</v>
      </c>
      <c r="C1145" s="11">
        <v>2</v>
      </c>
      <c r="D1145" s="11">
        <v>0.1</v>
      </c>
    </row>
    <row r="1146" spans="1:4" x14ac:dyDescent="0.25">
      <c r="A1146" s="11">
        <v>1102.791777777778</v>
      </c>
      <c r="B1146" s="11">
        <v>316.63</v>
      </c>
      <c r="C1146" s="11">
        <v>3</v>
      </c>
      <c r="D1146" s="11">
        <v>0.15</v>
      </c>
    </row>
    <row r="1147" spans="1:4" x14ac:dyDescent="0.25">
      <c r="A1147" s="11">
        <v>29.24</v>
      </c>
      <c r="B1147" s="11">
        <v>742.26521739130465</v>
      </c>
      <c r="C1147" s="11">
        <v>1</v>
      </c>
      <c r="D1147" s="11">
        <v>0.1</v>
      </c>
    </row>
    <row r="1148" spans="1:4" x14ac:dyDescent="0.25">
      <c r="A1148" s="11">
        <v>429.15</v>
      </c>
      <c r="B1148" s="11">
        <v>258.72000000000003</v>
      </c>
      <c r="C1148" s="11">
        <v>5</v>
      </c>
      <c r="D1148" s="11">
        <v>0</v>
      </c>
    </row>
    <row r="1149" spans="1:4" x14ac:dyDescent="0.25">
      <c r="A1149" s="11">
        <v>1134.8</v>
      </c>
      <c r="B1149" s="11">
        <v>675.1</v>
      </c>
      <c r="C1149" s="11">
        <v>5</v>
      </c>
      <c r="D1149" s="11">
        <v>0.15</v>
      </c>
    </row>
    <row r="1150" spans="1:4" x14ac:dyDescent="0.25">
      <c r="A1150" s="11">
        <v>29.24</v>
      </c>
      <c r="B1150" s="11">
        <v>742.26521739130465</v>
      </c>
      <c r="C1150" s="11">
        <v>1</v>
      </c>
      <c r="D1150" s="11">
        <v>0</v>
      </c>
    </row>
    <row r="1151" spans="1:4" x14ac:dyDescent="0.25">
      <c r="A1151" s="11">
        <v>1762.92</v>
      </c>
      <c r="B1151" s="11">
        <v>1346.48</v>
      </c>
      <c r="C1151" s="11">
        <v>1</v>
      </c>
      <c r="D1151" s="11">
        <v>0.1</v>
      </c>
    </row>
    <row r="1152" spans="1:4" x14ac:dyDescent="0.25">
      <c r="A1152" s="11">
        <v>1501.46</v>
      </c>
      <c r="B1152" s="11">
        <v>1167.73</v>
      </c>
      <c r="C1152" s="11">
        <v>5</v>
      </c>
      <c r="D1152" s="11">
        <v>0.1</v>
      </c>
    </row>
    <row r="1153" spans="1:4" x14ac:dyDescent="0.25">
      <c r="A1153" s="11">
        <v>1342.75</v>
      </c>
      <c r="B1153" s="11">
        <v>797.94</v>
      </c>
      <c r="C1153" s="11">
        <v>4</v>
      </c>
      <c r="D1153" s="11">
        <v>0.1</v>
      </c>
    </row>
    <row r="1154" spans="1:4" x14ac:dyDescent="0.25">
      <c r="A1154" s="11">
        <v>109.78</v>
      </c>
      <c r="B1154" s="11">
        <v>70.59</v>
      </c>
      <c r="C1154" s="11">
        <v>5</v>
      </c>
      <c r="D1154" s="11">
        <v>0</v>
      </c>
    </row>
    <row r="1155" spans="1:4" x14ac:dyDescent="0.25">
      <c r="A1155" s="11">
        <v>1635.01</v>
      </c>
      <c r="B1155" s="11">
        <v>1043.29</v>
      </c>
      <c r="C1155" s="11">
        <v>5</v>
      </c>
      <c r="D1155" s="11">
        <v>0.15</v>
      </c>
    </row>
    <row r="1156" spans="1:4" x14ac:dyDescent="0.25">
      <c r="A1156" s="11">
        <v>1635.01</v>
      </c>
      <c r="B1156" s="11">
        <v>1043.29</v>
      </c>
      <c r="C1156" s="11">
        <v>3</v>
      </c>
      <c r="D1156" s="11">
        <v>0.15</v>
      </c>
    </row>
    <row r="1157" spans="1:4" x14ac:dyDescent="0.25">
      <c r="A1157" s="11">
        <v>109.78</v>
      </c>
      <c r="B1157" s="11">
        <v>70.59</v>
      </c>
      <c r="C1157" s="11">
        <v>3</v>
      </c>
      <c r="D1157" s="11">
        <v>0</v>
      </c>
    </row>
    <row r="1158" spans="1:4" x14ac:dyDescent="0.25">
      <c r="A1158" s="11">
        <v>270.45</v>
      </c>
      <c r="B1158" s="11">
        <v>742.26521739130465</v>
      </c>
      <c r="C1158" s="11">
        <v>1</v>
      </c>
      <c r="D1158" s="11">
        <v>0.05</v>
      </c>
    </row>
    <row r="1159" spans="1:4" x14ac:dyDescent="0.25">
      <c r="A1159" s="11">
        <v>1165.3699999999999</v>
      </c>
      <c r="B1159" s="11">
        <v>926.55</v>
      </c>
      <c r="C1159" s="11">
        <v>3</v>
      </c>
      <c r="D1159" s="11">
        <v>0</v>
      </c>
    </row>
    <row r="1160" spans="1:4" x14ac:dyDescent="0.25">
      <c r="A1160" s="11">
        <v>1485.05</v>
      </c>
      <c r="B1160" s="11">
        <v>988.31</v>
      </c>
      <c r="C1160" s="11">
        <v>5</v>
      </c>
      <c r="D1160" s="11">
        <v>0.05</v>
      </c>
    </row>
    <row r="1161" spans="1:4" x14ac:dyDescent="0.25">
      <c r="A1161" s="11">
        <v>1102.791777777778</v>
      </c>
      <c r="B1161" s="11">
        <v>169.03</v>
      </c>
      <c r="C1161" s="11">
        <v>5</v>
      </c>
      <c r="D1161" s="11">
        <v>0.1</v>
      </c>
    </row>
    <row r="1162" spans="1:4" x14ac:dyDescent="0.25">
      <c r="A1162" s="11">
        <v>1134.8</v>
      </c>
      <c r="B1162" s="11">
        <v>675.1</v>
      </c>
      <c r="C1162" s="11">
        <v>1</v>
      </c>
      <c r="D1162" s="11">
        <v>0.15</v>
      </c>
    </row>
    <row r="1163" spans="1:4" x14ac:dyDescent="0.25">
      <c r="A1163" s="11">
        <v>248.57</v>
      </c>
      <c r="B1163" s="11">
        <v>190.67</v>
      </c>
      <c r="C1163" s="11">
        <v>2</v>
      </c>
      <c r="D1163" s="11">
        <v>0.05</v>
      </c>
    </row>
    <row r="1164" spans="1:4" x14ac:dyDescent="0.25">
      <c r="A1164" s="11">
        <v>1102.791777777778</v>
      </c>
      <c r="B1164" s="11">
        <v>169.03</v>
      </c>
      <c r="C1164" s="11">
        <v>4</v>
      </c>
      <c r="D1164" s="11">
        <v>0</v>
      </c>
    </row>
    <row r="1165" spans="1:4" x14ac:dyDescent="0.25">
      <c r="A1165" s="11">
        <v>673.78</v>
      </c>
      <c r="B1165" s="11">
        <v>363.33</v>
      </c>
      <c r="C1165" s="11">
        <v>2</v>
      </c>
      <c r="D1165" s="11">
        <v>0.15</v>
      </c>
    </row>
    <row r="1166" spans="1:4" x14ac:dyDescent="0.25">
      <c r="A1166" s="11">
        <v>1673.69</v>
      </c>
      <c r="B1166" s="11">
        <v>1323.38</v>
      </c>
      <c r="C1166" s="11">
        <v>3</v>
      </c>
      <c r="D1166" s="11">
        <v>0.15</v>
      </c>
    </row>
    <row r="1167" spans="1:4" x14ac:dyDescent="0.25">
      <c r="A1167" s="11">
        <v>1879.08</v>
      </c>
      <c r="B1167" s="11">
        <v>1004.56</v>
      </c>
      <c r="C1167" s="11">
        <v>1</v>
      </c>
      <c r="D1167" s="11">
        <v>0.05</v>
      </c>
    </row>
    <row r="1168" spans="1:4" x14ac:dyDescent="0.25">
      <c r="A1168" s="11">
        <v>1286.55</v>
      </c>
      <c r="B1168" s="11">
        <v>797.54</v>
      </c>
      <c r="C1168" s="11">
        <v>5</v>
      </c>
      <c r="D1168" s="11">
        <v>0.1</v>
      </c>
    </row>
    <row r="1169" spans="1:4" x14ac:dyDescent="0.25">
      <c r="A1169" s="11">
        <v>1798.97</v>
      </c>
      <c r="B1169" s="11">
        <v>1329.15</v>
      </c>
      <c r="C1169" s="11">
        <v>4</v>
      </c>
      <c r="D1169" s="11">
        <v>0</v>
      </c>
    </row>
    <row r="1170" spans="1:4" x14ac:dyDescent="0.25">
      <c r="A1170" s="11">
        <v>1102.791777777778</v>
      </c>
      <c r="B1170" s="11">
        <v>164.01</v>
      </c>
      <c r="C1170" s="11">
        <v>3</v>
      </c>
      <c r="D1170" s="11">
        <v>0.15</v>
      </c>
    </row>
    <row r="1171" spans="1:4" x14ac:dyDescent="0.25">
      <c r="A1171" s="11">
        <v>270.45</v>
      </c>
      <c r="B1171" s="11">
        <v>742.26521739130465</v>
      </c>
      <c r="C1171" s="11">
        <v>5</v>
      </c>
      <c r="D1171" s="11">
        <v>0.05</v>
      </c>
    </row>
    <row r="1172" spans="1:4" x14ac:dyDescent="0.25">
      <c r="A1172" s="11">
        <v>1165.3699999999999</v>
      </c>
      <c r="B1172" s="11">
        <v>926.55</v>
      </c>
      <c r="C1172" s="11">
        <v>2</v>
      </c>
      <c r="D1172" s="11">
        <v>0.05</v>
      </c>
    </row>
    <row r="1173" spans="1:4" x14ac:dyDescent="0.25">
      <c r="A1173" s="11">
        <v>1102.791777777778</v>
      </c>
      <c r="B1173" s="11">
        <v>164.01</v>
      </c>
      <c r="C1173" s="11">
        <v>4</v>
      </c>
      <c r="D1173" s="11">
        <v>0.1</v>
      </c>
    </row>
    <row r="1174" spans="1:4" x14ac:dyDescent="0.25">
      <c r="A1174" s="11">
        <v>1762.92</v>
      </c>
      <c r="B1174" s="11">
        <v>1346.48</v>
      </c>
      <c r="C1174" s="11">
        <v>1</v>
      </c>
      <c r="D1174" s="11">
        <v>0.15</v>
      </c>
    </row>
    <row r="1175" spans="1:4" x14ac:dyDescent="0.25">
      <c r="A1175" s="11">
        <v>1197.18</v>
      </c>
      <c r="B1175" s="11">
        <v>722.74</v>
      </c>
      <c r="C1175" s="11">
        <v>2</v>
      </c>
      <c r="D1175" s="11">
        <v>0.15</v>
      </c>
    </row>
    <row r="1176" spans="1:4" x14ac:dyDescent="0.25">
      <c r="A1176" s="11">
        <v>1879.08</v>
      </c>
      <c r="B1176" s="11">
        <v>1004.56</v>
      </c>
      <c r="C1176" s="11">
        <v>1</v>
      </c>
      <c r="D1176" s="11">
        <v>0.15</v>
      </c>
    </row>
    <row r="1177" spans="1:4" x14ac:dyDescent="0.25">
      <c r="A1177" s="11">
        <v>1286.55</v>
      </c>
      <c r="B1177" s="11">
        <v>797.54</v>
      </c>
      <c r="C1177" s="11">
        <v>5</v>
      </c>
      <c r="D1177" s="11">
        <v>0.15</v>
      </c>
    </row>
    <row r="1178" spans="1:4" x14ac:dyDescent="0.25">
      <c r="A1178" s="11">
        <v>1079.8900000000001</v>
      </c>
      <c r="B1178" s="11">
        <v>703.83</v>
      </c>
      <c r="C1178" s="11">
        <v>2</v>
      </c>
      <c r="D1178" s="11">
        <v>0.1</v>
      </c>
    </row>
    <row r="1179" spans="1:4" x14ac:dyDescent="0.25">
      <c r="A1179" s="11">
        <v>25.57</v>
      </c>
      <c r="B1179" s="11">
        <v>19.05</v>
      </c>
      <c r="C1179" s="11">
        <v>2</v>
      </c>
      <c r="D1179" s="11">
        <v>0.15</v>
      </c>
    </row>
    <row r="1180" spans="1:4" x14ac:dyDescent="0.25">
      <c r="A1180" s="11">
        <v>1015.76</v>
      </c>
      <c r="B1180" s="11">
        <v>584.4</v>
      </c>
      <c r="C1180" s="11">
        <v>1</v>
      </c>
      <c r="D1180" s="11">
        <v>0</v>
      </c>
    </row>
    <row r="1181" spans="1:4" x14ac:dyDescent="0.25">
      <c r="A1181" s="11">
        <v>29.24</v>
      </c>
      <c r="B1181" s="11">
        <v>742.26521739130465</v>
      </c>
      <c r="C1181" s="11">
        <v>4</v>
      </c>
      <c r="D1181" s="11">
        <v>0</v>
      </c>
    </row>
    <row r="1182" spans="1:4" x14ac:dyDescent="0.25">
      <c r="A1182" s="11">
        <v>1272.23</v>
      </c>
      <c r="B1182" s="11">
        <v>952.65</v>
      </c>
      <c r="C1182" s="11">
        <v>4</v>
      </c>
      <c r="D1182" s="11">
        <v>0.05</v>
      </c>
    </row>
    <row r="1183" spans="1:4" x14ac:dyDescent="0.25">
      <c r="A1183" s="11">
        <v>1193.0899999999999</v>
      </c>
      <c r="B1183" s="11">
        <v>818.24</v>
      </c>
      <c r="C1183" s="11">
        <v>4</v>
      </c>
      <c r="D1183" s="11">
        <v>0.15</v>
      </c>
    </row>
    <row r="1184" spans="1:4" x14ac:dyDescent="0.25">
      <c r="A1184" s="11">
        <v>1952.65</v>
      </c>
      <c r="B1184" s="11">
        <v>1451.27</v>
      </c>
      <c r="C1184" s="11">
        <v>5</v>
      </c>
      <c r="D1184" s="11">
        <v>0</v>
      </c>
    </row>
    <row r="1185" spans="1:4" x14ac:dyDescent="0.25">
      <c r="A1185" s="11">
        <v>1858.75</v>
      </c>
      <c r="B1185" s="11">
        <v>1451.16</v>
      </c>
      <c r="C1185" s="11">
        <v>2</v>
      </c>
      <c r="D1185" s="11">
        <v>0.15</v>
      </c>
    </row>
    <row r="1186" spans="1:4" x14ac:dyDescent="0.25">
      <c r="A1186" s="11">
        <v>1044.6400000000001</v>
      </c>
      <c r="B1186" s="11">
        <v>775.07</v>
      </c>
      <c r="C1186" s="11">
        <v>4</v>
      </c>
      <c r="D1186" s="11">
        <v>0.15</v>
      </c>
    </row>
    <row r="1187" spans="1:4" x14ac:dyDescent="0.25">
      <c r="A1187" s="11">
        <v>318.05</v>
      </c>
      <c r="B1187" s="11">
        <v>742.26521739130465</v>
      </c>
      <c r="C1187" s="11">
        <v>3</v>
      </c>
      <c r="D1187" s="11">
        <v>0</v>
      </c>
    </row>
    <row r="1188" spans="1:4" x14ac:dyDescent="0.25">
      <c r="A1188" s="11">
        <v>29.24</v>
      </c>
      <c r="B1188" s="11">
        <v>742.26521739130465</v>
      </c>
      <c r="C1188" s="11">
        <v>1</v>
      </c>
      <c r="D1188" s="11">
        <v>0.1</v>
      </c>
    </row>
    <row r="1189" spans="1:4" x14ac:dyDescent="0.25">
      <c r="A1189" s="11">
        <v>1197.18</v>
      </c>
      <c r="B1189" s="11">
        <v>722.74</v>
      </c>
      <c r="C1189" s="11">
        <v>1</v>
      </c>
      <c r="D1189" s="11">
        <v>0</v>
      </c>
    </row>
    <row r="1190" spans="1:4" x14ac:dyDescent="0.25">
      <c r="A1190" s="11">
        <v>1272.23</v>
      </c>
      <c r="B1190" s="11">
        <v>952.65</v>
      </c>
      <c r="C1190" s="11">
        <v>5</v>
      </c>
      <c r="D1190" s="11">
        <v>0.1</v>
      </c>
    </row>
    <row r="1191" spans="1:4" x14ac:dyDescent="0.25">
      <c r="A1191" s="11">
        <v>1102.791777777778</v>
      </c>
      <c r="B1191" s="11">
        <v>164.01</v>
      </c>
      <c r="C1191" s="11">
        <v>2</v>
      </c>
      <c r="D1191" s="11">
        <v>0.15</v>
      </c>
    </row>
    <row r="1192" spans="1:4" x14ac:dyDescent="0.25">
      <c r="A1192" s="11">
        <v>818.76</v>
      </c>
      <c r="B1192" s="11">
        <v>527.62</v>
      </c>
      <c r="C1192" s="11">
        <v>3</v>
      </c>
      <c r="D1192" s="11">
        <v>0</v>
      </c>
    </row>
    <row r="1193" spans="1:4" x14ac:dyDescent="0.25">
      <c r="A1193" s="11">
        <v>1194.1199999999999</v>
      </c>
      <c r="B1193" s="11">
        <v>838.95</v>
      </c>
      <c r="C1193" s="11">
        <v>4</v>
      </c>
      <c r="D1193" s="11">
        <v>0</v>
      </c>
    </row>
    <row r="1194" spans="1:4" x14ac:dyDescent="0.25">
      <c r="A1194" s="11">
        <v>1197.18</v>
      </c>
      <c r="B1194" s="11">
        <v>722.74</v>
      </c>
      <c r="C1194" s="11">
        <v>3</v>
      </c>
      <c r="D1194" s="11">
        <v>0.15</v>
      </c>
    </row>
    <row r="1195" spans="1:4" x14ac:dyDescent="0.25">
      <c r="A1195" s="11">
        <v>318.05</v>
      </c>
      <c r="B1195" s="11">
        <v>742.26521739130465</v>
      </c>
      <c r="C1195" s="11">
        <v>1</v>
      </c>
      <c r="D1195" s="11">
        <v>0.05</v>
      </c>
    </row>
    <row r="1196" spans="1:4" x14ac:dyDescent="0.25">
      <c r="A1196" s="11">
        <v>1246.1099999999999</v>
      </c>
      <c r="B1196" s="11">
        <v>833.52</v>
      </c>
      <c r="C1196" s="11">
        <v>1</v>
      </c>
      <c r="D1196" s="11">
        <v>0.05</v>
      </c>
    </row>
    <row r="1197" spans="1:4" x14ac:dyDescent="0.25">
      <c r="A1197" s="11">
        <v>1673.69</v>
      </c>
      <c r="B1197" s="11">
        <v>1323.38</v>
      </c>
      <c r="C1197" s="11">
        <v>1</v>
      </c>
      <c r="D1197" s="11">
        <v>0.1</v>
      </c>
    </row>
    <row r="1198" spans="1:4" x14ac:dyDescent="0.25">
      <c r="A1198" s="11">
        <v>1197.18</v>
      </c>
      <c r="B1198" s="11">
        <v>722.74</v>
      </c>
      <c r="C1198" s="11">
        <v>2</v>
      </c>
      <c r="D1198" s="11">
        <v>0.15</v>
      </c>
    </row>
    <row r="1199" spans="1:4" x14ac:dyDescent="0.25">
      <c r="A1199" s="11">
        <v>1745.61</v>
      </c>
      <c r="B1199" s="11">
        <v>1322.44</v>
      </c>
      <c r="C1199" s="11">
        <v>4</v>
      </c>
      <c r="D1199" s="11">
        <v>0</v>
      </c>
    </row>
    <row r="1200" spans="1:4" x14ac:dyDescent="0.25">
      <c r="A1200" s="11">
        <v>1396.22</v>
      </c>
      <c r="B1200" s="11">
        <v>1004.09</v>
      </c>
      <c r="C1200" s="11">
        <v>5</v>
      </c>
      <c r="D1200" s="11">
        <v>0.05</v>
      </c>
    </row>
    <row r="1201" spans="1:4" x14ac:dyDescent="0.25">
      <c r="A1201" s="11">
        <v>1102.791777777778</v>
      </c>
      <c r="B1201" s="11">
        <v>316.63</v>
      </c>
      <c r="C1201" s="11">
        <v>1</v>
      </c>
      <c r="D1201" s="11">
        <v>0.15</v>
      </c>
    </row>
    <row r="1202" spans="1:4" x14ac:dyDescent="0.25">
      <c r="A1202" s="11">
        <v>1079.8900000000001</v>
      </c>
      <c r="B1202" s="11">
        <v>703.83</v>
      </c>
      <c r="C1202" s="11">
        <v>4</v>
      </c>
      <c r="D1202" s="11">
        <v>0</v>
      </c>
    </row>
    <row r="1203" spans="1:4" x14ac:dyDescent="0.25">
      <c r="A1203" s="11">
        <v>1853.77</v>
      </c>
      <c r="B1203" s="11">
        <v>1363.52</v>
      </c>
      <c r="C1203" s="11">
        <v>3</v>
      </c>
      <c r="D1203" s="11">
        <v>0</v>
      </c>
    </row>
    <row r="1204" spans="1:4" x14ac:dyDescent="0.25">
      <c r="A1204" s="11">
        <v>1102.791777777778</v>
      </c>
      <c r="B1204" s="11">
        <v>164.01</v>
      </c>
      <c r="C1204" s="11">
        <v>4</v>
      </c>
      <c r="D1204" s="11">
        <v>0.1</v>
      </c>
    </row>
    <row r="1205" spans="1:4" x14ac:dyDescent="0.25">
      <c r="A1205" s="11">
        <v>1286.55</v>
      </c>
      <c r="B1205" s="11">
        <v>797.54</v>
      </c>
      <c r="C1205" s="11">
        <v>4</v>
      </c>
      <c r="D1205" s="11">
        <v>0</v>
      </c>
    </row>
    <row r="1206" spans="1:4" x14ac:dyDescent="0.25">
      <c r="A1206" s="11">
        <v>1015.76</v>
      </c>
      <c r="B1206" s="11">
        <v>584.4</v>
      </c>
      <c r="C1206" s="11">
        <v>3</v>
      </c>
      <c r="D1206" s="11">
        <v>0.1</v>
      </c>
    </row>
    <row r="1207" spans="1:4" x14ac:dyDescent="0.25">
      <c r="A1207" s="11">
        <v>109.78</v>
      </c>
      <c r="B1207" s="11">
        <v>70.59</v>
      </c>
      <c r="C1207" s="11">
        <v>2</v>
      </c>
      <c r="D1207" s="11">
        <v>0</v>
      </c>
    </row>
    <row r="1208" spans="1:4" x14ac:dyDescent="0.25">
      <c r="A1208" s="11">
        <v>109.78</v>
      </c>
      <c r="B1208" s="11">
        <v>70.59</v>
      </c>
      <c r="C1208" s="11">
        <v>2</v>
      </c>
      <c r="D1208" s="11">
        <v>0</v>
      </c>
    </row>
    <row r="1209" spans="1:4" x14ac:dyDescent="0.25">
      <c r="A1209" s="11">
        <v>818.76</v>
      </c>
      <c r="B1209" s="11">
        <v>527.62</v>
      </c>
      <c r="C1209" s="11">
        <v>1</v>
      </c>
      <c r="D1209" s="11">
        <v>0.05</v>
      </c>
    </row>
    <row r="1210" spans="1:4" x14ac:dyDescent="0.25">
      <c r="A1210" s="11">
        <v>318.05</v>
      </c>
      <c r="B1210" s="11">
        <v>742.26521739130465</v>
      </c>
      <c r="C1210" s="11">
        <v>3</v>
      </c>
      <c r="D1210" s="11">
        <v>0.05</v>
      </c>
    </row>
    <row r="1211" spans="1:4" x14ac:dyDescent="0.25">
      <c r="A1211" s="11">
        <v>270.45</v>
      </c>
      <c r="B1211" s="11">
        <v>742.26521739130465</v>
      </c>
      <c r="C1211" s="11">
        <v>3</v>
      </c>
      <c r="D1211" s="11">
        <v>0.15</v>
      </c>
    </row>
    <row r="1212" spans="1:4" x14ac:dyDescent="0.25">
      <c r="A1212" s="11">
        <v>1798.97</v>
      </c>
      <c r="B1212" s="11">
        <v>1329.15</v>
      </c>
      <c r="C1212" s="11">
        <v>2</v>
      </c>
      <c r="D1212" s="11">
        <v>0.15</v>
      </c>
    </row>
    <row r="1213" spans="1:4" x14ac:dyDescent="0.25">
      <c r="A1213" s="11">
        <v>1879.08</v>
      </c>
      <c r="B1213" s="11">
        <v>1004.56</v>
      </c>
      <c r="C1213" s="11">
        <v>3</v>
      </c>
      <c r="D1213" s="11">
        <v>0.15</v>
      </c>
    </row>
    <row r="1214" spans="1:4" x14ac:dyDescent="0.25">
      <c r="A1214" s="11">
        <v>1194.1199999999999</v>
      </c>
      <c r="B1214" s="11">
        <v>838.95</v>
      </c>
      <c r="C1214" s="11">
        <v>4</v>
      </c>
      <c r="D1214" s="11">
        <v>0.15</v>
      </c>
    </row>
    <row r="1215" spans="1:4" x14ac:dyDescent="0.25">
      <c r="A1215" s="11">
        <v>1095.72</v>
      </c>
      <c r="B1215" s="11">
        <v>822.2</v>
      </c>
      <c r="C1215" s="11">
        <v>2</v>
      </c>
      <c r="D1215" s="11">
        <v>0.05</v>
      </c>
    </row>
    <row r="1216" spans="1:4" x14ac:dyDescent="0.25">
      <c r="A1216" s="11">
        <v>1079.8900000000001</v>
      </c>
      <c r="B1216" s="11">
        <v>703.83</v>
      </c>
      <c r="C1216" s="11">
        <v>5</v>
      </c>
      <c r="D1216" s="11">
        <v>0.05</v>
      </c>
    </row>
    <row r="1217" spans="1:4" x14ac:dyDescent="0.25">
      <c r="A1217" s="11">
        <v>123.19</v>
      </c>
      <c r="B1217" s="11">
        <v>80.36</v>
      </c>
      <c r="C1217" s="11">
        <v>2</v>
      </c>
      <c r="D1217" s="11">
        <v>0.1</v>
      </c>
    </row>
    <row r="1218" spans="1:4" x14ac:dyDescent="0.25">
      <c r="A1218" s="11">
        <v>1102.791777777778</v>
      </c>
      <c r="B1218" s="11">
        <v>164.01</v>
      </c>
      <c r="C1218" s="11">
        <v>4</v>
      </c>
      <c r="D1218" s="11">
        <v>0.05</v>
      </c>
    </row>
    <row r="1219" spans="1:4" x14ac:dyDescent="0.25">
      <c r="A1219" s="11">
        <v>1562.43</v>
      </c>
      <c r="B1219" s="11">
        <v>1195.6300000000001</v>
      </c>
      <c r="C1219" s="11">
        <v>5</v>
      </c>
      <c r="D1219" s="11">
        <v>0.15</v>
      </c>
    </row>
    <row r="1220" spans="1:4" x14ac:dyDescent="0.25">
      <c r="A1220" s="11">
        <v>1193.0899999999999</v>
      </c>
      <c r="B1220" s="11">
        <v>818.24</v>
      </c>
      <c r="C1220" s="11">
        <v>5</v>
      </c>
      <c r="D1220" s="11">
        <v>0.15</v>
      </c>
    </row>
    <row r="1221" spans="1:4" x14ac:dyDescent="0.25">
      <c r="A1221" s="11">
        <v>1952.65</v>
      </c>
      <c r="B1221" s="11">
        <v>1451.27</v>
      </c>
      <c r="C1221" s="11">
        <v>3</v>
      </c>
      <c r="D1221" s="11">
        <v>0.1</v>
      </c>
    </row>
    <row r="1222" spans="1:4" x14ac:dyDescent="0.25">
      <c r="A1222" s="11">
        <v>1858.75</v>
      </c>
      <c r="B1222" s="11">
        <v>1451.16</v>
      </c>
      <c r="C1222" s="11">
        <v>1</v>
      </c>
      <c r="D1222" s="11">
        <v>0</v>
      </c>
    </row>
    <row r="1223" spans="1:4" x14ac:dyDescent="0.25">
      <c r="A1223" s="11">
        <v>1102.791777777778</v>
      </c>
      <c r="B1223" s="11">
        <v>164.01</v>
      </c>
      <c r="C1223" s="11">
        <v>2</v>
      </c>
      <c r="D1223" s="11">
        <v>0</v>
      </c>
    </row>
    <row r="1224" spans="1:4" x14ac:dyDescent="0.25">
      <c r="A1224" s="11">
        <v>1745.61</v>
      </c>
      <c r="B1224" s="11">
        <v>1322.44</v>
      </c>
      <c r="C1224" s="11">
        <v>3</v>
      </c>
      <c r="D1224" s="11">
        <v>0.05</v>
      </c>
    </row>
    <row r="1225" spans="1:4" x14ac:dyDescent="0.25">
      <c r="A1225" s="11">
        <v>1134.8</v>
      </c>
      <c r="B1225" s="11">
        <v>675.1</v>
      </c>
      <c r="C1225" s="11">
        <v>1</v>
      </c>
      <c r="D1225" s="11">
        <v>0.05</v>
      </c>
    </row>
    <row r="1226" spans="1:4" x14ac:dyDescent="0.25">
      <c r="A1226" s="11">
        <v>1095.72</v>
      </c>
      <c r="B1226" s="11">
        <v>822.2</v>
      </c>
      <c r="C1226" s="11">
        <v>5</v>
      </c>
      <c r="D1226" s="11">
        <v>0.05</v>
      </c>
    </row>
    <row r="1227" spans="1:4" x14ac:dyDescent="0.25">
      <c r="A1227" s="11">
        <v>1246.1099999999999</v>
      </c>
      <c r="B1227" s="11">
        <v>833.52</v>
      </c>
      <c r="C1227" s="11">
        <v>1</v>
      </c>
      <c r="D1227" s="11">
        <v>0.1</v>
      </c>
    </row>
    <row r="1228" spans="1:4" x14ac:dyDescent="0.25">
      <c r="A1228" s="11">
        <v>429.15</v>
      </c>
      <c r="B1228" s="11">
        <v>258.72000000000003</v>
      </c>
      <c r="C1228" s="11">
        <v>5</v>
      </c>
      <c r="D1228" s="11">
        <v>0.15</v>
      </c>
    </row>
    <row r="1229" spans="1:4" x14ac:dyDescent="0.25">
      <c r="A1229" s="11">
        <v>1952.65</v>
      </c>
      <c r="B1229" s="11">
        <v>1451.27</v>
      </c>
      <c r="C1229" s="11">
        <v>1</v>
      </c>
      <c r="D1229" s="11">
        <v>0.05</v>
      </c>
    </row>
    <row r="1230" spans="1:4" x14ac:dyDescent="0.25">
      <c r="A1230" s="11">
        <v>429.15</v>
      </c>
      <c r="B1230" s="11">
        <v>258.72000000000003</v>
      </c>
      <c r="C1230" s="11">
        <v>2</v>
      </c>
      <c r="D1230" s="11">
        <v>0.15</v>
      </c>
    </row>
    <row r="1231" spans="1:4" x14ac:dyDescent="0.25">
      <c r="A1231" s="11">
        <v>1878.47</v>
      </c>
      <c r="B1231" s="11">
        <v>1014.91</v>
      </c>
      <c r="C1231" s="11">
        <v>5</v>
      </c>
      <c r="D1231" s="11">
        <v>0</v>
      </c>
    </row>
    <row r="1232" spans="1:4" x14ac:dyDescent="0.25">
      <c r="A1232" s="11">
        <v>1673.69</v>
      </c>
      <c r="B1232" s="11">
        <v>1323.38</v>
      </c>
      <c r="C1232" s="11">
        <v>1</v>
      </c>
      <c r="D1232" s="11">
        <v>0.05</v>
      </c>
    </row>
    <row r="1233" spans="1:4" x14ac:dyDescent="0.25">
      <c r="A1233" s="11">
        <v>1952.65</v>
      </c>
      <c r="B1233" s="11">
        <v>1451.27</v>
      </c>
      <c r="C1233" s="11">
        <v>5</v>
      </c>
      <c r="D1233" s="11">
        <v>0.1</v>
      </c>
    </row>
    <row r="1234" spans="1:4" x14ac:dyDescent="0.25">
      <c r="A1234" s="11">
        <v>1762.92</v>
      </c>
      <c r="B1234" s="11">
        <v>1346.48</v>
      </c>
      <c r="C1234" s="11">
        <v>2</v>
      </c>
      <c r="D1234" s="11">
        <v>0.05</v>
      </c>
    </row>
    <row r="1235" spans="1:4" x14ac:dyDescent="0.25">
      <c r="A1235" s="11">
        <v>1286.55</v>
      </c>
      <c r="B1235" s="11">
        <v>797.54</v>
      </c>
      <c r="C1235" s="11">
        <v>5</v>
      </c>
      <c r="D1235" s="11">
        <v>0</v>
      </c>
    </row>
    <row r="1236" spans="1:4" x14ac:dyDescent="0.25">
      <c r="A1236" s="11">
        <v>1044.6400000000001</v>
      </c>
      <c r="B1236" s="11">
        <v>775.07</v>
      </c>
      <c r="C1236" s="11">
        <v>3</v>
      </c>
      <c r="D1236" s="11">
        <v>0.15</v>
      </c>
    </row>
    <row r="1237" spans="1:4" x14ac:dyDescent="0.25">
      <c r="A1237" s="11">
        <v>1798.97</v>
      </c>
      <c r="B1237" s="11">
        <v>1329.15</v>
      </c>
      <c r="C1237" s="11">
        <v>3</v>
      </c>
      <c r="D1237" s="11">
        <v>0.15</v>
      </c>
    </row>
    <row r="1238" spans="1:4" x14ac:dyDescent="0.25">
      <c r="A1238" s="11">
        <v>1165.3699999999999</v>
      </c>
      <c r="B1238" s="11">
        <v>926.55</v>
      </c>
      <c r="C1238" s="11">
        <v>3</v>
      </c>
      <c r="D1238" s="11">
        <v>0</v>
      </c>
    </row>
    <row r="1239" spans="1:4" x14ac:dyDescent="0.25">
      <c r="A1239" s="11">
        <v>1878.47</v>
      </c>
      <c r="B1239" s="11">
        <v>1014.91</v>
      </c>
      <c r="C1239" s="11">
        <v>4</v>
      </c>
      <c r="D1239" s="11">
        <v>0.05</v>
      </c>
    </row>
    <row r="1240" spans="1:4" x14ac:dyDescent="0.25">
      <c r="A1240" s="11">
        <v>1878.47</v>
      </c>
      <c r="B1240" s="11">
        <v>1014.91</v>
      </c>
      <c r="C1240" s="11">
        <v>3</v>
      </c>
      <c r="D1240" s="11">
        <v>0.05</v>
      </c>
    </row>
    <row r="1241" spans="1:4" x14ac:dyDescent="0.25">
      <c r="A1241" s="11">
        <v>1102.791777777778</v>
      </c>
      <c r="B1241" s="11">
        <v>169.03</v>
      </c>
      <c r="C1241" s="11">
        <v>2</v>
      </c>
      <c r="D1241" s="11">
        <v>0.05</v>
      </c>
    </row>
    <row r="1242" spans="1:4" x14ac:dyDescent="0.25">
      <c r="A1242" s="11">
        <v>1194.1199999999999</v>
      </c>
      <c r="B1242" s="11">
        <v>838.95</v>
      </c>
      <c r="C1242" s="11">
        <v>3</v>
      </c>
      <c r="D1242" s="11">
        <v>0</v>
      </c>
    </row>
    <row r="1243" spans="1:4" x14ac:dyDescent="0.25">
      <c r="A1243" s="11">
        <v>1562.43</v>
      </c>
      <c r="B1243" s="11">
        <v>1195.6300000000001</v>
      </c>
      <c r="C1243" s="11">
        <v>2</v>
      </c>
      <c r="D1243" s="11">
        <v>0.05</v>
      </c>
    </row>
    <row r="1244" spans="1:4" x14ac:dyDescent="0.25">
      <c r="A1244" s="11">
        <v>1396.22</v>
      </c>
      <c r="B1244" s="11">
        <v>1004.09</v>
      </c>
      <c r="C1244" s="11">
        <v>2</v>
      </c>
      <c r="D1244" s="11">
        <v>0</v>
      </c>
    </row>
    <row r="1245" spans="1:4" x14ac:dyDescent="0.25">
      <c r="A1245" s="11">
        <v>109.78</v>
      </c>
      <c r="B1245" s="11">
        <v>70.59</v>
      </c>
      <c r="C1245" s="11">
        <v>2</v>
      </c>
      <c r="D1245" s="11">
        <v>0.1</v>
      </c>
    </row>
    <row r="1246" spans="1:4" x14ac:dyDescent="0.25">
      <c r="A1246" s="11">
        <v>1216.3599999999999</v>
      </c>
      <c r="B1246" s="11">
        <v>794.8</v>
      </c>
      <c r="C1246" s="11">
        <v>3</v>
      </c>
      <c r="D1246" s="11">
        <v>0</v>
      </c>
    </row>
    <row r="1247" spans="1:4" x14ac:dyDescent="0.25">
      <c r="A1247" s="11">
        <v>1246.1099999999999</v>
      </c>
      <c r="B1247" s="11">
        <v>833.52</v>
      </c>
      <c r="C1247" s="11">
        <v>4</v>
      </c>
      <c r="D1247" s="11">
        <v>0.15</v>
      </c>
    </row>
    <row r="1248" spans="1:4" x14ac:dyDescent="0.25">
      <c r="A1248" s="11">
        <v>1095.72</v>
      </c>
      <c r="B1248" s="11">
        <v>822.2</v>
      </c>
      <c r="C1248" s="11">
        <v>1</v>
      </c>
      <c r="D1248" s="11">
        <v>0</v>
      </c>
    </row>
    <row r="1249" spans="1:4" x14ac:dyDescent="0.25">
      <c r="A1249" s="11">
        <v>318.05</v>
      </c>
      <c r="B1249" s="11">
        <v>742.26521739130465</v>
      </c>
      <c r="C1249" s="11">
        <v>1</v>
      </c>
      <c r="D1249" s="11">
        <v>0</v>
      </c>
    </row>
    <row r="1250" spans="1:4" x14ac:dyDescent="0.25">
      <c r="A1250" s="11">
        <v>1095.72</v>
      </c>
      <c r="B1250" s="11">
        <v>822.2</v>
      </c>
      <c r="C1250" s="11">
        <v>3</v>
      </c>
      <c r="D1250" s="11">
        <v>0.15</v>
      </c>
    </row>
    <row r="1251" spans="1:4" x14ac:dyDescent="0.25">
      <c r="A1251" s="11">
        <v>1216.3599999999999</v>
      </c>
      <c r="B1251" s="11">
        <v>794.8</v>
      </c>
      <c r="C1251" s="11">
        <v>5</v>
      </c>
      <c r="D1251" s="11">
        <v>0</v>
      </c>
    </row>
    <row r="1252" spans="1:4" x14ac:dyDescent="0.25">
      <c r="A1252" s="11">
        <v>429.15</v>
      </c>
      <c r="B1252" s="11">
        <v>258.72000000000003</v>
      </c>
      <c r="C1252" s="11">
        <v>2.9905584572117316</v>
      </c>
      <c r="D1252" s="11">
        <v>0</v>
      </c>
    </row>
    <row r="1253" spans="1:4" x14ac:dyDescent="0.25">
      <c r="A1253" s="11">
        <v>270.45</v>
      </c>
      <c r="B1253" s="11">
        <v>742.26521739130465</v>
      </c>
      <c r="C1253" s="11">
        <v>3</v>
      </c>
      <c r="D1253" s="11">
        <v>0.05</v>
      </c>
    </row>
    <row r="1254" spans="1:4" x14ac:dyDescent="0.25">
      <c r="A1254" s="11">
        <v>1193.0899999999999</v>
      </c>
      <c r="B1254" s="11">
        <v>818.24</v>
      </c>
      <c r="C1254" s="11">
        <v>1</v>
      </c>
      <c r="D1254" s="11">
        <v>0.1</v>
      </c>
    </row>
    <row r="1255" spans="1:4" x14ac:dyDescent="0.25">
      <c r="A1255" s="11">
        <v>1853.77</v>
      </c>
      <c r="B1255" s="11">
        <v>1363.52</v>
      </c>
      <c r="C1255" s="11">
        <v>1</v>
      </c>
      <c r="D1255" s="11">
        <v>0.05</v>
      </c>
    </row>
    <row r="1256" spans="1:4" x14ac:dyDescent="0.25">
      <c r="A1256" s="11">
        <v>1134.8</v>
      </c>
      <c r="B1256" s="11">
        <v>675.1</v>
      </c>
      <c r="C1256" s="11">
        <v>3</v>
      </c>
      <c r="D1256" s="11">
        <v>0.05</v>
      </c>
    </row>
    <row r="1257" spans="1:4" x14ac:dyDescent="0.25">
      <c r="A1257" s="11">
        <v>123.19</v>
      </c>
      <c r="B1257" s="11">
        <v>80.36</v>
      </c>
      <c r="C1257" s="11">
        <v>5</v>
      </c>
      <c r="D1257" s="11">
        <v>0.05</v>
      </c>
    </row>
    <row r="1258" spans="1:4" x14ac:dyDescent="0.25">
      <c r="A1258" s="11">
        <v>673.78</v>
      </c>
      <c r="B1258" s="11">
        <v>363.33</v>
      </c>
      <c r="C1258" s="11">
        <v>4</v>
      </c>
      <c r="D1258" s="11">
        <v>0</v>
      </c>
    </row>
    <row r="1259" spans="1:4" x14ac:dyDescent="0.25">
      <c r="A1259" s="11">
        <v>1762.92</v>
      </c>
      <c r="B1259" s="11">
        <v>1346.48</v>
      </c>
      <c r="C1259" s="11">
        <v>2</v>
      </c>
      <c r="D1259" s="11">
        <v>0.15</v>
      </c>
    </row>
    <row r="1260" spans="1:4" x14ac:dyDescent="0.25">
      <c r="A1260" s="11">
        <v>1044.6400000000001</v>
      </c>
      <c r="B1260" s="11">
        <v>775.07</v>
      </c>
      <c r="C1260" s="11">
        <v>2</v>
      </c>
      <c r="D1260" s="11">
        <v>0.1</v>
      </c>
    </row>
    <row r="1261" spans="1:4" x14ac:dyDescent="0.25">
      <c r="A1261" s="11">
        <v>1501.46</v>
      </c>
      <c r="B1261" s="11">
        <v>1167.73</v>
      </c>
      <c r="C1261" s="11">
        <v>3</v>
      </c>
      <c r="D1261" s="11">
        <v>0.05</v>
      </c>
    </row>
    <row r="1262" spans="1:4" x14ac:dyDescent="0.25">
      <c r="A1262" s="11">
        <v>1102.791777777778</v>
      </c>
      <c r="B1262" s="11">
        <v>169.03</v>
      </c>
      <c r="C1262" s="11">
        <v>5</v>
      </c>
      <c r="D1262" s="11">
        <v>0.15</v>
      </c>
    </row>
    <row r="1263" spans="1:4" x14ac:dyDescent="0.25">
      <c r="A1263" s="11">
        <v>1952.65</v>
      </c>
      <c r="B1263" s="11">
        <v>1451.27</v>
      </c>
      <c r="C1263" s="11">
        <v>1</v>
      </c>
      <c r="D1263" s="11">
        <v>0.05</v>
      </c>
    </row>
    <row r="1264" spans="1:4" x14ac:dyDescent="0.25">
      <c r="A1264" s="11">
        <v>564.41999999999996</v>
      </c>
      <c r="B1264" s="11">
        <v>293.95999999999998</v>
      </c>
      <c r="C1264" s="11">
        <v>2</v>
      </c>
      <c r="D1264" s="11">
        <v>0</v>
      </c>
    </row>
    <row r="1265" spans="1:4" x14ac:dyDescent="0.25">
      <c r="A1265" s="11">
        <v>248.57</v>
      </c>
      <c r="B1265" s="11">
        <v>190.67</v>
      </c>
      <c r="C1265" s="11">
        <v>2</v>
      </c>
      <c r="D1265" s="11">
        <v>0</v>
      </c>
    </row>
    <row r="1266" spans="1:4" x14ac:dyDescent="0.25">
      <c r="A1266" s="11">
        <v>673.78</v>
      </c>
      <c r="B1266" s="11">
        <v>363.33</v>
      </c>
      <c r="C1266" s="11">
        <v>1</v>
      </c>
      <c r="D1266" s="11">
        <v>0.15</v>
      </c>
    </row>
    <row r="1267" spans="1:4" x14ac:dyDescent="0.25">
      <c r="A1267" s="11">
        <v>1227.24</v>
      </c>
      <c r="B1267" s="11">
        <v>977.09</v>
      </c>
      <c r="C1267" s="11">
        <v>1</v>
      </c>
      <c r="D1267" s="11">
        <v>0.15</v>
      </c>
    </row>
    <row r="1268" spans="1:4" x14ac:dyDescent="0.25">
      <c r="A1268" s="11">
        <v>1102.791777777778</v>
      </c>
      <c r="B1268" s="11">
        <v>242.98</v>
      </c>
      <c r="C1268" s="11">
        <v>2</v>
      </c>
      <c r="D1268" s="11">
        <v>0.1</v>
      </c>
    </row>
    <row r="1269" spans="1:4" x14ac:dyDescent="0.25">
      <c r="A1269" s="11">
        <v>1272.23</v>
      </c>
      <c r="B1269" s="11">
        <v>952.65</v>
      </c>
      <c r="C1269" s="11">
        <v>3</v>
      </c>
      <c r="D1269" s="11">
        <v>0.15</v>
      </c>
    </row>
    <row r="1270" spans="1:4" x14ac:dyDescent="0.25">
      <c r="A1270" s="11">
        <v>1246.1099999999999</v>
      </c>
      <c r="B1270" s="11">
        <v>833.52</v>
      </c>
      <c r="C1270" s="11">
        <v>4</v>
      </c>
      <c r="D1270" s="11">
        <v>0</v>
      </c>
    </row>
    <row r="1271" spans="1:4" x14ac:dyDescent="0.25">
      <c r="A1271" s="11">
        <v>1079.8900000000001</v>
      </c>
      <c r="B1271" s="11">
        <v>703.83</v>
      </c>
      <c r="C1271" s="11">
        <v>3</v>
      </c>
      <c r="D1271" s="11">
        <v>0.15</v>
      </c>
    </row>
    <row r="1272" spans="1:4" x14ac:dyDescent="0.25">
      <c r="A1272" s="11">
        <v>1095.72</v>
      </c>
      <c r="B1272" s="11">
        <v>822.2</v>
      </c>
      <c r="C1272" s="11">
        <v>1</v>
      </c>
      <c r="D1272" s="11">
        <v>0</v>
      </c>
    </row>
    <row r="1273" spans="1:4" x14ac:dyDescent="0.25">
      <c r="A1273" s="11">
        <v>1194.1199999999999</v>
      </c>
      <c r="B1273" s="11">
        <v>838.95</v>
      </c>
      <c r="C1273" s="11">
        <v>3</v>
      </c>
      <c r="D1273" s="11">
        <v>0.05</v>
      </c>
    </row>
    <row r="1274" spans="1:4" x14ac:dyDescent="0.25">
      <c r="A1274" s="11">
        <v>388.26</v>
      </c>
      <c r="B1274" s="11">
        <v>199.3</v>
      </c>
      <c r="C1274" s="11">
        <v>2</v>
      </c>
      <c r="D1274" s="11">
        <v>0.1</v>
      </c>
    </row>
    <row r="1275" spans="1:4" x14ac:dyDescent="0.25">
      <c r="A1275" s="11">
        <v>25.57</v>
      </c>
      <c r="B1275" s="11">
        <v>19.05</v>
      </c>
      <c r="C1275" s="11">
        <v>5</v>
      </c>
      <c r="D1275" s="11">
        <v>0.15</v>
      </c>
    </row>
    <row r="1276" spans="1:4" x14ac:dyDescent="0.25">
      <c r="A1276" s="11">
        <v>1879.08</v>
      </c>
      <c r="B1276" s="11">
        <v>1004.56</v>
      </c>
      <c r="C1276" s="11">
        <v>5</v>
      </c>
      <c r="D1276" s="11">
        <v>0.05</v>
      </c>
    </row>
    <row r="1277" spans="1:4" x14ac:dyDescent="0.25">
      <c r="A1277" s="11">
        <v>1165.3699999999999</v>
      </c>
      <c r="B1277" s="11">
        <v>926.55</v>
      </c>
      <c r="C1277" s="11">
        <v>1</v>
      </c>
      <c r="D1277" s="11">
        <v>0</v>
      </c>
    </row>
    <row r="1278" spans="1:4" x14ac:dyDescent="0.25">
      <c r="A1278" s="11">
        <v>123.19</v>
      </c>
      <c r="B1278" s="11">
        <v>80.36</v>
      </c>
      <c r="C1278" s="11">
        <v>2</v>
      </c>
      <c r="D1278" s="11">
        <v>0.15</v>
      </c>
    </row>
    <row r="1279" spans="1:4" x14ac:dyDescent="0.25">
      <c r="A1279" s="11">
        <v>429.15</v>
      </c>
      <c r="B1279" s="11">
        <v>258.72000000000003</v>
      </c>
      <c r="C1279" s="11">
        <v>1</v>
      </c>
      <c r="D1279" s="11">
        <v>0.1</v>
      </c>
    </row>
    <row r="1280" spans="1:4" x14ac:dyDescent="0.25">
      <c r="A1280" s="11">
        <v>673.78</v>
      </c>
      <c r="B1280" s="11">
        <v>363.33</v>
      </c>
      <c r="C1280" s="11">
        <v>1</v>
      </c>
      <c r="D1280" s="11">
        <v>0.15</v>
      </c>
    </row>
    <row r="1281" spans="1:4" x14ac:dyDescent="0.25">
      <c r="A1281" s="11">
        <v>109.78</v>
      </c>
      <c r="B1281" s="11">
        <v>70.59</v>
      </c>
      <c r="C1281" s="11">
        <v>1</v>
      </c>
      <c r="D1281" s="11">
        <v>0.05</v>
      </c>
    </row>
    <row r="1282" spans="1:4" x14ac:dyDescent="0.25">
      <c r="A1282" s="11">
        <v>540.94000000000005</v>
      </c>
      <c r="B1282" s="11">
        <v>398.25</v>
      </c>
      <c r="C1282" s="11">
        <v>1</v>
      </c>
      <c r="D1282" s="11">
        <v>0</v>
      </c>
    </row>
    <row r="1283" spans="1:4" x14ac:dyDescent="0.25">
      <c r="A1283" s="11">
        <v>818.76</v>
      </c>
      <c r="B1283" s="11">
        <v>527.62</v>
      </c>
      <c r="C1283" s="11">
        <v>4</v>
      </c>
      <c r="D1283" s="11">
        <v>0</v>
      </c>
    </row>
    <row r="1284" spans="1:4" x14ac:dyDescent="0.25">
      <c r="A1284" s="11">
        <v>1102.791777777778</v>
      </c>
      <c r="B1284" s="11">
        <v>316.63</v>
      </c>
      <c r="C1284" s="11">
        <v>5</v>
      </c>
      <c r="D1284" s="11">
        <v>0.05</v>
      </c>
    </row>
    <row r="1285" spans="1:4" x14ac:dyDescent="0.25">
      <c r="A1285" s="11">
        <v>1165.3699999999999</v>
      </c>
      <c r="B1285" s="11">
        <v>926.55</v>
      </c>
      <c r="C1285" s="11">
        <v>2</v>
      </c>
      <c r="D1285" s="11">
        <v>0.15</v>
      </c>
    </row>
    <row r="1286" spans="1:4" x14ac:dyDescent="0.25">
      <c r="A1286" s="11">
        <v>818.76</v>
      </c>
      <c r="B1286" s="11">
        <v>527.62</v>
      </c>
      <c r="C1286" s="11">
        <v>4</v>
      </c>
      <c r="D1286" s="11">
        <v>0.05</v>
      </c>
    </row>
    <row r="1287" spans="1:4" x14ac:dyDescent="0.25">
      <c r="A1287" s="11">
        <v>123.19</v>
      </c>
      <c r="B1287" s="11">
        <v>80.36</v>
      </c>
      <c r="C1287" s="11">
        <v>4</v>
      </c>
      <c r="D1287" s="11">
        <v>0.15</v>
      </c>
    </row>
    <row r="1288" spans="1:4" x14ac:dyDescent="0.25">
      <c r="A1288" s="11">
        <v>25.57</v>
      </c>
      <c r="B1288" s="11">
        <v>19.05</v>
      </c>
      <c r="C1288" s="11">
        <v>4</v>
      </c>
      <c r="D1288" s="11">
        <v>0.15</v>
      </c>
    </row>
    <row r="1289" spans="1:4" x14ac:dyDescent="0.25">
      <c r="A1289" s="11">
        <v>1878.47</v>
      </c>
      <c r="B1289" s="11">
        <v>1014.91</v>
      </c>
      <c r="C1289" s="11">
        <v>1</v>
      </c>
      <c r="D1289" s="11">
        <v>0</v>
      </c>
    </row>
    <row r="1290" spans="1:4" x14ac:dyDescent="0.25">
      <c r="A1290" s="11">
        <v>1216.3599999999999</v>
      </c>
      <c r="B1290" s="11">
        <v>794.8</v>
      </c>
      <c r="C1290" s="11">
        <v>1</v>
      </c>
      <c r="D1290" s="11">
        <v>0.1</v>
      </c>
    </row>
    <row r="1291" spans="1:4" x14ac:dyDescent="0.25">
      <c r="A1291" s="11">
        <v>1102.791777777778</v>
      </c>
      <c r="B1291" s="11">
        <v>169.03</v>
      </c>
      <c r="C1291" s="11">
        <v>2</v>
      </c>
      <c r="D1291" s="11">
        <v>0.15</v>
      </c>
    </row>
    <row r="1292" spans="1:4" x14ac:dyDescent="0.25">
      <c r="A1292" s="11">
        <v>1342.75</v>
      </c>
      <c r="B1292" s="11">
        <v>797.94</v>
      </c>
      <c r="C1292" s="11">
        <v>4</v>
      </c>
      <c r="D1292" s="11">
        <v>0.05</v>
      </c>
    </row>
    <row r="1293" spans="1:4" x14ac:dyDescent="0.25">
      <c r="A1293" s="11">
        <v>29.24</v>
      </c>
      <c r="B1293" s="11">
        <v>742.26521739130465</v>
      </c>
      <c r="C1293" s="11">
        <v>4</v>
      </c>
      <c r="D1293" s="11">
        <v>0.05</v>
      </c>
    </row>
    <row r="1294" spans="1:4" x14ac:dyDescent="0.25">
      <c r="A1294" s="11">
        <v>123.19</v>
      </c>
      <c r="B1294" s="11">
        <v>80.36</v>
      </c>
      <c r="C1294" s="11">
        <v>2</v>
      </c>
      <c r="D1294" s="11">
        <v>0.05</v>
      </c>
    </row>
    <row r="1295" spans="1:4" x14ac:dyDescent="0.25">
      <c r="A1295" s="11">
        <v>1342.75</v>
      </c>
      <c r="B1295" s="11">
        <v>797.94</v>
      </c>
      <c r="C1295" s="11">
        <v>3</v>
      </c>
      <c r="D1295" s="11">
        <v>0</v>
      </c>
    </row>
    <row r="1296" spans="1:4" x14ac:dyDescent="0.25">
      <c r="A1296" s="11">
        <v>1095.72</v>
      </c>
      <c r="B1296" s="11">
        <v>822.2</v>
      </c>
      <c r="C1296" s="11">
        <v>2</v>
      </c>
      <c r="D1296" s="11">
        <v>0.15</v>
      </c>
    </row>
    <row r="1297" spans="1:4" x14ac:dyDescent="0.25">
      <c r="A1297" s="11">
        <v>1952.65</v>
      </c>
      <c r="B1297" s="11">
        <v>1451.27</v>
      </c>
      <c r="C1297" s="11">
        <v>1</v>
      </c>
      <c r="D1297" s="11">
        <v>0.1</v>
      </c>
    </row>
    <row r="1298" spans="1:4" x14ac:dyDescent="0.25">
      <c r="A1298" s="11">
        <v>1501.46</v>
      </c>
      <c r="B1298" s="11">
        <v>1167.73</v>
      </c>
      <c r="C1298" s="11">
        <v>3</v>
      </c>
      <c r="D1298" s="11">
        <v>0.15</v>
      </c>
    </row>
    <row r="1299" spans="1:4" x14ac:dyDescent="0.25">
      <c r="A1299" s="11">
        <v>1102.791777777778</v>
      </c>
      <c r="B1299" s="11">
        <v>742.26521739130465</v>
      </c>
      <c r="C1299" s="11">
        <v>4</v>
      </c>
      <c r="D1299" s="11">
        <v>0.1</v>
      </c>
    </row>
    <row r="1300" spans="1:4" x14ac:dyDescent="0.25">
      <c r="A1300" s="11">
        <v>1194.1199999999999</v>
      </c>
      <c r="B1300" s="11">
        <v>838.95</v>
      </c>
      <c r="C1300" s="11">
        <v>5</v>
      </c>
      <c r="D1300" s="11">
        <v>0.1</v>
      </c>
    </row>
    <row r="1301" spans="1:4" x14ac:dyDescent="0.25">
      <c r="A1301" s="11">
        <v>1878.47</v>
      </c>
      <c r="B1301" s="11">
        <v>1014.91</v>
      </c>
      <c r="C1301" s="11">
        <v>2</v>
      </c>
      <c r="D1301" s="11">
        <v>0</v>
      </c>
    </row>
    <row r="1302" spans="1:4" x14ac:dyDescent="0.25">
      <c r="A1302" s="11">
        <v>388.26</v>
      </c>
      <c r="B1302" s="11">
        <v>199.3</v>
      </c>
      <c r="C1302" s="11">
        <v>5</v>
      </c>
      <c r="D1302" s="11">
        <v>0.05</v>
      </c>
    </row>
    <row r="1303" spans="1:4" x14ac:dyDescent="0.25">
      <c r="A1303" s="11">
        <v>1194.1199999999999</v>
      </c>
      <c r="B1303" s="11">
        <v>838.95</v>
      </c>
      <c r="C1303" s="11">
        <v>2</v>
      </c>
      <c r="D1303" s="11">
        <v>0.1</v>
      </c>
    </row>
    <row r="1304" spans="1:4" x14ac:dyDescent="0.25">
      <c r="A1304" s="11">
        <v>1487.41</v>
      </c>
      <c r="B1304" s="11">
        <v>813.07</v>
      </c>
      <c r="C1304" s="11">
        <v>4</v>
      </c>
      <c r="D1304" s="11">
        <v>0.15</v>
      </c>
    </row>
    <row r="1305" spans="1:4" x14ac:dyDescent="0.25">
      <c r="A1305" s="11">
        <v>1762.92</v>
      </c>
      <c r="B1305" s="11">
        <v>1346.48</v>
      </c>
      <c r="C1305" s="11">
        <v>5</v>
      </c>
      <c r="D1305" s="11">
        <v>0</v>
      </c>
    </row>
    <row r="1306" spans="1:4" x14ac:dyDescent="0.25">
      <c r="A1306" s="11">
        <v>25.57</v>
      </c>
      <c r="B1306" s="11">
        <v>19.05</v>
      </c>
      <c r="C1306" s="11">
        <v>1</v>
      </c>
      <c r="D1306" s="11">
        <v>0</v>
      </c>
    </row>
    <row r="1307" spans="1:4" x14ac:dyDescent="0.25">
      <c r="A1307" s="11">
        <v>1952.65</v>
      </c>
      <c r="B1307" s="11">
        <v>1451.27</v>
      </c>
      <c r="C1307" s="11">
        <v>2</v>
      </c>
      <c r="D1307" s="11">
        <v>0.15</v>
      </c>
    </row>
    <row r="1308" spans="1:4" x14ac:dyDescent="0.25">
      <c r="A1308" s="11">
        <v>818.76</v>
      </c>
      <c r="B1308" s="11">
        <v>527.62</v>
      </c>
      <c r="C1308" s="11">
        <v>5</v>
      </c>
      <c r="D1308" s="11">
        <v>0.1</v>
      </c>
    </row>
    <row r="1309" spans="1:4" x14ac:dyDescent="0.25">
      <c r="A1309" s="11">
        <v>540.94000000000005</v>
      </c>
      <c r="B1309" s="11">
        <v>398.25</v>
      </c>
      <c r="C1309" s="11">
        <v>1</v>
      </c>
      <c r="D1309" s="11">
        <v>0.1</v>
      </c>
    </row>
    <row r="1310" spans="1:4" x14ac:dyDescent="0.25">
      <c r="A1310" s="11">
        <v>1635.01</v>
      </c>
      <c r="B1310" s="11">
        <v>1043.29</v>
      </c>
      <c r="C1310" s="11">
        <v>2</v>
      </c>
      <c r="D1310" s="11">
        <v>0</v>
      </c>
    </row>
    <row r="1311" spans="1:4" x14ac:dyDescent="0.25">
      <c r="A1311" s="11">
        <v>818.76</v>
      </c>
      <c r="B1311" s="11">
        <v>527.62</v>
      </c>
      <c r="C1311" s="11">
        <v>1</v>
      </c>
      <c r="D1311" s="11">
        <v>0.15</v>
      </c>
    </row>
    <row r="1312" spans="1:4" x14ac:dyDescent="0.25">
      <c r="A1312" s="11">
        <v>540.94000000000005</v>
      </c>
      <c r="B1312" s="11">
        <v>398.25</v>
      </c>
      <c r="C1312" s="11">
        <v>2</v>
      </c>
      <c r="D1312" s="11">
        <v>0.05</v>
      </c>
    </row>
    <row r="1313" spans="1:4" x14ac:dyDescent="0.25">
      <c r="A1313" s="11">
        <v>1134.8</v>
      </c>
      <c r="B1313" s="11">
        <v>675.1</v>
      </c>
      <c r="C1313" s="11">
        <v>3</v>
      </c>
      <c r="D1313" s="11">
        <v>0.05</v>
      </c>
    </row>
    <row r="1314" spans="1:4" x14ac:dyDescent="0.25">
      <c r="A1314" s="11">
        <v>1487.41</v>
      </c>
      <c r="B1314" s="11">
        <v>813.07</v>
      </c>
      <c r="C1314" s="11">
        <v>3</v>
      </c>
      <c r="D1314" s="11">
        <v>0.1</v>
      </c>
    </row>
    <row r="1315" spans="1:4" x14ac:dyDescent="0.25">
      <c r="A1315" s="11">
        <v>109.78</v>
      </c>
      <c r="B1315" s="11">
        <v>70.59</v>
      </c>
      <c r="C1315" s="11">
        <v>3</v>
      </c>
      <c r="D1315" s="11">
        <v>0.05</v>
      </c>
    </row>
    <row r="1316" spans="1:4" x14ac:dyDescent="0.25">
      <c r="A1316" s="11">
        <v>1216.3599999999999</v>
      </c>
      <c r="B1316" s="11">
        <v>794.8</v>
      </c>
      <c r="C1316" s="11">
        <v>2</v>
      </c>
      <c r="D1316" s="11">
        <v>0.1</v>
      </c>
    </row>
    <row r="1317" spans="1:4" x14ac:dyDescent="0.25">
      <c r="A1317" s="11">
        <v>428.05</v>
      </c>
      <c r="B1317" s="11">
        <v>246.07</v>
      </c>
      <c r="C1317" s="11">
        <v>3</v>
      </c>
      <c r="D1317" s="11">
        <v>0.05</v>
      </c>
    </row>
    <row r="1318" spans="1:4" x14ac:dyDescent="0.25">
      <c r="A1318" s="11">
        <v>1635.01</v>
      </c>
      <c r="B1318" s="11">
        <v>1043.29</v>
      </c>
      <c r="C1318" s="11">
        <v>4</v>
      </c>
      <c r="D1318" s="11">
        <v>0.1</v>
      </c>
    </row>
    <row r="1319" spans="1:4" x14ac:dyDescent="0.25">
      <c r="A1319" s="11">
        <v>1878.47</v>
      </c>
      <c r="B1319" s="11">
        <v>1014.91</v>
      </c>
      <c r="C1319" s="11">
        <v>3</v>
      </c>
      <c r="D1319" s="11">
        <v>0.1</v>
      </c>
    </row>
    <row r="1320" spans="1:4" x14ac:dyDescent="0.25">
      <c r="A1320" s="11">
        <v>1134.8</v>
      </c>
      <c r="B1320" s="11">
        <v>675.1</v>
      </c>
      <c r="C1320" s="11">
        <v>2</v>
      </c>
      <c r="D1320" s="11">
        <v>0.05</v>
      </c>
    </row>
    <row r="1321" spans="1:4" x14ac:dyDescent="0.25">
      <c r="A1321" s="11">
        <v>1952.65</v>
      </c>
      <c r="B1321" s="11">
        <v>1451.27</v>
      </c>
      <c r="C1321" s="11">
        <v>2</v>
      </c>
      <c r="D1321" s="11">
        <v>0.05</v>
      </c>
    </row>
    <row r="1322" spans="1:4" x14ac:dyDescent="0.25">
      <c r="A1322" s="11">
        <v>1878.47</v>
      </c>
      <c r="B1322" s="11">
        <v>1014.91</v>
      </c>
      <c r="C1322" s="11">
        <v>4</v>
      </c>
      <c r="D1322" s="11">
        <v>0</v>
      </c>
    </row>
    <row r="1323" spans="1:4" x14ac:dyDescent="0.25">
      <c r="A1323" s="11">
        <v>1879.08</v>
      </c>
      <c r="B1323" s="11">
        <v>1004.56</v>
      </c>
      <c r="C1323" s="11">
        <v>5</v>
      </c>
      <c r="D1323" s="11">
        <v>0.15</v>
      </c>
    </row>
    <row r="1324" spans="1:4" x14ac:dyDescent="0.25">
      <c r="A1324" s="11">
        <v>29.24</v>
      </c>
      <c r="B1324" s="11">
        <v>742.26521739130465</v>
      </c>
      <c r="C1324" s="11">
        <v>2</v>
      </c>
      <c r="D1324" s="11">
        <v>0.05</v>
      </c>
    </row>
    <row r="1325" spans="1:4" x14ac:dyDescent="0.25">
      <c r="A1325" s="11">
        <v>25.57</v>
      </c>
      <c r="B1325" s="11">
        <v>19.05</v>
      </c>
      <c r="C1325" s="11">
        <v>4</v>
      </c>
      <c r="D1325" s="11">
        <v>0.05</v>
      </c>
    </row>
    <row r="1326" spans="1:4" x14ac:dyDescent="0.25">
      <c r="A1326" s="11">
        <v>1762.92</v>
      </c>
      <c r="B1326" s="11">
        <v>1346.48</v>
      </c>
      <c r="C1326" s="11">
        <v>2</v>
      </c>
      <c r="D1326" s="11">
        <v>0</v>
      </c>
    </row>
    <row r="1327" spans="1:4" x14ac:dyDescent="0.25">
      <c r="A1327" s="11">
        <v>1015.76</v>
      </c>
      <c r="B1327" s="11">
        <v>584.4</v>
      </c>
      <c r="C1327" s="11">
        <v>4</v>
      </c>
      <c r="D1327" s="11">
        <v>0.1</v>
      </c>
    </row>
    <row r="1328" spans="1:4" x14ac:dyDescent="0.25">
      <c r="A1328" s="11">
        <v>1562.43</v>
      </c>
      <c r="B1328" s="11">
        <v>1195.6300000000001</v>
      </c>
      <c r="C1328" s="11">
        <v>2</v>
      </c>
      <c r="D1328" s="11">
        <v>0.1</v>
      </c>
    </row>
    <row r="1329" spans="1:4" x14ac:dyDescent="0.25">
      <c r="A1329" s="11">
        <v>1487.41</v>
      </c>
      <c r="B1329" s="11">
        <v>813.07</v>
      </c>
      <c r="C1329" s="11">
        <v>1</v>
      </c>
      <c r="D1329" s="11">
        <v>0.05</v>
      </c>
    </row>
    <row r="1330" spans="1:4" x14ac:dyDescent="0.25">
      <c r="A1330" s="11">
        <v>1501.46</v>
      </c>
      <c r="B1330" s="11">
        <v>1167.73</v>
      </c>
      <c r="C1330" s="11">
        <v>1</v>
      </c>
      <c r="D1330" s="11">
        <v>0</v>
      </c>
    </row>
    <row r="1331" spans="1:4" x14ac:dyDescent="0.25">
      <c r="A1331" s="11">
        <v>1396.22</v>
      </c>
      <c r="B1331" s="11">
        <v>1004.09</v>
      </c>
      <c r="C1331" s="11">
        <v>3</v>
      </c>
      <c r="D1331" s="11">
        <v>0.05</v>
      </c>
    </row>
    <row r="1332" spans="1:4" x14ac:dyDescent="0.25">
      <c r="A1332" s="11">
        <v>29.24</v>
      </c>
      <c r="B1332" s="11">
        <v>742.26521739130465</v>
      </c>
      <c r="C1332" s="11">
        <v>1</v>
      </c>
      <c r="D1332" s="11">
        <v>0</v>
      </c>
    </row>
    <row r="1333" spans="1:4" x14ac:dyDescent="0.25">
      <c r="A1333" s="11">
        <v>1102.791777777778</v>
      </c>
      <c r="B1333" s="11">
        <v>169.03</v>
      </c>
      <c r="C1333" s="11">
        <v>1</v>
      </c>
      <c r="D1333" s="11">
        <v>0.1</v>
      </c>
    </row>
    <row r="1334" spans="1:4" x14ac:dyDescent="0.25">
      <c r="A1334" s="11">
        <v>248.57</v>
      </c>
      <c r="B1334" s="11">
        <v>190.67</v>
      </c>
      <c r="C1334" s="11">
        <v>5</v>
      </c>
      <c r="D1334" s="11">
        <v>0.05</v>
      </c>
    </row>
    <row r="1335" spans="1:4" x14ac:dyDescent="0.25">
      <c r="A1335" s="11">
        <v>1102.791777777778</v>
      </c>
      <c r="B1335" s="11">
        <v>742.26521739130465</v>
      </c>
      <c r="C1335" s="11">
        <v>2</v>
      </c>
      <c r="D1335" s="11">
        <v>0</v>
      </c>
    </row>
    <row r="1336" spans="1:4" x14ac:dyDescent="0.25">
      <c r="A1336" s="11">
        <v>428.05</v>
      </c>
      <c r="B1336" s="11">
        <v>246.07</v>
      </c>
      <c r="C1336" s="11">
        <v>3</v>
      </c>
      <c r="D1336" s="11">
        <v>0</v>
      </c>
    </row>
    <row r="1337" spans="1:4" x14ac:dyDescent="0.25">
      <c r="A1337" s="11">
        <v>1485.05</v>
      </c>
      <c r="B1337" s="11">
        <v>988.31</v>
      </c>
      <c r="C1337" s="11">
        <v>1</v>
      </c>
      <c r="D1337" s="11">
        <v>0</v>
      </c>
    </row>
    <row r="1338" spans="1:4" x14ac:dyDescent="0.25">
      <c r="A1338" s="11">
        <v>1079.8900000000001</v>
      </c>
      <c r="B1338" s="11">
        <v>703.83</v>
      </c>
      <c r="C1338" s="11">
        <v>5</v>
      </c>
      <c r="D1338" s="11">
        <v>0.05</v>
      </c>
    </row>
    <row r="1339" spans="1:4" x14ac:dyDescent="0.25">
      <c r="A1339" s="11">
        <v>1165.3699999999999</v>
      </c>
      <c r="B1339" s="11">
        <v>926.55</v>
      </c>
      <c r="C1339" s="11">
        <v>1</v>
      </c>
      <c r="D1339" s="11">
        <v>0.05</v>
      </c>
    </row>
    <row r="1340" spans="1:4" x14ac:dyDescent="0.25">
      <c r="A1340" s="11">
        <v>1487.41</v>
      </c>
      <c r="B1340" s="11">
        <v>813.07</v>
      </c>
      <c r="C1340" s="11">
        <v>5</v>
      </c>
      <c r="D1340" s="11">
        <v>0.05</v>
      </c>
    </row>
    <row r="1341" spans="1:4" x14ac:dyDescent="0.25">
      <c r="A1341" s="11">
        <v>818.76</v>
      </c>
      <c r="B1341" s="11">
        <v>527.62</v>
      </c>
      <c r="C1341" s="11">
        <v>2</v>
      </c>
      <c r="D1341" s="11">
        <v>0.15</v>
      </c>
    </row>
    <row r="1342" spans="1:4" x14ac:dyDescent="0.25">
      <c r="A1342" s="11">
        <v>673.78</v>
      </c>
      <c r="B1342" s="11">
        <v>363.33</v>
      </c>
      <c r="C1342" s="11">
        <v>4</v>
      </c>
      <c r="D1342" s="11">
        <v>0.15</v>
      </c>
    </row>
    <row r="1343" spans="1:4" x14ac:dyDescent="0.25">
      <c r="A1343" s="11">
        <v>1952.65</v>
      </c>
      <c r="B1343" s="11">
        <v>1451.27</v>
      </c>
      <c r="C1343" s="11">
        <v>1</v>
      </c>
      <c r="D1343" s="11">
        <v>0.15</v>
      </c>
    </row>
    <row r="1344" spans="1:4" x14ac:dyDescent="0.25">
      <c r="A1344" s="11">
        <v>1165.3699999999999</v>
      </c>
      <c r="B1344" s="11">
        <v>926.55</v>
      </c>
      <c r="C1344" s="11">
        <v>5</v>
      </c>
      <c r="D1344" s="11">
        <v>0.1</v>
      </c>
    </row>
    <row r="1345" spans="1:4" x14ac:dyDescent="0.25">
      <c r="A1345" s="11">
        <v>1487.41</v>
      </c>
      <c r="B1345" s="11">
        <v>813.07</v>
      </c>
      <c r="C1345" s="11">
        <v>3</v>
      </c>
      <c r="D1345" s="11">
        <v>0.05</v>
      </c>
    </row>
    <row r="1346" spans="1:4" x14ac:dyDescent="0.25">
      <c r="A1346" s="11">
        <v>1562.43</v>
      </c>
      <c r="B1346" s="11">
        <v>1195.6300000000001</v>
      </c>
      <c r="C1346" s="11">
        <v>5</v>
      </c>
      <c r="D1346" s="11">
        <v>0.05</v>
      </c>
    </row>
    <row r="1347" spans="1:4" x14ac:dyDescent="0.25">
      <c r="A1347" s="11">
        <v>1102.791777777778</v>
      </c>
      <c r="B1347" s="11">
        <v>742.26521739130465</v>
      </c>
      <c r="C1347" s="11">
        <v>3</v>
      </c>
      <c r="D1347" s="11">
        <v>0.05</v>
      </c>
    </row>
    <row r="1348" spans="1:4" x14ac:dyDescent="0.25">
      <c r="A1348" s="11">
        <v>1879.08</v>
      </c>
      <c r="B1348" s="11">
        <v>1004.56</v>
      </c>
      <c r="C1348" s="11">
        <v>2</v>
      </c>
      <c r="D1348" s="11">
        <v>0.05</v>
      </c>
    </row>
    <row r="1349" spans="1:4" x14ac:dyDescent="0.25">
      <c r="A1349" s="11">
        <v>1635.01</v>
      </c>
      <c r="B1349" s="11">
        <v>1043.29</v>
      </c>
      <c r="C1349" s="11">
        <v>5</v>
      </c>
      <c r="D1349" s="11">
        <v>0.05</v>
      </c>
    </row>
    <row r="1350" spans="1:4" x14ac:dyDescent="0.25">
      <c r="A1350" s="11">
        <v>25.57</v>
      </c>
      <c r="B1350" s="11">
        <v>19.05</v>
      </c>
      <c r="C1350" s="11">
        <v>5</v>
      </c>
      <c r="D1350" s="11">
        <v>0.05</v>
      </c>
    </row>
    <row r="1351" spans="1:4" x14ac:dyDescent="0.25">
      <c r="A1351" s="11">
        <v>29.24</v>
      </c>
      <c r="B1351" s="11">
        <v>742.26521739130465</v>
      </c>
      <c r="C1351" s="11">
        <v>2</v>
      </c>
      <c r="D1351" s="11">
        <v>0.05</v>
      </c>
    </row>
    <row r="1352" spans="1:4" x14ac:dyDescent="0.25">
      <c r="A1352" s="11">
        <v>25.57</v>
      </c>
      <c r="B1352" s="11">
        <v>19.05</v>
      </c>
      <c r="C1352" s="11">
        <v>4</v>
      </c>
      <c r="D1352" s="11">
        <v>0.1</v>
      </c>
    </row>
    <row r="1353" spans="1:4" x14ac:dyDescent="0.25">
      <c r="A1353" s="11">
        <v>1197.18</v>
      </c>
      <c r="B1353" s="11">
        <v>722.74</v>
      </c>
      <c r="C1353" s="11">
        <v>5</v>
      </c>
      <c r="D1353" s="11">
        <v>0.05</v>
      </c>
    </row>
    <row r="1354" spans="1:4" x14ac:dyDescent="0.25">
      <c r="A1354" s="11">
        <v>1952.65</v>
      </c>
      <c r="B1354" s="11">
        <v>1451.27</v>
      </c>
      <c r="C1354" s="11">
        <v>1</v>
      </c>
      <c r="D1354" s="11">
        <v>0</v>
      </c>
    </row>
    <row r="1355" spans="1:4" x14ac:dyDescent="0.25">
      <c r="A1355" s="11">
        <v>564.41999999999996</v>
      </c>
      <c r="B1355" s="11">
        <v>293.95999999999998</v>
      </c>
      <c r="C1355" s="11">
        <v>5</v>
      </c>
      <c r="D1355" s="11">
        <v>0.15</v>
      </c>
    </row>
    <row r="1356" spans="1:4" x14ac:dyDescent="0.25">
      <c r="A1356" s="11">
        <v>1562.43</v>
      </c>
      <c r="B1356" s="11">
        <v>1195.6300000000001</v>
      </c>
      <c r="C1356" s="11">
        <v>3</v>
      </c>
      <c r="D1356" s="11">
        <v>0.15</v>
      </c>
    </row>
    <row r="1357" spans="1:4" x14ac:dyDescent="0.25">
      <c r="A1357" s="11">
        <v>1879.08</v>
      </c>
      <c r="B1357" s="11">
        <v>1004.56</v>
      </c>
      <c r="C1357" s="11">
        <v>4</v>
      </c>
      <c r="D1357" s="11">
        <v>0.1</v>
      </c>
    </row>
    <row r="1358" spans="1:4" x14ac:dyDescent="0.25">
      <c r="A1358" s="11">
        <v>248.57</v>
      </c>
      <c r="B1358" s="11">
        <v>190.67</v>
      </c>
      <c r="C1358" s="11">
        <v>4</v>
      </c>
      <c r="D1358" s="11">
        <v>0</v>
      </c>
    </row>
    <row r="1359" spans="1:4" x14ac:dyDescent="0.25">
      <c r="A1359" s="11">
        <v>1878.47</v>
      </c>
      <c r="B1359" s="11">
        <v>1014.91</v>
      </c>
      <c r="C1359" s="11">
        <v>1</v>
      </c>
      <c r="D1359" s="11">
        <v>0.05</v>
      </c>
    </row>
    <row r="1360" spans="1:4" x14ac:dyDescent="0.25">
      <c r="A1360" s="11">
        <v>673.78</v>
      </c>
      <c r="B1360" s="11">
        <v>363.33</v>
      </c>
      <c r="C1360" s="11">
        <v>1</v>
      </c>
      <c r="D1360" s="11">
        <v>0</v>
      </c>
    </row>
    <row r="1361" spans="1:4" x14ac:dyDescent="0.25">
      <c r="A1361" s="11">
        <v>1487.41</v>
      </c>
      <c r="B1361" s="11">
        <v>813.07</v>
      </c>
      <c r="C1361" s="11">
        <v>3</v>
      </c>
      <c r="D1361" s="11">
        <v>0.15</v>
      </c>
    </row>
    <row r="1362" spans="1:4" x14ac:dyDescent="0.25">
      <c r="A1362" s="11">
        <v>1952.65</v>
      </c>
      <c r="B1362" s="11">
        <v>1451.27</v>
      </c>
      <c r="C1362" s="11">
        <v>2</v>
      </c>
      <c r="D1362" s="11">
        <v>0.15</v>
      </c>
    </row>
    <row r="1363" spans="1:4" x14ac:dyDescent="0.25">
      <c r="A1363" s="11">
        <v>1635.01</v>
      </c>
      <c r="B1363" s="11">
        <v>1043.29</v>
      </c>
      <c r="C1363" s="11">
        <v>5</v>
      </c>
      <c r="D1363" s="11">
        <v>0</v>
      </c>
    </row>
    <row r="1364" spans="1:4" x14ac:dyDescent="0.25">
      <c r="A1364" s="11">
        <v>1485.05</v>
      </c>
      <c r="B1364" s="11">
        <v>988.31</v>
      </c>
      <c r="C1364" s="11">
        <v>5</v>
      </c>
      <c r="D1364" s="11">
        <v>0.05</v>
      </c>
    </row>
    <row r="1365" spans="1:4" x14ac:dyDescent="0.25">
      <c r="A1365" s="11">
        <v>1798.97</v>
      </c>
      <c r="B1365" s="11">
        <v>1329.15</v>
      </c>
      <c r="C1365" s="11">
        <v>2</v>
      </c>
      <c r="D1365" s="11">
        <v>0.1</v>
      </c>
    </row>
    <row r="1366" spans="1:4" x14ac:dyDescent="0.25">
      <c r="A1366" s="11">
        <v>428.05</v>
      </c>
      <c r="B1366" s="11">
        <v>246.07</v>
      </c>
      <c r="C1366" s="11">
        <v>4</v>
      </c>
      <c r="D1366" s="11">
        <v>0</v>
      </c>
    </row>
    <row r="1367" spans="1:4" x14ac:dyDescent="0.25">
      <c r="A1367" s="11">
        <v>1095.72</v>
      </c>
      <c r="B1367" s="11">
        <v>822.2</v>
      </c>
      <c r="C1367" s="11">
        <v>4</v>
      </c>
      <c r="D1367" s="11">
        <v>0.15</v>
      </c>
    </row>
    <row r="1368" spans="1:4" x14ac:dyDescent="0.25">
      <c r="A1368" s="11">
        <v>1165.3699999999999</v>
      </c>
      <c r="B1368" s="11">
        <v>926.55</v>
      </c>
      <c r="C1368" s="11">
        <v>4</v>
      </c>
      <c r="D1368" s="11">
        <v>0.05</v>
      </c>
    </row>
    <row r="1369" spans="1:4" x14ac:dyDescent="0.25">
      <c r="A1369" s="11">
        <v>428.05</v>
      </c>
      <c r="B1369" s="11">
        <v>246.07</v>
      </c>
      <c r="C1369" s="11">
        <v>5</v>
      </c>
      <c r="D1369" s="11">
        <v>0</v>
      </c>
    </row>
    <row r="1370" spans="1:4" x14ac:dyDescent="0.25">
      <c r="A1370" s="11">
        <v>1015.76</v>
      </c>
      <c r="B1370" s="11">
        <v>584.4</v>
      </c>
      <c r="C1370" s="11">
        <v>2</v>
      </c>
      <c r="D1370" s="11">
        <v>0.05</v>
      </c>
    </row>
    <row r="1371" spans="1:4" x14ac:dyDescent="0.25">
      <c r="A1371" s="11">
        <v>428.05</v>
      </c>
      <c r="B1371" s="11">
        <v>246.07</v>
      </c>
      <c r="C1371" s="11">
        <v>4</v>
      </c>
      <c r="D1371" s="11">
        <v>0.1</v>
      </c>
    </row>
    <row r="1372" spans="1:4" x14ac:dyDescent="0.25">
      <c r="A1372" s="11">
        <v>1878.47</v>
      </c>
      <c r="B1372" s="11">
        <v>1014.91</v>
      </c>
      <c r="C1372" s="11">
        <v>1</v>
      </c>
      <c r="D1372" s="11">
        <v>0.05</v>
      </c>
    </row>
    <row r="1373" spans="1:4" x14ac:dyDescent="0.25">
      <c r="A1373" s="11">
        <v>1952.65</v>
      </c>
      <c r="B1373" s="11">
        <v>1451.27</v>
      </c>
      <c r="C1373" s="11">
        <v>3</v>
      </c>
      <c r="D1373" s="11">
        <v>0.15</v>
      </c>
    </row>
    <row r="1374" spans="1:4" x14ac:dyDescent="0.25">
      <c r="A1374" s="11">
        <v>1562.43</v>
      </c>
      <c r="B1374" s="11">
        <v>1195.6300000000001</v>
      </c>
      <c r="C1374" s="11">
        <v>2</v>
      </c>
      <c r="D1374" s="11">
        <v>0.05</v>
      </c>
    </row>
    <row r="1375" spans="1:4" x14ac:dyDescent="0.25">
      <c r="A1375" s="11">
        <v>1165.3699999999999</v>
      </c>
      <c r="B1375" s="11">
        <v>926.55</v>
      </c>
      <c r="C1375" s="11">
        <v>2</v>
      </c>
      <c r="D1375" s="11">
        <v>0.15</v>
      </c>
    </row>
    <row r="1376" spans="1:4" x14ac:dyDescent="0.25">
      <c r="A1376" s="11">
        <v>1879.08</v>
      </c>
      <c r="B1376" s="11">
        <v>1004.56</v>
      </c>
      <c r="C1376" s="11">
        <v>4</v>
      </c>
      <c r="D1376" s="11">
        <v>0.15</v>
      </c>
    </row>
    <row r="1377" spans="1:4" x14ac:dyDescent="0.25">
      <c r="A1377" s="11">
        <v>1134.8</v>
      </c>
      <c r="B1377" s="11">
        <v>675.1</v>
      </c>
      <c r="C1377" s="11">
        <v>1</v>
      </c>
      <c r="D1377" s="11">
        <v>0.1</v>
      </c>
    </row>
    <row r="1378" spans="1:4" x14ac:dyDescent="0.25">
      <c r="A1378" s="11">
        <v>29.24</v>
      </c>
      <c r="B1378" s="11">
        <v>742.26521739130465</v>
      </c>
      <c r="C1378" s="11">
        <v>3</v>
      </c>
      <c r="D1378" s="11">
        <v>0.1</v>
      </c>
    </row>
    <row r="1379" spans="1:4" x14ac:dyDescent="0.25">
      <c r="A1379" s="11">
        <v>1044.6400000000001</v>
      </c>
      <c r="B1379" s="11">
        <v>775.07</v>
      </c>
      <c r="C1379" s="11">
        <v>2</v>
      </c>
      <c r="D1379" s="11">
        <v>0.15</v>
      </c>
    </row>
    <row r="1380" spans="1:4" x14ac:dyDescent="0.25">
      <c r="A1380" s="11">
        <v>1562.43</v>
      </c>
      <c r="B1380" s="11">
        <v>1195.6300000000001</v>
      </c>
      <c r="C1380" s="11">
        <v>2</v>
      </c>
      <c r="D1380" s="11">
        <v>0.1</v>
      </c>
    </row>
    <row r="1381" spans="1:4" x14ac:dyDescent="0.25">
      <c r="A1381" s="11">
        <v>1102.791777777778</v>
      </c>
      <c r="B1381" s="11">
        <v>316.63</v>
      </c>
      <c r="C1381" s="11">
        <v>3</v>
      </c>
      <c r="D1381" s="11">
        <v>0</v>
      </c>
    </row>
    <row r="1382" spans="1:4" x14ac:dyDescent="0.25">
      <c r="A1382" s="11">
        <v>1286.55</v>
      </c>
      <c r="B1382" s="11">
        <v>797.54</v>
      </c>
      <c r="C1382" s="11">
        <v>4</v>
      </c>
      <c r="D1382" s="11">
        <v>0</v>
      </c>
    </row>
    <row r="1383" spans="1:4" x14ac:dyDescent="0.25">
      <c r="A1383" s="11">
        <v>1487.41</v>
      </c>
      <c r="B1383" s="11">
        <v>813.07</v>
      </c>
      <c r="C1383" s="11">
        <v>2</v>
      </c>
      <c r="D1383" s="11">
        <v>0.15</v>
      </c>
    </row>
    <row r="1384" spans="1:4" x14ac:dyDescent="0.25">
      <c r="A1384" s="11">
        <v>1635.01</v>
      </c>
      <c r="B1384" s="11">
        <v>1043.29</v>
      </c>
      <c r="C1384" s="11">
        <v>4</v>
      </c>
      <c r="D1384" s="11">
        <v>0.05</v>
      </c>
    </row>
    <row r="1385" spans="1:4" x14ac:dyDescent="0.25">
      <c r="A1385" s="11">
        <v>540.94000000000005</v>
      </c>
      <c r="B1385" s="11">
        <v>398.25</v>
      </c>
      <c r="C1385" s="11">
        <v>2</v>
      </c>
      <c r="D1385" s="11">
        <v>0</v>
      </c>
    </row>
    <row r="1386" spans="1:4" x14ac:dyDescent="0.25">
      <c r="A1386" s="11">
        <v>1015.76</v>
      </c>
      <c r="B1386" s="11">
        <v>584.4</v>
      </c>
      <c r="C1386" s="11">
        <v>5</v>
      </c>
      <c r="D1386" s="11">
        <v>0.15</v>
      </c>
    </row>
    <row r="1387" spans="1:4" x14ac:dyDescent="0.25">
      <c r="A1387" s="11">
        <v>673.78</v>
      </c>
      <c r="B1387" s="11">
        <v>363.33</v>
      </c>
      <c r="C1387" s="11">
        <v>3</v>
      </c>
      <c r="D1387" s="11">
        <v>0.1</v>
      </c>
    </row>
    <row r="1388" spans="1:4" x14ac:dyDescent="0.25">
      <c r="A1388" s="11">
        <v>540.94000000000005</v>
      </c>
      <c r="B1388" s="11">
        <v>398.25</v>
      </c>
      <c r="C1388" s="11">
        <v>2</v>
      </c>
      <c r="D1388" s="11">
        <v>0</v>
      </c>
    </row>
    <row r="1389" spans="1:4" x14ac:dyDescent="0.25">
      <c r="A1389" s="11">
        <v>1015.76</v>
      </c>
      <c r="B1389" s="11">
        <v>584.4</v>
      </c>
      <c r="C1389" s="11">
        <v>4</v>
      </c>
      <c r="D1389" s="11">
        <v>0.1</v>
      </c>
    </row>
    <row r="1390" spans="1:4" x14ac:dyDescent="0.25">
      <c r="A1390" s="11">
        <v>1858.75</v>
      </c>
      <c r="B1390" s="11">
        <v>1451.16</v>
      </c>
      <c r="C1390" s="11">
        <v>1</v>
      </c>
      <c r="D1390" s="11">
        <v>0.1</v>
      </c>
    </row>
    <row r="1391" spans="1:4" x14ac:dyDescent="0.25">
      <c r="A1391" s="11">
        <v>1485.05</v>
      </c>
      <c r="B1391" s="11">
        <v>988.31</v>
      </c>
      <c r="C1391" s="11">
        <v>3</v>
      </c>
      <c r="D1391" s="11">
        <v>0.15</v>
      </c>
    </row>
    <row r="1392" spans="1:4" x14ac:dyDescent="0.25">
      <c r="A1392" s="11">
        <v>318.05</v>
      </c>
      <c r="B1392" s="11">
        <v>742.26521739130465</v>
      </c>
      <c r="C1392" s="11">
        <v>1</v>
      </c>
      <c r="D1392" s="11">
        <v>0.1</v>
      </c>
    </row>
    <row r="1393" spans="1:4" x14ac:dyDescent="0.25">
      <c r="A1393" s="11">
        <v>1134.8</v>
      </c>
      <c r="B1393" s="11">
        <v>675.1</v>
      </c>
      <c r="C1393" s="11">
        <v>4</v>
      </c>
      <c r="D1393" s="11">
        <v>0.1</v>
      </c>
    </row>
    <row r="1394" spans="1:4" x14ac:dyDescent="0.25">
      <c r="A1394" s="11">
        <v>1474.12</v>
      </c>
      <c r="B1394" s="11">
        <v>764.02</v>
      </c>
      <c r="C1394" s="11">
        <v>1</v>
      </c>
      <c r="D1394" s="11">
        <v>0</v>
      </c>
    </row>
    <row r="1395" spans="1:4" x14ac:dyDescent="0.25">
      <c r="A1395" s="11">
        <v>1193.0899999999999</v>
      </c>
      <c r="B1395" s="11">
        <v>818.24</v>
      </c>
      <c r="C1395" s="11">
        <v>1</v>
      </c>
      <c r="D1395" s="11">
        <v>0.05</v>
      </c>
    </row>
    <row r="1396" spans="1:4" x14ac:dyDescent="0.25">
      <c r="A1396" s="11">
        <v>1216.3599999999999</v>
      </c>
      <c r="B1396" s="11">
        <v>794.8</v>
      </c>
      <c r="C1396" s="11">
        <v>2</v>
      </c>
      <c r="D1396" s="11">
        <v>0</v>
      </c>
    </row>
    <row r="1397" spans="1:4" x14ac:dyDescent="0.25">
      <c r="A1397" s="11">
        <v>1216.3599999999999</v>
      </c>
      <c r="B1397" s="11">
        <v>794.8</v>
      </c>
      <c r="C1397" s="11">
        <v>1</v>
      </c>
      <c r="D1397" s="11">
        <v>0.05</v>
      </c>
    </row>
    <row r="1398" spans="1:4" x14ac:dyDescent="0.25">
      <c r="A1398" s="11">
        <v>1044.6400000000001</v>
      </c>
      <c r="B1398" s="11">
        <v>775.07</v>
      </c>
      <c r="C1398" s="11">
        <v>3</v>
      </c>
      <c r="D1398" s="11">
        <v>0</v>
      </c>
    </row>
    <row r="1399" spans="1:4" x14ac:dyDescent="0.25">
      <c r="A1399" s="11">
        <v>1165.3699999999999</v>
      </c>
      <c r="B1399" s="11">
        <v>926.55</v>
      </c>
      <c r="C1399" s="11">
        <v>3</v>
      </c>
      <c r="D1399" s="11">
        <v>0.1</v>
      </c>
    </row>
    <row r="1400" spans="1:4" x14ac:dyDescent="0.25">
      <c r="A1400" s="11">
        <v>1102.791777777778</v>
      </c>
      <c r="B1400" s="11">
        <v>164.01</v>
      </c>
      <c r="C1400" s="11">
        <v>4</v>
      </c>
      <c r="D1400" s="11">
        <v>0.15</v>
      </c>
    </row>
    <row r="1401" spans="1:4" x14ac:dyDescent="0.25">
      <c r="A1401" s="11">
        <v>270.45</v>
      </c>
      <c r="B1401" s="11">
        <v>742.26521739130465</v>
      </c>
      <c r="C1401" s="11">
        <v>3</v>
      </c>
      <c r="D1401" s="11">
        <v>0.1</v>
      </c>
    </row>
    <row r="1402" spans="1:4" x14ac:dyDescent="0.25">
      <c r="A1402" s="11">
        <v>428.05</v>
      </c>
      <c r="B1402" s="11">
        <v>246.07</v>
      </c>
      <c r="C1402" s="11">
        <v>5</v>
      </c>
      <c r="D1402" s="11">
        <v>0.05</v>
      </c>
    </row>
    <row r="1403" spans="1:4" x14ac:dyDescent="0.25">
      <c r="A1403" s="11">
        <v>29.24</v>
      </c>
      <c r="B1403" s="11">
        <v>742.26521739130465</v>
      </c>
      <c r="C1403" s="11">
        <v>5</v>
      </c>
      <c r="D1403" s="11">
        <v>0.05</v>
      </c>
    </row>
    <row r="1404" spans="1:4" x14ac:dyDescent="0.25">
      <c r="A1404" s="11">
        <v>270.45</v>
      </c>
      <c r="B1404" s="11">
        <v>742.26521739130465</v>
      </c>
      <c r="C1404" s="11">
        <v>4</v>
      </c>
      <c r="D1404" s="11">
        <v>0.15</v>
      </c>
    </row>
    <row r="1405" spans="1:4" x14ac:dyDescent="0.25">
      <c r="A1405" s="11">
        <v>123.19</v>
      </c>
      <c r="B1405" s="11">
        <v>80.36</v>
      </c>
      <c r="C1405" s="11">
        <v>3</v>
      </c>
      <c r="D1405" s="11">
        <v>0.05</v>
      </c>
    </row>
    <row r="1406" spans="1:4" x14ac:dyDescent="0.25">
      <c r="A1406" s="11">
        <v>1762.92</v>
      </c>
      <c r="B1406" s="11">
        <v>1346.48</v>
      </c>
      <c r="C1406" s="11">
        <v>4</v>
      </c>
      <c r="D1406" s="11">
        <v>0</v>
      </c>
    </row>
    <row r="1407" spans="1:4" x14ac:dyDescent="0.25">
      <c r="A1407" s="11">
        <v>1102.791777777778</v>
      </c>
      <c r="B1407" s="11">
        <v>742.26521739130465</v>
      </c>
      <c r="C1407" s="11">
        <v>2</v>
      </c>
      <c r="D1407" s="11">
        <v>0.15</v>
      </c>
    </row>
    <row r="1408" spans="1:4" x14ac:dyDescent="0.25">
      <c r="A1408" s="11">
        <v>29.24</v>
      </c>
      <c r="B1408" s="11">
        <v>742.26521739130465</v>
      </c>
      <c r="C1408" s="11">
        <v>5</v>
      </c>
      <c r="D1408" s="11">
        <v>0.15</v>
      </c>
    </row>
    <row r="1409" spans="1:4" x14ac:dyDescent="0.25">
      <c r="A1409" s="11">
        <v>1673.69</v>
      </c>
      <c r="B1409" s="11">
        <v>1323.38</v>
      </c>
      <c r="C1409" s="11">
        <v>3</v>
      </c>
      <c r="D1409" s="11">
        <v>0.1</v>
      </c>
    </row>
    <row r="1410" spans="1:4" x14ac:dyDescent="0.25">
      <c r="A1410" s="11">
        <v>564.41999999999996</v>
      </c>
      <c r="B1410" s="11">
        <v>293.95999999999998</v>
      </c>
      <c r="C1410" s="11">
        <v>5</v>
      </c>
      <c r="D1410" s="11">
        <v>0</v>
      </c>
    </row>
    <row r="1411" spans="1:4" x14ac:dyDescent="0.25">
      <c r="A1411" s="11">
        <v>1879.08</v>
      </c>
      <c r="B1411" s="11">
        <v>1004.56</v>
      </c>
      <c r="C1411" s="11">
        <v>4</v>
      </c>
      <c r="D1411" s="11">
        <v>0.1</v>
      </c>
    </row>
    <row r="1412" spans="1:4" x14ac:dyDescent="0.25">
      <c r="A1412" s="11">
        <v>673.78</v>
      </c>
      <c r="B1412" s="11">
        <v>363.33</v>
      </c>
      <c r="C1412" s="11">
        <v>2</v>
      </c>
      <c r="D1412" s="11">
        <v>0.05</v>
      </c>
    </row>
    <row r="1413" spans="1:4" x14ac:dyDescent="0.25">
      <c r="A1413" s="11">
        <v>1635.01</v>
      </c>
      <c r="B1413" s="11">
        <v>1043.29</v>
      </c>
      <c r="C1413" s="11">
        <v>1</v>
      </c>
      <c r="D1413" s="11">
        <v>0.15</v>
      </c>
    </row>
    <row r="1414" spans="1:4" x14ac:dyDescent="0.25">
      <c r="A1414" s="11">
        <v>1853.77</v>
      </c>
      <c r="B1414" s="11">
        <v>1363.52</v>
      </c>
      <c r="C1414" s="11">
        <v>4</v>
      </c>
      <c r="D1414" s="11">
        <v>0</v>
      </c>
    </row>
    <row r="1415" spans="1:4" x14ac:dyDescent="0.25">
      <c r="A1415" s="11">
        <v>1745.61</v>
      </c>
      <c r="B1415" s="11">
        <v>1322.44</v>
      </c>
      <c r="C1415" s="11">
        <v>3</v>
      </c>
      <c r="D1415" s="11">
        <v>0.15</v>
      </c>
    </row>
    <row r="1416" spans="1:4" x14ac:dyDescent="0.25">
      <c r="A1416" s="11">
        <v>1102.791777777778</v>
      </c>
      <c r="B1416" s="11">
        <v>316.63</v>
      </c>
      <c r="C1416" s="11">
        <v>3</v>
      </c>
      <c r="D1416" s="11">
        <v>0.05</v>
      </c>
    </row>
    <row r="1417" spans="1:4" x14ac:dyDescent="0.25">
      <c r="A1417" s="11">
        <v>1798.97</v>
      </c>
      <c r="B1417" s="11">
        <v>1329.15</v>
      </c>
      <c r="C1417" s="11">
        <v>1</v>
      </c>
      <c r="D1417" s="11">
        <v>0</v>
      </c>
    </row>
    <row r="1418" spans="1:4" x14ac:dyDescent="0.25">
      <c r="A1418" s="11">
        <v>1635.01</v>
      </c>
      <c r="B1418" s="11">
        <v>1043.29</v>
      </c>
      <c r="C1418" s="11">
        <v>3</v>
      </c>
      <c r="D1418" s="11">
        <v>0.1</v>
      </c>
    </row>
    <row r="1419" spans="1:4" x14ac:dyDescent="0.25">
      <c r="A1419" s="11">
        <v>1952.65</v>
      </c>
      <c r="B1419" s="11">
        <v>1451.27</v>
      </c>
      <c r="C1419" s="11">
        <v>1</v>
      </c>
      <c r="D1419" s="11">
        <v>0.05</v>
      </c>
    </row>
    <row r="1420" spans="1:4" x14ac:dyDescent="0.25">
      <c r="A1420" s="11">
        <v>1952.65</v>
      </c>
      <c r="B1420" s="11">
        <v>1451.27</v>
      </c>
      <c r="C1420" s="11">
        <v>4</v>
      </c>
      <c r="D1420" s="11">
        <v>0.1</v>
      </c>
    </row>
    <row r="1421" spans="1:4" x14ac:dyDescent="0.25">
      <c r="A1421" s="11">
        <v>1044.6400000000001</v>
      </c>
      <c r="B1421" s="11">
        <v>775.07</v>
      </c>
      <c r="C1421" s="11">
        <v>1</v>
      </c>
      <c r="D1421" s="11">
        <v>0.1</v>
      </c>
    </row>
    <row r="1422" spans="1:4" x14ac:dyDescent="0.25">
      <c r="A1422" s="11">
        <v>1095.72</v>
      </c>
      <c r="B1422" s="11">
        <v>822.2</v>
      </c>
      <c r="C1422" s="11">
        <v>3</v>
      </c>
      <c r="D1422" s="11">
        <v>0.05</v>
      </c>
    </row>
    <row r="1423" spans="1:4" x14ac:dyDescent="0.25">
      <c r="A1423" s="11">
        <v>1165.3699999999999</v>
      </c>
      <c r="B1423" s="11">
        <v>926.55</v>
      </c>
      <c r="C1423" s="11">
        <v>3</v>
      </c>
      <c r="D1423" s="11">
        <v>0</v>
      </c>
    </row>
    <row r="1424" spans="1:4" x14ac:dyDescent="0.25">
      <c r="A1424" s="11">
        <v>1562.43</v>
      </c>
      <c r="B1424" s="11">
        <v>1195.6300000000001</v>
      </c>
      <c r="C1424" s="11">
        <v>4</v>
      </c>
      <c r="D1424" s="11">
        <v>0.1</v>
      </c>
    </row>
    <row r="1425" spans="1:4" x14ac:dyDescent="0.25">
      <c r="A1425" s="11">
        <v>25.57</v>
      </c>
      <c r="B1425" s="11">
        <v>19.05</v>
      </c>
      <c r="C1425" s="11">
        <v>4</v>
      </c>
      <c r="D1425" s="11">
        <v>0</v>
      </c>
    </row>
    <row r="1426" spans="1:4" x14ac:dyDescent="0.25">
      <c r="A1426" s="11">
        <v>109.78</v>
      </c>
      <c r="B1426" s="11">
        <v>70.59</v>
      </c>
      <c r="C1426" s="11">
        <v>2</v>
      </c>
      <c r="D1426" s="11">
        <v>0.15</v>
      </c>
    </row>
    <row r="1427" spans="1:4" x14ac:dyDescent="0.25">
      <c r="A1427" s="11">
        <v>1015.76</v>
      </c>
      <c r="B1427" s="11">
        <v>584.4</v>
      </c>
      <c r="C1427" s="11">
        <v>5</v>
      </c>
      <c r="D1427" s="11">
        <v>0</v>
      </c>
    </row>
    <row r="1428" spans="1:4" x14ac:dyDescent="0.25">
      <c r="A1428" s="11">
        <v>1858.75</v>
      </c>
      <c r="B1428" s="11">
        <v>1451.16</v>
      </c>
      <c r="C1428" s="11">
        <v>1</v>
      </c>
      <c r="D1428" s="11">
        <v>0</v>
      </c>
    </row>
    <row r="1429" spans="1:4" x14ac:dyDescent="0.25">
      <c r="A1429" s="11">
        <v>1246.1099999999999</v>
      </c>
      <c r="B1429" s="11">
        <v>833.52</v>
      </c>
      <c r="C1429" s="11">
        <v>3</v>
      </c>
      <c r="D1429" s="11">
        <v>0.1</v>
      </c>
    </row>
    <row r="1430" spans="1:4" x14ac:dyDescent="0.25">
      <c r="A1430" s="11">
        <v>1216.3599999999999</v>
      </c>
      <c r="B1430" s="11">
        <v>794.8</v>
      </c>
      <c r="C1430" s="11">
        <v>5</v>
      </c>
      <c r="D1430" s="11">
        <v>0.1</v>
      </c>
    </row>
    <row r="1431" spans="1:4" x14ac:dyDescent="0.25">
      <c r="A1431" s="11">
        <v>1762.92</v>
      </c>
      <c r="B1431" s="11">
        <v>1346.48</v>
      </c>
      <c r="C1431" s="11">
        <v>4</v>
      </c>
      <c r="D1431" s="11">
        <v>0.1</v>
      </c>
    </row>
    <row r="1432" spans="1:4" x14ac:dyDescent="0.25">
      <c r="A1432" s="11">
        <v>1044.6400000000001</v>
      </c>
      <c r="B1432" s="11">
        <v>775.07</v>
      </c>
      <c r="C1432" s="11">
        <v>1</v>
      </c>
      <c r="D1432" s="11">
        <v>0</v>
      </c>
    </row>
    <row r="1433" spans="1:4" x14ac:dyDescent="0.25">
      <c r="A1433" s="11">
        <v>673.78</v>
      </c>
      <c r="B1433" s="11">
        <v>363.33</v>
      </c>
      <c r="C1433" s="11">
        <v>1</v>
      </c>
      <c r="D1433" s="11">
        <v>0.1</v>
      </c>
    </row>
    <row r="1434" spans="1:4" x14ac:dyDescent="0.25">
      <c r="A1434" s="11">
        <v>1286.55</v>
      </c>
      <c r="B1434" s="11">
        <v>797.54</v>
      </c>
      <c r="C1434" s="11">
        <v>3</v>
      </c>
      <c r="D1434" s="11">
        <v>0.1</v>
      </c>
    </row>
    <row r="1435" spans="1:4" x14ac:dyDescent="0.25">
      <c r="A1435" s="11">
        <v>1102.791777777778</v>
      </c>
      <c r="B1435" s="11">
        <v>316.63</v>
      </c>
      <c r="C1435" s="11">
        <v>1</v>
      </c>
      <c r="D1435" s="11">
        <v>0</v>
      </c>
    </row>
    <row r="1436" spans="1:4" x14ac:dyDescent="0.25">
      <c r="A1436" s="11">
        <v>1194.1199999999999</v>
      </c>
      <c r="B1436" s="11">
        <v>838.95</v>
      </c>
      <c r="C1436" s="11">
        <v>1</v>
      </c>
      <c r="D1436" s="11">
        <v>0.1</v>
      </c>
    </row>
    <row r="1437" spans="1:4" x14ac:dyDescent="0.25">
      <c r="A1437" s="11">
        <v>1858.75</v>
      </c>
      <c r="B1437" s="11">
        <v>1451.16</v>
      </c>
      <c r="C1437" s="11">
        <v>5</v>
      </c>
      <c r="D1437" s="11">
        <v>0</v>
      </c>
    </row>
    <row r="1438" spans="1:4" x14ac:dyDescent="0.25">
      <c r="A1438" s="11">
        <v>109.78</v>
      </c>
      <c r="B1438" s="11">
        <v>70.59</v>
      </c>
      <c r="C1438" s="11">
        <v>5</v>
      </c>
      <c r="D1438" s="11">
        <v>0</v>
      </c>
    </row>
    <row r="1439" spans="1:4" x14ac:dyDescent="0.25">
      <c r="A1439" s="11">
        <v>429.15</v>
      </c>
      <c r="B1439" s="11">
        <v>258.72000000000003</v>
      </c>
      <c r="C1439" s="11">
        <v>5</v>
      </c>
      <c r="D1439" s="11">
        <v>0</v>
      </c>
    </row>
    <row r="1440" spans="1:4" x14ac:dyDescent="0.25">
      <c r="A1440" s="11">
        <v>109.78</v>
      </c>
      <c r="B1440" s="11">
        <v>70.59</v>
      </c>
      <c r="C1440" s="11">
        <v>5</v>
      </c>
      <c r="D1440" s="11">
        <v>0.15</v>
      </c>
    </row>
    <row r="1441" spans="1:4" x14ac:dyDescent="0.25">
      <c r="A1441" s="11">
        <v>1745.61</v>
      </c>
      <c r="B1441" s="11">
        <v>1322.44</v>
      </c>
      <c r="C1441" s="11">
        <v>3</v>
      </c>
      <c r="D1441" s="11">
        <v>0</v>
      </c>
    </row>
    <row r="1442" spans="1:4" x14ac:dyDescent="0.25">
      <c r="A1442" s="11">
        <v>1044.6400000000001</v>
      </c>
      <c r="B1442" s="11">
        <v>775.07</v>
      </c>
      <c r="C1442" s="11">
        <v>4</v>
      </c>
      <c r="D1442" s="11">
        <v>0.1</v>
      </c>
    </row>
    <row r="1443" spans="1:4" x14ac:dyDescent="0.25">
      <c r="A1443" s="11">
        <v>428.05</v>
      </c>
      <c r="B1443" s="11">
        <v>246.07</v>
      </c>
      <c r="C1443" s="11">
        <v>5</v>
      </c>
      <c r="D1443" s="11">
        <v>0</v>
      </c>
    </row>
    <row r="1444" spans="1:4" x14ac:dyDescent="0.25">
      <c r="A1444" s="11">
        <v>1044.6400000000001</v>
      </c>
      <c r="B1444" s="11">
        <v>775.07</v>
      </c>
      <c r="C1444" s="11">
        <v>2</v>
      </c>
      <c r="D1444" s="11">
        <v>0</v>
      </c>
    </row>
    <row r="1445" spans="1:4" x14ac:dyDescent="0.25">
      <c r="A1445" s="11">
        <v>1474.12</v>
      </c>
      <c r="B1445" s="11">
        <v>764.02</v>
      </c>
      <c r="C1445" s="11">
        <v>4</v>
      </c>
      <c r="D1445" s="11">
        <v>0.15</v>
      </c>
    </row>
    <row r="1446" spans="1:4" x14ac:dyDescent="0.25">
      <c r="A1446" s="11">
        <v>1272.23</v>
      </c>
      <c r="B1446" s="11">
        <v>952.65</v>
      </c>
      <c r="C1446" s="11">
        <v>3</v>
      </c>
      <c r="D1446" s="11">
        <v>0</v>
      </c>
    </row>
    <row r="1447" spans="1:4" x14ac:dyDescent="0.25">
      <c r="A1447" s="11">
        <v>123.19</v>
      </c>
      <c r="B1447" s="11">
        <v>80.36</v>
      </c>
      <c r="C1447" s="11">
        <v>2</v>
      </c>
      <c r="D1447" s="11">
        <v>0.1</v>
      </c>
    </row>
    <row r="1448" spans="1:4" x14ac:dyDescent="0.25">
      <c r="A1448" s="11">
        <v>123.19</v>
      </c>
      <c r="B1448" s="11">
        <v>80.36</v>
      </c>
      <c r="C1448" s="11">
        <v>4</v>
      </c>
      <c r="D1448" s="11">
        <v>0.1</v>
      </c>
    </row>
    <row r="1449" spans="1:4" x14ac:dyDescent="0.25">
      <c r="A1449" s="11">
        <v>1501.46</v>
      </c>
      <c r="B1449" s="11">
        <v>1167.73</v>
      </c>
      <c r="C1449" s="11">
        <v>3</v>
      </c>
      <c r="D1449" s="11">
        <v>0.1</v>
      </c>
    </row>
    <row r="1450" spans="1:4" x14ac:dyDescent="0.25">
      <c r="A1450" s="11">
        <v>1044.6400000000001</v>
      </c>
      <c r="B1450" s="11">
        <v>775.07</v>
      </c>
      <c r="C1450" s="11">
        <v>5</v>
      </c>
      <c r="D1450" s="11">
        <v>0.05</v>
      </c>
    </row>
    <row r="1451" spans="1:4" x14ac:dyDescent="0.25">
      <c r="A1451" s="11">
        <v>1562.43</v>
      </c>
      <c r="B1451" s="11">
        <v>1195.6300000000001</v>
      </c>
      <c r="C1451" s="11">
        <v>3</v>
      </c>
      <c r="D1451" s="11">
        <v>0</v>
      </c>
    </row>
    <row r="1452" spans="1:4" x14ac:dyDescent="0.25">
      <c r="A1452" s="11">
        <v>1015.76</v>
      </c>
      <c r="B1452" s="11">
        <v>584.4</v>
      </c>
      <c r="C1452" s="11">
        <v>1</v>
      </c>
      <c r="D1452" s="11">
        <v>0.1</v>
      </c>
    </row>
    <row r="1453" spans="1:4" x14ac:dyDescent="0.25">
      <c r="A1453" s="11">
        <v>540.94000000000005</v>
      </c>
      <c r="B1453" s="11">
        <v>398.25</v>
      </c>
      <c r="C1453" s="11">
        <v>5</v>
      </c>
      <c r="D1453" s="11">
        <v>0.05</v>
      </c>
    </row>
    <row r="1454" spans="1:4" x14ac:dyDescent="0.25">
      <c r="A1454" s="11">
        <v>388.26</v>
      </c>
      <c r="B1454" s="11">
        <v>199.3</v>
      </c>
      <c r="C1454" s="11">
        <v>2</v>
      </c>
      <c r="D1454" s="11">
        <v>0.15</v>
      </c>
    </row>
    <row r="1455" spans="1:4" x14ac:dyDescent="0.25">
      <c r="A1455" s="11">
        <v>29.24</v>
      </c>
      <c r="B1455" s="11">
        <v>742.26521739130465</v>
      </c>
      <c r="C1455" s="11">
        <v>5</v>
      </c>
      <c r="D1455" s="11">
        <v>0.15</v>
      </c>
    </row>
    <row r="1456" spans="1:4" x14ac:dyDescent="0.25">
      <c r="A1456" s="11">
        <v>1878.47</v>
      </c>
      <c r="B1456" s="11">
        <v>1014.91</v>
      </c>
      <c r="C1456" s="11">
        <v>2</v>
      </c>
      <c r="D1456" s="11">
        <v>0.15</v>
      </c>
    </row>
    <row r="1457" spans="1:4" x14ac:dyDescent="0.25">
      <c r="A1457" s="11">
        <v>1798.97</v>
      </c>
      <c r="B1457" s="11">
        <v>1329.15</v>
      </c>
      <c r="C1457" s="11">
        <v>5</v>
      </c>
      <c r="D1457" s="11">
        <v>0.1</v>
      </c>
    </row>
    <row r="1458" spans="1:4" x14ac:dyDescent="0.25">
      <c r="A1458" s="11">
        <v>1878.47</v>
      </c>
      <c r="B1458" s="11">
        <v>1014.91</v>
      </c>
      <c r="C1458" s="11">
        <v>1</v>
      </c>
      <c r="D1458" s="11">
        <v>0.1</v>
      </c>
    </row>
    <row r="1459" spans="1:4" x14ac:dyDescent="0.25">
      <c r="A1459" s="11">
        <v>270.45</v>
      </c>
      <c r="B1459" s="11">
        <v>742.26521739130465</v>
      </c>
      <c r="C1459" s="11">
        <v>4</v>
      </c>
      <c r="D1459" s="11">
        <v>0.05</v>
      </c>
    </row>
    <row r="1460" spans="1:4" x14ac:dyDescent="0.25">
      <c r="A1460" s="11">
        <v>1762.92</v>
      </c>
      <c r="B1460" s="11">
        <v>1346.48</v>
      </c>
      <c r="C1460" s="11">
        <v>1</v>
      </c>
      <c r="D1460" s="11">
        <v>0.1</v>
      </c>
    </row>
    <row r="1461" spans="1:4" x14ac:dyDescent="0.25">
      <c r="A1461" s="11">
        <v>1102.791777777778</v>
      </c>
      <c r="B1461" s="11">
        <v>164.01</v>
      </c>
      <c r="C1461" s="11">
        <v>1</v>
      </c>
      <c r="D1461" s="11">
        <v>0.1</v>
      </c>
    </row>
    <row r="1462" spans="1:4" x14ac:dyDescent="0.25">
      <c r="A1462" s="11">
        <v>1798.97</v>
      </c>
      <c r="B1462" s="11">
        <v>1329.15</v>
      </c>
      <c r="C1462" s="11">
        <v>1</v>
      </c>
      <c r="D1462" s="11">
        <v>0.05</v>
      </c>
    </row>
    <row r="1463" spans="1:4" x14ac:dyDescent="0.25">
      <c r="A1463" s="11">
        <v>1246.1099999999999</v>
      </c>
      <c r="B1463" s="11">
        <v>833.52</v>
      </c>
      <c r="C1463" s="11">
        <v>4</v>
      </c>
      <c r="D1463" s="11">
        <v>0.1</v>
      </c>
    </row>
    <row r="1464" spans="1:4" x14ac:dyDescent="0.25">
      <c r="A1464" s="11">
        <v>564.41999999999996</v>
      </c>
      <c r="B1464" s="11">
        <v>293.95999999999998</v>
      </c>
      <c r="C1464" s="11">
        <v>3</v>
      </c>
      <c r="D1464" s="11">
        <v>0.05</v>
      </c>
    </row>
    <row r="1465" spans="1:4" x14ac:dyDescent="0.25">
      <c r="A1465" s="11">
        <v>1853.77</v>
      </c>
      <c r="B1465" s="11">
        <v>1363.52</v>
      </c>
      <c r="C1465" s="11">
        <v>5</v>
      </c>
      <c r="D1465" s="11">
        <v>0.1</v>
      </c>
    </row>
    <row r="1466" spans="1:4" x14ac:dyDescent="0.25">
      <c r="A1466" s="11">
        <v>1745.61</v>
      </c>
      <c r="B1466" s="11">
        <v>1322.44</v>
      </c>
      <c r="C1466" s="11">
        <v>1</v>
      </c>
      <c r="D1466" s="11">
        <v>0.15</v>
      </c>
    </row>
    <row r="1467" spans="1:4" x14ac:dyDescent="0.25">
      <c r="A1467" s="11">
        <v>429.15</v>
      </c>
      <c r="B1467" s="11">
        <v>258.72000000000003</v>
      </c>
      <c r="C1467" s="11">
        <v>5</v>
      </c>
      <c r="D1467" s="11">
        <v>0.15</v>
      </c>
    </row>
    <row r="1468" spans="1:4" x14ac:dyDescent="0.25">
      <c r="A1468" s="11">
        <v>1227.24</v>
      </c>
      <c r="B1468" s="11">
        <v>977.09</v>
      </c>
      <c r="C1468" s="11">
        <v>2</v>
      </c>
      <c r="D1468" s="11">
        <v>0.1</v>
      </c>
    </row>
    <row r="1469" spans="1:4" x14ac:dyDescent="0.25">
      <c r="A1469" s="11">
        <v>1485.05</v>
      </c>
      <c r="B1469" s="11">
        <v>988.31</v>
      </c>
      <c r="C1469" s="11">
        <v>5</v>
      </c>
      <c r="D1469" s="11">
        <v>0</v>
      </c>
    </row>
    <row r="1470" spans="1:4" x14ac:dyDescent="0.25">
      <c r="A1470" s="11">
        <v>1197.18</v>
      </c>
      <c r="B1470" s="11">
        <v>722.74</v>
      </c>
      <c r="C1470" s="11">
        <v>1</v>
      </c>
      <c r="D1470" s="11">
        <v>0.05</v>
      </c>
    </row>
    <row r="1471" spans="1:4" x14ac:dyDescent="0.25">
      <c r="A1471" s="11">
        <v>429.15</v>
      </c>
      <c r="B1471" s="11">
        <v>258.72000000000003</v>
      </c>
      <c r="C1471" s="11">
        <v>3</v>
      </c>
      <c r="D1471" s="11">
        <v>0.05</v>
      </c>
    </row>
    <row r="1472" spans="1:4" x14ac:dyDescent="0.25">
      <c r="A1472" s="11">
        <v>1102.791777777778</v>
      </c>
      <c r="B1472" s="11">
        <v>169.03</v>
      </c>
      <c r="C1472" s="11">
        <v>5</v>
      </c>
      <c r="D1472" s="11">
        <v>0.1</v>
      </c>
    </row>
    <row r="1473" spans="1:4" x14ac:dyDescent="0.25">
      <c r="A1473" s="11">
        <v>1134.8</v>
      </c>
      <c r="B1473" s="11">
        <v>675.1</v>
      </c>
      <c r="C1473" s="11">
        <v>4</v>
      </c>
      <c r="D1473" s="11">
        <v>0.15</v>
      </c>
    </row>
    <row r="1474" spans="1:4" x14ac:dyDescent="0.25">
      <c r="A1474" s="11">
        <v>1134.8</v>
      </c>
      <c r="B1474" s="11">
        <v>675.1</v>
      </c>
      <c r="C1474" s="11">
        <v>3</v>
      </c>
      <c r="D1474" s="11">
        <v>0.15</v>
      </c>
    </row>
    <row r="1475" spans="1:4" x14ac:dyDescent="0.25">
      <c r="A1475" s="11">
        <v>1487.41</v>
      </c>
      <c r="B1475" s="11">
        <v>813.07</v>
      </c>
      <c r="C1475" s="11">
        <v>1</v>
      </c>
      <c r="D1475" s="11">
        <v>0.05</v>
      </c>
    </row>
    <row r="1476" spans="1:4" x14ac:dyDescent="0.25">
      <c r="A1476" s="11">
        <v>1286.55</v>
      </c>
      <c r="B1476" s="11">
        <v>797.54</v>
      </c>
      <c r="C1476" s="11">
        <v>1</v>
      </c>
      <c r="D1476" s="11">
        <v>0.05</v>
      </c>
    </row>
    <row r="1477" spans="1:4" x14ac:dyDescent="0.25">
      <c r="A1477" s="11">
        <v>1853.77</v>
      </c>
      <c r="B1477" s="11">
        <v>1363.52</v>
      </c>
      <c r="C1477" s="11">
        <v>1</v>
      </c>
      <c r="D1477" s="11">
        <v>0</v>
      </c>
    </row>
    <row r="1478" spans="1:4" x14ac:dyDescent="0.25">
      <c r="A1478" s="11">
        <v>673.78</v>
      </c>
      <c r="B1478" s="11">
        <v>363.33</v>
      </c>
      <c r="C1478" s="11">
        <v>4</v>
      </c>
      <c r="D1478" s="11">
        <v>0.15</v>
      </c>
    </row>
    <row r="1479" spans="1:4" x14ac:dyDescent="0.25">
      <c r="A1479" s="11">
        <v>1952.65</v>
      </c>
      <c r="B1479" s="11">
        <v>1451.27</v>
      </c>
      <c r="C1479" s="11">
        <v>4</v>
      </c>
      <c r="D1479" s="11">
        <v>0</v>
      </c>
    </row>
    <row r="1480" spans="1:4" x14ac:dyDescent="0.25">
      <c r="A1480" s="11">
        <v>1102.791777777778</v>
      </c>
      <c r="B1480" s="11">
        <v>164.01</v>
      </c>
      <c r="C1480" s="11">
        <v>1</v>
      </c>
      <c r="D1480" s="11">
        <v>0.05</v>
      </c>
    </row>
    <row r="1481" spans="1:4" x14ac:dyDescent="0.25">
      <c r="A1481" s="11">
        <v>1878.47</v>
      </c>
      <c r="B1481" s="11">
        <v>1014.91</v>
      </c>
      <c r="C1481" s="11">
        <v>1</v>
      </c>
      <c r="D1481" s="11">
        <v>0.15</v>
      </c>
    </row>
    <row r="1482" spans="1:4" x14ac:dyDescent="0.25">
      <c r="A1482" s="11">
        <v>25.57</v>
      </c>
      <c r="B1482" s="11">
        <v>19.05</v>
      </c>
      <c r="C1482" s="11">
        <v>4</v>
      </c>
      <c r="D1482" s="11">
        <v>0.05</v>
      </c>
    </row>
    <row r="1483" spans="1:4" x14ac:dyDescent="0.25">
      <c r="A1483" s="11">
        <v>388.26</v>
      </c>
      <c r="B1483" s="11">
        <v>199.3</v>
      </c>
      <c r="C1483" s="11">
        <v>2</v>
      </c>
      <c r="D1483" s="11">
        <v>0.15</v>
      </c>
    </row>
    <row r="1484" spans="1:4" x14ac:dyDescent="0.25">
      <c r="A1484" s="11">
        <v>428.05</v>
      </c>
      <c r="B1484" s="11">
        <v>246.07</v>
      </c>
      <c r="C1484" s="11">
        <v>5</v>
      </c>
      <c r="D1484" s="11">
        <v>0</v>
      </c>
    </row>
    <row r="1485" spans="1:4" x14ac:dyDescent="0.25">
      <c r="A1485" s="11">
        <v>1286.55</v>
      </c>
      <c r="B1485" s="11">
        <v>797.54</v>
      </c>
      <c r="C1485" s="11">
        <v>4</v>
      </c>
      <c r="D1485" s="11">
        <v>0.05</v>
      </c>
    </row>
    <row r="1486" spans="1:4" x14ac:dyDescent="0.25">
      <c r="A1486" s="11">
        <v>1102.791777777778</v>
      </c>
      <c r="B1486" s="11">
        <v>164.01</v>
      </c>
      <c r="C1486" s="11">
        <v>3</v>
      </c>
      <c r="D1486" s="11">
        <v>0.05</v>
      </c>
    </row>
    <row r="1487" spans="1:4" x14ac:dyDescent="0.25">
      <c r="A1487" s="11">
        <v>1102.791777777778</v>
      </c>
      <c r="B1487" s="11">
        <v>242.98</v>
      </c>
      <c r="C1487" s="11">
        <v>5</v>
      </c>
      <c r="D1487" s="11">
        <v>0.05</v>
      </c>
    </row>
    <row r="1488" spans="1:4" x14ac:dyDescent="0.25">
      <c r="A1488" s="11">
        <v>429.15</v>
      </c>
      <c r="B1488" s="11">
        <v>258.72000000000003</v>
      </c>
      <c r="C1488" s="11">
        <v>3</v>
      </c>
      <c r="D1488" s="11">
        <v>0.05</v>
      </c>
    </row>
    <row r="1489" spans="1:4" x14ac:dyDescent="0.25">
      <c r="A1489" s="11">
        <v>1635.01</v>
      </c>
      <c r="B1489" s="11">
        <v>1043.29</v>
      </c>
      <c r="C1489" s="11">
        <v>5</v>
      </c>
      <c r="D1489" s="11">
        <v>0</v>
      </c>
    </row>
    <row r="1490" spans="1:4" x14ac:dyDescent="0.25">
      <c r="A1490" s="11">
        <v>1762.92</v>
      </c>
      <c r="B1490" s="11">
        <v>1346.48</v>
      </c>
      <c r="C1490" s="11">
        <v>5</v>
      </c>
      <c r="D1490" s="11">
        <v>0.05</v>
      </c>
    </row>
    <row r="1491" spans="1:4" x14ac:dyDescent="0.25">
      <c r="A1491" s="11">
        <v>1342.75</v>
      </c>
      <c r="B1491" s="11">
        <v>797.94</v>
      </c>
      <c r="C1491" s="11">
        <v>1</v>
      </c>
      <c r="D1491" s="11">
        <v>0</v>
      </c>
    </row>
    <row r="1492" spans="1:4" x14ac:dyDescent="0.25">
      <c r="A1492" s="11">
        <v>1165.3699999999999</v>
      </c>
      <c r="B1492" s="11">
        <v>926.55</v>
      </c>
      <c r="C1492" s="11">
        <v>4</v>
      </c>
      <c r="D1492" s="11">
        <v>0</v>
      </c>
    </row>
    <row r="1493" spans="1:4" x14ac:dyDescent="0.25">
      <c r="A1493" s="11">
        <v>1879.08</v>
      </c>
      <c r="B1493" s="11">
        <v>1004.56</v>
      </c>
      <c r="C1493" s="11">
        <v>5</v>
      </c>
      <c r="D1493" s="11">
        <v>0.05</v>
      </c>
    </row>
    <row r="1494" spans="1:4" x14ac:dyDescent="0.25">
      <c r="A1494" s="11">
        <v>1134.8</v>
      </c>
      <c r="B1494" s="11">
        <v>675.1</v>
      </c>
      <c r="C1494" s="11">
        <v>2</v>
      </c>
      <c r="D1494" s="11">
        <v>0</v>
      </c>
    </row>
    <row r="1495" spans="1:4" x14ac:dyDescent="0.25">
      <c r="A1495" s="11">
        <v>1134.8</v>
      </c>
      <c r="B1495" s="11">
        <v>675.1</v>
      </c>
      <c r="C1495" s="11">
        <v>3</v>
      </c>
      <c r="D1495" s="11">
        <v>0</v>
      </c>
    </row>
    <row r="1496" spans="1:4" x14ac:dyDescent="0.25">
      <c r="A1496" s="11">
        <v>1878.47</v>
      </c>
      <c r="B1496" s="11">
        <v>1014.91</v>
      </c>
      <c r="C1496" s="11">
        <v>2</v>
      </c>
      <c r="D1496" s="11">
        <v>0.1</v>
      </c>
    </row>
    <row r="1497" spans="1:4" x14ac:dyDescent="0.25">
      <c r="A1497" s="11">
        <v>1485.05</v>
      </c>
      <c r="B1497" s="11">
        <v>988.31</v>
      </c>
      <c r="C1497" s="11">
        <v>4</v>
      </c>
      <c r="D1497" s="11">
        <v>0.05</v>
      </c>
    </row>
    <row r="1498" spans="1:4" x14ac:dyDescent="0.25">
      <c r="A1498" s="11">
        <v>1342.75</v>
      </c>
      <c r="B1498" s="11">
        <v>797.94</v>
      </c>
      <c r="C1498" s="11">
        <v>4</v>
      </c>
      <c r="D1498" s="11">
        <v>0</v>
      </c>
    </row>
    <row r="1499" spans="1:4" x14ac:dyDescent="0.25">
      <c r="A1499" s="11">
        <v>1216.3599999999999</v>
      </c>
      <c r="B1499" s="11">
        <v>794.8</v>
      </c>
      <c r="C1499" s="11">
        <v>3</v>
      </c>
      <c r="D1499" s="11">
        <v>0.15</v>
      </c>
    </row>
    <row r="1500" spans="1:4" x14ac:dyDescent="0.25">
      <c r="A1500" s="11">
        <v>1673.69</v>
      </c>
      <c r="B1500" s="11">
        <v>1323.38</v>
      </c>
      <c r="C1500" s="11">
        <v>1</v>
      </c>
      <c r="D1500" s="11">
        <v>0.15</v>
      </c>
    </row>
    <row r="1501" spans="1:4" x14ac:dyDescent="0.25">
      <c r="A1501" s="11">
        <v>1095.72</v>
      </c>
      <c r="B1501" s="11">
        <v>822.2</v>
      </c>
      <c r="C1501" s="11">
        <v>3</v>
      </c>
      <c r="D1501" s="11">
        <v>0.15</v>
      </c>
    </row>
    <row r="1502" spans="1:4" x14ac:dyDescent="0.25">
      <c r="A1502" s="11">
        <v>1102.791777777778</v>
      </c>
      <c r="B1502" s="11">
        <v>242.98</v>
      </c>
      <c r="C1502" s="11">
        <v>5</v>
      </c>
      <c r="D1502" s="11">
        <v>0.1</v>
      </c>
    </row>
    <row r="1503" spans="1:4" x14ac:dyDescent="0.25">
      <c r="A1503" s="11">
        <v>1342.75</v>
      </c>
      <c r="B1503" s="11">
        <v>797.94</v>
      </c>
      <c r="C1503" s="11">
        <v>1</v>
      </c>
      <c r="D1503" s="11">
        <v>0</v>
      </c>
    </row>
    <row r="1504" spans="1:4" x14ac:dyDescent="0.25">
      <c r="A1504" s="11">
        <v>1878.47</v>
      </c>
      <c r="B1504" s="11">
        <v>1014.91</v>
      </c>
      <c r="C1504" s="11">
        <v>4</v>
      </c>
      <c r="D1504" s="11">
        <v>0.15</v>
      </c>
    </row>
    <row r="1505" spans="1:4" x14ac:dyDescent="0.25">
      <c r="A1505" s="11">
        <v>1079.8900000000001</v>
      </c>
      <c r="B1505" s="11">
        <v>703.83</v>
      </c>
      <c r="C1505" s="11">
        <v>1</v>
      </c>
      <c r="D1505" s="11">
        <v>0.15</v>
      </c>
    </row>
    <row r="1506" spans="1:4" x14ac:dyDescent="0.25">
      <c r="A1506" s="11">
        <v>270.45</v>
      </c>
      <c r="B1506" s="11">
        <v>742.26521739130465</v>
      </c>
      <c r="C1506" s="11">
        <v>5</v>
      </c>
      <c r="D1506" s="11">
        <v>0</v>
      </c>
    </row>
    <row r="1507" spans="1:4" x14ac:dyDescent="0.25">
      <c r="A1507" s="11">
        <v>1485.05</v>
      </c>
      <c r="B1507" s="11">
        <v>988.31</v>
      </c>
      <c r="C1507" s="11">
        <v>2</v>
      </c>
      <c r="D1507" s="11">
        <v>0</v>
      </c>
    </row>
    <row r="1508" spans="1:4" x14ac:dyDescent="0.25">
      <c r="A1508" s="11">
        <v>818.76</v>
      </c>
      <c r="B1508" s="11">
        <v>527.62</v>
      </c>
      <c r="C1508" s="11">
        <v>1</v>
      </c>
      <c r="D1508" s="11">
        <v>0.15</v>
      </c>
    </row>
    <row r="1509" spans="1:4" x14ac:dyDescent="0.25">
      <c r="A1509" s="11">
        <v>1102.791777777778</v>
      </c>
      <c r="B1509" s="11">
        <v>316.63</v>
      </c>
      <c r="C1509" s="11">
        <v>1</v>
      </c>
      <c r="D1509" s="11">
        <v>0</v>
      </c>
    </row>
    <row r="1510" spans="1:4" x14ac:dyDescent="0.25">
      <c r="A1510" s="11">
        <v>1745.61</v>
      </c>
      <c r="B1510" s="11">
        <v>1322.44</v>
      </c>
      <c r="C1510" s="11">
        <v>1</v>
      </c>
      <c r="D1510" s="11">
        <v>0.15</v>
      </c>
    </row>
    <row r="1511" spans="1:4" x14ac:dyDescent="0.25">
      <c r="A1511" s="11">
        <v>1044.6400000000001</v>
      </c>
      <c r="B1511" s="11">
        <v>775.07</v>
      </c>
      <c r="C1511" s="11">
        <v>3</v>
      </c>
      <c r="D1511" s="11">
        <v>0</v>
      </c>
    </row>
    <row r="1512" spans="1:4" x14ac:dyDescent="0.25">
      <c r="A1512" s="11">
        <v>29.24</v>
      </c>
      <c r="B1512" s="11">
        <v>742.26521739130465</v>
      </c>
      <c r="C1512" s="11">
        <v>1</v>
      </c>
      <c r="D1512" s="11">
        <v>0.05</v>
      </c>
    </row>
    <row r="1513" spans="1:4" x14ac:dyDescent="0.25">
      <c r="A1513" s="11">
        <v>1487.41</v>
      </c>
      <c r="B1513" s="11">
        <v>813.07</v>
      </c>
      <c r="C1513" s="11">
        <v>4</v>
      </c>
      <c r="D1513" s="11">
        <v>0.1</v>
      </c>
    </row>
    <row r="1514" spans="1:4" x14ac:dyDescent="0.25">
      <c r="A1514" s="11">
        <v>1102.791777777778</v>
      </c>
      <c r="B1514" s="11">
        <v>316.63</v>
      </c>
      <c r="C1514" s="11">
        <v>2</v>
      </c>
      <c r="D1514" s="11">
        <v>0.1</v>
      </c>
    </row>
    <row r="1515" spans="1:4" x14ac:dyDescent="0.25">
      <c r="A1515" s="11">
        <v>1134.8</v>
      </c>
      <c r="B1515" s="11">
        <v>675.1</v>
      </c>
      <c r="C1515" s="11">
        <v>3</v>
      </c>
      <c r="D1515" s="11">
        <v>0</v>
      </c>
    </row>
    <row r="1516" spans="1:4" x14ac:dyDescent="0.25">
      <c r="A1516" s="11">
        <v>1102.791777777778</v>
      </c>
      <c r="B1516" s="11">
        <v>742.26521739130465</v>
      </c>
      <c r="C1516" s="11">
        <v>3</v>
      </c>
      <c r="D1516" s="11">
        <v>0.1</v>
      </c>
    </row>
    <row r="1517" spans="1:4" x14ac:dyDescent="0.25">
      <c r="A1517" s="11">
        <v>1342.75</v>
      </c>
      <c r="B1517" s="11">
        <v>797.94</v>
      </c>
      <c r="C1517" s="11">
        <v>2</v>
      </c>
      <c r="D1517" s="11">
        <v>0.1</v>
      </c>
    </row>
    <row r="1518" spans="1:4" x14ac:dyDescent="0.25">
      <c r="A1518" s="11">
        <v>1562.43</v>
      </c>
      <c r="B1518" s="11">
        <v>1195.6300000000001</v>
      </c>
      <c r="C1518" s="11">
        <v>5</v>
      </c>
      <c r="D1518" s="11">
        <v>0.1</v>
      </c>
    </row>
    <row r="1519" spans="1:4" x14ac:dyDescent="0.25">
      <c r="A1519" s="11">
        <v>1015.76</v>
      </c>
      <c r="B1519" s="11">
        <v>584.4</v>
      </c>
      <c r="C1519" s="11">
        <v>1</v>
      </c>
      <c r="D1519" s="11">
        <v>0.05</v>
      </c>
    </row>
    <row r="1520" spans="1:4" x14ac:dyDescent="0.25">
      <c r="A1520" s="11">
        <v>1396.22</v>
      </c>
      <c r="B1520" s="11">
        <v>1004.09</v>
      </c>
      <c r="C1520" s="11">
        <v>5</v>
      </c>
      <c r="D1520" s="11">
        <v>0.05</v>
      </c>
    </row>
    <row r="1521" spans="1:4" x14ac:dyDescent="0.25">
      <c r="A1521" s="11">
        <v>540.94000000000005</v>
      </c>
      <c r="B1521" s="11">
        <v>398.25</v>
      </c>
      <c r="C1521" s="11">
        <v>4</v>
      </c>
      <c r="D1521" s="11">
        <v>0.05</v>
      </c>
    </row>
    <row r="1522" spans="1:4" x14ac:dyDescent="0.25">
      <c r="A1522" s="11">
        <v>1102.791777777778</v>
      </c>
      <c r="B1522" s="11">
        <v>742.26521739130465</v>
      </c>
      <c r="C1522" s="11">
        <v>3</v>
      </c>
      <c r="D1522" s="11">
        <v>0.05</v>
      </c>
    </row>
    <row r="1523" spans="1:4" x14ac:dyDescent="0.25">
      <c r="A1523" s="11">
        <v>1102.791777777778</v>
      </c>
      <c r="B1523" s="11">
        <v>164.01</v>
      </c>
      <c r="C1523" s="11">
        <v>5</v>
      </c>
      <c r="D1523" s="11">
        <v>0.15</v>
      </c>
    </row>
    <row r="1524" spans="1:4" x14ac:dyDescent="0.25">
      <c r="A1524" s="11">
        <v>1102.791777777778</v>
      </c>
      <c r="B1524" s="11">
        <v>164.01</v>
      </c>
      <c r="C1524" s="11">
        <v>1</v>
      </c>
      <c r="D1524" s="11">
        <v>0.1</v>
      </c>
    </row>
    <row r="1525" spans="1:4" x14ac:dyDescent="0.25">
      <c r="A1525" s="11">
        <v>1227.24</v>
      </c>
      <c r="B1525" s="11">
        <v>977.09</v>
      </c>
      <c r="C1525" s="11">
        <v>4</v>
      </c>
      <c r="D1525" s="11">
        <v>0.15</v>
      </c>
    </row>
    <row r="1526" spans="1:4" x14ac:dyDescent="0.25">
      <c r="A1526" s="11">
        <v>1102.791777777778</v>
      </c>
      <c r="B1526" s="11">
        <v>242.98</v>
      </c>
      <c r="C1526" s="11">
        <v>4</v>
      </c>
      <c r="D1526" s="11">
        <v>0.05</v>
      </c>
    </row>
    <row r="1527" spans="1:4" x14ac:dyDescent="0.25">
      <c r="A1527" s="11">
        <v>1165.3699999999999</v>
      </c>
      <c r="B1527" s="11">
        <v>926.55</v>
      </c>
      <c r="C1527" s="11">
        <v>2</v>
      </c>
      <c r="D1527" s="11">
        <v>0.05</v>
      </c>
    </row>
    <row r="1528" spans="1:4" x14ac:dyDescent="0.25">
      <c r="A1528" s="11">
        <v>1194.1199999999999</v>
      </c>
      <c r="B1528" s="11">
        <v>838.95</v>
      </c>
      <c r="C1528" s="11">
        <v>1</v>
      </c>
      <c r="D1528" s="11">
        <v>0.1</v>
      </c>
    </row>
    <row r="1529" spans="1:4" x14ac:dyDescent="0.25">
      <c r="A1529" s="11">
        <v>1745.61</v>
      </c>
      <c r="B1529" s="11">
        <v>1322.44</v>
      </c>
      <c r="C1529" s="11">
        <v>3</v>
      </c>
      <c r="D1529" s="11">
        <v>0.05</v>
      </c>
    </row>
    <row r="1530" spans="1:4" x14ac:dyDescent="0.25">
      <c r="A1530" s="11">
        <v>1762.92</v>
      </c>
      <c r="B1530" s="11">
        <v>1346.48</v>
      </c>
      <c r="C1530" s="11">
        <v>5</v>
      </c>
      <c r="D1530" s="11">
        <v>0.1</v>
      </c>
    </row>
    <row r="1531" spans="1:4" x14ac:dyDescent="0.25">
      <c r="A1531" s="11">
        <v>388.26</v>
      </c>
      <c r="B1531" s="11">
        <v>199.3</v>
      </c>
      <c r="C1531" s="11">
        <v>3</v>
      </c>
      <c r="D1531" s="11">
        <v>0.1</v>
      </c>
    </row>
    <row r="1532" spans="1:4" x14ac:dyDescent="0.25">
      <c r="A1532" s="11">
        <v>1879.08</v>
      </c>
      <c r="B1532" s="11">
        <v>1004.56</v>
      </c>
      <c r="C1532" s="11">
        <v>2</v>
      </c>
      <c r="D1532" s="11">
        <v>0.15</v>
      </c>
    </row>
    <row r="1533" spans="1:4" x14ac:dyDescent="0.25">
      <c r="A1533" s="11">
        <v>1272.23</v>
      </c>
      <c r="B1533" s="11">
        <v>952.65</v>
      </c>
      <c r="C1533" s="11">
        <v>1</v>
      </c>
      <c r="D1533" s="11">
        <v>0.1</v>
      </c>
    </row>
    <row r="1534" spans="1:4" x14ac:dyDescent="0.25">
      <c r="A1534" s="11">
        <v>1762.92</v>
      </c>
      <c r="B1534" s="11">
        <v>1346.48</v>
      </c>
      <c r="C1534" s="11">
        <v>5</v>
      </c>
      <c r="D1534" s="11">
        <v>0.05</v>
      </c>
    </row>
    <row r="1535" spans="1:4" x14ac:dyDescent="0.25">
      <c r="A1535" s="11">
        <v>1102.791777777778</v>
      </c>
      <c r="B1535" s="11">
        <v>164.01</v>
      </c>
      <c r="C1535" s="11">
        <v>4</v>
      </c>
      <c r="D1535" s="11">
        <v>0</v>
      </c>
    </row>
    <row r="1536" spans="1:4" x14ac:dyDescent="0.25">
      <c r="A1536" s="11">
        <v>1858.75</v>
      </c>
      <c r="B1536" s="11">
        <v>1451.16</v>
      </c>
      <c r="C1536" s="11">
        <v>2</v>
      </c>
      <c r="D1536" s="11">
        <v>0</v>
      </c>
    </row>
    <row r="1537" spans="1:4" x14ac:dyDescent="0.25">
      <c r="A1537" s="11">
        <v>25.57</v>
      </c>
      <c r="B1537" s="11">
        <v>19.05</v>
      </c>
      <c r="C1537" s="11">
        <v>4</v>
      </c>
      <c r="D1537" s="11">
        <v>0.05</v>
      </c>
    </row>
    <row r="1538" spans="1:4" x14ac:dyDescent="0.25">
      <c r="A1538" s="11">
        <v>1858.75</v>
      </c>
      <c r="B1538" s="11">
        <v>1451.16</v>
      </c>
      <c r="C1538" s="11">
        <v>3</v>
      </c>
      <c r="D1538" s="11">
        <v>0.15</v>
      </c>
    </row>
    <row r="1539" spans="1:4" x14ac:dyDescent="0.25">
      <c r="A1539" s="11">
        <v>270.45</v>
      </c>
      <c r="B1539" s="11">
        <v>742.26521739130465</v>
      </c>
      <c r="C1539" s="11">
        <v>3</v>
      </c>
      <c r="D1539" s="11">
        <v>0.1</v>
      </c>
    </row>
    <row r="1540" spans="1:4" x14ac:dyDescent="0.25">
      <c r="A1540" s="11">
        <v>1165.3699999999999</v>
      </c>
      <c r="B1540" s="11">
        <v>926.55</v>
      </c>
      <c r="C1540" s="11">
        <v>1</v>
      </c>
      <c r="D1540" s="11">
        <v>0</v>
      </c>
    </row>
    <row r="1541" spans="1:4" x14ac:dyDescent="0.25">
      <c r="A1541" s="11">
        <v>388.26</v>
      </c>
      <c r="B1541" s="11">
        <v>199.3</v>
      </c>
      <c r="C1541" s="11">
        <v>2.9905584572117316</v>
      </c>
      <c r="D1541" s="11">
        <v>0.05</v>
      </c>
    </row>
    <row r="1542" spans="1:4" x14ac:dyDescent="0.25">
      <c r="A1542" s="11">
        <v>25.57</v>
      </c>
      <c r="B1542" s="11">
        <v>19.05</v>
      </c>
      <c r="C1542" s="11">
        <v>3</v>
      </c>
      <c r="D1542" s="11">
        <v>0.05</v>
      </c>
    </row>
    <row r="1543" spans="1:4" x14ac:dyDescent="0.25">
      <c r="A1543" s="11">
        <v>1079.8900000000001</v>
      </c>
      <c r="B1543" s="11">
        <v>703.83</v>
      </c>
      <c r="C1543" s="11">
        <v>4</v>
      </c>
      <c r="D1543" s="11">
        <v>0.1</v>
      </c>
    </row>
    <row r="1544" spans="1:4" x14ac:dyDescent="0.25">
      <c r="A1544" s="11">
        <v>1194.1199999999999</v>
      </c>
      <c r="B1544" s="11">
        <v>838.95</v>
      </c>
      <c r="C1544" s="11">
        <v>5</v>
      </c>
      <c r="D1544" s="11">
        <v>0.1</v>
      </c>
    </row>
    <row r="1545" spans="1:4" x14ac:dyDescent="0.25">
      <c r="A1545" s="11">
        <v>1102.791777777778</v>
      </c>
      <c r="B1545" s="11">
        <v>742.26521739130465</v>
      </c>
      <c r="C1545" s="11">
        <v>2</v>
      </c>
      <c r="D1545" s="11">
        <v>0.1</v>
      </c>
    </row>
    <row r="1546" spans="1:4" x14ac:dyDescent="0.25">
      <c r="A1546" s="11">
        <v>1197.18</v>
      </c>
      <c r="B1546" s="11">
        <v>722.74</v>
      </c>
      <c r="C1546" s="11">
        <v>3</v>
      </c>
      <c r="D1546" s="11">
        <v>0.15</v>
      </c>
    </row>
    <row r="1547" spans="1:4" x14ac:dyDescent="0.25">
      <c r="A1547" s="11">
        <v>1102.791777777778</v>
      </c>
      <c r="B1547" s="11">
        <v>742.26521739130465</v>
      </c>
      <c r="C1547" s="11">
        <v>4</v>
      </c>
      <c r="D1547" s="11">
        <v>0</v>
      </c>
    </row>
    <row r="1548" spans="1:4" x14ac:dyDescent="0.25">
      <c r="A1548" s="11">
        <v>29.24</v>
      </c>
      <c r="B1548" s="11">
        <v>742.26521739130465</v>
      </c>
      <c r="C1548" s="11">
        <v>1</v>
      </c>
      <c r="D1548" s="11">
        <v>0.1</v>
      </c>
    </row>
    <row r="1549" spans="1:4" x14ac:dyDescent="0.25">
      <c r="A1549" s="11">
        <v>318.05</v>
      </c>
      <c r="B1549" s="11">
        <v>742.26521739130465</v>
      </c>
      <c r="C1549" s="11">
        <v>3</v>
      </c>
      <c r="D1549" s="11">
        <v>0</v>
      </c>
    </row>
    <row r="1550" spans="1:4" x14ac:dyDescent="0.25">
      <c r="A1550" s="11">
        <v>1342.75</v>
      </c>
      <c r="B1550" s="11">
        <v>797.94</v>
      </c>
      <c r="C1550" s="11">
        <v>5</v>
      </c>
      <c r="D1550" s="11">
        <v>0</v>
      </c>
    </row>
    <row r="1551" spans="1:4" x14ac:dyDescent="0.25">
      <c r="A1551" s="11">
        <v>1102.791777777778</v>
      </c>
      <c r="B1551" s="11">
        <v>242.98</v>
      </c>
      <c r="C1551" s="11">
        <v>2</v>
      </c>
      <c r="D1551" s="11">
        <v>0.15</v>
      </c>
    </row>
    <row r="1552" spans="1:4" x14ac:dyDescent="0.25">
      <c r="A1552" s="11">
        <v>1102.791777777778</v>
      </c>
      <c r="B1552" s="11">
        <v>742.26521739130465</v>
      </c>
      <c r="C1552" s="11">
        <v>1</v>
      </c>
      <c r="D1552" s="11">
        <v>0.15</v>
      </c>
    </row>
    <row r="1553" spans="1:4" x14ac:dyDescent="0.25">
      <c r="A1553" s="11">
        <v>1079.8900000000001</v>
      </c>
      <c r="B1553" s="11">
        <v>703.83</v>
      </c>
      <c r="C1553" s="11">
        <v>1</v>
      </c>
      <c r="D1553" s="11">
        <v>0.05</v>
      </c>
    </row>
    <row r="1554" spans="1:4" x14ac:dyDescent="0.25">
      <c r="A1554" s="11">
        <v>673.78</v>
      </c>
      <c r="B1554" s="11">
        <v>363.33</v>
      </c>
      <c r="C1554" s="11">
        <v>4</v>
      </c>
      <c r="D1554" s="11">
        <v>0.1</v>
      </c>
    </row>
    <row r="1555" spans="1:4" x14ac:dyDescent="0.25">
      <c r="A1555" s="11">
        <v>1102.791777777778</v>
      </c>
      <c r="B1555" s="11">
        <v>242.98</v>
      </c>
      <c r="C1555" s="11">
        <v>2</v>
      </c>
      <c r="D1555" s="11">
        <v>0</v>
      </c>
    </row>
    <row r="1556" spans="1:4" x14ac:dyDescent="0.25">
      <c r="A1556" s="11">
        <v>1745.61</v>
      </c>
      <c r="B1556" s="11">
        <v>1322.44</v>
      </c>
      <c r="C1556" s="11">
        <v>4</v>
      </c>
      <c r="D1556" s="11">
        <v>0</v>
      </c>
    </row>
    <row r="1557" spans="1:4" x14ac:dyDescent="0.25">
      <c r="A1557" s="11">
        <v>1102.791777777778</v>
      </c>
      <c r="B1557" s="11">
        <v>164.01</v>
      </c>
      <c r="C1557" s="11">
        <v>4</v>
      </c>
      <c r="D1557" s="11">
        <v>0.1</v>
      </c>
    </row>
    <row r="1558" spans="1:4" x14ac:dyDescent="0.25">
      <c r="A1558" s="11">
        <v>1396.22</v>
      </c>
      <c r="B1558" s="11">
        <v>1004.09</v>
      </c>
      <c r="C1558" s="11">
        <v>5</v>
      </c>
      <c r="D1558" s="11">
        <v>0.05</v>
      </c>
    </row>
    <row r="1559" spans="1:4" x14ac:dyDescent="0.25">
      <c r="A1559" s="11">
        <v>25.57</v>
      </c>
      <c r="B1559" s="11">
        <v>19.05</v>
      </c>
      <c r="C1559" s="11">
        <v>2</v>
      </c>
      <c r="D1559" s="11">
        <v>0</v>
      </c>
    </row>
    <row r="1560" spans="1:4" x14ac:dyDescent="0.25">
      <c r="A1560" s="11">
        <v>1102.791777777778</v>
      </c>
      <c r="B1560" s="11">
        <v>742.26521739130465</v>
      </c>
      <c r="C1560" s="11">
        <v>3</v>
      </c>
      <c r="D1560" s="11">
        <v>0.05</v>
      </c>
    </row>
    <row r="1561" spans="1:4" x14ac:dyDescent="0.25">
      <c r="A1561" s="11">
        <v>1879.08</v>
      </c>
      <c r="B1561" s="11">
        <v>1004.56</v>
      </c>
      <c r="C1561" s="11">
        <v>5</v>
      </c>
      <c r="D1561" s="11">
        <v>0.1</v>
      </c>
    </row>
    <row r="1562" spans="1:4" x14ac:dyDescent="0.25">
      <c r="A1562" s="11">
        <v>1879.08</v>
      </c>
      <c r="B1562" s="11">
        <v>1004.56</v>
      </c>
      <c r="C1562" s="11">
        <v>5</v>
      </c>
      <c r="D1562" s="11">
        <v>0.1</v>
      </c>
    </row>
    <row r="1563" spans="1:4" x14ac:dyDescent="0.25">
      <c r="A1563" s="11">
        <v>818.76</v>
      </c>
      <c r="B1563" s="11">
        <v>527.62</v>
      </c>
      <c r="C1563" s="11">
        <v>2</v>
      </c>
      <c r="D1563" s="11">
        <v>0.1</v>
      </c>
    </row>
    <row r="1564" spans="1:4" x14ac:dyDescent="0.25">
      <c r="A1564" s="11">
        <v>673.78</v>
      </c>
      <c r="B1564" s="11">
        <v>363.33</v>
      </c>
      <c r="C1564" s="11">
        <v>4</v>
      </c>
      <c r="D1564" s="11">
        <v>0</v>
      </c>
    </row>
    <row r="1565" spans="1:4" x14ac:dyDescent="0.25">
      <c r="A1565" s="11">
        <v>109.78</v>
      </c>
      <c r="B1565" s="11">
        <v>70.59</v>
      </c>
      <c r="C1565" s="11">
        <v>2</v>
      </c>
      <c r="D1565" s="11">
        <v>0.1</v>
      </c>
    </row>
    <row r="1566" spans="1:4" x14ac:dyDescent="0.25">
      <c r="A1566" s="11">
        <v>1762.92</v>
      </c>
      <c r="B1566" s="11">
        <v>1346.48</v>
      </c>
      <c r="C1566" s="11">
        <v>2</v>
      </c>
      <c r="D1566" s="11">
        <v>0.1</v>
      </c>
    </row>
    <row r="1567" spans="1:4" x14ac:dyDescent="0.25">
      <c r="A1567" s="11">
        <v>248.57</v>
      </c>
      <c r="B1567" s="11">
        <v>190.67</v>
      </c>
      <c r="C1567" s="11">
        <v>4</v>
      </c>
      <c r="D1567" s="11">
        <v>0.05</v>
      </c>
    </row>
    <row r="1568" spans="1:4" x14ac:dyDescent="0.25">
      <c r="A1568" s="11">
        <v>1102.791777777778</v>
      </c>
      <c r="B1568" s="11">
        <v>242.98</v>
      </c>
      <c r="C1568" s="11">
        <v>1</v>
      </c>
      <c r="D1568" s="11">
        <v>0.05</v>
      </c>
    </row>
    <row r="1569" spans="1:4" x14ac:dyDescent="0.25">
      <c r="A1569" s="11">
        <v>1272.23</v>
      </c>
      <c r="B1569" s="11">
        <v>952.65</v>
      </c>
      <c r="C1569" s="11">
        <v>3</v>
      </c>
      <c r="D1569" s="11">
        <v>0.15</v>
      </c>
    </row>
    <row r="1570" spans="1:4" x14ac:dyDescent="0.25">
      <c r="A1570" s="11">
        <v>123.19</v>
      </c>
      <c r="B1570" s="11">
        <v>80.36</v>
      </c>
      <c r="C1570" s="11">
        <v>1</v>
      </c>
      <c r="D1570" s="11">
        <v>0</v>
      </c>
    </row>
    <row r="1571" spans="1:4" x14ac:dyDescent="0.25">
      <c r="A1571" s="11">
        <v>564.41999999999996</v>
      </c>
      <c r="B1571" s="11">
        <v>293.95999999999998</v>
      </c>
      <c r="C1571" s="11">
        <v>2</v>
      </c>
      <c r="D1571" s="11">
        <v>0.15</v>
      </c>
    </row>
    <row r="1572" spans="1:4" x14ac:dyDescent="0.25">
      <c r="A1572" s="11">
        <v>1102.791777777778</v>
      </c>
      <c r="B1572" s="11">
        <v>316.63</v>
      </c>
      <c r="C1572" s="11">
        <v>3</v>
      </c>
      <c r="D1572" s="11">
        <v>0.1</v>
      </c>
    </row>
    <row r="1573" spans="1:4" x14ac:dyDescent="0.25">
      <c r="A1573" s="11">
        <v>1673.69</v>
      </c>
      <c r="B1573" s="11">
        <v>1323.38</v>
      </c>
      <c r="C1573" s="11">
        <v>5</v>
      </c>
      <c r="D1573" s="11">
        <v>0.05</v>
      </c>
    </row>
    <row r="1574" spans="1:4" x14ac:dyDescent="0.25">
      <c r="A1574" s="11">
        <v>1134.8</v>
      </c>
      <c r="B1574" s="11">
        <v>675.1</v>
      </c>
      <c r="C1574" s="11">
        <v>4</v>
      </c>
      <c r="D1574" s="11">
        <v>0.15</v>
      </c>
    </row>
    <row r="1575" spans="1:4" x14ac:dyDescent="0.25">
      <c r="A1575" s="11">
        <v>1762.92</v>
      </c>
      <c r="B1575" s="11">
        <v>1346.48</v>
      </c>
      <c r="C1575" s="11">
        <v>4</v>
      </c>
      <c r="D1575" s="11">
        <v>0.15</v>
      </c>
    </row>
    <row r="1576" spans="1:4" x14ac:dyDescent="0.25">
      <c r="A1576" s="11">
        <v>1485.05</v>
      </c>
      <c r="B1576" s="11">
        <v>988.31</v>
      </c>
      <c r="C1576" s="11">
        <v>3</v>
      </c>
      <c r="D1576" s="11">
        <v>0.1</v>
      </c>
    </row>
    <row r="1577" spans="1:4" x14ac:dyDescent="0.25">
      <c r="A1577" s="11">
        <v>818.76</v>
      </c>
      <c r="B1577" s="11">
        <v>527.62</v>
      </c>
      <c r="C1577" s="11">
        <v>5</v>
      </c>
      <c r="D1577" s="11">
        <v>0.05</v>
      </c>
    </row>
    <row r="1578" spans="1:4" x14ac:dyDescent="0.25">
      <c r="A1578" s="11">
        <v>123.19</v>
      </c>
      <c r="B1578" s="11">
        <v>80.36</v>
      </c>
      <c r="C1578" s="11">
        <v>2</v>
      </c>
      <c r="D1578" s="11">
        <v>0.1</v>
      </c>
    </row>
    <row r="1579" spans="1:4" x14ac:dyDescent="0.25">
      <c r="A1579" s="11">
        <v>1474.12</v>
      </c>
      <c r="B1579" s="11">
        <v>764.02</v>
      </c>
      <c r="C1579" s="11">
        <v>4</v>
      </c>
      <c r="D1579" s="11">
        <v>0</v>
      </c>
    </row>
    <row r="1580" spans="1:4" x14ac:dyDescent="0.25">
      <c r="A1580" s="11">
        <v>1246.1099999999999</v>
      </c>
      <c r="B1580" s="11">
        <v>833.52</v>
      </c>
      <c r="C1580" s="11">
        <v>1</v>
      </c>
      <c r="D1580" s="11">
        <v>0.1</v>
      </c>
    </row>
    <row r="1581" spans="1:4" x14ac:dyDescent="0.25">
      <c r="A1581" s="11">
        <v>1673.69</v>
      </c>
      <c r="B1581" s="11">
        <v>1323.38</v>
      </c>
      <c r="C1581" s="11">
        <v>1</v>
      </c>
      <c r="D1581" s="11">
        <v>0.15</v>
      </c>
    </row>
    <row r="1582" spans="1:4" x14ac:dyDescent="0.25">
      <c r="A1582" s="11">
        <v>1858.75</v>
      </c>
      <c r="B1582" s="11">
        <v>1451.16</v>
      </c>
      <c r="C1582" s="11">
        <v>1</v>
      </c>
      <c r="D1582" s="11">
        <v>0.1</v>
      </c>
    </row>
    <row r="1583" spans="1:4" x14ac:dyDescent="0.25">
      <c r="A1583" s="11">
        <v>1858.75</v>
      </c>
      <c r="B1583" s="11">
        <v>1451.16</v>
      </c>
      <c r="C1583" s="11">
        <v>3</v>
      </c>
      <c r="D1583" s="11">
        <v>0.05</v>
      </c>
    </row>
    <row r="1584" spans="1:4" x14ac:dyDescent="0.25">
      <c r="A1584" s="11">
        <v>1745.61</v>
      </c>
      <c r="B1584" s="11">
        <v>1322.44</v>
      </c>
      <c r="C1584" s="11">
        <v>3</v>
      </c>
      <c r="D1584" s="11">
        <v>0.1</v>
      </c>
    </row>
    <row r="1585" spans="1:4" x14ac:dyDescent="0.25">
      <c r="A1585" s="11">
        <v>123.19</v>
      </c>
      <c r="B1585" s="11">
        <v>80.36</v>
      </c>
      <c r="C1585" s="11">
        <v>1</v>
      </c>
      <c r="D1585" s="11">
        <v>0.15</v>
      </c>
    </row>
    <row r="1586" spans="1:4" x14ac:dyDescent="0.25">
      <c r="A1586" s="11">
        <v>1501.46</v>
      </c>
      <c r="B1586" s="11">
        <v>1167.73</v>
      </c>
      <c r="C1586" s="11">
        <v>5</v>
      </c>
      <c r="D1586" s="11">
        <v>0.15</v>
      </c>
    </row>
    <row r="1587" spans="1:4" x14ac:dyDescent="0.25">
      <c r="A1587" s="11">
        <v>428.05</v>
      </c>
      <c r="B1587" s="11">
        <v>246.07</v>
      </c>
      <c r="C1587" s="11">
        <v>2</v>
      </c>
      <c r="D1587" s="11">
        <v>0.15</v>
      </c>
    </row>
    <row r="1588" spans="1:4" x14ac:dyDescent="0.25">
      <c r="A1588" s="11">
        <v>1095.72</v>
      </c>
      <c r="B1588" s="11">
        <v>822.2</v>
      </c>
      <c r="C1588" s="11">
        <v>4</v>
      </c>
      <c r="D1588" s="11">
        <v>0.15</v>
      </c>
    </row>
    <row r="1589" spans="1:4" x14ac:dyDescent="0.25">
      <c r="A1589" s="11">
        <v>1102.791777777778</v>
      </c>
      <c r="B1589" s="11">
        <v>169.03</v>
      </c>
      <c r="C1589" s="11">
        <v>2</v>
      </c>
      <c r="D1589" s="11">
        <v>0.1</v>
      </c>
    </row>
    <row r="1590" spans="1:4" x14ac:dyDescent="0.25">
      <c r="A1590" s="11">
        <v>1227.24</v>
      </c>
      <c r="B1590" s="11">
        <v>977.09</v>
      </c>
      <c r="C1590" s="11">
        <v>2</v>
      </c>
      <c r="D1590" s="11">
        <v>0.05</v>
      </c>
    </row>
    <row r="1591" spans="1:4" x14ac:dyDescent="0.25">
      <c r="A1591" s="11">
        <v>29.24</v>
      </c>
      <c r="B1591" s="11">
        <v>742.26521739130465</v>
      </c>
      <c r="C1591" s="11">
        <v>5</v>
      </c>
      <c r="D1591" s="11">
        <v>0.1</v>
      </c>
    </row>
    <row r="1592" spans="1:4" x14ac:dyDescent="0.25">
      <c r="A1592" s="11">
        <v>1095.72</v>
      </c>
      <c r="B1592" s="11">
        <v>822.2</v>
      </c>
      <c r="C1592" s="11">
        <v>1</v>
      </c>
      <c r="D1592" s="11">
        <v>0.1</v>
      </c>
    </row>
    <row r="1593" spans="1:4" x14ac:dyDescent="0.25">
      <c r="A1593" s="11">
        <v>1272.23</v>
      </c>
      <c r="B1593" s="11">
        <v>952.65</v>
      </c>
      <c r="C1593" s="11">
        <v>3</v>
      </c>
      <c r="D1593" s="11">
        <v>0.05</v>
      </c>
    </row>
    <row r="1594" spans="1:4" x14ac:dyDescent="0.25">
      <c r="A1594" s="11">
        <v>1095.72</v>
      </c>
      <c r="B1594" s="11">
        <v>822.2</v>
      </c>
      <c r="C1594" s="11">
        <v>4</v>
      </c>
      <c r="D1594" s="11">
        <v>0.05</v>
      </c>
    </row>
    <row r="1595" spans="1:4" x14ac:dyDescent="0.25">
      <c r="A1595" s="11">
        <v>1501.46</v>
      </c>
      <c r="B1595" s="11">
        <v>1167.73</v>
      </c>
      <c r="C1595" s="11">
        <v>5</v>
      </c>
      <c r="D1595" s="11">
        <v>0</v>
      </c>
    </row>
    <row r="1596" spans="1:4" x14ac:dyDescent="0.25">
      <c r="A1596" s="11">
        <v>388.26</v>
      </c>
      <c r="B1596" s="11">
        <v>199.3</v>
      </c>
      <c r="C1596" s="11">
        <v>3</v>
      </c>
      <c r="D1596" s="11">
        <v>0.05</v>
      </c>
    </row>
    <row r="1597" spans="1:4" x14ac:dyDescent="0.25">
      <c r="A1597" s="11">
        <v>25.57</v>
      </c>
      <c r="B1597" s="11">
        <v>19.05</v>
      </c>
      <c r="C1597" s="11">
        <v>2</v>
      </c>
      <c r="D1597" s="11">
        <v>0.15</v>
      </c>
    </row>
    <row r="1598" spans="1:4" x14ac:dyDescent="0.25">
      <c r="A1598" s="11">
        <v>1102.791777777778</v>
      </c>
      <c r="B1598" s="11">
        <v>242.98</v>
      </c>
      <c r="C1598" s="11">
        <v>1</v>
      </c>
      <c r="D1598" s="11">
        <v>0.1</v>
      </c>
    </row>
    <row r="1599" spans="1:4" x14ac:dyDescent="0.25">
      <c r="A1599" s="11">
        <v>1952.65</v>
      </c>
      <c r="B1599" s="11">
        <v>1451.27</v>
      </c>
      <c r="C1599" s="11">
        <v>2</v>
      </c>
      <c r="D1599" s="11">
        <v>0.05</v>
      </c>
    </row>
    <row r="1600" spans="1:4" x14ac:dyDescent="0.25">
      <c r="A1600" s="11">
        <v>1227.24</v>
      </c>
      <c r="B1600" s="11">
        <v>977.09</v>
      </c>
      <c r="C1600" s="11">
        <v>1</v>
      </c>
      <c r="D1600" s="11">
        <v>0.05</v>
      </c>
    </row>
    <row r="1601" spans="1:4" x14ac:dyDescent="0.25">
      <c r="A1601" s="11">
        <v>25.57</v>
      </c>
      <c r="B1601" s="11">
        <v>19.05</v>
      </c>
      <c r="C1601" s="11">
        <v>4</v>
      </c>
      <c r="D1601" s="11">
        <v>0</v>
      </c>
    </row>
    <row r="1602" spans="1:4" x14ac:dyDescent="0.25">
      <c r="A1602" s="11">
        <v>123.19</v>
      </c>
      <c r="B1602" s="11">
        <v>80.36</v>
      </c>
      <c r="C1602" s="11">
        <v>5</v>
      </c>
      <c r="D1602" s="11">
        <v>0.1</v>
      </c>
    </row>
    <row r="1603" spans="1:4" x14ac:dyDescent="0.25">
      <c r="A1603" s="11">
        <v>1272.23</v>
      </c>
      <c r="B1603" s="11">
        <v>952.65</v>
      </c>
      <c r="C1603" s="11">
        <v>1</v>
      </c>
      <c r="D1603" s="11">
        <v>0.05</v>
      </c>
    </row>
    <row r="1604" spans="1:4" x14ac:dyDescent="0.25">
      <c r="A1604" s="11">
        <v>1216.3599999999999</v>
      </c>
      <c r="B1604" s="11">
        <v>794.8</v>
      </c>
      <c r="C1604" s="11">
        <v>4</v>
      </c>
      <c r="D1604" s="11">
        <v>0.1</v>
      </c>
    </row>
    <row r="1605" spans="1:4" x14ac:dyDescent="0.25">
      <c r="A1605" s="11">
        <v>1095.72</v>
      </c>
      <c r="B1605" s="11">
        <v>822.2</v>
      </c>
      <c r="C1605" s="11">
        <v>3</v>
      </c>
      <c r="D1605" s="11">
        <v>0</v>
      </c>
    </row>
    <row r="1606" spans="1:4" x14ac:dyDescent="0.25">
      <c r="A1606" s="11">
        <v>1342.75</v>
      </c>
      <c r="B1606" s="11">
        <v>797.94</v>
      </c>
      <c r="C1606" s="11">
        <v>3</v>
      </c>
      <c r="D1606" s="11">
        <v>0.1</v>
      </c>
    </row>
    <row r="1607" spans="1:4" x14ac:dyDescent="0.25">
      <c r="A1607" s="11">
        <v>1102.791777777778</v>
      </c>
      <c r="B1607" s="11">
        <v>169.03</v>
      </c>
      <c r="C1607" s="11">
        <v>5</v>
      </c>
      <c r="D1607" s="11">
        <v>0.15</v>
      </c>
    </row>
    <row r="1608" spans="1:4" x14ac:dyDescent="0.25">
      <c r="A1608" s="11">
        <v>1879.08</v>
      </c>
      <c r="B1608" s="11">
        <v>1004.56</v>
      </c>
      <c r="C1608" s="11">
        <v>4</v>
      </c>
      <c r="D1608" s="11">
        <v>0</v>
      </c>
    </row>
    <row r="1609" spans="1:4" x14ac:dyDescent="0.25">
      <c r="A1609" s="11">
        <v>29.24</v>
      </c>
      <c r="B1609" s="11">
        <v>742.26521739130465</v>
      </c>
      <c r="C1609" s="11">
        <v>1</v>
      </c>
      <c r="D1609" s="11">
        <v>0.15</v>
      </c>
    </row>
    <row r="1610" spans="1:4" x14ac:dyDescent="0.25">
      <c r="A1610" s="11">
        <v>1079.8900000000001</v>
      </c>
      <c r="B1610" s="11">
        <v>703.83</v>
      </c>
      <c r="C1610" s="11">
        <v>5</v>
      </c>
      <c r="D1610" s="11">
        <v>0</v>
      </c>
    </row>
    <row r="1611" spans="1:4" x14ac:dyDescent="0.25">
      <c r="A1611" s="11">
        <v>1952.65</v>
      </c>
      <c r="B1611" s="11">
        <v>1451.27</v>
      </c>
      <c r="C1611" s="11">
        <v>1</v>
      </c>
      <c r="D1611" s="11">
        <v>0.15</v>
      </c>
    </row>
    <row r="1612" spans="1:4" x14ac:dyDescent="0.25">
      <c r="A1612" s="11">
        <v>1858.75</v>
      </c>
      <c r="B1612" s="11">
        <v>1451.16</v>
      </c>
      <c r="C1612" s="11">
        <v>3</v>
      </c>
      <c r="D1612" s="11">
        <v>0.15</v>
      </c>
    </row>
    <row r="1613" spans="1:4" x14ac:dyDescent="0.25">
      <c r="A1613" s="11">
        <v>428.05</v>
      </c>
      <c r="B1613" s="11">
        <v>246.07</v>
      </c>
      <c r="C1613" s="11">
        <v>1</v>
      </c>
      <c r="D1613" s="11">
        <v>0.05</v>
      </c>
    </row>
    <row r="1614" spans="1:4" x14ac:dyDescent="0.25">
      <c r="A1614" s="11">
        <v>818.76</v>
      </c>
      <c r="B1614" s="11">
        <v>527.62</v>
      </c>
      <c r="C1614" s="11">
        <v>3</v>
      </c>
      <c r="D1614" s="11">
        <v>0.05</v>
      </c>
    </row>
    <row r="1615" spans="1:4" x14ac:dyDescent="0.25">
      <c r="A1615" s="11">
        <v>1134.8</v>
      </c>
      <c r="B1615" s="11">
        <v>675.1</v>
      </c>
      <c r="C1615" s="11">
        <v>1</v>
      </c>
      <c r="D1615" s="11">
        <v>0</v>
      </c>
    </row>
    <row r="1616" spans="1:4" x14ac:dyDescent="0.25">
      <c r="A1616" s="11">
        <v>1102.791777777778</v>
      </c>
      <c r="B1616" s="11">
        <v>242.98</v>
      </c>
      <c r="C1616" s="11">
        <v>2</v>
      </c>
      <c r="D1616" s="11">
        <v>0</v>
      </c>
    </row>
    <row r="1617" spans="1:4" x14ac:dyDescent="0.25">
      <c r="A1617" s="11">
        <v>1102.791777777778</v>
      </c>
      <c r="B1617" s="11">
        <v>164.01</v>
      </c>
      <c r="C1617" s="11">
        <v>5</v>
      </c>
      <c r="D1617" s="11">
        <v>0.15</v>
      </c>
    </row>
    <row r="1618" spans="1:4" x14ac:dyDescent="0.25">
      <c r="A1618" s="11">
        <v>1272.23</v>
      </c>
      <c r="B1618" s="11">
        <v>952.65</v>
      </c>
      <c r="C1618" s="11">
        <v>4</v>
      </c>
      <c r="D1618" s="11">
        <v>0.05</v>
      </c>
    </row>
    <row r="1619" spans="1:4" x14ac:dyDescent="0.25">
      <c r="A1619" s="11">
        <v>1879.08</v>
      </c>
      <c r="B1619" s="11">
        <v>1004.56</v>
      </c>
      <c r="C1619" s="11">
        <v>5</v>
      </c>
      <c r="D1619" s="11">
        <v>0.05</v>
      </c>
    </row>
    <row r="1620" spans="1:4" x14ac:dyDescent="0.25">
      <c r="A1620" s="11">
        <v>428.05</v>
      </c>
      <c r="B1620" s="11">
        <v>246.07</v>
      </c>
      <c r="C1620" s="11">
        <v>4</v>
      </c>
      <c r="D1620" s="11">
        <v>0.1</v>
      </c>
    </row>
    <row r="1621" spans="1:4" x14ac:dyDescent="0.25">
      <c r="A1621" s="11">
        <v>1798.97</v>
      </c>
      <c r="B1621" s="11">
        <v>1329.15</v>
      </c>
      <c r="C1621" s="11">
        <v>3</v>
      </c>
      <c r="D1621" s="11">
        <v>0.1</v>
      </c>
    </row>
    <row r="1622" spans="1:4" x14ac:dyDescent="0.25">
      <c r="A1622" s="11">
        <v>270.45</v>
      </c>
      <c r="B1622" s="11">
        <v>742.26521739130465</v>
      </c>
      <c r="C1622" s="11">
        <v>1</v>
      </c>
      <c r="D1622" s="11">
        <v>0</v>
      </c>
    </row>
    <row r="1623" spans="1:4" x14ac:dyDescent="0.25">
      <c r="A1623" s="11">
        <v>1878.47</v>
      </c>
      <c r="B1623" s="11">
        <v>1014.91</v>
      </c>
      <c r="C1623" s="11">
        <v>1</v>
      </c>
      <c r="D1623" s="11">
        <v>0</v>
      </c>
    </row>
    <row r="1624" spans="1:4" x14ac:dyDescent="0.25">
      <c r="A1624" s="11">
        <v>1134.8</v>
      </c>
      <c r="B1624" s="11">
        <v>675.1</v>
      </c>
      <c r="C1624" s="11">
        <v>1</v>
      </c>
      <c r="D1624" s="11">
        <v>0.05</v>
      </c>
    </row>
    <row r="1625" spans="1:4" x14ac:dyDescent="0.25">
      <c r="A1625" s="11">
        <v>1474.12</v>
      </c>
      <c r="B1625" s="11">
        <v>764.02</v>
      </c>
      <c r="C1625" s="11">
        <v>3</v>
      </c>
      <c r="D1625" s="11">
        <v>0.1</v>
      </c>
    </row>
    <row r="1626" spans="1:4" x14ac:dyDescent="0.25">
      <c r="A1626" s="11">
        <v>1015.76</v>
      </c>
      <c r="B1626" s="11">
        <v>584.4</v>
      </c>
      <c r="C1626" s="11">
        <v>3</v>
      </c>
      <c r="D1626" s="11">
        <v>0.15</v>
      </c>
    </row>
    <row r="1627" spans="1:4" x14ac:dyDescent="0.25">
      <c r="A1627" s="11">
        <v>1485.05</v>
      </c>
      <c r="B1627" s="11">
        <v>988.31</v>
      </c>
      <c r="C1627" s="11">
        <v>1</v>
      </c>
      <c r="D1627" s="11">
        <v>0.05</v>
      </c>
    </row>
    <row r="1628" spans="1:4" x14ac:dyDescent="0.25">
      <c r="A1628" s="11">
        <v>1485.05</v>
      </c>
      <c r="B1628" s="11">
        <v>988.31</v>
      </c>
      <c r="C1628" s="11">
        <v>2</v>
      </c>
      <c r="D1628" s="11">
        <v>0.15</v>
      </c>
    </row>
    <row r="1629" spans="1:4" x14ac:dyDescent="0.25">
      <c r="A1629" s="11">
        <v>1165.3699999999999</v>
      </c>
      <c r="B1629" s="11">
        <v>926.55</v>
      </c>
      <c r="C1629" s="11">
        <v>1</v>
      </c>
      <c r="D1629" s="11">
        <v>0.1</v>
      </c>
    </row>
    <row r="1630" spans="1:4" x14ac:dyDescent="0.25">
      <c r="A1630" s="11">
        <v>818.76</v>
      </c>
      <c r="B1630" s="11">
        <v>527.62</v>
      </c>
      <c r="C1630" s="11">
        <v>3</v>
      </c>
      <c r="D1630" s="11">
        <v>0.15</v>
      </c>
    </row>
    <row r="1631" spans="1:4" x14ac:dyDescent="0.25">
      <c r="A1631" s="11">
        <v>564.41999999999996</v>
      </c>
      <c r="B1631" s="11">
        <v>293.95999999999998</v>
      </c>
      <c r="C1631" s="11">
        <v>4</v>
      </c>
      <c r="D1631" s="11">
        <v>0.15</v>
      </c>
    </row>
    <row r="1632" spans="1:4" x14ac:dyDescent="0.25">
      <c r="A1632" s="11">
        <v>25.57</v>
      </c>
      <c r="B1632" s="11">
        <v>19.05</v>
      </c>
      <c r="C1632" s="11">
        <v>3</v>
      </c>
      <c r="D1632" s="11">
        <v>0.15</v>
      </c>
    </row>
    <row r="1633" spans="1:4" x14ac:dyDescent="0.25">
      <c r="A1633" s="11">
        <v>1487.41</v>
      </c>
      <c r="B1633" s="11">
        <v>813.07</v>
      </c>
      <c r="C1633" s="11">
        <v>5</v>
      </c>
      <c r="D1633" s="11">
        <v>0</v>
      </c>
    </row>
    <row r="1634" spans="1:4" x14ac:dyDescent="0.25">
      <c r="A1634" s="11">
        <v>1095.72</v>
      </c>
      <c r="B1634" s="11">
        <v>822.2</v>
      </c>
      <c r="C1634" s="11">
        <v>2</v>
      </c>
      <c r="D1634" s="11">
        <v>0.15</v>
      </c>
    </row>
    <row r="1635" spans="1:4" x14ac:dyDescent="0.25">
      <c r="A1635" s="11">
        <v>1635.01</v>
      </c>
      <c r="B1635" s="11">
        <v>1043.29</v>
      </c>
      <c r="C1635" s="11">
        <v>2</v>
      </c>
      <c r="D1635" s="11">
        <v>0.15</v>
      </c>
    </row>
    <row r="1636" spans="1:4" x14ac:dyDescent="0.25">
      <c r="A1636" s="11">
        <v>673.78</v>
      </c>
      <c r="B1636" s="11">
        <v>363.33</v>
      </c>
      <c r="C1636" s="11">
        <v>2</v>
      </c>
      <c r="D1636" s="11">
        <v>0.15</v>
      </c>
    </row>
    <row r="1637" spans="1:4" x14ac:dyDescent="0.25">
      <c r="A1637" s="11">
        <v>1853.77</v>
      </c>
      <c r="B1637" s="11">
        <v>1363.52</v>
      </c>
      <c r="C1637" s="11">
        <v>1</v>
      </c>
      <c r="D1637" s="11">
        <v>0.05</v>
      </c>
    </row>
    <row r="1638" spans="1:4" x14ac:dyDescent="0.25">
      <c r="A1638" s="11">
        <v>1762.92</v>
      </c>
      <c r="B1638" s="11">
        <v>1346.48</v>
      </c>
      <c r="C1638" s="11">
        <v>4</v>
      </c>
      <c r="D1638" s="11">
        <v>0.1</v>
      </c>
    </row>
    <row r="1639" spans="1:4" x14ac:dyDescent="0.25">
      <c r="A1639" s="11">
        <v>1102.791777777778</v>
      </c>
      <c r="B1639" s="11">
        <v>742.26521739130465</v>
      </c>
      <c r="C1639" s="11">
        <v>3</v>
      </c>
      <c r="D1639" s="11">
        <v>0</v>
      </c>
    </row>
    <row r="1640" spans="1:4" x14ac:dyDescent="0.25">
      <c r="A1640" s="11">
        <v>1853.77</v>
      </c>
      <c r="B1640" s="11">
        <v>1363.52</v>
      </c>
      <c r="C1640" s="11">
        <v>1</v>
      </c>
      <c r="D1640" s="11">
        <v>0.05</v>
      </c>
    </row>
    <row r="1641" spans="1:4" x14ac:dyDescent="0.25">
      <c r="A1641" s="11">
        <v>1095.72</v>
      </c>
      <c r="B1641" s="11">
        <v>822.2</v>
      </c>
      <c r="C1641" s="11">
        <v>4</v>
      </c>
      <c r="D1641" s="11">
        <v>0.05</v>
      </c>
    </row>
    <row r="1642" spans="1:4" x14ac:dyDescent="0.25">
      <c r="A1642" s="11">
        <v>1952.65</v>
      </c>
      <c r="B1642" s="11">
        <v>1451.27</v>
      </c>
      <c r="C1642" s="11">
        <v>1</v>
      </c>
      <c r="D1642" s="11">
        <v>0.1</v>
      </c>
    </row>
    <row r="1643" spans="1:4" x14ac:dyDescent="0.25">
      <c r="A1643" s="11">
        <v>1952.65</v>
      </c>
      <c r="B1643" s="11">
        <v>1451.27</v>
      </c>
      <c r="C1643" s="11">
        <v>5</v>
      </c>
      <c r="D1643" s="11">
        <v>0</v>
      </c>
    </row>
    <row r="1644" spans="1:4" x14ac:dyDescent="0.25">
      <c r="A1644" s="11">
        <v>1193.0899999999999</v>
      </c>
      <c r="B1644" s="11">
        <v>818.24</v>
      </c>
      <c r="C1644" s="11">
        <v>3</v>
      </c>
      <c r="D1644" s="11">
        <v>0</v>
      </c>
    </row>
    <row r="1645" spans="1:4" x14ac:dyDescent="0.25">
      <c r="A1645" s="11">
        <v>1485.05</v>
      </c>
      <c r="B1645" s="11">
        <v>988.31</v>
      </c>
      <c r="C1645" s="11">
        <v>4</v>
      </c>
      <c r="D1645" s="11">
        <v>0</v>
      </c>
    </row>
    <row r="1646" spans="1:4" x14ac:dyDescent="0.25">
      <c r="A1646" s="11">
        <v>1134.8</v>
      </c>
      <c r="B1646" s="11">
        <v>675.1</v>
      </c>
      <c r="C1646" s="11">
        <v>4</v>
      </c>
      <c r="D1646" s="11">
        <v>0</v>
      </c>
    </row>
    <row r="1647" spans="1:4" x14ac:dyDescent="0.25">
      <c r="A1647" s="11">
        <v>1102.791777777778</v>
      </c>
      <c r="B1647" s="11">
        <v>169.03</v>
      </c>
      <c r="C1647" s="11">
        <v>1</v>
      </c>
      <c r="D1647" s="11">
        <v>0</v>
      </c>
    </row>
    <row r="1648" spans="1:4" x14ac:dyDescent="0.25">
      <c r="A1648" s="11">
        <v>1798.97</v>
      </c>
      <c r="B1648" s="11">
        <v>1329.15</v>
      </c>
      <c r="C1648" s="11">
        <v>1</v>
      </c>
      <c r="D1648" s="11">
        <v>0</v>
      </c>
    </row>
    <row r="1649" spans="1:4" x14ac:dyDescent="0.25">
      <c r="A1649" s="11">
        <v>1272.23</v>
      </c>
      <c r="B1649" s="11">
        <v>952.65</v>
      </c>
      <c r="C1649" s="11">
        <v>5</v>
      </c>
      <c r="D1649" s="11">
        <v>0.05</v>
      </c>
    </row>
    <row r="1650" spans="1:4" x14ac:dyDescent="0.25">
      <c r="A1650" s="11">
        <v>1246.1099999999999</v>
      </c>
      <c r="B1650" s="11">
        <v>833.52</v>
      </c>
      <c r="C1650" s="11">
        <v>3</v>
      </c>
      <c r="D1650" s="11">
        <v>0.15</v>
      </c>
    </row>
    <row r="1651" spans="1:4" x14ac:dyDescent="0.25">
      <c r="A1651" s="11">
        <v>1272.23</v>
      </c>
      <c r="B1651" s="11">
        <v>952.65</v>
      </c>
      <c r="C1651" s="11">
        <v>3</v>
      </c>
      <c r="D1651" s="11">
        <v>0.05</v>
      </c>
    </row>
    <row r="1652" spans="1:4" x14ac:dyDescent="0.25">
      <c r="A1652" s="11">
        <v>428.05</v>
      </c>
      <c r="B1652" s="11">
        <v>246.07</v>
      </c>
      <c r="C1652" s="11">
        <v>2</v>
      </c>
      <c r="D1652" s="11">
        <v>0.1</v>
      </c>
    </row>
    <row r="1653" spans="1:4" x14ac:dyDescent="0.25">
      <c r="A1653" s="11">
        <v>429.15</v>
      </c>
      <c r="B1653" s="11">
        <v>258.72000000000003</v>
      </c>
      <c r="C1653" s="11">
        <v>2</v>
      </c>
      <c r="D1653" s="11">
        <v>0</v>
      </c>
    </row>
    <row r="1654" spans="1:4" x14ac:dyDescent="0.25">
      <c r="A1654" s="11">
        <v>428.05</v>
      </c>
      <c r="B1654" s="11">
        <v>246.07</v>
      </c>
      <c r="C1654" s="11">
        <v>3</v>
      </c>
      <c r="D1654" s="11">
        <v>0</v>
      </c>
    </row>
    <row r="1655" spans="1:4" x14ac:dyDescent="0.25">
      <c r="A1655" s="11">
        <v>1015.76</v>
      </c>
      <c r="B1655" s="11">
        <v>584.4</v>
      </c>
      <c r="C1655" s="11">
        <v>1</v>
      </c>
      <c r="D1655" s="11">
        <v>0</v>
      </c>
    </row>
    <row r="1656" spans="1:4" x14ac:dyDescent="0.25">
      <c r="A1656" s="11">
        <v>1272.23</v>
      </c>
      <c r="B1656" s="11">
        <v>952.65</v>
      </c>
      <c r="C1656" s="11">
        <v>2</v>
      </c>
      <c r="D1656" s="11">
        <v>0.15</v>
      </c>
    </row>
    <row r="1657" spans="1:4" x14ac:dyDescent="0.25">
      <c r="A1657" s="11">
        <v>1879.08</v>
      </c>
      <c r="B1657" s="11">
        <v>1004.56</v>
      </c>
      <c r="C1657" s="11">
        <v>1</v>
      </c>
      <c r="D1657" s="11">
        <v>0</v>
      </c>
    </row>
    <row r="1658" spans="1:4" x14ac:dyDescent="0.25">
      <c r="A1658" s="11">
        <v>1858.75</v>
      </c>
      <c r="B1658" s="11">
        <v>1451.16</v>
      </c>
      <c r="C1658" s="11">
        <v>4</v>
      </c>
      <c r="D1658" s="11">
        <v>0.05</v>
      </c>
    </row>
    <row r="1659" spans="1:4" x14ac:dyDescent="0.25">
      <c r="A1659" s="11">
        <v>25.57</v>
      </c>
      <c r="B1659" s="11">
        <v>19.05</v>
      </c>
      <c r="C1659" s="11">
        <v>5</v>
      </c>
      <c r="D1659" s="11">
        <v>0</v>
      </c>
    </row>
    <row r="1660" spans="1:4" x14ac:dyDescent="0.25">
      <c r="A1660" s="11">
        <v>1197.18</v>
      </c>
      <c r="B1660" s="11">
        <v>722.74</v>
      </c>
      <c r="C1660" s="11">
        <v>5</v>
      </c>
      <c r="D1660" s="11">
        <v>0</v>
      </c>
    </row>
    <row r="1661" spans="1:4" x14ac:dyDescent="0.25">
      <c r="A1661" s="11">
        <v>1197.18</v>
      </c>
      <c r="B1661" s="11">
        <v>722.74</v>
      </c>
      <c r="C1661" s="11">
        <v>2</v>
      </c>
      <c r="D1661" s="11">
        <v>0.15</v>
      </c>
    </row>
    <row r="1662" spans="1:4" x14ac:dyDescent="0.25">
      <c r="A1662" s="11">
        <v>248.57</v>
      </c>
      <c r="B1662" s="11">
        <v>190.67</v>
      </c>
      <c r="C1662" s="11">
        <v>2</v>
      </c>
      <c r="D1662" s="11">
        <v>0</v>
      </c>
    </row>
    <row r="1663" spans="1:4" x14ac:dyDescent="0.25">
      <c r="A1663" s="11">
        <v>1342.75</v>
      </c>
      <c r="B1663" s="11">
        <v>797.94</v>
      </c>
      <c r="C1663" s="11">
        <v>1</v>
      </c>
      <c r="D1663" s="11">
        <v>0.1</v>
      </c>
    </row>
    <row r="1664" spans="1:4" x14ac:dyDescent="0.25">
      <c r="A1664" s="11">
        <v>1673.69</v>
      </c>
      <c r="B1664" s="11">
        <v>1323.38</v>
      </c>
      <c r="C1664" s="11">
        <v>5</v>
      </c>
      <c r="D1664" s="11">
        <v>0.05</v>
      </c>
    </row>
    <row r="1665" spans="1:4" x14ac:dyDescent="0.25">
      <c r="A1665" s="11">
        <v>1342.75</v>
      </c>
      <c r="B1665" s="11">
        <v>797.94</v>
      </c>
      <c r="C1665" s="11">
        <v>5</v>
      </c>
      <c r="D1665" s="11">
        <v>0.1</v>
      </c>
    </row>
    <row r="1666" spans="1:4" x14ac:dyDescent="0.25">
      <c r="A1666" s="11">
        <v>1487.41</v>
      </c>
      <c r="B1666" s="11">
        <v>813.07</v>
      </c>
      <c r="C1666" s="11">
        <v>3</v>
      </c>
      <c r="D1666" s="11">
        <v>0</v>
      </c>
    </row>
    <row r="1667" spans="1:4" x14ac:dyDescent="0.25">
      <c r="A1667" s="11">
        <v>1015.76</v>
      </c>
      <c r="B1667" s="11">
        <v>584.4</v>
      </c>
      <c r="C1667" s="11">
        <v>3</v>
      </c>
      <c r="D1667" s="11">
        <v>0</v>
      </c>
    </row>
    <row r="1668" spans="1:4" x14ac:dyDescent="0.25">
      <c r="A1668" s="11">
        <v>1193.0899999999999</v>
      </c>
      <c r="B1668" s="11">
        <v>818.24</v>
      </c>
      <c r="C1668" s="11">
        <v>3</v>
      </c>
      <c r="D1668" s="11">
        <v>0</v>
      </c>
    </row>
    <row r="1669" spans="1:4" x14ac:dyDescent="0.25">
      <c r="A1669" s="11">
        <v>673.78</v>
      </c>
      <c r="B1669" s="11">
        <v>363.33</v>
      </c>
      <c r="C1669" s="11">
        <v>1</v>
      </c>
      <c r="D1669" s="11">
        <v>0.05</v>
      </c>
    </row>
    <row r="1670" spans="1:4" x14ac:dyDescent="0.25">
      <c r="A1670" s="11">
        <v>1474.12</v>
      </c>
      <c r="B1670" s="11">
        <v>764.02</v>
      </c>
      <c r="C1670" s="11">
        <v>2</v>
      </c>
      <c r="D1670" s="11">
        <v>0.05</v>
      </c>
    </row>
    <row r="1671" spans="1:4" x14ac:dyDescent="0.25">
      <c r="A1671" s="11">
        <v>123.19</v>
      </c>
      <c r="B1671" s="11">
        <v>80.36</v>
      </c>
      <c r="C1671" s="11">
        <v>2</v>
      </c>
      <c r="D1671" s="11">
        <v>0.1</v>
      </c>
    </row>
    <row r="1672" spans="1:4" x14ac:dyDescent="0.25">
      <c r="A1672" s="11">
        <v>1487.41</v>
      </c>
      <c r="B1672" s="11">
        <v>813.07</v>
      </c>
      <c r="C1672" s="11">
        <v>1</v>
      </c>
      <c r="D1672" s="11">
        <v>0.15</v>
      </c>
    </row>
    <row r="1673" spans="1:4" x14ac:dyDescent="0.25">
      <c r="A1673" s="11">
        <v>1079.8900000000001</v>
      </c>
      <c r="B1673" s="11">
        <v>703.83</v>
      </c>
      <c r="C1673" s="11">
        <v>3</v>
      </c>
      <c r="D1673" s="11">
        <v>0.05</v>
      </c>
    </row>
    <row r="1674" spans="1:4" x14ac:dyDescent="0.25">
      <c r="A1674" s="11">
        <v>1878.47</v>
      </c>
      <c r="B1674" s="11">
        <v>1014.91</v>
      </c>
      <c r="C1674" s="11">
        <v>5</v>
      </c>
      <c r="D1674" s="11">
        <v>0.15</v>
      </c>
    </row>
    <row r="1675" spans="1:4" x14ac:dyDescent="0.25">
      <c r="A1675" s="11">
        <v>1562.43</v>
      </c>
      <c r="B1675" s="11">
        <v>1195.6300000000001</v>
      </c>
      <c r="C1675" s="11">
        <v>2</v>
      </c>
      <c r="D1675" s="11">
        <v>0.15</v>
      </c>
    </row>
    <row r="1676" spans="1:4" x14ac:dyDescent="0.25">
      <c r="A1676" s="11">
        <v>1501.46</v>
      </c>
      <c r="B1676" s="11">
        <v>1167.73</v>
      </c>
      <c r="C1676" s="11">
        <v>4</v>
      </c>
      <c r="D1676" s="11">
        <v>0.15</v>
      </c>
    </row>
    <row r="1677" spans="1:4" x14ac:dyDescent="0.25">
      <c r="A1677" s="11">
        <v>540.94000000000005</v>
      </c>
      <c r="B1677" s="11">
        <v>398.25</v>
      </c>
      <c r="C1677" s="11">
        <v>5</v>
      </c>
      <c r="D1677" s="11">
        <v>0</v>
      </c>
    </row>
    <row r="1678" spans="1:4" x14ac:dyDescent="0.25">
      <c r="A1678" s="11">
        <v>1194.1199999999999</v>
      </c>
      <c r="B1678" s="11">
        <v>838.95</v>
      </c>
      <c r="C1678" s="11">
        <v>4</v>
      </c>
      <c r="D1678" s="11">
        <v>0.1</v>
      </c>
    </row>
    <row r="1679" spans="1:4" x14ac:dyDescent="0.25">
      <c r="A1679" s="11">
        <v>29.24</v>
      </c>
      <c r="B1679" s="11">
        <v>742.26521739130465</v>
      </c>
      <c r="C1679" s="11">
        <v>2</v>
      </c>
      <c r="D1679" s="11">
        <v>0.05</v>
      </c>
    </row>
    <row r="1680" spans="1:4" x14ac:dyDescent="0.25">
      <c r="A1680" s="11">
        <v>673.78</v>
      </c>
      <c r="B1680" s="11">
        <v>363.33</v>
      </c>
      <c r="C1680" s="11">
        <v>3</v>
      </c>
      <c r="D1680" s="11">
        <v>0.15</v>
      </c>
    </row>
    <row r="1681" spans="1:4" x14ac:dyDescent="0.25">
      <c r="A1681" s="11">
        <v>1745.61</v>
      </c>
      <c r="B1681" s="11">
        <v>1322.44</v>
      </c>
      <c r="C1681" s="11">
        <v>3</v>
      </c>
      <c r="D1681" s="11">
        <v>0</v>
      </c>
    </row>
    <row r="1682" spans="1:4" x14ac:dyDescent="0.25">
      <c r="A1682" s="11">
        <v>1227.24</v>
      </c>
      <c r="B1682" s="11">
        <v>977.09</v>
      </c>
      <c r="C1682" s="11">
        <v>5</v>
      </c>
      <c r="D1682" s="11">
        <v>0.15</v>
      </c>
    </row>
    <row r="1683" spans="1:4" x14ac:dyDescent="0.25">
      <c r="A1683" s="11">
        <v>1286.55</v>
      </c>
      <c r="B1683" s="11">
        <v>797.54</v>
      </c>
      <c r="C1683" s="11">
        <v>4</v>
      </c>
      <c r="D1683" s="11">
        <v>0.05</v>
      </c>
    </row>
    <row r="1684" spans="1:4" x14ac:dyDescent="0.25">
      <c r="A1684" s="11">
        <v>1102.791777777778</v>
      </c>
      <c r="B1684" s="11">
        <v>316.63</v>
      </c>
      <c r="C1684" s="11">
        <v>3</v>
      </c>
      <c r="D1684" s="11">
        <v>0</v>
      </c>
    </row>
    <row r="1685" spans="1:4" x14ac:dyDescent="0.25">
      <c r="A1685" s="11">
        <v>1745.61</v>
      </c>
      <c r="B1685" s="11">
        <v>1322.44</v>
      </c>
      <c r="C1685" s="11">
        <v>3</v>
      </c>
      <c r="D1685" s="11">
        <v>0.1</v>
      </c>
    </row>
    <row r="1686" spans="1:4" x14ac:dyDescent="0.25">
      <c r="A1686" s="11">
        <v>1272.23</v>
      </c>
      <c r="B1686" s="11">
        <v>952.65</v>
      </c>
      <c r="C1686" s="11">
        <v>5</v>
      </c>
      <c r="D1686" s="11">
        <v>0</v>
      </c>
    </row>
    <row r="1687" spans="1:4" x14ac:dyDescent="0.25">
      <c r="A1687" s="11">
        <v>818.76</v>
      </c>
      <c r="B1687" s="11">
        <v>527.62</v>
      </c>
      <c r="C1687" s="11">
        <v>5</v>
      </c>
      <c r="D1687" s="11">
        <v>0.15</v>
      </c>
    </row>
    <row r="1688" spans="1:4" x14ac:dyDescent="0.25">
      <c r="A1688" s="11">
        <v>1878.47</v>
      </c>
      <c r="B1688" s="11">
        <v>1014.91</v>
      </c>
      <c r="C1688" s="11">
        <v>2</v>
      </c>
      <c r="D1688" s="11">
        <v>0.05</v>
      </c>
    </row>
    <row r="1689" spans="1:4" x14ac:dyDescent="0.25">
      <c r="A1689" s="11">
        <v>1342.75</v>
      </c>
      <c r="B1689" s="11">
        <v>797.94</v>
      </c>
      <c r="C1689" s="11">
        <v>2</v>
      </c>
      <c r="D1689" s="11">
        <v>0.15</v>
      </c>
    </row>
    <row r="1690" spans="1:4" x14ac:dyDescent="0.25">
      <c r="A1690" s="11">
        <v>1102.791777777778</v>
      </c>
      <c r="B1690" s="11">
        <v>316.63</v>
      </c>
      <c r="C1690" s="11">
        <v>4</v>
      </c>
      <c r="D1690" s="11">
        <v>0.1</v>
      </c>
    </row>
    <row r="1691" spans="1:4" x14ac:dyDescent="0.25">
      <c r="A1691" s="11">
        <v>1102.791777777778</v>
      </c>
      <c r="B1691" s="11">
        <v>164.01</v>
      </c>
      <c r="C1691" s="11">
        <v>4</v>
      </c>
      <c r="D1691" s="11">
        <v>0</v>
      </c>
    </row>
    <row r="1692" spans="1:4" x14ac:dyDescent="0.25">
      <c r="A1692" s="11">
        <v>388.26</v>
      </c>
      <c r="B1692" s="11">
        <v>199.3</v>
      </c>
      <c r="C1692" s="11">
        <v>4</v>
      </c>
      <c r="D1692" s="11">
        <v>0.1</v>
      </c>
    </row>
    <row r="1693" spans="1:4" x14ac:dyDescent="0.25">
      <c r="A1693" s="11">
        <v>1079.8900000000001</v>
      </c>
      <c r="B1693" s="11">
        <v>703.83</v>
      </c>
      <c r="C1693" s="11">
        <v>5</v>
      </c>
      <c r="D1693" s="11">
        <v>0.15</v>
      </c>
    </row>
    <row r="1694" spans="1:4" x14ac:dyDescent="0.25">
      <c r="A1694" s="11">
        <v>1485.05</v>
      </c>
      <c r="B1694" s="11">
        <v>988.31</v>
      </c>
      <c r="C1694" s="11">
        <v>2</v>
      </c>
      <c r="D1694" s="11">
        <v>0</v>
      </c>
    </row>
    <row r="1695" spans="1:4" x14ac:dyDescent="0.25">
      <c r="A1695" s="11">
        <v>1474.12</v>
      </c>
      <c r="B1695" s="11">
        <v>764.02</v>
      </c>
      <c r="C1695" s="11">
        <v>1</v>
      </c>
      <c r="D1695" s="11">
        <v>0.1</v>
      </c>
    </row>
    <row r="1696" spans="1:4" x14ac:dyDescent="0.25">
      <c r="A1696" s="11">
        <v>1487.41</v>
      </c>
      <c r="B1696" s="11">
        <v>813.07</v>
      </c>
      <c r="C1696" s="11">
        <v>2</v>
      </c>
      <c r="D1696" s="11">
        <v>0.05</v>
      </c>
    </row>
    <row r="1697" spans="1:4" x14ac:dyDescent="0.25">
      <c r="A1697" s="11">
        <v>428.05</v>
      </c>
      <c r="B1697" s="11">
        <v>246.07</v>
      </c>
      <c r="C1697" s="11">
        <v>3</v>
      </c>
      <c r="D1697" s="11">
        <v>0</v>
      </c>
    </row>
    <row r="1698" spans="1:4" x14ac:dyDescent="0.25">
      <c r="A1698" s="11">
        <v>1102.791777777778</v>
      </c>
      <c r="B1698" s="11">
        <v>169.03</v>
      </c>
      <c r="C1698" s="11">
        <v>2</v>
      </c>
      <c r="D1698" s="11">
        <v>0.1</v>
      </c>
    </row>
    <row r="1699" spans="1:4" x14ac:dyDescent="0.25">
      <c r="A1699" s="11">
        <v>1227.24</v>
      </c>
      <c r="B1699" s="11">
        <v>977.09</v>
      </c>
      <c r="C1699" s="11">
        <v>3</v>
      </c>
      <c r="D1699" s="11">
        <v>0.05</v>
      </c>
    </row>
    <row r="1700" spans="1:4" x14ac:dyDescent="0.25">
      <c r="A1700" s="11">
        <v>1246.1099999999999</v>
      </c>
      <c r="B1700" s="11">
        <v>833.52</v>
      </c>
      <c r="C1700" s="11">
        <v>5</v>
      </c>
      <c r="D1700" s="11">
        <v>0.1</v>
      </c>
    </row>
    <row r="1701" spans="1:4" x14ac:dyDescent="0.25">
      <c r="A1701" s="11">
        <v>1858.75</v>
      </c>
      <c r="B1701" s="11">
        <v>1451.16</v>
      </c>
      <c r="C1701" s="11">
        <v>5</v>
      </c>
      <c r="D1701" s="11">
        <v>0.1</v>
      </c>
    </row>
    <row r="1702" spans="1:4" x14ac:dyDescent="0.25">
      <c r="A1702" s="11">
        <v>1952.65</v>
      </c>
      <c r="B1702" s="11">
        <v>1451.27</v>
      </c>
      <c r="C1702" s="11">
        <v>5</v>
      </c>
      <c r="D1702" s="11">
        <v>0.1</v>
      </c>
    </row>
    <row r="1703" spans="1:4" x14ac:dyDescent="0.25">
      <c r="A1703" s="11">
        <v>1673.69</v>
      </c>
      <c r="B1703" s="11">
        <v>1323.38</v>
      </c>
      <c r="C1703" s="11">
        <v>3</v>
      </c>
      <c r="D1703" s="11">
        <v>0</v>
      </c>
    </row>
    <row r="1704" spans="1:4" x14ac:dyDescent="0.25">
      <c r="A1704" s="11">
        <v>1474.12</v>
      </c>
      <c r="B1704" s="11">
        <v>764.02</v>
      </c>
      <c r="C1704" s="11">
        <v>3</v>
      </c>
      <c r="D1704" s="11">
        <v>0</v>
      </c>
    </row>
    <row r="1705" spans="1:4" x14ac:dyDescent="0.25">
      <c r="A1705" s="11">
        <v>109.78</v>
      </c>
      <c r="B1705" s="11">
        <v>70.59</v>
      </c>
      <c r="C1705" s="11">
        <v>4</v>
      </c>
      <c r="D1705" s="11">
        <v>0.05</v>
      </c>
    </row>
    <row r="1706" spans="1:4" x14ac:dyDescent="0.25">
      <c r="A1706" s="11">
        <v>1745.61</v>
      </c>
      <c r="B1706" s="11">
        <v>1322.44</v>
      </c>
      <c r="C1706" s="11">
        <v>2</v>
      </c>
      <c r="D1706" s="11">
        <v>0.1</v>
      </c>
    </row>
    <row r="1707" spans="1:4" x14ac:dyDescent="0.25">
      <c r="A1707" s="11">
        <v>673.78</v>
      </c>
      <c r="B1707" s="11">
        <v>363.33</v>
      </c>
      <c r="C1707" s="11">
        <v>5</v>
      </c>
      <c r="D1707" s="11">
        <v>0.1</v>
      </c>
    </row>
    <row r="1708" spans="1:4" x14ac:dyDescent="0.25">
      <c r="A1708" s="11">
        <v>818.76</v>
      </c>
      <c r="B1708" s="11">
        <v>527.62</v>
      </c>
      <c r="C1708" s="11">
        <v>4</v>
      </c>
      <c r="D1708" s="11">
        <v>0</v>
      </c>
    </row>
    <row r="1709" spans="1:4" x14ac:dyDescent="0.25">
      <c r="A1709" s="11">
        <v>1165.3699999999999</v>
      </c>
      <c r="B1709" s="11">
        <v>926.55</v>
      </c>
      <c r="C1709" s="11">
        <v>3</v>
      </c>
      <c r="D1709" s="11">
        <v>0.05</v>
      </c>
    </row>
    <row r="1710" spans="1:4" x14ac:dyDescent="0.25">
      <c r="A1710" s="11">
        <v>1878.47</v>
      </c>
      <c r="B1710" s="11">
        <v>1014.91</v>
      </c>
      <c r="C1710" s="11">
        <v>5</v>
      </c>
      <c r="D1710" s="11">
        <v>0.15</v>
      </c>
    </row>
    <row r="1711" spans="1:4" x14ac:dyDescent="0.25">
      <c r="A1711" s="11">
        <v>1015.76</v>
      </c>
      <c r="B1711" s="11">
        <v>584.4</v>
      </c>
      <c r="C1711" s="11">
        <v>4</v>
      </c>
      <c r="D1711" s="11">
        <v>0</v>
      </c>
    </row>
    <row r="1712" spans="1:4" x14ac:dyDescent="0.25">
      <c r="A1712" s="11">
        <v>1194.1199999999999</v>
      </c>
      <c r="B1712" s="11">
        <v>838.95</v>
      </c>
      <c r="C1712" s="11">
        <v>1</v>
      </c>
      <c r="D1712" s="11">
        <v>0.05</v>
      </c>
    </row>
    <row r="1713" spans="1:4" x14ac:dyDescent="0.25">
      <c r="A1713" s="11">
        <v>1102.791777777778</v>
      </c>
      <c r="B1713" s="11">
        <v>164.01</v>
      </c>
      <c r="C1713" s="11">
        <v>4</v>
      </c>
      <c r="D1713" s="11">
        <v>0.15</v>
      </c>
    </row>
    <row r="1714" spans="1:4" x14ac:dyDescent="0.25">
      <c r="A1714" s="11">
        <v>1102.791777777778</v>
      </c>
      <c r="B1714" s="11">
        <v>164.01</v>
      </c>
      <c r="C1714" s="11">
        <v>2</v>
      </c>
      <c r="D1714" s="11">
        <v>0.1</v>
      </c>
    </row>
    <row r="1715" spans="1:4" x14ac:dyDescent="0.25">
      <c r="A1715" s="11">
        <v>1102.791777777778</v>
      </c>
      <c r="B1715" s="11">
        <v>742.26521739130465</v>
      </c>
      <c r="C1715" s="11">
        <v>3</v>
      </c>
      <c r="D1715" s="11">
        <v>0.1</v>
      </c>
    </row>
    <row r="1716" spans="1:4" x14ac:dyDescent="0.25">
      <c r="A1716" s="11">
        <v>1562.43</v>
      </c>
      <c r="B1716" s="11">
        <v>1195.6300000000001</v>
      </c>
      <c r="C1716" s="11">
        <v>3</v>
      </c>
      <c r="D1716" s="11">
        <v>0</v>
      </c>
    </row>
    <row r="1717" spans="1:4" x14ac:dyDescent="0.25">
      <c r="A1717" s="11">
        <v>1134.8</v>
      </c>
      <c r="B1717" s="11">
        <v>675.1</v>
      </c>
      <c r="C1717" s="11">
        <v>5</v>
      </c>
      <c r="D1717" s="11">
        <v>0.1</v>
      </c>
    </row>
    <row r="1718" spans="1:4" x14ac:dyDescent="0.25">
      <c r="A1718" s="11">
        <v>1015.76</v>
      </c>
      <c r="B1718" s="11">
        <v>584.4</v>
      </c>
      <c r="C1718" s="11">
        <v>1</v>
      </c>
      <c r="D1718" s="11">
        <v>0.15</v>
      </c>
    </row>
    <row r="1719" spans="1:4" x14ac:dyDescent="0.25">
      <c r="A1719" s="11">
        <v>1079.8900000000001</v>
      </c>
      <c r="B1719" s="11">
        <v>703.83</v>
      </c>
      <c r="C1719" s="11">
        <v>1</v>
      </c>
      <c r="D1719" s="11">
        <v>0.1</v>
      </c>
    </row>
    <row r="1720" spans="1:4" x14ac:dyDescent="0.25">
      <c r="A1720" s="11">
        <v>1193.0899999999999</v>
      </c>
      <c r="B1720" s="11">
        <v>818.24</v>
      </c>
      <c r="C1720" s="11">
        <v>3</v>
      </c>
      <c r="D1720" s="11">
        <v>0</v>
      </c>
    </row>
    <row r="1721" spans="1:4" x14ac:dyDescent="0.25">
      <c r="A1721" s="11">
        <v>1102.791777777778</v>
      </c>
      <c r="B1721" s="11">
        <v>316.63</v>
      </c>
      <c r="C1721" s="11">
        <v>4</v>
      </c>
      <c r="D1721" s="11">
        <v>0.1</v>
      </c>
    </row>
    <row r="1722" spans="1:4" x14ac:dyDescent="0.25">
      <c r="A1722" s="11">
        <v>1952.65</v>
      </c>
      <c r="B1722" s="11">
        <v>1451.27</v>
      </c>
      <c r="C1722" s="11">
        <v>2</v>
      </c>
      <c r="D1722" s="11">
        <v>0.1</v>
      </c>
    </row>
    <row r="1723" spans="1:4" x14ac:dyDescent="0.25">
      <c r="A1723" s="11">
        <v>540.94000000000005</v>
      </c>
      <c r="B1723" s="11">
        <v>398.25</v>
      </c>
      <c r="C1723" s="11">
        <v>3</v>
      </c>
      <c r="D1723" s="11">
        <v>0.15</v>
      </c>
    </row>
    <row r="1724" spans="1:4" x14ac:dyDescent="0.25">
      <c r="A1724" s="11">
        <v>1165.3699999999999</v>
      </c>
      <c r="B1724" s="11">
        <v>926.55</v>
      </c>
      <c r="C1724" s="11">
        <v>2</v>
      </c>
      <c r="D1724" s="11">
        <v>0</v>
      </c>
    </row>
    <row r="1725" spans="1:4" x14ac:dyDescent="0.25">
      <c r="A1725" s="11">
        <v>1102.791777777778</v>
      </c>
      <c r="B1725" s="11">
        <v>164.01</v>
      </c>
      <c r="C1725" s="11">
        <v>1</v>
      </c>
      <c r="D1725" s="11">
        <v>0.05</v>
      </c>
    </row>
    <row r="1726" spans="1:4" x14ac:dyDescent="0.25">
      <c r="A1726" s="11">
        <v>123.19</v>
      </c>
      <c r="B1726" s="11">
        <v>80.36</v>
      </c>
      <c r="C1726" s="11">
        <v>1</v>
      </c>
      <c r="D1726" s="11">
        <v>0.15</v>
      </c>
    </row>
    <row r="1727" spans="1:4" x14ac:dyDescent="0.25">
      <c r="A1727" s="11">
        <v>29.24</v>
      </c>
      <c r="B1727" s="11">
        <v>742.26521739130465</v>
      </c>
      <c r="C1727" s="11">
        <v>4</v>
      </c>
      <c r="D1727" s="11">
        <v>0.15</v>
      </c>
    </row>
    <row r="1728" spans="1:4" x14ac:dyDescent="0.25">
      <c r="A1728" s="11">
        <v>1197.18</v>
      </c>
      <c r="B1728" s="11">
        <v>722.74</v>
      </c>
      <c r="C1728" s="11">
        <v>1</v>
      </c>
      <c r="D1728" s="11">
        <v>0.1</v>
      </c>
    </row>
    <row r="1729" spans="1:4" x14ac:dyDescent="0.25">
      <c r="A1729" s="11">
        <v>270.45</v>
      </c>
      <c r="B1729" s="11">
        <v>742.26521739130465</v>
      </c>
      <c r="C1729" s="11">
        <v>3</v>
      </c>
      <c r="D1729" s="11">
        <v>0.1</v>
      </c>
    </row>
    <row r="1730" spans="1:4" x14ac:dyDescent="0.25">
      <c r="A1730" s="11">
        <v>1102.791777777778</v>
      </c>
      <c r="B1730" s="11">
        <v>164.01</v>
      </c>
      <c r="C1730" s="11">
        <v>4</v>
      </c>
      <c r="D1730" s="11">
        <v>0.1</v>
      </c>
    </row>
    <row r="1731" spans="1:4" x14ac:dyDescent="0.25">
      <c r="A1731" s="11">
        <v>1487.41</v>
      </c>
      <c r="B1731" s="11">
        <v>813.07</v>
      </c>
      <c r="C1731" s="11">
        <v>4</v>
      </c>
      <c r="D1731" s="11">
        <v>0.15</v>
      </c>
    </row>
    <row r="1732" spans="1:4" x14ac:dyDescent="0.25">
      <c r="A1732" s="11">
        <v>123.19</v>
      </c>
      <c r="B1732" s="11">
        <v>80.36</v>
      </c>
      <c r="C1732" s="11">
        <v>1</v>
      </c>
      <c r="D1732" s="11">
        <v>0.05</v>
      </c>
    </row>
    <row r="1733" spans="1:4" x14ac:dyDescent="0.25">
      <c r="A1733" s="11">
        <v>248.57</v>
      </c>
      <c r="B1733" s="11">
        <v>190.67</v>
      </c>
      <c r="C1733" s="11">
        <v>3</v>
      </c>
      <c r="D1733" s="11">
        <v>0.15</v>
      </c>
    </row>
    <row r="1734" spans="1:4" x14ac:dyDescent="0.25">
      <c r="A1734" s="11">
        <v>1485.05</v>
      </c>
      <c r="B1734" s="11">
        <v>988.31</v>
      </c>
      <c r="C1734" s="11">
        <v>5</v>
      </c>
      <c r="D1734" s="11">
        <v>0.15</v>
      </c>
    </row>
    <row r="1735" spans="1:4" x14ac:dyDescent="0.25">
      <c r="A1735" s="11">
        <v>1079.8900000000001</v>
      </c>
      <c r="B1735" s="11">
        <v>703.83</v>
      </c>
      <c r="C1735" s="11">
        <v>5</v>
      </c>
      <c r="D1735" s="11">
        <v>0.1</v>
      </c>
    </row>
    <row r="1736" spans="1:4" x14ac:dyDescent="0.25">
      <c r="A1736" s="11">
        <v>25.57</v>
      </c>
      <c r="B1736" s="11">
        <v>19.05</v>
      </c>
      <c r="C1736" s="11">
        <v>1</v>
      </c>
      <c r="D1736" s="11">
        <v>0.05</v>
      </c>
    </row>
    <row r="1737" spans="1:4" x14ac:dyDescent="0.25">
      <c r="A1737" s="11">
        <v>1134.8</v>
      </c>
      <c r="B1737" s="11">
        <v>675.1</v>
      </c>
      <c r="C1737" s="11">
        <v>4</v>
      </c>
      <c r="D1737" s="11">
        <v>0</v>
      </c>
    </row>
    <row r="1738" spans="1:4" x14ac:dyDescent="0.25">
      <c r="A1738" s="11">
        <v>1079.8900000000001</v>
      </c>
      <c r="B1738" s="11">
        <v>703.83</v>
      </c>
      <c r="C1738" s="11">
        <v>1</v>
      </c>
      <c r="D1738" s="11">
        <v>0.05</v>
      </c>
    </row>
    <row r="1739" spans="1:4" x14ac:dyDescent="0.25">
      <c r="A1739" s="11">
        <v>1134.8</v>
      </c>
      <c r="B1739" s="11">
        <v>675.1</v>
      </c>
      <c r="C1739" s="11">
        <v>4</v>
      </c>
      <c r="D1739" s="11">
        <v>0.15</v>
      </c>
    </row>
    <row r="1740" spans="1:4" x14ac:dyDescent="0.25">
      <c r="A1740" s="11">
        <v>1134.8</v>
      </c>
      <c r="B1740" s="11">
        <v>675.1</v>
      </c>
      <c r="C1740" s="11">
        <v>1</v>
      </c>
      <c r="D1740" s="11">
        <v>0</v>
      </c>
    </row>
    <row r="1741" spans="1:4" x14ac:dyDescent="0.25">
      <c r="A1741" s="11">
        <v>1102.791777777778</v>
      </c>
      <c r="B1741" s="11">
        <v>742.26521739130465</v>
      </c>
      <c r="C1741" s="11">
        <v>2</v>
      </c>
      <c r="D1741" s="11">
        <v>0.1</v>
      </c>
    </row>
    <row r="1742" spans="1:4" x14ac:dyDescent="0.25">
      <c r="A1742" s="11">
        <v>1798.97</v>
      </c>
      <c r="B1742" s="11">
        <v>1329.15</v>
      </c>
      <c r="C1742" s="11">
        <v>5</v>
      </c>
      <c r="D1742" s="11">
        <v>0.15</v>
      </c>
    </row>
    <row r="1743" spans="1:4" x14ac:dyDescent="0.25">
      <c r="A1743" s="11">
        <v>1102.791777777778</v>
      </c>
      <c r="B1743" s="11">
        <v>316.63</v>
      </c>
      <c r="C1743" s="11">
        <v>3</v>
      </c>
      <c r="D1743" s="11">
        <v>0.05</v>
      </c>
    </row>
    <row r="1744" spans="1:4" x14ac:dyDescent="0.25">
      <c r="A1744" s="11">
        <v>318.05</v>
      </c>
      <c r="B1744" s="11">
        <v>742.26521739130465</v>
      </c>
      <c r="C1744" s="11">
        <v>1</v>
      </c>
      <c r="D1744" s="11">
        <v>0.05</v>
      </c>
    </row>
    <row r="1745" spans="1:4" x14ac:dyDescent="0.25">
      <c r="A1745" s="11">
        <v>1745.61</v>
      </c>
      <c r="B1745" s="11">
        <v>1322.44</v>
      </c>
      <c r="C1745" s="11">
        <v>5</v>
      </c>
      <c r="D1745" s="11">
        <v>0</v>
      </c>
    </row>
    <row r="1746" spans="1:4" x14ac:dyDescent="0.25">
      <c r="A1746" s="11">
        <v>1562.43</v>
      </c>
      <c r="B1746" s="11">
        <v>1195.6300000000001</v>
      </c>
      <c r="C1746" s="11">
        <v>2</v>
      </c>
      <c r="D1746" s="11">
        <v>0</v>
      </c>
    </row>
    <row r="1747" spans="1:4" x14ac:dyDescent="0.25">
      <c r="A1747" s="11">
        <v>818.76</v>
      </c>
      <c r="B1747" s="11">
        <v>527.62</v>
      </c>
      <c r="C1747" s="11">
        <v>2</v>
      </c>
      <c r="D1747" s="11">
        <v>0.05</v>
      </c>
    </row>
    <row r="1748" spans="1:4" x14ac:dyDescent="0.25">
      <c r="A1748" s="11">
        <v>429.15</v>
      </c>
      <c r="B1748" s="11">
        <v>258.72000000000003</v>
      </c>
      <c r="C1748" s="11">
        <v>2</v>
      </c>
      <c r="D1748" s="11">
        <v>0</v>
      </c>
    </row>
    <row r="1749" spans="1:4" x14ac:dyDescent="0.25">
      <c r="A1749" s="11">
        <v>1246.1099999999999</v>
      </c>
      <c r="B1749" s="11">
        <v>833.52</v>
      </c>
      <c r="C1749" s="11">
        <v>2</v>
      </c>
      <c r="D1749" s="11">
        <v>0.15</v>
      </c>
    </row>
    <row r="1750" spans="1:4" x14ac:dyDescent="0.25">
      <c r="A1750" s="11">
        <v>1286.55</v>
      </c>
      <c r="B1750" s="11">
        <v>797.54</v>
      </c>
      <c r="C1750" s="11">
        <v>4</v>
      </c>
      <c r="D1750" s="11">
        <v>0.1</v>
      </c>
    </row>
    <row r="1751" spans="1:4" x14ac:dyDescent="0.25">
      <c r="A1751" s="11">
        <v>1745.61</v>
      </c>
      <c r="B1751" s="11">
        <v>1322.44</v>
      </c>
      <c r="C1751" s="11">
        <v>4</v>
      </c>
      <c r="D1751" s="11">
        <v>0.05</v>
      </c>
    </row>
    <row r="1752" spans="1:4" x14ac:dyDescent="0.25">
      <c r="A1752" s="11">
        <v>1193.0899999999999</v>
      </c>
      <c r="B1752" s="11">
        <v>818.24</v>
      </c>
      <c r="C1752" s="11">
        <v>2</v>
      </c>
      <c r="D1752" s="11">
        <v>0.1</v>
      </c>
    </row>
    <row r="1753" spans="1:4" x14ac:dyDescent="0.25">
      <c r="A1753" s="11">
        <v>1798.97</v>
      </c>
      <c r="B1753" s="11">
        <v>1329.15</v>
      </c>
      <c r="C1753" s="11">
        <v>4</v>
      </c>
      <c r="D1753" s="11">
        <v>0</v>
      </c>
    </row>
    <row r="1754" spans="1:4" x14ac:dyDescent="0.25">
      <c r="A1754" s="11">
        <v>1745.61</v>
      </c>
      <c r="B1754" s="11">
        <v>1322.44</v>
      </c>
      <c r="C1754" s="11">
        <v>5</v>
      </c>
      <c r="D1754" s="11">
        <v>0.1</v>
      </c>
    </row>
    <row r="1755" spans="1:4" x14ac:dyDescent="0.25">
      <c r="A1755" s="11">
        <v>1272.23</v>
      </c>
      <c r="B1755" s="11">
        <v>952.65</v>
      </c>
      <c r="C1755" s="11">
        <v>2</v>
      </c>
      <c r="D1755" s="11">
        <v>0</v>
      </c>
    </row>
    <row r="1756" spans="1:4" x14ac:dyDescent="0.25">
      <c r="A1756" s="11">
        <v>1193.0899999999999</v>
      </c>
      <c r="B1756" s="11">
        <v>818.24</v>
      </c>
      <c r="C1756" s="11">
        <v>1</v>
      </c>
      <c r="D1756" s="11">
        <v>0.15</v>
      </c>
    </row>
    <row r="1757" spans="1:4" x14ac:dyDescent="0.25">
      <c r="A1757" s="11">
        <v>29.24</v>
      </c>
      <c r="B1757" s="11">
        <v>742.26521739130465</v>
      </c>
      <c r="C1757" s="11">
        <v>5</v>
      </c>
      <c r="D1757" s="11">
        <v>0.15</v>
      </c>
    </row>
    <row r="1758" spans="1:4" x14ac:dyDescent="0.25">
      <c r="A1758" s="11">
        <v>1396.22</v>
      </c>
      <c r="B1758" s="11">
        <v>1004.09</v>
      </c>
      <c r="C1758" s="11">
        <v>5</v>
      </c>
      <c r="D1758" s="11">
        <v>0.05</v>
      </c>
    </row>
    <row r="1759" spans="1:4" x14ac:dyDescent="0.25">
      <c r="A1759" s="11">
        <v>1853.77</v>
      </c>
      <c r="B1759" s="11">
        <v>1363.52</v>
      </c>
      <c r="C1759" s="11">
        <v>4</v>
      </c>
      <c r="D1759" s="11">
        <v>0.05</v>
      </c>
    </row>
    <row r="1760" spans="1:4" x14ac:dyDescent="0.25">
      <c r="A1760" s="11">
        <v>318.05</v>
      </c>
      <c r="B1760" s="11">
        <v>742.26521739130465</v>
      </c>
      <c r="C1760" s="11">
        <v>2</v>
      </c>
      <c r="D1760" s="11">
        <v>0.1</v>
      </c>
    </row>
    <row r="1761" spans="1:4" x14ac:dyDescent="0.25">
      <c r="A1761" s="11">
        <v>1952.65</v>
      </c>
      <c r="B1761" s="11">
        <v>1451.27</v>
      </c>
      <c r="C1761" s="11">
        <v>2</v>
      </c>
      <c r="D1761" s="11">
        <v>0.1</v>
      </c>
    </row>
    <row r="1762" spans="1:4" x14ac:dyDescent="0.25">
      <c r="A1762" s="11">
        <v>1635.01</v>
      </c>
      <c r="B1762" s="11">
        <v>1043.29</v>
      </c>
      <c r="C1762" s="11">
        <v>4</v>
      </c>
      <c r="D1762" s="11">
        <v>0</v>
      </c>
    </row>
    <row r="1763" spans="1:4" x14ac:dyDescent="0.25">
      <c r="A1763" s="11">
        <v>1193.0899999999999</v>
      </c>
      <c r="B1763" s="11">
        <v>818.24</v>
      </c>
      <c r="C1763" s="11">
        <v>4</v>
      </c>
      <c r="D1763" s="11">
        <v>0</v>
      </c>
    </row>
    <row r="1764" spans="1:4" x14ac:dyDescent="0.25">
      <c r="A1764" s="11">
        <v>1858.75</v>
      </c>
      <c r="B1764" s="11">
        <v>1451.16</v>
      </c>
      <c r="C1764" s="11">
        <v>4</v>
      </c>
      <c r="D1764" s="11">
        <v>0.15</v>
      </c>
    </row>
    <row r="1765" spans="1:4" x14ac:dyDescent="0.25">
      <c r="A1765" s="11">
        <v>1853.77</v>
      </c>
      <c r="B1765" s="11">
        <v>1363.52</v>
      </c>
      <c r="C1765" s="11">
        <v>3</v>
      </c>
      <c r="D1765" s="11">
        <v>0.1</v>
      </c>
    </row>
    <row r="1766" spans="1:4" x14ac:dyDescent="0.25">
      <c r="A1766" s="11">
        <v>1095.72</v>
      </c>
      <c r="B1766" s="11">
        <v>822.2</v>
      </c>
      <c r="C1766" s="11">
        <v>2</v>
      </c>
      <c r="D1766" s="11">
        <v>0.15</v>
      </c>
    </row>
    <row r="1767" spans="1:4" x14ac:dyDescent="0.25">
      <c r="A1767" s="11">
        <v>1102.791777777778</v>
      </c>
      <c r="B1767" s="11">
        <v>742.26521739130465</v>
      </c>
      <c r="C1767" s="11">
        <v>2</v>
      </c>
      <c r="D1767" s="11">
        <v>0.05</v>
      </c>
    </row>
    <row r="1768" spans="1:4" x14ac:dyDescent="0.25">
      <c r="A1768" s="11">
        <v>1878.47</v>
      </c>
      <c r="B1768" s="11">
        <v>1014.91</v>
      </c>
      <c r="C1768" s="11">
        <v>3</v>
      </c>
      <c r="D1768" s="11">
        <v>0</v>
      </c>
    </row>
    <row r="1769" spans="1:4" x14ac:dyDescent="0.25">
      <c r="A1769" s="11">
        <v>1853.77</v>
      </c>
      <c r="B1769" s="11">
        <v>1363.52</v>
      </c>
      <c r="C1769" s="11">
        <v>5</v>
      </c>
      <c r="D1769" s="11">
        <v>0.05</v>
      </c>
    </row>
    <row r="1770" spans="1:4" x14ac:dyDescent="0.25">
      <c r="A1770" s="11">
        <v>29.24</v>
      </c>
      <c r="B1770" s="11">
        <v>742.26521739130465</v>
      </c>
      <c r="C1770" s="11">
        <v>1</v>
      </c>
      <c r="D1770" s="11">
        <v>0.1</v>
      </c>
    </row>
    <row r="1771" spans="1:4" x14ac:dyDescent="0.25">
      <c r="A1771" s="11">
        <v>1102.791777777778</v>
      </c>
      <c r="B1771" s="11">
        <v>242.98</v>
      </c>
      <c r="C1771" s="11">
        <v>5</v>
      </c>
      <c r="D1771" s="11">
        <v>0</v>
      </c>
    </row>
    <row r="1772" spans="1:4" x14ac:dyDescent="0.25">
      <c r="A1772" s="11">
        <v>1635.01</v>
      </c>
      <c r="B1772" s="11">
        <v>1043.29</v>
      </c>
      <c r="C1772" s="11">
        <v>1</v>
      </c>
      <c r="D1772" s="11">
        <v>0.15</v>
      </c>
    </row>
    <row r="1773" spans="1:4" x14ac:dyDescent="0.25">
      <c r="A1773" s="11">
        <v>1216.3599999999999</v>
      </c>
      <c r="B1773" s="11">
        <v>794.8</v>
      </c>
      <c r="C1773" s="11">
        <v>1</v>
      </c>
      <c r="D1773" s="11">
        <v>0.15</v>
      </c>
    </row>
    <row r="1774" spans="1:4" x14ac:dyDescent="0.25">
      <c r="A1774" s="11">
        <v>1501.46</v>
      </c>
      <c r="B1774" s="11">
        <v>1167.73</v>
      </c>
      <c r="C1774" s="11">
        <v>4</v>
      </c>
      <c r="D1774" s="11">
        <v>0.15</v>
      </c>
    </row>
    <row r="1775" spans="1:4" x14ac:dyDescent="0.25">
      <c r="A1775" s="11">
        <v>1197.18</v>
      </c>
      <c r="B1775" s="11">
        <v>722.74</v>
      </c>
      <c r="C1775" s="11">
        <v>4</v>
      </c>
      <c r="D1775" s="11">
        <v>0.15</v>
      </c>
    </row>
    <row r="1776" spans="1:4" x14ac:dyDescent="0.25">
      <c r="A1776" s="11">
        <v>1015.76</v>
      </c>
      <c r="B1776" s="11">
        <v>584.4</v>
      </c>
      <c r="C1776" s="11">
        <v>1</v>
      </c>
      <c r="D1776" s="11">
        <v>0.15</v>
      </c>
    </row>
    <row r="1777" spans="1:4" x14ac:dyDescent="0.25">
      <c r="A1777" s="11">
        <v>428.05</v>
      </c>
      <c r="B1777" s="11">
        <v>246.07</v>
      </c>
      <c r="C1777" s="11">
        <v>2</v>
      </c>
      <c r="D1777" s="11">
        <v>0.05</v>
      </c>
    </row>
    <row r="1778" spans="1:4" x14ac:dyDescent="0.25">
      <c r="A1778" s="11">
        <v>25.57</v>
      </c>
      <c r="B1778" s="11">
        <v>19.05</v>
      </c>
      <c r="C1778" s="11">
        <v>3</v>
      </c>
      <c r="D1778" s="11">
        <v>0.15</v>
      </c>
    </row>
    <row r="1779" spans="1:4" x14ac:dyDescent="0.25">
      <c r="A1779" s="11">
        <v>1858.75</v>
      </c>
      <c r="B1779" s="11">
        <v>1451.16</v>
      </c>
      <c r="C1779" s="11">
        <v>3</v>
      </c>
      <c r="D1779" s="11">
        <v>0</v>
      </c>
    </row>
    <row r="1780" spans="1:4" x14ac:dyDescent="0.25">
      <c r="A1780" s="11">
        <v>1342.75</v>
      </c>
      <c r="B1780" s="11">
        <v>797.94</v>
      </c>
      <c r="C1780" s="11">
        <v>1</v>
      </c>
      <c r="D1780" s="11">
        <v>0.05</v>
      </c>
    </row>
    <row r="1781" spans="1:4" x14ac:dyDescent="0.25">
      <c r="A1781" s="11">
        <v>1216.3599999999999</v>
      </c>
      <c r="B1781" s="11">
        <v>794.8</v>
      </c>
      <c r="C1781" s="11">
        <v>1</v>
      </c>
      <c r="D1781" s="11">
        <v>0.1</v>
      </c>
    </row>
    <row r="1782" spans="1:4" x14ac:dyDescent="0.25">
      <c r="A1782" s="11">
        <v>564.41999999999996</v>
      </c>
      <c r="B1782" s="11">
        <v>293.95999999999998</v>
      </c>
      <c r="C1782" s="11">
        <v>2</v>
      </c>
      <c r="D1782" s="11">
        <v>0.05</v>
      </c>
    </row>
    <row r="1783" spans="1:4" x14ac:dyDescent="0.25">
      <c r="A1783" s="11">
        <v>1635.01</v>
      </c>
      <c r="B1783" s="11">
        <v>1043.29</v>
      </c>
      <c r="C1783" s="11">
        <v>4</v>
      </c>
      <c r="D1783" s="11">
        <v>0.1</v>
      </c>
    </row>
    <row r="1784" spans="1:4" x14ac:dyDescent="0.25">
      <c r="A1784" s="11">
        <v>1102.791777777778</v>
      </c>
      <c r="B1784" s="11">
        <v>169.03</v>
      </c>
      <c r="C1784" s="11">
        <v>3</v>
      </c>
      <c r="D1784" s="11">
        <v>0.15</v>
      </c>
    </row>
    <row r="1785" spans="1:4" x14ac:dyDescent="0.25">
      <c r="A1785" s="11">
        <v>564.41999999999996</v>
      </c>
      <c r="B1785" s="11">
        <v>293.95999999999998</v>
      </c>
      <c r="C1785" s="11">
        <v>1</v>
      </c>
      <c r="D1785" s="11">
        <v>0.05</v>
      </c>
    </row>
    <row r="1786" spans="1:4" x14ac:dyDescent="0.25">
      <c r="A1786" s="11">
        <v>1102.791777777778</v>
      </c>
      <c r="B1786" s="11">
        <v>164.01</v>
      </c>
      <c r="C1786" s="11">
        <v>4</v>
      </c>
      <c r="D1786" s="11">
        <v>0.15</v>
      </c>
    </row>
    <row r="1787" spans="1:4" x14ac:dyDescent="0.25">
      <c r="A1787" s="11">
        <v>1396.22</v>
      </c>
      <c r="B1787" s="11">
        <v>1004.09</v>
      </c>
      <c r="C1787" s="11">
        <v>5</v>
      </c>
      <c r="D1787" s="11">
        <v>0</v>
      </c>
    </row>
    <row r="1788" spans="1:4" x14ac:dyDescent="0.25">
      <c r="A1788" s="11">
        <v>1635.01</v>
      </c>
      <c r="B1788" s="11">
        <v>1043.29</v>
      </c>
      <c r="C1788" s="11">
        <v>3</v>
      </c>
      <c r="D1788" s="11">
        <v>0</v>
      </c>
    </row>
    <row r="1789" spans="1:4" x14ac:dyDescent="0.25">
      <c r="A1789" s="11">
        <v>1485.05</v>
      </c>
      <c r="B1789" s="11">
        <v>988.31</v>
      </c>
      <c r="C1789" s="11">
        <v>3</v>
      </c>
      <c r="D1789" s="11">
        <v>7.5826487677821602E-2</v>
      </c>
    </row>
    <row r="1790" spans="1:4" x14ac:dyDescent="0.25">
      <c r="A1790" s="11">
        <v>1079.8900000000001</v>
      </c>
      <c r="B1790" s="11">
        <v>703.83</v>
      </c>
      <c r="C1790" s="11">
        <v>4</v>
      </c>
      <c r="D1790" s="11">
        <v>0.15</v>
      </c>
    </row>
    <row r="1791" spans="1:4" x14ac:dyDescent="0.25">
      <c r="A1791" s="11">
        <v>270.45</v>
      </c>
      <c r="B1791" s="11">
        <v>742.26521739130465</v>
      </c>
      <c r="C1791" s="11">
        <v>1</v>
      </c>
      <c r="D1791" s="11">
        <v>0.1</v>
      </c>
    </row>
    <row r="1792" spans="1:4" x14ac:dyDescent="0.25">
      <c r="A1792" s="11">
        <v>1095.72</v>
      </c>
      <c r="B1792" s="11">
        <v>822.2</v>
      </c>
      <c r="C1792" s="11">
        <v>3</v>
      </c>
      <c r="D1792" s="11">
        <v>0</v>
      </c>
    </row>
    <row r="1793" spans="1:4" x14ac:dyDescent="0.25">
      <c r="A1793" s="11">
        <v>1745.61</v>
      </c>
      <c r="B1793" s="11">
        <v>1322.44</v>
      </c>
      <c r="C1793" s="11">
        <v>2</v>
      </c>
      <c r="D1793" s="11">
        <v>0</v>
      </c>
    </row>
    <row r="1794" spans="1:4" x14ac:dyDescent="0.25">
      <c r="A1794" s="11">
        <v>818.76</v>
      </c>
      <c r="B1794" s="11">
        <v>527.62</v>
      </c>
      <c r="C1794" s="11">
        <v>2</v>
      </c>
      <c r="D1794" s="11">
        <v>0.05</v>
      </c>
    </row>
    <row r="1795" spans="1:4" x14ac:dyDescent="0.25">
      <c r="A1795" s="11">
        <v>1246.1099999999999</v>
      </c>
      <c r="B1795" s="11">
        <v>833.52</v>
      </c>
      <c r="C1795" s="11">
        <v>5</v>
      </c>
      <c r="D1795" s="11">
        <v>0</v>
      </c>
    </row>
    <row r="1796" spans="1:4" x14ac:dyDescent="0.25">
      <c r="A1796" s="11">
        <v>1102.791777777778</v>
      </c>
      <c r="B1796" s="11">
        <v>316.63</v>
      </c>
      <c r="C1796" s="11">
        <v>1</v>
      </c>
      <c r="D1796" s="11">
        <v>0.15</v>
      </c>
    </row>
    <row r="1797" spans="1:4" x14ac:dyDescent="0.25">
      <c r="A1797" s="11">
        <v>248.57</v>
      </c>
      <c r="B1797" s="11">
        <v>190.67</v>
      </c>
      <c r="C1797" s="11">
        <v>3</v>
      </c>
      <c r="D1797" s="11">
        <v>0.15</v>
      </c>
    </row>
    <row r="1798" spans="1:4" x14ac:dyDescent="0.25">
      <c r="A1798" s="11">
        <v>1015.76</v>
      </c>
      <c r="B1798" s="11">
        <v>584.4</v>
      </c>
      <c r="C1798" s="11">
        <v>4</v>
      </c>
      <c r="D1798" s="11">
        <v>0.1</v>
      </c>
    </row>
    <row r="1799" spans="1:4" x14ac:dyDescent="0.25">
      <c r="A1799" s="11">
        <v>1197.18</v>
      </c>
      <c r="B1799" s="11">
        <v>722.74</v>
      </c>
      <c r="C1799" s="11">
        <v>1</v>
      </c>
      <c r="D1799" s="11">
        <v>0</v>
      </c>
    </row>
    <row r="1800" spans="1:4" x14ac:dyDescent="0.25">
      <c r="A1800" s="11">
        <v>1216.3599999999999</v>
      </c>
      <c r="B1800" s="11">
        <v>794.8</v>
      </c>
      <c r="C1800" s="11">
        <v>2</v>
      </c>
      <c r="D1800" s="11">
        <v>0.05</v>
      </c>
    </row>
    <row r="1801" spans="1:4" x14ac:dyDescent="0.25">
      <c r="A1801" s="11">
        <v>123.19</v>
      </c>
      <c r="B1801" s="11">
        <v>80.36</v>
      </c>
      <c r="C1801" s="11">
        <v>1</v>
      </c>
      <c r="D1801" s="11">
        <v>0.1</v>
      </c>
    </row>
    <row r="1802" spans="1:4" x14ac:dyDescent="0.25">
      <c r="A1802" s="11">
        <v>1197.18</v>
      </c>
      <c r="B1802" s="11">
        <v>722.74</v>
      </c>
      <c r="C1802" s="11">
        <v>5</v>
      </c>
      <c r="D1802" s="11">
        <v>0.05</v>
      </c>
    </row>
    <row r="1803" spans="1:4" x14ac:dyDescent="0.25">
      <c r="A1803" s="11">
        <v>1102.791777777778</v>
      </c>
      <c r="B1803" s="11">
        <v>169.03</v>
      </c>
      <c r="C1803" s="11">
        <v>5</v>
      </c>
      <c r="D1803" s="11">
        <v>0.15</v>
      </c>
    </row>
    <row r="1804" spans="1:4" x14ac:dyDescent="0.25">
      <c r="A1804" s="11">
        <v>1673.69</v>
      </c>
      <c r="B1804" s="11">
        <v>1323.38</v>
      </c>
      <c r="C1804" s="11">
        <v>2</v>
      </c>
      <c r="D1804" s="11">
        <v>0.1</v>
      </c>
    </row>
    <row r="1805" spans="1:4" x14ac:dyDescent="0.25">
      <c r="A1805" s="11">
        <v>248.57</v>
      </c>
      <c r="B1805" s="11">
        <v>190.67</v>
      </c>
      <c r="C1805" s="11">
        <v>2</v>
      </c>
      <c r="D1805" s="11">
        <v>0.05</v>
      </c>
    </row>
    <row r="1806" spans="1:4" x14ac:dyDescent="0.25">
      <c r="A1806" s="11">
        <v>1079.8900000000001</v>
      </c>
      <c r="B1806" s="11">
        <v>703.83</v>
      </c>
      <c r="C1806" s="11">
        <v>3</v>
      </c>
      <c r="D1806" s="11">
        <v>0.05</v>
      </c>
    </row>
    <row r="1807" spans="1:4" x14ac:dyDescent="0.25">
      <c r="A1807" s="11">
        <v>1673.69</v>
      </c>
      <c r="B1807" s="11">
        <v>1323.38</v>
      </c>
      <c r="C1807" s="11">
        <v>4</v>
      </c>
      <c r="D1807" s="11">
        <v>0.05</v>
      </c>
    </row>
    <row r="1808" spans="1:4" x14ac:dyDescent="0.25">
      <c r="A1808" s="11">
        <v>1095.72</v>
      </c>
      <c r="B1808" s="11">
        <v>822.2</v>
      </c>
      <c r="C1808" s="11">
        <v>5</v>
      </c>
      <c r="D1808" s="11">
        <v>0.15</v>
      </c>
    </row>
    <row r="1809" spans="1:4" x14ac:dyDescent="0.25">
      <c r="A1809" s="11">
        <v>1853.77</v>
      </c>
      <c r="B1809" s="11">
        <v>1363.52</v>
      </c>
      <c r="C1809" s="11">
        <v>3</v>
      </c>
      <c r="D1809" s="11">
        <v>0.1</v>
      </c>
    </row>
    <row r="1810" spans="1:4" x14ac:dyDescent="0.25">
      <c r="A1810" s="11">
        <v>1102.791777777778</v>
      </c>
      <c r="B1810" s="11">
        <v>316.63</v>
      </c>
      <c r="C1810" s="11">
        <v>1</v>
      </c>
      <c r="D1810" s="11">
        <v>0</v>
      </c>
    </row>
    <row r="1811" spans="1:4" x14ac:dyDescent="0.25">
      <c r="A1811" s="11">
        <v>1485.05</v>
      </c>
      <c r="B1811" s="11">
        <v>988.31</v>
      </c>
      <c r="C1811" s="11">
        <v>1</v>
      </c>
      <c r="D1811" s="11">
        <v>0.1</v>
      </c>
    </row>
    <row r="1812" spans="1:4" x14ac:dyDescent="0.25">
      <c r="A1812" s="11">
        <v>25.57</v>
      </c>
      <c r="B1812" s="11">
        <v>19.05</v>
      </c>
      <c r="C1812" s="11">
        <v>5</v>
      </c>
      <c r="D1812" s="11">
        <v>0.05</v>
      </c>
    </row>
    <row r="1813" spans="1:4" x14ac:dyDescent="0.25">
      <c r="A1813" s="11">
        <v>270.45</v>
      </c>
      <c r="B1813" s="11">
        <v>742.26521739130465</v>
      </c>
      <c r="C1813" s="11">
        <v>2</v>
      </c>
      <c r="D1813" s="11">
        <v>0</v>
      </c>
    </row>
    <row r="1814" spans="1:4" x14ac:dyDescent="0.25">
      <c r="A1814" s="11">
        <v>1952.65</v>
      </c>
      <c r="B1814" s="11">
        <v>1451.27</v>
      </c>
      <c r="C1814" s="11">
        <v>5</v>
      </c>
      <c r="D1814" s="11">
        <v>0</v>
      </c>
    </row>
    <row r="1815" spans="1:4" x14ac:dyDescent="0.25">
      <c r="A1815" s="11">
        <v>1485.05</v>
      </c>
      <c r="B1815" s="11">
        <v>988.31</v>
      </c>
      <c r="C1815" s="11">
        <v>4</v>
      </c>
      <c r="D1815" s="11">
        <v>0</v>
      </c>
    </row>
    <row r="1816" spans="1:4" x14ac:dyDescent="0.25">
      <c r="A1816" s="11">
        <v>1015.76</v>
      </c>
      <c r="B1816" s="11">
        <v>584.4</v>
      </c>
      <c r="C1816" s="11">
        <v>4</v>
      </c>
      <c r="D1816" s="11">
        <v>0</v>
      </c>
    </row>
    <row r="1817" spans="1:4" x14ac:dyDescent="0.25">
      <c r="A1817" s="11">
        <v>29.24</v>
      </c>
      <c r="B1817" s="11">
        <v>742.26521739130465</v>
      </c>
      <c r="C1817" s="11">
        <v>4</v>
      </c>
      <c r="D1817" s="11">
        <v>0</v>
      </c>
    </row>
    <row r="1818" spans="1:4" x14ac:dyDescent="0.25">
      <c r="A1818" s="11">
        <v>540.94000000000005</v>
      </c>
      <c r="B1818" s="11">
        <v>398.25</v>
      </c>
      <c r="C1818" s="11">
        <v>2</v>
      </c>
      <c r="D1818" s="11">
        <v>0.1</v>
      </c>
    </row>
    <row r="1819" spans="1:4" x14ac:dyDescent="0.25">
      <c r="A1819" s="11">
        <v>1044.6400000000001</v>
      </c>
      <c r="B1819" s="11">
        <v>775.07</v>
      </c>
      <c r="C1819" s="11">
        <v>2</v>
      </c>
      <c r="D1819" s="11">
        <v>0.1</v>
      </c>
    </row>
    <row r="1820" spans="1:4" x14ac:dyDescent="0.25">
      <c r="A1820" s="11">
        <v>270.45</v>
      </c>
      <c r="B1820" s="11">
        <v>742.26521739130465</v>
      </c>
      <c r="C1820" s="11">
        <v>4</v>
      </c>
      <c r="D1820" s="11">
        <v>0</v>
      </c>
    </row>
    <row r="1821" spans="1:4" x14ac:dyDescent="0.25">
      <c r="A1821" s="11">
        <v>1762.92</v>
      </c>
      <c r="B1821" s="11">
        <v>1346.48</v>
      </c>
      <c r="C1821" s="11">
        <v>5</v>
      </c>
      <c r="D1821" s="11">
        <v>0.1</v>
      </c>
    </row>
    <row r="1822" spans="1:4" x14ac:dyDescent="0.25">
      <c r="A1822" s="11">
        <v>388.26</v>
      </c>
      <c r="B1822" s="11">
        <v>199.3</v>
      </c>
      <c r="C1822" s="11">
        <v>1</v>
      </c>
      <c r="D1822" s="11">
        <v>0.15</v>
      </c>
    </row>
    <row r="1823" spans="1:4" x14ac:dyDescent="0.25">
      <c r="A1823" s="11">
        <v>564.41999999999996</v>
      </c>
      <c r="B1823" s="11">
        <v>293.95999999999998</v>
      </c>
      <c r="C1823" s="11">
        <v>1</v>
      </c>
      <c r="D1823" s="11">
        <v>0.1</v>
      </c>
    </row>
    <row r="1824" spans="1:4" x14ac:dyDescent="0.25">
      <c r="A1824" s="11">
        <v>1562.43</v>
      </c>
      <c r="B1824" s="11">
        <v>1195.6300000000001</v>
      </c>
      <c r="C1824" s="11">
        <v>4</v>
      </c>
      <c r="D1824" s="11">
        <v>0.15</v>
      </c>
    </row>
    <row r="1825" spans="1:4" x14ac:dyDescent="0.25">
      <c r="A1825" s="11">
        <v>1878.47</v>
      </c>
      <c r="B1825" s="11">
        <v>1014.91</v>
      </c>
      <c r="C1825" s="11">
        <v>2</v>
      </c>
      <c r="D1825" s="11">
        <v>0.15</v>
      </c>
    </row>
    <row r="1826" spans="1:4" x14ac:dyDescent="0.25">
      <c r="A1826" s="11">
        <v>1562.43</v>
      </c>
      <c r="B1826" s="11">
        <v>1195.6300000000001</v>
      </c>
      <c r="C1826" s="11">
        <v>4</v>
      </c>
      <c r="D1826" s="11">
        <v>0</v>
      </c>
    </row>
    <row r="1827" spans="1:4" x14ac:dyDescent="0.25">
      <c r="A1827" s="11">
        <v>564.41999999999996</v>
      </c>
      <c r="B1827" s="11">
        <v>293.95999999999998</v>
      </c>
      <c r="C1827" s="11">
        <v>4</v>
      </c>
      <c r="D1827" s="11">
        <v>0.05</v>
      </c>
    </row>
    <row r="1828" spans="1:4" x14ac:dyDescent="0.25">
      <c r="A1828" s="11">
        <v>1952.65</v>
      </c>
      <c r="B1828" s="11">
        <v>1451.27</v>
      </c>
      <c r="C1828" s="11">
        <v>2</v>
      </c>
      <c r="D1828" s="11">
        <v>0.15</v>
      </c>
    </row>
    <row r="1829" spans="1:4" x14ac:dyDescent="0.25">
      <c r="A1829" s="11">
        <v>818.76</v>
      </c>
      <c r="B1829" s="11">
        <v>527.62</v>
      </c>
      <c r="C1829" s="11">
        <v>1</v>
      </c>
      <c r="D1829" s="11">
        <v>0.15</v>
      </c>
    </row>
    <row r="1830" spans="1:4" x14ac:dyDescent="0.25">
      <c r="A1830" s="11">
        <v>1474.12</v>
      </c>
      <c r="B1830" s="11">
        <v>764.02</v>
      </c>
      <c r="C1830" s="11">
        <v>5</v>
      </c>
      <c r="D1830" s="11">
        <v>0.1</v>
      </c>
    </row>
    <row r="1831" spans="1:4" x14ac:dyDescent="0.25">
      <c r="A1831" s="11">
        <v>1102.791777777778</v>
      </c>
      <c r="B1831" s="11">
        <v>742.26521739130465</v>
      </c>
      <c r="C1831" s="11">
        <v>3</v>
      </c>
      <c r="D1831" s="11">
        <v>0</v>
      </c>
    </row>
    <row r="1832" spans="1:4" x14ac:dyDescent="0.25">
      <c r="A1832" s="11">
        <v>1102.791777777778</v>
      </c>
      <c r="B1832" s="11">
        <v>742.26521739130465</v>
      </c>
      <c r="C1832" s="11">
        <v>2</v>
      </c>
      <c r="D1832" s="11">
        <v>0.15</v>
      </c>
    </row>
    <row r="1833" spans="1:4" x14ac:dyDescent="0.25">
      <c r="A1833" s="11">
        <v>673.78</v>
      </c>
      <c r="B1833" s="11">
        <v>363.33</v>
      </c>
      <c r="C1833" s="11">
        <v>1</v>
      </c>
      <c r="D1833" s="11">
        <v>0.05</v>
      </c>
    </row>
    <row r="1834" spans="1:4" x14ac:dyDescent="0.25">
      <c r="A1834" s="11">
        <v>1635.01</v>
      </c>
      <c r="B1834" s="11">
        <v>1043.29</v>
      </c>
      <c r="C1834" s="11">
        <v>3</v>
      </c>
      <c r="D1834" s="11">
        <v>0.15</v>
      </c>
    </row>
    <row r="1835" spans="1:4" x14ac:dyDescent="0.25">
      <c r="A1835" s="11">
        <v>1227.24</v>
      </c>
      <c r="B1835" s="11">
        <v>977.09</v>
      </c>
      <c r="C1835" s="11">
        <v>5</v>
      </c>
      <c r="D1835" s="11">
        <v>0</v>
      </c>
    </row>
    <row r="1836" spans="1:4" x14ac:dyDescent="0.25">
      <c r="A1836" s="11">
        <v>25.57</v>
      </c>
      <c r="B1836" s="11">
        <v>19.05</v>
      </c>
      <c r="C1836" s="11">
        <v>2</v>
      </c>
      <c r="D1836" s="11">
        <v>0</v>
      </c>
    </row>
    <row r="1837" spans="1:4" x14ac:dyDescent="0.25">
      <c r="A1837" s="11">
        <v>270.45</v>
      </c>
      <c r="B1837" s="11">
        <v>742.26521739130465</v>
      </c>
      <c r="C1837" s="11">
        <v>3</v>
      </c>
      <c r="D1837" s="11">
        <v>0.1</v>
      </c>
    </row>
    <row r="1838" spans="1:4" x14ac:dyDescent="0.25">
      <c r="A1838" s="11">
        <v>1878.47</v>
      </c>
      <c r="B1838" s="11">
        <v>1014.91</v>
      </c>
      <c r="C1838" s="11">
        <v>3</v>
      </c>
      <c r="D1838" s="11">
        <v>0.1</v>
      </c>
    </row>
    <row r="1839" spans="1:4" x14ac:dyDescent="0.25">
      <c r="A1839" s="11">
        <v>564.41999999999996</v>
      </c>
      <c r="B1839" s="11">
        <v>293.95999999999998</v>
      </c>
      <c r="C1839" s="11">
        <v>2</v>
      </c>
      <c r="D1839" s="11">
        <v>0.05</v>
      </c>
    </row>
    <row r="1840" spans="1:4" x14ac:dyDescent="0.25">
      <c r="A1840" s="11">
        <v>1227.24</v>
      </c>
      <c r="B1840" s="11">
        <v>977.09</v>
      </c>
      <c r="C1840" s="11">
        <v>5</v>
      </c>
      <c r="D1840" s="11">
        <v>0.1</v>
      </c>
    </row>
    <row r="1841" spans="1:4" x14ac:dyDescent="0.25">
      <c r="A1841" s="11">
        <v>1858.75</v>
      </c>
      <c r="B1841" s="11">
        <v>1451.16</v>
      </c>
      <c r="C1841" s="11">
        <v>5</v>
      </c>
      <c r="D1841" s="11">
        <v>0.05</v>
      </c>
    </row>
    <row r="1842" spans="1:4" x14ac:dyDescent="0.25">
      <c r="A1842" s="11">
        <v>1762.92</v>
      </c>
      <c r="B1842" s="11">
        <v>1346.48</v>
      </c>
      <c r="C1842" s="11">
        <v>1</v>
      </c>
      <c r="D1842" s="11">
        <v>0.15</v>
      </c>
    </row>
    <row r="1843" spans="1:4" x14ac:dyDescent="0.25">
      <c r="A1843" s="11">
        <v>1635.01</v>
      </c>
      <c r="B1843" s="11">
        <v>1043.29</v>
      </c>
      <c r="C1843" s="11">
        <v>5</v>
      </c>
      <c r="D1843" s="11">
        <v>0.1</v>
      </c>
    </row>
    <row r="1844" spans="1:4" x14ac:dyDescent="0.25">
      <c r="A1844" s="11">
        <v>248.57</v>
      </c>
      <c r="B1844" s="11">
        <v>190.67</v>
      </c>
      <c r="C1844" s="11">
        <v>2</v>
      </c>
      <c r="D1844" s="11">
        <v>0.05</v>
      </c>
    </row>
    <row r="1845" spans="1:4" x14ac:dyDescent="0.25">
      <c r="A1845" s="11">
        <v>1102.791777777778</v>
      </c>
      <c r="B1845" s="11">
        <v>164.01</v>
      </c>
      <c r="C1845" s="11">
        <v>4</v>
      </c>
      <c r="D1845" s="11">
        <v>0.15</v>
      </c>
    </row>
    <row r="1846" spans="1:4" x14ac:dyDescent="0.25">
      <c r="A1846" s="11">
        <v>1079.8900000000001</v>
      </c>
      <c r="B1846" s="11">
        <v>703.83</v>
      </c>
      <c r="C1846" s="11">
        <v>1</v>
      </c>
      <c r="D1846" s="11">
        <v>0</v>
      </c>
    </row>
    <row r="1847" spans="1:4" x14ac:dyDescent="0.25">
      <c r="A1847" s="11">
        <v>29.24</v>
      </c>
      <c r="B1847" s="11">
        <v>742.26521739130465</v>
      </c>
      <c r="C1847" s="11">
        <v>4</v>
      </c>
      <c r="D1847" s="11">
        <v>0.05</v>
      </c>
    </row>
    <row r="1848" spans="1:4" x14ac:dyDescent="0.25">
      <c r="A1848" s="11">
        <v>1879.08</v>
      </c>
      <c r="B1848" s="11">
        <v>1004.56</v>
      </c>
      <c r="C1848" s="11">
        <v>5</v>
      </c>
      <c r="D1848" s="11">
        <v>0</v>
      </c>
    </row>
    <row r="1849" spans="1:4" x14ac:dyDescent="0.25">
      <c r="A1849" s="11">
        <v>1879.08</v>
      </c>
      <c r="B1849" s="11">
        <v>1004.56</v>
      </c>
      <c r="C1849" s="11">
        <v>1</v>
      </c>
      <c r="D1849" s="11">
        <v>0.05</v>
      </c>
    </row>
    <row r="1850" spans="1:4" x14ac:dyDescent="0.25">
      <c r="A1850" s="11">
        <v>1562.43</v>
      </c>
      <c r="B1850" s="11">
        <v>1195.6300000000001</v>
      </c>
      <c r="C1850" s="11">
        <v>2</v>
      </c>
      <c r="D1850" s="11">
        <v>0.1</v>
      </c>
    </row>
    <row r="1851" spans="1:4" x14ac:dyDescent="0.25">
      <c r="A1851" s="11">
        <v>1194.1199999999999</v>
      </c>
      <c r="B1851" s="11">
        <v>838.95</v>
      </c>
      <c r="C1851" s="11">
        <v>3</v>
      </c>
      <c r="D1851" s="11">
        <v>0</v>
      </c>
    </row>
    <row r="1852" spans="1:4" x14ac:dyDescent="0.25">
      <c r="A1852" s="11">
        <v>1762.92</v>
      </c>
      <c r="B1852" s="11">
        <v>1346.48</v>
      </c>
      <c r="C1852" s="11">
        <v>2</v>
      </c>
      <c r="D1852" s="11">
        <v>0</v>
      </c>
    </row>
    <row r="1853" spans="1:4" x14ac:dyDescent="0.25">
      <c r="A1853" s="11">
        <v>429.15</v>
      </c>
      <c r="B1853" s="11">
        <v>258.72000000000003</v>
      </c>
      <c r="C1853" s="11">
        <v>1</v>
      </c>
      <c r="D1853" s="11">
        <v>0.05</v>
      </c>
    </row>
    <row r="1854" spans="1:4" x14ac:dyDescent="0.25">
      <c r="A1854" s="11">
        <v>1197.18</v>
      </c>
      <c r="B1854" s="11">
        <v>722.74</v>
      </c>
      <c r="C1854" s="11">
        <v>5</v>
      </c>
      <c r="D1854" s="11">
        <v>0.15</v>
      </c>
    </row>
    <row r="1855" spans="1:4" x14ac:dyDescent="0.25">
      <c r="A1855" s="11">
        <v>109.78</v>
      </c>
      <c r="B1855" s="11">
        <v>70.59</v>
      </c>
      <c r="C1855" s="11">
        <v>2</v>
      </c>
      <c r="D1855" s="11">
        <v>0.15</v>
      </c>
    </row>
    <row r="1856" spans="1:4" x14ac:dyDescent="0.25">
      <c r="A1856" s="11">
        <v>1227.24</v>
      </c>
      <c r="B1856" s="11">
        <v>977.09</v>
      </c>
      <c r="C1856" s="11">
        <v>5</v>
      </c>
      <c r="D1856" s="11">
        <v>0.05</v>
      </c>
    </row>
    <row r="1857" spans="1:4" x14ac:dyDescent="0.25">
      <c r="A1857" s="11">
        <v>388.26</v>
      </c>
      <c r="B1857" s="11">
        <v>199.3</v>
      </c>
      <c r="C1857" s="11">
        <v>3</v>
      </c>
      <c r="D1857" s="11">
        <v>0.15</v>
      </c>
    </row>
    <row r="1858" spans="1:4" x14ac:dyDescent="0.25">
      <c r="A1858" s="11">
        <v>1246.1099999999999</v>
      </c>
      <c r="B1858" s="11">
        <v>833.52</v>
      </c>
      <c r="C1858" s="11">
        <v>3</v>
      </c>
      <c r="D1858" s="11">
        <v>0</v>
      </c>
    </row>
    <row r="1859" spans="1:4" x14ac:dyDescent="0.25">
      <c r="A1859" s="11">
        <v>25.57</v>
      </c>
      <c r="B1859" s="11">
        <v>19.05</v>
      </c>
      <c r="C1859" s="11">
        <v>4</v>
      </c>
      <c r="D1859" s="11">
        <v>0.05</v>
      </c>
    </row>
    <row r="1860" spans="1:4" x14ac:dyDescent="0.25">
      <c r="A1860" s="11">
        <v>1485.05</v>
      </c>
      <c r="B1860" s="11">
        <v>988.31</v>
      </c>
      <c r="C1860" s="11">
        <v>3</v>
      </c>
      <c r="D1860" s="11">
        <v>0</v>
      </c>
    </row>
    <row r="1861" spans="1:4" x14ac:dyDescent="0.25">
      <c r="A1861" s="11">
        <v>1015.76</v>
      </c>
      <c r="B1861" s="11">
        <v>584.4</v>
      </c>
      <c r="C1861" s="11">
        <v>4</v>
      </c>
      <c r="D1861" s="11">
        <v>0.05</v>
      </c>
    </row>
    <row r="1862" spans="1:4" x14ac:dyDescent="0.25">
      <c r="A1862" s="11">
        <v>428.05</v>
      </c>
      <c r="B1862" s="11">
        <v>246.07</v>
      </c>
      <c r="C1862" s="11">
        <v>4</v>
      </c>
      <c r="D1862" s="11">
        <v>0.05</v>
      </c>
    </row>
    <row r="1863" spans="1:4" x14ac:dyDescent="0.25">
      <c r="A1863" s="11">
        <v>1102.791777777778</v>
      </c>
      <c r="B1863" s="11">
        <v>242.98</v>
      </c>
      <c r="C1863" s="11">
        <v>4</v>
      </c>
      <c r="D1863" s="11">
        <v>0.05</v>
      </c>
    </row>
    <row r="1864" spans="1:4" x14ac:dyDescent="0.25">
      <c r="A1864" s="11">
        <v>1134.8</v>
      </c>
      <c r="B1864" s="11">
        <v>675.1</v>
      </c>
      <c r="C1864" s="11">
        <v>5</v>
      </c>
      <c r="D1864" s="11">
        <v>0</v>
      </c>
    </row>
    <row r="1865" spans="1:4" x14ac:dyDescent="0.25">
      <c r="A1865" s="11">
        <v>1165.3699999999999</v>
      </c>
      <c r="B1865" s="11">
        <v>926.55</v>
      </c>
      <c r="C1865" s="11">
        <v>5</v>
      </c>
      <c r="D1865" s="11">
        <v>0</v>
      </c>
    </row>
    <row r="1866" spans="1:4" x14ac:dyDescent="0.25">
      <c r="A1866" s="11">
        <v>1673.69</v>
      </c>
      <c r="B1866" s="11">
        <v>1323.38</v>
      </c>
      <c r="C1866" s="11">
        <v>5</v>
      </c>
      <c r="D1866" s="11">
        <v>0.1</v>
      </c>
    </row>
    <row r="1867" spans="1:4" x14ac:dyDescent="0.25">
      <c r="A1867" s="11">
        <v>1342.75</v>
      </c>
      <c r="B1867" s="11">
        <v>797.94</v>
      </c>
      <c r="C1867" s="11">
        <v>2</v>
      </c>
      <c r="D1867" s="11">
        <v>0.05</v>
      </c>
    </row>
    <row r="1868" spans="1:4" x14ac:dyDescent="0.25">
      <c r="A1868" s="11">
        <v>1246.1099999999999</v>
      </c>
      <c r="B1868" s="11">
        <v>833.52</v>
      </c>
      <c r="C1868" s="11">
        <v>4</v>
      </c>
      <c r="D1868" s="11">
        <v>0</v>
      </c>
    </row>
    <row r="1869" spans="1:4" x14ac:dyDescent="0.25">
      <c r="A1869" s="11">
        <v>318.05</v>
      </c>
      <c r="B1869" s="11">
        <v>742.26521739130465</v>
      </c>
      <c r="C1869" s="11">
        <v>4</v>
      </c>
      <c r="D1869" s="11">
        <v>0.15</v>
      </c>
    </row>
    <row r="1870" spans="1:4" x14ac:dyDescent="0.25">
      <c r="A1870" s="11">
        <v>1194.1199999999999</v>
      </c>
      <c r="B1870" s="11">
        <v>838.95</v>
      </c>
      <c r="C1870" s="11">
        <v>5</v>
      </c>
      <c r="D1870" s="11">
        <v>0.15</v>
      </c>
    </row>
    <row r="1871" spans="1:4" x14ac:dyDescent="0.25">
      <c r="A1871" s="11">
        <v>1165.3699999999999</v>
      </c>
      <c r="B1871" s="11">
        <v>926.55</v>
      </c>
      <c r="C1871" s="11">
        <v>3</v>
      </c>
      <c r="D1871" s="11">
        <v>0</v>
      </c>
    </row>
    <row r="1872" spans="1:4" x14ac:dyDescent="0.25">
      <c r="A1872" s="11">
        <v>1194.1199999999999</v>
      </c>
      <c r="B1872" s="11">
        <v>838.95</v>
      </c>
      <c r="C1872" s="11">
        <v>2</v>
      </c>
      <c r="D1872" s="11">
        <v>0</v>
      </c>
    </row>
    <row r="1873" spans="1:4" x14ac:dyDescent="0.25">
      <c r="A1873" s="11">
        <v>1501.46</v>
      </c>
      <c r="B1873" s="11">
        <v>1167.73</v>
      </c>
      <c r="C1873" s="11">
        <v>5</v>
      </c>
      <c r="D1873" s="11">
        <v>0.15</v>
      </c>
    </row>
    <row r="1874" spans="1:4" x14ac:dyDescent="0.25">
      <c r="A1874" s="11">
        <v>564.41999999999996</v>
      </c>
      <c r="B1874" s="11">
        <v>293.95999999999998</v>
      </c>
      <c r="C1874" s="11">
        <v>2</v>
      </c>
      <c r="D1874" s="11">
        <v>0.15</v>
      </c>
    </row>
    <row r="1875" spans="1:4" x14ac:dyDescent="0.25">
      <c r="A1875" s="11">
        <v>540.94000000000005</v>
      </c>
      <c r="B1875" s="11">
        <v>398.25</v>
      </c>
      <c r="C1875" s="11">
        <v>3</v>
      </c>
      <c r="D1875" s="11">
        <v>0</v>
      </c>
    </row>
    <row r="1876" spans="1:4" x14ac:dyDescent="0.25">
      <c r="A1876" s="11">
        <v>248.57</v>
      </c>
      <c r="B1876" s="11">
        <v>190.67</v>
      </c>
      <c r="C1876" s="11">
        <v>1</v>
      </c>
      <c r="D1876" s="11">
        <v>0.15</v>
      </c>
    </row>
    <row r="1877" spans="1:4" x14ac:dyDescent="0.25">
      <c r="A1877" s="11">
        <v>1015.76</v>
      </c>
      <c r="B1877" s="11">
        <v>584.4</v>
      </c>
      <c r="C1877" s="11">
        <v>3</v>
      </c>
      <c r="D1877" s="11">
        <v>0.15</v>
      </c>
    </row>
    <row r="1878" spans="1:4" x14ac:dyDescent="0.25">
      <c r="A1878" s="11">
        <v>1342.75</v>
      </c>
      <c r="B1878" s="11">
        <v>797.94</v>
      </c>
      <c r="C1878" s="11">
        <v>1</v>
      </c>
      <c r="D1878" s="11">
        <v>0.05</v>
      </c>
    </row>
    <row r="1879" spans="1:4" x14ac:dyDescent="0.25">
      <c r="A1879" s="11">
        <v>1673.69</v>
      </c>
      <c r="B1879" s="11">
        <v>1323.38</v>
      </c>
      <c r="C1879" s="11">
        <v>5</v>
      </c>
      <c r="D1879" s="11">
        <v>0.1</v>
      </c>
    </row>
    <row r="1880" spans="1:4" x14ac:dyDescent="0.25">
      <c r="A1880" s="11">
        <v>1487.41</v>
      </c>
      <c r="B1880" s="11">
        <v>813.07</v>
      </c>
      <c r="C1880" s="11">
        <v>3</v>
      </c>
      <c r="D1880" s="11">
        <v>0.1</v>
      </c>
    </row>
    <row r="1881" spans="1:4" x14ac:dyDescent="0.25">
      <c r="A1881" s="11">
        <v>1635.01</v>
      </c>
      <c r="B1881" s="11">
        <v>1043.29</v>
      </c>
      <c r="C1881" s="11">
        <v>2</v>
      </c>
      <c r="D1881" s="11">
        <v>0.1</v>
      </c>
    </row>
    <row r="1882" spans="1:4" x14ac:dyDescent="0.25">
      <c r="A1882" s="11">
        <v>1485.05</v>
      </c>
      <c r="B1882" s="11">
        <v>988.31</v>
      </c>
      <c r="C1882" s="11">
        <v>4</v>
      </c>
      <c r="D1882" s="11">
        <v>0.15</v>
      </c>
    </row>
    <row r="1883" spans="1:4" x14ac:dyDescent="0.25">
      <c r="A1883" s="11">
        <v>1342.75</v>
      </c>
      <c r="B1883" s="11">
        <v>797.94</v>
      </c>
      <c r="C1883" s="11">
        <v>5</v>
      </c>
      <c r="D1883" s="11">
        <v>0.1</v>
      </c>
    </row>
    <row r="1884" spans="1:4" x14ac:dyDescent="0.25">
      <c r="A1884" s="11">
        <v>25.57</v>
      </c>
      <c r="B1884" s="11">
        <v>19.05</v>
      </c>
      <c r="C1884" s="11">
        <v>3</v>
      </c>
      <c r="D1884" s="11">
        <v>0</v>
      </c>
    </row>
    <row r="1885" spans="1:4" x14ac:dyDescent="0.25">
      <c r="A1885" s="11">
        <v>818.76</v>
      </c>
      <c r="B1885" s="11">
        <v>527.62</v>
      </c>
      <c r="C1885" s="11">
        <v>4</v>
      </c>
      <c r="D1885" s="11">
        <v>0.15</v>
      </c>
    </row>
    <row r="1886" spans="1:4" x14ac:dyDescent="0.25">
      <c r="A1886" s="11">
        <v>1272.23</v>
      </c>
      <c r="B1886" s="11">
        <v>952.65</v>
      </c>
      <c r="C1886" s="11">
        <v>4</v>
      </c>
      <c r="D1886" s="11">
        <v>0.1</v>
      </c>
    </row>
    <row r="1887" spans="1:4" x14ac:dyDescent="0.25">
      <c r="A1887" s="11">
        <v>109.78</v>
      </c>
      <c r="B1887" s="11">
        <v>70.59</v>
      </c>
      <c r="C1887" s="11">
        <v>4</v>
      </c>
      <c r="D1887" s="11">
        <v>0</v>
      </c>
    </row>
    <row r="1888" spans="1:4" x14ac:dyDescent="0.25">
      <c r="A1888" s="11">
        <v>1342.75</v>
      </c>
      <c r="B1888" s="11">
        <v>797.94</v>
      </c>
      <c r="C1888" s="11">
        <v>4</v>
      </c>
      <c r="D1888" s="11">
        <v>0.15</v>
      </c>
    </row>
    <row r="1889" spans="1:4" x14ac:dyDescent="0.25">
      <c r="A1889" s="11">
        <v>429.15</v>
      </c>
      <c r="B1889" s="11">
        <v>258.72000000000003</v>
      </c>
      <c r="C1889" s="11">
        <v>5</v>
      </c>
      <c r="D1889" s="11">
        <v>0.1</v>
      </c>
    </row>
    <row r="1890" spans="1:4" x14ac:dyDescent="0.25">
      <c r="A1890" s="11">
        <v>1194.1199999999999</v>
      </c>
      <c r="B1890" s="11">
        <v>838.95</v>
      </c>
      <c r="C1890" s="11">
        <v>5</v>
      </c>
      <c r="D1890" s="11">
        <v>0.1</v>
      </c>
    </row>
    <row r="1891" spans="1:4" x14ac:dyDescent="0.25">
      <c r="A1891" s="11">
        <v>29.24</v>
      </c>
      <c r="B1891" s="11">
        <v>742.26521739130465</v>
      </c>
      <c r="C1891" s="11">
        <v>1</v>
      </c>
      <c r="D1891" s="11">
        <v>0.1</v>
      </c>
    </row>
    <row r="1892" spans="1:4" x14ac:dyDescent="0.25">
      <c r="A1892" s="11">
        <v>1227.24</v>
      </c>
      <c r="B1892" s="11">
        <v>977.09</v>
      </c>
      <c r="C1892" s="11">
        <v>4</v>
      </c>
      <c r="D1892" s="11">
        <v>0</v>
      </c>
    </row>
    <row r="1893" spans="1:4" x14ac:dyDescent="0.25">
      <c r="A1893" s="11">
        <v>1015.76</v>
      </c>
      <c r="B1893" s="11">
        <v>584.4</v>
      </c>
      <c r="C1893" s="11">
        <v>4</v>
      </c>
      <c r="D1893" s="11">
        <v>0.05</v>
      </c>
    </row>
    <row r="1894" spans="1:4" x14ac:dyDescent="0.25">
      <c r="A1894" s="11">
        <v>1798.97</v>
      </c>
      <c r="B1894" s="11">
        <v>1329.15</v>
      </c>
      <c r="C1894" s="11">
        <v>1</v>
      </c>
      <c r="D1894" s="11">
        <v>0.05</v>
      </c>
    </row>
    <row r="1895" spans="1:4" x14ac:dyDescent="0.25">
      <c r="A1895" s="11">
        <v>1015.76</v>
      </c>
      <c r="B1895" s="11">
        <v>584.4</v>
      </c>
      <c r="C1895" s="11">
        <v>4</v>
      </c>
      <c r="D1895" s="11">
        <v>0.15</v>
      </c>
    </row>
    <row r="1896" spans="1:4" x14ac:dyDescent="0.25">
      <c r="A1896" s="11">
        <v>1879.08</v>
      </c>
      <c r="B1896" s="11">
        <v>1004.56</v>
      </c>
      <c r="C1896" s="11">
        <v>2</v>
      </c>
      <c r="D1896" s="11">
        <v>0</v>
      </c>
    </row>
    <row r="1897" spans="1:4" x14ac:dyDescent="0.25">
      <c r="A1897" s="11">
        <v>1216.3599999999999</v>
      </c>
      <c r="B1897" s="11">
        <v>794.8</v>
      </c>
      <c r="C1897" s="11">
        <v>5</v>
      </c>
      <c r="D1897" s="11">
        <v>0.05</v>
      </c>
    </row>
    <row r="1898" spans="1:4" x14ac:dyDescent="0.25">
      <c r="A1898" s="11">
        <v>1487.41</v>
      </c>
      <c r="B1898" s="11">
        <v>813.07</v>
      </c>
      <c r="C1898" s="11">
        <v>5</v>
      </c>
      <c r="D1898" s="11">
        <v>0.15</v>
      </c>
    </row>
    <row r="1899" spans="1:4" x14ac:dyDescent="0.25">
      <c r="A1899" s="11">
        <v>1562.43</v>
      </c>
      <c r="B1899" s="11">
        <v>1195.6300000000001</v>
      </c>
      <c r="C1899" s="11">
        <v>3</v>
      </c>
      <c r="D1899" s="11">
        <v>0.1</v>
      </c>
    </row>
    <row r="1900" spans="1:4" x14ac:dyDescent="0.25">
      <c r="A1900" s="11">
        <v>1762.92</v>
      </c>
      <c r="B1900" s="11">
        <v>1346.48</v>
      </c>
      <c r="C1900" s="11">
        <v>5</v>
      </c>
      <c r="D1900" s="11">
        <v>0.05</v>
      </c>
    </row>
    <row r="1901" spans="1:4" x14ac:dyDescent="0.25">
      <c r="A1901" s="11">
        <v>1197.18</v>
      </c>
      <c r="B1901" s="11">
        <v>722.74</v>
      </c>
      <c r="C1901" s="11">
        <v>5</v>
      </c>
      <c r="D1901" s="11">
        <v>0.05</v>
      </c>
    </row>
    <row r="1902" spans="1:4" x14ac:dyDescent="0.25">
      <c r="A1902" s="11">
        <v>109.78</v>
      </c>
      <c r="B1902" s="11">
        <v>70.59</v>
      </c>
      <c r="C1902" s="11">
        <v>4</v>
      </c>
      <c r="D1902" s="11">
        <v>0.1</v>
      </c>
    </row>
    <row r="1903" spans="1:4" x14ac:dyDescent="0.25">
      <c r="A1903" s="11">
        <v>123.19</v>
      </c>
      <c r="B1903" s="11">
        <v>80.36</v>
      </c>
      <c r="C1903" s="11">
        <v>3</v>
      </c>
      <c r="D1903" s="11">
        <v>0.15</v>
      </c>
    </row>
    <row r="1904" spans="1:4" x14ac:dyDescent="0.25">
      <c r="A1904" s="11">
        <v>1798.97</v>
      </c>
      <c r="B1904" s="11">
        <v>1329.15</v>
      </c>
      <c r="C1904" s="11">
        <v>1</v>
      </c>
      <c r="D1904" s="11">
        <v>0.15</v>
      </c>
    </row>
    <row r="1905" spans="1:4" x14ac:dyDescent="0.25">
      <c r="A1905" s="11">
        <v>1102.791777777778</v>
      </c>
      <c r="B1905" s="11">
        <v>164.01</v>
      </c>
      <c r="C1905" s="11">
        <v>3</v>
      </c>
      <c r="D1905" s="11">
        <v>0.15</v>
      </c>
    </row>
    <row r="1906" spans="1:4" x14ac:dyDescent="0.25">
      <c r="A1906" s="11">
        <v>270.45</v>
      </c>
      <c r="B1906" s="11">
        <v>742.26521739130465</v>
      </c>
      <c r="C1906" s="11">
        <v>2</v>
      </c>
      <c r="D1906" s="11">
        <v>0.1</v>
      </c>
    </row>
    <row r="1907" spans="1:4" x14ac:dyDescent="0.25">
      <c r="A1907" s="11">
        <v>1562.43</v>
      </c>
      <c r="B1907" s="11">
        <v>1195.6300000000001</v>
      </c>
      <c r="C1907" s="11">
        <v>1</v>
      </c>
      <c r="D1907" s="11">
        <v>0</v>
      </c>
    </row>
    <row r="1908" spans="1:4" x14ac:dyDescent="0.25">
      <c r="A1908" s="11">
        <v>1474.12</v>
      </c>
      <c r="B1908" s="11">
        <v>764.02</v>
      </c>
      <c r="C1908" s="11">
        <v>4</v>
      </c>
      <c r="D1908" s="11">
        <v>0.1</v>
      </c>
    </row>
    <row r="1909" spans="1:4" x14ac:dyDescent="0.25">
      <c r="A1909" s="11">
        <v>1853.77</v>
      </c>
      <c r="B1909" s="11">
        <v>1363.52</v>
      </c>
      <c r="C1909" s="11">
        <v>2</v>
      </c>
      <c r="D1909" s="11">
        <v>0.15</v>
      </c>
    </row>
    <row r="1910" spans="1:4" x14ac:dyDescent="0.25">
      <c r="A1910" s="11">
        <v>248.57</v>
      </c>
      <c r="B1910" s="11">
        <v>190.67</v>
      </c>
      <c r="C1910" s="11">
        <v>1</v>
      </c>
      <c r="D1910" s="11">
        <v>0.1</v>
      </c>
    </row>
    <row r="1911" spans="1:4" x14ac:dyDescent="0.25">
      <c r="A1911" s="11">
        <v>1102.791777777778</v>
      </c>
      <c r="B1911" s="11">
        <v>742.26521739130465</v>
      </c>
      <c r="C1911" s="11">
        <v>5</v>
      </c>
      <c r="D1911" s="11">
        <v>0.1</v>
      </c>
    </row>
    <row r="1912" spans="1:4" x14ac:dyDescent="0.25">
      <c r="A1912" s="11">
        <v>1762.92</v>
      </c>
      <c r="B1912" s="11">
        <v>1346.48</v>
      </c>
      <c r="C1912" s="11">
        <v>3</v>
      </c>
      <c r="D1912" s="11">
        <v>0</v>
      </c>
    </row>
    <row r="1913" spans="1:4" x14ac:dyDescent="0.25">
      <c r="A1913" s="11">
        <v>1227.24</v>
      </c>
      <c r="B1913" s="11">
        <v>977.09</v>
      </c>
      <c r="C1913" s="11">
        <v>4</v>
      </c>
      <c r="D1913" s="11">
        <v>0.15</v>
      </c>
    </row>
    <row r="1914" spans="1:4" x14ac:dyDescent="0.25">
      <c r="A1914" s="11">
        <v>25.57</v>
      </c>
      <c r="B1914" s="11">
        <v>19.05</v>
      </c>
      <c r="C1914" s="11">
        <v>5</v>
      </c>
      <c r="D1914" s="11">
        <v>0.1</v>
      </c>
    </row>
    <row r="1915" spans="1:4" x14ac:dyDescent="0.25">
      <c r="A1915" s="11">
        <v>1102.791777777778</v>
      </c>
      <c r="B1915" s="11">
        <v>164.01</v>
      </c>
      <c r="C1915" s="11">
        <v>1</v>
      </c>
      <c r="D1915" s="11">
        <v>0.15</v>
      </c>
    </row>
    <row r="1916" spans="1:4" x14ac:dyDescent="0.25">
      <c r="A1916" s="11">
        <v>1102.791777777778</v>
      </c>
      <c r="B1916" s="11">
        <v>164.01</v>
      </c>
      <c r="C1916" s="11">
        <v>3</v>
      </c>
      <c r="D1916" s="11">
        <v>0</v>
      </c>
    </row>
    <row r="1917" spans="1:4" x14ac:dyDescent="0.25">
      <c r="A1917" s="11">
        <v>1878.47</v>
      </c>
      <c r="B1917" s="11">
        <v>1014.91</v>
      </c>
      <c r="C1917" s="11">
        <v>4</v>
      </c>
      <c r="D1917" s="11">
        <v>0.05</v>
      </c>
    </row>
    <row r="1918" spans="1:4" x14ac:dyDescent="0.25">
      <c r="A1918" s="11">
        <v>109.78</v>
      </c>
      <c r="B1918" s="11">
        <v>70.59</v>
      </c>
      <c r="C1918" s="11">
        <v>5</v>
      </c>
      <c r="D1918" s="11">
        <v>0.1</v>
      </c>
    </row>
    <row r="1919" spans="1:4" x14ac:dyDescent="0.25">
      <c r="A1919" s="11">
        <v>1858.75</v>
      </c>
      <c r="B1919" s="11">
        <v>1451.16</v>
      </c>
      <c r="C1919" s="11">
        <v>4</v>
      </c>
      <c r="D1919" s="11">
        <v>0.1</v>
      </c>
    </row>
    <row r="1920" spans="1:4" x14ac:dyDescent="0.25">
      <c r="A1920" s="11">
        <v>388.26</v>
      </c>
      <c r="B1920" s="11">
        <v>199.3</v>
      </c>
      <c r="C1920" s="11">
        <v>5</v>
      </c>
      <c r="D1920" s="11">
        <v>0.05</v>
      </c>
    </row>
    <row r="1921" spans="1:4" x14ac:dyDescent="0.25">
      <c r="A1921" s="11">
        <v>1474.12</v>
      </c>
      <c r="B1921" s="11">
        <v>764.02</v>
      </c>
      <c r="C1921" s="11">
        <v>2</v>
      </c>
      <c r="D1921" s="11">
        <v>0.15</v>
      </c>
    </row>
    <row r="1922" spans="1:4" x14ac:dyDescent="0.25">
      <c r="A1922" s="11">
        <v>1102.791777777778</v>
      </c>
      <c r="B1922" s="11">
        <v>164.01</v>
      </c>
      <c r="C1922" s="11">
        <v>5</v>
      </c>
      <c r="D1922" s="11">
        <v>0.05</v>
      </c>
    </row>
    <row r="1923" spans="1:4" x14ac:dyDescent="0.25">
      <c r="A1923" s="11">
        <v>248.57</v>
      </c>
      <c r="B1923" s="11">
        <v>190.67</v>
      </c>
      <c r="C1923" s="11">
        <v>1</v>
      </c>
      <c r="D1923" s="11">
        <v>0.05</v>
      </c>
    </row>
    <row r="1924" spans="1:4" x14ac:dyDescent="0.25">
      <c r="A1924" s="11">
        <v>1227.24</v>
      </c>
      <c r="B1924" s="11">
        <v>977.09</v>
      </c>
      <c r="C1924" s="11">
        <v>5</v>
      </c>
      <c r="D1924" s="11">
        <v>0</v>
      </c>
    </row>
    <row r="1925" spans="1:4" x14ac:dyDescent="0.25">
      <c r="A1925" s="11">
        <v>318.05</v>
      </c>
      <c r="B1925" s="11">
        <v>742.26521739130465</v>
      </c>
      <c r="C1925" s="11">
        <v>3</v>
      </c>
      <c r="D1925" s="11">
        <v>0</v>
      </c>
    </row>
    <row r="1926" spans="1:4" x14ac:dyDescent="0.25">
      <c r="A1926" s="11">
        <v>1194.1199999999999</v>
      </c>
      <c r="B1926" s="11">
        <v>838.95</v>
      </c>
      <c r="C1926" s="11">
        <v>4</v>
      </c>
      <c r="D1926" s="11">
        <v>0.1</v>
      </c>
    </row>
    <row r="1927" spans="1:4" x14ac:dyDescent="0.25">
      <c r="A1927" s="11">
        <v>25.57</v>
      </c>
      <c r="B1927" s="11">
        <v>19.05</v>
      </c>
      <c r="C1927" s="11">
        <v>4</v>
      </c>
      <c r="D1927" s="11">
        <v>0</v>
      </c>
    </row>
    <row r="1928" spans="1:4" x14ac:dyDescent="0.25">
      <c r="A1928" s="11">
        <v>1272.23</v>
      </c>
      <c r="B1928" s="11">
        <v>952.65</v>
      </c>
      <c r="C1928" s="11">
        <v>5</v>
      </c>
      <c r="D1928" s="11">
        <v>0.1</v>
      </c>
    </row>
    <row r="1929" spans="1:4" x14ac:dyDescent="0.25">
      <c r="A1929" s="11">
        <v>1798.97</v>
      </c>
      <c r="B1929" s="11">
        <v>1329.15</v>
      </c>
      <c r="C1929" s="11">
        <v>4</v>
      </c>
      <c r="D1929" s="11">
        <v>0.1</v>
      </c>
    </row>
    <row r="1930" spans="1:4" x14ac:dyDescent="0.25">
      <c r="A1930" s="11">
        <v>1227.24</v>
      </c>
      <c r="B1930" s="11">
        <v>977.09</v>
      </c>
      <c r="C1930" s="11">
        <v>5</v>
      </c>
      <c r="D1930" s="11">
        <v>0</v>
      </c>
    </row>
    <row r="1931" spans="1:4" x14ac:dyDescent="0.25">
      <c r="A1931" s="11">
        <v>1272.23</v>
      </c>
      <c r="B1931" s="11">
        <v>952.65</v>
      </c>
      <c r="C1931" s="11">
        <v>2</v>
      </c>
      <c r="D1931" s="11">
        <v>0.15</v>
      </c>
    </row>
    <row r="1932" spans="1:4" x14ac:dyDescent="0.25">
      <c r="A1932" s="11">
        <v>1194.1199999999999</v>
      </c>
      <c r="B1932" s="11">
        <v>838.95</v>
      </c>
      <c r="C1932" s="11">
        <v>3</v>
      </c>
      <c r="D1932" s="11">
        <v>0.1</v>
      </c>
    </row>
    <row r="1933" spans="1:4" x14ac:dyDescent="0.25">
      <c r="A1933" s="11">
        <v>1286.55</v>
      </c>
      <c r="B1933" s="11">
        <v>797.54</v>
      </c>
      <c r="C1933" s="11">
        <v>1</v>
      </c>
      <c r="D1933" s="11">
        <v>0.1</v>
      </c>
    </row>
    <row r="1934" spans="1:4" x14ac:dyDescent="0.25">
      <c r="A1934" s="11">
        <v>1102.791777777778</v>
      </c>
      <c r="B1934" s="11">
        <v>242.98</v>
      </c>
      <c r="C1934" s="11">
        <v>5</v>
      </c>
      <c r="D1934" s="11">
        <v>0.05</v>
      </c>
    </row>
    <row r="1935" spans="1:4" x14ac:dyDescent="0.25">
      <c r="A1935" s="11">
        <v>1635.01</v>
      </c>
      <c r="B1935" s="11">
        <v>1043.29</v>
      </c>
      <c r="C1935" s="11">
        <v>4</v>
      </c>
      <c r="D1935" s="11">
        <v>0.15</v>
      </c>
    </row>
    <row r="1936" spans="1:4" x14ac:dyDescent="0.25">
      <c r="A1936" s="11">
        <v>1015.76</v>
      </c>
      <c r="B1936" s="11">
        <v>584.4</v>
      </c>
      <c r="C1936" s="11">
        <v>4</v>
      </c>
      <c r="D1936" s="11">
        <v>0.15</v>
      </c>
    </row>
    <row r="1937" spans="1:4" x14ac:dyDescent="0.25">
      <c r="A1937" s="11">
        <v>1952.65</v>
      </c>
      <c r="B1937" s="11">
        <v>1451.27</v>
      </c>
      <c r="C1937" s="11">
        <v>5</v>
      </c>
      <c r="D1937" s="11">
        <v>0.05</v>
      </c>
    </row>
    <row r="1938" spans="1:4" x14ac:dyDescent="0.25">
      <c r="A1938" s="11">
        <v>540.94000000000005</v>
      </c>
      <c r="B1938" s="11">
        <v>398.25</v>
      </c>
      <c r="C1938" s="11">
        <v>4</v>
      </c>
      <c r="D1938" s="11">
        <v>0</v>
      </c>
    </row>
    <row r="1939" spans="1:4" x14ac:dyDescent="0.25">
      <c r="A1939" s="11">
        <v>270.45</v>
      </c>
      <c r="B1939" s="11">
        <v>742.26521739130465</v>
      </c>
      <c r="C1939" s="11">
        <v>1</v>
      </c>
      <c r="D1939" s="11">
        <v>0.05</v>
      </c>
    </row>
    <row r="1940" spans="1:4" x14ac:dyDescent="0.25">
      <c r="A1940" s="11">
        <v>1102.791777777778</v>
      </c>
      <c r="B1940" s="11">
        <v>742.26521739130465</v>
      </c>
      <c r="C1940" s="11">
        <v>2</v>
      </c>
      <c r="D1940" s="11">
        <v>0.15</v>
      </c>
    </row>
    <row r="1941" spans="1:4" x14ac:dyDescent="0.25">
      <c r="A1941" s="11">
        <v>1015.76</v>
      </c>
      <c r="B1941" s="11">
        <v>584.4</v>
      </c>
      <c r="C1941" s="11">
        <v>1</v>
      </c>
      <c r="D1941" s="11">
        <v>0.1</v>
      </c>
    </row>
    <row r="1942" spans="1:4" x14ac:dyDescent="0.25">
      <c r="A1942" s="11">
        <v>1673.69</v>
      </c>
      <c r="B1942" s="11">
        <v>1323.38</v>
      </c>
      <c r="C1942" s="11">
        <v>3</v>
      </c>
      <c r="D1942" s="11">
        <v>0</v>
      </c>
    </row>
    <row r="1943" spans="1:4" x14ac:dyDescent="0.25">
      <c r="A1943" s="11">
        <v>818.76</v>
      </c>
      <c r="B1943" s="11">
        <v>527.62</v>
      </c>
      <c r="C1943" s="11">
        <v>2</v>
      </c>
      <c r="D1943" s="11">
        <v>0</v>
      </c>
    </row>
    <row r="1944" spans="1:4" x14ac:dyDescent="0.25">
      <c r="A1944" s="11">
        <v>428.05</v>
      </c>
      <c r="B1944" s="11">
        <v>246.07</v>
      </c>
      <c r="C1944" s="11">
        <v>5</v>
      </c>
      <c r="D1944" s="11">
        <v>0</v>
      </c>
    </row>
    <row r="1945" spans="1:4" x14ac:dyDescent="0.25">
      <c r="A1945" s="11">
        <v>1485.05</v>
      </c>
      <c r="B1945" s="11">
        <v>988.31</v>
      </c>
      <c r="C1945" s="11">
        <v>2</v>
      </c>
      <c r="D1945" s="11">
        <v>0</v>
      </c>
    </row>
    <row r="1946" spans="1:4" x14ac:dyDescent="0.25">
      <c r="A1946" s="11">
        <v>1635.01</v>
      </c>
      <c r="B1946" s="11">
        <v>1043.29</v>
      </c>
      <c r="C1946" s="11">
        <v>2</v>
      </c>
      <c r="D1946" s="11">
        <v>0</v>
      </c>
    </row>
    <row r="1947" spans="1:4" x14ac:dyDescent="0.25">
      <c r="A1947" s="11">
        <v>818.76</v>
      </c>
      <c r="B1947" s="11">
        <v>527.62</v>
      </c>
      <c r="C1947" s="11">
        <v>2</v>
      </c>
      <c r="D1947" s="11">
        <v>0.15</v>
      </c>
    </row>
    <row r="1948" spans="1:4" x14ac:dyDescent="0.25">
      <c r="A1948" s="11">
        <v>1079.8900000000001</v>
      </c>
      <c r="B1948" s="11">
        <v>703.83</v>
      </c>
      <c r="C1948" s="11">
        <v>5</v>
      </c>
      <c r="D1948" s="11">
        <v>0.05</v>
      </c>
    </row>
    <row r="1949" spans="1:4" x14ac:dyDescent="0.25">
      <c r="A1949" s="11">
        <v>1194.1199999999999</v>
      </c>
      <c r="B1949" s="11">
        <v>838.95</v>
      </c>
      <c r="C1949" s="11">
        <v>3</v>
      </c>
      <c r="D1949" s="11">
        <v>0.1</v>
      </c>
    </row>
    <row r="1950" spans="1:4" x14ac:dyDescent="0.25">
      <c r="A1950" s="11">
        <v>673.78</v>
      </c>
      <c r="B1950" s="11">
        <v>363.33</v>
      </c>
      <c r="C1950" s="11">
        <v>5</v>
      </c>
      <c r="D1950" s="11">
        <v>0</v>
      </c>
    </row>
    <row r="1951" spans="1:4" x14ac:dyDescent="0.25">
      <c r="A1951" s="11">
        <v>1246.1099999999999</v>
      </c>
      <c r="B1951" s="11">
        <v>833.52</v>
      </c>
      <c r="C1951" s="11">
        <v>1</v>
      </c>
      <c r="D1951" s="11">
        <v>0.1</v>
      </c>
    </row>
    <row r="1952" spans="1:4" x14ac:dyDescent="0.25">
      <c r="A1952" s="11">
        <v>1501.46</v>
      </c>
      <c r="B1952" s="11">
        <v>1167.73</v>
      </c>
      <c r="C1952" s="11">
        <v>4</v>
      </c>
      <c r="D1952" s="11">
        <v>0</v>
      </c>
    </row>
    <row r="1953" spans="1:4" x14ac:dyDescent="0.25">
      <c r="A1953" s="11">
        <v>1853.77</v>
      </c>
      <c r="B1953" s="11">
        <v>1363.52</v>
      </c>
      <c r="C1953" s="11">
        <v>1</v>
      </c>
      <c r="D1953" s="11">
        <v>0</v>
      </c>
    </row>
    <row r="1954" spans="1:4" x14ac:dyDescent="0.25">
      <c r="A1954" s="11">
        <v>1102.791777777778</v>
      </c>
      <c r="B1954" s="11">
        <v>242.98</v>
      </c>
      <c r="C1954" s="11">
        <v>3</v>
      </c>
      <c r="D1954" s="11">
        <v>0.15</v>
      </c>
    </row>
    <row r="1955" spans="1:4" x14ac:dyDescent="0.25">
      <c r="A1955" s="11">
        <v>1197.18</v>
      </c>
      <c r="B1955" s="11">
        <v>722.74</v>
      </c>
      <c r="C1955" s="11">
        <v>4</v>
      </c>
      <c r="D1955" s="11">
        <v>0.1</v>
      </c>
    </row>
    <row r="1956" spans="1:4" x14ac:dyDescent="0.25">
      <c r="A1956" s="11">
        <v>1134.8</v>
      </c>
      <c r="B1956" s="11">
        <v>675.1</v>
      </c>
      <c r="C1956" s="11">
        <v>3</v>
      </c>
      <c r="D1956" s="11">
        <v>0.15</v>
      </c>
    </row>
    <row r="1957" spans="1:4" x14ac:dyDescent="0.25">
      <c r="A1957" s="11">
        <v>1562.43</v>
      </c>
      <c r="B1957" s="11">
        <v>1195.6300000000001</v>
      </c>
      <c r="C1957" s="11">
        <v>3</v>
      </c>
      <c r="D1957" s="11">
        <v>0.05</v>
      </c>
    </row>
    <row r="1958" spans="1:4" x14ac:dyDescent="0.25">
      <c r="A1958" s="11">
        <v>428.05</v>
      </c>
      <c r="B1958" s="11">
        <v>246.07</v>
      </c>
      <c r="C1958" s="11">
        <v>3</v>
      </c>
      <c r="D1958" s="11">
        <v>0.1</v>
      </c>
    </row>
    <row r="1959" spans="1:4" x14ac:dyDescent="0.25">
      <c r="A1959" s="11">
        <v>540.94000000000005</v>
      </c>
      <c r="B1959" s="11">
        <v>398.25</v>
      </c>
      <c r="C1959" s="11">
        <v>5</v>
      </c>
      <c r="D1959" s="11">
        <v>0.1</v>
      </c>
    </row>
    <row r="1960" spans="1:4" x14ac:dyDescent="0.25">
      <c r="A1960" s="11">
        <v>1102.791777777778</v>
      </c>
      <c r="B1960" s="11">
        <v>164.01</v>
      </c>
      <c r="C1960" s="11">
        <v>4</v>
      </c>
      <c r="D1960" s="11">
        <v>0</v>
      </c>
    </row>
    <row r="1961" spans="1:4" x14ac:dyDescent="0.25">
      <c r="A1961" s="11">
        <v>1197.18</v>
      </c>
      <c r="B1961" s="11">
        <v>722.74</v>
      </c>
      <c r="C1961" s="11">
        <v>1</v>
      </c>
      <c r="D1961" s="11">
        <v>0</v>
      </c>
    </row>
    <row r="1962" spans="1:4" x14ac:dyDescent="0.25">
      <c r="A1962" s="11">
        <v>1501.46</v>
      </c>
      <c r="B1962" s="11">
        <v>1167.73</v>
      </c>
      <c r="C1962" s="11">
        <v>1</v>
      </c>
      <c r="D1962" s="11">
        <v>0.1</v>
      </c>
    </row>
    <row r="1963" spans="1:4" x14ac:dyDescent="0.25">
      <c r="A1963" s="11">
        <v>1745.61</v>
      </c>
      <c r="B1963" s="11">
        <v>1322.44</v>
      </c>
      <c r="C1963" s="11">
        <v>5</v>
      </c>
      <c r="D1963" s="11">
        <v>0.1</v>
      </c>
    </row>
    <row r="1964" spans="1:4" x14ac:dyDescent="0.25">
      <c r="A1964" s="11">
        <v>1562.43</v>
      </c>
      <c r="B1964" s="11">
        <v>1195.6300000000001</v>
      </c>
      <c r="C1964" s="11">
        <v>2</v>
      </c>
      <c r="D1964" s="11">
        <v>0</v>
      </c>
    </row>
    <row r="1965" spans="1:4" x14ac:dyDescent="0.25">
      <c r="A1965" s="11">
        <v>428.05</v>
      </c>
      <c r="B1965" s="11">
        <v>246.07</v>
      </c>
      <c r="C1965" s="11">
        <v>2</v>
      </c>
      <c r="D1965" s="11">
        <v>0.15</v>
      </c>
    </row>
    <row r="1966" spans="1:4" x14ac:dyDescent="0.25">
      <c r="A1966" s="11">
        <v>1474.12</v>
      </c>
      <c r="B1966" s="11">
        <v>764.02</v>
      </c>
      <c r="C1966" s="11">
        <v>4</v>
      </c>
      <c r="D1966" s="11">
        <v>0.1</v>
      </c>
    </row>
    <row r="1967" spans="1:4" x14ac:dyDescent="0.25">
      <c r="A1967" s="11">
        <v>25.57</v>
      </c>
      <c r="B1967" s="11">
        <v>19.05</v>
      </c>
      <c r="C1967" s="11">
        <v>2</v>
      </c>
      <c r="D1967" s="11">
        <v>0.1</v>
      </c>
    </row>
    <row r="1968" spans="1:4" x14ac:dyDescent="0.25">
      <c r="A1968" s="11">
        <v>1079.8900000000001</v>
      </c>
      <c r="B1968" s="11">
        <v>703.83</v>
      </c>
      <c r="C1968" s="11">
        <v>1</v>
      </c>
      <c r="D1968" s="11">
        <v>0.05</v>
      </c>
    </row>
    <row r="1969" spans="1:4" x14ac:dyDescent="0.25">
      <c r="A1969" s="11">
        <v>1227.24</v>
      </c>
      <c r="B1969" s="11">
        <v>977.09</v>
      </c>
      <c r="C1969" s="11">
        <v>5</v>
      </c>
      <c r="D1969" s="11">
        <v>0.1</v>
      </c>
    </row>
    <row r="1970" spans="1:4" x14ac:dyDescent="0.25">
      <c r="A1970" s="11">
        <v>1246.1099999999999</v>
      </c>
      <c r="B1970" s="11">
        <v>833.52</v>
      </c>
      <c r="C1970" s="11">
        <v>4</v>
      </c>
      <c r="D1970" s="11">
        <v>0.15</v>
      </c>
    </row>
    <row r="1971" spans="1:4" x14ac:dyDescent="0.25">
      <c r="A1971" s="11">
        <v>1798.97</v>
      </c>
      <c r="B1971" s="11">
        <v>1329.15</v>
      </c>
      <c r="C1971" s="11">
        <v>3</v>
      </c>
      <c r="D1971" s="11">
        <v>0.1</v>
      </c>
    </row>
    <row r="1972" spans="1:4" x14ac:dyDescent="0.25">
      <c r="A1972" s="11">
        <v>1745.61</v>
      </c>
      <c r="B1972" s="11">
        <v>1322.44</v>
      </c>
      <c r="C1972" s="11">
        <v>1</v>
      </c>
      <c r="D1972" s="11">
        <v>0.15</v>
      </c>
    </row>
    <row r="1973" spans="1:4" x14ac:dyDescent="0.25">
      <c r="A1973" s="11">
        <v>1762.92</v>
      </c>
      <c r="B1973" s="11">
        <v>1346.48</v>
      </c>
      <c r="C1973" s="11">
        <v>5</v>
      </c>
      <c r="D1973" s="11">
        <v>0.1</v>
      </c>
    </row>
    <row r="1974" spans="1:4" x14ac:dyDescent="0.25">
      <c r="A1974" s="11">
        <v>1487.41</v>
      </c>
      <c r="B1974" s="11">
        <v>813.07</v>
      </c>
      <c r="C1974" s="11">
        <v>2</v>
      </c>
      <c r="D1974" s="11">
        <v>0.15</v>
      </c>
    </row>
    <row r="1975" spans="1:4" x14ac:dyDescent="0.25">
      <c r="A1975" s="11">
        <v>1562.43</v>
      </c>
      <c r="B1975" s="11">
        <v>1195.6300000000001</v>
      </c>
      <c r="C1975" s="11">
        <v>5</v>
      </c>
      <c r="D1975" s="11">
        <v>0</v>
      </c>
    </row>
    <row r="1976" spans="1:4" x14ac:dyDescent="0.25">
      <c r="A1976" s="11">
        <v>25.57</v>
      </c>
      <c r="B1976" s="11">
        <v>19.05</v>
      </c>
      <c r="C1976" s="11">
        <v>3</v>
      </c>
      <c r="D1976" s="11">
        <v>0.05</v>
      </c>
    </row>
    <row r="1977" spans="1:4" x14ac:dyDescent="0.25">
      <c r="A1977" s="11">
        <v>318.05</v>
      </c>
      <c r="B1977" s="11">
        <v>742.26521739130465</v>
      </c>
      <c r="C1977" s="11">
        <v>3</v>
      </c>
      <c r="D1977" s="11">
        <v>0.15</v>
      </c>
    </row>
    <row r="1978" spans="1:4" x14ac:dyDescent="0.25">
      <c r="A1978" s="11">
        <v>429.15</v>
      </c>
      <c r="B1978" s="11">
        <v>258.72000000000003</v>
      </c>
      <c r="C1978" s="11">
        <v>4</v>
      </c>
      <c r="D1978" s="11">
        <v>0.05</v>
      </c>
    </row>
    <row r="1979" spans="1:4" x14ac:dyDescent="0.25">
      <c r="A1979" s="11">
        <v>109.78</v>
      </c>
      <c r="B1979" s="11">
        <v>70.59</v>
      </c>
      <c r="C1979" s="11">
        <v>2</v>
      </c>
      <c r="D1979" s="11">
        <v>0.1</v>
      </c>
    </row>
    <row r="1980" spans="1:4" x14ac:dyDescent="0.25">
      <c r="A1980" s="11">
        <v>1396.22</v>
      </c>
      <c r="B1980" s="11">
        <v>1004.09</v>
      </c>
      <c r="C1980" s="11">
        <v>3</v>
      </c>
      <c r="D1980" s="11">
        <v>0.1</v>
      </c>
    </row>
    <row r="1981" spans="1:4" x14ac:dyDescent="0.25">
      <c r="A1981" s="11">
        <v>270.45</v>
      </c>
      <c r="B1981" s="11">
        <v>742.26521739130465</v>
      </c>
      <c r="C1981" s="11">
        <v>3</v>
      </c>
      <c r="D1981" s="11">
        <v>0.15</v>
      </c>
    </row>
    <row r="1982" spans="1:4" x14ac:dyDescent="0.25">
      <c r="A1982" s="11">
        <v>1562.43</v>
      </c>
      <c r="B1982" s="11">
        <v>1195.6300000000001</v>
      </c>
      <c r="C1982" s="11">
        <v>1</v>
      </c>
      <c r="D1982" s="11">
        <v>0</v>
      </c>
    </row>
    <row r="1983" spans="1:4" x14ac:dyDescent="0.25">
      <c r="A1983" s="11">
        <v>1134.8</v>
      </c>
      <c r="B1983" s="11">
        <v>675.1</v>
      </c>
      <c r="C1983" s="11">
        <v>3</v>
      </c>
      <c r="D1983" s="11">
        <v>0</v>
      </c>
    </row>
    <row r="1984" spans="1:4" x14ac:dyDescent="0.25">
      <c r="A1984" s="11">
        <v>318.05</v>
      </c>
      <c r="B1984" s="11">
        <v>742.26521739130465</v>
      </c>
      <c r="C1984" s="11">
        <v>5</v>
      </c>
      <c r="D1984" s="11">
        <v>0</v>
      </c>
    </row>
    <row r="1985" spans="1:4" x14ac:dyDescent="0.25">
      <c r="A1985" s="11">
        <v>123.19</v>
      </c>
      <c r="B1985" s="11">
        <v>80.36</v>
      </c>
      <c r="C1985" s="11">
        <v>2</v>
      </c>
      <c r="D1985" s="11">
        <v>0.1</v>
      </c>
    </row>
    <row r="1986" spans="1:4" x14ac:dyDescent="0.25">
      <c r="A1986" s="11">
        <v>270.45</v>
      </c>
      <c r="B1986" s="11">
        <v>742.26521739130465</v>
      </c>
      <c r="C1986" s="11">
        <v>3</v>
      </c>
      <c r="D1986" s="11">
        <v>0</v>
      </c>
    </row>
    <row r="1987" spans="1:4" x14ac:dyDescent="0.25">
      <c r="A1987" s="11">
        <v>25.57</v>
      </c>
      <c r="B1987" s="11">
        <v>19.05</v>
      </c>
      <c r="C1987" s="11">
        <v>1</v>
      </c>
      <c r="D1987" s="11">
        <v>0</v>
      </c>
    </row>
    <row r="1988" spans="1:4" x14ac:dyDescent="0.25">
      <c r="A1988" s="11">
        <v>1095.72</v>
      </c>
      <c r="B1988" s="11">
        <v>822.2</v>
      </c>
      <c r="C1988" s="11">
        <v>5</v>
      </c>
      <c r="D1988" s="11">
        <v>0</v>
      </c>
    </row>
    <row r="1989" spans="1:4" x14ac:dyDescent="0.25">
      <c r="A1989" s="11">
        <v>564.41999999999996</v>
      </c>
      <c r="B1989" s="11">
        <v>293.95999999999998</v>
      </c>
      <c r="C1989" s="11">
        <v>3</v>
      </c>
      <c r="D1989" s="11">
        <v>0.15</v>
      </c>
    </row>
    <row r="1990" spans="1:4" x14ac:dyDescent="0.25">
      <c r="A1990" s="11">
        <v>25.57</v>
      </c>
      <c r="B1990" s="11">
        <v>19.05</v>
      </c>
      <c r="C1990" s="11">
        <v>4</v>
      </c>
      <c r="D1990" s="11">
        <v>0.1</v>
      </c>
    </row>
    <row r="1991" spans="1:4" x14ac:dyDescent="0.25">
      <c r="A1991" s="11">
        <v>1286.55</v>
      </c>
      <c r="B1991" s="11">
        <v>797.54</v>
      </c>
      <c r="C1991" s="11">
        <v>4</v>
      </c>
      <c r="D1991" s="11">
        <v>0.1</v>
      </c>
    </row>
    <row r="1992" spans="1:4" x14ac:dyDescent="0.25">
      <c r="A1992" s="11">
        <v>1165.3699999999999</v>
      </c>
      <c r="B1992" s="11">
        <v>926.55</v>
      </c>
      <c r="C1992" s="11">
        <v>3</v>
      </c>
      <c r="D1992" s="11">
        <v>0.15</v>
      </c>
    </row>
    <row r="1993" spans="1:4" x14ac:dyDescent="0.25">
      <c r="A1993" s="11">
        <v>270.45</v>
      </c>
      <c r="B1993" s="11">
        <v>742.26521739130465</v>
      </c>
      <c r="C1993" s="11">
        <v>2</v>
      </c>
      <c r="D1993" s="11">
        <v>0.15</v>
      </c>
    </row>
    <row r="1994" spans="1:4" x14ac:dyDescent="0.25">
      <c r="A1994" s="11">
        <v>1197.18</v>
      </c>
      <c r="B1994" s="11">
        <v>722.74</v>
      </c>
      <c r="C1994" s="11">
        <v>4</v>
      </c>
      <c r="D1994" s="11">
        <v>0.15</v>
      </c>
    </row>
    <row r="1995" spans="1:4" x14ac:dyDescent="0.25">
      <c r="A1995" s="11">
        <v>1635.01</v>
      </c>
      <c r="B1995" s="11">
        <v>1043.29</v>
      </c>
      <c r="C1995" s="11">
        <v>4</v>
      </c>
      <c r="D1995" s="11">
        <v>0.15</v>
      </c>
    </row>
    <row r="1996" spans="1:4" x14ac:dyDescent="0.25">
      <c r="A1996" s="11">
        <v>1079.8900000000001</v>
      </c>
      <c r="B1996" s="11">
        <v>703.83</v>
      </c>
      <c r="C1996" s="11">
        <v>3</v>
      </c>
      <c r="D1996" s="11">
        <v>0.1</v>
      </c>
    </row>
    <row r="1997" spans="1:4" x14ac:dyDescent="0.25">
      <c r="A1997" s="11">
        <v>1095.72</v>
      </c>
      <c r="B1997" s="11">
        <v>822.2</v>
      </c>
      <c r="C1997" s="11">
        <v>3</v>
      </c>
      <c r="D1997" s="11">
        <v>0</v>
      </c>
    </row>
    <row r="1998" spans="1:4" x14ac:dyDescent="0.25">
      <c r="A1998" s="11">
        <v>1102.791777777778</v>
      </c>
      <c r="B1998" s="11">
        <v>169.03</v>
      </c>
      <c r="C1998" s="11">
        <v>1</v>
      </c>
      <c r="D1998" s="11">
        <v>0.05</v>
      </c>
    </row>
    <row r="1999" spans="1:4" x14ac:dyDescent="0.25">
      <c r="A1999" s="11">
        <v>1745.61</v>
      </c>
      <c r="B1999" s="11">
        <v>1322.44</v>
      </c>
      <c r="C1999" s="11">
        <v>3</v>
      </c>
      <c r="D1999" s="11">
        <v>0.1</v>
      </c>
    </row>
    <row r="2000" spans="1:4" x14ac:dyDescent="0.25">
      <c r="A2000" s="11">
        <v>1102.791777777778</v>
      </c>
      <c r="B2000" s="11">
        <v>164.01</v>
      </c>
      <c r="C2000" s="11">
        <v>2</v>
      </c>
      <c r="D2000" s="11">
        <v>0.15</v>
      </c>
    </row>
    <row r="2001" spans="1:4" x14ac:dyDescent="0.25">
      <c r="A2001" s="11">
        <v>1102.791777777778</v>
      </c>
      <c r="B2001" s="11">
        <v>164.01</v>
      </c>
      <c r="C2001" s="11">
        <v>3</v>
      </c>
      <c r="D2001" s="11">
        <v>0.05</v>
      </c>
    </row>
    <row r="2002" spans="1:4" x14ac:dyDescent="0.25">
      <c r="A2002" s="11">
        <v>1216.3599999999999</v>
      </c>
      <c r="B2002" s="11">
        <v>794.8</v>
      </c>
      <c r="C2002" s="11">
        <v>1</v>
      </c>
      <c r="D2002" s="11">
        <v>0.05</v>
      </c>
    </row>
    <row r="2003" spans="1:4" x14ac:dyDescent="0.25">
      <c r="A2003" s="11">
        <v>1102.791777777778</v>
      </c>
      <c r="B2003" s="11">
        <v>742.26521739130465</v>
      </c>
      <c r="C2003" s="11">
        <v>2</v>
      </c>
      <c r="D2003" s="11">
        <v>0.15</v>
      </c>
    </row>
    <row r="2004" spans="1:4" x14ac:dyDescent="0.25">
      <c r="A2004" s="11">
        <v>1762.92</v>
      </c>
      <c r="B2004" s="11">
        <v>1346.48</v>
      </c>
      <c r="C2004" s="11">
        <v>5</v>
      </c>
      <c r="D2004" s="11">
        <v>0.1</v>
      </c>
    </row>
    <row r="2005" spans="1:4" x14ac:dyDescent="0.25">
      <c r="A2005" s="11">
        <v>1102.791777777778</v>
      </c>
      <c r="B2005" s="11">
        <v>316.63</v>
      </c>
      <c r="C2005" s="11">
        <v>1</v>
      </c>
      <c r="D2005" s="11">
        <v>0.05</v>
      </c>
    </row>
    <row r="2006" spans="1:4" x14ac:dyDescent="0.25">
      <c r="A2006" s="11">
        <v>270.45</v>
      </c>
      <c r="B2006" s="11">
        <v>742.26521739130465</v>
      </c>
      <c r="C2006" s="11">
        <v>1</v>
      </c>
      <c r="D2006" s="11">
        <v>0.15</v>
      </c>
    </row>
    <row r="2007" spans="1:4" x14ac:dyDescent="0.25">
      <c r="A2007" s="11">
        <v>1102.791777777778</v>
      </c>
      <c r="B2007" s="11">
        <v>242.98</v>
      </c>
      <c r="C2007" s="11">
        <v>4</v>
      </c>
      <c r="D2007" s="11">
        <v>0.05</v>
      </c>
    </row>
    <row r="2008" spans="1:4" x14ac:dyDescent="0.25">
      <c r="A2008" s="11">
        <v>1562.43</v>
      </c>
      <c r="B2008" s="11">
        <v>1195.6300000000001</v>
      </c>
      <c r="C2008" s="11">
        <v>1</v>
      </c>
      <c r="D2008" s="11">
        <v>0.1</v>
      </c>
    </row>
    <row r="2009" spans="1:4" x14ac:dyDescent="0.25">
      <c r="A2009" s="11">
        <v>1102.791777777778</v>
      </c>
      <c r="B2009" s="11">
        <v>169.03</v>
      </c>
      <c r="C2009" s="11">
        <v>1</v>
      </c>
      <c r="D2009" s="11">
        <v>0.05</v>
      </c>
    </row>
    <row r="2010" spans="1:4" x14ac:dyDescent="0.25">
      <c r="A2010" s="11">
        <v>123.19</v>
      </c>
      <c r="B2010" s="11">
        <v>80.36</v>
      </c>
      <c r="C2010" s="11">
        <v>4</v>
      </c>
      <c r="D2010" s="11">
        <v>0</v>
      </c>
    </row>
    <row r="2011" spans="1:4" x14ac:dyDescent="0.25">
      <c r="A2011" s="11">
        <v>1501.46</v>
      </c>
      <c r="B2011" s="11">
        <v>1167.73</v>
      </c>
      <c r="C2011" s="11">
        <v>3</v>
      </c>
      <c r="D2011" s="11">
        <v>0.1</v>
      </c>
    </row>
    <row r="2012" spans="1:4" x14ac:dyDescent="0.25">
      <c r="A2012" s="11">
        <v>564.41999999999996</v>
      </c>
      <c r="B2012" s="11">
        <v>293.95999999999998</v>
      </c>
      <c r="C2012" s="11">
        <v>3</v>
      </c>
      <c r="D2012" s="11">
        <v>0.15</v>
      </c>
    </row>
    <row r="2013" spans="1:4" x14ac:dyDescent="0.25">
      <c r="A2013" s="11">
        <v>1095.72</v>
      </c>
      <c r="B2013" s="11">
        <v>822.2</v>
      </c>
      <c r="C2013" s="11">
        <v>5</v>
      </c>
      <c r="D2013" s="11">
        <v>0.15</v>
      </c>
    </row>
    <row r="2014" spans="1:4" x14ac:dyDescent="0.25">
      <c r="A2014" s="11">
        <v>248.57</v>
      </c>
      <c r="B2014" s="11">
        <v>190.67</v>
      </c>
      <c r="C2014" s="11">
        <v>2</v>
      </c>
      <c r="D2014" s="11">
        <v>0.1</v>
      </c>
    </row>
    <row r="2015" spans="1:4" x14ac:dyDescent="0.25">
      <c r="A2015" s="11">
        <v>1102.791777777778</v>
      </c>
      <c r="B2015" s="11">
        <v>742.26521739130465</v>
      </c>
      <c r="C2015" s="11">
        <v>3</v>
      </c>
      <c r="D2015" s="11">
        <v>0.1</v>
      </c>
    </row>
    <row r="2016" spans="1:4" x14ac:dyDescent="0.25">
      <c r="A2016" s="11">
        <v>1227.24</v>
      </c>
      <c r="B2016" s="11">
        <v>977.09</v>
      </c>
      <c r="C2016" s="11">
        <v>2</v>
      </c>
      <c r="D2016" s="11">
        <v>0.1</v>
      </c>
    </row>
    <row r="2017" spans="1:4" x14ac:dyDescent="0.25">
      <c r="A2017" s="11">
        <v>1878.47</v>
      </c>
      <c r="B2017" s="11">
        <v>1014.91</v>
      </c>
      <c r="C2017" s="11">
        <v>3</v>
      </c>
      <c r="D2017" s="11">
        <v>0</v>
      </c>
    </row>
    <row r="2018" spans="1:4" x14ac:dyDescent="0.25">
      <c r="A2018" s="11">
        <v>25.57</v>
      </c>
      <c r="B2018" s="11">
        <v>19.05</v>
      </c>
      <c r="C2018" s="11">
        <v>3</v>
      </c>
      <c r="D2018" s="11">
        <v>0.05</v>
      </c>
    </row>
    <row r="2019" spans="1:4" x14ac:dyDescent="0.25">
      <c r="A2019" s="11">
        <v>818.76</v>
      </c>
      <c r="B2019" s="11">
        <v>527.62</v>
      </c>
      <c r="C2019" s="11">
        <v>1</v>
      </c>
      <c r="D2019" s="11">
        <v>0.1</v>
      </c>
    </row>
    <row r="2020" spans="1:4" x14ac:dyDescent="0.25">
      <c r="A2020" s="11">
        <v>1745.61</v>
      </c>
      <c r="B2020" s="11">
        <v>1322.44</v>
      </c>
      <c r="C2020" s="11">
        <v>4</v>
      </c>
      <c r="D2020" s="11">
        <v>0</v>
      </c>
    </row>
    <row r="2021" spans="1:4" x14ac:dyDescent="0.25">
      <c r="A2021" s="11">
        <v>1095.72</v>
      </c>
      <c r="B2021" s="11">
        <v>822.2</v>
      </c>
      <c r="C2021" s="11">
        <v>1</v>
      </c>
      <c r="D2021" s="11">
        <v>0</v>
      </c>
    </row>
    <row r="2022" spans="1:4" x14ac:dyDescent="0.25">
      <c r="A2022" s="11">
        <v>1102.791777777778</v>
      </c>
      <c r="B2022" s="11">
        <v>742.26521739130465</v>
      </c>
      <c r="C2022" s="11">
        <v>1</v>
      </c>
      <c r="D2022" s="11">
        <v>0.1</v>
      </c>
    </row>
    <row r="2023" spans="1:4" x14ac:dyDescent="0.25">
      <c r="A2023" s="11">
        <v>428.05</v>
      </c>
      <c r="B2023" s="11">
        <v>246.07</v>
      </c>
      <c r="C2023" s="11">
        <v>4</v>
      </c>
      <c r="D2023" s="11">
        <v>0</v>
      </c>
    </row>
    <row r="2024" spans="1:4" x14ac:dyDescent="0.25">
      <c r="A2024" s="11">
        <v>318.05</v>
      </c>
      <c r="B2024" s="11">
        <v>742.26521739130465</v>
      </c>
      <c r="C2024" s="11">
        <v>4</v>
      </c>
      <c r="D2024" s="11">
        <v>0.1</v>
      </c>
    </row>
    <row r="2025" spans="1:4" x14ac:dyDescent="0.25">
      <c r="A2025" s="11">
        <v>540.94000000000005</v>
      </c>
      <c r="B2025" s="11">
        <v>398.25</v>
      </c>
      <c r="C2025" s="11">
        <v>5</v>
      </c>
      <c r="D2025" s="11">
        <v>0.05</v>
      </c>
    </row>
    <row r="2026" spans="1:4" x14ac:dyDescent="0.25">
      <c r="A2026" s="11">
        <v>1216.3599999999999</v>
      </c>
      <c r="B2026" s="11">
        <v>794.8</v>
      </c>
      <c r="C2026" s="11">
        <v>2.9905584572117316</v>
      </c>
      <c r="D2026" s="11">
        <v>0</v>
      </c>
    </row>
    <row r="2027" spans="1:4" x14ac:dyDescent="0.25">
      <c r="A2027" s="11">
        <v>1635.01</v>
      </c>
      <c r="B2027" s="11">
        <v>1043.29</v>
      </c>
      <c r="C2027" s="11">
        <v>4</v>
      </c>
      <c r="D2027" s="11">
        <v>0.05</v>
      </c>
    </row>
    <row r="2028" spans="1:4" x14ac:dyDescent="0.25">
      <c r="A2028" s="11">
        <v>1102.791777777778</v>
      </c>
      <c r="B2028" s="11">
        <v>169.03</v>
      </c>
      <c r="C2028" s="11">
        <v>1</v>
      </c>
      <c r="D2028" s="11">
        <v>0</v>
      </c>
    </row>
    <row r="2029" spans="1:4" x14ac:dyDescent="0.25">
      <c r="A2029" s="11">
        <v>673.78</v>
      </c>
      <c r="B2029" s="11">
        <v>363.33</v>
      </c>
      <c r="C2029" s="11">
        <v>3</v>
      </c>
      <c r="D2029" s="11">
        <v>0</v>
      </c>
    </row>
    <row r="2030" spans="1:4" x14ac:dyDescent="0.25">
      <c r="A2030" s="11">
        <v>29.24</v>
      </c>
      <c r="B2030" s="11">
        <v>742.26521739130465</v>
      </c>
      <c r="C2030" s="11">
        <v>1</v>
      </c>
      <c r="D2030" s="11">
        <v>0.1</v>
      </c>
    </row>
    <row r="2031" spans="1:4" x14ac:dyDescent="0.25">
      <c r="A2031" s="11">
        <v>123.19</v>
      </c>
      <c r="B2031" s="11">
        <v>80.36</v>
      </c>
      <c r="C2031" s="11">
        <v>4</v>
      </c>
      <c r="D2031" s="11">
        <v>0</v>
      </c>
    </row>
    <row r="2032" spans="1:4" x14ac:dyDescent="0.25">
      <c r="A2032" s="11">
        <v>1762.92</v>
      </c>
      <c r="B2032" s="11">
        <v>1346.48</v>
      </c>
      <c r="C2032" s="11">
        <v>4</v>
      </c>
      <c r="D2032" s="11">
        <v>0</v>
      </c>
    </row>
    <row r="2033" spans="1:4" x14ac:dyDescent="0.25">
      <c r="A2033" s="11">
        <v>1102.791777777778</v>
      </c>
      <c r="B2033" s="11">
        <v>742.26521739130465</v>
      </c>
      <c r="C2033" s="11">
        <v>5</v>
      </c>
      <c r="D2033" s="11">
        <v>0.1</v>
      </c>
    </row>
    <row r="2034" spans="1:4" x14ac:dyDescent="0.25">
      <c r="A2034" s="11">
        <v>1762.92</v>
      </c>
      <c r="B2034" s="11">
        <v>1346.48</v>
      </c>
      <c r="C2034" s="11">
        <v>4</v>
      </c>
      <c r="D2034" s="11">
        <v>0</v>
      </c>
    </row>
    <row r="2035" spans="1:4" x14ac:dyDescent="0.25">
      <c r="A2035" s="11">
        <v>1853.77</v>
      </c>
      <c r="B2035" s="11">
        <v>1363.52</v>
      </c>
      <c r="C2035" s="11">
        <v>5</v>
      </c>
      <c r="D2035" s="11">
        <v>0</v>
      </c>
    </row>
    <row r="2036" spans="1:4" x14ac:dyDescent="0.25">
      <c r="A2036" s="11">
        <v>1562.43</v>
      </c>
      <c r="B2036" s="11">
        <v>1195.6300000000001</v>
      </c>
      <c r="C2036" s="11">
        <v>2</v>
      </c>
      <c r="D2036" s="11">
        <v>0.05</v>
      </c>
    </row>
    <row r="2037" spans="1:4" x14ac:dyDescent="0.25">
      <c r="A2037" s="11">
        <v>1745.61</v>
      </c>
      <c r="B2037" s="11">
        <v>1322.44</v>
      </c>
      <c r="C2037" s="11">
        <v>5</v>
      </c>
      <c r="D2037" s="11">
        <v>0.05</v>
      </c>
    </row>
    <row r="2038" spans="1:4" x14ac:dyDescent="0.25">
      <c r="A2038" s="11">
        <v>1342.75</v>
      </c>
      <c r="B2038" s="11">
        <v>797.94</v>
      </c>
      <c r="C2038" s="11">
        <v>5</v>
      </c>
      <c r="D2038" s="11">
        <v>0.1</v>
      </c>
    </row>
    <row r="2039" spans="1:4" x14ac:dyDescent="0.25">
      <c r="A2039" s="11">
        <v>1079.8900000000001</v>
      </c>
      <c r="B2039" s="11">
        <v>703.83</v>
      </c>
      <c r="C2039" s="11">
        <v>2</v>
      </c>
      <c r="D2039" s="11">
        <v>0.1</v>
      </c>
    </row>
    <row r="2040" spans="1:4" x14ac:dyDescent="0.25">
      <c r="A2040" s="11">
        <v>673.78</v>
      </c>
      <c r="B2040" s="11">
        <v>363.33</v>
      </c>
      <c r="C2040" s="11">
        <v>3</v>
      </c>
      <c r="D2040" s="11">
        <v>0</v>
      </c>
    </row>
    <row r="2041" spans="1:4" x14ac:dyDescent="0.25">
      <c r="A2041" s="11">
        <v>1044.6400000000001</v>
      </c>
      <c r="B2041" s="11">
        <v>775.07</v>
      </c>
      <c r="C2041" s="11">
        <v>4</v>
      </c>
      <c r="D2041" s="11">
        <v>0.1</v>
      </c>
    </row>
    <row r="2042" spans="1:4" x14ac:dyDescent="0.25">
      <c r="A2042" s="11">
        <v>1474.12</v>
      </c>
      <c r="B2042" s="11">
        <v>764.02</v>
      </c>
      <c r="C2042" s="11">
        <v>2</v>
      </c>
      <c r="D2042" s="11">
        <v>0.1</v>
      </c>
    </row>
    <row r="2043" spans="1:4" x14ac:dyDescent="0.25">
      <c r="A2043" s="11">
        <v>1044.6400000000001</v>
      </c>
      <c r="B2043" s="11">
        <v>775.07</v>
      </c>
      <c r="C2043" s="11">
        <v>1</v>
      </c>
      <c r="D2043" s="11">
        <v>0.05</v>
      </c>
    </row>
    <row r="2044" spans="1:4" x14ac:dyDescent="0.25">
      <c r="A2044" s="11">
        <v>1272.23</v>
      </c>
      <c r="B2044" s="11">
        <v>952.65</v>
      </c>
      <c r="C2044" s="11">
        <v>2</v>
      </c>
      <c r="D2044" s="11">
        <v>0.05</v>
      </c>
    </row>
    <row r="2045" spans="1:4" x14ac:dyDescent="0.25">
      <c r="A2045" s="11">
        <v>1102.791777777778</v>
      </c>
      <c r="B2045" s="11">
        <v>742.26521739130465</v>
      </c>
      <c r="C2045" s="11">
        <v>1</v>
      </c>
      <c r="D2045" s="11">
        <v>0.15</v>
      </c>
    </row>
    <row r="2046" spans="1:4" x14ac:dyDescent="0.25">
      <c r="A2046" s="11">
        <v>1878.47</v>
      </c>
      <c r="B2046" s="11">
        <v>1014.91</v>
      </c>
      <c r="C2046" s="11">
        <v>1</v>
      </c>
      <c r="D2046" s="11">
        <v>0.05</v>
      </c>
    </row>
    <row r="2047" spans="1:4" x14ac:dyDescent="0.25">
      <c r="A2047" s="11">
        <v>1952.65</v>
      </c>
      <c r="B2047" s="11">
        <v>1451.27</v>
      </c>
      <c r="C2047" s="11">
        <v>5</v>
      </c>
      <c r="D2047" s="11">
        <v>0.05</v>
      </c>
    </row>
    <row r="2048" spans="1:4" x14ac:dyDescent="0.25">
      <c r="A2048" s="11">
        <v>1227.24</v>
      </c>
      <c r="B2048" s="11">
        <v>977.09</v>
      </c>
      <c r="C2048" s="11">
        <v>5</v>
      </c>
      <c r="D2048" s="11">
        <v>0</v>
      </c>
    </row>
    <row r="2049" spans="1:4" x14ac:dyDescent="0.25">
      <c r="A2049" s="11">
        <v>1272.23</v>
      </c>
      <c r="B2049" s="11">
        <v>952.65</v>
      </c>
      <c r="C2049" s="11">
        <v>1</v>
      </c>
      <c r="D2049" s="11">
        <v>0</v>
      </c>
    </row>
    <row r="2050" spans="1:4" x14ac:dyDescent="0.25">
      <c r="A2050" s="11">
        <v>1853.77</v>
      </c>
      <c r="B2050" s="11">
        <v>1363.52</v>
      </c>
      <c r="C2050" s="11">
        <v>5</v>
      </c>
      <c r="D2050" s="11">
        <v>0.1</v>
      </c>
    </row>
    <row r="2051" spans="1:4" x14ac:dyDescent="0.25">
      <c r="A2051" s="11">
        <v>109.78</v>
      </c>
      <c r="B2051" s="11">
        <v>70.59</v>
      </c>
      <c r="C2051" s="11">
        <v>4</v>
      </c>
      <c r="D2051" s="11">
        <v>0.15</v>
      </c>
    </row>
    <row r="2052" spans="1:4" x14ac:dyDescent="0.25">
      <c r="A2052" s="11">
        <v>1562.43</v>
      </c>
      <c r="B2052" s="11">
        <v>1195.6300000000001</v>
      </c>
      <c r="C2052" s="11">
        <v>3</v>
      </c>
      <c r="D2052" s="11">
        <v>0.15</v>
      </c>
    </row>
    <row r="2053" spans="1:4" x14ac:dyDescent="0.25">
      <c r="A2053" s="11">
        <v>1501.46</v>
      </c>
      <c r="B2053" s="11">
        <v>1167.73</v>
      </c>
      <c r="C2053" s="11">
        <v>1</v>
      </c>
      <c r="D2053" s="11">
        <v>0.05</v>
      </c>
    </row>
    <row r="2054" spans="1:4" x14ac:dyDescent="0.25">
      <c r="A2054" s="11">
        <v>1102.791777777778</v>
      </c>
      <c r="B2054" s="11">
        <v>242.98</v>
      </c>
      <c r="C2054" s="11">
        <v>5</v>
      </c>
      <c r="D2054" s="11">
        <v>0</v>
      </c>
    </row>
    <row r="2055" spans="1:4" x14ac:dyDescent="0.25">
      <c r="A2055" s="11">
        <v>1501.46</v>
      </c>
      <c r="B2055" s="11">
        <v>1167.73</v>
      </c>
      <c r="C2055" s="11">
        <v>5</v>
      </c>
      <c r="D2055" s="11">
        <v>0.1</v>
      </c>
    </row>
    <row r="2056" spans="1:4" x14ac:dyDescent="0.25">
      <c r="A2056" s="11">
        <v>1396.22</v>
      </c>
      <c r="B2056" s="11">
        <v>1004.09</v>
      </c>
      <c r="C2056" s="11">
        <v>4</v>
      </c>
      <c r="D2056" s="11">
        <v>0.05</v>
      </c>
    </row>
    <row r="2057" spans="1:4" x14ac:dyDescent="0.25">
      <c r="A2057" s="11">
        <v>1095.72</v>
      </c>
      <c r="B2057" s="11">
        <v>822.2</v>
      </c>
      <c r="C2057" s="11">
        <v>4</v>
      </c>
      <c r="D2057" s="11">
        <v>0</v>
      </c>
    </row>
    <row r="2058" spans="1:4" x14ac:dyDescent="0.25">
      <c r="A2058" s="11">
        <v>1487.41</v>
      </c>
      <c r="B2058" s="11">
        <v>813.07</v>
      </c>
      <c r="C2058" s="11">
        <v>4</v>
      </c>
      <c r="D2058" s="11">
        <v>0.05</v>
      </c>
    </row>
    <row r="2059" spans="1:4" x14ac:dyDescent="0.25">
      <c r="A2059" s="11">
        <v>1745.61</v>
      </c>
      <c r="B2059" s="11">
        <v>1322.44</v>
      </c>
      <c r="C2059" s="11">
        <v>4</v>
      </c>
      <c r="D2059" s="11">
        <v>0.05</v>
      </c>
    </row>
    <row r="2060" spans="1:4" x14ac:dyDescent="0.25">
      <c r="A2060" s="11">
        <v>1102.791777777778</v>
      </c>
      <c r="B2060" s="11">
        <v>164.01</v>
      </c>
      <c r="C2060" s="11">
        <v>5</v>
      </c>
      <c r="D2060" s="11">
        <v>0</v>
      </c>
    </row>
    <row r="2061" spans="1:4" x14ac:dyDescent="0.25">
      <c r="A2061" s="11">
        <v>1474.12</v>
      </c>
      <c r="B2061" s="11">
        <v>764.02</v>
      </c>
      <c r="C2061" s="11">
        <v>4</v>
      </c>
      <c r="D2061" s="11">
        <v>0</v>
      </c>
    </row>
    <row r="2062" spans="1:4" x14ac:dyDescent="0.25">
      <c r="A2062" s="11">
        <v>270.45</v>
      </c>
      <c r="B2062" s="11">
        <v>742.26521739130465</v>
      </c>
      <c r="C2062" s="11">
        <v>4</v>
      </c>
      <c r="D2062" s="11">
        <v>0.1</v>
      </c>
    </row>
    <row r="2063" spans="1:4" x14ac:dyDescent="0.25">
      <c r="A2063" s="11">
        <v>1858.75</v>
      </c>
      <c r="B2063" s="11">
        <v>1451.16</v>
      </c>
      <c r="C2063" s="11">
        <v>4</v>
      </c>
      <c r="D2063" s="11">
        <v>0.05</v>
      </c>
    </row>
    <row r="2064" spans="1:4" x14ac:dyDescent="0.25">
      <c r="A2064" s="11">
        <v>1562.43</v>
      </c>
      <c r="B2064" s="11">
        <v>1195.6300000000001</v>
      </c>
      <c r="C2064" s="11">
        <v>4</v>
      </c>
      <c r="D2064" s="11">
        <v>0.1</v>
      </c>
    </row>
    <row r="2065" spans="1:4" x14ac:dyDescent="0.25">
      <c r="A2065" s="11">
        <v>540.94000000000005</v>
      </c>
      <c r="B2065" s="11">
        <v>398.25</v>
      </c>
      <c r="C2065" s="11">
        <v>3</v>
      </c>
      <c r="D2065" s="11">
        <v>0.05</v>
      </c>
    </row>
    <row r="2066" spans="1:4" x14ac:dyDescent="0.25">
      <c r="A2066" s="11">
        <v>428.05</v>
      </c>
      <c r="B2066" s="11">
        <v>246.07</v>
      </c>
      <c r="C2066" s="11">
        <v>1</v>
      </c>
      <c r="D2066" s="11">
        <v>0.1</v>
      </c>
    </row>
    <row r="2067" spans="1:4" x14ac:dyDescent="0.25">
      <c r="A2067" s="11">
        <v>1798.97</v>
      </c>
      <c r="B2067" s="11">
        <v>1329.15</v>
      </c>
      <c r="C2067" s="11">
        <v>2</v>
      </c>
      <c r="D2067" s="11">
        <v>0</v>
      </c>
    </row>
    <row r="2068" spans="1:4" x14ac:dyDescent="0.25">
      <c r="A2068" s="11">
        <v>123.19</v>
      </c>
      <c r="B2068" s="11">
        <v>80.36</v>
      </c>
      <c r="C2068" s="11">
        <v>2</v>
      </c>
      <c r="D2068" s="11">
        <v>0.05</v>
      </c>
    </row>
    <row r="2069" spans="1:4" x14ac:dyDescent="0.25">
      <c r="A2069" s="11">
        <v>1079.8900000000001</v>
      </c>
      <c r="B2069" s="11">
        <v>703.83</v>
      </c>
      <c r="C2069" s="11">
        <v>4</v>
      </c>
      <c r="D2069" s="11">
        <v>0.05</v>
      </c>
    </row>
    <row r="2070" spans="1:4" x14ac:dyDescent="0.25">
      <c r="A2070" s="11">
        <v>1562.43</v>
      </c>
      <c r="B2070" s="11">
        <v>1195.6300000000001</v>
      </c>
      <c r="C2070" s="11">
        <v>5</v>
      </c>
      <c r="D2070" s="11">
        <v>0.1</v>
      </c>
    </row>
    <row r="2071" spans="1:4" x14ac:dyDescent="0.25">
      <c r="A2071" s="11">
        <v>1015.76</v>
      </c>
      <c r="B2071" s="11">
        <v>584.4</v>
      </c>
      <c r="C2071" s="11">
        <v>3</v>
      </c>
      <c r="D2071" s="11">
        <v>0.1</v>
      </c>
    </row>
    <row r="2072" spans="1:4" x14ac:dyDescent="0.25">
      <c r="A2072" s="11">
        <v>1216.3599999999999</v>
      </c>
      <c r="B2072" s="11">
        <v>794.8</v>
      </c>
      <c r="C2072" s="11">
        <v>1</v>
      </c>
      <c r="D2072" s="11">
        <v>0</v>
      </c>
    </row>
    <row r="2073" spans="1:4" x14ac:dyDescent="0.25">
      <c r="A2073" s="11">
        <v>1079.8900000000001</v>
      </c>
      <c r="B2073" s="11">
        <v>703.83</v>
      </c>
      <c r="C2073" s="11">
        <v>4</v>
      </c>
      <c r="D2073" s="11">
        <v>0.15</v>
      </c>
    </row>
    <row r="2074" spans="1:4" x14ac:dyDescent="0.25">
      <c r="A2074" s="11">
        <v>1501.46</v>
      </c>
      <c r="B2074" s="11">
        <v>1167.73</v>
      </c>
      <c r="C2074" s="11">
        <v>3</v>
      </c>
      <c r="D2074" s="11">
        <v>0.15</v>
      </c>
    </row>
    <row r="2075" spans="1:4" x14ac:dyDescent="0.25">
      <c r="A2075" s="11">
        <v>318.05</v>
      </c>
      <c r="B2075" s="11">
        <v>742.26521739130465</v>
      </c>
      <c r="C2075" s="11">
        <v>3</v>
      </c>
      <c r="D2075" s="11">
        <v>0.1</v>
      </c>
    </row>
    <row r="2076" spans="1:4" x14ac:dyDescent="0.25">
      <c r="A2076" s="11">
        <v>1102.791777777778</v>
      </c>
      <c r="B2076" s="11">
        <v>316.63</v>
      </c>
      <c r="C2076" s="11">
        <v>4</v>
      </c>
      <c r="D2076" s="11">
        <v>0.1</v>
      </c>
    </row>
    <row r="2077" spans="1:4" x14ac:dyDescent="0.25">
      <c r="A2077" s="11">
        <v>1165.3699999999999</v>
      </c>
      <c r="B2077" s="11">
        <v>926.55</v>
      </c>
      <c r="C2077" s="11">
        <v>2</v>
      </c>
      <c r="D2077" s="11">
        <v>0.15</v>
      </c>
    </row>
    <row r="2078" spans="1:4" x14ac:dyDescent="0.25">
      <c r="A2078" s="11">
        <v>1879.08</v>
      </c>
      <c r="B2078" s="11">
        <v>1004.56</v>
      </c>
      <c r="C2078" s="11">
        <v>3</v>
      </c>
      <c r="D2078" s="11">
        <v>0.15</v>
      </c>
    </row>
    <row r="2079" spans="1:4" x14ac:dyDescent="0.25">
      <c r="A2079" s="11">
        <v>1216.3599999999999</v>
      </c>
      <c r="B2079" s="11">
        <v>794.8</v>
      </c>
      <c r="C2079" s="11">
        <v>4</v>
      </c>
      <c r="D2079" s="11">
        <v>0.1</v>
      </c>
    </row>
    <row r="2080" spans="1:4" x14ac:dyDescent="0.25">
      <c r="A2080" s="11">
        <v>1798.97</v>
      </c>
      <c r="B2080" s="11">
        <v>1329.15</v>
      </c>
      <c r="C2080" s="11">
        <v>1</v>
      </c>
      <c r="D2080" s="11">
        <v>0.05</v>
      </c>
    </row>
    <row r="2081" spans="1:4" x14ac:dyDescent="0.25">
      <c r="A2081" s="11">
        <v>673.78</v>
      </c>
      <c r="B2081" s="11">
        <v>363.33</v>
      </c>
      <c r="C2081" s="11">
        <v>1</v>
      </c>
      <c r="D2081" s="11">
        <v>0.1</v>
      </c>
    </row>
    <row r="2082" spans="1:4" x14ac:dyDescent="0.25">
      <c r="A2082" s="11">
        <v>1501.46</v>
      </c>
      <c r="B2082" s="11">
        <v>1167.73</v>
      </c>
      <c r="C2082" s="11">
        <v>2</v>
      </c>
      <c r="D2082" s="11">
        <v>0.1</v>
      </c>
    </row>
    <row r="2083" spans="1:4" x14ac:dyDescent="0.25">
      <c r="A2083" s="11">
        <v>818.76</v>
      </c>
      <c r="B2083" s="11">
        <v>527.62</v>
      </c>
      <c r="C2083" s="11">
        <v>4</v>
      </c>
      <c r="D2083" s="11">
        <v>0.15</v>
      </c>
    </row>
    <row r="2084" spans="1:4" x14ac:dyDescent="0.25">
      <c r="A2084" s="11">
        <v>1194.1199999999999</v>
      </c>
      <c r="B2084" s="11">
        <v>838.95</v>
      </c>
      <c r="C2084" s="11">
        <v>1</v>
      </c>
      <c r="D2084" s="11">
        <v>0.1</v>
      </c>
    </row>
    <row r="2085" spans="1:4" x14ac:dyDescent="0.25">
      <c r="A2085" s="11">
        <v>1102.791777777778</v>
      </c>
      <c r="B2085" s="11">
        <v>316.63</v>
      </c>
      <c r="C2085" s="11">
        <v>2</v>
      </c>
      <c r="D2085" s="11">
        <v>0.1</v>
      </c>
    </row>
    <row r="2086" spans="1:4" x14ac:dyDescent="0.25">
      <c r="A2086" s="11">
        <v>270.45</v>
      </c>
      <c r="B2086" s="11">
        <v>742.26521739130465</v>
      </c>
      <c r="C2086" s="11">
        <v>4</v>
      </c>
      <c r="D2086" s="11">
        <v>0.05</v>
      </c>
    </row>
    <row r="2087" spans="1:4" x14ac:dyDescent="0.25">
      <c r="A2087" s="11">
        <v>29.24</v>
      </c>
      <c r="B2087" s="11">
        <v>742.26521739130465</v>
      </c>
      <c r="C2087" s="11">
        <v>4</v>
      </c>
      <c r="D2087" s="11">
        <v>0</v>
      </c>
    </row>
    <row r="2088" spans="1:4" x14ac:dyDescent="0.25">
      <c r="A2088" s="11">
        <v>1102.791777777778</v>
      </c>
      <c r="B2088" s="11">
        <v>169.03</v>
      </c>
      <c r="C2088" s="11">
        <v>1</v>
      </c>
      <c r="D2088" s="11">
        <v>0.05</v>
      </c>
    </row>
    <row r="2089" spans="1:4" x14ac:dyDescent="0.25">
      <c r="A2089" s="11">
        <v>818.76</v>
      </c>
      <c r="B2089" s="11">
        <v>527.62</v>
      </c>
      <c r="C2089" s="11">
        <v>4</v>
      </c>
      <c r="D2089" s="11">
        <v>0.05</v>
      </c>
    </row>
    <row r="2090" spans="1:4" x14ac:dyDescent="0.25">
      <c r="A2090" s="11">
        <v>270.45</v>
      </c>
      <c r="B2090" s="11">
        <v>742.26521739130465</v>
      </c>
      <c r="C2090" s="11">
        <v>2</v>
      </c>
      <c r="D2090" s="11">
        <v>0.15</v>
      </c>
    </row>
    <row r="2091" spans="1:4" x14ac:dyDescent="0.25">
      <c r="A2091" s="11">
        <v>1194.1199999999999</v>
      </c>
      <c r="B2091" s="11">
        <v>838.95</v>
      </c>
      <c r="C2091" s="11">
        <v>1</v>
      </c>
      <c r="D2091" s="11">
        <v>0.1</v>
      </c>
    </row>
    <row r="2092" spans="1:4" x14ac:dyDescent="0.25">
      <c r="A2092" s="11">
        <v>1798.97</v>
      </c>
      <c r="B2092" s="11">
        <v>1329.15</v>
      </c>
      <c r="C2092" s="11">
        <v>2</v>
      </c>
      <c r="D2092" s="11">
        <v>0.05</v>
      </c>
    </row>
    <row r="2093" spans="1:4" x14ac:dyDescent="0.25">
      <c r="A2093" s="11">
        <v>25.57</v>
      </c>
      <c r="B2093" s="11">
        <v>19.05</v>
      </c>
      <c r="C2093" s="11">
        <v>5</v>
      </c>
      <c r="D2093" s="11">
        <v>0.1</v>
      </c>
    </row>
    <row r="2094" spans="1:4" x14ac:dyDescent="0.25">
      <c r="A2094" s="11">
        <v>1878.47</v>
      </c>
      <c r="B2094" s="11">
        <v>1014.91</v>
      </c>
      <c r="C2094" s="11">
        <v>1</v>
      </c>
      <c r="D2094" s="11">
        <v>0.1</v>
      </c>
    </row>
    <row r="2095" spans="1:4" x14ac:dyDescent="0.25">
      <c r="A2095" s="11">
        <v>1342.75</v>
      </c>
      <c r="B2095" s="11">
        <v>797.94</v>
      </c>
      <c r="C2095" s="11">
        <v>5</v>
      </c>
      <c r="D2095" s="11">
        <v>0</v>
      </c>
    </row>
    <row r="2096" spans="1:4" x14ac:dyDescent="0.25">
      <c r="A2096" s="11">
        <v>540.94000000000005</v>
      </c>
      <c r="B2096" s="11">
        <v>398.25</v>
      </c>
      <c r="C2096" s="11">
        <v>1</v>
      </c>
      <c r="D2096" s="11">
        <v>0.1</v>
      </c>
    </row>
    <row r="2097" spans="1:4" x14ac:dyDescent="0.25">
      <c r="A2097" s="11">
        <v>1216.3599999999999</v>
      </c>
      <c r="B2097" s="11">
        <v>794.8</v>
      </c>
      <c r="C2097" s="11">
        <v>4</v>
      </c>
      <c r="D2097" s="11">
        <v>0.05</v>
      </c>
    </row>
    <row r="2098" spans="1:4" x14ac:dyDescent="0.25">
      <c r="A2098" s="11">
        <v>25.57</v>
      </c>
      <c r="B2098" s="11">
        <v>19.05</v>
      </c>
      <c r="C2098" s="11">
        <v>4</v>
      </c>
      <c r="D2098" s="11">
        <v>0</v>
      </c>
    </row>
    <row r="2099" spans="1:4" x14ac:dyDescent="0.25">
      <c r="A2099" s="11">
        <v>1396.22</v>
      </c>
      <c r="B2099" s="11">
        <v>1004.09</v>
      </c>
      <c r="C2099" s="11">
        <v>4</v>
      </c>
      <c r="D2099" s="11">
        <v>0.15</v>
      </c>
    </row>
    <row r="2100" spans="1:4" x14ac:dyDescent="0.25">
      <c r="A2100" s="11">
        <v>1474.12</v>
      </c>
      <c r="B2100" s="11">
        <v>764.02</v>
      </c>
      <c r="C2100" s="11">
        <v>3</v>
      </c>
      <c r="D2100" s="11">
        <v>0.1</v>
      </c>
    </row>
    <row r="2101" spans="1:4" x14ac:dyDescent="0.25">
      <c r="A2101" s="11">
        <v>540.94000000000005</v>
      </c>
      <c r="B2101" s="11">
        <v>398.25</v>
      </c>
      <c r="C2101" s="11">
        <v>4</v>
      </c>
      <c r="D2101" s="11">
        <v>0.15</v>
      </c>
    </row>
    <row r="2102" spans="1:4" x14ac:dyDescent="0.25">
      <c r="A2102" s="11">
        <v>540.94000000000005</v>
      </c>
      <c r="B2102" s="11">
        <v>398.25</v>
      </c>
      <c r="C2102" s="11">
        <v>3</v>
      </c>
      <c r="D2102" s="11">
        <v>0.15</v>
      </c>
    </row>
    <row r="2103" spans="1:4" x14ac:dyDescent="0.25">
      <c r="A2103" s="11">
        <v>1952.65</v>
      </c>
      <c r="B2103" s="11">
        <v>1451.27</v>
      </c>
      <c r="C2103" s="11">
        <v>3</v>
      </c>
      <c r="D2103" s="11">
        <v>0.05</v>
      </c>
    </row>
    <row r="2104" spans="1:4" x14ac:dyDescent="0.25">
      <c r="A2104" s="11">
        <v>1858.75</v>
      </c>
      <c r="B2104" s="11">
        <v>1451.16</v>
      </c>
      <c r="C2104" s="11">
        <v>1</v>
      </c>
      <c r="D2104" s="11">
        <v>0</v>
      </c>
    </row>
    <row r="2105" spans="1:4" x14ac:dyDescent="0.25">
      <c r="A2105" s="11">
        <v>1102.791777777778</v>
      </c>
      <c r="B2105" s="11">
        <v>742.26521739130465</v>
      </c>
      <c r="C2105" s="11">
        <v>3</v>
      </c>
      <c r="D2105" s="11">
        <v>0.15</v>
      </c>
    </row>
    <row r="2106" spans="1:4" x14ac:dyDescent="0.25">
      <c r="A2106" s="11">
        <v>1673.69</v>
      </c>
      <c r="B2106" s="11">
        <v>1323.38</v>
      </c>
      <c r="C2106" s="11">
        <v>3</v>
      </c>
      <c r="D2106" s="11">
        <v>0.05</v>
      </c>
    </row>
    <row r="2107" spans="1:4" x14ac:dyDescent="0.25">
      <c r="A2107" s="11">
        <v>1673.69</v>
      </c>
      <c r="B2107" s="11">
        <v>1323.38</v>
      </c>
      <c r="C2107" s="11">
        <v>5</v>
      </c>
      <c r="D2107" s="11">
        <v>0.05</v>
      </c>
    </row>
    <row r="2108" spans="1:4" x14ac:dyDescent="0.25">
      <c r="A2108" s="11">
        <v>1673.69</v>
      </c>
      <c r="B2108" s="11">
        <v>1323.38</v>
      </c>
      <c r="C2108" s="11">
        <v>3</v>
      </c>
      <c r="D2108" s="11">
        <v>0.1</v>
      </c>
    </row>
    <row r="2109" spans="1:4" x14ac:dyDescent="0.25">
      <c r="A2109" s="11">
        <v>428.05</v>
      </c>
      <c r="B2109" s="11">
        <v>246.07</v>
      </c>
      <c r="C2109" s="11">
        <v>3</v>
      </c>
      <c r="D2109" s="11">
        <v>0.1</v>
      </c>
    </row>
    <row r="2110" spans="1:4" x14ac:dyDescent="0.25">
      <c r="A2110" s="11">
        <v>270.45</v>
      </c>
      <c r="B2110" s="11">
        <v>742.26521739130465</v>
      </c>
      <c r="C2110" s="11">
        <v>5</v>
      </c>
      <c r="D2110" s="11">
        <v>0.1</v>
      </c>
    </row>
    <row r="2111" spans="1:4" x14ac:dyDescent="0.25">
      <c r="A2111" s="11">
        <v>123.19</v>
      </c>
      <c r="B2111" s="11">
        <v>80.36</v>
      </c>
      <c r="C2111" s="11">
        <v>2</v>
      </c>
      <c r="D2111" s="11">
        <v>7.5826487677821602E-2</v>
      </c>
    </row>
    <row r="2112" spans="1:4" x14ac:dyDescent="0.25">
      <c r="A2112" s="11">
        <v>1102.791777777778</v>
      </c>
      <c r="B2112" s="11">
        <v>742.26521739130465</v>
      </c>
      <c r="C2112" s="11">
        <v>5</v>
      </c>
      <c r="D2112" s="11">
        <v>0.05</v>
      </c>
    </row>
    <row r="2113" spans="1:4" x14ac:dyDescent="0.25">
      <c r="A2113" s="11">
        <v>429.15</v>
      </c>
      <c r="B2113" s="11">
        <v>258.72000000000003</v>
      </c>
      <c r="C2113" s="11">
        <v>1</v>
      </c>
      <c r="D2113" s="11">
        <v>0.1</v>
      </c>
    </row>
    <row r="2114" spans="1:4" x14ac:dyDescent="0.25">
      <c r="A2114" s="11">
        <v>1227.24</v>
      </c>
      <c r="B2114" s="11">
        <v>977.09</v>
      </c>
      <c r="C2114" s="11">
        <v>1</v>
      </c>
      <c r="D2114" s="11">
        <v>0.15</v>
      </c>
    </row>
    <row r="2115" spans="1:4" x14ac:dyDescent="0.25">
      <c r="A2115" s="11">
        <v>1102.791777777778</v>
      </c>
      <c r="B2115" s="11">
        <v>169.03</v>
      </c>
      <c r="C2115" s="11">
        <v>2</v>
      </c>
      <c r="D2115" s="11">
        <v>0</v>
      </c>
    </row>
    <row r="2116" spans="1:4" x14ac:dyDescent="0.25">
      <c r="A2116" s="11">
        <v>1095.72</v>
      </c>
      <c r="B2116" s="11">
        <v>822.2</v>
      </c>
      <c r="C2116" s="11">
        <v>2</v>
      </c>
      <c r="D2116" s="11">
        <v>0.1</v>
      </c>
    </row>
    <row r="2117" spans="1:4" x14ac:dyDescent="0.25">
      <c r="A2117" s="11">
        <v>109.78</v>
      </c>
      <c r="B2117" s="11">
        <v>70.59</v>
      </c>
      <c r="C2117" s="11">
        <v>5</v>
      </c>
      <c r="D2117" s="11">
        <v>0</v>
      </c>
    </row>
    <row r="2118" spans="1:4" x14ac:dyDescent="0.25">
      <c r="A2118" s="11">
        <v>1858.75</v>
      </c>
      <c r="B2118" s="11">
        <v>1451.16</v>
      </c>
      <c r="C2118" s="11">
        <v>2</v>
      </c>
      <c r="D2118" s="11">
        <v>0.05</v>
      </c>
    </row>
    <row r="2119" spans="1:4" x14ac:dyDescent="0.25">
      <c r="A2119" s="11">
        <v>1858.75</v>
      </c>
      <c r="B2119" s="11">
        <v>1451.16</v>
      </c>
      <c r="C2119" s="11">
        <v>4</v>
      </c>
      <c r="D2119" s="11">
        <v>0.15</v>
      </c>
    </row>
    <row r="2120" spans="1:4" x14ac:dyDescent="0.25">
      <c r="A2120" s="11">
        <v>1673.69</v>
      </c>
      <c r="B2120" s="11">
        <v>1323.38</v>
      </c>
      <c r="C2120" s="11">
        <v>2</v>
      </c>
      <c r="D2120" s="11">
        <v>0.15</v>
      </c>
    </row>
    <row r="2121" spans="1:4" x14ac:dyDescent="0.25">
      <c r="A2121" s="11">
        <v>1878.47</v>
      </c>
      <c r="B2121" s="11">
        <v>1014.91</v>
      </c>
      <c r="C2121" s="11">
        <v>3</v>
      </c>
      <c r="D2121" s="11">
        <v>0.15</v>
      </c>
    </row>
    <row r="2122" spans="1:4" x14ac:dyDescent="0.25">
      <c r="A2122" s="11">
        <v>1487.41</v>
      </c>
      <c r="B2122" s="11">
        <v>813.07</v>
      </c>
      <c r="C2122" s="11">
        <v>1</v>
      </c>
      <c r="D2122" s="11">
        <v>0.1</v>
      </c>
    </row>
    <row r="2123" spans="1:4" x14ac:dyDescent="0.25">
      <c r="A2123" s="11">
        <v>1246.1099999999999</v>
      </c>
      <c r="B2123" s="11">
        <v>833.52</v>
      </c>
      <c r="C2123" s="11">
        <v>4</v>
      </c>
      <c r="D2123" s="11">
        <v>0.1</v>
      </c>
    </row>
    <row r="2124" spans="1:4" x14ac:dyDescent="0.25">
      <c r="A2124" s="11">
        <v>1079.8900000000001</v>
      </c>
      <c r="B2124" s="11">
        <v>703.83</v>
      </c>
      <c r="C2124" s="11">
        <v>2</v>
      </c>
      <c r="D2124" s="11">
        <v>0</v>
      </c>
    </row>
    <row r="2125" spans="1:4" x14ac:dyDescent="0.25">
      <c r="A2125" s="11">
        <v>1286.55</v>
      </c>
      <c r="B2125" s="11">
        <v>797.54</v>
      </c>
      <c r="C2125" s="11">
        <v>1</v>
      </c>
      <c r="D2125" s="11">
        <v>0</v>
      </c>
    </row>
    <row r="2126" spans="1:4" x14ac:dyDescent="0.25">
      <c r="A2126" s="11">
        <v>1745.61</v>
      </c>
      <c r="B2126" s="11">
        <v>1322.44</v>
      </c>
      <c r="C2126" s="11">
        <v>5</v>
      </c>
      <c r="D2126" s="11">
        <v>0.15</v>
      </c>
    </row>
    <row r="2127" spans="1:4" x14ac:dyDescent="0.25">
      <c r="A2127" s="11">
        <v>1227.24</v>
      </c>
      <c r="B2127" s="11">
        <v>977.09</v>
      </c>
      <c r="C2127" s="11">
        <v>5</v>
      </c>
      <c r="D2127" s="11">
        <v>0.15</v>
      </c>
    </row>
    <row r="2128" spans="1:4" x14ac:dyDescent="0.25">
      <c r="A2128" s="11">
        <v>248.57</v>
      </c>
      <c r="B2128" s="11">
        <v>190.67</v>
      </c>
      <c r="C2128" s="11">
        <v>1</v>
      </c>
      <c r="D2128" s="11">
        <v>0.15</v>
      </c>
    </row>
    <row r="2129" spans="1:4" x14ac:dyDescent="0.25">
      <c r="A2129" s="11">
        <v>1095.72</v>
      </c>
      <c r="B2129" s="11">
        <v>822.2</v>
      </c>
      <c r="C2129" s="11">
        <v>2</v>
      </c>
      <c r="D2129" s="11">
        <v>0.05</v>
      </c>
    </row>
    <row r="2130" spans="1:4" x14ac:dyDescent="0.25">
      <c r="A2130" s="11">
        <v>1193.0899999999999</v>
      </c>
      <c r="B2130" s="11">
        <v>818.24</v>
      </c>
      <c r="C2130" s="11">
        <v>3</v>
      </c>
      <c r="D2130" s="11">
        <v>0.1</v>
      </c>
    </row>
    <row r="2131" spans="1:4" x14ac:dyDescent="0.25">
      <c r="A2131" s="11">
        <v>1952.65</v>
      </c>
      <c r="B2131" s="11">
        <v>1451.27</v>
      </c>
      <c r="C2131" s="11">
        <v>4</v>
      </c>
      <c r="D2131" s="11">
        <v>0.05</v>
      </c>
    </row>
    <row r="2132" spans="1:4" x14ac:dyDescent="0.25">
      <c r="A2132" s="11">
        <v>540.94000000000005</v>
      </c>
      <c r="B2132" s="11">
        <v>398.25</v>
      </c>
      <c r="C2132" s="11">
        <v>1</v>
      </c>
      <c r="D2132" s="11">
        <v>0.05</v>
      </c>
    </row>
    <row r="2133" spans="1:4" x14ac:dyDescent="0.25">
      <c r="A2133" s="11">
        <v>1165.3699999999999</v>
      </c>
      <c r="B2133" s="11">
        <v>926.55</v>
      </c>
      <c r="C2133" s="11">
        <v>3</v>
      </c>
      <c r="D2133" s="11">
        <v>0.15</v>
      </c>
    </row>
    <row r="2134" spans="1:4" x14ac:dyDescent="0.25">
      <c r="A2134" s="11">
        <v>388.26</v>
      </c>
      <c r="B2134" s="11">
        <v>199.3</v>
      </c>
      <c r="C2134" s="11">
        <v>2</v>
      </c>
      <c r="D2134" s="11">
        <v>0</v>
      </c>
    </row>
    <row r="2135" spans="1:4" x14ac:dyDescent="0.25">
      <c r="A2135" s="11">
        <v>1501.46</v>
      </c>
      <c r="B2135" s="11">
        <v>1167.73</v>
      </c>
      <c r="C2135" s="11">
        <v>2</v>
      </c>
      <c r="D2135" s="11">
        <v>0.15</v>
      </c>
    </row>
    <row r="2136" spans="1:4" x14ac:dyDescent="0.25">
      <c r="A2136" s="11">
        <v>1194.1199999999999</v>
      </c>
      <c r="B2136" s="11">
        <v>838.95</v>
      </c>
      <c r="C2136" s="11">
        <v>2</v>
      </c>
      <c r="D2136" s="11">
        <v>0.05</v>
      </c>
    </row>
    <row r="2137" spans="1:4" x14ac:dyDescent="0.25">
      <c r="A2137" s="11">
        <v>388.26</v>
      </c>
      <c r="B2137" s="11">
        <v>199.3</v>
      </c>
      <c r="C2137" s="11">
        <v>4</v>
      </c>
      <c r="D2137" s="11">
        <v>0.05</v>
      </c>
    </row>
    <row r="2138" spans="1:4" x14ac:dyDescent="0.25">
      <c r="A2138" s="11">
        <v>1165.3699999999999</v>
      </c>
      <c r="B2138" s="11">
        <v>926.55</v>
      </c>
      <c r="C2138" s="11">
        <v>3</v>
      </c>
      <c r="D2138" s="11">
        <v>0.1</v>
      </c>
    </row>
    <row r="2139" spans="1:4" x14ac:dyDescent="0.25">
      <c r="A2139" s="11">
        <v>109.78</v>
      </c>
      <c r="B2139" s="11">
        <v>70.59</v>
      </c>
      <c r="C2139" s="11">
        <v>2</v>
      </c>
      <c r="D2139" s="11">
        <v>0.1</v>
      </c>
    </row>
    <row r="2140" spans="1:4" x14ac:dyDescent="0.25">
      <c r="A2140" s="11">
        <v>429.15</v>
      </c>
      <c r="B2140" s="11">
        <v>258.72000000000003</v>
      </c>
      <c r="C2140" s="11">
        <v>5</v>
      </c>
      <c r="D2140" s="11">
        <v>0.15</v>
      </c>
    </row>
    <row r="2141" spans="1:4" x14ac:dyDescent="0.25">
      <c r="A2141" s="11">
        <v>1102.791777777778</v>
      </c>
      <c r="B2141" s="11">
        <v>169.03</v>
      </c>
      <c r="C2141" s="11">
        <v>3</v>
      </c>
      <c r="D2141" s="11">
        <v>0.15</v>
      </c>
    </row>
    <row r="2142" spans="1:4" x14ac:dyDescent="0.25">
      <c r="A2142" s="11">
        <v>1246.1099999999999</v>
      </c>
      <c r="B2142" s="11">
        <v>833.52</v>
      </c>
      <c r="C2142" s="11">
        <v>2</v>
      </c>
      <c r="D2142" s="11">
        <v>0</v>
      </c>
    </row>
    <row r="2143" spans="1:4" x14ac:dyDescent="0.25">
      <c r="A2143" s="11">
        <v>1227.24</v>
      </c>
      <c r="B2143" s="11">
        <v>977.09</v>
      </c>
      <c r="C2143" s="11">
        <v>3</v>
      </c>
      <c r="D2143" s="11">
        <v>0.05</v>
      </c>
    </row>
    <row r="2144" spans="1:4" x14ac:dyDescent="0.25">
      <c r="A2144" s="11">
        <v>1193.0899999999999</v>
      </c>
      <c r="B2144" s="11">
        <v>818.24</v>
      </c>
      <c r="C2144" s="11">
        <v>3</v>
      </c>
      <c r="D2144" s="11">
        <v>0</v>
      </c>
    </row>
    <row r="2145" spans="1:4" x14ac:dyDescent="0.25">
      <c r="A2145" s="11">
        <v>1227.24</v>
      </c>
      <c r="B2145" s="11">
        <v>977.09</v>
      </c>
      <c r="C2145" s="11">
        <v>2</v>
      </c>
      <c r="D2145" s="11">
        <v>0.15</v>
      </c>
    </row>
    <row r="2146" spans="1:4" x14ac:dyDescent="0.25">
      <c r="A2146" s="11">
        <v>270.45</v>
      </c>
      <c r="B2146" s="11">
        <v>742.26521739130465</v>
      </c>
      <c r="C2146" s="11">
        <v>2</v>
      </c>
      <c r="D2146" s="11">
        <v>0.05</v>
      </c>
    </row>
    <row r="2147" spans="1:4" x14ac:dyDescent="0.25">
      <c r="A2147" s="11">
        <v>248.57</v>
      </c>
      <c r="B2147" s="11">
        <v>190.67</v>
      </c>
      <c r="C2147" s="11">
        <v>3</v>
      </c>
      <c r="D2147" s="11">
        <v>0.1</v>
      </c>
    </row>
    <row r="2148" spans="1:4" x14ac:dyDescent="0.25">
      <c r="A2148" s="11">
        <v>1044.6400000000001</v>
      </c>
      <c r="B2148" s="11">
        <v>775.07</v>
      </c>
      <c r="C2148" s="11">
        <v>4</v>
      </c>
      <c r="D2148" s="11">
        <v>0.15</v>
      </c>
    </row>
    <row r="2149" spans="1:4" x14ac:dyDescent="0.25">
      <c r="A2149" s="11">
        <v>1134.8</v>
      </c>
      <c r="B2149" s="11">
        <v>675.1</v>
      </c>
      <c r="C2149" s="11">
        <v>3</v>
      </c>
      <c r="D2149" s="11">
        <v>0.1</v>
      </c>
    </row>
    <row r="2150" spans="1:4" x14ac:dyDescent="0.25">
      <c r="A2150" s="11">
        <v>388.26</v>
      </c>
      <c r="B2150" s="11">
        <v>199.3</v>
      </c>
      <c r="C2150" s="11">
        <v>3</v>
      </c>
      <c r="D2150" s="11">
        <v>0.15</v>
      </c>
    </row>
    <row r="2151" spans="1:4" x14ac:dyDescent="0.25">
      <c r="A2151" s="11">
        <v>1102.791777777778</v>
      </c>
      <c r="B2151" s="11">
        <v>316.63</v>
      </c>
      <c r="C2151" s="11">
        <v>1</v>
      </c>
      <c r="D2151" s="11">
        <v>0</v>
      </c>
    </row>
    <row r="2152" spans="1:4" x14ac:dyDescent="0.25">
      <c r="A2152" s="11">
        <v>1952.65</v>
      </c>
      <c r="B2152" s="11">
        <v>1451.27</v>
      </c>
      <c r="C2152" s="11">
        <v>5</v>
      </c>
      <c r="D2152" s="11">
        <v>0.1</v>
      </c>
    </row>
    <row r="2153" spans="1:4" x14ac:dyDescent="0.25">
      <c r="A2153" s="11">
        <v>1079.8900000000001</v>
      </c>
      <c r="B2153" s="11">
        <v>703.83</v>
      </c>
      <c r="C2153" s="11">
        <v>1</v>
      </c>
      <c r="D2153" s="11">
        <v>0.05</v>
      </c>
    </row>
    <row r="2154" spans="1:4" x14ac:dyDescent="0.25">
      <c r="A2154" s="11">
        <v>1853.77</v>
      </c>
      <c r="B2154" s="11">
        <v>1363.52</v>
      </c>
      <c r="C2154" s="11">
        <v>2</v>
      </c>
      <c r="D2154" s="11">
        <v>0.1</v>
      </c>
    </row>
    <row r="2155" spans="1:4" x14ac:dyDescent="0.25">
      <c r="A2155" s="11">
        <v>1879.08</v>
      </c>
      <c r="B2155" s="11">
        <v>1004.56</v>
      </c>
      <c r="C2155" s="11">
        <v>1</v>
      </c>
      <c r="D2155" s="11">
        <v>0</v>
      </c>
    </row>
    <row r="2156" spans="1:4" x14ac:dyDescent="0.25">
      <c r="A2156" s="11">
        <v>1102.791777777778</v>
      </c>
      <c r="B2156" s="11">
        <v>316.63</v>
      </c>
      <c r="C2156" s="11">
        <v>1</v>
      </c>
      <c r="D2156" s="11">
        <v>0.15</v>
      </c>
    </row>
    <row r="2157" spans="1:4" x14ac:dyDescent="0.25">
      <c r="A2157" s="11">
        <v>29.24</v>
      </c>
      <c r="B2157" s="11">
        <v>742.26521739130465</v>
      </c>
      <c r="C2157" s="11">
        <v>1</v>
      </c>
      <c r="D2157" s="11">
        <v>0.05</v>
      </c>
    </row>
    <row r="2158" spans="1:4" x14ac:dyDescent="0.25">
      <c r="A2158" s="11">
        <v>1396.22</v>
      </c>
      <c r="B2158" s="11">
        <v>1004.09</v>
      </c>
      <c r="C2158" s="11">
        <v>3</v>
      </c>
      <c r="D2158" s="11">
        <v>0</v>
      </c>
    </row>
    <row r="2159" spans="1:4" x14ac:dyDescent="0.25">
      <c r="A2159" s="11">
        <v>388.26</v>
      </c>
      <c r="B2159" s="11">
        <v>199.3</v>
      </c>
      <c r="C2159" s="11">
        <v>4</v>
      </c>
      <c r="D2159" s="11">
        <v>0.1</v>
      </c>
    </row>
    <row r="2160" spans="1:4" x14ac:dyDescent="0.25">
      <c r="A2160" s="11">
        <v>388.26</v>
      </c>
      <c r="B2160" s="11">
        <v>199.3</v>
      </c>
      <c r="C2160" s="11">
        <v>2</v>
      </c>
      <c r="D2160" s="11">
        <v>0</v>
      </c>
    </row>
    <row r="2161" spans="1:4" x14ac:dyDescent="0.25">
      <c r="A2161" s="11">
        <v>248.57</v>
      </c>
      <c r="B2161" s="11">
        <v>190.67</v>
      </c>
      <c r="C2161" s="11">
        <v>4</v>
      </c>
      <c r="D2161" s="11">
        <v>0</v>
      </c>
    </row>
    <row r="2162" spans="1:4" x14ac:dyDescent="0.25">
      <c r="A2162" s="11">
        <v>564.41999999999996</v>
      </c>
      <c r="B2162" s="11">
        <v>293.95999999999998</v>
      </c>
      <c r="C2162" s="11">
        <v>5</v>
      </c>
      <c r="D2162" s="11">
        <v>0</v>
      </c>
    </row>
    <row r="2163" spans="1:4" x14ac:dyDescent="0.25">
      <c r="A2163" s="11">
        <v>388.26</v>
      </c>
      <c r="B2163" s="11">
        <v>199.3</v>
      </c>
      <c r="C2163" s="11">
        <v>4</v>
      </c>
      <c r="D2163" s="11">
        <v>0.05</v>
      </c>
    </row>
    <row r="2164" spans="1:4" x14ac:dyDescent="0.25">
      <c r="A2164" s="11">
        <v>1673.69</v>
      </c>
      <c r="B2164" s="11">
        <v>1323.38</v>
      </c>
      <c r="C2164" s="11">
        <v>3</v>
      </c>
      <c r="D2164" s="11">
        <v>0.15</v>
      </c>
    </row>
    <row r="2165" spans="1:4" x14ac:dyDescent="0.25">
      <c r="A2165" s="11">
        <v>1858.75</v>
      </c>
      <c r="B2165" s="11">
        <v>1451.16</v>
      </c>
      <c r="C2165" s="11">
        <v>2</v>
      </c>
      <c r="D2165" s="11">
        <v>0.15</v>
      </c>
    </row>
    <row r="2166" spans="1:4" x14ac:dyDescent="0.25">
      <c r="A2166" s="11">
        <v>1878.47</v>
      </c>
      <c r="B2166" s="11">
        <v>1014.91</v>
      </c>
      <c r="C2166" s="11">
        <v>5</v>
      </c>
      <c r="D2166" s="11">
        <v>0.15</v>
      </c>
    </row>
    <row r="2167" spans="1:4" x14ac:dyDescent="0.25">
      <c r="A2167" s="11">
        <v>428.05</v>
      </c>
      <c r="B2167" s="11">
        <v>246.07</v>
      </c>
      <c r="C2167" s="11">
        <v>2</v>
      </c>
      <c r="D2167" s="11">
        <v>0.1</v>
      </c>
    </row>
    <row r="2168" spans="1:4" x14ac:dyDescent="0.25">
      <c r="A2168" s="11">
        <v>1193.0899999999999</v>
      </c>
      <c r="B2168" s="11">
        <v>818.24</v>
      </c>
      <c r="C2168" s="11">
        <v>5</v>
      </c>
      <c r="D2168" s="11">
        <v>0.1</v>
      </c>
    </row>
    <row r="2169" spans="1:4" x14ac:dyDescent="0.25">
      <c r="A2169" s="11">
        <v>818.76</v>
      </c>
      <c r="B2169" s="11">
        <v>527.62</v>
      </c>
      <c r="C2169" s="11">
        <v>4</v>
      </c>
      <c r="D2169" s="11">
        <v>0.05</v>
      </c>
    </row>
    <row r="2170" spans="1:4" x14ac:dyDescent="0.25">
      <c r="A2170" s="11">
        <v>1485.05</v>
      </c>
      <c r="B2170" s="11">
        <v>988.31</v>
      </c>
      <c r="C2170" s="11">
        <v>5</v>
      </c>
      <c r="D2170" s="11">
        <v>0.15</v>
      </c>
    </row>
    <row r="2171" spans="1:4" x14ac:dyDescent="0.25">
      <c r="A2171" s="11">
        <v>1102.791777777778</v>
      </c>
      <c r="B2171" s="11">
        <v>242.98</v>
      </c>
      <c r="C2171" s="11">
        <v>2</v>
      </c>
      <c r="D2171" s="11">
        <v>0</v>
      </c>
    </row>
    <row r="2172" spans="1:4" x14ac:dyDescent="0.25">
      <c r="A2172" s="11">
        <v>1227.24</v>
      </c>
      <c r="B2172" s="11">
        <v>977.09</v>
      </c>
      <c r="C2172" s="11">
        <v>5</v>
      </c>
      <c r="D2172" s="11">
        <v>0</v>
      </c>
    </row>
    <row r="2173" spans="1:4" x14ac:dyDescent="0.25">
      <c r="A2173" s="11">
        <v>1853.77</v>
      </c>
      <c r="B2173" s="11">
        <v>1363.52</v>
      </c>
      <c r="C2173" s="11">
        <v>2</v>
      </c>
      <c r="D2173" s="11">
        <v>0.05</v>
      </c>
    </row>
    <row r="2174" spans="1:4" x14ac:dyDescent="0.25">
      <c r="A2174" s="11">
        <v>388.26</v>
      </c>
      <c r="B2174" s="11">
        <v>199.3</v>
      </c>
      <c r="C2174" s="11">
        <v>3</v>
      </c>
      <c r="D2174" s="11">
        <v>0.1</v>
      </c>
    </row>
    <row r="2175" spans="1:4" x14ac:dyDescent="0.25">
      <c r="A2175" s="11">
        <v>1102.791777777778</v>
      </c>
      <c r="B2175" s="11">
        <v>242.98</v>
      </c>
      <c r="C2175" s="11">
        <v>2</v>
      </c>
      <c r="D2175" s="11">
        <v>0.15</v>
      </c>
    </row>
    <row r="2176" spans="1:4" x14ac:dyDescent="0.25">
      <c r="A2176" s="11">
        <v>1194.1199999999999</v>
      </c>
      <c r="B2176" s="11">
        <v>838.95</v>
      </c>
      <c r="C2176" s="11">
        <v>1</v>
      </c>
      <c r="D2176" s="11">
        <v>0</v>
      </c>
    </row>
    <row r="2177" spans="1:4" x14ac:dyDescent="0.25">
      <c r="A2177" s="11">
        <v>1342.75</v>
      </c>
      <c r="B2177" s="11">
        <v>797.94</v>
      </c>
      <c r="C2177" s="11">
        <v>5</v>
      </c>
      <c r="D2177" s="11">
        <v>0</v>
      </c>
    </row>
    <row r="2178" spans="1:4" x14ac:dyDescent="0.25">
      <c r="A2178" s="11">
        <v>1745.61</v>
      </c>
      <c r="B2178" s="11">
        <v>1322.44</v>
      </c>
      <c r="C2178" s="11">
        <v>2</v>
      </c>
      <c r="D2178" s="11">
        <v>0.1</v>
      </c>
    </row>
    <row r="2179" spans="1:4" x14ac:dyDescent="0.25">
      <c r="A2179" s="11">
        <v>1095.72</v>
      </c>
      <c r="B2179" s="11">
        <v>822.2</v>
      </c>
      <c r="C2179" s="11">
        <v>2</v>
      </c>
      <c r="D2179" s="11">
        <v>0.05</v>
      </c>
    </row>
    <row r="2180" spans="1:4" x14ac:dyDescent="0.25">
      <c r="A2180" s="11">
        <v>1501.46</v>
      </c>
      <c r="B2180" s="11">
        <v>1167.73</v>
      </c>
      <c r="C2180" s="11">
        <v>4</v>
      </c>
      <c r="D2180" s="11">
        <v>0</v>
      </c>
    </row>
    <row r="2181" spans="1:4" x14ac:dyDescent="0.25">
      <c r="A2181" s="11">
        <v>1396.22</v>
      </c>
      <c r="B2181" s="11">
        <v>1004.09</v>
      </c>
      <c r="C2181" s="11">
        <v>3</v>
      </c>
      <c r="D2181" s="11">
        <v>0</v>
      </c>
    </row>
    <row r="2182" spans="1:4" x14ac:dyDescent="0.25">
      <c r="A2182" s="11">
        <v>248.57</v>
      </c>
      <c r="B2182" s="11">
        <v>190.67</v>
      </c>
      <c r="C2182" s="11">
        <v>3</v>
      </c>
      <c r="D2182" s="11">
        <v>0</v>
      </c>
    </row>
    <row r="2183" spans="1:4" x14ac:dyDescent="0.25">
      <c r="A2183" s="11">
        <v>29.24</v>
      </c>
      <c r="B2183" s="11">
        <v>742.26521739130465</v>
      </c>
      <c r="C2183" s="11">
        <v>2</v>
      </c>
      <c r="D2183" s="11">
        <v>0.15</v>
      </c>
    </row>
    <row r="2184" spans="1:4" x14ac:dyDescent="0.25">
      <c r="A2184" s="11">
        <v>1474.12</v>
      </c>
      <c r="B2184" s="11">
        <v>764.02</v>
      </c>
      <c r="C2184" s="11">
        <v>3</v>
      </c>
      <c r="D2184" s="11">
        <v>0</v>
      </c>
    </row>
    <row r="2185" spans="1:4" x14ac:dyDescent="0.25">
      <c r="A2185" s="11">
        <v>1102.791777777778</v>
      </c>
      <c r="B2185" s="11">
        <v>169.03</v>
      </c>
      <c r="C2185" s="11">
        <v>4</v>
      </c>
      <c r="D2185" s="11">
        <v>0.1</v>
      </c>
    </row>
    <row r="2186" spans="1:4" x14ac:dyDescent="0.25">
      <c r="A2186" s="11">
        <v>270.45</v>
      </c>
      <c r="B2186" s="11">
        <v>742.26521739130465</v>
      </c>
      <c r="C2186" s="11">
        <v>4</v>
      </c>
      <c r="D2186" s="11">
        <v>0.05</v>
      </c>
    </row>
    <row r="2187" spans="1:4" x14ac:dyDescent="0.25">
      <c r="A2187" s="11">
        <v>1095.72</v>
      </c>
      <c r="B2187" s="11">
        <v>822.2</v>
      </c>
      <c r="C2187" s="11">
        <v>1</v>
      </c>
      <c r="D2187" s="11">
        <v>0</v>
      </c>
    </row>
    <row r="2188" spans="1:4" x14ac:dyDescent="0.25">
      <c r="A2188" s="11">
        <v>1102.791777777778</v>
      </c>
      <c r="B2188" s="11">
        <v>164.01</v>
      </c>
      <c r="C2188" s="11">
        <v>5</v>
      </c>
      <c r="D2188" s="11">
        <v>0</v>
      </c>
    </row>
    <row r="2189" spans="1:4" x14ac:dyDescent="0.25">
      <c r="A2189" s="11">
        <v>1745.61</v>
      </c>
      <c r="B2189" s="11">
        <v>1322.44</v>
      </c>
      <c r="C2189" s="11">
        <v>2</v>
      </c>
      <c r="D2189" s="11">
        <v>0.05</v>
      </c>
    </row>
    <row r="2190" spans="1:4" x14ac:dyDescent="0.25">
      <c r="A2190" s="11">
        <v>1272.23</v>
      </c>
      <c r="B2190" s="11">
        <v>952.65</v>
      </c>
      <c r="C2190" s="11">
        <v>3</v>
      </c>
      <c r="D2190" s="11">
        <v>0.1</v>
      </c>
    </row>
    <row r="2191" spans="1:4" x14ac:dyDescent="0.25">
      <c r="A2191" s="11">
        <v>388.26</v>
      </c>
      <c r="B2191" s="11">
        <v>199.3</v>
      </c>
      <c r="C2191" s="11">
        <v>5</v>
      </c>
      <c r="D2191" s="11">
        <v>0.15</v>
      </c>
    </row>
    <row r="2192" spans="1:4" x14ac:dyDescent="0.25">
      <c r="A2192" s="11">
        <v>1246.1099999999999</v>
      </c>
      <c r="B2192" s="11">
        <v>833.52</v>
      </c>
      <c r="C2192" s="11">
        <v>2</v>
      </c>
      <c r="D2192" s="11">
        <v>0.15</v>
      </c>
    </row>
    <row r="2193" spans="1:4" x14ac:dyDescent="0.25">
      <c r="A2193" s="11">
        <v>1102.791777777778</v>
      </c>
      <c r="B2193" s="11">
        <v>164.01</v>
      </c>
      <c r="C2193" s="11">
        <v>1</v>
      </c>
      <c r="D2193" s="11">
        <v>0.1</v>
      </c>
    </row>
    <row r="2194" spans="1:4" x14ac:dyDescent="0.25">
      <c r="A2194" s="11">
        <v>1102.791777777778</v>
      </c>
      <c r="B2194" s="11">
        <v>316.63</v>
      </c>
      <c r="C2194" s="11">
        <v>1</v>
      </c>
      <c r="D2194" s="11">
        <v>0</v>
      </c>
    </row>
    <row r="2195" spans="1:4" x14ac:dyDescent="0.25">
      <c r="A2195" s="11">
        <v>1165.3699999999999</v>
      </c>
      <c r="B2195" s="11">
        <v>926.55</v>
      </c>
      <c r="C2195" s="11">
        <v>2</v>
      </c>
      <c r="D2195" s="11">
        <v>0.05</v>
      </c>
    </row>
    <row r="2196" spans="1:4" x14ac:dyDescent="0.25">
      <c r="A2196" s="11">
        <v>1798.97</v>
      </c>
      <c r="B2196" s="11">
        <v>1329.15</v>
      </c>
      <c r="C2196" s="11">
        <v>5</v>
      </c>
      <c r="D2196" s="11">
        <v>0</v>
      </c>
    </row>
    <row r="2197" spans="1:4" x14ac:dyDescent="0.25">
      <c r="A2197" s="11">
        <v>1474.12</v>
      </c>
      <c r="B2197" s="11">
        <v>764.02</v>
      </c>
      <c r="C2197" s="11">
        <v>2</v>
      </c>
      <c r="D2197" s="11">
        <v>0</v>
      </c>
    </row>
    <row r="2198" spans="1:4" x14ac:dyDescent="0.25">
      <c r="A2198" s="11">
        <v>1246.1099999999999</v>
      </c>
      <c r="B2198" s="11">
        <v>833.52</v>
      </c>
      <c r="C2198" s="11">
        <v>5</v>
      </c>
      <c r="D2198" s="11">
        <v>0.05</v>
      </c>
    </row>
    <row r="2199" spans="1:4" x14ac:dyDescent="0.25">
      <c r="A2199" s="11">
        <v>318.05</v>
      </c>
      <c r="B2199" s="11">
        <v>742.26521739130465</v>
      </c>
      <c r="C2199" s="11">
        <v>5</v>
      </c>
      <c r="D2199" s="11">
        <v>0.05</v>
      </c>
    </row>
    <row r="2200" spans="1:4" x14ac:dyDescent="0.25">
      <c r="A2200" s="11">
        <v>1194.1199999999999</v>
      </c>
      <c r="B2200" s="11">
        <v>838.95</v>
      </c>
      <c r="C2200" s="11">
        <v>2</v>
      </c>
      <c r="D2200" s="11">
        <v>0.15</v>
      </c>
    </row>
    <row r="2201" spans="1:4" x14ac:dyDescent="0.25">
      <c r="A2201" s="11">
        <v>1952.65</v>
      </c>
      <c r="B2201" s="11">
        <v>1451.27</v>
      </c>
      <c r="C2201" s="11">
        <v>1</v>
      </c>
      <c r="D2201" s="11">
        <v>0</v>
      </c>
    </row>
    <row r="2202" spans="1:4" x14ac:dyDescent="0.25">
      <c r="A2202" s="11">
        <v>1102.791777777778</v>
      </c>
      <c r="B2202" s="11">
        <v>242.98</v>
      </c>
      <c r="C2202" s="11">
        <v>5</v>
      </c>
      <c r="D2202" s="11">
        <v>0.1</v>
      </c>
    </row>
    <row r="2203" spans="1:4" x14ac:dyDescent="0.25">
      <c r="A2203" s="11">
        <v>428.05</v>
      </c>
      <c r="B2203" s="11">
        <v>246.07</v>
      </c>
      <c r="C2203" s="11">
        <v>4</v>
      </c>
      <c r="D2203" s="11">
        <v>0</v>
      </c>
    </row>
    <row r="2204" spans="1:4" x14ac:dyDescent="0.25">
      <c r="A2204" s="11">
        <v>428.05</v>
      </c>
      <c r="B2204" s="11">
        <v>246.07</v>
      </c>
      <c r="C2204" s="11">
        <v>3</v>
      </c>
      <c r="D2204" s="11">
        <v>0.15</v>
      </c>
    </row>
    <row r="2205" spans="1:4" x14ac:dyDescent="0.25">
      <c r="A2205" s="11">
        <v>1272.23</v>
      </c>
      <c r="B2205" s="11">
        <v>952.65</v>
      </c>
      <c r="C2205" s="11">
        <v>5</v>
      </c>
      <c r="D2205" s="11">
        <v>0.05</v>
      </c>
    </row>
    <row r="2206" spans="1:4" x14ac:dyDescent="0.25">
      <c r="A2206" s="11">
        <v>270.45</v>
      </c>
      <c r="B2206" s="11">
        <v>742.26521739130465</v>
      </c>
      <c r="C2206" s="11">
        <v>2</v>
      </c>
      <c r="D2206" s="11">
        <v>0.15</v>
      </c>
    </row>
    <row r="2207" spans="1:4" x14ac:dyDescent="0.25">
      <c r="A2207" s="11">
        <v>1102.791777777778</v>
      </c>
      <c r="B2207" s="11">
        <v>169.03</v>
      </c>
      <c r="C2207" s="11">
        <v>3</v>
      </c>
      <c r="D2207" s="11">
        <v>0.05</v>
      </c>
    </row>
    <row r="2208" spans="1:4" x14ac:dyDescent="0.25">
      <c r="A2208" s="11">
        <v>1286.55</v>
      </c>
      <c r="B2208" s="11">
        <v>797.54</v>
      </c>
      <c r="C2208" s="11">
        <v>4</v>
      </c>
      <c r="D2208" s="11">
        <v>0</v>
      </c>
    </row>
    <row r="2209" spans="1:4" x14ac:dyDescent="0.25">
      <c r="A2209" s="11">
        <v>388.26</v>
      </c>
      <c r="B2209" s="11">
        <v>199.3</v>
      </c>
      <c r="C2209" s="11">
        <v>3</v>
      </c>
      <c r="D2209" s="11">
        <v>0.05</v>
      </c>
    </row>
    <row r="2210" spans="1:4" x14ac:dyDescent="0.25">
      <c r="A2210" s="11">
        <v>1342.75</v>
      </c>
      <c r="B2210" s="11">
        <v>797.94</v>
      </c>
      <c r="C2210" s="11">
        <v>2</v>
      </c>
      <c r="D2210" s="11">
        <v>0</v>
      </c>
    </row>
    <row r="2211" spans="1:4" x14ac:dyDescent="0.25">
      <c r="A2211" s="11">
        <v>1095.72</v>
      </c>
      <c r="B2211" s="11">
        <v>822.2</v>
      </c>
      <c r="C2211" s="11">
        <v>2</v>
      </c>
      <c r="D2211" s="11">
        <v>0.1</v>
      </c>
    </row>
    <row r="2212" spans="1:4" x14ac:dyDescent="0.25">
      <c r="A2212" s="11">
        <v>1272.23</v>
      </c>
      <c r="B2212" s="11">
        <v>952.65</v>
      </c>
      <c r="C2212" s="11">
        <v>3</v>
      </c>
      <c r="D2212" s="11">
        <v>0.1</v>
      </c>
    </row>
    <row r="2213" spans="1:4" x14ac:dyDescent="0.25">
      <c r="A2213" s="11">
        <v>270.45</v>
      </c>
      <c r="B2213" s="11">
        <v>742.26521739130465</v>
      </c>
      <c r="C2213" s="11">
        <v>4</v>
      </c>
      <c r="D2213" s="11">
        <v>0.15</v>
      </c>
    </row>
    <row r="2214" spans="1:4" x14ac:dyDescent="0.25">
      <c r="A2214" s="11">
        <v>1487.41</v>
      </c>
      <c r="B2214" s="11">
        <v>813.07</v>
      </c>
      <c r="C2214" s="11">
        <v>4</v>
      </c>
      <c r="D2214" s="11">
        <v>0</v>
      </c>
    </row>
    <row r="2215" spans="1:4" x14ac:dyDescent="0.25">
      <c r="A2215" s="11">
        <v>270.45</v>
      </c>
      <c r="B2215" s="11">
        <v>742.26521739130465</v>
      </c>
      <c r="C2215" s="11">
        <v>5</v>
      </c>
      <c r="D2215" s="11">
        <v>0.15</v>
      </c>
    </row>
    <row r="2216" spans="1:4" x14ac:dyDescent="0.25">
      <c r="A2216" s="11">
        <v>1485.05</v>
      </c>
      <c r="B2216" s="11">
        <v>988.31</v>
      </c>
      <c r="C2216" s="11">
        <v>4</v>
      </c>
      <c r="D2216" s="11">
        <v>0.15</v>
      </c>
    </row>
    <row r="2217" spans="1:4" x14ac:dyDescent="0.25">
      <c r="A2217" s="11">
        <v>388.26</v>
      </c>
      <c r="B2217" s="11">
        <v>199.3</v>
      </c>
      <c r="C2217" s="11">
        <v>2</v>
      </c>
      <c r="D2217" s="11">
        <v>0.05</v>
      </c>
    </row>
    <row r="2218" spans="1:4" x14ac:dyDescent="0.25">
      <c r="A2218" s="11">
        <v>1227.24</v>
      </c>
      <c r="B2218" s="11">
        <v>977.09</v>
      </c>
      <c r="C2218" s="11">
        <v>2.9905584572117316</v>
      </c>
      <c r="D2218" s="11">
        <v>0.05</v>
      </c>
    </row>
    <row r="2219" spans="1:4" x14ac:dyDescent="0.25">
      <c r="A2219" s="11">
        <v>1487.41</v>
      </c>
      <c r="B2219" s="11">
        <v>813.07</v>
      </c>
      <c r="C2219" s="11">
        <v>4</v>
      </c>
      <c r="D2219" s="11">
        <v>0.1</v>
      </c>
    </row>
    <row r="2220" spans="1:4" x14ac:dyDescent="0.25">
      <c r="A2220" s="11">
        <v>1635.01</v>
      </c>
      <c r="B2220" s="11">
        <v>1043.29</v>
      </c>
      <c r="C2220" s="11">
        <v>4</v>
      </c>
      <c r="D2220" s="11">
        <v>0.1</v>
      </c>
    </row>
    <row r="2221" spans="1:4" x14ac:dyDescent="0.25">
      <c r="A2221" s="11">
        <v>1487.41</v>
      </c>
      <c r="B2221" s="11">
        <v>813.07</v>
      </c>
      <c r="C2221" s="11">
        <v>3</v>
      </c>
      <c r="D2221" s="11">
        <v>0.1</v>
      </c>
    </row>
    <row r="2222" spans="1:4" x14ac:dyDescent="0.25">
      <c r="A2222" s="11">
        <v>1044.6400000000001</v>
      </c>
      <c r="B2222" s="11">
        <v>775.07</v>
      </c>
      <c r="C2222" s="11">
        <v>2</v>
      </c>
      <c r="D2222" s="11">
        <v>0.15</v>
      </c>
    </row>
    <row r="2223" spans="1:4" x14ac:dyDescent="0.25">
      <c r="A2223" s="11">
        <v>1079.8900000000001</v>
      </c>
      <c r="B2223" s="11">
        <v>703.83</v>
      </c>
      <c r="C2223" s="11">
        <v>2</v>
      </c>
      <c r="D2223" s="11">
        <v>0.1</v>
      </c>
    </row>
    <row r="2224" spans="1:4" x14ac:dyDescent="0.25">
      <c r="A2224" s="11">
        <v>1562.43</v>
      </c>
      <c r="B2224" s="11">
        <v>1195.6300000000001</v>
      </c>
      <c r="C2224" s="11">
        <v>4</v>
      </c>
      <c r="D2224" s="11">
        <v>0</v>
      </c>
    </row>
    <row r="2225" spans="1:4" x14ac:dyDescent="0.25">
      <c r="A2225" s="11">
        <v>540.94000000000005</v>
      </c>
      <c r="B2225" s="11">
        <v>398.25</v>
      </c>
      <c r="C2225" s="11">
        <v>4</v>
      </c>
      <c r="D2225" s="11">
        <v>0.15</v>
      </c>
    </row>
    <row r="2226" spans="1:4" x14ac:dyDescent="0.25">
      <c r="A2226" s="11">
        <v>123.19</v>
      </c>
      <c r="B2226" s="11">
        <v>80.36</v>
      </c>
      <c r="C2226" s="11">
        <v>1</v>
      </c>
      <c r="D2226" s="11">
        <v>0.15</v>
      </c>
    </row>
    <row r="2227" spans="1:4" x14ac:dyDescent="0.25">
      <c r="A2227" s="11">
        <v>1102.791777777778</v>
      </c>
      <c r="B2227" s="11">
        <v>742.26521739130465</v>
      </c>
      <c r="C2227" s="11">
        <v>1</v>
      </c>
      <c r="D2227" s="11">
        <v>0.05</v>
      </c>
    </row>
    <row r="2228" spans="1:4" x14ac:dyDescent="0.25">
      <c r="A2228" s="11">
        <v>1102.791777777778</v>
      </c>
      <c r="B2228" s="11">
        <v>742.26521739130465</v>
      </c>
      <c r="C2228" s="11">
        <v>1</v>
      </c>
      <c r="D2228" s="11">
        <v>0</v>
      </c>
    </row>
    <row r="2229" spans="1:4" x14ac:dyDescent="0.25">
      <c r="A2229" s="11">
        <v>1165.3699999999999</v>
      </c>
      <c r="B2229" s="11">
        <v>926.55</v>
      </c>
      <c r="C2229" s="11">
        <v>4</v>
      </c>
      <c r="D2229" s="11">
        <v>0.05</v>
      </c>
    </row>
    <row r="2230" spans="1:4" x14ac:dyDescent="0.25">
      <c r="A2230" s="11">
        <v>1193.0899999999999</v>
      </c>
      <c r="B2230" s="11">
        <v>818.24</v>
      </c>
      <c r="C2230" s="11">
        <v>3</v>
      </c>
      <c r="D2230" s="11">
        <v>0.15</v>
      </c>
    </row>
    <row r="2231" spans="1:4" x14ac:dyDescent="0.25">
      <c r="A2231" s="11">
        <v>1635.01</v>
      </c>
      <c r="B2231" s="11">
        <v>1043.29</v>
      </c>
      <c r="C2231" s="11">
        <v>5</v>
      </c>
      <c r="D2231" s="11">
        <v>0.15</v>
      </c>
    </row>
    <row r="2232" spans="1:4" x14ac:dyDescent="0.25">
      <c r="A2232" s="11">
        <v>1227.24</v>
      </c>
      <c r="B2232" s="11">
        <v>977.09</v>
      </c>
      <c r="C2232" s="11">
        <v>2</v>
      </c>
      <c r="D2232" s="11">
        <v>0.15</v>
      </c>
    </row>
    <row r="2233" spans="1:4" x14ac:dyDescent="0.25">
      <c r="A2233" s="11">
        <v>564.41999999999996</v>
      </c>
      <c r="B2233" s="11">
        <v>293.95999999999998</v>
      </c>
      <c r="C2233" s="11">
        <v>5</v>
      </c>
      <c r="D2233" s="11">
        <v>0.15</v>
      </c>
    </row>
    <row r="2234" spans="1:4" x14ac:dyDescent="0.25">
      <c r="A2234" s="11">
        <v>428.05</v>
      </c>
      <c r="B2234" s="11">
        <v>246.07</v>
      </c>
      <c r="C2234" s="11">
        <v>2</v>
      </c>
      <c r="D2234" s="11">
        <v>0.15</v>
      </c>
    </row>
    <row r="2235" spans="1:4" x14ac:dyDescent="0.25">
      <c r="A2235" s="11">
        <v>109.78</v>
      </c>
      <c r="B2235" s="11">
        <v>70.59</v>
      </c>
      <c r="C2235" s="11">
        <v>1</v>
      </c>
      <c r="D2235" s="11">
        <v>0</v>
      </c>
    </row>
    <row r="2236" spans="1:4" x14ac:dyDescent="0.25">
      <c r="A2236" s="11">
        <v>1197.18</v>
      </c>
      <c r="B2236" s="11">
        <v>722.74</v>
      </c>
      <c r="C2236" s="11">
        <v>5</v>
      </c>
      <c r="D2236" s="11">
        <v>0</v>
      </c>
    </row>
    <row r="2237" spans="1:4" x14ac:dyDescent="0.25">
      <c r="A2237" s="11">
        <v>123.19</v>
      </c>
      <c r="B2237" s="11">
        <v>80.36</v>
      </c>
      <c r="C2237" s="11">
        <v>2</v>
      </c>
      <c r="D2237" s="11">
        <v>0</v>
      </c>
    </row>
    <row r="2238" spans="1:4" x14ac:dyDescent="0.25">
      <c r="A2238" s="11">
        <v>1044.6400000000001</v>
      </c>
      <c r="B2238" s="11">
        <v>775.07</v>
      </c>
      <c r="C2238" s="11">
        <v>3</v>
      </c>
      <c r="D2238" s="11">
        <v>0.15</v>
      </c>
    </row>
    <row r="2239" spans="1:4" x14ac:dyDescent="0.25">
      <c r="A2239" s="11">
        <v>1745.61</v>
      </c>
      <c r="B2239" s="11">
        <v>1322.44</v>
      </c>
      <c r="C2239" s="11">
        <v>3</v>
      </c>
      <c r="D2239" s="11">
        <v>0</v>
      </c>
    </row>
    <row r="2240" spans="1:4" x14ac:dyDescent="0.25">
      <c r="A2240" s="11">
        <v>1485.05</v>
      </c>
      <c r="B2240" s="11">
        <v>988.31</v>
      </c>
      <c r="C2240" s="11">
        <v>4</v>
      </c>
      <c r="D2240" s="11">
        <v>0.1</v>
      </c>
    </row>
    <row r="2241" spans="1:4" x14ac:dyDescent="0.25">
      <c r="A2241" s="11">
        <v>109.78</v>
      </c>
      <c r="B2241" s="11">
        <v>70.59</v>
      </c>
      <c r="C2241" s="11">
        <v>3</v>
      </c>
      <c r="D2241" s="11">
        <v>0.1</v>
      </c>
    </row>
    <row r="2242" spans="1:4" x14ac:dyDescent="0.25">
      <c r="A2242" s="11">
        <v>1501.46</v>
      </c>
      <c r="B2242" s="11">
        <v>1167.73</v>
      </c>
      <c r="C2242" s="11">
        <v>4</v>
      </c>
      <c r="D2242" s="11">
        <v>0</v>
      </c>
    </row>
    <row r="2243" spans="1:4" x14ac:dyDescent="0.25">
      <c r="A2243" s="11">
        <v>1102.791777777778</v>
      </c>
      <c r="B2243" s="11">
        <v>242.98</v>
      </c>
      <c r="C2243" s="11">
        <v>3</v>
      </c>
      <c r="D2243" s="11">
        <v>0.1</v>
      </c>
    </row>
    <row r="2244" spans="1:4" x14ac:dyDescent="0.25">
      <c r="A2244" s="11">
        <v>1286.55</v>
      </c>
      <c r="B2244" s="11">
        <v>797.54</v>
      </c>
      <c r="C2244" s="11">
        <v>5</v>
      </c>
      <c r="D2244" s="11">
        <v>0.1</v>
      </c>
    </row>
    <row r="2245" spans="1:4" x14ac:dyDescent="0.25">
      <c r="A2245" s="11">
        <v>1194.1199999999999</v>
      </c>
      <c r="B2245" s="11">
        <v>838.95</v>
      </c>
      <c r="C2245" s="11">
        <v>1</v>
      </c>
      <c r="D2245" s="11">
        <v>0.15</v>
      </c>
    </row>
    <row r="2246" spans="1:4" x14ac:dyDescent="0.25">
      <c r="A2246" s="11">
        <v>673.78</v>
      </c>
      <c r="B2246" s="11">
        <v>363.33</v>
      </c>
      <c r="C2246" s="11">
        <v>1</v>
      </c>
      <c r="D2246" s="11">
        <v>0</v>
      </c>
    </row>
    <row r="2247" spans="1:4" x14ac:dyDescent="0.25">
      <c r="A2247" s="11">
        <v>1635.01</v>
      </c>
      <c r="B2247" s="11">
        <v>1043.29</v>
      </c>
      <c r="C2247" s="11">
        <v>4</v>
      </c>
      <c r="D2247" s="11">
        <v>0.05</v>
      </c>
    </row>
    <row r="2248" spans="1:4" x14ac:dyDescent="0.25">
      <c r="A2248" s="11">
        <v>1079.8900000000001</v>
      </c>
      <c r="B2248" s="11">
        <v>703.83</v>
      </c>
      <c r="C2248" s="11">
        <v>5</v>
      </c>
      <c r="D2248" s="11">
        <v>0.15</v>
      </c>
    </row>
    <row r="2249" spans="1:4" x14ac:dyDescent="0.25">
      <c r="A2249" s="11">
        <v>270.45</v>
      </c>
      <c r="B2249" s="11">
        <v>742.26521739130465</v>
      </c>
      <c r="C2249" s="11">
        <v>1</v>
      </c>
      <c r="D2249" s="11">
        <v>0.15</v>
      </c>
    </row>
    <row r="2250" spans="1:4" x14ac:dyDescent="0.25">
      <c r="A2250" s="11">
        <v>1194.1199999999999</v>
      </c>
      <c r="B2250" s="11">
        <v>838.95</v>
      </c>
      <c r="C2250" s="11">
        <v>4</v>
      </c>
      <c r="D2250" s="11">
        <v>0.05</v>
      </c>
    </row>
    <row r="2251" spans="1:4" x14ac:dyDescent="0.25">
      <c r="A2251" s="11">
        <v>540.94000000000005</v>
      </c>
      <c r="B2251" s="11">
        <v>398.25</v>
      </c>
      <c r="C2251" s="11">
        <v>2</v>
      </c>
      <c r="D2251" s="11">
        <v>0.1</v>
      </c>
    </row>
    <row r="2252" spans="1:4" x14ac:dyDescent="0.25">
      <c r="A2252" s="11">
        <v>1102.791777777778</v>
      </c>
      <c r="B2252" s="11">
        <v>316.63</v>
      </c>
      <c r="C2252" s="11">
        <v>3</v>
      </c>
      <c r="D2252" s="11">
        <v>0.05</v>
      </c>
    </row>
    <row r="2253" spans="1:4" x14ac:dyDescent="0.25">
      <c r="A2253" s="11">
        <v>1635.01</v>
      </c>
      <c r="B2253" s="11">
        <v>1043.29</v>
      </c>
      <c r="C2253" s="11">
        <v>4</v>
      </c>
      <c r="D2253" s="11">
        <v>0.15</v>
      </c>
    </row>
    <row r="2254" spans="1:4" x14ac:dyDescent="0.25">
      <c r="A2254" s="11">
        <v>1134.8</v>
      </c>
      <c r="B2254" s="11">
        <v>675.1</v>
      </c>
      <c r="C2254" s="11">
        <v>2</v>
      </c>
      <c r="D2254" s="11">
        <v>0.15</v>
      </c>
    </row>
    <row r="2255" spans="1:4" x14ac:dyDescent="0.25">
      <c r="A2255" s="11">
        <v>1193.0899999999999</v>
      </c>
      <c r="B2255" s="11">
        <v>818.24</v>
      </c>
      <c r="C2255" s="11">
        <v>3</v>
      </c>
      <c r="D2255" s="11">
        <v>0.15</v>
      </c>
    </row>
    <row r="2256" spans="1:4" x14ac:dyDescent="0.25">
      <c r="A2256" s="11">
        <v>1673.69</v>
      </c>
      <c r="B2256" s="11">
        <v>1323.38</v>
      </c>
      <c r="C2256" s="11">
        <v>5</v>
      </c>
      <c r="D2256" s="11">
        <v>0</v>
      </c>
    </row>
    <row r="2257" spans="1:4" x14ac:dyDescent="0.25">
      <c r="A2257" s="11">
        <v>1487.41</v>
      </c>
      <c r="B2257" s="11">
        <v>813.07</v>
      </c>
      <c r="C2257" s="11">
        <v>1</v>
      </c>
      <c r="D2257" s="11">
        <v>0.05</v>
      </c>
    </row>
    <row r="2258" spans="1:4" x14ac:dyDescent="0.25">
      <c r="A2258" s="11">
        <v>270.45</v>
      </c>
      <c r="B2258" s="11">
        <v>742.26521739130465</v>
      </c>
      <c r="C2258" s="11">
        <v>3</v>
      </c>
      <c r="D2258" s="11">
        <v>0.15</v>
      </c>
    </row>
    <row r="2259" spans="1:4" x14ac:dyDescent="0.25">
      <c r="A2259" s="11">
        <v>1858.75</v>
      </c>
      <c r="B2259" s="11">
        <v>1451.16</v>
      </c>
      <c r="C2259" s="11">
        <v>5</v>
      </c>
      <c r="D2259" s="11">
        <v>0.1</v>
      </c>
    </row>
    <row r="2260" spans="1:4" x14ac:dyDescent="0.25">
      <c r="A2260" s="11">
        <v>1485.05</v>
      </c>
      <c r="B2260" s="11">
        <v>988.31</v>
      </c>
      <c r="C2260" s="11">
        <v>2</v>
      </c>
      <c r="D2260" s="11">
        <v>0.15</v>
      </c>
    </row>
    <row r="2261" spans="1:4" x14ac:dyDescent="0.25">
      <c r="A2261" s="11">
        <v>1102.791777777778</v>
      </c>
      <c r="B2261" s="11">
        <v>242.98</v>
      </c>
      <c r="C2261" s="11">
        <v>3</v>
      </c>
      <c r="D2261" s="11">
        <v>0</v>
      </c>
    </row>
    <row r="2262" spans="1:4" x14ac:dyDescent="0.25">
      <c r="A2262" s="11">
        <v>109.78</v>
      </c>
      <c r="B2262" s="11">
        <v>70.59</v>
      </c>
      <c r="C2262" s="11">
        <v>2</v>
      </c>
      <c r="D2262" s="11">
        <v>0.15</v>
      </c>
    </row>
    <row r="2263" spans="1:4" x14ac:dyDescent="0.25">
      <c r="A2263" s="11">
        <v>1673.69</v>
      </c>
      <c r="B2263" s="11">
        <v>1323.38</v>
      </c>
      <c r="C2263" s="11">
        <v>5</v>
      </c>
      <c r="D2263" s="11">
        <v>0.15</v>
      </c>
    </row>
    <row r="2264" spans="1:4" x14ac:dyDescent="0.25">
      <c r="A2264" s="11">
        <v>1193.0899999999999</v>
      </c>
      <c r="B2264" s="11">
        <v>818.24</v>
      </c>
      <c r="C2264" s="11">
        <v>3</v>
      </c>
      <c r="D2264" s="11">
        <v>0.1</v>
      </c>
    </row>
    <row r="2265" spans="1:4" x14ac:dyDescent="0.25">
      <c r="A2265" s="11">
        <v>1762.92</v>
      </c>
      <c r="B2265" s="11">
        <v>1346.48</v>
      </c>
      <c r="C2265" s="11">
        <v>5</v>
      </c>
      <c r="D2265" s="11">
        <v>0.15</v>
      </c>
    </row>
    <row r="2266" spans="1:4" x14ac:dyDescent="0.25">
      <c r="A2266" s="11">
        <v>1246.1099999999999</v>
      </c>
      <c r="B2266" s="11">
        <v>833.52</v>
      </c>
      <c r="C2266" s="11">
        <v>5</v>
      </c>
      <c r="D2266" s="11">
        <v>0.05</v>
      </c>
    </row>
    <row r="2267" spans="1:4" x14ac:dyDescent="0.25">
      <c r="A2267" s="11">
        <v>1745.61</v>
      </c>
      <c r="B2267" s="11">
        <v>1322.44</v>
      </c>
      <c r="C2267" s="11">
        <v>1</v>
      </c>
      <c r="D2267" s="11">
        <v>0.15</v>
      </c>
    </row>
    <row r="2268" spans="1:4" x14ac:dyDescent="0.25">
      <c r="A2268" s="11">
        <v>564.41999999999996</v>
      </c>
      <c r="B2268" s="11">
        <v>293.95999999999998</v>
      </c>
      <c r="C2268" s="11">
        <v>4</v>
      </c>
      <c r="D2268" s="11">
        <v>0.15</v>
      </c>
    </row>
    <row r="2269" spans="1:4" x14ac:dyDescent="0.25">
      <c r="A2269" s="11">
        <v>1485.05</v>
      </c>
      <c r="B2269" s="11">
        <v>988.31</v>
      </c>
      <c r="C2269" s="11">
        <v>3</v>
      </c>
      <c r="D2269" s="11">
        <v>0.15</v>
      </c>
    </row>
    <row r="2270" spans="1:4" x14ac:dyDescent="0.25">
      <c r="A2270" s="11">
        <v>540.94000000000005</v>
      </c>
      <c r="B2270" s="11">
        <v>398.25</v>
      </c>
      <c r="C2270" s="11">
        <v>2</v>
      </c>
      <c r="D2270" s="11">
        <v>0.15</v>
      </c>
    </row>
    <row r="2271" spans="1:4" x14ac:dyDescent="0.25">
      <c r="A2271" s="11">
        <v>1878.47</v>
      </c>
      <c r="B2271" s="11">
        <v>1014.91</v>
      </c>
      <c r="C2271" s="11">
        <v>3</v>
      </c>
      <c r="D2271" s="11">
        <v>0.1</v>
      </c>
    </row>
    <row r="2272" spans="1:4" x14ac:dyDescent="0.25">
      <c r="A2272" s="11">
        <v>318.05</v>
      </c>
      <c r="B2272" s="11">
        <v>742.26521739130465</v>
      </c>
      <c r="C2272" s="11">
        <v>3</v>
      </c>
      <c r="D2272" s="11">
        <v>0.1</v>
      </c>
    </row>
    <row r="2273" spans="1:4" x14ac:dyDescent="0.25">
      <c r="A2273" s="11">
        <v>1501.46</v>
      </c>
      <c r="B2273" s="11">
        <v>1167.73</v>
      </c>
      <c r="C2273" s="11">
        <v>2</v>
      </c>
      <c r="D2273" s="11">
        <v>0.1</v>
      </c>
    </row>
    <row r="2274" spans="1:4" x14ac:dyDescent="0.25">
      <c r="A2274" s="11">
        <v>1673.69</v>
      </c>
      <c r="B2274" s="11">
        <v>1323.38</v>
      </c>
      <c r="C2274" s="11">
        <v>5</v>
      </c>
      <c r="D2274" s="11">
        <v>0.05</v>
      </c>
    </row>
    <row r="2275" spans="1:4" x14ac:dyDescent="0.25">
      <c r="A2275" s="11">
        <v>673.78</v>
      </c>
      <c r="B2275" s="11">
        <v>363.33</v>
      </c>
      <c r="C2275" s="11">
        <v>3</v>
      </c>
      <c r="D2275" s="11">
        <v>0.1</v>
      </c>
    </row>
    <row r="2276" spans="1:4" x14ac:dyDescent="0.25">
      <c r="A2276" s="11">
        <v>1246.1099999999999</v>
      </c>
      <c r="B2276" s="11">
        <v>833.52</v>
      </c>
      <c r="C2276" s="11">
        <v>1</v>
      </c>
      <c r="D2276" s="11">
        <v>0.05</v>
      </c>
    </row>
    <row r="2277" spans="1:4" x14ac:dyDescent="0.25">
      <c r="A2277" s="11">
        <v>1474.12</v>
      </c>
      <c r="B2277" s="11">
        <v>764.02</v>
      </c>
      <c r="C2277" s="11">
        <v>4</v>
      </c>
      <c r="D2277" s="11">
        <v>0.15</v>
      </c>
    </row>
    <row r="2278" spans="1:4" x14ac:dyDescent="0.25">
      <c r="A2278" s="11">
        <v>318.05</v>
      </c>
      <c r="B2278" s="11">
        <v>742.26521739130465</v>
      </c>
      <c r="C2278" s="11">
        <v>3</v>
      </c>
      <c r="D2278" s="11">
        <v>0.05</v>
      </c>
    </row>
    <row r="2279" spans="1:4" x14ac:dyDescent="0.25">
      <c r="A2279" s="11">
        <v>1853.77</v>
      </c>
      <c r="B2279" s="11">
        <v>1363.52</v>
      </c>
      <c r="C2279" s="11">
        <v>4</v>
      </c>
      <c r="D2279" s="11">
        <v>0.15</v>
      </c>
    </row>
    <row r="2280" spans="1:4" x14ac:dyDescent="0.25">
      <c r="A2280" s="11">
        <v>1102.791777777778</v>
      </c>
      <c r="B2280" s="11">
        <v>742.26521739130465</v>
      </c>
      <c r="C2280" s="11">
        <v>2</v>
      </c>
      <c r="D2280" s="11">
        <v>0.15</v>
      </c>
    </row>
    <row r="2281" spans="1:4" x14ac:dyDescent="0.25">
      <c r="A2281" s="11">
        <v>1227.24</v>
      </c>
      <c r="B2281" s="11">
        <v>977.09</v>
      </c>
      <c r="C2281" s="11">
        <v>1</v>
      </c>
      <c r="D2281" s="11">
        <v>0.15</v>
      </c>
    </row>
    <row r="2282" spans="1:4" x14ac:dyDescent="0.25">
      <c r="A2282" s="11">
        <v>1216.3599999999999</v>
      </c>
      <c r="B2282" s="11">
        <v>794.8</v>
      </c>
      <c r="C2282" s="11">
        <v>5</v>
      </c>
      <c r="D2282" s="11">
        <v>0.05</v>
      </c>
    </row>
    <row r="2283" spans="1:4" x14ac:dyDescent="0.25">
      <c r="A2283" s="11">
        <v>1487.41</v>
      </c>
      <c r="B2283" s="11">
        <v>813.07</v>
      </c>
      <c r="C2283" s="11">
        <v>5</v>
      </c>
      <c r="D2283" s="11">
        <v>0.15</v>
      </c>
    </row>
    <row r="2284" spans="1:4" x14ac:dyDescent="0.25">
      <c r="A2284" s="11">
        <v>1878.47</v>
      </c>
      <c r="B2284" s="11">
        <v>1014.91</v>
      </c>
      <c r="C2284" s="11">
        <v>2</v>
      </c>
      <c r="D2284" s="11">
        <v>0.1</v>
      </c>
    </row>
    <row r="2285" spans="1:4" x14ac:dyDescent="0.25">
      <c r="A2285" s="11">
        <v>123.19</v>
      </c>
      <c r="B2285" s="11">
        <v>80.36</v>
      </c>
      <c r="C2285" s="11">
        <v>2</v>
      </c>
      <c r="D2285" s="11">
        <v>0.1</v>
      </c>
    </row>
    <row r="2286" spans="1:4" x14ac:dyDescent="0.25">
      <c r="A2286" s="11">
        <v>1015.76</v>
      </c>
      <c r="B2286" s="11">
        <v>584.4</v>
      </c>
      <c r="C2286" s="11">
        <v>4</v>
      </c>
      <c r="D2286" s="11">
        <v>0</v>
      </c>
    </row>
    <row r="2287" spans="1:4" x14ac:dyDescent="0.25">
      <c r="A2287" s="11">
        <v>1194.1199999999999</v>
      </c>
      <c r="B2287" s="11">
        <v>838.95</v>
      </c>
      <c r="C2287" s="11">
        <v>1</v>
      </c>
      <c r="D2287" s="11">
        <v>0</v>
      </c>
    </row>
    <row r="2288" spans="1:4" x14ac:dyDescent="0.25">
      <c r="A2288" s="11">
        <v>1216.3599999999999</v>
      </c>
      <c r="B2288" s="11">
        <v>794.8</v>
      </c>
      <c r="C2288" s="11">
        <v>5</v>
      </c>
      <c r="D2288" s="11">
        <v>0</v>
      </c>
    </row>
    <row r="2289" spans="1:4" x14ac:dyDescent="0.25">
      <c r="A2289" s="11">
        <v>1102.791777777778</v>
      </c>
      <c r="B2289" s="11">
        <v>242.98</v>
      </c>
      <c r="C2289" s="11">
        <v>3</v>
      </c>
      <c r="D2289" s="11">
        <v>0.05</v>
      </c>
    </row>
    <row r="2290" spans="1:4" x14ac:dyDescent="0.25">
      <c r="A2290" s="11">
        <v>248.57</v>
      </c>
      <c r="B2290" s="11">
        <v>190.67</v>
      </c>
      <c r="C2290" s="11">
        <v>1</v>
      </c>
      <c r="D2290" s="11">
        <v>0</v>
      </c>
    </row>
    <row r="2291" spans="1:4" x14ac:dyDescent="0.25">
      <c r="A2291" s="11">
        <v>1197.18</v>
      </c>
      <c r="B2291" s="11">
        <v>722.74</v>
      </c>
      <c r="C2291" s="11">
        <v>5</v>
      </c>
      <c r="D2291" s="11">
        <v>0.05</v>
      </c>
    </row>
    <row r="2292" spans="1:4" x14ac:dyDescent="0.25">
      <c r="A2292" s="11">
        <v>123.19</v>
      </c>
      <c r="B2292" s="11">
        <v>80.36</v>
      </c>
      <c r="C2292" s="11">
        <v>4</v>
      </c>
      <c r="D2292" s="11">
        <v>0.1</v>
      </c>
    </row>
    <row r="2293" spans="1:4" x14ac:dyDescent="0.25">
      <c r="A2293" s="11">
        <v>1197.18</v>
      </c>
      <c r="B2293" s="11">
        <v>722.74</v>
      </c>
      <c r="C2293" s="11">
        <v>4</v>
      </c>
      <c r="D2293" s="11">
        <v>0.05</v>
      </c>
    </row>
    <row r="2294" spans="1:4" x14ac:dyDescent="0.25">
      <c r="A2294" s="11">
        <v>1095.72</v>
      </c>
      <c r="B2294" s="11">
        <v>822.2</v>
      </c>
      <c r="C2294" s="11">
        <v>5</v>
      </c>
      <c r="D2294" s="11">
        <v>0.15</v>
      </c>
    </row>
    <row r="2295" spans="1:4" x14ac:dyDescent="0.25">
      <c r="A2295" s="11">
        <v>818.76</v>
      </c>
      <c r="B2295" s="11">
        <v>527.62</v>
      </c>
      <c r="C2295" s="11">
        <v>3</v>
      </c>
      <c r="D2295" s="11">
        <v>0.05</v>
      </c>
    </row>
    <row r="2296" spans="1:4" x14ac:dyDescent="0.25">
      <c r="A2296" s="11">
        <v>1673.69</v>
      </c>
      <c r="B2296" s="11">
        <v>1323.38</v>
      </c>
      <c r="C2296" s="11">
        <v>3</v>
      </c>
      <c r="D2296" s="11">
        <v>0</v>
      </c>
    </row>
    <row r="2297" spans="1:4" x14ac:dyDescent="0.25">
      <c r="A2297" s="11">
        <v>29.24</v>
      </c>
      <c r="B2297" s="11">
        <v>742.26521739130465</v>
      </c>
      <c r="C2297" s="11">
        <v>1</v>
      </c>
      <c r="D2297" s="11">
        <v>0.15</v>
      </c>
    </row>
    <row r="2298" spans="1:4" x14ac:dyDescent="0.25">
      <c r="A2298" s="11">
        <v>673.78</v>
      </c>
      <c r="B2298" s="11">
        <v>363.33</v>
      </c>
      <c r="C2298" s="11">
        <v>3</v>
      </c>
      <c r="D2298" s="11">
        <v>0.1</v>
      </c>
    </row>
    <row r="2299" spans="1:4" x14ac:dyDescent="0.25">
      <c r="A2299" s="11">
        <v>1879.08</v>
      </c>
      <c r="B2299" s="11">
        <v>1004.56</v>
      </c>
      <c r="C2299" s="11">
        <v>5</v>
      </c>
      <c r="D2299" s="11">
        <v>0</v>
      </c>
    </row>
    <row r="2300" spans="1:4" x14ac:dyDescent="0.25">
      <c r="A2300" s="11">
        <v>428.05</v>
      </c>
      <c r="B2300" s="11">
        <v>246.07</v>
      </c>
      <c r="C2300" s="11">
        <v>5</v>
      </c>
      <c r="D2300" s="11">
        <v>0</v>
      </c>
    </row>
    <row r="2301" spans="1:4" x14ac:dyDescent="0.25">
      <c r="A2301" s="11">
        <v>540.94000000000005</v>
      </c>
      <c r="B2301" s="11">
        <v>398.25</v>
      </c>
      <c r="C2301" s="11">
        <v>2</v>
      </c>
      <c r="D2301" s="11">
        <v>0</v>
      </c>
    </row>
    <row r="2302" spans="1:4" x14ac:dyDescent="0.25">
      <c r="A2302" s="11">
        <v>25.57</v>
      </c>
      <c r="B2302" s="11">
        <v>19.05</v>
      </c>
      <c r="C2302" s="11">
        <v>3</v>
      </c>
      <c r="D2302" s="11">
        <v>0.15</v>
      </c>
    </row>
    <row r="2303" spans="1:4" x14ac:dyDescent="0.25">
      <c r="A2303" s="11">
        <v>248.57</v>
      </c>
      <c r="B2303" s="11">
        <v>190.67</v>
      </c>
      <c r="C2303" s="11">
        <v>5</v>
      </c>
      <c r="D2303" s="11">
        <v>0.1</v>
      </c>
    </row>
    <row r="2304" spans="1:4" x14ac:dyDescent="0.25">
      <c r="A2304" s="11">
        <v>818.76</v>
      </c>
      <c r="B2304" s="11">
        <v>527.62</v>
      </c>
      <c r="C2304" s="11">
        <v>5</v>
      </c>
      <c r="D2304" s="11">
        <v>0</v>
      </c>
    </row>
    <row r="2305" spans="1:4" x14ac:dyDescent="0.25">
      <c r="A2305" s="11">
        <v>109.78</v>
      </c>
      <c r="B2305" s="11">
        <v>70.59</v>
      </c>
      <c r="C2305" s="11">
        <v>2</v>
      </c>
      <c r="D2305" s="11">
        <v>0</v>
      </c>
    </row>
    <row r="2306" spans="1:4" x14ac:dyDescent="0.25">
      <c r="A2306" s="11">
        <v>1015.76</v>
      </c>
      <c r="B2306" s="11">
        <v>584.4</v>
      </c>
      <c r="C2306" s="11">
        <v>5</v>
      </c>
      <c r="D2306" s="11">
        <v>0.1</v>
      </c>
    </row>
    <row r="2307" spans="1:4" x14ac:dyDescent="0.25">
      <c r="A2307" s="11">
        <v>1635.01</v>
      </c>
      <c r="B2307" s="11">
        <v>1043.29</v>
      </c>
      <c r="C2307" s="11">
        <v>2</v>
      </c>
      <c r="D2307" s="11">
        <v>0</v>
      </c>
    </row>
    <row r="2308" spans="1:4" x14ac:dyDescent="0.25">
      <c r="A2308" s="11">
        <v>1858.75</v>
      </c>
      <c r="B2308" s="11">
        <v>1451.16</v>
      </c>
      <c r="C2308" s="11">
        <v>1</v>
      </c>
      <c r="D2308" s="11">
        <v>0.05</v>
      </c>
    </row>
    <row r="2309" spans="1:4" x14ac:dyDescent="0.25">
      <c r="A2309" s="11">
        <v>109.78</v>
      </c>
      <c r="B2309" s="11">
        <v>70.59</v>
      </c>
      <c r="C2309" s="11">
        <v>3</v>
      </c>
      <c r="D2309" s="11">
        <v>0.15</v>
      </c>
    </row>
    <row r="2310" spans="1:4" x14ac:dyDescent="0.25">
      <c r="A2310" s="11">
        <v>540.94000000000005</v>
      </c>
      <c r="B2310" s="11">
        <v>398.25</v>
      </c>
      <c r="C2310" s="11">
        <v>3</v>
      </c>
      <c r="D2310" s="11">
        <v>0.15</v>
      </c>
    </row>
    <row r="2311" spans="1:4" x14ac:dyDescent="0.25">
      <c r="A2311" s="11">
        <v>1015.76</v>
      </c>
      <c r="B2311" s="11">
        <v>584.4</v>
      </c>
      <c r="C2311" s="11">
        <v>4</v>
      </c>
      <c r="D2311" s="11">
        <v>0</v>
      </c>
    </row>
    <row r="2312" spans="1:4" x14ac:dyDescent="0.25">
      <c r="A2312" s="11">
        <v>388.26</v>
      </c>
      <c r="B2312" s="11">
        <v>199.3</v>
      </c>
      <c r="C2312" s="11">
        <v>5</v>
      </c>
      <c r="D2312" s="11">
        <v>0</v>
      </c>
    </row>
    <row r="2313" spans="1:4" x14ac:dyDescent="0.25">
      <c r="A2313" s="11">
        <v>1762.92</v>
      </c>
      <c r="B2313" s="11">
        <v>1346.48</v>
      </c>
      <c r="C2313" s="11">
        <v>2</v>
      </c>
      <c r="D2313" s="11">
        <v>0.15</v>
      </c>
    </row>
    <row r="2314" spans="1:4" x14ac:dyDescent="0.25">
      <c r="A2314" s="11">
        <v>1246.1099999999999</v>
      </c>
      <c r="B2314" s="11">
        <v>833.52</v>
      </c>
      <c r="C2314" s="11">
        <v>5</v>
      </c>
      <c r="D2314" s="11">
        <v>0.1</v>
      </c>
    </row>
    <row r="2315" spans="1:4" x14ac:dyDescent="0.25">
      <c r="A2315" s="11">
        <v>248.57</v>
      </c>
      <c r="B2315" s="11">
        <v>190.67</v>
      </c>
      <c r="C2315" s="11">
        <v>3</v>
      </c>
      <c r="D2315" s="11">
        <v>0.1</v>
      </c>
    </row>
    <row r="2316" spans="1:4" x14ac:dyDescent="0.25">
      <c r="A2316" s="11">
        <v>1194.1199999999999</v>
      </c>
      <c r="B2316" s="11">
        <v>838.95</v>
      </c>
      <c r="C2316" s="11">
        <v>2</v>
      </c>
      <c r="D2316" s="11">
        <v>0.1</v>
      </c>
    </row>
    <row r="2317" spans="1:4" x14ac:dyDescent="0.25">
      <c r="A2317" s="11">
        <v>1015.76</v>
      </c>
      <c r="B2317" s="11">
        <v>584.4</v>
      </c>
      <c r="C2317" s="11">
        <v>3</v>
      </c>
      <c r="D2317" s="11">
        <v>0.1</v>
      </c>
    </row>
    <row r="2318" spans="1:4" x14ac:dyDescent="0.25">
      <c r="A2318" s="11">
        <v>673.78</v>
      </c>
      <c r="B2318" s="11">
        <v>363.33</v>
      </c>
      <c r="C2318" s="11">
        <v>2</v>
      </c>
      <c r="D2318" s="11">
        <v>0</v>
      </c>
    </row>
    <row r="2319" spans="1:4" x14ac:dyDescent="0.25">
      <c r="A2319" s="11">
        <v>1396.22</v>
      </c>
      <c r="B2319" s="11">
        <v>1004.09</v>
      </c>
      <c r="C2319" s="11">
        <v>3</v>
      </c>
      <c r="D2319" s="11">
        <v>0.15</v>
      </c>
    </row>
    <row r="2320" spans="1:4" x14ac:dyDescent="0.25">
      <c r="A2320" s="11">
        <v>429.15</v>
      </c>
      <c r="B2320" s="11">
        <v>258.72000000000003</v>
      </c>
      <c r="C2320" s="11">
        <v>3</v>
      </c>
      <c r="D2320" s="11">
        <v>0.1</v>
      </c>
    </row>
    <row r="2321" spans="1:4" x14ac:dyDescent="0.25">
      <c r="A2321" s="11">
        <v>1501.46</v>
      </c>
      <c r="B2321" s="11">
        <v>1167.73</v>
      </c>
      <c r="C2321" s="11">
        <v>4</v>
      </c>
      <c r="D2321" s="11">
        <v>0.15</v>
      </c>
    </row>
    <row r="2322" spans="1:4" x14ac:dyDescent="0.25">
      <c r="A2322" s="11">
        <v>1396.22</v>
      </c>
      <c r="B2322" s="11">
        <v>1004.09</v>
      </c>
      <c r="C2322" s="11">
        <v>5</v>
      </c>
      <c r="D2322" s="11">
        <v>0.1</v>
      </c>
    </row>
    <row r="2323" spans="1:4" x14ac:dyDescent="0.25">
      <c r="A2323" s="11">
        <v>1095.72</v>
      </c>
      <c r="B2323" s="11">
        <v>822.2</v>
      </c>
      <c r="C2323" s="11">
        <v>4</v>
      </c>
      <c r="D2323" s="11">
        <v>0.1</v>
      </c>
    </row>
    <row r="2324" spans="1:4" x14ac:dyDescent="0.25">
      <c r="A2324" s="11">
        <v>1858.75</v>
      </c>
      <c r="B2324" s="11">
        <v>1451.16</v>
      </c>
      <c r="C2324" s="11">
        <v>1</v>
      </c>
      <c r="D2324" s="11">
        <v>0.15</v>
      </c>
    </row>
    <row r="2325" spans="1:4" x14ac:dyDescent="0.25">
      <c r="A2325" s="11">
        <v>1193.0899999999999</v>
      </c>
      <c r="B2325" s="11">
        <v>818.24</v>
      </c>
      <c r="C2325" s="11">
        <v>2</v>
      </c>
      <c r="D2325" s="11">
        <v>0.1</v>
      </c>
    </row>
    <row r="2326" spans="1:4" x14ac:dyDescent="0.25">
      <c r="A2326" s="11">
        <v>1853.77</v>
      </c>
      <c r="B2326" s="11">
        <v>1363.52</v>
      </c>
      <c r="C2326" s="11">
        <v>5</v>
      </c>
      <c r="D2326" s="11">
        <v>0.05</v>
      </c>
    </row>
    <row r="2327" spans="1:4" x14ac:dyDescent="0.25">
      <c r="A2327" s="11">
        <v>270.45</v>
      </c>
      <c r="B2327" s="11">
        <v>742.26521739130465</v>
      </c>
      <c r="C2327" s="11">
        <v>5</v>
      </c>
      <c r="D2327" s="11">
        <v>0.05</v>
      </c>
    </row>
    <row r="2328" spans="1:4" x14ac:dyDescent="0.25">
      <c r="A2328" s="11">
        <v>1635.01</v>
      </c>
      <c r="B2328" s="11">
        <v>1043.29</v>
      </c>
      <c r="C2328" s="11">
        <v>5</v>
      </c>
      <c r="D2328" s="11">
        <v>0.1</v>
      </c>
    </row>
    <row r="2329" spans="1:4" x14ac:dyDescent="0.25">
      <c r="A2329" s="11">
        <v>1853.77</v>
      </c>
      <c r="B2329" s="11">
        <v>1363.52</v>
      </c>
      <c r="C2329" s="11">
        <v>4</v>
      </c>
      <c r="D2329" s="11">
        <v>0.15</v>
      </c>
    </row>
    <row r="2330" spans="1:4" x14ac:dyDescent="0.25">
      <c r="A2330" s="11">
        <v>1762.92</v>
      </c>
      <c r="B2330" s="11">
        <v>1346.48</v>
      </c>
      <c r="C2330" s="11">
        <v>5</v>
      </c>
      <c r="D2330" s="11">
        <v>0</v>
      </c>
    </row>
    <row r="2331" spans="1:4" x14ac:dyDescent="0.25">
      <c r="A2331" s="11">
        <v>1487.41</v>
      </c>
      <c r="B2331" s="11">
        <v>813.07</v>
      </c>
      <c r="C2331" s="11">
        <v>5</v>
      </c>
      <c r="D2331" s="11">
        <v>0.15</v>
      </c>
    </row>
    <row r="2332" spans="1:4" x14ac:dyDescent="0.25">
      <c r="A2332" s="11">
        <v>1342.75</v>
      </c>
      <c r="B2332" s="11">
        <v>797.94</v>
      </c>
      <c r="C2332" s="11">
        <v>3</v>
      </c>
      <c r="D2332" s="11">
        <v>0.1</v>
      </c>
    </row>
    <row r="2333" spans="1:4" x14ac:dyDescent="0.25">
      <c r="A2333" s="11">
        <v>1102.791777777778</v>
      </c>
      <c r="B2333" s="11">
        <v>242.98</v>
      </c>
      <c r="C2333" s="11">
        <v>1</v>
      </c>
      <c r="D2333" s="11">
        <v>0</v>
      </c>
    </row>
    <row r="2334" spans="1:4" x14ac:dyDescent="0.25">
      <c r="A2334" s="11">
        <v>1102.791777777778</v>
      </c>
      <c r="B2334" s="11">
        <v>742.26521739130465</v>
      </c>
      <c r="C2334" s="11">
        <v>2</v>
      </c>
      <c r="D2334" s="11">
        <v>0</v>
      </c>
    </row>
    <row r="2335" spans="1:4" x14ac:dyDescent="0.25">
      <c r="A2335" s="11">
        <v>1952.65</v>
      </c>
      <c r="B2335" s="11">
        <v>1451.27</v>
      </c>
      <c r="C2335" s="11">
        <v>1</v>
      </c>
      <c r="D2335" s="11">
        <v>0.05</v>
      </c>
    </row>
    <row r="2336" spans="1:4" x14ac:dyDescent="0.25">
      <c r="A2336" s="11">
        <v>25.57</v>
      </c>
      <c r="B2336" s="11">
        <v>19.05</v>
      </c>
      <c r="C2336" s="11">
        <v>5</v>
      </c>
      <c r="D2336" s="11">
        <v>0</v>
      </c>
    </row>
    <row r="2337" spans="1:4" x14ac:dyDescent="0.25">
      <c r="A2337" s="11">
        <v>1485.05</v>
      </c>
      <c r="B2337" s="11">
        <v>988.31</v>
      </c>
      <c r="C2337" s="11">
        <v>4</v>
      </c>
      <c r="D2337" s="11">
        <v>0.1</v>
      </c>
    </row>
    <row r="2338" spans="1:4" x14ac:dyDescent="0.25">
      <c r="A2338" s="11">
        <v>673.78</v>
      </c>
      <c r="B2338" s="11">
        <v>363.33</v>
      </c>
      <c r="C2338" s="11">
        <v>4</v>
      </c>
      <c r="D2338" s="11">
        <v>0</v>
      </c>
    </row>
    <row r="2339" spans="1:4" x14ac:dyDescent="0.25">
      <c r="A2339" s="11">
        <v>1227.24</v>
      </c>
      <c r="B2339" s="11">
        <v>977.09</v>
      </c>
      <c r="C2339" s="11">
        <v>2</v>
      </c>
      <c r="D2339" s="11">
        <v>0</v>
      </c>
    </row>
    <row r="2340" spans="1:4" x14ac:dyDescent="0.25">
      <c r="A2340" s="11">
        <v>109.78</v>
      </c>
      <c r="B2340" s="11">
        <v>70.59</v>
      </c>
      <c r="C2340" s="11">
        <v>3</v>
      </c>
      <c r="D2340" s="11">
        <v>0.1</v>
      </c>
    </row>
    <row r="2341" spans="1:4" x14ac:dyDescent="0.25">
      <c r="A2341" s="11">
        <v>1197.18</v>
      </c>
      <c r="B2341" s="11">
        <v>722.74</v>
      </c>
      <c r="C2341" s="11">
        <v>3</v>
      </c>
      <c r="D2341" s="11">
        <v>0.05</v>
      </c>
    </row>
    <row r="2342" spans="1:4" x14ac:dyDescent="0.25">
      <c r="A2342" s="11">
        <v>1194.1199999999999</v>
      </c>
      <c r="B2342" s="11">
        <v>838.95</v>
      </c>
      <c r="C2342" s="11">
        <v>4</v>
      </c>
      <c r="D2342" s="11">
        <v>0.05</v>
      </c>
    </row>
    <row r="2343" spans="1:4" x14ac:dyDescent="0.25">
      <c r="A2343" s="11">
        <v>1095.72</v>
      </c>
      <c r="B2343" s="11">
        <v>822.2</v>
      </c>
      <c r="C2343" s="11">
        <v>3</v>
      </c>
      <c r="D2343" s="11">
        <v>0.05</v>
      </c>
    </row>
    <row r="2344" spans="1:4" x14ac:dyDescent="0.25">
      <c r="A2344" s="11">
        <v>1487.41</v>
      </c>
      <c r="B2344" s="11">
        <v>813.07</v>
      </c>
      <c r="C2344" s="11">
        <v>2</v>
      </c>
      <c r="D2344" s="11">
        <v>0</v>
      </c>
    </row>
    <row r="2345" spans="1:4" x14ac:dyDescent="0.25">
      <c r="A2345" s="11">
        <v>1673.69</v>
      </c>
      <c r="B2345" s="11">
        <v>1323.38</v>
      </c>
      <c r="C2345" s="11">
        <v>3</v>
      </c>
      <c r="D2345" s="11">
        <v>0.1</v>
      </c>
    </row>
    <row r="2346" spans="1:4" x14ac:dyDescent="0.25">
      <c r="A2346" s="11">
        <v>1635.01</v>
      </c>
      <c r="B2346" s="11">
        <v>1043.29</v>
      </c>
      <c r="C2346" s="11">
        <v>5</v>
      </c>
      <c r="D2346" s="11">
        <v>0</v>
      </c>
    </row>
    <row r="2347" spans="1:4" x14ac:dyDescent="0.25">
      <c r="A2347" s="11">
        <v>1562.43</v>
      </c>
      <c r="B2347" s="11">
        <v>1195.6300000000001</v>
      </c>
      <c r="C2347" s="11">
        <v>3</v>
      </c>
      <c r="D2347" s="11">
        <v>0.1</v>
      </c>
    </row>
    <row r="2348" spans="1:4" x14ac:dyDescent="0.25">
      <c r="A2348" s="11">
        <v>1102.791777777778</v>
      </c>
      <c r="B2348" s="11">
        <v>164.01</v>
      </c>
      <c r="C2348" s="11">
        <v>3</v>
      </c>
      <c r="D2348" s="11">
        <v>0.15</v>
      </c>
    </row>
    <row r="2349" spans="1:4" x14ac:dyDescent="0.25">
      <c r="A2349" s="11">
        <v>1102.791777777778</v>
      </c>
      <c r="B2349" s="11">
        <v>164.01</v>
      </c>
      <c r="C2349" s="11">
        <v>1</v>
      </c>
      <c r="D2349" s="11">
        <v>0.15</v>
      </c>
    </row>
    <row r="2350" spans="1:4" x14ac:dyDescent="0.25">
      <c r="A2350" s="11">
        <v>1227.24</v>
      </c>
      <c r="B2350" s="11">
        <v>977.09</v>
      </c>
      <c r="C2350" s="11">
        <v>2</v>
      </c>
      <c r="D2350" s="11">
        <v>0.05</v>
      </c>
    </row>
    <row r="2351" spans="1:4" x14ac:dyDescent="0.25">
      <c r="A2351" s="11">
        <v>1853.77</v>
      </c>
      <c r="B2351" s="11">
        <v>1363.52</v>
      </c>
      <c r="C2351" s="11">
        <v>4</v>
      </c>
      <c r="D2351" s="11">
        <v>0</v>
      </c>
    </row>
    <row r="2352" spans="1:4" x14ac:dyDescent="0.25">
      <c r="A2352" s="11">
        <v>1342.75</v>
      </c>
      <c r="B2352" s="11">
        <v>797.94</v>
      </c>
      <c r="C2352" s="11">
        <v>3</v>
      </c>
      <c r="D2352" s="11">
        <v>0.15</v>
      </c>
    </row>
    <row r="2353" spans="1:4" x14ac:dyDescent="0.25">
      <c r="A2353" s="11">
        <v>109.78</v>
      </c>
      <c r="B2353" s="11">
        <v>70.59</v>
      </c>
      <c r="C2353" s="11">
        <v>2</v>
      </c>
      <c r="D2353" s="11">
        <v>0.15</v>
      </c>
    </row>
    <row r="2354" spans="1:4" x14ac:dyDescent="0.25">
      <c r="A2354" s="11">
        <v>1102.791777777778</v>
      </c>
      <c r="B2354" s="11">
        <v>316.63</v>
      </c>
      <c r="C2354" s="11">
        <v>2</v>
      </c>
      <c r="D2354" s="11">
        <v>0.1</v>
      </c>
    </row>
    <row r="2355" spans="1:4" x14ac:dyDescent="0.25">
      <c r="A2355" s="11">
        <v>564.41999999999996</v>
      </c>
      <c r="B2355" s="11">
        <v>293.95999999999998</v>
      </c>
      <c r="C2355" s="11">
        <v>4</v>
      </c>
      <c r="D2355" s="11">
        <v>0.15</v>
      </c>
    </row>
    <row r="2356" spans="1:4" x14ac:dyDescent="0.25">
      <c r="A2356" s="11">
        <v>1745.61</v>
      </c>
      <c r="B2356" s="11">
        <v>1322.44</v>
      </c>
      <c r="C2356" s="11">
        <v>3</v>
      </c>
      <c r="D2356" s="11">
        <v>0</v>
      </c>
    </row>
    <row r="2357" spans="1:4" x14ac:dyDescent="0.25">
      <c r="A2357" s="11">
        <v>1487.41</v>
      </c>
      <c r="B2357" s="11">
        <v>813.07</v>
      </c>
      <c r="C2357" s="11">
        <v>1</v>
      </c>
      <c r="D2357" s="11">
        <v>0.15</v>
      </c>
    </row>
    <row r="2358" spans="1:4" x14ac:dyDescent="0.25">
      <c r="A2358" s="11">
        <v>29.24</v>
      </c>
      <c r="B2358" s="11">
        <v>742.26521739130465</v>
      </c>
      <c r="C2358" s="11">
        <v>1</v>
      </c>
      <c r="D2358" s="11">
        <v>0</v>
      </c>
    </row>
    <row r="2359" spans="1:4" x14ac:dyDescent="0.25">
      <c r="A2359" s="11">
        <v>1878.47</v>
      </c>
      <c r="B2359" s="11">
        <v>1014.91</v>
      </c>
      <c r="C2359" s="11">
        <v>4</v>
      </c>
      <c r="D2359" s="11">
        <v>0</v>
      </c>
    </row>
    <row r="2360" spans="1:4" x14ac:dyDescent="0.25">
      <c r="A2360" s="11">
        <v>1635.01</v>
      </c>
      <c r="B2360" s="11">
        <v>1043.29</v>
      </c>
      <c r="C2360" s="11">
        <v>2</v>
      </c>
      <c r="D2360" s="11">
        <v>0.15</v>
      </c>
    </row>
    <row r="2361" spans="1:4" x14ac:dyDescent="0.25">
      <c r="A2361" s="11">
        <v>1501.46</v>
      </c>
      <c r="B2361" s="11">
        <v>1167.73</v>
      </c>
      <c r="C2361" s="11">
        <v>3</v>
      </c>
      <c r="D2361" s="11">
        <v>0</v>
      </c>
    </row>
    <row r="2362" spans="1:4" x14ac:dyDescent="0.25">
      <c r="A2362" s="11">
        <v>1952.65</v>
      </c>
      <c r="B2362" s="11">
        <v>1451.27</v>
      </c>
      <c r="C2362" s="11">
        <v>4</v>
      </c>
      <c r="D2362" s="11">
        <v>0.15</v>
      </c>
    </row>
    <row r="2363" spans="1:4" x14ac:dyDescent="0.25">
      <c r="A2363" s="11">
        <v>673.78</v>
      </c>
      <c r="B2363" s="11">
        <v>363.33</v>
      </c>
      <c r="C2363" s="11">
        <v>1</v>
      </c>
      <c r="D2363" s="11">
        <v>0.1</v>
      </c>
    </row>
    <row r="2364" spans="1:4" x14ac:dyDescent="0.25">
      <c r="A2364" s="11">
        <v>1485.05</v>
      </c>
      <c r="B2364" s="11">
        <v>988.31</v>
      </c>
      <c r="C2364" s="11">
        <v>3</v>
      </c>
      <c r="D2364" s="11">
        <v>0</v>
      </c>
    </row>
    <row r="2365" spans="1:4" x14ac:dyDescent="0.25">
      <c r="A2365" s="11">
        <v>1246.1099999999999</v>
      </c>
      <c r="B2365" s="11">
        <v>833.52</v>
      </c>
      <c r="C2365" s="11">
        <v>1</v>
      </c>
      <c r="D2365" s="11">
        <v>0</v>
      </c>
    </row>
    <row r="2366" spans="1:4" x14ac:dyDescent="0.25">
      <c r="A2366" s="11">
        <v>1487.41</v>
      </c>
      <c r="B2366" s="11">
        <v>813.07</v>
      </c>
      <c r="C2366" s="11">
        <v>1</v>
      </c>
      <c r="D2366" s="11">
        <v>0.15</v>
      </c>
    </row>
    <row r="2367" spans="1:4" x14ac:dyDescent="0.25">
      <c r="A2367" s="11">
        <v>1272.23</v>
      </c>
      <c r="B2367" s="11">
        <v>952.65</v>
      </c>
      <c r="C2367" s="11">
        <v>4</v>
      </c>
      <c r="D2367" s="11">
        <v>0.05</v>
      </c>
    </row>
    <row r="2368" spans="1:4" x14ac:dyDescent="0.25">
      <c r="A2368" s="11">
        <v>1216.3599999999999</v>
      </c>
      <c r="B2368" s="11">
        <v>794.8</v>
      </c>
      <c r="C2368" s="11">
        <v>5</v>
      </c>
      <c r="D2368" s="11">
        <v>0</v>
      </c>
    </row>
    <row r="2369" spans="1:4" x14ac:dyDescent="0.25">
      <c r="A2369" s="11">
        <v>673.78</v>
      </c>
      <c r="B2369" s="11">
        <v>363.33</v>
      </c>
      <c r="C2369" s="11">
        <v>3</v>
      </c>
      <c r="D2369" s="11">
        <v>0.15</v>
      </c>
    </row>
    <row r="2370" spans="1:4" x14ac:dyDescent="0.25">
      <c r="A2370" s="11">
        <v>1044.6400000000001</v>
      </c>
      <c r="B2370" s="11">
        <v>775.07</v>
      </c>
      <c r="C2370" s="11">
        <v>3</v>
      </c>
      <c r="D2370" s="11">
        <v>0.15</v>
      </c>
    </row>
    <row r="2371" spans="1:4" x14ac:dyDescent="0.25">
      <c r="A2371" s="11">
        <v>1197.18</v>
      </c>
      <c r="B2371" s="11">
        <v>722.74</v>
      </c>
      <c r="C2371" s="11">
        <v>1</v>
      </c>
      <c r="D2371" s="11">
        <v>0.1</v>
      </c>
    </row>
    <row r="2372" spans="1:4" x14ac:dyDescent="0.25">
      <c r="A2372" s="11">
        <v>428.05</v>
      </c>
      <c r="B2372" s="11">
        <v>246.07</v>
      </c>
      <c r="C2372" s="11">
        <v>2</v>
      </c>
      <c r="D2372" s="11">
        <v>0</v>
      </c>
    </row>
    <row r="2373" spans="1:4" x14ac:dyDescent="0.25">
      <c r="A2373" s="11">
        <v>1562.43</v>
      </c>
      <c r="B2373" s="11">
        <v>1195.6300000000001</v>
      </c>
      <c r="C2373" s="11">
        <v>1</v>
      </c>
      <c r="D2373" s="11">
        <v>0.05</v>
      </c>
    </row>
    <row r="2374" spans="1:4" x14ac:dyDescent="0.25">
      <c r="A2374" s="11">
        <v>1474.12</v>
      </c>
      <c r="B2374" s="11">
        <v>764.02</v>
      </c>
      <c r="C2374" s="11">
        <v>2</v>
      </c>
      <c r="D2374" s="11">
        <v>0.15</v>
      </c>
    </row>
    <row r="2375" spans="1:4" x14ac:dyDescent="0.25">
      <c r="A2375" s="11">
        <v>1134.8</v>
      </c>
      <c r="B2375" s="11">
        <v>675.1</v>
      </c>
      <c r="C2375" s="11">
        <v>2</v>
      </c>
      <c r="D2375" s="11">
        <v>0.1</v>
      </c>
    </row>
    <row r="2376" spans="1:4" x14ac:dyDescent="0.25">
      <c r="A2376" s="11">
        <v>318.05</v>
      </c>
      <c r="B2376" s="11">
        <v>742.26521739130465</v>
      </c>
      <c r="C2376" s="11">
        <v>5</v>
      </c>
      <c r="D2376" s="11">
        <v>0.15</v>
      </c>
    </row>
    <row r="2377" spans="1:4" x14ac:dyDescent="0.25">
      <c r="A2377" s="11">
        <v>1745.61</v>
      </c>
      <c r="B2377" s="11">
        <v>1322.44</v>
      </c>
      <c r="C2377" s="11">
        <v>4</v>
      </c>
      <c r="D2377" s="11">
        <v>0.1</v>
      </c>
    </row>
    <row r="2378" spans="1:4" x14ac:dyDescent="0.25">
      <c r="A2378" s="11">
        <v>1102.791777777778</v>
      </c>
      <c r="B2378" s="11">
        <v>169.03</v>
      </c>
      <c r="C2378" s="11">
        <v>5</v>
      </c>
      <c r="D2378" s="11">
        <v>0</v>
      </c>
    </row>
    <row r="2379" spans="1:4" x14ac:dyDescent="0.25">
      <c r="A2379" s="11">
        <v>429.15</v>
      </c>
      <c r="B2379" s="11">
        <v>258.72000000000003</v>
      </c>
      <c r="C2379" s="11">
        <v>4</v>
      </c>
      <c r="D2379" s="11">
        <v>0.1</v>
      </c>
    </row>
    <row r="2380" spans="1:4" x14ac:dyDescent="0.25">
      <c r="A2380" s="11">
        <v>1673.69</v>
      </c>
      <c r="B2380" s="11">
        <v>1323.38</v>
      </c>
      <c r="C2380" s="11">
        <v>4</v>
      </c>
      <c r="D2380" s="11">
        <v>0</v>
      </c>
    </row>
    <row r="2381" spans="1:4" x14ac:dyDescent="0.25">
      <c r="A2381" s="11">
        <v>1879.08</v>
      </c>
      <c r="B2381" s="11">
        <v>1004.56</v>
      </c>
      <c r="C2381" s="11">
        <v>1</v>
      </c>
      <c r="D2381" s="11">
        <v>0.05</v>
      </c>
    </row>
    <row r="2382" spans="1:4" x14ac:dyDescent="0.25">
      <c r="A2382" s="11">
        <v>1272.23</v>
      </c>
      <c r="B2382" s="11">
        <v>952.65</v>
      </c>
      <c r="C2382" s="11">
        <v>1</v>
      </c>
      <c r="D2382" s="11">
        <v>0.15</v>
      </c>
    </row>
    <row r="2383" spans="1:4" x14ac:dyDescent="0.25">
      <c r="A2383" s="11">
        <v>1673.69</v>
      </c>
      <c r="B2383" s="11">
        <v>1323.38</v>
      </c>
      <c r="C2383" s="11">
        <v>4</v>
      </c>
      <c r="D2383" s="11">
        <v>0.1</v>
      </c>
    </row>
    <row r="2384" spans="1:4" x14ac:dyDescent="0.25">
      <c r="A2384" s="11">
        <v>1102.791777777778</v>
      </c>
      <c r="B2384" s="11">
        <v>742.26521739130465</v>
      </c>
      <c r="C2384" s="11">
        <v>3</v>
      </c>
      <c r="D2384" s="11">
        <v>0.1</v>
      </c>
    </row>
    <row r="2385" spans="1:4" x14ac:dyDescent="0.25">
      <c r="A2385" s="11">
        <v>1102.791777777778</v>
      </c>
      <c r="B2385" s="11">
        <v>316.63</v>
      </c>
      <c r="C2385" s="11">
        <v>1</v>
      </c>
      <c r="D2385" s="11">
        <v>0.15</v>
      </c>
    </row>
    <row r="2386" spans="1:4" x14ac:dyDescent="0.25">
      <c r="A2386" s="11">
        <v>123.19</v>
      </c>
      <c r="B2386" s="11">
        <v>80.36</v>
      </c>
      <c r="C2386" s="11">
        <v>3</v>
      </c>
      <c r="D2386" s="11">
        <v>0.15</v>
      </c>
    </row>
    <row r="2387" spans="1:4" x14ac:dyDescent="0.25">
      <c r="A2387" s="11">
        <v>818.76</v>
      </c>
      <c r="B2387" s="11">
        <v>527.62</v>
      </c>
      <c r="C2387" s="11">
        <v>5</v>
      </c>
      <c r="D2387" s="11">
        <v>0.1</v>
      </c>
    </row>
    <row r="2388" spans="1:4" x14ac:dyDescent="0.25">
      <c r="A2388" s="11">
        <v>1635.01</v>
      </c>
      <c r="B2388" s="11">
        <v>1043.29</v>
      </c>
      <c r="C2388" s="11">
        <v>3</v>
      </c>
      <c r="D2388" s="11">
        <v>0.1</v>
      </c>
    </row>
    <row r="2389" spans="1:4" x14ac:dyDescent="0.25">
      <c r="A2389" s="11">
        <v>428.05</v>
      </c>
      <c r="B2389" s="11">
        <v>246.07</v>
      </c>
      <c r="C2389" s="11">
        <v>2</v>
      </c>
      <c r="D2389" s="11">
        <v>0.15</v>
      </c>
    </row>
    <row r="2390" spans="1:4" x14ac:dyDescent="0.25">
      <c r="A2390" s="11">
        <v>1194.1199999999999</v>
      </c>
      <c r="B2390" s="11">
        <v>838.95</v>
      </c>
      <c r="C2390" s="11">
        <v>2</v>
      </c>
      <c r="D2390" s="11">
        <v>0</v>
      </c>
    </row>
    <row r="2391" spans="1:4" x14ac:dyDescent="0.25">
      <c r="A2391" s="11">
        <v>1134.8</v>
      </c>
      <c r="B2391" s="11">
        <v>675.1</v>
      </c>
      <c r="C2391" s="11">
        <v>4</v>
      </c>
      <c r="D2391" s="11">
        <v>0.15</v>
      </c>
    </row>
    <row r="2392" spans="1:4" x14ac:dyDescent="0.25">
      <c r="A2392" s="11">
        <v>318.05</v>
      </c>
      <c r="B2392" s="11">
        <v>742.26521739130465</v>
      </c>
      <c r="C2392" s="11">
        <v>4</v>
      </c>
      <c r="D2392" s="11">
        <v>0.05</v>
      </c>
    </row>
    <row r="2393" spans="1:4" x14ac:dyDescent="0.25">
      <c r="A2393" s="11">
        <v>1216.3599999999999</v>
      </c>
      <c r="B2393" s="11">
        <v>794.8</v>
      </c>
      <c r="C2393" s="11">
        <v>2</v>
      </c>
      <c r="D2393" s="11">
        <v>0</v>
      </c>
    </row>
    <row r="2394" spans="1:4" x14ac:dyDescent="0.25">
      <c r="A2394" s="11">
        <v>1246.1099999999999</v>
      </c>
      <c r="B2394" s="11">
        <v>833.52</v>
      </c>
      <c r="C2394" s="11">
        <v>1</v>
      </c>
      <c r="D2394" s="11">
        <v>0.1</v>
      </c>
    </row>
    <row r="2395" spans="1:4" x14ac:dyDescent="0.25">
      <c r="A2395" s="11">
        <v>1853.77</v>
      </c>
      <c r="B2395" s="11">
        <v>1363.52</v>
      </c>
      <c r="C2395" s="11">
        <v>3</v>
      </c>
      <c r="D2395" s="11">
        <v>0.05</v>
      </c>
    </row>
    <row r="2396" spans="1:4" x14ac:dyDescent="0.25">
      <c r="A2396" s="11">
        <v>1044.6400000000001</v>
      </c>
      <c r="B2396" s="11">
        <v>775.07</v>
      </c>
      <c r="C2396" s="11">
        <v>3</v>
      </c>
      <c r="D2396" s="11">
        <v>0.05</v>
      </c>
    </row>
    <row r="2397" spans="1:4" x14ac:dyDescent="0.25">
      <c r="A2397" s="11">
        <v>1015.76</v>
      </c>
      <c r="B2397" s="11">
        <v>584.4</v>
      </c>
      <c r="C2397" s="11">
        <v>1</v>
      </c>
      <c r="D2397" s="11">
        <v>0.05</v>
      </c>
    </row>
    <row r="2398" spans="1:4" x14ac:dyDescent="0.25">
      <c r="A2398" s="11">
        <v>1879.08</v>
      </c>
      <c r="B2398" s="11">
        <v>1004.56</v>
      </c>
      <c r="C2398" s="11">
        <v>2</v>
      </c>
      <c r="D2398" s="11">
        <v>0.15</v>
      </c>
    </row>
    <row r="2399" spans="1:4" x14ac:dyDescent="0.25">
      <c r="A2399" s="11">
        <v>1197.18</v>
      </c>
      <c r="B2399" s="11">
        <v>722.74</v>
      </c>
      <c r="C2399" s="11">
        <v>4</v>
      </c>
      <c r="D2399" s="11">
        <v>0.05</v>
      </c>
    </row>
    <row r="2400" spans="1:4" x14ac:dyDescent="0.25">
      <c r="A2400" s="11">
        <v>1396.22</v>
      </c>
      <c r="B2400" s="11">
        <v>1004.09</v>
      </c>
      <c r="C2400" s="11">
        <v>4</v>
      </c>
      <c r="D2400" s="11">
        <v>0.1</v>
      </c>
    </row>
    <row r="2401" spans="1:4" x14ac:dyDescent="0.25">
      <c r="A2401" s="11">
        <v>1216.3599999999999</v>
      </c>
      <c r="B2401" s="11">
        <v>794.8</v>
      </c>
      <c r="C2401" s="11">
        <v>3</v>
      </c>
      <c r="D2401" s="11">
        <v>0</v>
      </c>
    </row>
    <row r="2402" spans="1:4" x14ac:dyDescent="0.25">
      <c r="A2402" s="11">
        <v>818.76</v>
      </c>
      <c r="B2402" s="11">
        <v>527.62</v>
      </c>
      <c r="C2402" s="11">
        <v>3</v>
      </c>
      <c r="D2402" s="11">
        <v>0</v>
      </c>
    </row>
    <row r="2403" spans="1:4" x14ac:dyDescent="0.25">
      <c r="A2403" s="11">
        <v>1079.8900000000001</v>
      </c>
      <c r="B2403" s="11">
        <v>703.83</v>
      </c>
      <c r="C2403" s="11">
        <v>2</v>
      </c>
      <c r="D2403" s="11">
        <v>0</v>
      </c>
    </row>
    <row r="2404" spans="1:4" x14ac:dyDescent="0.25">
      <c r="A2404" s="11">
        <v>1102.791777777778</v>
      </c>
      <c r="B2404" s="11">
        <v>242.98</v>
      </c>
      <c r="C2404" s="11">
        <v>5</v>
      </c>
      <c r="D2404" s="11">
        <v>0.15</v>
      </c>
    </row>
    <row r="2405" spans="1:4" x14ac:dyDescent="0.25">
      <c r="A2405" s="11">
        <v>1485.05</v>
      </c>
      <c r="B2405" s="11">
        <v>988.31</v>
      </c>
      <c r="C2405" s="11">
        <v>5</v>
      </c>
      <c r="D2405" s="11">
        <v>0.15</v>
      </c>
    </row>
    <row r="2406" spans="1:4" x14ac:dyDescent="0.25">
      <c r="A2406" s="11">
        <v>1102.791777777778</v>
      </c>
      <c r="B2406" s="11">
        <v>169.03</v>
      </c>
      <c r="C2406" s="11">
        <v>2.9905584572117316</v>
      </c>
      <c r="D2406" s="11">
        <v>0.15</v>
      </c>
    </row>
    <row r="2407" spans="1:4" x14ac:dyDescent="0.25">
      <c r="A2407" s="11">
        <v>270.45</v>
      </c>
      <c r="B2407" s="11">
        <v>742.26521739130465</v>
      </c>
      <c r="C2407" s="11">
        <v>4</v>
      </c>
      <c r="D2407" s="11">
        <v>0.1</v>
      </c>
    </row>
    <row r="2408" spans="1:4" x14ac:dyDescent="0.25">
      <c r="A2408" s="11">
        <v>818.76</v>
      </c>
      <c r="B2408" s="11">
        <v>527.62</v>
      </c>
      <c r="C2408" s="11">
        <v>2</v>
      </c>
      <c r="D2408" s="11">
        <v>0.15</v>
      </c>
    </row>
    <row r="2409" spans="1:4" x14ac:dyDescent="0.25">
      <c r="A2409" s="11">
        <v>270.45</v>
      </c>
      <c r="B2409" s="11">
        <v>742.26521739130465</v>
      </c>
      <c r="C2409" s="11">
        <v>5</v>
      </c>
      <c r="D2409" s="11">
        <v>0.15</v>
      </c>
    </row>
    <row r="2410" spans="1:4" x14ac:dyDescent="0.25">
      <c r="A2410" s="11">
        <v>1853.77</v>
      </c>
      <c r="B2410" s="11">
        <v>1363.52</v>
      </c>
      <c r="C2410" s="11">
        <v>4</v>
      </c>
      <c r="D2410" s="11">
        <v>0.1</v>
      </c>
    </row>
    <row r="2411" spans="1:4" x14ac:dyDescent="0.25">
      <c r="A2411" s="11">
        <v>1858.75</v>
      </c>
      <c r="B2411" s="11">
        <v>1451.16</v>
      </c>
      <c r="C2411" s="11">
        <v>3</v>
      </c>
      <c r="D2411" s="11">
        <v>0.15</v>
      </c>
    </row>
    <row r="2412" spans="1:4" x14ac:dyDescent="0.25">
      <c r="A2412" s="11">
        <v>1798.97</v>
      </c>
      <c r="B2412" s="11">
        <v>1329.15</v>
      </c>
      <c r="C2412" s="11">
        <v>2</v>
      </c>
      <c r="D2412" s="11">
        <v>0.15</v>
      </c>
    </row>
    <row r="2413" spans="1:4" x14ac:dyDescent="0.25">
      <c r="A2413" s="11">
        <v>1079.8900000000001</v>
      </c>
      <c r="B2413" s="11">
        <v>703.83</v>
      </c>
      <c r="C2413" s="11">
        <v>1</v>
      </c>
      <c r="D2413" s="11">
        <v>0.05</v>
      </c>
    </row>
    <row r="2414" spans="1:4" x14ac:dyDescent="0.25">
      <c r="A2414" s="11">
        <v>1879.08</v>
      </c>
      <c r="B2414" s="11">
        <v>1004.56</v>
      </c>
      <c r="C2414" s="11">
        <v>3</v>
      </c>
      <c r="D2414" s="11">
        <v>0.1</v>
      </c>
    </row>
    <row r="2415" spans="1:4" x14ac:dyDescent="0.25">
      <c r="A2415" s="11">
        <v>1197.18</v>
      </c>
      <c r="B2415" s="11">
        <v>722.74</v>
      </c>
      <c r="C2415" s="11">
        <v>4</v>
      </c>
      <c r="D2415" s="11">
        <v>0.15</v>
      </c>
    </row>
    <row r="2416" spans="1:4" x14ac:dyDescent="0.25">
      <c r="A2416" s="11">
        <v>1102.791777777778</v>
      </c>
      <c r="B2416" s="11">
        <v>742.26521739130465</v>
      </c>
      <c r="C2416" s="11">
        <v>5</v>
      </c>
      <c r="D2416" s="11">
        <v>0.05</v>
      </c>
    </row>
    <row r="2417" spans="1:4" x14ac:dyDescent="0.25">
      <c r="A2417" s="11">
        <v>1635.01</v>
      </c>
      <c r="B2417" s="11">
        <v>1043.29</v>
      </c>
      <c r="C2417" s="11">
        <v>3</v>
      </c>
      <c r="D2417" s="11">
        <v>0.1</v>
      </c>
    </row>
    <row r="2418" spans="1:4" x14ac:dyDescent="0.25">
      <c r="A2418" s="11">
        <v>248.57</v>
      </c>
      <c r="B2418" s="11">
        <v>190.67</v>
      </c>
      <c r="C2418" s="11">
        <v>3</v>
      </c>
      <c r="D2418" s="11">
        <v>0.15</v>
      </c>
    </row>
    <row r="2419" spans="1:4" x14ac:dyDescent="0.25">
      <c r="A2419" s="11">
        <v>29.24</v>
      </c>
      <c r="B2419" s="11">
        <v>742.26521739130465</v>
      </c>
      <c r="C2419" s="11">
        <v>3</v>
      </c>
      <c r="D2419" s="11">
        <v>0.1</v>
      </c>
    </row>
    <row r="2420" spans="1:4" x14ac:dyDescent="0.25">
      <c r="A2420" s="11">
        <v>388.26</v>
      </c>
      <c r="B2420" s="11">
        <v>199.3</v>
      </c>
      <c r="C2420" s="11">
        <v>2</v>
      </c>
      <c r="D2420" s="11">
        <v>0.15</v>
      </c>
    </row>
    <row r="2421" spans="1:4" x14ac:dyDescent="0.25">
      <c r="A2421" s="11">
        <v>1673.69</v>
      </c>
      <c r="B2421" s="11">
        <v>1323.38</v>
      </c>
      <c r="C2421" s="11">
        <v>3</v>
      </c>
      <c r="D2421" s="11">
        <v>0.15</v>
      </c>
    </row>
    <row r="2422" spans="1:4" x14ac:dyDescent="0.25">
      <c r="A2422" s="11">
        <v>1216.3599999999999</v>
      </c>
      <c r="B2422" s="11">
        <v>794.8</v>
      </c>
      <c r="C2422" s="11">
        <v>4</v>
      </c>
      <c r="D2422" s="11">
        <v>0.15</v>
      </c>
    </row>
    <row r="2423" spans="1:4" x14ac:dyDescent="0.25">
      <c r="A2423" s="11">
        <v>1396.22</v>
      </c>
      <c r="B2423" s="11">
        <v>1004.09</v>
      </c>
      <c r="C2423" s="11">
        <v>1</v>
      </c>
      <c r="D2423" s="11">
        <v>0</v>
      </c>
    </row>
    <row r="2424" spans="1:4" x14ac:dyDescent="0.25">
      <c r="A2424" s="11">
        <v>1879.08</v>
      </c>
      <c r="B2424" s="11">
        <v>1004.56</v>
      </c>
      <c r="C2424" s="11">
        <v>1</v>
      </c>
      <c r="D2424" s="11">
        <v>0.05</v>
      </c>
    </row>
    <row r="2425" spans="1:4" x14ac:dyDescent="0.25">
      <c r="A2425" s="11">
        <v>1102.791777777778</v>
      </c>
      <c r="B2425" s="11">
        <v>164.01</v>
      </c>
      <c r="C2425" s="11">
        <v>3</v>
      </c>
      <c r="D2425" s="11">
        <v>0.05</v>
      </c>
    </row>
    <row r="2426" spans="1:4" x14ac:dyDescent="0.25">
      <c r="A2426" s="11">
        <v>1102.791777777778</v>
      </c>
      <c r="B2426" s="11">
        <v>316.63</v>
      </c>
      <c r="C2426" s="11">
        <v>1</v>
      </c>
      <c r="D2426" s="11">
        <v>0</v>
      </c>
    </row>
    <row r="2427" spans="1:4" x14ac:dyDescent="0.25">
      <c r="A2427" s="11">
        <v>1134.8</v>
      </c>
      <c r="B2427" s="11">
        <v>675.1</v>
      </c>
      <c r="C2427" s="11">
        <v>1</v>
      </c>
      <c r="D2427" s="11">
        <v>0</v>
      </c>
    </row>
    <row r="2428" spans="1:4" x14ac:dyDescent="0.25">
      <c r="A2428" s="11">
        <v>1134.8</v>
      </c>
      <c r="B2428" s="11">
        <v>675.1</v>
      </c>
      <c r="C2428" s="11">
        <v>1</v>
      </c>
      <c r="D2428" s="11">
        <v>0.05</v>
      </c>
    </row>
    <row r="2429" spans="1:4" x14ac:dyDescent="0.25">
      <c r="A2429" s="11">
        <v>564.41999999999996</v>
      </c>
      <c r="B2429" s="11">
        <v>293.95999999999998</v>
      </c>
      <c r="C2429" s="11">
        <v>2</v>
      </c>
      <c r="D2429" s="11">
        <v>0.05</v>
      </c>
    </row>
    <row r="2430" spans="1:4" x14ac:dyDescent="0.25">
      <c r="A2430" s="11">
        <v>123.19</v>
      </c>
      <c r="B2430" s="11">
        <v>80.36</v>
      </c>
      <c r="C2430" s="11">
        <v>3</v>
      </c>
      <c r="D2430" s="11">
        <v>0.05</v>
      </c>
    </row>
    <row r="2431" spans="1:4" x14ac:dyDescent="0.25">
      <c r="A2431" s="11">
        <v>1562.43</v>
      </c>
      <c r="B2431" s="11">
        <v>1195.6300000000001</v>
      </c>
      <c r="C2431" s="11">
        <v>5</v>
      </c>
      <c r="D2431" s="11">
        <v>0.15</v>
      </c>
    </row>
    <row r="2432" spans="1:4" x14ac:dyDescent="0.25">
      <c r="A2432" s="11">
        <v>1798.97</v>
      </c>
      <c r="B2432" s="11">
        <v>1329.15</v>
      </c>
      <c r="C2432" s="11">
        <v>3</v>
      </c>
      <c r="D2432" s="11">
        <v>0.1</v>
      </c>
    </row>
    <row r="2433" spans="1:4" x14ac:dyDescent="0.25">
      <c r="A2433" s="11">
        <v>1635.01</v>
      </c>
      <c r="B2433" s="11">
        <v>1043.29</v>
      </c>
      <c r="C2433" s="11">
        <v>5</v>
      </c>
      <c r="D2433" s="11">
        <v>0</v>
      </c>
    </row>
    <row r="2434" spans="1:4" x14ac:dyDescent="0.25">
      <c r="A2434" s="11">
        <v>318.05</v>
      </c>
      <c r="B2434" s="11">
        <v>742.26521739130465</v>
      </c>
      <c r="C2434" s="11">
        <v>4</v>
      </c>
      <c r="D2434" s="11">
        <v>0.05</v>
      </c>
    </row>
    <row r="2435" spans="1:4" x14ac:dyDescent="0.25">
      <c r="A2435" s="11">
        <v>1015.76</v>
      </c>
      <c r="B2435" s="11">
        <v>584.4</v>
      </c>
      <c r="C2435" s="11">
        <v>3</v>
      </c>
      <c r="D2435" s="11">
        <v>0.1</v>
      </c>
    </row>
    <row r="2436" spans="1:4" x14ac:dyDescent="0.25">
      <c r="A2436" s="11">
        <v>1485.05</v>
      </c>
      <c r="B2436" s="11">
        <v>988.31</v>
      </c>
      <c r="C2436" s="11">
        <v>2</v>
      </c>
      <c r="D2436" s="11">
        <v>0</v>
      </c>
    </row>
    <row r="2437" spans="1:4" x14ac:dyDescent="0.25">
      <c r="A2437" s="11">
        <v>1102.791777777778</v>
      </c>
      <c r="B2437" s="11">
        <v>316.63</v>
      </c>
      <c r="C2437" s="11">
        <v>4</v>
      </c>
      <c r="D2437" s="11">
        <v>0.15</v>
      </c>
    </row>
    <row r="2438" spans="1:4" x14ac:dyDescent="0.25">
      <c r="A2438" s="11">
        <v>1635.01</v>
      </c>
      <c r="B2438" s="11">
        <v>1043.29</v>
      </c>
      <c r="C2438" s="11">
        <v>2</v>
      </c>
      <c r="D2438" s="11">
        <v>0.1</v>
      </c>
    </row>
    <row r="2439" spans="1:4" x14ac:dyDescent="0.25">
      <c r="A2439" s="11">
        <v>1095.72</v>
      </c>
      <c r="B2439" s="11">
        <v>822.2</v>
      </c>
      <c r="C2439" s="11">
        <v>4</v>
      </c>
      <c r="D2439" s="11">
        <v>0.05</v>
      </c>
    </row>
    <row r="2440" spans="1:4" x14ac:dyDescent="0.25">
      <c r="A2440" s="11">
        <v>1879.08</v>
      </c>
      <c r="B2440" s="11">
        <v>1004.56</v>
      </c>
      <c r="C2440" s="11">
        <v>4</v>
      </c>
      <c r="D2440" s="11">
        <v>0.1</v>
      </c>
    </row>
    <row r="2441" spans="1:4" x14ac:dyDescent="0.25">
      <c r="A2441" s="11">
        <v>818.76</v>
      </c>
      <c r="B2441" s="11">
        <v>527.62</v>
      </c>
      <c r="C2441" s="11">
        <v>5</v>
      </c>
      <c r="D2441" s="11">
        <v>0.05</v>
      </c>
    </row>
    <row r="2442" spans="1:4" x14ac:dyDescent="0.25">
      <c r="A2442" s="11">
        <v>29.24</v>
      </c>
      <c r="B2442" s="11">
        <v>742.26521739130465</v>
      </c>
      <c r="C2442" s="11">
        <v>5</v>
      </c>
      <c r="D2442" s="11">
        <v>0.05</v>
      </c>
    </row>
    <row r="2443" spans="1:4" x14ac:dyDescent="0.25">
      <c r="A2443" s="11">
        <v>428.05</v>
      </c>
      <c r="B2443" s="11">
        <v>246.07</v>
      </c>
      <c r="C2443" s="11">
        <v>3</v>
      </c>
      <c r="D2443" s="11">
        <v>0.05</v>
      </c>
    </row>
    <row r="2444" spans="1:4" x14ac:dyDescent="0.25">
      <c r="A2444" s="11">
        <v>123.19</v>
      </c>
      <c r="B2444" s="11">
        <v>80.36</v>
      </c>
      <c r="C2444" s="11">
        <v>5</v>
      </c>
      <c r="D2444" s="11">
        <v>0</v>
      </c>
    </row>
    <row r="2445" spans="1:4" x14ac:dyDescent="0.25">
      <c r="A2445" s="11">
        <v>109.78</v>
      </c>
      <c r="B2445" s="11">
        <v>70.59</v>
      </c>
      <c r="C2445" s="11">
        <v>2</v>
      </c>
      <c r="D2445" s="11">
        <v>0.1</v>
      </c>
    </row>
    <row r="2446" spans="1:4" x14ac:dyDescent="0.25">
      <c r="A2446" s="11">
        <v>1562.43</v>
      </c>
      <c r="B2446" s="11">
        <v>1195.6300000000001</v>
      </c>
      <c r="C2446" s="11">
        <v>4</v>
      </c>
      <c r="D2446" s="11">
        <v>0.1</v>
      </c>
    </row>
    <row r="2447" spans="1:4" x14ac:dyDescent="0.25">
      <c r="A2447" s="11">
        <v>1015.76</v>
      </c>
      <c r="B2447" s="11">
        <v>584.4</v>
      </c>
      <c r="C2447" s="11">
        <v>1</v>
      </c>
      <c r="D2447" s="11">
        <v>0</v>
      </c>
    </row>
    <row r="2448" spans="1:4" x14ac:dyDescent="0.25">
      <c r="A2448" s="11">
        <v>1165.3699999999999</v>
      </c>
      <c r="B2448" s="11">
        <v>926.55</v>
      </c>
      <c r="C2448" s="11">
        <v>4</v>
      </c>
      <c r="D2448" s="11">
        <v>0</v>
      </c>
    </row>
    <row r="2449" spans="1:4" x14ac:dyDescent="0.25">
      <c r="A2449" s="11">
        <v>1102.791777777778</v>
      </c>
      <c r="B2449" s="11">
        <v>316.63</v>
      </c>
      <c r="C2449" s="11">
        <v>3</v>
      </c>
      <c r="D2449" s="11">
        <v>0.1</v>
      </c>
    </row>
    <row r="2450" spans="1:4" x14ac:dyDescent="0.25">
      <c r="A2450" s="11">
        <v>564.41999999999996</v>
      </c>
      <c r="B2450" s="11">
        <v>293.95999999999998</v>
      </c>
      <c r="C2450" s="11">
        <v>3</v>
      </c>
      <c r="D2450" s="11">
        <v>0.05</v>
      </c>
    </row>
    <row r="2451" spans="1:4" x14ac:dyDescent="0.25">
      <c r="A2451" s="11">
        <v>270.45</v>
      </c>
      <c r="B2451" s="11">
        <v>742.26521739130465</v>
      </c>
      <c r="C2451" s="11">
        <v>5</v>
      </c>
      <c r="D2451" s="11">
        <v>0.15</v>
      </c>
    </row>
    <row r="2452" spans="1:4" x14ac:dyDescent="0.25">
      <c r="A2452" s="11">
        <v>1194.1199999999999</v>
      </c>
      <c r="B2452" s="11">
        <v>838.95</v>
      </c>
      <c r="C2452" s="11">
        <v>3</v>
      </c>
      <c r="D2452" s="11">
        <v>0</v>
      </c>
    </row>
    <row r="2453" spans="1:4" x14ac:dyDescent="0.25">
      <c r="A2453" s="11">
        <v>1474.12</v>
      </c>
      <c r="B2453" s="11">
        <v>764.02</v>
      </c>
      <c r="C2453" s="11">
        <v>5</v>
      </c>
      <c r="D2453" s="11">
        <v>0</v>
      </c>
    </row>
    <row r="2454" spans="1:4" x14ac:dyDescent="0.25">
      <c r="A2454" s="11">
        <v>29.24</v>
      </c>
      <c r="B2454" s="11">
        <v>742.26521739130465</v>
      </c>
      <c r="C2454" s="11">
        <v>4</v>
      </c>
      <c r="D2454" s="11">
        <v>0</v>
      </c>
    </row>
    <row r="2455" spans="1:4" x14ac:dyDescent="0.25">
      <c r="A2455" s="11">
        <v>1952.65</v>
      </c>
      <c r="B2455" s="11">
        <v>1451.27</v>
      </c>
      <c r="C2455" s="11">
        <v>3</v>
      </c>
      <c r="D2455" s="11">
        <v>0.15</v>
      </c>
    </row>
    <row r="2456" spans="1:4" x14ac:dyDescent="0.25">
      <c r="A2456" s="11">
        <v>1485.05</v>
      </c>
      <c r="B2456" s="11">
        <v>988.31</v>
      </c>
      <c r="C2456" s="11">
        <v>1</v>
      </c>
      <c r="D2456" s="11">
        <v>0</v>
      </c>
    </row>
    <row r="2457" spans="1:4" x14ac:dyDescent="0.25">
      <c r="A2457" s="11">
        <v>1952.65</v>
      </c>
      <c r="B2457" s="11">
        <v>1451.27</v>
      </c>
      <c r="C2457" s="11">
        <v>2</v>
      </c>
      <c r="D2457" s="11">
        <v>0</v>
      </c>
    </row>
    <row r="2458" spans="1:4" x14ac:dyDescent="0.25">
      <c r="A2458" s="11">
        <v>428.05</v>
      </c>
      <c r="B2458" s="11">
        <v>246.07</v>
      </c>
      <c r="C2458" s="11">
        <v>1</v>
      </c>
      <c r="D2458" s="11">
        <v>0.05</v>
      </c>
    </row>
    <row r="2459" spans="1:4" x14ac:dyDescent="0.25">
      <c r="A2459" s="11">
        <v>1562.43</v>
      </c>
      <c r="B2459" s="11">
        <v>1195.6300000000001</v>
      </c>
      <c r="C2459" s="11">
        <v>4</v>
      </c>
      <c r="D2459" s="11">
        <v>0.1</v>
      </c>
    </row>
    <row r="2460" spans="1:4" x14ac:dyDescent="0.25">
      <c r="A2460" s="11">
        <v>1102.791777777778</v>
      </c>
      <c r="B2460" s="11">
        <v>242.98</v>
      </c>
      <c r="C2460" s="11">
        <v>3</v>
      </c>
      <c r="D2460" s="11">
        <v>0</v>
      </c>
    </row>
    <row r="2461" spans="1:4" x14ac:dyDescent="0.25">
      <c r="A2461" s="11">
        <v>1102.791777777778</v>
      </c>
      <c r="B2461" s="11">
        <v>242.98</v>
      </c>
      <c r="C2461" s="11">
        <v>3</v>
      </c>
      <c r="D2461" s="11">
        <v>0.15</v>
      </c>
    </row>
    <row r="2462" spans="1:4" x14ac:dyDescent="0.25">
      <c r="A2462" s="11">
        <v>1015.76</v>
      </c>
      <c r="B2462" s="11">
        <v>584.4</v>
      </c>
      <c r="C2462" s="11">
        <v>4</v>
      </c>
      <c r="D2462" s="11">
        <v>0.05</v>
      </c>
    </row>
    <row r="2463" spans="1:4" x14ac:dyDescent="0.25">
      <c r="A2463" s="11">
        <v>1134.8</v>
      </c>
      <c r="B2463" s="11">
        <v>675.1</v>
      </c>
      <c r="C2463" s="11">
        <v>4</v>
      </c>
      <c r="D2463" s="11">
        <v>0.1</v>
      </c>
    </row>
    <row r="2464" spans="1:4" x14ac:dyDescent="0.25">
      <c r="A2464" s="11">
        <v>388.26</v>
      </c>
      <c r="B2464" s="11">
        <v>199.3</v>
      </c>
      <c r="C2464" s="11">
        <v>1</v>
      </c>
      <c r="D2464" s="11">
        <v>0.15</v>
      </c>
    </row>
    <row r="2465" spans="1:4" x14ac:dyDescent="0.25">
      <c r="A2465" s="11">
        <v>1134.8</v>
      </c>
      <c r="B2465" s="11">
        <v>675.1</v>
      </c>
      <c r="C2465" s="11">
        <v>2</v>
      </c>
      <c r="D2465" s="11">
        <v>0.15</v>
      </c>
    </row>
    <row r="2466" spans="1:4" x14ac:dyDescent="0.25">
      <c r="A2466" s="11">
        <v>1487.41</v>
      </c>
      <c r="B2466" s="11">
        <v>813.07</v>
      </c>
      <c r="C2466" s="11">
        <v>1</v>
      </c>
      <c r="D2466" s="11">
        <v>0.15</v>
      </c>
    </row>
    <row r="2467" spans="1:4" x14ac:dyDescent="0.25">
      <c r="A2467" s="11">
        <v>248.57</v>
      </c>
      <c r="B2467" s="11">
        <v>190.67</v>
      </c>
      <c r="C2467" s="11">
        <v>5</v>
      </c>
      <c r="D2467" s="11">
        <v>0.05</v>
      </c>
    </row>
    <row r="2468" spans="1:4" x14ac:dyDescent="0.25">
      <c r="A2468" s="11">
        <v>1635.01</v>
      </c>
      <c r="B2468" s="11">
        <v>1043.29</v>
      </c>
      <c r="C2468" s="11">
        <v>4</v>
      </c>
      <c r="D2468" s="11">
        <v>0</v>
      </c>
    </row>
    <row r="2469" spans="1:4" x14ac:dyDescent="0.25">
      <c r="A2469" s="11">
        <v>1227.24</v>
      </c>
      <c r="B2469" s="11">
        <v>977.09</v>
      </c>
      <c r="C2469" s="11">
        <v>3</v>
      </c>
      <c r="D2469" s="11">
        <v>0.05</v>
      </c>
    </row>
    <row r="2470" spans="1:4" x14ac:dyDescent="0.25">
      <c r="A2470" s="11">
        <v>109.78</v>
      </c>
      <c r="B2470" s="11">
        <v>70.59</v>
      </c>
      <c r="C2470" s="11">
        <v>3</v>
      </c>
      <c r="D2470" s="11">
        <v>0.15</v>
      </c>
    </row>
    <row r="2471" spans="1:4" x14ac:dyDescent="0.25">
      <c r="A2471" s="11">
        <v>25.57</v>
      </c>
      <c r="B2471" s="11">
        <v>19.05</v>
      </c>
      <c r="C2471" s="11">
        <v>3</v>
      </c>
      <c r="D2471" s="11">
        <v>0.05</v>
      </c>
    </row>
    <row r="2472" spans="1:4" x14ac:dyDescent="0.25">
      <c r="A2472" s="11">
        <v>1342.75</v>
      </c>
      <c r="B2472" s="11">
        <v>797.94</v>
      </c>
      <c r="C2472" s="11">
        <v>5</v>
      </c>
      <c r="D2472" s="11">
        <v>0</v>
      </c>
    </row>
    <row r="2473" spans="1:4" x14ac:dyDescent="0.25">
      <c r="A2473" s="11">
        <v>1286.55</v>
      </c>
      <c r="B2473" s="11">
        <v>797.54</v>
      </c>
      <c r="C2473" s="11">
        <v>3</v>
      </c>
      <c r="D2473" s="11">
        <v>0</v>
      </c>
    </row>
    <row r="2474" spans="1:4" x14ac:dyDescent="0.25">
      <c r="A2474" s="11">
        <v>109.78</v>
      </c>
      <c r="B2474" s="11">
        <v>70.59</v>
      </c>
      <c r="C2474" s="11">
        <v>1</v>
      </c>
      <c r="D2474" s="11">
        <v>0.15</v>
      </c>
    </row>
    <row r="2475" spans="1:4" x14ac:dyDescent="0.25">
      <c r="A2475" s="11">
        <v>1858.75</v>
      </c>
      <c r="B2475" s="11">
        <v>1451.16</v>
      </c>
      <c r="C2475" s="11">
        <v>1</v>
      </c>
      <c r="D2475" s="11">
        <v>0.05</v>
      </c>
    </row>
    <row r="2476" spans="1:4" x14ac:dyDescent="0.25">
      <c r="A2476" s="11">
        <v>1878.47</v>
      </c>
      <c r="B2476" s="11">
        <v>1014.91</v>
      </c>
      <c r="C2476" s="11">
        <v>5</v>
      </c>
      <c r="D2476" s="11">
        <v>0.1</v>
      </c>
    </row>
    <row r="2477" spans="1:4" x14ac:dyDescent="0.25">
      <c r="A2477" s="11">
        <v>1635.01</v>
      </c>
      <c r="B2477" s="11">
        <v>1043.29</v>
      </c>
      <c r="C2477" s="11">
        <v>3</v>
      </c>
      <c r="D2477" s="11">
        <v>0.15</v>
      </c>
    </row>
    <row r="2478" spans="1:4" x14ac:dyDescent="0.25">
      <c r="A2478" s="11">
        <v>1798.97</v>
      </c>
      <c r="B2478" s="11">
        <v>1329.15</v>
      </c>
      <c r="C2478" s="11">
        <v>1</v>
      </c>
      <c r="D2478" s="11">
        <v>0.05</v>
      </c>
    </row>
    <row r="2479" spans="1:4" x14ac:dyDescent="0.25">
      <c r="A2479" s="11">
        <v>1474.12</v>
      </c>
      <c r="B2479" s="11">
        <v>764.02</v>
      </c>
      <c r="C2479" s="11">
        <v>4</v>
      </c>
      <c r="D2479" s="11">
        <v>0.15</v>
      </c>
    </row>
    <row r="2480" spans="1:4" x14ac:dyDescent="0.25">
      <c r="A2480" s="11">
        <v>1474.12</v>
      </c>
      <c r="B2480" s="11">
        <v>764.02</v>
      </c>
      <c r="C2480" s="11">
        <v>4</v>
      </c>
      <c r="D2480" s="11">
        <v>0.15</v>
      </c>
    </row>
    <row r="2481" spans="1:4" x14ac:dyDescent="0.25">
      <c r="A2481" s="11">
        <v>564.41999999999996</v>
      </c>
      <c r="B2481" s="11">
        <v>293.95999999999998</v>
      </c>
      <c r="C2481" s="11">
        <v>2</v>
      </c>
      <c r="D2481" s="11">
        <v>0.1</v>
      </c>
    </row>
    <row r="2482" spans="1:4" x14ac:dyDescent="0.25">
      <c r="A2482" s="11">
        <v>1197.18</v>
      </c>
      <c r="B2482" s="11">
        <v>722.74</v>
      </c>
      <c r="C2482" s="11">
        <v>3</v>
      </c>
      <c r="D2482" s="11">
        <v>0</v>
      </c>
    </row>
    <row r="2483" spans="1:4" x14ac:dyDescent="0.25">
      <c r="A2483" s="11">
        <v>1762.92</v>
      </c>
      <c r="B2483" s="11">
        <v>1346.48</v>
      </c>
      <c r="C2483" s="11">
        <v>2</v>
      </c>
      <c r="D2483" s="11">
        <v>0.05</v>
      </c>
    </row>
    <row r="2484" spans="1:4" x14ac:dyDescent="0.25">
      <c r="A2484" s="11">
        <v>1015.76</v>
      </c>
      <c r="B2484" s="11">
        <v>584.4</v>
      </c>
      <c r="C2484" s="11">
        <v>2</v>
      </c>
      <c r="D2484" s="11">
        <v>0</v>
      </c>
    </row>
    <row r="2485" spans="1:4" x14ac:dyDescent="0.25">
      <c r="A2485" s="11">
        <v>1227.24</v>
      </c>
      <c r="B2485" s="11">
        <v>977.09</v>
      </c>
      <c r="C2485" s="11">
        <v>3</v>
      </c>
      <c r="D2485" s="11">
        <v>0</v>
      </c>
    </row>
    <row r="2486" spans="1:4" x14ac:dyDescent="0.25">
      <c r="A2486" s="11">
        <v>1044.6400000000001</v>
      </c>
      <c r="B2486" s="11">
        <v>775.07</v>
      </c>
      <c r="C2486" s="11">
        <v>2</v>
      </c>
      <c r="D2486" s="11">
        <v>0.15</v>
      </c>
    </row>
    <row r="2487" spans="1:4" x14ac:dyDescent="0.25">
      <c r="A2487" s="11">
        <v>1879.08</v>
      </c>
      <c r="B2487" s="11">
        <v>1004.56</v>
      </c>
      <c r="C2487" s="11">
        <v>3</v>
      </c>
      <c r="D2487" s="11">
        <v>0</v>
      </c>
    </row>
    <row r="2488" spans="1:4" x14ac:dyDescent="0.25">
      <c r="A2488" s="11">
        <v>1102.791777777778</v>
      </c>
      <c r="B2488" s="11">
        <v>242.98</v>
      </c>
      <c r="C2488" s="11">
        <v>2</v>
      </c>
      <c r="D2488" s="11">
        <v>0.05</v>
      </c>
    </row>
    <row r="2489" spans="1:4" x14ac:dyDescent="0.25">
      <c r="A2489" s="11">
        <v>1485.05</v>
      </c>
      <c r="B2489" s="11">
        <v>988.31</v>
      </c>
      <c r="C2489" s="11">
        <v>5</v>
      </c>
      <c r="D2489" s="11">
        <v>0.1</v>
      </c>
    </row>
    <row r="2490" spans="1:4" x14ac:dyDescent="0.25">
      <c r="A2490" s="11">
        <v>1562.43</v>
      </c>
      <c r="B2490" s="11">
        <v>1195.6300000000001</v>
      </c>
      <c r="C2490" s="11">
        <v>3</v>
      </c>
      <c r="D2490" s="11">
        <v>0.05</v>
      </c>
    </row>
    <row r="2491" spans="1:4" x14ac:dyDescent="0.25">
      <c r="A2491" s="11">
        <v>248.57</v>
      </c>
      <c r="B2491" s="11">
        <v>190.67</v>
      </c>
      <c r="C2491" s="11">
        <v>1</v>
      </c>
      <c r="D2491" s="11">
        <v>0</v>
      </c>
    </row>
    <row r="2492" spans="1:4" x14ac:dyDescent="0.25">
      <c r="A2492" s="11">
        <v>1635.01</v>
      </c>
      <c r="B2492" s="11">
        <v>1043.29</v>
      </c>
      <c r="C2492" s="11">
        <v>1</v>
      </c>
      <c r="D2492" s="11">
        <v>0.1</v>
      </c>
    </row>
    <row r="2493" spans="1:4" x14ac:dyDescent="0.25">
      <c r="A2493" s="11">
        <v>673.78</v>
      </c>
      <c r="B2493" s="11">
        <v>363.33</v>
      </c>
      <c r="C2493" s="11">
        <v>4</v>
      </c>
      <c r="D2493" s="11">
        <v>0.1</v>
      </c>
    </row>
    <row r="2494" spans="1:4" x14ac:dyDescent="0.25">
      <c r="A2494" s="11">
        <v>1501.46</v>
      </c>
      <c r="B2494" s="11">
        <v>1167.73</v>
      </c>
      <c r="C2494" s="11">
        <v>4</v>
      </c>
      <c r="D2494" s="11">
        <v>0</v>
      </c>
    </row>
    <row r="2495" spans="1:4" x14ac:dyDescent="0.25">
      <c r="A2495" s="11">
        <v>1194.1199999999999</v>
      </c>
      <c r="B2495" s="11">
        <v>838.95</v>
      </c>
      <c r="C2495" s="11">
        <v>3</v>
      </c>
      <c r="D2495" s="11">
        <v>0.1</v>
      </c>
    </row>
    <row r="2496" spans="1:4" x14ac:dyDescent="0.25">
      <c r="A2496" s="11">
        <v>1762.92</v>
      </c>
      <c r="B2496" s="11">
        <v>1346.48</v>
      </c>
      <c r="C2496" s="11">
        <v>5</v>
      </c>
      <c r="D2496" s="11">
        <v>0.05</v>
      </c>
    </row>
    <row r="2497" spans="1:4" x14ac:dyDescent="0.25">
      <c r="A2497" s="11">
        <v>1879.08</v>
      </c>
      <c r="B2497" s="11">
        <v>1004.56</v>
      </c>
      <c r="C2497" s="11">
        <v>4</v>
      </c>
      <c r="D2497" s="11">
        <v>0.15</v>
      </c>
    </row>
    <row r="2498" spans="1:4" x14ac:dyDescent="0.25">
      <c r="A2498" s="11">
        <v>1745.61</v>
      </c>
      <c r="B2498" s="11">
        <v>1322.44</v>
      </c>
      <c r="C2498" s="11">
        <v>1</v>
      </c>
      <c r="D2498" s="11">
        <v>0.05</v>
      </c>
    </row>
    <row r="2499" spans="1:4" x14ac:dyDescent="0.25">
      <c r="A2499" s="11">
        <v>1798.97</v>
      </c>
      <c r="B2499" s="11">
        <v>1329.15</v>
      </c>
      <c r="C2499" s="11">
        <v>2</v>
      </c>
      <c r="D2499" s="11">
        <v>0.05</v>
      </c>
    </row>
    <row r="2500" spans="1:4" x14ac:dyDescent="0.25">
      <c r="A2500" s="11">
        <v>25.57</v>
      </c>
      <c r="B2500" s="11">
        <v>19.05</v>
      </c>
      <c r="C2500" s="11">
        <v>1</v>
      </c>
      <c r="D2500" s="11">
        <v>0</v>
      </c>
    </row>
    <row r="2501" spans="1:4" x14ac:dyDescent="0.25">
      <c r="A2501" s="11">
        <v>1102.791777777778</v>
      </c>
      <c r="B2501" s="11">
        <v>742.26521739130465</v>
      </c>
      <c r="C2501" s="11">
        <v>1</v>
      </c>
      <c r="D2501" s="11">
        <v>0.15</v>
      </c>
    </row>
    <row r="2502" spans="1:4" x14ac:dyDescent="0.25">
      <c r="A2502" s="11">
        <v>1165.3699999999999</v>
      </c>
      <c r="B2502" s="11">
        <v>926.55</v>
      </c>
      <c r="C2502" s="11">
        <v>2</v>
      </c>
      <c r="D2502" s="11">
        <v>0</v>
      </c>
    </row>
    <row r="2503" spans="1:4" x14ac:dyDescent="0.25">
      <c r="A2503" s="11">
        <v>1165.3699999999999</v>
      </c>
      <c r="B2503" s="11">
        <v>926.55</v>
      </c>
      <c r="C2503" s="11">
        <v>5</v>
      </c>
      <c r="D2503" s="11">
        <v>0</v>
      </c>
    </row>
    <row r="2504" spans="1:4" x14ac:dyDescent="0.25">
      <c r="A2504" s="11">
        <v>1745.61</v>
      </c>
      <c r="B2504" s="11">
        <v>1322.44</v>
      </c>
      <c r="C2504" s="11">
        <v>4</v>
      </c>
      <c r="D2504" s="11">
        <v>0.1</v>
      </c>
    </row>
    <row r="2505" spans="1:4" x14ac:dyDescent="0.25">
      <c r="A2505" s="11">
        <v>1952.65</v>
      </c>
      <c r="B2505" s="11">
        <v>1451.27</v>
      </c>
      <c r="C2505" s="11">
        <v>1</v>
      </c>
      <c r="D2505" s="11">
        <v>0.15</v>
      </c>
    </row>
    <row r="2506" spans="1:4" x14ac:dyDescent="0.25">
      <c r="A2506" s="11">
        <v>1246.1099999999999</v>
      </c>
      <c r="B2506" s="11">
        <v>833.52</v>
      </c>
      <c r="C2506" s="11">
        <v>5</v>
      </c>
      <c r="D2506" s="11">
        <v>0</v>
      </c>
    </row>
    <row r="2507" spans="1:4" x14ac:dyDescent="0.25">
      <c r="A2507" s="11">
        <v>818.76</v>
      </c>
      <c r="B2507" s="11">
        <v>527.62</v>
      </c>
      <c r="C2507" s="11">
        <v>5</v>
      </c>
      <c r="D2507" s="11">
        <v>0.05</v>
      </c>
    </row>
    <row r="2508" spans="1:4" x14ac:dyDescent="0.25">
      <c r="A2508" s="11">
        <v>1286.55</v>
      </c>
      <c r="B2508" s="11">
        <v>797.54</v>
      </c>
      <c r="C2508" s="11">
        <v>1</v>
      </c>
      <c r="D2508" s="11">
        <v>0</v>
      </c>
    </row>
    <row r="2509" spans="1:4" x14ac:dyDescent="0.25">
      <c r="A2509" s="11">
        <v>1165.3699999999999</v>
      </c>
      <c r="B2509" s="11">
        <v>926.55</v>
      </c>
      <c r="C2509" s="11">
        <v>1</v>
      </c>
      <c r="D2509" s="11">
        <v>0</v>
      </c>
    </row>
    <row r="2510" spans="1:4" x14ac:dyDescent="0.25">
      <c r="A2510" s="11">
        <v>1015.76</v>
      </c>
      <c r="B2510" s="11">
        <v>584.4</v>
      </c>
      <c r="C2510" s="11">
        <v>3</v>
      </c>
      <c r="D2510" s="11">
        <v>0</v>
      </c>
    </row>
    <row r="2511" spans="1:4" x14ac:dyDescent="0.25">
      <c r="A2511" s="11">
        <v>1227.24</v>
      </c>
      <c r="B2511" s="11">
        <v>977.09</v>
      </c>
      <c r="C2511" s="11">
        <v>3</v>
      </c>
      <c r="D2511" s="11">
        <v>0</v>
      </c>
    </row>
    <row r="2512" spans="1:4" x14ac:dyDescent="0.25">
      <c r="A2512" s="11">
        <v>248.57</v>
      </c>
      <c r="B2512" s="11">
        <v>190.67</v>
      </c>
      <c r="C2512" s="11">
        <v>4</v>
      </c>
      <c r="D2512" s="11">
        <v>0.1</v>
      </c>
    </row>
    <row r="2513" spans="1:4" x14ac:dyDescent="0.25">
      <c r="A2513" s="11">
        <v>1044.6400000000001</v>
      </c>
      <c r="B2513" s="11">
        <v>775.07</v>
      </c>
      <c r="C2513" s="11">
        <v>2</v>
      </c>
      <c r="D2513" s="11">
        <v>0.05</v>
      </c>
    </row>
    <row r="2514" spans="1:4" x14ac:dyDescent="0.25">
      <c r="A2514" s="11">
        <v>1227.24</v>
      </c>
      <c r="B2514" s="11">
        <v>977.09</v>
      </c>
      <c r="C2514" s="11">
        <v>1</v>
      </c>
      <c r="D2514" s="11">
        <v>0.05</v>
      </c>
    </row>
    <row r="2515" spans="1:4" x14ac:dyDescent="0.25">
      <c r="A2515" s="11">
        <v>1102.791777777778</v>
      </c>
      <c r="B2515" s="11">
        <v>169.03</v>
      </c>
      <c r="C2515" s="11">
        <v>1</v>
      </c>
      <c r="D2515" s="11">
        <v>0.05</v>
      </c>
    </row>
    <row r="2516" spans="1:4" x14ac:dyDescent="0.25">
      <c r="A2516" s="11">
        <v>1193.0899999999999</v>
      </c>
      <c r="B2516" s="11">
        <v>818.24</v>
      </c>
      <c r="C2516" s="11">
        <v>2</v>
      </c>
      <c r="D2516" s="11">
        <v>0</v>
      </c>
    </row>
    <row r="2517" spans="1:4" x14ac:dyDescent="0.25">
      <c r="A2517" s="11">
        <v>1745.61</v>
      </c>
      <c r="B2517" s="11">
        <v>1322.44</v>
      </c>
      <c r="C2517" s="11">
        <v>2</v>
      </c>
      <c r="D2517" s="11">
        <v>0.1</v>
      </c>
    </row>
    <row r="2518" spans="1:4" x14ac:dyDescent="0.25">
      <c r="A2518" s="11">
        <v>123.19</v>
      </c>
      <c r="B2518" s="11">
        <v>80.36</v>
      </c>
      <c r="C2518" s="11">
        <v>4</v>
      </c>
      <c r="D2518" s="11">
        <v>0</v>
      </c>
    </row>
    <row r="2519" spans="1:4" x14ac:dyDescent="0.25">
      <c r="A2519" s="11">
        <v>1246.1099999999999</v>
      </c>
      <c r="B2519" s="11">
        <v>833.52</v>
      </c>
      <c r="C2519" s="11">
        <v>1</v>
      </c>
      <c r="D2519" s="11">
        <v>0.1</v>
      </c>
    </row>
    <row r="2520" spans="1:4" x14ac:dyDescent="0.25">
      <c r="A2520" s="11">
        <v>1853.77</v>
      </c>
      <c r="B2520" s="11">
        <v>1363.52</v>
      </c>
      <c r="C2520" s="11">
        <v>5</v>
      </c>
      <c r="D2520" s="11">
        <v>0.15</v>
      </c>
    </row>
    <row r="2521" spans="1:4" x14ac:dyDescent="0.25">
      <c r="A2521" s="11">
        <v>564.41999999999996</v>
      </c>
      <c r="B2521" s="11">
        <v>293.95999999999998</v>
      </c>
      <c r="C2521" s="11">
        <v>2</v>
      </c>
      <c r="D2521" s="11">
        <v>0.1</v>
      </c>
    </row>
    <row r="2522" spans="1:4" x14ac:dyDescent="0.25">
      <c r="A2522" s="11">
        <v>29.24</v>
      </c>
      <c r="B2522" s="11">
        <v>742.26521739130465</v>
      </c>
      <c r="C2522" s="11">
        <v>2</v>
      </c>
      <c r="D2522" s="11">
        <v>0.1</v>
      </c>
    </row>
    <row r="2523" spans="1:4" x14ac:dyDescent="0.25">
      <c r="A2523" s="11">
        <v>1635.01</v>
      </c>
      <c r="B2523" s="11">
        <v>1043.29</v>
      </c>
      <c r="C2523" s="11">
        <v>5</v>
      </c>
      <c r="D2523" s="11">
        <v>0</v>
      </c>
    </row>
    <row r="2524" spans="1:4" x14ac:dyDescent="0.25">
      <c r="A2524" s="11">
        <v>1193.0899999999999</v>
      </c>
      <c r="B2524" s="11">
        <v>818.24</v>
      </c>
      <c r="C2524" s="11">
        <v>2</v>
      </c>
      <c r="D2524" s="11">
        <v>0</v>
      </c>
    </row>
    <row r="2525" spans="1:4" x14ac:dyDescent="0.25">
      <c r="A2525" s="11">
        <v>1044.6400000000001</v>
      </c>
      <c r="B2525" s="11">
        <v>775.07</v>
      </c>
      <c r="C2525" s="11">
        <v>5</v>
      </c>
      <c r="D2525" s="11">
        <v>0.15</v>
      </c>
    </row>
    <row r="2526" spans="1:4" x14ac:dyDescent="0.25">
      <c r="A2526" s="11">
        <v>1879.08</v>
      </c>
      <c r="B2526" s="11">
        <v>1004.56</v>
      </c>
      <c r="C2526" s="11">
        <v>5</v>
      </c>
      <c r="D2526" s="11">
        <v>0</v>
      </c>
    </row>
    <row r="2527" spans="1:4" x14ac:dyDescent="0.25">
      <c r="A2527" s="11">
        <v>25.57</v>
      </c>
      <c r="B2527" s="11">
        <v>19.05</v>
      </c>
      <c r="C2527" s="11">
        <v>1</v>
      </c>
      <c r="D2527" s="11">
        <v>0.1</v>
      </c>
    </row>
    <row r="2528" spans="1:4" x14ac:dyDescent="0.25">
      <c r="A2528" s="11">
        <v>1879.08</v>
      </c>
      <c r="B2528" s="11">
        <v>1004.56</v>
      </c>
      <c r="C2528" s="11">
        <v>3</v>
      </c>
      <c r="D2528" s="11">
        <v>0.05</v>
      </c>
    </row>
    <row r="2529" spans="1:4" x14ac:dyDescent="0.25">
      <c r="A2529" s="11">
        <v>248.57</v>
      </c>
      <c r="B2529" s="11">
        <v>190.67</v>
      </c>
      <c r="C2529" s="11">
        <v>5</v>
      </c>
      <c r="D2529" s="11">
        <v>0.15</v>
      </c>
    </row>
    <row r="2530" spans="1:4" x14ac:dyDescent="0.25">
      <c r="A2530" s="11">
        <v>540.94000000000005</v>
      </c>
      <c r="B2530" s="11">
        <v>398.25</v>
      </c>
      <c r="C2530" s="11">
        <v>5</v>
      </c>
      <c r="D2530" s="11">
        <v>0.1</v>
      </c>
    </row>
    <row r="2531" spans="1:4" x14ac:dyDescent="0.25">
      <c r="A2531" s="11">
        <v>1165.3699999999999</v>
      </c>
      <c r="B2531" s="11">
        <v>926.55</v>
      </c>
      <c r="C2531" s="11">
        <v>5</v>
      </c>
      <c r="D2531" s="11">
        <v>0</v>
      </c>
    </row>
    <row r="2532" spans="1:4" x14ac:dyDescent="0.25">
      <c r="A2532" s="11">
        <v>388.26</v>
      </c>
      <c r="B2532" s="11">
        <v>199.3</v>
      </c>
      <c r="C2532" s="11">
        <v>4</v>
      </c>
      <c r="D2532" s="11">
        <v>0.1</v>
      </c>
    </row>
    <row r="2533" spans="1:4" x14ac:dyDescent="0.25">
      <c r="A2533" s="11">
        <v>1246.1099999999999</v>
      </c>
      <c r="B2533" s="11">
        <v>833.52</v>
      </c>
      <c r="C2533" s="11">
        <v>2</v>
      </c>
      <c r="D2533" s="11">
        <v>0.15</v>
      </c>
    </row>
    <row r="2534" spans="1:4" x14ac:dyDescent="0.25">
      <c r="A2534" s="11">
        <v>1095.72</v>
      </c>
      <c r="B2534" s="11">
        <v>822.2</v>
      </c>
      <c r="C2534" s="11">
        <v>1</v>
      </c>
      <c r="D2534" s="11">
        <v>0.05</v>
      </c>
    </row>
    <row r="2535" spans="1:4" x14ac:dyDescent="0.25">
      <c r="A2535" s="11">
        <v>1227.24</v>
      </c>
      <c r="B2535" s="11">
        <v>977.09</v>
      </c>
      <c r="C2535" s="11">
        <v>4</v>
      </c>
      <c r="D2535" s="11">
        <v>0.05</v>
      </c>
    </row>
    <row r="2536" spans="1:4" x14ac:dyDescent="0.25">
      <c r="A2536" s="11">
        <v>818.76</v>
      </c>
      <c r="B2536" s="11">
        <v>527.62</v>
      </c>
      <c r="C2536" s="11">
        <v>3</v>
      </c>
      <c r="D2536" s="11">
        <v>0</v>
      </c>
    </row>
    <row r="2537" spans="1:4" x14ac:dyDescent="0.25">
      <c r="A2537" s="11">
        <v>1102.791777777778</v>
      </c>
      <c r="B2537" s="11">
        <v>742.26521739130465</v>
      </c>
      <c r="C2537" s="11">
        <v>4</v>
      </c>
      <c r="D2537" s="11">
        <v>0.05</v>
      </c>
    </row>
    <row r="2538" spans="1:4" x14ac:dyDescent="0.25">
      <c r="A2538" s="11">
        <v>1102.791777777778</v>
      </c>
      <c r="B2538" s="11">
        <v>742.26521739130465</v>
      </c>
      <c r="C2538" s="11">
        <v>3</v>
      </c>
      <c r="D2538" s="11">
        <v>0.15</v>
      </c>
    </row>
    <row r="2539" spans="1:4" x14ac:dyDescent="0.25">
      <c r="A2539" s="11">
        <v>1079.8900000000001</v>
      </c>
      <c r="B2539" s="11">
        <v>703.83</v>
      </c>
      <c r="C2539" s="11">
        <v>2</v>
      </c>
      <c r="D2539" s="11">
        <v>0</v>
      </c>
    </row>
    <row r="2540" spans="1:4" x14ac:dyDescent="0.25">
      <c r="A2540" s="11">
        <v>429.15</v>
      </c>
      <c r="B2540" s="11">
        <v>258.72000000000003</v>
      </c>
      <c r="C2540" s="11">
        <v>2</v>
      </c>
      <c r="D2540" s="11">
        <v>0.05</v>
      </c>
    </row>
    <row r="2541" spans="1:4" x14ac:dyDescent="0.25">
      <c r="A2541" s="11">
        <v>1102.791777777778</v>
      </c>
      <c r="B2541" s="11">
        <v>316.63</v>
      </c>
      <c r="C2541" s="11">
        <v>4</v>
      </c>
      <c r="D2541" s="11">
        <v>0.1</v>
      </c>
    </row>
    <row r="2542" spans="1:4" x14ac:dyDescent="0.25">
      <c r="A2542" s="11">
        <v>1798.97</v>
      </c>
      <c r="B2542" s="11">
        <v>1329.15</v>
      </c>
      <c r="C2542" s="11">
        <v>4</v>
      </c>
      <c r="D2542" s="11">
        <v>0.1</v>
      </c>
    </row>
    <row r="2543" spans="1:4" x14ac:dyDescent="0.25">
      <c r="A2543" s="11">
        <v>540.94000000000005</v>
      </c>
      <c r="B2543" s="11">
        <v>398.25</v>
      </c>
      <c r="C2543" s="11">
        <v>5</v>
      </c>
      <c r="D2543" s="11">
        <v>0.05</v>
      </c>
    </row>
    <row r="2544" spans="1:4" x14ac:dyDescent="0.25">
      <c r="A2544" s="11">
        <v>1044.6400000000001</v>
      </c>
      <c r="B2544" s="11">
        <v>775.07</v>
      </c>
      <c r="C2544" s="11">
        <v>4</v>
      </c>
      <c r="D2544" s="11">
        <v>0.15</v>
      </c>
    </row>
    <row r="2545" spans="1:4" x14ac:dyDescent="0.25">
      <c r="A2545" s="11">
        <v>428.05</v>
      </c>
      <c r="B2545" s="11">
        <v>246.07</v>
      </c>
      <c r="C2545" s="11">
        <v>5</v>
      </c>
      <c r="D2545" s="11">
        <v>0.1</v>
      </c>
    </row>
    <row r="2546" spans="1:4" x14ac:dyDescent="0.25">
      <c r="A2546" s="11">
        <v>1474.12</v>
      </c>
      <c r="B2546" s="11">
        <v>764.02</v>
      </c>
      <c r="C2546" s="11">
        <v>3</v>
      </c>
      <c r="D2546" s="11">
        <v>0.15</v>
      </c>
    </row>
    <row r="2547" spans="1:4" x14ac:dyDescent="0.25">
      <c r="A2547" s="11">
        <v>1878.47</v>
      </c>
      <c r="B2547" s="11">
        <v>1014.91</v>
      </c>
      <c r="C2547" s="11">
        <v>5</v>
      </c>
      <c r="D2547" s="11">
        <v>0.05</v>
      </c>
    </row>
    <row r="2548" spans="1:4" x14ac:dyDescent="0.25">
      <c r="A2548" s="11">
        <v>1216.3599999999999</v>
      </c>
      <c r="B2548" s="11">
        <v>794.8</v>
      </c>
      <c r="C2548" s="11">
        <v>2</v>
      </c>
      <c r="D2548" s="11">
        <v>0.1</v>
      </c>
    </row>
    <row r="2549" spans="1:4" x14ac:dyDescent="0.25">
      <c r="A2549" s="11">
        <v>1879.08</v>
      </c>
      <c r="B2549" s="11">
        <v>1004.56</v>
      </c>
      <c r="C2549" s="11">
        <v>1</v>
      </c>
      <c r="D2549" s="11">
        <v>0.15</v>
      </c>
    </row>
    <row r="2550" spans="1:4" x14ac:dyDescent="0.25">
      <c r="A2550" s="11">
        <v>1272.23</v>
      </c>
      <c r="B2550" s="11">
        <v>952.65</v>
      </c>
      <c r="C2550" s="11">
        <v>4</v>
      </c>
      <c r="D2550" s="11">
        <v>0</v>
      </c>
    </row>
    <row r="2551" spans="1:4" x14ac:dyDescent="0.25">
      <c r="A2551" s="11">
        <v>270.45</v>
      </c>
      <c r="B2551" s="11">
        <v>742.26521739130465</v>
      </c>
      <c r="C2551" s="11">
        <v>1</v>
      </c>
      <c r="D2551" s="11">
        <v>0</v>
      </c>
    </row>
    <row r="2552" spans="1:4" x14ac:dyDescent="0.25">
      <c r="A2552" s="11">
        <v>1102.791777777778</v>
      </c>
      <c r="B2552" s="11">
        <v>742.26521739130465</v>
      </c>
      <c r="C2552" s="11">
        <v>5</v>
      </c>
      <c r="D2552" s="11">
        <v>0</v>
      </c>
    </row>
    <row r="2553" spans="1:4" x14ac:dyDescent="0.25">
      <c r="A2553" s="11">
        <v>1102.791777777778</v>
      </c>
      <c r="B2553" s="11">
        <v>169.03</v>
      </c>
      <c r="C2553" s="11">
        <v>2</v>
      </c>
      <c r="D2553" s="11">
        <v>0.15</v>
      </c>
    </row>
    <row r="2554" spans="1:4" x14ac:dyDescent="0.25">
      <c r="A2554" s="11">
        <v>1501.46</v>
      </c>
      <c r="B2554" s="11">
        <v>1167.73</v>
      </c>
      <c r="C2554" s="11">
        <v>1</v>
      </c>
      <c r="D2554" s="11">
        <v>0.05</v>
      </c>
    </row>
    <row r="2555" spans="1:4" x14ac:dyDescent="0.25">
      <c r="A2555" s="11">
        <v>428.05</v>
      </c>
      <c r="B2555" s="11">
        <v>246.07</v>
      </c>
      <c r="C2555" s="11">
        <v>2</v>
      </c>
      <c r="D2555" s="11">
        <v>0</v>
      </c>
    </row>
    <row r="2556" spans="1:4" x14ac:dyDescent="0.25">
      <c r="A2556" s="11">
        <v>1396.22</v>
      </c>
      <c r="B2556" s="11">
        <v>1004.09</v>
      </c>
      <c r="C2556" s="11">
        <v>4</v>
      </c>
      <c r="D2556" s="11">
        <v>0.05</v>
      </c>
    </row>
    <row r="2557" spans="1:4" x14ac:dyDescent="0.25">
      <c r="A2557" s="11">
        <v>1079.8900000000001</v>
      </c>
      <c r="B2557" s="11">
        <v>703.83</v>
      </c>
      <c r="C2557" s="11">
        <v>1</v>
      </c>
      <c r="D2557" s="11">
        <v>0.05</v>
      </c>
    </row>
    <row r="2558" spans="1:4" x14ac:dyDescent="0.25">
      <c r="A2558" s="11">
        <v>1396.22</v>
      </c>
      <c r="B2558" s="11">
        <v>1004.09</v>
      </c>
      <c r="C2558" s="11">
        <v>5</v>
      </c>
      <c r="D2558" s="11">
        <v>0.1</v>
      </c>
    </row>
    <row r="2559" spans="1:4" x14ac:dyDescent="0.25">
      <c r="A2559" s="11">
        <v>248.57</v>
      </c>
      <c r="B2559" s="11">
        <v>190.67</v>
      </c>
      <c r="C2559" s="11">
        <v>2</v>
      </c>
      <c r="D2559" s="11">
        <v>0.1</v>
      </c>
    </row>
    <row r="2560" spans="1:4" x14ac:dyDescent="0.25">
      <c r="A2560" s="11">
        <v>25.57</v>
      </c>
      <c r="B2560" s="11">
        <v>19.05</v>
      </c>
      <c r="C2560" s="11">
        <v>5</v>
      </c>
      <c r="D2560" s="11">
        <v>0.05</v>
      </c>
    </row>
    <row r="2561" spans="1:4" x14ac:dyDescent="0.25">
      <c r="A2561" s="11">
        <v>1853.77</v>
      </c>
      <c r="B2561" s="11">
        <v>1363.52</v>
      </c>
      <c r="C2561" s="11">
        <v>2</v>
      </c>
      <c r="D2561" s="11">
        <v>0.1</v>
      </c>
    </row>
    <row r="2562" spans="1:4" x14ac:dyDescent="0.25">
      <c r="A2562" s="11">
        <v>1227.24</v>
      </c>
      <c r="B2562" s="11">
        <v>977.09</v>
      </c>
      <c r="C2562" s="11">
        <v>2</v>
      </c>
      <c r="D2562" s="11">
        <v>0.05</v>
      </c>
    </row>
    <row r="2563" spans="1:4" x14ac:dyDescent="0.25">
      <c r="A2563" s="11">
        <v>1102.791777777778</v>
      </c>
      <c r="B2563" s="11">
        <v>742.26521739130465</v>
      </c>
      <c r="C2563" s="11">
        <v>4</v>
      </c>
      <c r="D2563" s="11">
        <v>0.15</v>
      </c>
    </row>
    <row r="2564" spans="1:4" x14ac:dyDescent="0.25">
      <c r="A2564" s="11">
        <v>109.78</v>
      </c>
      <c r="B2564" s="11">
        <v>70.59</v>
      </c>
      <c r="C2564" s="11">
        <v>2</v>
      </c>
      <c r="D2564" s="11">
        <v>0.05</v>
      </c>
    </row>
    <row r="2565" spans="1:4" x14ac:dyDescent="0.25">
      <c r="A2565" s="11">
        <v>1216.3599999999999</v>
      </c>
      <c r="B2565" s="11">
        <v>794.8</v>
      </c>
      <c r="C2565" s="11">
        <v>3</v>
      </c>
      <c r="D2565" s="11">
        <v>0.15</v>
      </c>
    </row>
    <row r="2566" spans="1:4" x14ac:dyDescent="0.25">
      <c r="A2566" s="11">
        <v>564.41999999999996</v>
      </c>
      <c r="B2566" s="11">
        <v>293.95999999999998</v>
      </c>
      <c r="C2566" s="11">
        <v>3</v>
      </c>
      <c r="D2566" s="11">
        <v>0.1</v>
      </c>
    </row>
    <row r="2567" spans="1:4" x14ac:dyDescent="0.25">
      <c r="A2567" s="11">
        <v>1194.1199999999999</v>
      </c>
      <c r="B2567" s="11">
        <v>838.95</v>
      </c>
      <c r="C2567" s="11">
        <v>1</v>
      </c>
      <c r="D2567" s="11">
        <v>0.15</v>
      </c>
    </row>
    <row r="2568" spans="1:4" x14ac:dyDescent="0.25">
      <c r="A2568" s="11">
        <v>1485.05</v>
      </c>
      <c r="B2568" s="11">
        <v>988.31</v>
      </c>
      <c r="C2568" s="11">
        <v>1</v>
      </c>
      <c r="D2568" s="11">
        <v>0.15</v>
      </c>
    </row>
    <row r="2569" spans="1:4" x14ac:dyDescent="0.25">
      <c r="A2569" s="11">
        <v>564.41999999999996</v>
      </c>
      <c r="B2569" s="11">
        <v>293.95999999999998</v>
      </c>
      <c r="C2569" s="11">
        <v>1</v>
      </c>
      <c r="D2569" s="11">
        <v>0</v>
      </c>
    </row>
    <row r="2570" spans="1:4" x14ac:dyDescent="0.25">
      <c r="A2570" s="11">
        <v>1673.69</v>
      </c>
      <c r="B2570" s="11">
        <v>1323.38</v>
      </c>
      <c r="C2570" s="11">
        <v>3</v>
      </c>
      <c r="D2570" s="11">
        <v>0.15</v>
      </c>
    </row>
    <row r="2571" spans="1:4" x14ac:dyDescent="0.25">
      <c r="A2571" s="11">
        <v>388.26</v>
      </c>
      <c r="B2571" s="11">
        <v>199.3</v>
      </c>
      <c r="C2571" s="11">
        <v>5</v>
      </c>
      <c r="D2571" s="11">
        <v>0.1</v>
      </c>
    </row>
    <row r="2572" spans="1:4" x14ac:dyDescent="0.25">
      <c r="A2572" s="11">
        <v>1858.75</v>
      </c>
      <c r="B2572" s="11">
        <v>1451.16</v>
      </c>
      <c r="C2572" s="11">
        <v>3</v>
      </c>
      <c r="D2572" s="11">
        <v>0.15</v>
      </c>
    </row>
    <row r="2573" spans="1:4" x14ac:dyDescent="0.25">
      <c r="A2573" s="11">
        <v>1853.77</v>
      </c>
      <c r="B2573" s="11">
        <v>1363.52</v>
      </c>
      <c r="C2573" s="11">
        <v>1</v>
      </c>
      <c r="D2573" s="11">
        <v>0</v>
      </c>
    </row>
    <row r="2574" spans="1:4" x14ac:dyDescent="0.25">
      <c r="A2574" s="11">
        <v>1853.77</v>
      </c>
      <c r="B2574" s="11">
        <v>1363.52</v>
      </c>
      <c r="C2574" s="11">
        <v>4</v>
      </c>
      <c r="D2574" s="11">
        <v>0.05</v>
      </c>
    </row>
    <row r="2575" spans="1:4" x14ac:dyDescent="0.25">
      <c r="A2575" s="11">
        <v>1635.01</v>
      </c>
      <c r="B2575" s="11">
        <v>1043.29</v>
      </c>
      <c r="C2575" s="11">
        <v>3</v>
      </c>
      <c r="D2575" s="11">
        <v>0.05</v>
      </c>
    </row>
    <row r="2576" spans="1:4" x14ac:dyDescent="0.25">
      <c r="A2576" s="11">
        <v>1193.0899999999999</v>
      </c>
      <c r="B2576" s="11">
        <v>818.24</v>
      </c>
      <c r="C2576" s="11">
        <v>3</v>
      </c>
      <c r="D2576" s="11">
        <v>0.05</v>
      </c>
    </row>
    <row r="2577" spans="1:4" x14ac:dyDescent="0.25">
      <c r="A2577" s="11">
        <v>388.26</v>
      </c>
      <c r="B2577" s="11">
        <v>199.3</v>
      </c>
      <c r="C2577" s="11">
        <v>2</v>
      </c>
      <c r="D2577" s="11">
        <v>0.05</v>
      </c>
    </row>
    <row r="2578" spans="1:4" x14ac:dyDescent="0.25">
      <c r="A2578" s="11">
        <v>1762.92</v>
      </c>
      <c r="B2578" s="11">
        <v>1346.48</v>
      </c>
      <c r="C2578" s="11">
        <v>1</v>
      </c>
      <c r="D2578" s="11">
        <v>0.15</v>
      </c>
    </row>
    <row r="2579" spans="1:4" x14ac:dyDescent="0.25">
      <c r="A2579" s="11">
        <v>1193.0899999999999</v>
      </c>
      <c r="B2579" s="11">
        <v>818.24</v>
      </c>
      <c r="C2579" s="11">
        <v>2</v>
      </c>
      <c r="D2579" s="11">
        <v>0.05</v>
      </c>
    </row>
    <row r="2580" spans="1:4" x14ac:dyDescent="0.25">
      <c r="A2580" s="11">
        <v>1562.43</v>
      </c>
      <c r="B2580" s="11">
        <v>1195.6300000000001</v>
      </c>
      <c r="C2580" s="11">
        <v>2.9905584572117316</v>
      </c>
      <c r="D2580" s="11">
        <v>0.05</v>
      </c>
    </row>
    <row r="2581" spans="1:4" x14ac:dyDescent="0.25">
      <c r="A2581" s="11">
        <v>1227.24</v>
      </c>
      <c r="B2581" s="11">
        <v>977.09</v>
      </c>
      <c r="C2581" s="11">
        <v>5</v>
      </c>
      <c r="D2581" s="11">
        <v>0</v>
      </c>
    </row>
    <row r="2582" spans="1:4" x14ac:dyDescent="0.25">
      <c r="A2582" s="11">
        <v>1227.24</v>
      </c>
      <c r="B2582" s="11">
        <v>977.09</v>
      </c>
      <c r="C2582" s="11">
        <v>1</v>
      </c>
      <c r="D2582" s="11">
        <v>0.1</v>
      </c>
    </row>
    <row r="2583" spans="1:4" x14ac:dyDescent="0.25">
      <c r="A2583" s="11">
        <v>1102.791777777778</v>
      </c>
      <c r="B2583" s="11">
        <v>164.01</v>
      </c>
      <c r="C2583" s="11">
        <v>4</v>
      </c>
      <c r="D2583" s="11">
        <v>0.05</v>
      </c>
    </row>
    <row r="2584" spans="1:4" x14ac:dyDescent="0.25">
      <c r="A2584" s="11">
        <v>1952.65</v>
      </c>
      <c r="B2584" s="11">
        <v>1451.27</v>
      </c>
      <c r="C2584" s="11">
        <v>4</v>
      </c>
      <c r="D2584" s="11">
        <v>0.15</v>
      </c>
    </row>
    <row r="2585" spans="1:4" x14ac:dyDescent="0.25">
      <c r="A2585" s="11">
        <v>1079.8900000000001</v>
      </c>
      <c r="B2585" s="11">
        <v>703.83</v>
      </c>
      <c r="C2585" s="11">
        <v>5</v>
      </c>
      <c r="D2585" s="11">
        <v>0</v>
      </c>
    </row>
    <row r="2586" spans="1:4" x14ac:dyDescent="0.25">
      <c r="A2586" s="11">
        <v>1762.92</v>
      </c>
      <c r="B2586" s="11">
        <v>1346.48</v>
      </c>
      <c r="C2586" s="11">
        <v>2</v>
      </c>
      <c r="D2586" s="11">
        <v>0.15</v>
      </c>
    </row>
    <row r="2587" spans="1:4" x14ac:dyDescent="0.25">
      <c r="A2587" s="11">
        <v>1102.791777777778</v>
      </c>
      <c r="B2587" s="11">
        <v>164.01</v>
      </c>
      <c r="C2587" s="11">
        <v>2</v>
      </c>
      <c r="D2587" s="11">
        <v>0.15</v>
      </c>
    </row>
    <row r="2588" spans="1:4" x14ac:dyDescent="0.25">
      <c r="A2588" s="11">
        <v>25.57</v>
      </c>
      <c r="B2588" s="11">
        <v>19.05</v>
      </c>
      <c r="C2588" s="11">
        <v>4</v>
      </c>
      <c r="D2588" s="11">
        <v>0.1</v>
      </c>
    </row>
    <row r="2589" spans="1:4" x14ac:dyDescent="0.25">
      <c r="A2589" s="11">
        <v>1635.01</v>
      </c>
      <c r="B2589" s="11">
        <v>1043.29</v>
      </c>
      <c r="C2589" s="11">
        <v>2</v>
      </c>
      <c r="D2589" s="11">
        <v>0.15</v>
      </c>
    </row>
    <row r="2590" spans="1:4" x14ac:dyDescent="0.25">
      <c r="A2590" s="11">
        <v>1342.75</v>
      </c>
      <c r="B2590" s="11">
        <v>797.94</v>
      </c>
      <c r="C2590" s="11">
        <v>2</v>
      </c>
      <c r="D2590" s="11">
        <v>0.05</v>
      </c>
    </row>
    <row r="2591" spans="1:4" x14ac:dyDescent="0.25">
      <c r="A2591" s="11">
        <v>1102.791777777778</v>
      </c>
      <c r="B2591" s="11">
        <v>242.98</v>
      </c>
      <c r="C2591" s="11">
        <v>2</v>
      </c>
      <c r="D2591" s="11">
        <v>0.1</v>
      </c>
    </row>
    <row r="2592" spans="1:4" x14ac:dyDescent="0.25">
      <c r="A2592" s="11">
        <v>1396.22</v>
      </c>
      <c r="B2592" s="11">
        <v>1004.09</v>
      </c>
      <c r="C2592" s="11">
        <v>5</v>
      </c>
      <c r="D2592" s="11">
        <v>0</v>
      </c>
    </row>
    <row r="2593" spans="1:4" x14ac:dyDescent="0.25">
      <c r="A2593" s="11">
        <v>1272.23</v>
      </c>
      <c r="B2593" s="11">
        <v>952.65</v>
      </c>
      <c r="C2593" s="11">
        <v>2</v>
      </c>
      <c r="D2593" s="11">
        <v>0</v>
      </c>
    </row>
    <row r="2594" spans="1:4" x14ac:dyDescent="0.25">
      <c r="A2594" s="11">
        <v>109.78</v>
      </c>
      <c r="B2594" s="11">
        <v>70.59</v>
      </c>
      <c r="C2594" s="11">
        <v>3</v>
      </c>
      <c r="D2594" s="11">
        <v>0</v>
      </c>
    </row>
    <row r="2595" spans="1:4" x14ac:dyDescent="0.25">
      <c r="A2595" s="11">
        <v>270.45</v>
      </c>
      <c r="B2595" s="11">
        <v>742.26521739130465</v>
      </c>
      <c r="C2595" s="11">
        <v>1</v>
      </c>
      <c r="D2595" s="11">
        <v>0.05</v>
      </c>
    </row>
    <row r="2596" spans="1:4" x14ac:dyDescent="0.25">
      <c r="A2596" s="11">
        <v>318.05</v>
      </c>
      <c r="B2596" s="11">
        <v>742.26521739130465</v>
      </c>
      <c r="C2596" s="11">
        <v>4</v>
      </c>
      <c r="D2596" s="11">
        <v>0.15</v>
      </c>
    </row>
    <row r="2597" spans="1:4" x14ac:dyDescent="0.25">
      <c r="A2597" s="11">
        <v>318.05</v>
      </c>
      <c r="B2597" s="11">
        <v>742.26521739130465</v>
      </c>
      <c r="C2597" s="11">
        <v>1</v>
      </c>
      <c r="D2597" s="11">
        <v>0</v>
      </c>
    </row>
    <row r="2598" spans="1:4" x14ac:dyDescent="0.25">
      <c r="A2598" s="11">
        <v>818.76</v>
      </c>
      <c r="B2598" s="11">
        <v>527.62</v>
      </c>
      <c r="C2598" s="11">
        <v>3</v>
      </c>
      <c r="D2598" s="11">
        <v>0</v>
      </c>
    </row>
    <row r="2599" spans="1:4" x14ac:dyDescent="0.25">
      <c r="A2599" s="11">
        <v>564.41999999999996</v>
      </c>
      <c r="B2599" s="11">
        <v>293.95999999999998</v>
      </c>
      <c r="C2599" s="11">
        <v>5</v>
      </c>
      <c r="D2599" s="11">
        <v>0.05</v>
      </c>
    </row>
    <row r="2600" spans="1:4" x14ac:dyDescent="0.25">
      <c r="A2600" s="11">
        <v>248.57</v>
      </c>
      <c r="B2600" s="11">
        <v>190.67</v>
      </c>
      <c r="C2600" s="11">
        <v>4</v>
      </c>
      <c r="D2600" s="11">
        <v>0.05</v>
      </c>
    </row>
    <row r="2601" spans="1:4" x14ac:dyDescent="0.25">
      <c r="A2601" s="11">
        <v>673.78</v>
      </c>
      <c r="B2601" s="11">
        <v>363.33</v>
      </c>
      <c r="C2601" s="11">
        <v>2</v>
      </c>
      <c r="D2601" s="11">
        <v>0.15</v>
      </c>
    </row>
    <row r="2602" spans="1:4" x14ac:dyDescent="0.25">
      <c r="A2602" s="11">
        <v>818.76</v>
      </c>
      <c r="B2602" s="11">
        <v>527.62</v>
      </c>
      <c r="C2602" s="11">
        <v>4</v>
      </c>
      <c r="D2602" s="11">
        <v>0</v>
      </c>
    </row>
    <row r="2603" spans="1:4" x14ac:dyDescent="0.25">
      <c r="A2603" s="11">
        <v>1165.3699999999999</v>
      </c>
      <c r="B2603" s="11">
        <v>926.55</v>
      </c>
      <c r="C2603" s="11">
        <v>3</v>
      </c>
      <c r="D2603" s="11">
        <v>0</v>
      </c>
    </row>
    <row r="2604" spans="1:4" x14ac:dyDescent="0.25">
      <c r="A2604" s="11">
        <v>1227.24</v>
      </c>
      <c r="B2604" s="11">
        <v>977.09</v>
      </c>
      <c r="C2604" s="11">
        <v>5</v>
      </c>
      <c r="D2604" s="11">
        <v>0.1</v>
      </c>
    </row>
    <row r="2605" spans="1:4" x14ac:dyDescent="0.25">
      <c r="A2605" s="11">
        <v>1194.1199999999999</v>
      </c>
      <c r="B2605" s="11">
        <v>838.95</v>
      </c>
      <c r="C2605" s="11">
        <v>2</v>
      </c>
      <c r="D2605" s="11">
        <v>0.05</v>
      </c>
    </row>
    <row r="2606" spans="1:4" x14ac:dyDescent="0.25">
      <c r="A2606" s="11">
        <v>1134.8</v>
      </c>
      <c r="B2606" s="11">
        <v>675.1</v>
      </c>
      <c r="C2606" s="11">
        <v>1</v>
      </c>
      <c r="D2606" s="11">
        <v>0</v>
      </c>
    </row>
    <row r="2607" spans="1:4" x14ac:dyDescent="0.25">
      <c r="A2607" s="11">
        <v>1762.92</v>
      </c>
      <c r="B2607" s="11">
        <v>1346.48</v>
      </c>
      <c r="C2607" s="11">
        <v>4</v>
      </c>
      <c r="D2607" s="11">
        <v>0.15</v>
      </c>
    </row>
    <row r="2608" spans="1:4" x14ac:dyDescent="0.25">
      <c r="A2608" s="11">
        <v>1342.75</v>
      </c>
      <c r="B2608" s="11">
        <v>797.94</v>
      </c>
      <c r="C2608" s="11">
        <v>2</v>
      </c>
      <c r="D2608" s="11">
        <v>0.1</v>
      </c>
    </row>
    <row r="2609" spans="1:4" x14ac:dyDescent="0.25">
      <c r="A2609" s="11">
        <v>429.15</v>
      </c>
      <c r="B2609" s="11">
        <v>258.72000000000003</v>
      </c>
      <c r="C2609" s="11">
        <v>1</v>
      </c>
      <c r="D2609" s="11">
        <v>0.1</v>
      </c>
    </row>
    <row r="2610" spans="1:4" x14ac:dyDescent="0.25">
      <c r="A2610" s="11">
        <v>1501.46</v>
      </c>
      <c r="B2610" s="11">
        <v>1167.73</v>
      </c>
      <c r="C2610" s="11">
        <v>5</v>
      </c>
      <c r="D2610" s="11">
        <v>0.05</v>
      </c>
    </row>
    <row r="2611" spans="1:4" x14ac:dyDescent="0.25">
      <c r="A2611" s="11">
        <v>1165.3699999999999</v>
      </c>
      <c r="B2611" s="11">
        <v>926.55</v>
      </c>
      <c r="C2611" s="11">
        <v>2</v>
      </c>
      <c r="D2611" s="11">
        <v>0.1</v>
      </c>
    </row>
    <row r="2612" spans="1:4" x14ac:dyDescent="0.25">
      <c r="A2612" s="11">
        <v>123.19</v>
      </c>
      <c r="B2612" s="11">
        <v>80.36</v>
      </c>
      <c r="C2612" s="11">
        <v>2</v>
      </c>
      <c r="D2612" s="11">
        <v>0.15</v>
      </c>
    </row>
    <row r="2613" spans="1:4" x14ac:dyDescent="0.25">
      <c r="A2613" s="11">
        <v>25.57</v>
      </c>
      <c r="B2613" s="11">
        <v>19.05</v>
      </c>
      <c r="C2613" s="11">
        <v>5</v>
      </c>
      <c r="D2613" s="11">
        <v>0</v>
      </c>
    </row>
    <row r="2614" spans="1:4" x14ac:dyDescent="0.25">
      <c r="A2614" s="11">
        <v>429.15</v>
      </c>
      <c r="B2614" s="11">
        <v>258.72000000000003</v>
      </c>
      <c r="C2614" s="11">
        <v>1</v>
      </c>
      <c r="D2614" s="11">
        <v>0.15</v>
      </c>
    </row>
    <row r="2615" spans="1:4" x14ac:dyDescent="0.25">
      <c r="A2615" s="11">
        <v>1485.05</v>
      </c>
      <c r="B2615" s="11">
        <v>988.31</v>
      </c>
      <c r="C2615" s="11">
        <v>2</v>
      </c>
      <c r="D2615" s="11">
        <v>0.05</v>
      </c>
    </row>
    <row r="2616" spans="1:4" x14ac:dyDescent="0.25">
      <c r="A2616" s="11">
        <v>1095.72</v>
      </c>
      <c r="B2616" s="11">
        <v>822.2</v>
      </c>
      <c r="C2616" s="11">
        <v>1</v>
      </c>
      <c r="D2616" s="11">
        <v>0.15</v>
      </c>
    </row>
    <row r="2617" spans="1:4" x14ac:dyDescent="0.25">
      <c r="A2617" s="11">
        <v>429.15</v>
      </c>
      <c r="B2617" s="11">
        <v>258.72000000000003</v>
      </c>
      <c r="C2617" s="11">
        <v>4</v>
      </c>
      <c r="D2617" s="11">
        <v>0</v>
      </c>
    </row>
    <row r="2618" spans="1:4" x14ac:dyDescent="0.25">
      <c r="A2618" s="11">
        <v>123.19</v>
      </c>
      <c r="B2618" s="11">
        <v>80.36</v>
      </c>
      <c r="C2618" s="11">
        <v>2</v>
      </c>
      <c r="D2618" s="11">
        <v>0.15</v>
      </c>
    </row>
    <row r="2619" spans="1:4" x14ac:dyDescent="0.25">
      <c r="A2619" s="11">
        <v>1485.05</v>
      </c>
      <c r="B2619" s="11">
        <v>988.31</v>
      </c>
      <c r="C2619" s="11">
        <v>5</v>
      </c>
      <c r="D2619" s="11">
        <v>0</v>
      </c>
    </row>
    <row r="2620" spans="1:4" x14ac:dyDescent="0.25">
      <c r="A2620" s="11">
        <v>1227.24</v>
      </c>
      <c r="B2620" s="11">
        <v>977.09</v>
      </c>
      <c r="C2620" s="11">
        <v>2</v>
      </c>
      <c r="D2620" s="11">
        <v>0.1</v>
      </c>
    </row>
    <row r="2621" spans="1:4" x14ac:dyDescent="0.25">
      <c r="A2621" s="11">
        <v>818.76</v>
      </c>
      <c r="B2621" s="11">
        <v>527.62</v>
      </c>
      <c r="C2621" s="11">
        <v>5</v>
      </c>
      <c r="D2621" s="11">
        <v>0.15</v>
      </c>
    </row>
    <row r="2622" spans="1:4" x14ac:dyDescent="0.25">
      <c r="A2622" s="11">
        <v>109.78</v>
      </c>
      <c r="B2622" s="11">
        <v>70.59</v>
      </c>
      <c r="C2622" s="11">
        <v>4</v>
      </c>
      <c r="D2622" s="11">
        <v>0.1</v>
      </c>
    </row>
    <row r="2623" spans="1:4" x14ac:dyDescent="0.25">
      <c r="A2623" s="11">
        <v>429.15</v>
      </c>
      <c r="B2623" s="11">
        <v>258.72000000000003</v>
      </c>
      <c r="C2623" s="11">
        <v>4</v>
      </c>
      <c r="D2623" s="11">
        <v>0.1</v>
      </c>
    </row>
    <row r="2624" spans="1:4" x14ac:dyDescent="0.25">
      <c r="A2624" s="11">
        <v>1501.46</v>
      </c>
      <c r="B2624" s="11">
        <v>1167.73</v>
      </c>
      <c r="C2624" s="11">
        <v>3</v>
      </c>
      <c r="D2624" s="11">
        <v>0.1</v>
      </c>
    </row>
    <row r="2625" spans="1:4" x14ac:dyDescent="0.25">
      <c r="A2625" s="11">
        <v>1342.75</v>
      </c>
      <c r="B2625" s="11">
        <v>797.94</v>
      </c>
      <c r="C2625" s="11">
        <v>1</v>
      </c>
      <c r="D2625" s="11">
        <v>0</v>
      </c>
    </row>
    <row r="2626" spans="1:4" x14ac:dyDescent="0.25">
      <c r="A2626" s="11">
        <v>29.24</v>
      </c>
      <c r="B2626" s="11">
        <v>742.26521739130465</v>
      </c>
      <c r="C2626" s="11">
        <v>1</v>
      </c>
      <c r="D2626" s="11">
        <v>0</v>
      </c>
    </row>
    <row r="2627" spans="1:4" x14ac:dyDescent="0.25">
      <c r="A2627" s="11">
        <v>1102.791777777778</v>
      </c>
      <c r="B2627" s="11">
        <v>164.01</v>
      </c>
      <c r="C2627" s="11">
        <v>4</v>
      </c>
      <c r="D2627" s="11">
        <v>0</v>
      </c>
    </row>
    <row r="2628" spans="1:4" x14ac:dyDescent="0.25">
      <c r="A2628" s="11">
        <v>1227.24</v>
      </c>
      <c r="B2628" s="11">
        <v>977.09</v>
      </c>
      <c r="C2628" s="11">
        <v>3</v>
      </c>
      <c r="D2628" s="11">
        <v>0.05</v>
      </c>
    </row>
    <row r="2629" spans="1:4" x14ac:dyDescent="0.25">
      <c r="A2629" s="11">
        <v>1102.791777777778</v>
      </c>
      <c r="B2629" s="11">
        <v>242.98</v>
      </c>
      <c r="C2629" s="11">
        <v>5</v>
      </c>
      <c r="D2629" s="11">
        <v>0.05</v>
      </c>
    </row>
    <row r="2630" spans="1:4" x14ac:dyDescent="0.25">
      <c r="A2630" s="11">
        <v>1879.08</v>
      </c>
      <c r="B2630" s="11">
        <v>1004.56</v>
      </c>
      <c r="C2630" s="11">
        <v>1</v>
      </c>
      <c r="D2630" s="11">
        <v>0.1</v>
      </c>
    </row>
    <row r="2631" spans="1:4" x14ac:dyDescent="0.25">
      <c r="A2631" s="11">
        <v>1102.791777777778</v>
      </c>
      <c r="B2631" s="11">
        <v>169.03</v>
      </c>
      <c r="C2631" s="11">
        <v>1</v>
      </c>
      <c r="D2631" s="11">
        <v>0.05</v>
      </c>
    </row>
    <row r="2632" spans="1:4" x14ac:dyDescent="0.25">
      <c r="A2632" s="11">
        <v>109.78</v>
      </c>
      <c r="B2632" s="11">
        <v>70.59</v>
      </c>
      <c r="C2632" s="11">
        <v>2</v>
      </c>
      <c r="D2632" s="11">
        <v>0</v>
      </c>
    </row>
    <row r="2633" spans="1:4" x14ac:dyDescent="0.25">
      <c r="A2633" s="11">
        <v>1501.46</v>
      </c>
      <c r="B2633" s="11">
        <v>1167.73</v>
      </c>
      <c r="C2633" s="11">
        <v>3</v>
      </c>
      <c r="D2633" s="11">
        <v>0.05</v>
      </c>
    </row>
    <row r="2634" spans="1:4" x14ac:dyDescent="0.25">
      <c r="A2634" s="11">
        <v>1079.8900000000001</v>
      </c>
      <c r="B2634" s="11">
        <v>703.83</v>
      </c>
      <c r="C2634" s="11">
        <v>1</v>
      </c>
      <c r="D2634" s="11">
        <v>0.05</v>
      </c>
    </row>
    <row r="2635" spans="1:4" x14ac:dyDescent="0.25">
      <c r="A2635" s="11">
        <v>1102.791777777778</v>
      </c>
      <c r="B2635" s="11">
        <v>742.26521739130465</v>
      </c>
      <c r="C2635" s="11">
        <v>4</v>
      </c>
      <c r="D2635" s="11">
        <v>0.05</v>
      </c>
    </row>
    <row r="2636" spans="1:4" x14ac:dyDescent="0.25">
      <c r="A2636" s="11">
        <v>1227.24</v>
      </c>
      <c r="B2636" s="11">
        <v>977.09</v>
      </c>
      <c r="C2636" s="11">
        <v>3</v>
      </c>
      <c r="D2636" s="11">
        <v>0.15</v>
      </c>
    </row>
    <row r="2637" spans="1:4" x14ac:dyDescent="0.25">
      <c r="A2637" s="11">
        <v>1745.61</v>
      </c>
      <c r="B2637" s="11">
        <v>1322.44</v>
      </c>
      <c r="C2637" s="11">
        <v>4</v>
      </c>
      <c r="D2637" s="11">
        <v>0</v>
      </c>
    </row>
    <row r="2638" spans="1:4" x14ac:dyDescent="0.25">
      <c r="A2638" s="11">
        <v>1044.6400000000001</v>
      </c>
      <c r="B2638" s="11">
        <v>775.07</v>
      </c>
      <c r="C2638" s="11">
        <v>2</v>
      </c>
      <c r="D2638" s="11">
        <v>0.05</v>
      </c>
    </row>
    <row r="2639" spans="1:4" x14ac:dyDescent="0.25">
      <c r="A2639" s="11">
        <v>1501.46</v>
      </c>
      <c r="B2639" s="11">
        <v>1167.73</v>
      </c>
      <c r="C2639" s="11">
        <v>1</v>
      </c>
      <c r="D2639" s="11">
        <v>0.15</v>
      </c>
    </row>
    <row r="2640" spans="1:4" x14ac:dyDescent="0.25">
      <c r="A2640" s="11">
        <v>1762.92</v>
      </c>
      <c r="B2640" s="11">
        <v>1346.48</v>
      </c>
      <c r="C2640" s="11">
        <v>1</v>
      </c>
      <c r="D2640" s="11">
        <v>0.1</v>
      </c>
    </row>
    <row r="2641" spans="1:4" x14ac:dyDescent="0.25">
      <c r="A2641" s="11">
        <v>673.78</v>
      </c>
      <c r="B2641" s="11">
        <v>363.33</v>
      </c>
      <c r="C2641" s="11">
        <v>2</v>
      </c>
      <c r="D2641" s="11">
        <v>0.15</v>
      </c>
    </row>
    <row r="2642" spans="1:4" x14ac:dyDescent="0.25">
      <c r="A2642" s="11">
        <v>1246.1099999999999</v>
      </c>
      <c r="B2642" s="11">
        <v>833.52</v>
      </c>
      <c r="C2642" s="11">
        <v>5</v>
      </c>
      <c r="D2642" s="11">
        <v>0.1</v>
      </c>
    </row>
    <row r="2643" spans="1:4" x14ac:dyDescent="0.25">
      <c r="A2643" s="11">
        <v>1858.75</v>
      </c>
      <c r="B2643" s="11">
        <v>1451.16</v>
      </c>
      <c r="C2643" s="11">
        <v>5</v>
      </c>
      <c r="D2643" s="11">
        <v>0.15</v>
      </c>
    </row>
    <row r="2644" spans="1:4" x14ac:dyDescent="0.25">
      <c r="A2644" s="11">
        <v>1227.24</v>
      </c>
      <c r="B2644" s="11">
        <v>977.09</v>
      </c>
      <c r="C2644" s="11">
        <v>1</v>
      </c>
      <c r="D2644" s="11">
        <v>0.05</v>
      </c>
    </row>
    <row r="2645" spans="1:4" x14ac:dyDescent="0.25">
      <c r="A2645" s="11">
        <v>818.76</v>
      </c>
      <c r="B2645" s="11">
        <v>527.62</v>
      </c>
      <c r="C2645" s="11">
        <v>4</v>
      </c>
      <c r="D2645" s="11">
        <v>0.05</v>
      </c>
    </row>
    <row r="2646" spans="1:4" x14ac:dyDescent="0.25">
      <c r="A2646" s="11">
        <v>1745.61</v>
      </c>
      <c r="B2646" s="11">
        <v>1322.44</v>
      </c>
      <c r="C2646" s="11">
        <v>3</v>
      </c>
      <c r="D2646" s="11">
        <v>0</v>
      </c>
    </row>
    <row r="2647" spans="1:4" x14ac:dyDescent="0.25">
      <c r="A2647" s="11">
        <v>1095.72</v>
      </c>
      <c r="B2647" s="11">
        <v>822.2</v>
      </c>
      <c r="C2647" s="11">
        <v>2</v>
      </c>
      <c r="D2647" s="11">
        <v>0.15</v>
      </c>
    </row>
    <row r="2648" spans="1:4" x14ac:dyDescent="0.25">
      <c r="A2648" s="11">
        <v>1562.43</v>
      </c>
      <c r="B2648" s="11">
        <v>1195.6300000000001</v>
      </c>
      <c r="C2648" s="11">
        <v>5</v>
      </c>
      <c r="D2648" s="11">
        <v>0</v>
      </c>
    </row>
    <row r="2649" spans="1:4" x14ac:dyDescent="0.25">
      <c r="A2649" s="11">
        <v>1102.791777777778</v>
      </c>
      <c r="B2649" s="11">
        <v>164.01</v>
      </c>
      <c r="C2649" s="11">
        <v>2</v>
      </c>
      <c r="D2649" s="11">
        <v>0.1</v>
      </c>
    </row>
    <row r="2650" spans="1:4" x14ac:dyDescent="0.25">
      <c r="A2650" s="11">
        <v>1952.65</v>
      </c>
      <c r="B2650" s="11">
        <v>1451.27</v>
      </c>
      <c r="C2650" s="11">
        <v>3</v>
      </c>
      <c r="D2650" s="11">
        <v>0</v>
      </c>
    </row>
    <row r="2651" spans="1:4" x14ac:dyDescent="0.25">
      <c r="A2651" s="11">
        <v>1165.3699999999999</v>
      </c>
      <c r="B2651" s="11">
        <v>926.55</v>
      </c>
      <c r="C2651" s="11">
        <v>1</v>
      </c>
      <c r="D2651" s="11">
        <v>0.1</v>
      </c>
    </row>
    <row r="2652" spans="1:4" x14ac:dyDescent="0.25">
      <c r="A2652" s="11">
        <v>1102.791777777778</v>
      </c>
      <c r="B2652" s="11">
        <v>316.63</v>
      </c>
      <c r="C2652" s="11">
        <v>1</v>
      </c>
      <c r="D2652" s="11">
        <v>0</v>
      </c>
    </row>
    <row r="2653" spans="1:4" x14ac:dyDescent="0.25">
      <c r="A2653" s="11">
        <v>318.05</v>
      </c>
      <c r="B2653" s="11">
        <v>742.26521739130465</v>
      </c>
      <c r="C2653" s="11">
        <v>5</v>
      </c>
      <c r="D2653" s="11">
        <v>0.15</v>
      </c>
    </row>
    <row r="2654" spans="1:4" x14ac:dyDescent="0.25">
      <c r="A2654" s="11">
        <v>29.24</v>
      </c>
      <c r="B2654" s="11">
        <v>742.26521739130465</v>
      </c>
      <c r="C2654" s="11">
        <v>4</v>
      </c>
      <c r="D2654" s="11">
        <v>0.05</v>
      </c>
    </row>
    <row r="2655" spans="1:4" x14ac:dyDescent="0.25">
      <c r="A2655" s="11">
        <v>818.76</v>
      </c>
      <c r="B2655" s="11">
        <v>527.62</v>
      </c>
      <c r="C2655" s="11">
        <v>3</v>
      </c>
      <c r="D2655" s="11">
        <v>0.15</v>
      </c>
    </row>
    <row r="2656" spans="1:4" x14ac:dyDescent="0.25">
      <c r="A2656" s="11">
        <v>1487.41</v>
      </c>
      <c r="B2656" s="11">
        <v>813.07</v>
      </c>
      <c r="C2656" s="11">
        <v>1</v>
      </c>
      <c r="D2656" s="11">
        <v>0</v>
      </c>
    </row>
    <row r="2657" spans="1:4" x14ac:dyDescent="0.25">
      <c r="A2657" s="11">
        <v>1134.8</v>
      </c>
      <c r="B2657" s="11">
        <v>675.1</v>
      </c>
      <c r="C2657" s="11">
        <v>5</v>
      </c>
      <c r="D2657" s="11">
        <v>0.1</v>
      </c>
    </row>
    <row r="2658" spans="1:4" x14ac:dyDescent="0.25">
      <c r="A2658" s="11">
        <v>1745.61</v>
      </c>
      <c r="B2658" s="11">
        <v>1322.44</v>
      </c>
      <c r="C2658" s="11">
        <v>4</v>
      </c>
      <c r="D2658" s="11">
        <v>0.1</v>
      </c>
    </row>
    <row r="2659" spans="1:4" x14ac:dyDescent="0.25">
      <c r="A2659" s="11">
        <v>29.24</v>
      </c>
      <c r="B2659" s="11">
        <v>742.26521739130465</v>
      </c>
      <c r="C2659" s="11">
        <v>3</v>
      </c>
      <c r="D2659" s="11">
        <v>0.15</v>
      </c>
    </row>
    <row r="2660" spans="1:4" x14ac:dyDescent="0.25">
      <c r="A2660" s="11">
        <v>1878.47</v>
      </c>
      <c r="B2660" s="11">
        <v>1014.91</v>
      </c>
      <c r="C2660" s="11">
        <v>5</v>
      </c>
      <c r="D2660" s="11">
        <v>0.1</v>
      </c>
    </row>
    <row r="2661" spans="1:4" x14ac:dyDescent="0.25">
      <c r="A2661" s="11">
        <v>1095.72</v>
      </c>
      <c r="B2661" s="11">
        <v>822.2</v>
      </c>
      <c r="C2661" s="11">
        <v>2</v>
      </c>
      <c r="D2661" s="11">
        <v>0</v>
      </c>
    </row>
    <row r="2662" spans="1:4" x14ac:dyDescent="0.25">
      <c r="A2662" s="11">
        <v>1095.72</v>
      </c>
      <c r="B2662" s="11">
        <v>822.2</v>
      </c>
      <c r="C2662" s="11">
        <v>4</v>
      </c>
      <c r="D2662" s="11">
        <v>0.05</v>
      </c>
    </row>
    <row r="2663" spans="1:4" x14ac:dyDescent="0.25">
      <c r="A2663" s="11">
        <v>1879.08</v>
      </c>
      <c r="B2663" s="11">
        <v>1004.56</v>
      </c>
      <c r="C2663" s="11">
        <v>2</v>
      </c>
      <c r="D2663" s="11">
        <v>0.1</v>
      </c>
    </row>
    <row r="2664" spans="1:4" x14ac:dyDescent="0.25">
      <c r="A2664" s="11">
        <v>1102.791777777778</v>
      </c>
      <c r="B2664" s="11">
        <v>316.63</v>
      </c>
      <c r="C2664" s="11">
        <v>4</v>
      </c>
      <c r="D2664" s="11">
        <v>0</v>
      </c>
    </row>
    <row r="2665" spans="1:4" x14ac:dyDescent="0.25">
      <c r="A2665" s="11">
        <v>1286.55</v>
      </c>
      <c r="B2665" s="11">
        <v>797.54</v>
      </c>
      <c r="C2665" s="11">
        <v>3</v>
      </c>
      <c r="D2665" s="11">
        <v>0.05</v>
      </c>
    </row>
    <row r="2666" spans="1:4" x14ac:dyDescent="0.25">
      <c r="A2666" s="11">
        <v>1485.05</v>
      </c>
      <c r="B2666" s="11">
        <v>988.31</v>
      </c>
      <c r="C2666" s="11">
        <v>4</v>
      </c>
      <c r="D2666" s="11">
        <v>0.15</v>
      </c>
    </row>
    <row r="2667" spans="1:4" x14ac:dyDescent="0.25">
      <c r="A2667" s="11">
        <v>1193.0899999999999</v>
      </c>
      <c r="B2667" s="11">
        <v>818.24</v>
      </c>
      <c r="C2667" s="11">
        <v>1</v>
      </c>
      <c r="D2667" s="11">
        <v>0.15</v>
      </c>
    </row>
    <row r="2668" spans="1:4" x14ac:dyDescent="0.25">
      <c r="A2668" s="11">
        <v>1194.1199999999999</v>
      </c>
      <c r="B2668" s="11">
        <v>838.95</v>
      </c>
      <c r="C2668" s="11">
        <v>2</v>
      </c>
      <c r="D2668" s="11">
        <v>0</v>
      </c>
    </row>
    <row r="2669" spans="1:4" x14ac:dyDescent="0.25">
      <c r="A2669" s="11">
        <v>1562.43</v>
      </c>
      <c r="B2669" s="11">
        <v>1195.6300000000001</v>
      </c>
      <c r="C2669" s="11">
        <v>5</v>
      </c>
      <c r="D2669" s="11">
        <v>0.1</v>
      </c>
    </row>
    <row r="2670" spans="1:4" x14ac:dyDescent="0.25">
      <c r="A2670" s="11">
        <v>123.19</v>
      </c>
      <c r="B2670" s="11">
        <v>80.36</v>
      </c>
      <c r="C2670" s="11">
        <v>4</v>
      </c>
      <c r="D2670" s="11">
        <v>0.05</v>
      </c>
    </row>
    <row r="2671" spans="1:4" x14ac:dyDescent="0.25">
      <c r="A2671" s="11">
        <v>428.05</v>
      </c>
      <c r="B2671" s="11">
        <v>246.07</v>
      </c>
      <c r="C2671" s="11">
        <v>4</v>
      </c>
      <c r="D2671" s="11">
        <v>0.05</v>
      </c>
    </row>
    <row r="2672" spans="1:4" x14ac:dyDescent="0.25">
      <c r="A2672" s="11">
        <v>1487.41</v>
      </c>
      <c r="B2672" s="11">
        <v>813.07</v>
      </c>
      <c r="C2672" s="11">
        <v>3</v>
      </c>
      <c r="D2672" s="11">
        <v>0.1</v>
      </c>
    </row>
    <row r="2673" spans="1:4" x14ac:dyDescent="0.25">
      <c r="A2673" s="11">
        <v>1562.43</v>
      </c>
      <c r="B2673" s="11">
        <v>1195.6300000000001</v>
      </c>
      <c r="C2673" s="11">
        <v>4</v>
      </c>
      <c r="D2673" s="11">
        <v>0.1</v>
      </c>
    </row>
    <row r="2674" spans="1:4" x14ac:dyDescent="0.25">
      <c r="A2674" s="11">
        <v>248.57</v>
      </c>
      <c r="B2674" s="11">
        <v>190.67</v>
      </c>
      <c r="C2674" s="11">
        <v>4</v>
      </c>
      <c r="D2674" s="11">
        <v>0.15</v>
      </c>
    </row>
    <row r="2675" spans="1:4" x14ac:dyDescent="0.25">
      <c r="A2675" s="11">
        <v>248.57</v>
      </c>
      <c r="B2675" s="11">
        <v>190.67</v>
      </c>
      <c r="C2675" s="11">
        <v>4</v>
      </c>
      <c r="D2675" s="11">
        <v>0</v>
      </c>
    </row>
    <row r="2676" spans="1:4" x14ac:dyDescent="0.25">
      <c r="A2676" s="11">
        <v>429.15</v>
      </c>
      <c r="B2676" s="11">
        <v>258.72000000000003</v>
      </c>
      <c r="C2676" s="11">
        <v>1</v>
      </c>
      <c r="D2676" s="11">
        <v>0.1</v>
      </c>
    </row>
    <row r="2677" spans="1:4" x14ac:dyDescent="0.25">
      <c r="A2677" s="11">
        <v>1673.69</v>
      </c>
      <c r="B2677" s="11">
        <v>1323.38</v>
      </c>
      <c r="C2677" s="11">
        <v>3</v>
      </c>
      <c r="D2677" s="11">
        <v>0.15</v>
      </c>
    </row>
    <row r="2678" spans="1:4" x14ac:dyDescent="0.25">
      <c r="A2678" s="11">
        <v>270.45</v>
      </c>
      <c r="B2678" s="11">
        <v>742.26521739130465</v>
      </c>
      <c r="C2678" s="11">
        <v>1</v>
      </c>
      <c r="D2678" s="11">
        <v>0</v>
      </c>
    </row>
    <row r="2679" spans="1:4" x14ac:dyDescent="0.25">
      <c r="A2679" s="11">
        <v>540.94000000000005</v>
      </c>
      <c r="B2679" s="11">
        <v>398.25</v>
      </c>
      <c r="C2679" s="11">
        <v>5</v>
      </c>
      <c r="D2679" s="11">
        <v>0</v>
      </c>
    </row>
    <row r="2680" spans="1:4" x14ac:dyDescent="0.25">
      <c r="A2680" s="11">
        <v>1194.1199999999999</v>
      </c>
      <c r="B2680" s="11">
        <v>838.95</v>
      </c>
      <c r="C2680" s="11">
        <v>4</v>
      </c>
      <c r="D2680" s="11">
        <v>0.15</v>
      </c>
    </row>
    <row r="2681" spans="1:4" x14ac:dyDescent="0.25">
      <c r="A2681" s="11">
        <v>1635.01</v>
      </c>
      <c r="B2681" s="11">
        <v>1043.29</v>
      </c>
      <c r="C2681" s="11">
        <v>4</v>
      </c>
      <c r="D2681" s="11">
        <v>0.1</v>
      </c>
    </row>
    <row r="2682" spans="1:4" x14ac:dyDescent="0.25">
      <c r="A2682" s="11">
        <v>1562.43</v>
      </c>
      <c r="B2682" s="11">
        <v>1195.6300000000001</v>
      </c>
      <c r="C2682" s="11">
        <v>3</v>
      </c>
      <c r="D2682" s="11">
        <v>0.15</v>
      </c>
    </row>
    <row r="2683" spans="1:4" x14ac:dyDescent="0.25">
      <c r="A2683" s="11">
        <v>25.57</v>
      </c>
      <c r="B2683" s="11">
        <v>19.05</v>
      </c>
      <c r="C2683" s="11">
        <v>3</v>
      </c>
      <c r="D2683" s="11">
        <v>0.15</v>
      </c>
    </row>
    <row r="2684" spans="1:4" x14ac:dyDescent="0.25">
      <c r="A2684" s="11">
        <v>109.78</v>
      </c>
      <c r="B2684" s="11">
        <v>70.59</v>
      </c>
      <c r="C2684" s="11">
        <v>2</v>
      </c>
      <c r="D2684" s="11">
        <v>0</v>
      </c>
    </row>
    <row r="2685" spans="1:4" x14ac:dyDescent="0.25">
      <c r="A2685" s="11">
        <v>564.41999999999996</v>
      </c>
      <c r="B2685" s="11">
        <v>293.95999999999998</v>
      </c>
      <c r="C2685" s="11">
        <v>4</v>
      </c>
      <c r="D2685" s="11">
        <v>0</v>
      </c>
    </row>
    <row r="2686" spans="1:4" x14ac:dyDescent="0.25">
      <c r="A2686" s="11">
        <v>1762.92</v>
      </c>
      <c r="B2686" s="11">
        <v>1346.48</v>
      </c>
      <c r="C2686" s="11">
        <v>5</v>
      </c>
      <c r="D2686" s="11">
        <v>0.1</v>
      </c>
    </row>
    <row r="2687" spans="1:4" x14ac:dyDescent="0.25">
      <c r="A2687" s="11">
        <v>1216.3599999999999</v>
      </c>
      <c r="B2687" s="11">
        <v>794.8</v>
      </c>
      <c r="C2687" s="11">
        <v>1</v>
      </c>
      <c r="D2687" s="11">
        <v>0.05</v>
      </c>
    </row>
    <row r="2688" spans="1:4" x14ac:dyDescent="0.25">
      <c r="A2688" s="11">
        <v>540.94000000000005</v>
      </c>
      <c r="B2688" s="11">
        <v>398.25</v>
      </c>
      <c r="C2688" s="11">
        <v>1</v>
      </c>
      <c r="D2688" s="11">
        <v>0.1</v>
      </c>
    </row>
    <row r="2689" spans="1:4" x14ac:dyDescent="0.25">
      <c r="A2689" s="11">
        <v>1227.24</v>
      </c>
      <c r="B2689" s="11">
        <v>977.09</v>
      </c>
      <c r="C2689" s="11">
        <v>4</v>
      </c>
      <c r="D2689" s="11">
        <v>0.1</v>
      </c>
    </row>
    <row r="2690" spans="1:4" x14ac:dyDescent="0.25">
      <c r="A2690" s="11">
        <v>1246.1099999999999</v>
      </c>
      <c r="B2690" s="11">
        <v>833.52</v>
      </c>
      <c r="C2690" s="11">
        <v>4</v>
      </c>
      <c r="D2690" s="11">
        <v>0.15</v>
      </c>
    </row>
    <row r="2691" spans="1:4" x14ac:dyDescent="0.25">
      <c r="A2691" s="11">
        <v>1858.75</v>
      </c>
      <c r="B2691" s="11">
        <v>1451.16</v>
      </c>
      <c r="C2691" s="11">
        <v>1</v>
      </c>
      <c r="D2691" s="11">
        <v>0</v>
      </c>
    </row>
    <row r="2692" spans="1:4" x14ac:dyDescent="0.25">
      <c r="A2692" s="11">
        <v>1227.24</v>
      </c>
      <c r="B2692" s="11">
        <v>977.09</v>
      </c>
      <c r="C2692" s="11">
        <v>2</v>
      </c>
      <c r="D2692" s="11">
        <v>0.05</v>
      </c>
    </row>
    <row r="2693" spans="1:4" x14ac:dyDescent="0.25">
      <c r="A2693" s="11">
        <v>1102.791777777778</v>
      </c>
      <c r="B2693" s="11">
        <v>316.63</v>
      </c>
      <c r="C2693" s="11">
        <v>3</v>
      </c>
      <c r="D2693" s="11">
        <v>0.05</v>
      </c>
    </row>
    <row r="2694" spans="1:4" x14ac:dyDescent="0.25">
      <c r="A2694" s="11">
        <v>1762.92</v>
      </c>
      <c r="B2694" s="11">
        <v>1346.48</v>
      </c>
      <c r="C2694" s="11">
        <v>1</v>
      </c>
      <c r="D2694" s="11">
        <v>0.05</v>
      </c>
    </row>
    <row r="2695" spans="1:4" x14ac:dyDescent="0.25">
      <c r="A2695" s="11">
        <v>29.24</v>
      </c>
      <c r="B2695" s="11">
        <v>742.26521739130465</v>
      </c>
      <c r="C2695" s="11">
        <v>4</v>
      </c>
      <c r="D2695" s="11">
        <v>0</v>
      </c>
    </row>
    <row r="2696" spans="1:4" x14ac:dyDescent="0.25">
      <c r="A2696" s="11">
        <v>1079.8900000000001</v>
      </c>
      <c r="B2696" s="11">
        <v>703.83</v>
      </c>
      <c r="C2696" s="11">
        <v>2</v>
      </c>
      <c r="D2696" s="11">
        <v>0</v>
      </c>
    </row>
    <row r="2697" spans="1:4" x14ac:dyDescent="0.25">
      <c r="A2697" s="11">
        <v>25.57</v>
      </c>
      <c r="B2697" s="11">
        <v>19.05</v>
      </c>
      <c r="C2697" s="11">
        <v>5</v>
      </c>
      <c r="D2697" s="11">
        <v>0.05</v>
      </c>
    </row>
    <row r="2698" spans="1:4" x14ac:dyDescent="0.25">
      <c r="A2698" s="11">
        <v>1102.791777777778</v>
      </c>
      <c r="B2698" s="11">
        <v>242.98</v>
      </c>
      <c r="C2698" s="11">
        <v>2</v>
      </c>
      <c r="D2698" s="11">
        <v>0.05</v>
      </c>
    </row>
    <row r="2699" spans="1:4" x14ac:dyDescent="0.25">
      <c r="A2699" s="11">
        <v>29.24</v>
      </c>
      <c r="B2699" s="11">
        <v>742.26521739130465</v>
      </c>
      <c r="C2699" s="11">
        <v>2</v>
      </c>
      <c r="D2699" s="11">
        <v>0.1</v>
      </c>
    </row>
    <row r="2700" spans="1:4" x14ac:dyDescent="0.25">
      <c r="A2700" s="11">
        <v>388.26</v>
      </c>
      <c r="B2700" s="11">
        <v>199.3</v>
      </c>
      <c r="C2700" s="11">
        <v>4</v>
      </c>
      <c r="D2700" s="11">
        <v>0.1</v>
      </c>
    </row>
    <row r="2701" spans="1:4" x14ac:dyDescent="0.25">
      <c r="A2701" s="11">
        <v>1272.23</v>
      </c>
      <c r="B2701" s="11">
        <v>952.65</v>
      </c>
      <c r="C2701" s="11">
        <v>5</v>
      </c>
      <c r="D2701" s="11">
        <v>0.05</v>
      </c>
    </row>
    <row r="2702" spans="1:4" x14ac:dyDescent="0.25">
      <c r="A2702" s="11">
        <v>1798.97</v>
      </c>
      <c r="B2702" s="11">
        <v>1329.15</v>
      </c>
      <c r="C2702" s="11">
        <v>3</v>
      </c>
      <c r="D2702" s="11">
        <v>0.15</v>
      </c>
    </row>
    <row r="2703" spans="1:4" x14ac:dyDescent="0.25">
      <c r="A2703" s="11">
        <v>1501.46</v>
      </c>
      <c r="B2703" s="11">
        <v>1167.73</v>
      </c>
      <c r="C2703" s="11">
        <v>3</v>
      </c>
      <c r="D2703" s="11">
        <v>0.15</v>
      </c>
    </row>
    <row r="2704" spans="1:4" x14ac:dyDescent="0.25">
      <c r="A2704" s="11">
        <v>1673.69</v>
      </c>
      <c r="B2704" s="11">
        <v>1323.38</v>
      </c>
      <c r="C2704" s="11">
        <v>2</v>
      </c>
      <c r="D2704" s="11">
        <v>0.15</v>
      </c>
    </row>
    <row r="2705" spans="1:4" x14ac:dyDescent="0.25">
      <c r="A2705" s="11">
        <v>1487.41</v>
      </c>
      <c r="B2705" s="11">
        <v>813.07</v>
      </c>
      <c r="C2705" s="11">
        <v>5</v>
      </c>
      <c r="D2705" s="11">
        <v>0.05</v>
      </c>
    </row>
    <row r="2706" spans="1:4" x14ac:dyDescent="0.25">
      <c r="A2706" s="11">
        <v>1227.24</v>
      </c>
      <c r="B2706" s="11">
        <v>977.09</v>
      </c>
      <c r="C2706" s="11">
        <v>5</v>
      </c>
      <c r="D2706" s="11">
        <v>0.15</v>
      </c>
    </row>
    <row r="2707" spans="1:4" x14ac:dyDescent="0.25">
      <c r="A2707" s="11">
        <v>1216.3599999999999</v>
      </c>
      <c r="B2707" s="11">
        <v>794.8</v>
      </c>
      <c r="C2707" s="11">
        <v>5</v>
      </c>
      <c r="D2707" s="11">
        <v>0</v>
      </c>
    </row>
    <row r="2708" spans="1:4" x14ac:dyDescent="0.25">
      <c r="A2708" s="11">
        <v>1635.01</v>
      </c>
      <c r="B2708" s="11">
        <v>1043.29</v>
      </c>
      <c r="C2708" s="11">
        <v>1</v>
      </c>
      <c r="D2708" s="11">
        <v>0.15</v>
      </c>
    </row>
    <row r="2709" spans="1:4" x14ac:dyDescent="0.25">
      <c r="A2709" s="11">
        <v>540.94000000000005</v>
      </c>
      <c r="B2709" s="11">
        <v>398.25</v>
      </c>
      <c r="C2709" s="11">
        <v>2.9905584572117316</v>
      </c>
      <c r="D2709" s="11">
        <v>0</v>
      </c>
    </row>
    <row r="2710" spans="1:4" x14ac:dyDescent="0.25">
      <c r="A2710" s="11">
        <v>29.24</v>
      </c>
      <c r="B2710" s="11">
        <v>742.26521739130465</v>
      </c>
      <c r="C2710" s="11">
        <v>3</v>
      </c>
      <c r="D2710" s="11">
        <v>0.05</v>
      </c>
    </row>
    <row r="2711" spans="1:4" x14ac:dyDescent="0.25">
      <c r="A2711" s="11">
        <v>1396.22</v>
      </c>
      <c r="B2711" s="11">
        <v>1004.09</v>
      </c>
      <c r="C2711" s="11">
        <v>5</v>
      </c>
      <c r="D2711" s="11">
        <v>0.05</v>
      </c>
    </row>
    <row r="2712" spans="1:4" x14ac:dyDescent="0.25">
      <c r="A2712" s="11">
        <v>1342.75</v>
      </c>
      <c r="B2712" s="11">
        <v>797.94</v>
      </c>
      <c r="C2712" s="11">
        <v>2</v>
      </c>
      <c r="D2712" s="11">
        <v>0.05</v>
      </c>
    </row>
    <row r="2713" spans="1:4" x14ac:dyDescent="0.25">
      <c r="A2713" s="11">
        <v>1487.41</v>
      </c>
      <c r="B2713" s="11">
        <v>813.07</v>
      </c>
      <c r="C2713" s="11">
        <v>3</v>
      </c>
      <c r="D2713" s="11">
        <v>0.15</v>
      </c>
    </row>
    <row r="2714" spans="1:4" x14ac:dyDescent="0.25">
      <c r="A2714" s="11">
        <v>123.19</v>
      </c>
      <c r="B2714" s="11">
        <v>80.36</v>
      </c>
      <c r="C2714" s="11">
        <v>2</v>
      </c>
      <c r="D2714" s="11">
        <v>0.15</v>
      </c>
    </row>
    <row r="2715" spans="1:4" x14ac:dyDescent="0.25">
      <c r="A2715" s="11">
        <v>248.57</v>
      </c>
      <c r="B2715" s="11">
        <v>190.67</v>
      </c>
      <c r="C2715" s="11">
        <v>2</v>
      </c>
      <c r="D2715" s="11">
        <v>0.05</v>
      </c>
    </row>
    <row r="2716" spans="1:4" x14ac:dyDescent="0.25">
      <c r="A2716" s="11">
        <v>270.45</v>
      </c>
      <c r="B2716" s="11">
        <v>742.26521739130465</v>
      </c>
      <c r="C2716" s="11">
        <v>5</v>
      </c>
      <c r="D2716" s="11">
        <v>0.05</v>
      </c>
    </row>
    <row r="2717" spans="1:4" x14ac:dyDescent="0.25">
      <c r="A2717" s="11">
        <v>564.41999999999996</v>
      </c>
      <c r="B2717" s="11">
        <v>293.95999999999998</v>
      </c>
      <c r="C2717" s="11">
        <v>3</v>
      </c>
      <c r="D2717" s="11">
        <v>0.05</v>
      </c>
    </row>
    <row r="2718" spans="1:4" x14ac:dyDescent="0.25">
      <c r="A2718" s="11">
        <v>388.26</v>
      </c>
      <c r="B2718" s="11">
        <v>199.3</v>
      </c>
      <c r="C2718" s="11">
        <v>4</v>
      </c>
      <c r="D2718" s="11">
        <v>0.05</v>
      </c>
    </row>
    <row r="2719" spans="1:4" x14ac:dyDescent="0.25">
      <c r="A2719" s="11">
        <v>248.57</v>
      </c>
      <c r="B2719" s="11">
        <v>190.67</v>
      </c>
      <c r="C2719" s="11">
        <v>4</v>
      </c>
      <c r="D2719" s="11">
        <v>0.05</v>
      </c>
    </row>
    <row r="2720" spans="1:4" x14ac:dyDescent="0.25">
      <c r="A2720" s="11">
        <v>1858.75</v>
      </c>
      <c r="B2720" s="11">
        <v>1451.16</v>
      </c>
      <c r="C2720" s="11">
        <v>4</v>
      </c>
      <c r="D2720" s="11">
        <v>0.05</v>
      </c>
    </row>
    <row r="2721" spans="1:4" x14ac:dyDescent="0.25">
      <c r="A2721" s="11">
        <v>1952.65</v>
      </c>
      <c r="B2721" s="11">
        <v>1451.27</v>
      </c>
      <c r="C2721" s="11">
        <v>1</v>
      </c>
      <c r="D2721" s="11">
        <v>0</v>
      </c>
    </row>
    <row r="2722" spans="1:4" x14ac:dyDescent="0.25">
      <c r="A2722" s="11">
        <v>1745.61</v>
      </c>
      <c r="B2722" s="11">
        <v>1322.44</v>
      </c>
      <c r="C2722" s="11">
        <v>1</v>
      </c>
      <c r="D2722" s="11">
        <v>0</v>
      </c>
    </row>
    <row r="2723" spans="1:4" x14ac:dyDescent="0.25">
      <c r="A2723" s="11">
        <v>1858.75</v>
      </c>
      <c r="B2723" s="11">
        <v>1451.16</v>
      </c>
      <c r="C2723" s="11">
        <v>2</v>
      </c>
      <c r="D2723" s="11">
        <v>0.15</v>
      </c>
    </row>
    <row r="2724" spans="1:4" x14ac:dyDescent="0.25">
      <c r="A2724" s="11">
        <v>1102.791777777778</v>
      </c>
      <c r="B2724" s="11">
        <v>316.63</v>
      </c>
      <c r="C2724" s="11">
        <v>3</v>
      </c>
      <c r="D2724" s="11">
        <v>0</v>
      </c>
    </row>
    <row r="2725" spans="1:4" x14ac:dyDescent="0.25">
      <c r="A2725" s="11">
        <v>564.41999999999996</v>
      </c>
      <c r="B2725" s="11">
        <v>293.95999999999998</v>
      </c>
      <c r="C2725" s="11">
        <v>5</v>
      </c>
      <c r="D2725" s="11">
        <v>0.15</v>
      </c>
    </row>
    <row r="2726" spans="1:4" x14ac:dyDescent="0.25">
      <c r="A2726" s="11">
        <v>540.94000000000005</v>
      </c>
      <c r="B2726" s="11">
        <v>398.25</v>
      </c>
      <c r="C2726" s="11">
        <v>4</v>
      </c>
      <c r="D2726" s="11">
        <v>0.15</v>
      </c>
    </row>
    <row r="2727" spans="1:4" x14ac:dyDescent="0.25">
      <c r="A2727" s="11">
        <v>109.78</v>
      </c>
      <c r="B2727" s="11">
        <v>70.59</v>
      </c>
      <c r="C2727" s="11">
        <v>3</v>
      </c>
      <c r="D2727" s="11">
        <v>0.15</v>
      </c>
    </row>
    <row r="2728" spans="1:4" x14ac:dyDescent="0.25">
      <c r="A2728" s="11">
        <v>109.78</v>
      </c>
      <c r="B2728" s="11">
        <v>70.59</v>
      </c>
      <c r="C2728" s="11">
        <v>2</v>
      </c>
      <c r="D2728" s="11">
        <v>0.1</v>
      </c>
    </row>
    <row r="2729" spans="1:4" x14ac:dyDescent="0.25">
      <c r="A2729" s="11">
        <v>1952.65</v>
      </c>
      <c r="B2729" s="11">
        <v>1451.27</v>
      </c>
      <c r="C2729" s="11">
        <v>3</v>
      </c>
      <c r="D2729" s="11">
        <v>0.15</v>
      </c>
    </row>
    <row r="2730" spans="1:4" x14ac:dyDescent="0.25">
      <c r="A2730" s="11">
        <v>388.26</v>
      </c>
      <c r="B2730" s="11">
        <v>199.3</v>
      </c>
      <c r="C2730" s="11">
        <v>2</v>
      </c>
      <c r="D2730" s="11">
        <v>0.15</v>
      </c>
    </row>
    <row r="2731" spans="1:4" x14ac:dyDescent="0.25">
      <c r="A2731" s="11">
        <v>1501.46</v>
      </c>
      <c r="B2731" s="11">
        <v>1167.73</v>
      </c>
      <c r="C2731" s="11">
        <v>1</v>
      </c>
      <c r="D2731" s="11">
        <v>0.05</v>
      </c>
    </row>
    <row r="2732" spans="1:4" x14ac:dyDescent="0.25">
      <c r="A2732" s="11">
        <v>1044.6400000000001</v>
      </c>
      <c r="B2732" s="11">
        <v>775.07</v>
      </c>
      <c r="C2732" s="11">
        <v>4</v>
      </c>
      <c r="D2732" s="11">
        <v>0.1</v>
      </c>
    </row>
    <row r="2733" spans="1:4" x14ac:dyDescent="0.25">
      <c r="A2733" s="11">
        <v>388.26</v>
      </c>
      <c r="B2733" s="11">
        <v>199.3</v>
      </c>
      <c r="C2733" s="11">
        <v>5</v>
      </c>
      <c r="D2733" s="11">
        <v>0</v>
      </c>
    </row>
    <row r="2734" spans="1:4" x14ac:dyDescent="0.25">
      <c r="A2734" s="11">
        <v>673.78</v>
      </c>
      <c r="B2734" s="11">
        <v>363.33</v>
      </c>
      <c r="C2734" s="11">
        <v>3</v>
      </c>
      <c r="D2734" s="11">
        <v>0</v>
      </c>
    </row>
    <row r="2735" spans="1:4" x14ac:dyDescent="0.25">
      <c r="A2735" s="11">
        <v>29.24</v>
      </c>
      <c r="B2735" s="11">
        <v>742.26521739130465</v>
      </c>
      <c r="C2735" s="11">
        <v>2</v>
      </c>
      <c r="D2735" s="11">
        <v>0</v>
      </c>
    </row>
    <row r="2736" spans="1:4" x14ac:dyDescent="0.25">
      <c r="A2736" s="11">
        <v>1044.6400000000001</v>
      </c>
      <c r="B2736" s="11">
        <v>775.07</v>
      </c>
      <c r="C2736" s="11">
        <v>2</v>
      </c>
      <c r="D2736" s="11">
        <v>0</v>
      </c>
    </row>
    <row r="2737" spans="1:4" x14ac:dyDescent="0.25">
      <c r="A2737" s="11">
        <v>1501.46</v>
      </c>
      <c r="B2737" s="11">
        <v>1167.73</v>
      </c>
      <c r="C2737" s="11">
        <v>5</v>
      </c>
      <c r="D2737" s="11">
        <v>0.15</v>
      </c>
    </row>
    <row r="2738" spans="1:4" x14ac:dyDescent="0.25">
      <c r="A2738" s="11">
        <v>1474.12</v>
      </c>
      <c r="B2738" s="11">
        <v>764.02</v>
      </c>
      <c r="C2738" s="11">
        <v>4</v>
      </c>
      <c r="D2738" s="11">
        <v>0</v>
      </c>
    </row>
    <row r="2739" spans="1:4" x14ac:dyDescent="0.25">
      <c r="A2739" s="11">
        <v>1562.43</v>
      </c>
      <c r="B2739" s="11">
        <v>1195.6300000000001</v>
      </c>
      <c r="C2739" s="11">
        <v>2</v>
      </c>
      <c r="D2739" s="11">
        <v>0.1</v>
      </c>
    </row>
    <row r="2740" spans="1:4" x14ac:dyDescent="0.25">
      <c r="A2740" s="11">
        <v>1635.01</v>
      </c>
      <c r="B2740" s="11">
        <v>1043.29</v>
      </c>
      <c r="C2740" s="11">
        <v>3</v>
      </c>
      <c r="D2740" s="11">
        <v>0.1</v>
      </c>
    </row>
    <row r="2741" spans="1:4" x14ac:dyDescent="0.25">
      <c r="A2741" s="11">
        <v>1095.72</v>
      </c>
      <c r="B2741" s="11">
        <v>822.2</v>
      </c>
      <c r="C2741" s="11">
        <v>5</v>
      </c>
      <c r="D2741" s="11">
        <v>0.15</v>
      </c>
    </row>
    <row r="2742" spans="1:4" x14ac:dyDescent="0.25">
      <c r="A2742" s="11">
        <v>1102.791777777778</v>
      </c>
      <c r="B2742" s="11">
        <v>164.01</v>
      </c>
      <c r="C2742" s="11">
        <v>4</v>
      </c>
      <c r="D2742" s="11">
        <v>0.15</v>
      </c>
    </row>
    <row r="2743" spans="1:4" x14ac:dyDescent="0.25">
      <c r="A2743" s="11">
        <v>1079.8900000000001</v>
      </c>
      <c r="B2743" s="11">
        <v>703.83</v>
      </c>
      <c r="C2743" s="11">
        <v>1</v>
      </c>
      <c r="D2743" s="11">
        <v>0.1</v>
      </c>
    </row>
    <row r="2744" spans="1:4" x14ac:dyDescent="0.25">
      <c r="A2744" s="11">
        <v>109.78</v>
      </c>
      <c r="B2744" s="11">
        <v>70.59</v>
      </c>
      <c r="C2744" s="11">
        <v>1</v>
      </c>
      <c r="D2744" s="11">
        <v>0</v>
      </c>
    </row>
    <row r="2745" spans="1:4" x14ac:dyDescent="0.25">
      <c r="A2745" s="11">
        <v>1216.3599999999999</v>
      </c>
      <c r="B2745" s="11">
        <v>794.8</v>
      </c>
      <c r="C2745" s="11">
        <v>1</v>
      </c>
      <c r="D2745" s="11">
        <v>0</v>
      </c>
    </row>
    <row r="2746" spans="1:4" x14ac:dyDescent="0.25">
      <c r="A2746" s="11">
        <v>318.05</v>
      </c>
      <c r="B2746" s="11">
        <v>742.26521739130465</v>
      </c>
      <c r="C2746" s="11">
        <v>3</v>
      </c>
      <c r="D2746" s="11">
        <v>0.1</v>
      </c>
    </row>
    <row r="2747" spans="1:4" x14ac:dyDescent="0.25">
      <c r="A2747" s="11">
        <v>29.24</v>
      </c>
      <c r="B2747" s="11">
        <v>742.26521739130465</v>
      </c>
      <c r="C2747" s="11">
        <v>3</v>
      </c>
      <c r="D2747" s="11">
        <v>0.05</v>
      </c>
    </row>
    <row r="2748" spans="1:4" x14ac:dyDescent="0.25">
      <c r="A2748" s="11">
        <v>1879.08</v>
      </c>
      <c r="B2748" s="11">
        <v>1004.56</v>
      </c>
      <c r="C2748" s="11">
        <v>2</v>
      </c>
      <c r="D2748" s="11">
        <v>0</v>
      </c>
    </row>
    <row r="2749" spans="1:4" x14ac:dyDescent="0.25">
      <c r="A2749" s="11">
        <v>25.57</v>
      </c>
      <c r="B2749" s="11">
        <v>19.05</v>
      </c>
      <c r="C2749" s="11">
        <v>2</v>
      </c>
      <c r="D2749" s="11">
        <v>0.1</v>
      </c>
    </row>
    <row r="2750" spans="1:4" x14ac:dyDescent="0.25">
      <c r="A2750" s="11">
        <v>1044.6400000000001</v>
      </c>
      <c r="B2750" s="11">
        <v>775.07</v>
      </c>
      <c r="C2750" s="11">
        <v>4</v>
      </c>
      <c r="D2750" s="11">
        <v>0.05</v>
      </c>
    </row>
    <row r="2751" spans="1:4" x14ac:dyDescent="0.25">
      <c r="A2751" s="11">
        <v>388.26</v>
      </c>
      <c r="B2751" s="11">
        <v>199.3</v>
      </c>
      <c r="C2751" s="11">
        <v>3</v>
      </c>
      <c r="D2751" s="11">
        <v>0.15</v>
      </c>
    </row>
    <row r="2752" spans="1:4" x14ac:dyDescent="0.25">
      <c r="A2752" s="11">
        <v>1044.6400000000001</v>
      </c>
      <c r="B2752" s="11">
        <v>775.07</v>
      </c>
      <c r="C2752" s="11">
        <v>3</v>
      </c>
      <c r="D2752" s="11">
        <v>0</v>
      </c>
    </row>
    <row r="2753" spans="1:4" x14ac:dyDescent="0.25">
      <c r="A2753" s="11">
        <v>1635.01</v>
      </c>
      <c r="B2753" s="11">
        <v>1043.29</v>
      </c>
      <c r="C2753" s="11">
        <v>5</v>
      </c>
      <c r="D2753" s="11">
        <v>0.15</v>
      </c>
    </row>
    <row r="2754" spans="1:4" x14ac:dyDescent="0.25">
      <c r="A2754" s="11">
        <v>1095.72</v>
      </c>
      <c r="B2754" s="11">
        <v>822.2</v>
      </c>
      <c r="C2754" s="11">
        <v>5</v>
      </c>
      <c r="D2754" s="11">
        <v>0</v>
      </c>
    </row>
    <row r="2755" spans="1:4" x14ac:dyDescent="0.25">
      <c r="A2755" s="11">
        <v>1197.18</v>
      </c>
      <c r="B2755" s="11">
        <v>722.74</v>
      </c>
      <c r="C2755" s="11">
        <v>2</v>
      </c>
      <c r="D2755" s="11">
        <v>0.05</v>
      </c>
    </row>
    <row r="2756" spans="1:4" x14ac:dyDescent="0.25">
      <c r="A2756" s="11">
        <v>1193.0899999999999</v>
      </c>
      <c r="B2756" s="11">
        <v>818.24</v>
      </c>
      <c r="C2756" s="11">
        <v>2</v>
      </c>
      <c r="D2756" s="11">
        <v>0.05</v>
      </c>
    </row>
    <row r="2757" spans="1:4" x14ac:dyDescent="0.25">
      <c r="A2757" s="11">
        <v>1745.61</v>
      </c>
      <c r="B2757" s="11">
        <v>1322.44</v>
      </c>
      <c r="C2757" s="11">
        <v>4</v>
      </c>
      <c r="D2757" s="11">
        <v>0.05</v>
      </c>
    </row>
    <row r="2758" spans="1:4" x14ac:dyDescent="0.25">
      <c r="A2758" s="11">
        <v>1194.1199999999999</v>
      </c>
      <c r="B2758" s="11">
        <v>838.95</v>
      </c>
      <c r="C2758" s="11">
        <v>2</v>
      </c>
      <c r="D2758" s="11">
        <v>0.15</v>
      </c>
    </row>
    <row r="2759" spans="1:4" x14ac:dyDescent="0.25">
      <c r="A2759" s="11">
        <v>1673.69</v>
      </c>
      <c r="B2759" s="11">
        <v>1323.38</v>
      </c>
      <c r="C2759" s="11">
        <v>2</v>
      </c>
      <c r="D2759" s="11">
        <v>0</v>
      </c>
    </row>
    <row r="2760" spans="1:4" x14ac:dyDescent="0.25">
      <c r="A2760" s="11">
        <v>1165.3699999999999</v>
      </c>
      <c r="B2760" s="11">
        <v>926.55</v>
      </c>
      <c r="C2760" s="11">
        <v>4</v>
      </c>
      <c r="D2760" s="11">
        <v>0</v>
      </c>
    </row>
    <row r="2761" spans="1:4" x14ac:dyDescent="0.25">
      <c r="A2761" s="11">
        <v>1102.791777777778</v>
      </c>
      <c r="B2761" s="11">
        <v>316.63</v>
      </c>
      <c r="C2761" s="11">
        <v>4</v>
      </c>
      <c r="D2761" s="11">
        <v>0.05</v>
      </c>
    </row>
    <row r="2762" spans="1:4" x14ac:dyDescent="0.25">
      <c r="A2762" s="11">
        <v>29.24</v>
      </c>
      <c r="B2762" s="11">
        <v>742.26521739130465</v>
      </c>
      <c r="C2762" s="11">
        <v>3</v>
      </c>
      <c r="D2762" s="11">
        <v>0.05</v>
      </c>
    </row>
    <row r="2763" spans="1:4" x14ac:dyDescent="0.25">
      <c r="A2763" s="11">
        <v>1286.55</v>
      </c>
      <c r="B2763" s="11">
        <v>797.54</v>
      </c>
      <c r="C2763" s="11">
        <v>1</v>
      </c>
      <c r="D2763" s="11">
        <v>0</v>
      </c>
    </row>
    <row r="2764" spans="1:4" x14ac:dyDescent="0.25">
      <c r="A2764" s="11">
        <v>1102.791777777778</v>
      </c>
      <c r="B2764" s="11">
        <v>742.26521739130465</v>
      </c>
      <c r="C2764" s="11">
        <v>3</v>
      </c>
      <c r="D2764" s="11">
        <v>0.1</v>
      </c>
    </row>
    <row r="2765" spans="1:4" x14ac:dyDescent="0.25">
      <c r="A2765" s="11">
        <v>1227.24</v>
      </c>
      <c r="B2765" s="11">
        <v>977.09</v>
      </c>
      <c r="C2765" s="11">
        <v>2</v>
      </c>
      <c r="D2765" s="11">
        <v>0</v>
      </c>
    </row>
    <row r="2766" spans="1:4" x14ac:dyDescent="0.25">
      <c r="A2766" s="11">
        <v>25.57</v>
      </c>
      <c r="B2766" s="11">
        <v>19.05</v>
      </c>
      <c r="C2766" s="11">
        <v>4</v>
      </c>
      <c r="D2766" s="11">
        <v>0.15</v>
      </c>
    </row>
    <row r="2767" spans="1:4" x14ac:dyDescent="0.25">
      <c r="A2767" s="11">
        <v>1474.12</v>
      </c>
      <c r="B2767" s="11">
        <v>764.02</v>
      </c>
      <c r="C2767" s="11">
        <v>3</v>
      </c>
      <c r="D2767" s="11">
        <v>0.15</v>
      </c>
    </row>
    <row r="2768" spans="1:4" x14ac:dyDescent="0.25">
      <c r="A2768" s="11">
        <v>1165.3699999999999</v>
      </c>
      <c r="B2768" s="11">
        <v>926.55</v>
      </c>
      <c r="C2768" s="11">
        <v>2</v>
      </c>
      <c r="D2768" s="11">
        <v>0.1</v>
      </c>
    </row>
    <row r="2769" spans="1:4" x14ac:dyDescent="0.25">
      <c r="A2769" s="11">
        <v>1134.8</v>
      </c>
      <c r="B2769" s="11">
        <v>675.1</v>
      </c>
      <c r="C2769" s="11">
        <v>3</v>
      </c>
      <c r="D2769" s="11">
        <v>0.1</v>
      </c>
    </row>
    <row r="2770" spans="1:4" x14ac:dyDescent="0.25">
      <c r="A2770" s="11">
        <v>248.57</v>
      </c>
      <c r="B2770" s="11">
        <v>190.67</v>
      </c>
      <c r="C2770" s="11">
        <v>4</v>
      </c>
      <c r="D2770" s="11">
        <v>0.15</v>
      </c>
    </row>
    <row r="2771" spans="1:4" x14ac:dyDescent="0.25">
      <c r="A2771" s="11">
        <v>1165.3699999999999</v>
      </c>
      <c r="B2771" s="11">
        <v>926.55</v>
      </c>
      <c r="C2771" s="11">
        <v>3</v>
      </c>
      <c r="D2771" s="11">
        <v>0.05</v>
      </c>
    </row>
    <row r="2772" spans="1:4" x14ac:dyDescent="0.25">
      <c r="A2772" s="11">
        <v>1246.1099999999999</v>
      </c>
      <c r="B2772" s="11">
        <v>833.52</v>
      </c>
      <c r="C2772" s="11">
        <v>1</v>
      </c>
      <c r="D2772" s="11">
        <v>0.1</v>
      </c>
    </row>
    <row r="2773" spans="1:4" x14ac:dyDescent="0.25">
      <c r="A2773" s="11">
        <v>1858.75</v>
      </c>
      <c r="B2773" s="11">
        <v>1451.16</v>
      </c>
      <c r="C2773" s="11">
        <v>3</v>
      </c>
      <c r="D2773" s="11">
        <v>0.1</v>
      </c>
    </row>
    <row r="2774" spans="1:4" x14ac:dyDescent="0.25">
      <c r="A2774" s="11">
        <v>1194.1199999999999</v>
      </c>
      <c r="B2774" s="11">
        <v>838.95</v>
      </c>
      <c r="C2774" s="11">
        <v>3</v>
      </c>
      <c r="D2774" s="11">
        <v>0.1</v>
      </c>
    </row>
    <row r="2775" spans="1:4" x14ac:dyDescent="0.25">
      <c r="A2775" s="11">
        <v>429.15</v>
      </c>
      <c r="B2775" s="11">
        <v>258.72000000000003</v>
      </c>
      <c r="C2775" s="11">
        <v>2</v>
      </c>
      <c r="D2775" s="11">
        <v>0</v>
      </c>
    </row>
    <row r="2776" spans="1:4" x14ac:dyDescent="0.25">
      <c r="A2776" s="11">
        <v>1044.6400000000001</v>
      </c>
      <c r="B2776" s="11">
        <v>775.07</v>
      </c>
      <c r="C2776" s="11">
        <v>1</v>
      </c>
      <c r="D2776" s="11">
        <v>0.1</v>
      </c>
    </row>
    <row r="2777" spans="1:4" x14ac:dyDescent="0.25">
      <c r="A2777" s="11">
        <v>1487.41</v>
      </c>
      <c r="B2777" s="11">
        <v>813.07</v>
      </c>
      <c r="C2777" s="11">
        <v>2</v>
      </c>
      <c r="D2777" s="11">
        <v>0.15</v>
      </c>
    </row>
    <row r="2778" spans="1:4" x14ac:dyDescent="0.25">
      <c r="A2778" s="11">
        <v>540.94000000000005</v>
      </c>
      <c r="B2778" s="11">
        <v>398.25</v>
      </c>
      <c r="C2778" s="11">
        <v>1</v>
      </c>
      <c r="D2778" s="11">
        <v>0.15</v>
      </c>
    </row>
    <row r="2779" spans="1:4" x14ac:dyDescent="0.25">
      <c r="A2779" s="11">
        <v>818.76</v>
      </c>
      <c r="B2779" s="11">
        <v>527.62</v>
      </c>
      <c r="C2779" s="11">
        <v>1</v>
      </c>
      <c r="D2779" s="11">
        <v>0.05</v>
      </c>
    </row>
    <row r="2780" spans="1:4" x14ac:dyDescent="0.25">
      <c r="A2780" s="11">
        <v>1095.72</v>
      </c>
      <c r="B2780" s="11">
        <v>822.2</v>
      </c>
      <c r="C2780" s="11">
        <v>4</v>
      </c>
      <c r="D2780" s="11">
        <v>0</v>
      </c>
    </row>
    <row r="2781" spans="1:4" x14ac:dyDescent="0.25">
      <c r="A2781" s="11">
        <v>1879.08</v>
      </c>
      <c r="B2781" s="11">
        <v>1004.56</v>
      </c>
      <c r="C2781" s="11">
        <v>1</v>
      </c>
      <c r="D2781" s="11">
        <v>0.1</v>
      </c>
    </row>
    <row r="2782" spans="1:4" x14ac:dyDescent="0.25">
      <c r="A2782" s="11">
        <v>1879.08</v>
      </c>
      <c r="B2782" s="11">
        <v>1004.56</v>
      </c>
      <c r="C2782" s="11">
        <v>3</v>
      </c>
      <c r="D2782" s="11">
        <v>0.05</v>
      </c>
    </row>
    <row r="2783" spans="1:4" x14ac:dyDescent="0.25">
      <c r="A2783" s="11">
        <v>1853.77</v>
      </c>
      <c r="B2783" s="11">
        <v>1363.52</v>
      </c>
      <c r="C2783" s="11">
        <v>3</v>
      </c>
      <c r="D2783" s="11">
        <v>0.1</v>
      </c>
    </row>
    <row r="2784" spans="1:4" x14ac:dyDescent="0.25">
      <c r="A2784" s="11">
        <v>1635.01</v>
      </c>
      <c r="B2784" s="11">
        <v>1043.29</v>
      </c>
      <c r="C2784" s="11">
        <v>3</v>
      </c>
      <c r="D2784" s="11">
        <v>0.05</v>
      </c>
    </row>
    <row r="2785" spans="1:4" x14ac:dyDescent="0.25">
      <c r="A2785" s="11">
        <v>29.24</v>
      </c>
      <c r="B2785" s="11">
        <v>742.26521739130465</v>
      </c>
      <c r="C2785" s="11">
        <v>2</v>
      </c>
      <c r="D2785" s="11">
        <v>0.05</v>
      </c>
    </row>
    <row r="2786" spans="1:4" x14ac:dyDescent="0.25">
      <c r="A2786" s="11">
        <v>25.57</v>
      </c>
      <c r="B2786" s="11">
        <v>19.05</v>
      </c>
      <c r="C2786" s="11">
        <v>1</v>
      </c>
      <c r="D2786" s="11">
        <v>0.1</v>
      </c>
    </row>
    <row r="2787" spans="1:4" x14ac:dyDescent="0.25">
      <c r="A2787" s="11">
        <v>1272.23</v>
      </c>
      <c r="B2787" s="11">
        <v>952.65</v>
      </c>
      <c r="C2787" s="11">
        <v>5</v>
      </c>
      <c r="D2787" s="11">
        <v>0.1</v>
      </c>
    </row>
    <row r="2788" spans="1:4" x14ac:dyDescent="0.25">
      <c r="A2788" s="11">
        <v>1079.8900000000001</v>
      </c>
      <c r="B2788" s="11">
        <v>703.83</v>
      </c>
      <c r="C2788" s="11">
        <v>3</v>
      </c>
      <c r="D2788" s="11">
        <v>0.15</v>
      </c>
    </row>
    <row r="2789" spans="1:4" x14ac:dyDescent="0.25">
      <c r="A2789" s="11">
        <v>270.45</v>
      </c>
      <c r="B2789" s="11">
        <v>742.26521739130465</v>
      </c>
      <c r="C2789" s="11">
        <v>2</v>
      </c>
      <c r="D2789" s="11">
        <v>0</v>
      </c>
    </row>
    <row r="2790" spans="1:4" x14ac:dyDescent="0.25">
      <c r="A2790" s="11">
        <v>1134.8</v>
      </c>
      <c r="B2790" s="11">
        <v>675.1</v>
      </c>
      <c r="C2790" s="11">
        <v>5</v>
      </c>
      <c r="D2790" s="11">
        <v>0.05</v>
      </c>
    </row>
    <row r="2791" spans="1:4" x14ac:dyDescent="0.25">
      <c r="A2791" s="11">
        <v>1562.43</v>
      </c>
      <c r="B2791" s="11">
        <v>1195.6300000000001</v>
      </c>
      <c r="C2791" s="11">
        <v>3</v>
      </c>
      <c r="D2791" s="11">
        <v>0.1</v>
      </c>
    </row>
    <row r="2792" spans="1:4" x14ac:dyDescent="0.25">
      <c r="A2792" s="11">
        <v>1396.22</v>
      </c>
      <c r="B2792" s="11">
        <v>1004.09</v>
      </c>
      <c r="C2792" s="11">
        <v>1</v>
      </c>
      <c r="D2792" s="11">
        <v>0.15</v>
      </c>
    </row>
    <row r="2793" spans="1:4" x14ac:dyDescent="0.25">
      <c r="A2793" s="11">
        <v>1878.47</v>
      </c>
      <c r="B2793" s="11">
        <v>1014.91</v>
      </c>
      <c r="C2793" s="11">
        <v>2</v>
      </c>
      <c r="D2793" s="11">
        <v>0.15</v>
      </c>
    </row>
    <row r="2794" spans="1:4" x14ac:dyDescent="0.25">
      <c r="A2794" s="11">
        <v>248.57</v>
      </c>
      <c r="B2794" s="11">
        <v>190.67</v>
      </c>
      <c r="C2794" s="11">
        <v>4</v>
      </c>
      <c r="D2794" s="11">
        <v>0.15</v>
      </c>
    </row>
    <row r="2795" spans="1:4" x14ac:dyDescent="0.25">
      <c r="A2795" s="11">
        <v>1227.24</v>
      </c>
      <c r="B2795" s="11">
        <v>977.09</v>
      </c>
      <c r="C2795" s="11">
        <v>3</v>
      </c>
      <c r="D2795" s="11">
        <v>0.15</v>
      </c>
    </row>
    <row r="2796" spans="1:4" x14ac:dyDescent="0.25">
      <c r="A2796" s="11">
        <v>1246.1099999999999</v>
      </c>
      <c r="B2796" s="11">
        <v>833.52</v>
      </c>
      <c r="C2796" s="11">
        <v>2</v>
      </c>
      <c r="D2796" s="11">
        <v>0.05</v>
      </c>
    </row>
    <row r="2797" spans="1:4" x14ac:dyDescent="0.25">
      <c r="A2797" s="11">
        <v>1485.05</v>
      </c>
      <c r="B2797" s="11">
        <v>988.31</v>
      </c>
      <c r="C2797" s="11">
        <v>5</v>
      </c>
      <c r="D2797" s="11">
        <v>0</v>
      </c>
    </row>
    <row r="2798" spans="1:4" x14ac:dyDescent="0.25">
      <c r="A2798" s="11">
        <v>1193.0899999999999</v>
      </c>
      <c r="B2798" s="11">
        <v>818.24</v>
      </c>
      <c r="C2798" s="11">
        <v>3</v>
      </c>
      <c r="D2798" s="11">
        <v>0.05</v>
      </c>
    </row>
    <row r="2799" spans="1:4" x14ac:dyDescent="0.25">
      <c r="A2799" s="11">
        <v>1501.46</v>
      </c>
      <c r="B2799" s="11">
        <v>1167.73</v>
      </c>
      <c r="C2799" s="11">
        <v>2</v>
      </c>
      <c r="D2799" s="11">
        <v>0.05</v>
      </c>
    </row>
    <row r="2800" spans="1:4" x14ac:dyDescent="0.25">
      <c r="A2800" s="11">
        <v>1853.77</v>
      </c>
      <c r="B2800" s="11">
        <v>1363.52</v>
      </c>
      <c r="C2800" s="11">
        <v>3</v>
      </c>
      <c r="D2800" s="11">
        <v>0.1</v>
      </c>
    </row>
    <row r="2801" spans="1:4" x14ac:dyDescent="0.25">
      <c r="A2801" s="11">
        <v>1474.12</v>
      </c>
      <c r="B2801" s="11">
        <v>764.02</v>
      </c>
      <c r="C2801" s="11">
        <v>4</v>
      </c>
      <c r="D2801" s="11">
        <v>0.15</v>
      </c>
    </row>
    <row r="2802" spans="1:4" x14ac:dyDescent="0.25">
      <c r="A2802" s="11">
        <v>1079.8900000000001</v>
      </c>
      <c r="B2802" s="11">
        <v>703.83</v>
      </c>
      <c r="C2802" s="11">
        <v>1</v>
      </c>
      <c r="D2802" s="11">
        <v>0.15</v>
      </c>
    </row>
    <row r="2803" spans="1:4" x14ac:dyDescent="0.25">
      <c r="A2803" s="11">
        <v>1216.3599999999999</v>
      </c>
      <c r="B2803" s="11">
        <v>794.8</v>
      </c>
      <c r="C2803" s="11">
        <v>2</v>
      </c>
      <c r="D2803" s="11">
        <v>0.15</v>
      </c>
    </row>
    <row r="2804" spans="1:4" x14ac:dyDescent="0.25">
      <c r="A2804" s="11">
        <v>1079.8900000000001</v>
      </c>
      <c r="B2804" s="11">
        <v>703.83</v>
      </c>
      <c r="C2804" s="11">
        <v>2</v>
      </c>
      <c r="D2804" s="11">
        <v>0</v>
      </c>
    </row>
    <row r="2805" spans="1:4" x14ac:dyDescent="0.25">
      <c r="A2805" s="11">
        <v>1193.0899999999999</v>
      </c>
      <c r="B2805" s="11">
        <v>818.24</v>
      </c>
      <c r="C2805" s="11">
        <v>1</v>
      </c>
      <c r="D2805" s="11">
        <v>0.1</v>
      </c>
    </row>
    <row r="2806" spans="1:4" x14ac:dyDescent="0.25">
      <c r="A2806" s="11">
        <v>1487.41</v>
      </c>
      <c r="B2806" s="11">
        <v>813.07</v>
      </c>
      <c r="C2806" s="11">
        <v>5</v>
      </c>
      <c r="D2806" s="11">
        <v>0.15</v>
      </c>
    </row>
    <row r="2807" spans="1:4" x14ac:dyDescent="0.25">
      <c r="A2807" s="11">
        <v>1165.3699999999999</v>
      </c>
      <c r="B2807" s="11">
        <v>926.55</v>
      </c>
      <c r="C2807" s="11">
        <v>4</v>
      </c>
      <c r="D2807" s="11">
        <v>0</v>
      </c>
    </row>
    <row r="2808" spans="1:4" x14ac:dyDescent="0.25">
      <c r="A2808" s="11">
        <v>1286.55</v>
      </c>
      <c r="B2808" s="11">
        <v>797.54</v>
      </c>
      <c r="C2808" s="11">
        <v>1</v>
      </c>
      <c r="D2808" s="11">
        <v>0.15</v>
      </c>
    </row>
    <row r="2809" spans="1:4" x14ac:dyDescent="0.25">
      <c r="A2809" s="11">
        <v>1102.791777777778</v>
      </c>
      <c r="B2809" s="11">
        <v>169.03</v>
      </c>
      <c r="C2809" s="11">
        <v>2</v>
      </c>
      <c r="D2809" s="11">
        <v>0</v>
      </c>
    </row>
    <row r="2810" spans="1:4" x14ac:dyDescent="0.25">
      <c r="A2810" s="11">
        <v>428.05</v>
      </c>
      <c r="B2810" s="11">
        <v>246.07</v>
      </c>
      <c r="C2810" s="11">
        <v>4</v>
      </c>
      <c r="D2810" s="11">
        <v>0.15</v>
      </c>
    </row>
    <row r="2811" spans="1:4" x14ac:dyDescent="0.25">
      <c r="A2811" s="11">
        <v>1102.791777777778</v>
      </c>
      <c r="B2811" s="11">
        <v>164.01</v>
      </c>
      <c r="C2811" s="11">
        <v>4</v>
      </c>
      <c r="D2811" s="11">
        <v>0.15</v>
      </c>
    </row>
    <row r="2812" spans="1:4" x14ac:dyDescent="0.25">
      <c r="A2812" s="11">
        <v>1858.75</v>
      </c>
      <c r="B2812" s="11">
        <v>1451.16</v>
      </c>
      <c r="C2812" s="11">
        <v>2</v>
      </c>
      <c r="D2812" s="11">
        <v>0.05</v>
      </c>
    </row>
    <row r="2813" spans="1:4" x14ac:dyDescent="0.25">
      <c r="A2813" s="11">
        <v>1396.22</v>
      </c>
      <c r="B2813" s="11">
        <v>1004.09</v>
      </c>
      <c r="C2813" s="11">
        <v>3</v>
      </c>
      <c r="D2813" s="11">
        <v>0.05</v>
      </c>
    </row>
    <row r="2814" spans="1:4" x14ac:dyDescent="0.25">
      <c r="A2814" s="11">
        <v>540.94000000000005</v>
      </c>
      <c r="B2814" s="11">
        <v>398.25</v>
      </c>
      <c r="C2814" s="11">
        <v>1</v>
      </c>
      <c r="D2814" s="11">
        <v>0</v>
      </c>
    </row>
    <row r="2815" spans="1:4" x14ac:dyDescent="0.25">
      <c r="A2815" s="11">
        <v>1165.3699999999999</v>
      </c>
      <c r="B2815" s="11">
        <v>926.55</v>
      </c>
      <c r="C2815" s="11">
        <v>3</v>
      </c>
      <c r="D2815" s="11">
        <v>0.15</v>
      </c>
    </row>
    <row r="2816" spans="1:4" x14ac:dyDescent="0.25">
      <c r="A2816" s="11">
        <v>1246.1099999999999</v>
      </c>
      <c r="B2816" s="11">
        <v>833.52</v>
      </c>
      <c r="C2816" s="11">
        <v>2</v>
      </c>
      <c r="D2816" s="11">
        <v>0.05</v>
      </c>
    </row>
    <row r="2817" spans="1:4" x14ac:dyDescent="0.25">
      <c r="A2817" s="11">
        <v>109.78</v>
      </c>
      <c r="B2817" s="11">
        <v>70.59</v>
      </c>
      <c r="C2817" s="11">
        <v>5</v>
      </c>
      <c r="D2817" s="11">
        <v>0.05</v>
      </c>
    </row>
    <row r="2818" spans="1:4" x14ac:dyDescent="0.25">
      <c r="A2818" s="11">
        <v>1798.97</v>
      </c>
      <c r="B2818" s="11">
        <v>1329.15</v>
      </c>
      <c r="C2818" s="11">
        <v>5</v>
      </c>
      <c r="D2818" s="11">
        <v>0.1</v>
      </c>
    </row>
    <row r="2819" spans="1:4" x14ac:dyDescent="0.25">
      <c r="A2819" s="11">
        <v>318.05</v>
      </c>
      <c r="B2819" s="11">
        <v>742.26521739130465</v>
      </c>
      <c r="C2819" s="11">
        <v>5</v>
      </c>
      <c r="D2819" s="11">
        <v>0.05</v>
      </c>
    </row>
    <row r="2820" spans="1:4" x14ac:dyDescent="0.25">
      <c r="A2820" s="11">
        <v>1102.791777777778</v>
      </c>
      <c r="B2820" s="11">
        <v>242.98</v>
      </c>
      <c r="C2820" s="11">
        <v>4</v>
      </c>
      <c r="D2820" s="11">
        <v>0</v>
      </c>
    </row>
    <row r="2821" spans="1:4" x14ac:dyDescent="0.25">
      <c r="A2821" s="11">
        <v>1015.76</v>
      </c>
      <c r="B2821" s="11">
        <v>584.4</v>
      </c>
      <c r="C2821" s="11">
        <v>3</v>
      </c>
      <c r="D2821" s="11">
        <v>0.1</v>
      </c>
    </row>
    <row r="2822" spans="1:4" x14ac:dyDescent="0.25">
      <c r="A2822" s="11">
        <v>1286.55</v>
      </c>
      <c r="B2822" s="11">
        <v>797.54</v>
      </c>
      <c r="C2822" s="11">
        <v>2</v>
      </c>
      <c r="D2822" s="11">
        <v>0</v>
      </c>
    </row>
    <row r="2823" spans="1:4" x14ac:dyDescent="0.25">
      <c r="A2823" s="11">
        <v>388.26</v>
      </c>
      <c r="B2823" s="11">
        <v>199.3</v>
      </c>
      <c r="C2823" s="11">
        <v>4</v>
      </c>
      <c r="D2823" s="11">
        <v>0.05</v>
      </c>
    </row>
    <row r="2824" spans="1:4" x14ac:dyDescent="0.25">
      <c r="A2824" s="11">
        <v>1102.791777777778</v>
      </c>
      <c r="B2824" s="11">
        <v>169.03</v>
      </c>
      <c r="C2824" s="11">
        <v>5</v>
      </c>
      <c r="D2824" s="11">
        <v>0.05</v>
      </c>
    </row>
    <row r="2825" spans="1:4" x14ac:dyDescent="0.25">
      <c r="A2825" s="11">
        <v>1095.72</v>
      </c>
      <c r="B2825" s="11">
        <v>822.2</v>
      </c>
      <c r="C2825" s="11">
        <v>4</v>
      </c>
      <c r="D2825" s="11">
        <v>0.05</v>
      </c>
    </row>
    <row r="2826" spans="1:4" x14ac:dyDescent="0.25">
      <c r="A2826" s="11">
        <v>388.26</v>
      </c>
      <c r="B2826" s="11">
        <v>199.3</v>
      </c>
      <c r="C2826" s="11">
        <v>5</v>
      </c>
      <c r="D2826" s="11">
        <v>0</v>
      </c>
    </row>
    <row r="2827" spans="1:4" x14ac:dyDescent="0.25">
      <c r="A2827" s="11">
        <v>1044.6400000000001</v>
      </c>
      <c r="B2827" s="11">
        <v>775.07</v>
      </c>
      <c r="C2827" s="11">
        <v>5</v>
      </c>
      <c r="D2827" s="11">
        <v>0.05</v>
      </c>
    </row>
    <row r="2828" spans="1:4" x14ac:dyDescent="0.25">
      <c r="A2828" s="11">
        <v>1762.92</v>
      </c>
      <c r="B2828" s="11">
        <v>1346.48</v>
      </c>
      <c r="C2828" s="11">
        <v>3</v>
      </c>
      <c r="D2828" s="11">
        <v>0</v>
      </c>
    </row>
    <row r="2829" spans="1:4" x14ac:dyDescent="0.25">
      <c r="A2829" s="11">
        <v>1474.12</v>
      </c>
      <c r="B2829" s="11">
        <v>764.02</v>
      </c>
      <c r="C2829" s="11">
        <v>2</v>
      </c>
      <c r="D2829" s="11">
        <v>0</v>
      </c>
    </row>
    <row r="2830" spans="1:4" x14ac:dyDescent="0.25">
      <c r="A2830" s="11">
        <v>1673.69</v>
      </c>
      <c r="B2830" s="11">
        <v>1323.38</v>
      </c>
      <c r="C2830" s="11">
        <v>4</v>
      </c>
      <c r="D2830" s="11">
        <v>0</v>
      </c>
    </row>
    <row r="2831" spans="1:4" x14ac:dyDescent="0.25">
      <c r="A2831" s="11">
        <v>1227.24</v>
      </c>
      <c r="B2831" s="11">
        <v>977.09</v>
      </c>
      <c r="C2831" s="11">
        <v>2</v>
      </c>
      <c r="D2831" s="11">
        <v>0.15</v>
      </c>
    </row>
    <row r="2832" spans="1:4" x14ac:dyDescent="0.25">
      <c r="A2832" s="11">
        <v>1197.18</v>
      </c>
      <c r="B2832" s="11">
        <v>722.74</v>
      </c>
      <c r="C2832" s="11">
        <v>1</v>
      </c>
      <c r="D2832" s="11">
        <v>0</v>
      </c>
    </row>
    <row r="2833" spans="1:4" x14ac:dyDescent="0.25">
      <c r="A2833" s="11">
        <v>1952.65</v>
      </c>
      <c r="B2833" s="11">
        <v>1451.27</v>
      </c>
      <c r="C2833" s="11">
        <v>4</v>
      </c>
      <c r="D2833" s="11">
        <v>0.15</v>
      </c>
    </row>
    <row r="2834" spans="1:4" x14ac:dyDescent="0.25">
      <c r="A2834" s="11">
        <v>1487.41</v>
      </c>
      <c r="B2834" s="11">
        <v>813.07</v>
      </c>
      <c r="C2834" s="11">
        <v>4</v>
      </c>
      <c r="D2834" s="11">
        <v>0.15</v>
      </c>
    </row>
    <row r="2835" spans="1:4" x14ac:dyDescent="0.25">
      <c r="A2835" s="11">
        <v>1342.75</v>
      </c>
      <c r="B2835" s="11">
        <v>797.94</v>
      </c>
      <c r="C2835" s="11">
        <v>4</v>
      </c>
      <c r="D2835" s="11">
        <v>0.15</v>
      </c>
    </row>
    <row r="2836" spans="1:4" x14ac:dyDescent="0.25">
      <c r="A2836" s="11">
        <v>428.05</v>
      </c>
      <c r="B2836" s="11">
        <v>246.07</v>
      </c>
      <c r="C2836" s="11">
        <v>3</v>
      </c>
      <c r="D2836" s="11">
        <v>0.15</v>
      </c>
    </row>
    <row r="2837" spans="1:4" x14ac:dyDescent="0.25">
      <c r="A2837" s="11">
        <v>318.05</v>
      </c>
      <c r="B2837" s="11">
        <v>742.26521739130465</v>
      </c>
      <c r="C2837" s="11">
        <v>4</v>
      </c>
      <c r="D2837" s="11">
        <v>0.05</v>
      </c>
    </row>
    <row r="2838" spans="1:4" x14ac:dyDescent="0.25">
      <c r="A2838" s="11">
        <v>1193.0899999999999</v>
      </c>
      <c r="B2838" s="11">
        <v>818.24</v>
      </c>
      <c r="C2838" s="11">
        <v>4</v>
      </c>
      <c r="D2838" s="11">
        <v>0.05</v>
      </c>
    </row>
    <row r="2839" spans="1:4" x14ac:dyDescent="0.25">
      <c r="A2839" s="11">
        <v>270.45</v>
      </c>
      <c r="B2839" s="11">
        <v>742.26521739130465</v>
      </c>
      <c r="C2839" s="11">
        <v>3</v>
      </c>
      <c r="D2839" s="11">
        <v>0.1</v>
      </c>
    </row>
    <row r="2840" spans="1:4" x14ac:dyDescent="0.25">
      <c r="A2840" s="11">
        <v>1745.61</v>
      </c>
      <c r="B2840" s="11">
        <v>1322.44</v>
      </c>
      <c r="C2840" s="11">
        <v>5</v>
      </c>
      <c r="D2840" s="11">
        <v>0.05</v>
      </c>
    </row>
    <row r="2841" spans="1:4" x14ac:dyDescent="0.25">
      <c r="A2841" s="11">
        <v>1095.72</v>
      </c>
      <c r="B2841" s="11">
        <v>822.2</v>
      </c>
      <c r="C2841" s="11">
        <v>3</v>
      </c>
      <c r="D2841" s="11">
        <v>0.15</v>
      </c>
    </row>
    <row r="2842" spans="1:4" x14ac:dyDescent="0.25">
      <c r="A2842" s="11">
        <v>564.41999999999996</v>
      </c>
      <c r="B2842" s="11">
        <v>293.95999999999998</v>
      </c>
      <c r="C2842" s="11">
        <v>1</v>
      </c>
      <c r="D2842" s="11">
        <v>0</v>
      </c>
    </row>
    <row r="2843" spans="1:4" x14ac:dyDescent="0.25">
      <c r="A2843" s="11">
        <v>1562.43</v>
      </c>
      <c r="B2843" s="11">
        <v>1195.6300000000001</v>
      </c>
      <c r="C2843" s="11">
        <v>2</v>
      </c>
      <c r="D2843" s="11">
        <v>0.05</v>
      </c>
    </row>
    <row r="2844" spans="1:4" x14ac:dyDescent="0.25">
      <c r="A2844" s="11">
        <v>540.94000000000005</v>
      </c>
      <c r="B2844" s="11">
        <v>398.25</v>
      </c>
      <c r="C2844" s="11">
        <v>3</v>
      </c>
      <c r="D2844" s="11">
        <v>0.05</v>
      </c>
    </row>
    <row r="2845" spans="1:4" x14ac:dyDescent="0.25">
      <c r="A2845" s="11">
        <v>1342.75</v>
      </c>
      <c r="B2845" s="11">
        <v>797.94</v>
      </c>
      <c r="C2845" s="11">
        <v>2</v>
      </c>
      <c r="D2845" s="11">
        <v>0.15</v>
      </c>
    </row>
    <row r="2846" spans="1:4" x14ac:dyDescent="0.25">
      <c r="A2846" s="11">
        <v>388.26</v>
      </c>
      <c r="B2846" s="11">
        <v>199.3</v>
      </c>
      <c r="C2846" s="11">
        <v>5</v>
      </c>
      <c r="D2846" s="11">
        <v>0.15</v>
      </c>
    </row>
    <row r="2847" spans="1:4" x14ac:dyDescent="0.25">
      <c r="A2847" s="11">
        <v>1396.22</v>
      </c>
      <c r="B2847" s="11">
        <v>1004.09</v>
      </c>
      <c r="C2847" s="11">
        <v>5</v>
      </c>
      <c r="D2847" s="11">
        <v>0.15</v>
      </c>
    </row>
    <row r="2848" spans="1:4" x14ac:dyDescent="0.25">
      <c r="A2848" s="11">
        <v>1485.05</v>
      </c>
      <c r="B2848" s="11">
        <v>988.31</v>
      </c>
      <c r="C2848" s="11">
        <v>2</v>
      </c>
      <c r="D2848" s="11">
        <v>0.05</v>
      </c>
    </row>
    <row r="2849" spans="1:4" x14ac:dyDescent="0.25">
      <c r="A2849" s="11">
        <v>29.24</v>
      </c>
      <c r="B2849" s="11">
        <v>742.26521739130465</v>
      </c>
      <c r="C2849" s="11">
        <v>1</v>
      </c>
      <c r="D2849" s="11">
        <v>0.1</v>
      </c>
    </row>
    <row r="2850" spans="1:4" x14ac:dyDescent="0.25">
      <c r="A2850" s="11">
        <v>1853.77</v>
      </c>
      <c r="B2850" s="11">
        <v>1363.52</v>
      </c>
      <c r="C2850" s="11">
        <v>1</v>
      </c>
      <c r="D2850" s="11">
        <v>0</v>
      </c>
    </row>
    <row r="2851" spans="1:4" x14ac:dyDescent="0.25">
      <c r="A2851" s="11">
        <v>270.45</v>
      </c>
      <c r="B2851" s="11">
        <v>742.26521739130465</v>
      </c>
      <c r="C2851" s="11">
        <v>1</v>
      </c>
      <c r="D2851" s="11">
        <v>0.05</v>
      </c>
    </row>
    <row r="2852" spans="1:4" x14ac:dyDescent="0.25">
      <c r="A2852" s="11">
        <v>429.15</v>
      </c>
      <c r="B2852" s="11">
        <v>258.72000000000003</v>
      </c>
      <c r="C2852" s="11">
        <v>2</v>
      </c>
      <c r="D2852" s="11">
        <v>0.15</v>
      </c>
    </row>
    <row r="2853" spans="1:4" x14ac:dyDescent="0.25">
      <c r="A2853" s="11">
        <v>564.41999999999996</v>
      </c>
      <c r="B2853" s="11">
        <v>293.95999999999998</v>
      </c>
      <c r="C2853" s="11">
        <v>5</v>
      </c>
      <c r="D2853" s="11">
        <v>0.1</v>
      </c>
    </row>
    <row r="2854" spans="1:4" x14ac:dyDescent="0.25">
      <c r="A2854" s="11">
        <v>1227.24</v>
      </c>
      <c r="B2854" s="11">
        <v>977.09</v>
      </c>
      <c r="C2854" s="11">
        <v>2</v>
      </c>
      <c r="D2854" s="11">
        <v>0.15</v>
      </c>
    </row>
    <row r="2855" spans="1:4" x14ac:dyDescent="0.25">
      <c r="A2855" s="11">
        <v>429.15</v>
      </c>
      <c r="B2855" s="11">
        <v>258.72000000000003</v>
      </c>
      <c r="C2855" s="11">
        <v>2</v>
      </c>
      <c r="D2855" s="11">
        <v>0.05</v>
      </c>
    </row>
    <row r="2856" spans="1:4" x14ac:dyDescent="0.25">
      <c r="A2856" s="11">
        <v>1194.1199999999999</v>
      </c>
      <c r="B2856" s="11">
        <v>838.95</v>
      </c>
      <c r="C2856" s="11">
        <v>1</v>
      </c>
      <c r="D2856" s="11">
        <v>0.1</v>
      </c>
    </row>
    <row r="2857" spans="1:4" x14ac:dyDescent="0.25">
      <c r="A2857" s="11">
        <v>1485.05</v>
      </c>
      <c r="B2857" s="11">
        <v>988.31</v>
      </c>
      <c r="C2857" s="11">
        <v>3</v>
      </c>
      <c r="D2857" s="11">
        <v>0.1</v>
      </c>
    </row>
    <row r="2858" spans="1:4" x14ac:dyDescent="0.25">
      <c r="A2858" s="11">
        <v>1216.3599999999999</v>
      </c>
      <c r="B2858" s="11">
        <v>794.8</v>
      </c>
      <c r="C2858" s="11">
        <v>5</v>
      </c>
      <c r="D2858" s="11">
        <v>0.15</v>
      </c>
    </row>
    <row r="2859" spans="1:4" x14ac:dyDescent="0.25">
      <c r="A2859" s="11">
        <v>1102.791777777778</v>
      </c>
      <c r="B2859" s="11">
        <v>164.01</v>
      </c>
      <c r="C2859" s="11">
        <v>4</v>
      </c>
      <c r="D2859" s="11">
        <v>0</v>
      </c>
    </row>
    <row r="2860" spans="1:4" x14ac:dyDescent="0.25">
      <c r="A2860" s="11">
        <v>1102.791777777778</v>
      </c>
      <c r="B2860" s="11">
        <v>164.01</v>
      </c>
      <c r="C2860" s="11">
        <v>2</v>
      </c>
      <c r="D2860" s="11">
        <v>0.15</v>
      </c>
    </row>
    <row r="2861" spans="1:4" x14ac:dyDescent="0.25">
      <c r="A2861" s="11">
        <v>270.45</v>
      </c>
      <c r="B2861" s="11">
        <v>742.26521739130465</v>
      </c>
      <c r="C2861" s="11">
        <v>2</v>
      </c>
      <c r="D2861" s="11">
        <v>0.05</v>
      </c>
    </row>
    <row r="2862" spans="1:4" x14ac:dyDescent="0.25">
      <c r="A2862" s="11">
        <v>1673.69</v>
      </c>
      <c r="B2862" s="11">
        <v>1323.38</v>
      </c>
      <c r="C2862" s="11">
        <v>3</v>
      </c>
      <c r="D2862" s="11">
        <v>0</v>
      </c>
    </row>
    <row r="2863" spans="1:4" x14ac:dyDescent="0.25">
      <c r="A2863" s="11">
        <v>248.57</v>
      </c>
      <c r="B2863" s="11">
        <v>190.67</v>
      </c>
      <c r="C2863" s="11">
        <v>3</v>
      </c>
      <c r="D2863" s="11">
        <v>0.1</v>
      </c>
    </row>
    <row r="2864" spans="1:4" x14ac:dyDescent="0.25">
      <c r="A2864" s="11">
        <v>1485.05</v>
      </c>
      <c r="B2864" s="11">
        <v>988.31</v>
      </c>
      <c r="C2864" s="11">
        <v>4</v>
      </c>
      <c r="D2864" s="11">
        <v>0</v>
      </c>
    </row>
    <row r="2865" spans="1:4" x14ac:dyDescent="0.25">
      <c r="A2865" s="11">
        <v>1216.3599999999999</v>
      </c>
      <c r="B2865" s="11">
        <v>794.8</v>
      </c>
      <c r="C2865" s="11">
        <v>3</v>
      </c>
      <c r="D2865" s="11">
        <v>0.15</v>
      </c>
    </row>
    <row r="2866" spans="1:4" x14ac:dyDescent="0.25">
      <c r="A2866" s="11">
        <v>540.94000000000005</v>
      </c>
      <c r="B2866" s="11">
        <v>398.25</v>
      </c>
      <c r="C2866" s="11">
        <v>1</v>
      </c>
      <c r="D2866" s="11">
        <v>0.15</v>
      </c>
    </row>
    <row r="2867" spans="1:4" x14ac:dyDescent="0.25">
      <c r="A2867" s="11">
        <v>1134.8</v>
      </c>
      <c r="B2867" s="11">
        <v>675.1</v>
      </c>
      <c r="C2867" s="11">
        <v>5</v>
      </c>
      <c r="D2867" s="11">
        <v>0.1</v>
      </c>
    </row>
    <row r="2868" spans="1:4" x14ac:dyDescent="0.25">
      <c r="A2868" s="11">
        <v>1342.75</v>
      </c>
      <c r="B2868" s="11">
        <v>797.94</v>
      </c>
      <c r="C2868" s="11">
        <v>3</v>
      </c>
      <c r="D2868" s="11">
        <v>0.15</v>
      </c>
    </row>
    <row r="2869" spans="1:4" x14ac:dyDescent="0.25">
      <c r="A2869" s="11">
        <v>428.05</v>
      </c>
      <c r="B2869" s="11">
        <v>246.07</v>
      </c>
      <c r="C2869" s="11">
        <v>1</v>
      </c>
      <c r="D2869" s="11">
        <v>0</v>
      </c>
    </row>
    <row r="2870" spans="1:4" x14ac:dyDescent="0.25">
      <c r="A2870" s="11">
        <v>1102.791777777778</v>
      </c>
      <c r="B2870" s="11">
        <v>316.63</v>
      </c>
      <c r="C2870" s="11">
        <v>3</v>
      </c>
      <c r="D2870" s="11">
        <v>0.15</v>
      </c>
    </row>
    <row r="2871" spans="1:4" x14ac:dyDescent="0.25">
      <c r="A2871" s="11">
        <v>1673.69</v>
      </c>
      <c r="B2871" s="11">
        <v>1323.38</v>
      </c>
      <c r="C2871" s="11">
        <v>2</v>
      </c>
      <c r="D2871" s="11">
        <v>0</v>
      </c>
    </row>
    <row r="2872" spans="1:4" x14ac:dyDescent="0.25">
      <c r="A2872" s="11">
        <v>1762.92</v>
      </c>
      <c r="B2872" s="11">
        <v>1346.48</v>
      </c>
      <c r="C2872" s="11">
        <v>1</v>
      </c>
      <c r="D2872" s="11">
        <v>0</v>
      </c>
    </row>
    <row r="2873" spans="1:4" x14ac:dyDescent="0.25">
      <c r="A2873" s="11">
        <v>25.57</v>
      </c>
      <c r="B2873" s="11">
        <v>19.05</v>
      </c>
      <c r="C2873" s="11">
        <v>5</v>
      </c>
      <c r="D2873" s="11">
        <v>0.05</v>
      </c>
    </row>
    <row r="2874" spans="1:4" x14ac:dyDescent="0.25">
      <c r="A2874" s="11">
        <v>1878.47</v>
      </c>
      <c r="B2874" s="11">
        <v>1014.91</v>
      </c>
      <c r="C2874" s="11">
        <v>1</v>
      </c>
      <c r="D2874" s="11">
        <v>0</v>
      </c>
    </row>
    <row r="2875" spans="1:4" x14ac:dyDescent="0.25">
      <c r="A2875" s="11">
        <v>1762.92</v>
      </c>
      <c r="B2875" s="11">
        <v>1346.48</v>
      </c>
      <c r="C2875" s="11">
        <v>4</v>
      </c>
      <c r="D2875" s="11">
        <v>0.05</v>
      </c>
    </row>
    <row r="2876" spans="1:4" x14ac:dyDescent="0.25">
      <c r="A2876" s="11">
        <v>1858.75</v>
      </c>
      <c r="B2876" s="11">
        <v>1451.16</v>
      </c>
      <c r="C2876" s="11">
        <v>2</v>
      </c>
      <c r="D2876" s="11">
        <v>0.1</v>
      </c>
    </row>
    <row r="2877" spans="1:4" x14ac:dyDescent="0.25">
      <c r="A2877" s="11">
        <v>1102.791777777778</v>
      </c>
      <c r="B2877" s="11">
        <v>169.03</v>
      </c>
      <c r="C2877" s="11">
        <v>5</v>
      </c>
      <c r="D2877" s="11">
        <v>0</v>
      </c>
    </row>
    <row r="2878" spans="1:4" x14ac:dyDescent="0.25">
      <c r="A2878" s="11">
        <v>1194.1199999999999</v>
      </c>
      <c r="B2878" s="11">
        <v>838.95</v>
      </c>
      <c r="C2878" s="11">
        <v>3</v>
      </c>
      <c r="D2878" s="11">
        <v>0.05</v>
      </c>
    </row>
    <row r="2879" spans="1:4" x14ac:dyDescent="0.25">
      <c r="A2879" s="11">
        <v>1102.791777777778</v>
      </c>
      <c r="B2879" s="11">
        <v>169.03</v>
      </c>
      <c r="C2879" s="11">
        <v>4</v>
      </c>
      <c r="D2879" s="11">
        <v>0.05</v>
      </c>
    </row>
    <row r="2880" spans="1:4" x14ac:dyDescent="0.25">
      <c r="A2880" s="11">
        <v>1853.77</v>
      </c>
      <c r="B2880" s="11">
        <v>1363.52</v>
      </c>
      <c r="C2880" s="11">
        <v>4</v>
      </c>
      <c r="D2880" s="11">
        <v>0.15</v>
      </c>
    </row>
    <row r="2881" spans="1:4" x14ac:dyDescent="0.25">
      <c r="A2881" s="11">
        <v>109.78</v>
      </c>
      <c r="B2881" s="11">
        <v>70.59</v>
      </c>
      <c r="C2881" s="11">
        <v>1</v>
      </c>
      <c r="D2881" s="11">
        <v>0.1</v>
      </c>
    </row>
    <row r="2882" spans="1:4" x14ac:dyDescent="0.25">
      <c r="A2882" s="11">
        <v>1102.791777777778</v>
      </c>
      <c r="B2882" s="11">
        <v>742.26521739130465</v>
      </c>
      <c r="C2882" s="11">
        <v>3</v>
      </c>
      <c r="D2882" s="11">
        <v>0.05</v>
      </c>
    </row>
    <row r="2883" spans="1:4" x14ac:dyDescent="0.25">
      <c r="A2883" s="11">
        <v>1272.23</v>
      </c>
      <c r="B2883" s="11">
        <v>952.65</v>
      </c>
      <c r="C2883" s="11">
        <v>5</v>
      </c>
      <c r="D2883" s="11">
        <v>0</v>
      </c>
    </row>
    <row r="2884" spans="1:4" x14ac:dyDescent="0.25">
      <c r="A2884" s="11">
        <v>1396.22</v>
      </c>
      <c r="B2884" s="11">
        <v>1004.09</v>
      </c>
      <c r="C2884" s="11">
        <v>2</v>
      </c>
      <c r="D2884" s="11">
        <v>0.05</v>
      </c>
    </row>
    <row r="2885" spans="1:4" x14ac:dyDescent="0.25">
      <c r="A2885" s="11">
        <v>564.41999999999996</v>
      </c>
      <c r="B2885" s="11">
        <v>293.95999999999998</v>
      </c>
      <c r="C2885" s="11">
        <v>1</v>
      </c>
      <c r="D2885" s="11">
        <v>0.05</v>
      </c>
    </row>
    <row r="2886" spans="1:4" x14ac:dyDescent="0.25">
      <c r="A2886" s="11">
        <v>388.26</v>
      </c>
      <c r="B2886" s="11">
        <v>199.3</v>
      </c>
      <c r="C2886" s="11">
        <v>2</v>
      </c>
      <c r="D2886" s="11">
        <v>0.15</v>
      </c>
    </row>
    <row r="2887" spans="1:4" x14ac:dyDescent="0.25">
      <c r="A2887" s="11">
        <v>1878.47</v>
      </c>
      <c r="B2887" s="11">
        <v>1014.91</v>
      </c>
      <c r="C2887" s="11">
        <v>1</v>
      </c>
      <c r="D2887" s="11">
        <v>0.05</v>
      </c>
    </row>
    <row r="2888" spans="1:4" x14ac:dyDescent="0.25">
      <c r="A2888" s="11">
        <v>1485.05</v>
      </c>
      <c r="B2888" s="11">
        <v>988.31</v>
      </c>
      <c r="C2888" s="11">
        <v>3</v>
      </c>
      <c r="D2888" s="11">
        <v>0</v>
      </c>
    </row>
    <row r="2889" spans="1:4" x14ac:dyDescent="0.25">
      <c r="A2889" s="11">
        <v>540.94000000000005</v>
      </c>
      <c r="B2889" s="11">
        <v>398.25</v>
      </c>
      <c r="C2889" s="11">
        <v>1</v>
      </c>
      <c r="D2889" s="11">
        <v>7.5826487677821602E-2</v>
      </c>
    </row>
    <row r="2890" spans="1:4" x14ac:dyDescent="0.25">
      <c r="A2890" s="11">
        <v>1396.22</v>
      </c>
      <c r="B2890" s="11">
        <v>1004.09</v>
      </c>
      <c r="C2890" s="11">
        <v>5</v>
      </c>
      <c r="D2890" s="11">
        <v>0.05</v>
      </c>
    </row>
    <row r="2891" spans="1:4" x14ac:dyDescent="0.25">
      <c r="A2891" s="11">
        <v>25.57</v>
      </c>
      <c r="B2891" s="11">
        <v>19.05</v>
      </c>
      <c r="C2891" s="11">
        <v>2</v>
      </c>
      <c r="D2891" s="11">
        <v>0</v>
      </c>
    </row>
    <row r="2892" spans="1:4" x14ac:dyDescent="0.25">
      <c r="A2892" s="11">
        <v>1501.46</v>
      </c>
      <c r="B2892" s="11">
        <v>1167.73</v>
      </c>
      <c r="C2892" s="11">
        <v>2</v>
      </c>
      <c r="D2892" s="11">
        <v>0</v>
      </c>
    </row>
    <row r="2893" spans="1:4" x14ac:dyDescent="0.25">
      <c r="A2893" s="11">
        <v>1562.43</v>
      </c>
      <c r="B2893" s="11">
        <v>1195.6300000000001</v>
      </c>
      <c r="C2893" s="11">
        <v>5</v>
      </c>
      <c r="D2893" s="11">
        <v>0</v>
      </c>
    </row>
    <row r="2894" spans="1:4" x14ac:dyDescent="0.25">
      <c r="A2894" s="11">
        <v>1745.61</v>
      </c>
      <c r="B2894" s="11">
        <v>1322.44</v>
      </c>
      <c r="C2894" s="11">
        <v>2</v>
      </c>
      <c r="D2894" s="11">
        <v>0.15</v>
      </c>
    </row>
    <row r="2895" spans="1:4" x14ac:dyDescent="0.25">
      <c r="A2895" s="11">
        <v>673.78</v>
      </c>
      <c r="B2895" s="11">
        <v>363.33</v>
      </c>
      <c r="C2895" s="11">
        <v>3</v>
      </c>
      <c r="D2895" s="11">
        <v>0.15</v>
      </c>
    </row>
    <row r="2896" spans="1:4" x14ac:dyDescent="0.25">
      <c r="A2896" s="11">
        <v>1635.01</v>
      </c>
      <c r="B2896" s="11">
        <v>1043.29</v>
      </c>
      <c r="C2896" s="11">
        <v>1</v>
      </c>
      <c r="D2896" s="11">
        <v>0.05</v>
      </c>
    </row>
    <row r="2897" spans="1:4" x14ac:dyDescent="0.25">
      <c r="A2897" s="11">
        <v>1216.3599999999999</v>
      </c>
      <c r="B2897" s="11">
        <v>794.8</v>
      </c>
      <c r="C2897" s="11">
        <v>2</v>
      </c>
      <c r="D2897" s="11">
        <v>0.15</v>
      </c>
    </row>
    <row r="2898" spans="1:4" x14ac:dyDescent="0.25">
      <c r="A2898" s="11">
        <v>109.78</v>
      </c>
      <c r="B2898" s="11">
        <v>70.59</v>
      </c>
      <c r="C2898" s="11">
        <v>4</v>
      </c>
      <c r="D2898" s="11">
        <v>0</v>
      </c>
    </row>
    <row r="2899" spans="1:4" x14ac:dyDescent="0.25">
      <c r="A2899" s="11">
        <v>1474.12</v>
      </c>
      <c r="B2899" s="11">
        <v>764.02</v>
      </c>
      <c r="C2899" s="11">
        <v>5</v>
      </c>
      <c r="D2899" s="11">
        <v>0.1</v>
      </c>
    </row>
    <row r="2900" spans="1:4" x14ac:dyDescent="0.25">
      <c r="A2900" s="11">
        <v>428.05</v>
      </c>
      <c r="B2900" s="11">
        <v>246.07</v>
      </c>
      <c r="C2900" s="11">
        <v>5</v>
      </c>
      <c r="D2900" s="11">
        <v>0.15</v>
      </c>
    </row>
    <row r="2901" spans="1:4" x14ac:dyDescent="0.25">
      <c r="A2901" s="11">
        <v>248.57</v>
      </c>
      <c r="B2901" s="11">
        <v>190.67</v>
      </c>
      <c r="C2901" s="11">
        <v>2</v>
      </c>
      <c r="D2901" s="11">
        <v>0.15</v>
      </c>
    </row>
    <row r="2902" spans="1:4" x14ac:dyDescent="0.25">
      <c r="A2902" s="11">
        <v>673.78</v>
      </c>
      <c r="B2902" s="11">
        <v>363.33</v>
      </c>
      <c r="C2902" s="11">
        <v>5</v>
      </c>
      <c r="D2902" s="11">
        <v>0</v>
      </c>
    </row>
    <row r="2903" spans="1:4" x14ac:dyDescent="0.25">
      <c r="A2903" s="11">
        <v>1134.8</v>
      </c>
      <c r="B2903" s="11">
        <v>675.1</v>
      </c>
      <c r="C2903" s="11">
        <v>1</v>
      </c>
      <c r="D2903" s="11">
        <v>0.1</v>
      </c>
    </row>
    <row r="2904" spans="1:4" x14ac:dyDescent="0.25">
      <c r="A2904" s="11">
        <v>428.05</v>
      </c>
      <c r="B2904" s="11">
        <v>246.07</v>
      </c>
      <c r="C2904" s="11">
        <v>2</v>
      </c>
      <c r="D2904" s="11">
        <v>0.15</v>
      </c>
    </row>
    <row r="2905" spans="1:4" x14ac:dyDescent="0.25">
      <c r="A2905" s="11">
        <v>1952.65</v>
      </c>
      <c r="B2905" s="11">
        <v>1451.27</v>
      </c>
      <c r="C2905" s="11">
        <v>1</v>
      </c>
      <c r="D2905" s="11">
        <v>0.15</v>
      </c>
    </row>
    <row r="2906" spans="1:4" x14ac:dyDescent="0.25">
      <c r="A2906" s="11">
        <v>818.76</v>
      </c>
      <c r="B2906" s="11">
        <v>527.62</v>
      </c>
      <c r="C2906" s="11">
        <v>1</v>
      </c>
      <c r="D2906" s="11">
        <v>0</v>
      </c>
    </row>
    <row r="2907" spans="1:4" x14ac:dyDescent="0.25">
      <c r="A2907" s="11">
        <v>818.76</v>
      </c>
      <c r="B2907" s="11">
        <v>527.62</v>
      </c>
      <c r="C2907" s="11">
        <v>5</v>
      </c>
      <c r="D2907" s="11">
        <v>0.15</v>
      </c>
    </row>
    <row r="2908" spans="1:4" x14ac:dyDescent="0.25">
      <c r="A2908" s="11">
        <v>1745.61</v>
      </c>
      <c r="B2908" s="11">
        <v>1322.44</v>
      </c>
      <c r="C2908" s="11">
        <v>5</v>
      </c>
      <c r="D2908" s="11">
        <v>0.15</v>
      </c>
    </row>
    <row r="2909" spans="1:4" x14ac:dyDescent="0.25">
      <c r="A2909" s="11">
        <v>1952.65</v>
      </c>
      <c r="B2909" s="11">
        <v>1451.27</v>
      </c>
      <c r="C2909" s="11">
        <v>5</v>
      </c>
      <c r="D2909" s="11">
        <v>0.15</v>
      </c>
    </row>
    <row r="2910" spans="1:4" x14ac:dyDescent="0.25">
      <c r="A2910" s="11">
        <v>1878.47</v>
      </c>
      <c r="B2910" s="11">
        <v>1014.91</v>
      </c>
      <c r="C2910" s="11">
        <v>2</v>
      </c>
      <c r="D2910" s="11">
        <v>0.05</v>
      </c>
    </row>
    <row r="2911" spans="1:4" x14ac:dyDescent="0.25">
      <c r="A2911" s="11">
        <v>429.15</v>
      </c>
      <c r="B2911" s="11">
        <v>258.72000000000003</v>
      </c>
      <c r="C2911" s="11">
        <v>1</v>
      </c>
      <c r="D2911" s="11">
        <v>0.05</v>
      </c>
    </row>
    <row r="2912" spans="1:4" x14ac:dyDescent="0.25">
      <c r="A2912" s="11">
        <v>1227.24</v>
      </c>
      <c r="B2912" s="11">
        <v>977.09</v>
      </c>
      <c r="C2912" s="11">
        <v>2</v>
      </c>
      <c r="D2912" s="11">
        <v>0.1</v>
      </c>
    </row>
    <row r="2913" spans="1:4" x14ac:dyDescent="0.25">
      <c r="A2913" s="11">
        <v>818.76</v>
      </c>
      <c r="B2913" s="11">
        <v>527.62</v>
      </c>
      <c r="C2913" s="11">
        <v>5</v>
      </c>
      <c r="D2913" s="11">
        <v>0</v>
      </c>
    </row>
    <row r="2914" spans="1:4" x14ac:dyDescent="0.25">
      <c r="A2914" s="11">
        <v>1952.65</v>
      </c>
      <c r="B2914" s="11">
        <v>1451.27</v>
      </c>
      <c r="C2914" s="11">
        <v>1</v>
      </c>
      <c r="D2914" s="11">
        <v>0.15</v>
      </c>
    </row>
    <row r="2915" spans="1:4" x14ac:dyDescent="0.25">
      <c r="A2915" s="11">
        <v>1015.76</v>
      </c>
      <c r="B2915" s="11">
        <v>584.4</v>
      </c>
      <c r="C2915" s="11">
        <v>2</v>
      </c>
      <c r="D2915" s="11">
        <v>0.1</v>
      </c>
    </row>
    <row r="2916" spans="1:4" x14ac:dyDescent="0.25">
      <c r="A2916" s="11">
        <v>388.26</v>
      </c>
      <c r="B2916" s="11">
        <v>199.3</v>
      </c>
      <c r="C2916" s="11">
        <v>4</v>
      </c>
      <c r="D2916" s="11">
        <v>0.15</v>
      </c>
    </row>
    <row r="2917" spans="1:4" x14ac:dyDescent="0.25">
      <c r="A2917" s="11">
        <v>673.78</v>
      </c>
      <c r="B2917" s="11">
        <v>363.33</v>
      </c>
      <c r="C2917" s="11">
        <v>2</v>
      </c>
      <c r="D2917" s="11">
        <v>0</v>
      </c>
    </row>
    <row r="2918" spans="1:4" x14ac:dyDescent="0.25">
      <c r="A2918" s="11">
        <v>1102.791777777778</v>
      </c>
      <c r="B2918" s="11">
        <v>316.63</v>
      </c>
      <c r="C2918" s="11">
        <v>4</v>
      </c>
      <c r="D2918" s="11">
        <v>0.15</v>
      </c>
    </row>
    <row r="2919" spans="1:4" x14ac:dyDescent="0.25">
      <c r="A2919" s="11">
        <v>1501.46</v>
      </c>
      <c r="B2919" s="11">
        <v>1167.73</v>
      </c>
      <c r="C2919" s="11">
        <v>5</v>
      </c>
      <c r="D2919" s="11">
        <v>0</v>
      </c>
    </row>
    <row r="2920" spans="1:4" x14ac:dyDescent="0.25">
      <c r="A2920" s="11">
        <v>428.05</v>
      </c>
      <c r="B2920" s="11">
        <v>246.07</v>
      </c>
      <c r="C2920" s="11">
        <v>5</v>
      </c>
      <c r="D2920" s="11">
        <v>0.15</v>
      </c>
    </row>
    <row r="2921" spans="1:4" x14ac:dyDescent="0.25">
      <c r="A2921" s="11">
        <v>1194.1199999999999</v>
      </c>
      <c r="B2921" s="11">
        <v>838.95</v>
      </c>
      <c r="C2921" s="11">
        <v>1</v>
      </c>
      <c r="D2921" s="11">
        <v>0.1</v>
      </c>
    </row>
    <row r="2922" spans="1:4" x14ac:dyDescent="0.25">
      <c r="A2922" s="11">
        <v>1216.3599999999999</v>
      </c>
      <c r="B2922" s="11">
        <v>794.8</v>
      </c>
      <c r="C2922" s="11">
        <v>5</v>
      </c>
      <c r="D2922" s="11">
        <v>0.1</v>
      </c>
    </row>
    <row r="2923" spans="1:4" x14ac:dyDescent="0.25">
      <c r="A2923" s="11">
        <v>1798.97</v>
      </c>
      <c r="B2923" s="11">
        <v>1329.15</v>
      </c>
      <c r="C2923" s="11">
        <v>4</v>
      </c>
      <c r="D2923" s="11">
        <v>0.05</v>
      </c>
    </row>
    <row r="2924" spans="1:4" x14ac:dyDescent="0.25">
      <c r="A2924" s="11">
        <v>1485.05</v>
      </c>
      <c r="B2924" s="11">
        <v>988.31</v>
      </c>
      <c r="C2924" s="11">
        <v>4</v>
      </c>
      <c r="D2924" s="11">
        <v>0</v>
      </c>
    </row>
    <row r="2925" spans="1:4" x14ac:dyDescent="0.25">
      <c r="A2925" s="11">
        <v>1952.65</v>
      </c>
      <c r="B2925" s="11">
        <v>1451.27</v>
      </c>
      <c r="C2925" s="11">
        <v>2</v>
      </c>
      <c r="D2925" s="11">
        <v>0.15</v>
      </c>
    </row>
    <row r="2926" spans="1:4" x14ac:dyDescent="0.25">
      <c r="A2926" s="11">
        <v>428.05</v>
      </c>
      <c r="B2926" s="11">
        <v>246.07</v>
      </c>
      <c r="C2926" s="11">
        <v>3</v>
      </c>
      <c r="D2926" s="11">
        <v>0.1</v>
      </c>
    </row>
    <row r="2927" spans="1:4" x14ac:dyDescent="0.25">
      <c r="A2927" s="11">
        <v>1673.69</v>
      </c>
      <c r="B2927" s="11">
        <v>1323.38</v>
      </c>
      <c r="C2927" s="11">
        <v>5</v>
      </c>
      <c r="D2927" s="11">
        <v>0</v>
      </c>
    </row>
    <row r="2928" spans="1:4" x14ac:dyDescent="0.25">
      <c r="A2928" s="11">
        <v>1286.55</v>
      </c>
      <c r="B2928" s="11">
        <v>797.54</v>
      </c>
      <c r="C2928" s="11">
        <v>2</v>
      </c>
      <c r="D2928" s="11">
        <v>0</v>
      </c>
    </row>
    <row r="2929" spans="1:4" x14ac:dyDescent="0.25">
      <c r="A2929" s="11">
        <v>1952.65</v>
      </c>
      <c r="B2929" s="11">
        <v>1451.27</v>
      </c>
      <c r="C2929" s="11">
        <v>4</v>
      </c>
      <c r="D2929" s="11">
        <v>0.1</v>
      </c>
    </row>
    <row r="2930" spans="1:4" x14ac:dyDescent="0.25">
      <c r="A2930" s="11">
        <v>1197.18</v>
      </c>
      <c r="B2930" s="11">
        <v>722.74</v>
      </c>
      <c r="C2930" s="11">
        <v>2</v>
      </c>
      <c r="D2930" s="11">
        <v>0</v>
      </c>
    </row>
    <row r="2931" spans="1:4" x14ac:dyDescent="0.25">
      <c r="A2931" s="11">
        <v>1095.72</v>
      </c>
      <c r="B2931" s="11">
        <v>822.2</v>
      </c>
      <c r="C2931" s="11">
        <v>4</v>
      </c>
      <c r="D2931" s="11">
        <v>0</v>
      </c>
    </row>
    <row r="2932" spans="1:4" x14ac:dyDescent="0.25">
      <c r="A2932" s="11">
        <v>540.94000000000005</v>
      </c>
      <c r="B2932" s="11">
        <v>398.25</v>
      </c>
      <c r="C2932" s="11">
        <v>1</v>
      </c>
      <c r="D2932" s="11">
        <v>0.1</v>
      </c>
    </row>
    <row r="2933" spans="1:4" x14ac:dyDescent="0.25">
      <c r="A2933" s="11">
        <v>1762.92</v>
      </c>
      <c r="B2933" s="11">
        <v>1346.48</v>
      </c>
      <c r="C2933" s="11">
        <v>5</v>
      </c>
      <c r="D2933" s="11">
        <v>0</v>
      </c>
    </row>
    <row r="2934" spans="1:4" x14ac:dyDescent="0.25">
      <c r="A2934" s="11">
        <v>1673.69</v>
      </c>
      <c r="B2934" s="11">
        <v>1323.38</v>
      </c>
      <c r="C2934" s="11">
        <v>2</v>
      </c>
      <c r="D2934" s="11">
        <v>0</v>
      </c>
    </row>
    <row r="2935" spans="1:4" x14ac:dyDescent="0.25">
      <c r="A2935" s="11">
        <v>123.19</v>
      </c>
      <c r="B2935" s="11">
        <v>80.36</v>
      </c>
      <c r="C2935" s="11">
        <v>1</v>
      </c>
      <c r="D2935" s="11">
        <v>0.15</v>
      </c>
    </row>
    <row r="2936" spans="1:4" x14ac:dyDescent="0.25">
      <c r="A2936" s="11">
        <v>1015.76</v>
      </c>
      <c r="B2936" s="11">
        <v>584.4</v>
      </c>
      <c r="C2936" s="11">
        <v>1</v>
      </c>
      <c r="D2936" s="11">
        <v>0.05</v>
      </c>
    </row>
    <row r="2937" spans="1:4" x14ac:dyDescent="0.25">
      <c r="A2937" s="11">
        <v>818.76</v>
      </c>
      <c r="B2937" s="11">
        <v>527.62</v>
      </c>
      <c r="C2937" s="11">
        <v>5</v>
      </c>
      <c r="D2937" s="11">
        <v>0</v>
      </c>
    </row>
    <row r="2938" spans="1:4" x14ac:dyDescent="0.25">
      <c r="A2938" s="11">
        <v>1102.791777777778</v>
      </c>
      <c r="B2938" s="11">
        <v>316.63</v>
      </c>
      <c r="C2938" s="11">
        <v>3</v>
      </c>
      <c r="D2938" s="11">
        <v>0.1</v>
      </c>
    </row>
    <row r="2939" spans="1:4" x14ac:dyDescent="0.25">
      <c r="A2939" s="11">
        <v>1853.77</v>
      </c>
      <c r="B2939" s="11">
        <v>1363.52</v>
      </c>
      <c r="C2939" s="11">
        <v>5</v>
      </c>
      <c r="D2939" s="11">
        <v>0.1</v>
      </c>
    </row>
    <row r="2940" spans="1:4" x14ac:dyDescent="0.25">
      <c r="A2940" s="11">
        <v>1853.77</v>
      </c>
      <c r="B2940" s="11">
        <v>1363.52</v>
      </c>
      <c r="C2940" s="11">
        <v>2</v>
      </c>
      <c r="D2940" s="11">
        <v>0.05</v>
      </c>
    </row>
    <row r="2941" spans="1:4" x14ac:dyDescent="0.25">
      <c r="A2941" s="11">
        <v>248.57</v>
      </c>
      <c r="B2941" s="11">
        <v>190.67</v>
      </c>
      <c r="C2941" s="11">
        <v>2</v>
      </c>
      <c r="D2941" s="11">
        <v>0.05</v>
      </c>
    </row>
    <row r="2942" spans="1:4" x14ac:dyDescent="0.25">
      <c r="A2942" s="11">
        <v>818.76</v>
      </c>
      <c r="B2942" s="11">
        <v>527.62</v>
      </c>
      <c r="C2942" s="11">
        <v>3</v>
      </c>
      <c r="D2942" s="11">
        <v>0</v>
      </c>
    </row>
    <row r="2943" spans="1:4" x14ac:dyDescent="0.25">
      <c r="A2943" s="11">
        <v>1396.22</v>
      </c>
      <c r="B2943" s="11">
        <v>1004.09</v>
      </c>
      <c r="C2943" s="11">
        <v>4</v>
      </c>
      <c r="D2943" s="11">
        <v>0.05</v>
      </c>
    </row>
    <row r="2944" spans="1:4" x14ac:dyDescent="0.25">
      <c r="A2944" s="11">
        <v>25.57</v>
      </c>
      <c r="B2944" s="11">
        <v>19.05</v>
      </c>
      <c r="C2944" s="11">
        <v>1</v>
      </c>
      <c r="D2944" s="11">
        <v>0</v>
      </c>
    </row>
    <row r="2945" spans="1:4" x14ac:dyDescent="0.25">
      <c r="A2945" s="11">
        <v>1487.41</v>
      </c>
      <c r="B2945" s="11">
        <v>813.07</v>
      </c>
      <c r="C2945" s="11">
        <v>4</v>
      </c>
      <c r="D2945" s="11">
        <v>0</v>
      </c>
    </row>
    <row r="2946" spans="1:4" x14ac:dyDescent="0.25">
      <c r="A2946" s="11">
        <v>248.57</v>
      </c>
      <c r="B2946" s="11">
        <v>190.67</v>
      </c>
      <c r="C2946" s="11">
        <v>1</v>
      </c>
      <c r="D2946" s="11">
        <v>0.1</v>
      </c>
    </row>
    <row r="2947" spans="1:4" x14ac:dyDescent="0.25">
      <c r="A2947" s="11">
        <v>25.57</v>
      </c>
      <c r="B2947" s="11">
        <v>19.05</v>
      </c>
      <c r="C2947" s="11">
        <v>2</v>
      </c>
      <c r="D2947" s="11">
        <v>0</v>
      </c>
    </row>
    <row r="2948" spans="1:4" x14ac:dyDescent="0.25">
      <c r="A2948" s="11">
        <v>318.05</v>
      </c>
      <c r="B2948" s="11">
        <v>742.26521739130465</v>
      </c>
      <c r="C2948" s="11">
        <v>1</v>
      </c>
      <c r="D2948" s="11">
        <v>0</v>
      </c>
    </row>
    <row r="2949" spans="1:4" x14ac:dyDescent="0.25">
      <c r="A2949" s="11">
        <v>1015.76</v>
      </c>
      <c r="B2949" s="11">
        <v>584.4</v>
      </c>
      <c r="C2949" s="11">
        <v>2</v>
      </c>
      <c r="D2949" s="11">
        <v>0.05</v>
      </c>
    </row>
    <row r="2950" spans="1:4" x14ac:dyDescent="0.25">
      <c r="A2950" s="11">
        <v>1879.08</v>
      </c>
      <c r="B2950" s="11">
        <v>1004.56</v>
      </c>
      <c r="C2950" s="11">
        <v>5</v>
      </c>
      <c r="D2950" s="11">
        <v>0.05</v>
      </c>
    </row>
    <row r="2951" spans="1:4" x14ac:dyDescent="0.25">
      <c r="A2951" s="11">
        <v>109.78</v>
      </c>
      <c r="B2951" s="11">
        <v>70.59</v>
      </c>
      <c r="C2951" s="11">
        <v>4</v>
      </c>
      <c r="D2951" s="11">
        <v>0.05</v>
      </c>
    </row>
    <row r="2952" spans="1:4" x14ac:dyDescent="0.25">
      <c r="A2952" s="11">
        <v>428.05</v>
      </c>
      <c r="B2952" s="11">
        <v>246.07</v>
      </c>
      <c r="C2952" s="11">
        <v>1</v>
      </c>
      <c r="D2952" s="11">
        <v>0.1</v>
      </c>
    </row>
    <row r="2953" spans="1:4" x14ac:dyDescent="0.25">
      <c r="A2953" s="11">
        <v>248.57</v>
      </c>
      <c r="B2953" s="11">
        <v>190.67</v>
      </c>
      <c r="C2953" s="11">
        <v>5</v>
      </c>
      <c r="D2953" s="11">
        <v>0.15</v>
      </c>
    </row>
    <row r="2954" spans="1:4" x14ac:dyDescent="0.25">
      <c r="A2954" s="11">
        <v>1102.791777777778</v>
      </c>
      <c r="B2954" s="11">
        <v>242.98</v>
      </c>
      <c r="C2954" s="11">
        <v>3</v>
      </c>
      <c r="D2954" s="11">
        <v>0</v>
      </c>
    </row>
    <row r="2955" spans="1:4" x14ac:dyDescent="0.25">
      <c r="A2955" s="11">
        <v>25.57</v>
      </c>
      <c r="B2955" s="11">
        <v>19.05</v>
      </c>
      <c r="C2955" s="11">
        <v>4</v>
      </c>
      <c r="D2955" s="11">
        <v>0.15</v>
      </c>
    </row>
    <row r="2956" spans="1:4" x14ac:dyDescent="0.25">
      <c r="A2956" s="11">
        <v>1487.41</v>
      </c>
      <c r="B2956" s="11">
        <v>813.07</v>
      </c>
      <c r="C2956" s="11">
        <v>5</v>
      </c>
      <c r="D2956" s="11">
        <v>0.15</v>
      </c>
    </row>
    <row r="2957" spans="1:4" x14ac:dyDescent="0.25">
      <c r="A2957" s="11">
        <v>1194.1199999999999</v>
      </c>
      <c r="B2957" s="11">
        <v>838.95</v>
      </c>
      <c r="C2957" s="11">
        <v>1</v>
      </c>
      <c r="D2957" s="11">
        <v>0</v>
      </c>
    </row>
    <row r="2958" spans="1:4" x14ac:dyDescent="0.25">
      <c r="A2958" s="11">
        <v>1102.791777777778</v>
      </c>
      <c r="B2958" s="11">
        <v>316.63</v>
      </c>
      <c r="C2958" s="11">
        <v>2</v>
      </c>
      <c r="D2958" s="11">
        <v>0.1</v>
      </c>
    </row>
    <row r="2959" spans="1:4" x14ac:dyDescent="0.25">
      <c r="A2959" s="11">
        <v>1102.791777777778</v>
      </c>
      <c r="B2959" s="11">
        <v>164.01</v>
      </c>
      <c r="C2959" s="11">
        <v>1</v>
      </c>
      <c r="D2959" s="11">
        <v>0.15</v>
      </c>
    </row>
    <row r="2960" spans="1:4" x14ac:dyDescent="0.25">
      <c r="A2960" s="11">
        <v>109.78</v>
      </c>
      <c r="B2960" s="11">
        <v>70.59</v>
      </c>
      <c r="C2960" s="11">
        <v>5</v>
      </c>
      <c r="D2960" s="11">
        <v>0</v>
      </c>
    </row>
    <row r="2961" spans="1:4" x14ac:dyDescent="0.25">
      <c r="A2961" s="11">
        <v>1487.41</v>
      </c>
      <c r="B2961" s="11">
        <v>813.07</v>
      </c>
      <c r="C2961" s="11">
        <v>2</v>
      </c>
      <c r="D2961" s="11">
        <v>0</v>
      </c>
    </row>
    <row r="2962" spans="1:4" x14ac:dyDescent="0.25">
      <c r="A2962" s="11">
        <v>29.24</v>
      </c>
      <c r="B2962" s="11">
        <v>742.26521739130465</v>
      </c>
      <c r="C2962" s="11">
        <v>2</v>
      </c>
      <c r="D2962" s="11">
        <v>0.1</v>
      </c>
    </row>
    <row r="2963" spans="1:4" x14ac:dyDescent="0.25">
      <c r="A2963" s="11">
        <v>1015.76</v>
      </c>
      <c r="B2963" s="11">
        <v>584.4</v>
      </c>
      <c r="C2963" s="11">
        <v>4</v>
      </c>
      <c r="D2963" s="11">
        <v>0.1</v>
      </c>
    </row>
    <row r="2964" spans="1:4" x14ac:dyDescent="0.25">
      <c r="A2964" s="11">
        <v>318.05</v>
      </c>
      <c r="B2964" s="11">
        <v>742.26521739130465</v>
      </c>
      <c r="C2964" s="11">
        <v>5</v>
      </c>
      <c r="D2964" s="11">
        <v>0</v>
      </c>
    </row>
    <row r="2965" spans="1:4" x14ac:dyDescent="0.25">
      <c r="A2965" s="11">
        <v>1102.791777777778</v>
      </c>
      <c r="B2965" s="11">
        <v>169.03</v>
      </c>
      <c r="C2965" s="11">
        <v>5</v>
      </c>
      <c r="D2965" s="11">
        <v>0.05</v>
      </c>
    </row>
    <row r="2966" spans="1:4" x14ac:dyDescent="0.25">
      <c r="A2966" s="11">
        <v>1673.69</v>
      </c>
      <c r="B2966" s="11">
        <v>1323.38</v>
      </c>
      <c r="C2966" s="11">
        <v>1</v>
      </c>
      <c r="D2966" s="11">
        <v>0</v>
      </c>
    </row>
    <row r="2967" spans="1:4" x14ac:dyDescent="0.25">
      <c r="A2967" s="11">
        <v>123.19</v>
      </c>
      <c r="B2967" s="11">
        <v>80.36</v>
      </c>
      <c r="C2967" s="11">
        <v>4</v>
      </c>
      <c r="D2967" s="11">
        <v>0</v>
      </c>
    </row>
    <row r="2968" spans="1:4" x14ac:dyDescent="0.25">
      <c r="A2968" s="11">
        <v>1197.18</v>
      </c>
      <c r="B2968" s="11">
        <v>722.74</v>
      </c>
      <c r="C2968" s="11">
        <v>3</v>
      </c>
      <c r="D2968" s="11">
        <v>0.1</v>
      </c>
    </row>
    <row r="2969" spans="1:4" x14ac:dyDescent="0.25">
      <c r="A2969" s="11">
        <v>1396.22</v>
      </c>
      <c r="B2969" s="11">
        <v>1004.09</v>
      </c>
      <c r="C2969" s="11">
        <v>4</v>
      </c>
      <c r="D2969" s="11">
        <v>0.15</v>
      </c>
    </row>
    <row r="2970" spans="1:4" x14ac:dyDescent="0.25">
      <c r="A2970" s="11">
        <v>1272.23</v>
      </c>
      <c r="B2970" s="11">
        <v>952.65</v>
      </c>
      <c r="C2970" s="11">
        <v>3</v>
      </c>
      <c r="D2970" s="11">
        <v>0</v>
      </c>
    </row>
    <row r="2971" spans="1:4" x14ac:dyDescent="0.25">
      <c r="A2971" s="11">
        <v>1216.3599999999999</v>
      </c>
      <c r="B2971" s="11">
        <v>794.8</v>
      </c>
      <c r="C2971" s="11">
        <v>1</v>
      </c>
      <c r="D2971" s="11">
        <v>0.1</v>
      </c>
    </row>
    <row r="2972" spans="1:4" x14ac:dyDescent="0.25">
      <c r="A2972" s="11">
        <v>1485.05</v>
      </c>
      <c r="B2972" s="11">
        <v>988.31</v>
      </c>
      <c r="C2972" s="11">
        <v>2</v>
      </c>
      <c r="D2972" s="11">
        <v>0.1</v>
      </c>
    </row>
    <row r="2973" spans="1:4" x14ac:dyDescent="0.25">
      <c r="A2973" s="11">
        <v>673.78</v>
      </c>
      <c r="B2973" s="11">
        <v>363.33</v>
      </c>
      <c r="C2973" s="11">
        <v>5</v>
      </c>
      <c r="D2973" s="11">
        <v>0.1</v>
      </c>
    </row>
    <row r="2974" spans="1:4" x14ac:dyDescent="0.25">
      <c r="A2974" s="11">
        <v>673.78</v>
      </c>
      <c r="B2974" s="11">
        <v>363.33</v>
      </c>
      <c r="C2974" s="11">
        <v>3</v>
      </c>
      <c r="D2974" s="11">
        <v>0</v>
      </c>
    </row>
    <row r="2975" spans="1:4" x14ac:dyDescent="0.25">
      <c r="A2975" s="11">
        <v>1015.76</v>
      </c>
      <c r="B2975" s="11">
        <v>584.4</v>
      </c>
      <c r="C2975" s="11">
        <v>5</v>
      </c>
      <c r="D2975" s="11">
        <v>0.05</v>
      </c>
    </row>
    <row r="2976" spans="1:4" x14ac:dyDescent="0.25">
      <c r="A2976" s="11">
        <v>1501.46</v>
      </c>
      <c r="B2976" s="11">
        <v>1167.73</v>
      </c>
      <c r="C2976" s="11">
        <v>1</v>
      </c>
      <c r="D2976" s="11">
        <v>0.1</v>
      </c>
    </row>
    <row r="2977" spans="1:4" x14ac:dyDescent="0.25">
      <c r="A2977" s="11">
        <v>123.19</v>
      </c>
      <c r="B2977" s="11">
        <v>80.36</v>
      </c>
      <c r="C2977" s="11">
        <v>3</v>
      </c>
      <c r="D2977" s="11">
        <v>0.1</v>
      </c>
    </row>
    <row r="2978" spans="1:4" x14ac:dyDescent="0.25">
      <c r="A2978" s="11">
        <v>1396.22</v>
      </c>
      <c r="B2978" s="11">
        <v>1004.09</v>
      </c>
      <c r="C2978" s="11">
        <v>5</v>
      </c>
      <c r="D2978" s="11">
        <v>0.15</v>
      </c>
    </row>
    <row r="2979" spans="1:4" x14ac:dyDescent="0.25">
      <c r="A2979" s="11">
        <v>1102.791777777778</v>
      </c>
      <c r="B2979" s="11">
        <v>242.98</v>
      </c>
      <c r="C2979" s="11">
        <v>5</v>
      </c>
      <c r="D2979" s="11">
        <v>0.15</v>
      </c>
    </row>
    <row r="2980" spans="1:4" x14ac:dyDescent="0.25">
      <c r="A2980" s="11">
        <v>428.05</v>
      </c>
      <c r="B2980" s="11">
        <v>246.07</v>
      </c>
      <c r="C2980" s="11">
        <v>4</v>
      </c>
      <c r="D2980" s="11">
        <v>0.05</v>
      </c>
    </row>
    <row r="2981" spans="1:4" x14ac:dyDescent="0.25">
      <c r="A2981" s="11">
        <v>673.78</v>
      </c>
      <c r="B2981" s="11">
        <v>363.33</v>
      </c>
      <c r="C2981" s="11">
        <v>5</v>
      </c>
      <c r="D2981" s="11">
        <v>0.1</v>
      </c>
    </row>
    <row r="2982" spans="1:4" x14ac:dyDescent="0.25">
      <c r="A2982" s="11">
        <v>29.24</v>
      </c>
      <c r="B2982" s="11">
        <v>742.26521739130465</v>
      </c>
      <c r="C2982" s="11">
        <v>5</v>
      </c>
      <c r="D2982" s="11">
        <v>0.1</v>
      </c>
    </row>
    <row r="2983" spans="1:4" x14ac:dyDescent="0.25">
      <c r="A2983" s="11">
        <v>1485.05</v>
      </c>
      <c r="B2983" s="11">
        <v>988.31</v>
      </c>
      <c r="C2983" s="11">
        <v>2</v>
      </c>
      <c r="D2983" s="11">
        <v>0</v>
      </c>
    </row>
    <row r="2984" spans="1:4" x14ac:dyDescent="0.25">
      <c r="A2984" s="11">
        <v>1193.0899999999999</v>
      </c>
      <c r="B2984" s="11">
        <v>818.24</v>
      </c>
      <c r="C2984" s="11">
        <v>2</v>
      </c>
      <c r="D2984" s="11">
        <v>0.15</v>
      </c>
    </row>
    <row r="2985" spans="1:4" x14ac:dyDescent="0.25">
      <c r="A2985" s="11">
        <v>1095.72</v>
      </c>
      <c r="B2985" s="11">
        <v>822.2</v>
      </c>
      <c r="C2985" s="11">
        <v>3</v>
      </c>
      <c r="D2985" s="11">
        <v>7.5826487677821602E-2</v>
      </c>
    </row>
    <row r="2986" spans="1:4" x14ac:dyDescent="0.25">
      <c r="A2986" s="11">
        <v>540.94000000000005</v>
      </c>
      <c r="B2986" s="11">
        <v>398.25</v>
      </c>
      <c r="C2986" s="11">
        <v>1</v>
      </c>
      <c r="D2986" s="11">
        <v>0.05</v>
      </c>
    </row>
    <row r="2987" spans="1:4" x14ac:dyDescent="0.25">
      <c r="A2987" s="11">
        <v>1798.97</v>
      </c>
      <c r="B2987" s="11">
        <v>1329.15</v>
      </c>
      <c r="C2987" s="11">
        <v>4</v>
      </c>
      <c r="D2987" s="11">
        <v>0.15</v>
      </c>
    </row>
    <row r="2988" spans="1:4" x14ac:dyDescent="0.25">
      <c r="A2988" s="11">
        <v>1673.69</v>
      </c>
      <c r="B2988" s="11">
        <v>1323.38</v>
      </c>
      <c r="C2988" s="11">
        <v>2</v>
      </c>
      <c r="D2988" s="11">
        <v>0.05</v>
      </c>
    </row>
    <row r="2989" spans="1:4" x14ac:dyDescent="0.25">
      <c r="A2989" s="11">
        <v>1798.97</v>
      </c>
      <c r="B2989" s="11">
        <v>1329.15</v>
      </c>
      <c r="C2989" s="11">
        <v>5</v>
      </c>
      <c r="D2989" s="11">
        <v>0.15</v>
      </c>
    </row>
    <row r="2990" spans="1:4" x14ac:dyDescent="0.25">
      <c r="A2990" s="11">
        <v>1102.791777777778</v>
      </c>
      <c r="B2990" s="11">
        <v>316.63</v>
      </c>
      <c r="C2990" s="11">
        <v>2</v>
      </c>
      <c r="D2990" s="11">
        <v>0</v>
      </c>
    </row>
    <row r="2991" spans="1:4" x14ac:dyDescent="0.25">
      <c r="A2991" s="11">
        <v>270.45</v>
      </c>
      <c r="B2991" s="11">
        <v>742.26521739130465</v>
      </c>
      <c r="C2991" s="11">
        <v>3</v>
      </c>
      <c r="D2991" s="11">
        <v>0.15</v>
      </c>
    </row>
    <row r="2992" spans="1:4" x14ac:dyDescent="0.25">
      <c r="A2992" s="11">
        <v>1197.18</v>
      </c>
      <c r="B2992" s="11">
        <v>722.74</v>
      </c>
      <c r="C2992" s="11">
        <v>1</v>
      </c>
      <c r="D2992" s="11">
        <v>0.15</v>
      </c>
    </row>
    <row r="2993" spans="1:4" x14ac:dyDescent="0.25">
      <c r="A2993" s="11">
        <v>1102.791777777778</v>
      </c>
      <c r="B2993" s="11">
        <v>169.03</v>
      </c>
      <c r="C2993" s="11">
        <v>3</v>
      </c>
      <c r="D2993" s="11">
        <v>0.15</v>
      </c>
    </row>
    <row r="2994" spans="1:4" x14ac:dyDescent="0.25">
      <c r="A2994" s="11">
        <v>1952.65</v>
      </c>
      <c r="B2994" s="11">
        <v>1451.27</v>
      </c>
      <c r="C2994" s="11">
        <v>1</v>
      </c>
      <c r="D2994" s="11">
        <v>0.05</v>
      </c>
    </row>
    <row r="2995" spans="1:4" x14ac:dyDescent="0.25">
      <c r="A2995" s="11">
        <v>1635.01</v>
      </c>
      <c r="B2995" s="11">
        <v>1043.29</v>
      </c>
      <c r="C2995" s="11">
        <v>2</v>
      </c>
      <c r="D2995" s="11">
        <v>0.15</v>
      </c>
    </row>
    <row r="2996" spans="1:4" x14ac:dyDescent="0.25">
      <c r="A2996" s="11">
        <v>1246.1099999999999</v>
      </c>
      <c r="B2996" s="11">
        <v>833.52</v>
      </c>
      <c r="C2996" s="11">
        <v>1</v>
      </c>
      <c r="D2996" s="11">
        <v>0</v>
      </c>
    </row>
    <row r="2997" spans="1:4" x14ac:dyDescent="0.25">
      <c r="A2997" s="11">
        <v>1165.3699999999999</v>
      </c>
      <c r="B2997" s="11">
        <v>926.55</v>
      </c>
      <c r="C2997" s="11">
        <v>3</v>
      </c>
      <c r="D2997" s="11">
        <v>0.05</v>
      </c>
    </row>
    <row r="2998" spans="1:4" x14ac:dyDescent="0.25">
      <c r="A2998" s="11">
        <v>1853.77</v>
      </c>
      <c r="B2998" s="11">
        <v>1363.52</v>
      </c>
      <c r="C2998" s="11">
        <v>3</v>
      </c>
      <c r="D2998" s="11">
        <v>0.1</v>
      </c>
    </row>
    <row r="2999" spans="1:4" x14ac:dyDescent="0.25">
      <c r="A2999" s="11">
        <v>1487.41</v>
      </c>
      <c r="B2999" s="11">
        <v>813.07</v>
      </c>
      <c r="C2999" s="11">
        <v>1</v>
      </c>
      <c r="D2999" s="11">
        <v>0.15</v>
      </c>
    </row>
    <row r="3000" spans="1:4" x14ac:dyDescent="0.25">
      <c r="A3000" s="11">
        <v>1745.61</v>
      </c>
      <c r="B3000" s="11">
        <v>1322.44</v>
      </c>
      <c r="C3000" s="11">
        <v>3</v>
      </c>
      <c r="D3000" s="11">
        <v>0.1</v>
      </c>
    </row>
    <row r="3001" spans="1:4" x14ac:dyDescent="0.25">
      <c r="A3001" s="11">
        <v>1342.75</v>
      </c>
      <c r="B3001" s="11">
        <v>797.94</v>
      </c>
      <c r="C3001" s="11">
        <v>4</v>
      </c>
      <c r="D3001" s="11">
        <v>0.15</v>
      </c>
    </row>
    <row r="3002" spans="1:4" x14ac:dyDescent="0.25">
      <c r="A3002" s="11">
        <v>1952.65</v>
      </c>
      <c r="B3002" s="11">
        <v>1451.27</v>
      </c>
      <c r="C3002" s="11">
        <v>5</v>
      </c>
      <c r="D3002" s="11">
        <v>0.15</v>
      </c>
    </row>
    <row r="3003" spans="1:4" x14ac:dyDescent="0.25">
      <c r="A3003" s="11">
        <v>123.19</v>
      </c>
      <c r="B3003" s="11">
        <v>80.36</v>
      </c>
      <c r="C3003" s="11">
        <v>3</v>
      </c>
      <c r="D3003" s="11">
        <v>0.05</v>
      </c>
    </row>
    <row r="3004" spans="1:4" x14ac:dyDescent="0.25">
      <c r="A3004" s="11">
        <v>1095.72</v>
      </c>
      <c r="B3004" s="11">
        <v>822.2</v>
      </c>
      <c r="C3004" s="11">
        <v>2</v>
      </c>
      <c r="D3004" s="11">
        <v>0.1</v>
      </c>
    </row>
    <row r="3005" spans="1:4" x14ac:dyDescent="0.25">
      <c r="A3005" s="11">
        <v>1102.791777777778</v>
      </c>
      <c r="B3005" s="11">
        <v>169.03</v>
      </c>
      <c r="C3005" s="11">
        <v>2</v>
      </c>
      <c r="D3005" s="11">
        <v>0</v>
      </c>
    </row>
    <row r="3006" spans="1:4" x14ac:dyDescent="0.25">
      <c r="A3006" s="11">
        <v>1165.3699999999999</v>
      </c>
      <c r="B3006" s="11">
        <v>926.55</v>
      </c>
      <c r="C3006" s="11">
        <v>3</v>
      </c>
      <c r="D3006" s="11">
        <v>0</v>
      </c>
    </row>
    <row r="3007" spans="1:4" x14ac:dyDescent="0.25">
      <c r="A3007" s="11">
        <v>818.76</v>
      </c>
      <c r="B3007" s="11">
        <v>527.62</v>
      </c>
      <c r="C3007" s="11">
        <v>4</v>
      </c>
      <c r="D3007" s="11">
        <v>0.15</v>
      </c>
    </row>
    <row r="3008" spans="1:4" x14ac:dyDescent="0.25">
      <c r="A3008" s="11">
        <v>248.57</v>
      </c>
      <c r="B3008" s="11">
        <v>190.67</v>
      </c>
      <c r="C3008" s="11">
        <v>2</v>
      </c>
      <c r="D3008" s="11">
        <v>0.05</v>
      </c>
    </row>
    <row r="3009" spans="1:4" x14ac:dyDescent="0.25">
      <c r="A3009" s="11">
        <v>429.15</v>
      </c>
      <c r="B3009" s="11">
        <v>258.72000000000003</v>
      </c>
      <c r="C3009" s="11">
        <v>2</v>
      </c>
      <c r="D3009" s="11">
        <v>0.15</v>
      </c>
    </row>
    <row r="3010" spans="1:4" x14ac:dyDescent="0.25">
      <c r="A3010" s="11">
        <v>123.19</v>
      </c>
      <c r="B3010" s="11">
        <v>80.36</v>
      </c>
      <c r="C3010" s="11">
        <v>3</v>
      </c>
      <c r="D3010" s="11">
        <v>0.05</v>
      </c>
    </row>
    <row r="3011" spans="1:4" x14ac:dyDescent="0.25">
      <c r="A3011" s="11">
        <v>25.57</v>
      </c>
      <c r="B3011" s="11">
        <v>19.05</v>
      </c>
      <c r="C3011" s="11">
        <v>1</v>
      </c>
      <c r="D3011" s="11">
        <v>0.05</v>
      </c>
    </row>
    <row r="3012" spans="1:4" x14ac:dyDescent="0.25">
      <c r="A3012" s="11">
        <v>1044.6400000000001</v>
      </c>
      <c r="B3012" s="11">
        <v>775.07</v>
      </c>
      <c r="C3012" s="11">
        <v>2</v>
      </c>
      <c r="D3012" s="11">
        <v>0.15</v>
      </c>
    </row>
    <row r="3013" spans="1:4" x14ac:dyDescent="0.25">
      <c r="A3013" s="11">
        <v>1342.75</v>
      </c>
      <c r="B3013" s="11">
        <v>797.94</v>
      </c>
      <c r="C3013" s="11">
        <v>5</v>
      </c>
      <c r="D3013" s="11">
        <v>0.15</v>
      </c>
    </row>
    <row r="3014" spans="1:4" x14ac:dyDescent="0.25">
      <c r="A3014" s="11">
        <v>1485.05</v>
      </c>
      <c r="B3014" s="11">
        <v>988.31</v>
      </c>
      <c r="C3014" s="11">
        <v>1</v>
      </c>
      <c r="D3014" s="11">
        <v>0.05</v>
      </c>
    </row>
    <row r="3015" spans="1:4" x14ac:dyDescent="0.25">
      <c r="A3015" s="11">
        <v>1798.97</v>
      </c>
      <c r="B3015" s="11">
        <v>1329.15</v>
      </c>
      <c r="C3015" s="11">
        <v>4</v>
      </c>
      <c r="D3015" s="11">
        <v>0.15</v>
      </c>
    </row>
    <row r="3016" spans="1:4" x14ac:dyDescent="0.25">
      <c r="A3016" s="11">
        <v>673.78</v>
      </c>
      <c r="B3016" s="11">
        <v>363.33</v>
      </c>
      <c r="C3016" s="11">
        <v>4</v>
      </c>
      <c r="D3016" s="11">
        <v>0</v>
      </c>
    </row>
    <row r="3017" spans="1:4" x14ac:dyDescent="0.25">
      <c r="A3017" s="11">
        <v>318.05</v>
      </c>
      <c r="B3017" s="11">
        <v>742.26521739130465</v>
      </c>
      <c r="C3017" s="11">
        <v>5</v>
      </c>
      <c r="D3017" s="11">
        <v>0.15</v>
      </c>
    </row>
    <row r="3018" spans="1:4" x14ac:dyDescent="0.25">
      <c r="A3018" s="11">
        <v>1095.72</v>
      </c>
      <c r="B3018" s="11">
        <v>822.2</v>
      </c>
      <c r="C3018" s="11">
        <v>1</v>
      </c>
      <c r="D3018" s="11">
        <v>0.05</v>
      </c>
    </row>
    <row r="3019" spans="1:4" x14ac:dyDescent="0.25">
      <c r="A3019" s="11">
        <v>1745.61</v>
      </c>
      <c r="B3019" s="11">
        <v>1322.44</v>
      </c>
      <c r="C3019" s="11">
        <v>5</v>
      </c>
      <c r="D3019" s="11">
        <v>0.1</v>
      </c>
    </row>
    <row r="3020" spans="1:4" x14ac:dyDescent="0.25">
      <c r="A3020" s="11">
        <v>1165.3699999999999</v>
      </c>
      <c r="B3020" s="11">
        <v>926.55</v>
      </c>
      <c r="C3020" s="11">
        <v>5</v>
      </c>
      <c r="D3020" s="11">
        <v>0.15</v>
      </c>
    </row>
    <row r="3021" spans="1:4" x14ac:dyDescent="0.25">
      <c r="A3021" s="11">
        <v>1134.8</v>
      </c>
      <c r="B3021" s="11">
        <v>675.1</v>
      </c>
      <c r="C3021" s="11">
        <v>1</v>
      </c>
      <c r="D3021" s="11">
        <v>0.1</v>
      </c>
    </row>
    <row r="3022" spans="1:4" x14ac:dyDescent="0.25">
      <c r="A3022" s="11">
        <v>1246.1099999999999</v>
      </c>
      <c r="B3022" s="11">
        <v>833.52</v>
      </c>
      <c r="C3022" s="11">
        <v>5</v>
      </c>
      <c r="D3022" s="11">
        <v>0.05</v>
      </c>
    </row>
    <row r="3023" spans="1:4" x14ac:dyDescent="0.25">
      <c r="A3023" s="11">
        <v>29.24</v>
      </c>
      <c r="B3023" s="11">
        <v>742.26521739130465</v>
      </c>
      <c r="C3023" s="11">
        <v>5</v>
      </c>
      <c r="D3023" s="11">
        <v>0</v>
      </c>
    </row>
    <row r="3024" spans="1:4" x14ac:dyDescent="0.25">
      <c r="A3024" s="11">
        <v>1487.41</v>
      </c>
      <c r="B3024" s="11">
        <v>813.07</v>
      </c>
      <c r="C3024" s="11">
        <v>1</v>
      </c>
      <c r="D3024" s="11">
        <v>0</v>
      </c>
    </row>
    <row r="3025" spans="1:4" x14ac:dyDescent="0.25">
      <c r="A3025" s="11">
        <v>1134.8</v>
      </c>
      <c r="B3025" s="11">
        <v>675.1</v>
      </c>
      <c r="C3025" s="11">
        <v>3</v>
      </c>
      <c r="D3025" s="11">
        <v>0.15</v>
      </c>
    </row>
    <row r="3026" spans="1:4" x14ac:dyDescent="0.25">
      <c r="A3026" s="11">
        <v>1102.791777777778</v>
      </c>
      <c r="B3026" s="11">
        <v>242.98</v>
      </c>
      <c r="C3026" s="11">
        <v>1</v>
      </c>
      <c r="D3026" s="11">
        <v>0.1</v>
      </c>
    </row>
    <row r="3027" spans="1:4" x14ac:dyDescent="0.25">
      <c r="A3027" s="11">
        <v>1396.22</v>
      </c>
      <c r="B3027" s="11">
        <v>1004.09</v>
      </c>
      <c r="C3027" s="11">
        <v>4</v>
      </c>
      <c r="D3027" s="11">
        <v>0</v>
      </c>
    </row>
    <row r="3028" spans="1:4" x14ac:dyDescent="0.25">
      <c r="A3028" s="11">
        <v>1673.69</v>
      </c>
      <c r="B3028" s="11">
        <v>1323.38</v>
      </c>
      <c r="C3028" s="11">
        <v>1</v>
      </c>
      <c r="D3028" s="11">
        <v>0</v>
      </c>
    </row>
    <row r="3029" spans="1:4" x14ac:dyDescent="0.25">
      <c r="A3029" s="11">
        <v>1227.24</v>
      </c>
      <c r="B3029" s="11">
        <v>977.09</v>
      </c>
      <c r="C3029" s="11">
        <v>2.9905584572117316</v>
      </c>
      <c r="D3029" s="11">
        <v>0.15</v>
      </c>
    </row>
    <row r="3030" spans="1:4" x14ac:dyDescent="0.25">
      <c r="A3030" s="11">
        <v>428.05</v>
      </c>
      <c r="B3030" s="11">
        <v>246.07</v>
      </c>
      <c r="C3030" s="11">
        <v>5</v>
      </c>
      <c r="D3030" s="11">
        <v>0.15</v>
      </c>
    </row>
    <row r="3031" spans="1:4" x14ac:dyDescent="0.25">
      <c r="A3031" s="11">
        <v>318.05</v>
      </c>
      <c r="B3031" s="11">
        <v>742.26521739130465</v>
      </c>
      <c r="C3031" s="11">
        <v>3</v>
      </c>
      <c r="D3031" s="11">
        <v>0.1</v>
      </c>
    </row>
    <row r="3032" spans="1:4" x14ac:dyDescent="0.25">
      <c r="A3032" s="11">
        <v>123.19</v>
      </c>
      <c r="B3032" s="11">
        <v>80.36</v>
      </c>
      <c r="C3032" s="11">
        <v>4</v>
      </c>
      <c r="D3032" s="11">
        <v>0.05</v>
      </c>
    </row>
    <row r="3033" spans="1:4" x14ac:dyDescent="0.25">
      <c r="A3033" s="11">
        <v>540.94000000000005</v>
      </c>
      <c r="B3033" s="11">
        <v>398.25</v>
      </c>
      <c r="C3033" s="11">
        <v>3</v>
      </c>
      <c r="D3033" s="11">
        <v>0.05</v>
      </c>
    </row>
    <row r="3034" spans="1:4" x14ac:dyDescent="0.25">
      <c r="A3034" s="11">
        <v>1102.791777777778</v>
      </c>
      <c r="B3034" s="11">
        <v>316.63</v>
      </c>
      <c r="C3034" s="11">
        <v>2</v>
      </c>
      <c r="D3034" s="11">
        <v>0.1</v>
      </c>
    </row>
    <row r="3035" spans="1:4" x14ac:dyDescent="0.25">
      <c r="A3035" s="11">
        <v>1197.18</v>
      </c>
      <c r="B3035" s="11">
        <v>722.74</v>
      </c>
      <c r="C3035" s="11">
        <v>3</v>
      </c>
      <c r="D3035" s="11">
        <v>0.05</v>
      </c>
    </row>
    <row r="3036" spans="1:4" x14ac:dyDescent="0.25">
      <c r="A3036" s="11">
        <v>1044.6400000000001</v>
      </c>
      <c r="B3036" s="11">
        <v>775.07</v>
      </c>
      <c r="C3036" s="11">
        <v>3</v>
      </c>
      <c r="D3036" s="11">
        <v>0.1</v>
      </c>
    </row>
    <row r="3037" spans="1:4" x14ac:dyDescent="0.25">
      <c r="A3037" s="11">
        <v>818.76</v>
      </c>
      <c r="B3037" s="11">
        <v>527.62</v>
      </c>
      <c r="C3037" s="11">
        <v>4</v>
      </c>
      <c r="D3037" s="11">
        <v>0.1</v>
      </c>
    </row>
    <row r="3038" spans="1:4" x14ac:dyDescent="0.25">
      <c r="A3038" s="11">
        <v>818.76</v>
      </c>
      <c r="B3038" s="11">
        <v>527.62</v>
      </c>
      <c r="C3038" s="11">
        <v>4</v>
      </c>
      <c r="D3038" s="11">
        <v>0.15</v>
      </c>
    </row>
    <row r="3039" spans="1:4" x14ac:dyDescent="0.25">
      <c r="A3039" s="11">
        <v>1216.3599999999999</v>
      </c>
      <c r="B3039" s="11">
        <v>794.8</v>
      </c>
      <c r="C3039" s="11">
        <v>5</v>
      </c>
      <c r="D3039" s="11">
        <v>0.1</v>
      </c>
    </row>
    <row r="3040" spans="1:4" x14ac:dyDescent="0.25">
      <c r="A3040" s="11">
        <v>564.41999999999996</v>
      </c>
      <c r="B3040" s="11">
        <v>293.95999999999998</v>
      </c>
      <c r="C3040" s="11">
        <v>4</v>
      </c>
      <c r="D3040" s="11">
        <v>0.1</v>
      </c>
    </row>
    <row r="3041" spans="1:4" x14ac:dyDescent="0.25">
      <c r="A3041" s="11">
        <v>564.41999999999996</v>
      </c>
      <c r="B3041" s="11">
        <v>293.95999999999998</v>
      </c>
      <c r="C3041" s="11">
        <v>3</v>
      </c>
      <c r="D3041" s="11">
        <v>0.1</v>
      </c>
    </row>
    <row r="3042" spans="1:4" x14ac:dyDescent="0.25">
      <c r="A3042" s="11">
        <v>109.78</v>
      </c>
      <c r="B3042" s="11">
        <v>70.59</v>
      </c>
      <c r="C3042" s="11">
        <v>3</v>
      </c>
      <c r="D3042" s="11">
        <v>0.1</v>
      </c>
    </row>
    <row r="3043" spans="1:4" x14ac:dyDescent="0.25">
      <c r="A3043" s="11">
        <v>270.45</v>
      </c>
      <c r="B3043" s="11">
        <v>742.26521739130465</v>
      </c>
      <c r="C3043" s="11">
        <v>2</v>
      </c>
      <c r="D3043" s="11">
        <v>0.05</v>
      </c>
    </row>
    <row r="3044" spans="1:4" x14ac:dyDescent="0.25">
      <c r="A3044" s="11">
        <v>1102.791777777778</v>
      </c>
      <c r="B3044" s="11">
        <v>316.63</v>
      </c>
      <c r="C3044" s="11">
        <v>2</v>
      </c>
      <c r="D3044" s="11">
        <v>0.1</v>
      </c>
    </row>
    <row r="3045" spans="1:4" x14ac:dyDescent="0.25">
      <c r="A3045" s="11">
        <v>1102.791777777778</v>
      </c>
      <c r="B3045" s="11">
        <v>316.63</v>
      </c>
      <c r="C3045" s="11">
        <v>4</v>
      </c>
      <c r="D3045" s="11">
        <v>0</v>
      </c>
    </row>
    <row r="3046" spans="1:4" x14ac:dyDescent="0.25">
      <c r="A3046" s="11">
        <v>109.78</v>
      </c>
      <c r="B3046" s="11">
        <v>70.59</v>
      </c>
      <c r="C3046" s="11">
        <v>3</v>
      </c>
      <c r="D3046" s="11">
        <v>0.15</v>
      </c>
    </row>
    <row r="3047" spans="1:4" x14ac:dyDescent="0.25">
      <c r="A3047" s="11">
        <v>123.19</v>
      </c>
      <c r="B3047" s="11">
        <v>80.36</v>
      </c>
      <c r="C3047" s="11">
        <v>5</v>
      </c>
      <c r="D3047" s="11">
        <v>0.05</v>
      </c>
    </row>
    <row r="3048" spans="1:4" x14ac:dyDescent="0.25">
      <c r="A3048" s="11">
        <v>1095.72</v>
      </c>
      <c r="B3048" s="11">
        <v>822.2</v>
      </c>
      <c r="C3048" s="11">
        <v>3</v>
      </c>
      <c r="D3048" s="11">
        <v>0.1</v>
      </c>
    </row>
    <row r="3049" spans="1:4" x14ac:dyDescent="0.25">
      <c r="A3049" s="11">
        <v>1193.0899999999999</v>
      </c>
      <c r="B3049" s="11">
        <v>818.24</v>
      </c>
      <c r="C3049" s="11">
        <v>3</v>
      </c>
      <c r="D3049" s="11">
        <v>0.05</v>
      </c>
    </row>
    <row r="3050" spans="1:4" x14ac:dyDescent="0.25">
      <c r="A3050" s="11">
        <v>318.05</v>
      </c>
      <c r="B3050" s="11">
        <v>742.26521739130465</v>
      </c>
      <c r="C3050" s="11">
        <v>3</v>
      </c>
      <c r="D3050" s="11">
        <v>0.15</v>
      </c>
    </row>
    <row r="3051" spans="1:4" x14ac:dyDescent="0.25">
      <c r="A3051" s="11">
        <v>1044.6400000000001</v>
      </c>
      <c r="B3051" s="11">
        <v>775.07</v>
      </c>
      <c r="C3051" s="11">
        <v>5</v>
      </c>
      <c r="D3051" s="11">
        <v>0</v>
      </c>
    </row>
    <row r="3052" spans="1:4" x14ac:dyDescent="0.25">
      <c r="A3052" s="11">
        <v>1485.05</v>
      </c>
      <c r="B3052" s="11">
        <v>988.31</v>
      </c>
      <c r="C3052" s="11">
        <v>4</v>
      </c>
      <c r="D3052" s="11">
        <v>0.05</v>
      </c>
    </row>
    <row r="3053" spans="1:4" x14ac:dyDescent="0.25">
      <c r="A3053" s="11">
        <v>429.15</v>
      </c>
      <c r="B3053" s="11">
        <v>258.72000000000003</v>
      </c>
      <c r="C3053" s="11">
        <v>5</v>
      </c>
      <c r="D3053" s="11">
        <v>0</v>
      </c>
    </row>
    <row r="3054" spans="1:4" x14ac:dyDescent="0.25">
      <c r="A3054" s="11">
        <v>429.15</v>
      </c>
      <c r="B3054" s="11">
        <v>258.72000000000003</v>
      </c>
      <c r="C3054" s="11">
        <v>5</v>
      </c>
      <c r="D3054" s="11">
        <v>0.05</v>
      </c>
    </row>
    <row r="3055" spans="1:4" x14ac:dyDescent="0.25">
      <c r="A3055" s="11">
        <v>429.15</v>
      </c>
      <c r="B3055" s="11">
        <v>258.72000000000003</v>
      </c>
      <c r="C3055" s="11">
        <v>2</v>
      </c>
      <c r="D3055" s="11">
        <v>0.1</v>
      </c>
    </row>
    <row r="3056" spans="1:4" x14ac:dyDescent="0.25">
      <c r="A3056" s="11">
        <v>25.57</v>
      </c>
      <c r="B3056" s="11">
        <v>19.05</v>
      </c>
      <c r="C3056" s="11">
        <v>2</v>
      </c>
      <c r="D3056" s="11">
        <v>0</v>
      </c>
    </row>
    <row r="3057" spans="1:4" x14ac:dyDescent="0.25">
      <c r="A3057" s="11">
        <v>318.05</v>
      </c>
      <c r="B3057" s="11">
        <v>742.26521739130465</v>
      </c>
      <c r="C3057" s="11">
        <v>3</v>
      </c>
      <c r="D3057" s="11">
        <v>0.05</v>
      </c>
    </row>
    <row r="3058" spans="1:4" x14ac:dyDescent="0.25">
      <c r="A3058" s="11">
        <v>1673.69</v>
      </c>
      <c r="B3058" s="11">
        <v>1323.38</v>
      </c>
      <c r="C3058" s="11">
        <v>3</v>
      </c>
      <c r="D3058" s="11">
        <v>0</v>
      </c>
    </row>
    <row r="3059" spans="1:4" x14ac:dyDescent="0.25">
      <c r="A3059" s="11">
        <v>1272.23</v>
      </c>
      <c r="B3059" s="11">
        <v>952.65</v>
      </c>
      <c r="C3059" s="11">
        <v>1</v>
      </c>
      <c r="D3059" s="11">
        <v>0.1</v>
      </c>
    </row>
    <row r="3060" spans="1:4" x14ac:dyDescent="0.25">
      <c r="A3060" s="11">
        <v>1635.01</v>
      </c>
      <c r="B3060" s="11">
        <v>1043.29</v>
      </c>
      <c r="C3060" s="11">
        <v>1</v>
      </c>
      <c r="D3060" s="11">
        <v>0</v>
      </c>
    </row>
    <row r="3061" spans="1:4" x14ac:dyDescent="0.25">
      <c r="A3061" s="11">
        <v>1197.18</v>
      </c>
      <c r="B3061" s="11">
        <v>722.74</v>
      </c>
      <c r="C3061" s="11">
        <v>1</v>
      </c>
      <c r="D3061" s="11">
        <v>0.05</v>
      </c>
    </row>
    <row r="3062" spans="1:4" x14ac:dyDescent="0.25">
      <c r="A3062" s="11">
        <v>1216.3599999999999</v>
      </c>
      <c r="B3062" s="11">
        <v>794.8</v>
      </c>
      <c r="C3062" s="11">
        <v>1</v>
      </c>
      <c r="D3062" s="11">
        <v>0.1</v>
      </c>
    </row>
    <row r="3063" spans="1:4" x14ac:dyDescent="0.25">
      <c r="A3063" s="11">
        <v>1194.1199999999999</v>
      </c>
      <c r="B3063" s="11">
        <v>838.95</v>
      </c>
      <c r="C3063" s="11">
        <v>4</v>
      </c>
      <c r="D3063" s="11">
        <v>0.15</v>
      </c>
    </row>
    <row r="3064" spans="1:4" x14ac:dyDescent="0.25">
      <c r="A3064" s="11">
        <v>1798.97</v>
      </c>
      <c r="B3064" s="11">
        <v>1329.15</v>
      </c>
      <c r="C3064" s="11">
        <v>2</v>
      </c>
      <c r="D3064" s="11">
        <v>0.05</v>
      </c>
    </row>
    <row r="3065" spans="1:4" x14ac:dyDescent="0.25">
      <c r="A3065" s="11">
        <v>1134.8</v>
      </c>
      <c r="B3065" s="11">
        <v>675.1</v>
      </c>
      <c r="C3065" s="11">
        <v>1</v>
      </c>
      <c r="D3065" s="11">
        <v>0.05</v>
      </c>
    </row>
    <row r="3066" spans="1:4" x14ac:dyDescent="0.25">
      <c r="A3066" s="11">
        <v>1396.22</v>
      </c>
      <c r="B3066" s="11">
        <v>1004.09</v>
      </c>
      <c r="C3066" s="11">
        <v>5</v>
      </c>
      <c r="D3066" s="11">
        <v>0.1</v>
      </c>
    </row>
    <row r="3067" spans="1:4" x14ac:dyDescent="0.25">
      <c r="A3067" s="11">
        <v>1044.6400000000001</v>
      </c>
      <c r="B3067" s="11">
        <v>775.07</v>
      </c>
      <c r="C3067" s="11">
        <v>5</v>
      </c>
      <c r="D3067" s="11">
        <v>0.05</v>
      </c>
    </row>
    <row r="3068" spans="1:4" x14ac:dyDescent="0.25">
      <c r="A3068" s="11">
        <v>1272.23</v>
      </c>
      <c r="B3068" s="11">
        <v>952.65</v>
      </c>
      <c r="C3068" s="11">
        <v>4</v>
      </c>
      <c r="D3068" s="11">
        <v>0</v>
      </c>
    </row>
    <row r="3069" spans="1:4" x14ac:dyDescent="0.25">
      <c r="A3069" s="11">
        <v>1134.8</v>
      </c>
      <c r="B3069" s="11">
        <v>675.1</v>
      </c>
      <c r="C3069" s="11">
        <v>2</v>
      </c>
      <c r="D3069" s="11">
        <v>0.05</v>
      </c>
    </row>
    <row r="3070" spans="1:4" x14ac:dyDescent="0.25">
      <c r="A3070" s="11">
        <v>1102.791777777778</v>
      </c>
      <c r="B3070" s="11">
        <v>742.26521739130465</v>
      </c>
      <c r="C3070" s="11">
        <v>2</v>
      </c>
      <c r="D3070" s="11">
        <v>0.15</v>
      </c>
    </row>
    <row r="3071" spans="1:4" x14ac:dyDescent="0.25">
      <c r="A3071" s="11">
        <v>1102.791777777778</v>
      </c>
      <c r="B3071" s="11">
        <v>164.01</v>
      </c>
      <c r="C3071" s="11">
        <v>2</v>
      </c>
      <c r="D3071" s="11">
        <v>0.05</v>
      </c>
    </row>
    <row r="3072" spans="1:4" x14ac:dyDescent="0.25">
      <c r="A3072" s="11">
        <v>540.94000000000005</v>
      </c>
      <c r="B3072" s="11">
        <v>398.25</v>
      </c>
      <c r="C3072" s="11">
        <v>5</v>
      </c>
      <c r="D3072" s="11">
        <v>0.05</v>
      </c>
    </row>
    <row r="3073" spans="1:4" x14ac:dyDescent="0.25">
      <c r="A3073" s="11">
        <v>1102.791777777778</v>
      </c>
      <c r="B3073" s="11">
        <v>742.26521739130465</v>
      </c>
      <c r="C3073" s="11">
        <v>1</v>
      </c>
      <c r="D3073" s="11">
        <v>0.1</v>
      </c>
    </row>
    <row r="3074" spans="1:4" x14ac:dyDescent="0.25">
      <c r="A3074" s="11">
        <v>673.78</v>
      </c>
      <c r="B3074" s="11">
        <v>363.33</v>
      </c>
      <c r="C3074" s="11">
        <v>2</v>
      </c>
      <c r="D3074" s="11">
        <v>0.15</v>
      </c>
    </row>
    <row r="3075" spans="1:4" x14ac:dyDescent="0.25">
      <c r="A3075" s="11">
        <v>123.19</v>
      </c>
      <c r="B3075" s="11">
        <v>80.36</v>
      </c>
      <c r="C3075" s="11">
        <v>5</v>
      </c>
      <c r="D3075" s="11">
        <v>0.05</v>
      </c>
    </row>
    <row r="3076" spans="1:4" x14ac:dyDescent="0.25">
      <c r="A3076" s="11">
        <v>1079.8900000000001</v>
      </c>
      <c r="B3076" s="11">
        <v>703.83</v>
      </c>
      <c r="C3076" s="11">
        <v>3</v>
      </c>
      <c r="D3076" s="11">
        <v>0.05</v>
      </c>
    </row>
    <row r="3077" spans="1:4" x14ac:dyDescent="0.25">
      <c r="A3077" s="11">
        <v>248.57</v>
      </c>
      <c r="B3077" s="11">
        <v>190.67</v>
      </c>
      <c r="C3077" s="11">
        <v>4</v>
      </c>
      <c r="D3077" s="11">
        <v>0</v>
      </c>
    </row>
    <row r="3078" spans="1:4" x14ac:dyDescent="0.25">
      <c r="A3078" s="11">
        <v>1745.61</v>
      </c>
      <c r="B3078" s="11">
        <v>1322.44</v>
      </c>
      <c r="C3078" s="11">
        <v>3</v>
      </c>
      <c r="D3078" s="11">
        <v>0.1</v>
      </c>
    </row>
    <row r="3079" spans="1:4" x14ac:dyDescent="0.25">
      <c r="A3079" s="11">
        <v>1485.05</v>
      </c>
      <c r="B3079" s="11">
        <v>988.31</v>
      </c>
      <c r="C3079" s="11">
        <v>5</v>
      </c>
      <c r="D3079" s="11">
        <v>0</v>
      </c>
    </row>
    <row r="3080" spans="1:4" x14ac:dyDescent="0.25">
      <c r="A3080" s="11">
        <v>1952.65</v>
      </c>
      <c r="B3080" s="11">
        <v>1451.27</v>
      </c>
      <c r="C3080" s="11">
        <v>1</v>
      </c>
      <c r="D3080" s="11">
        <v>0.15</v>
      </c>
    </row>
    <row r="3081" spans="1:4" x14ac:dyDescent="0.25">
      <c r="A3081" s="11">
        <v>1216.3599999999999</v>
      </c>
      <c r="B3081" s="11">
        <v>794.8</v>
      </c>
      <c r="C3081" s="11">
        <v>5</v>
      </c>
      <c r="D3081" s="11">
        <v>0</v>
      </c>
    </row>
    <row r="3082" spans="1:4" x14ac:dyDescent="0.25">
      <c r="A3082" s="11">
        <v>673.78</v>
      </c>
      <c r="B3082" s="11">
        <v>363.33</v>
      </c>
      <c r="C3082" s="11">
        <v>4</v>
      </c>
      <c r="D3082" s="11">
        <v>0.1</v>
      </c>
    </row>
    <row r="3083" spans="1:4" x14ac:dyDescent="0.25">
      <c r="A3083" s="11">
        <v>1501.46</v>
      </c>
      <c r="B3083" s="11">
        <v>1167.73</v>
      </c>
      <c r="C3083" s="11">
        <v>2</v>
      </c>
      <c r="D3083" s="11">
        <v>0.15</v>
      </c>
    </row>
    <row r="3084" spans="1:4" x14ac:dyDescent="0.25">
      <c r="A3084" s="11">
        <v>1165.3699999999999</v>
      </c>
      <c r="B3084" s="11">
        <v>926.55</v>
      </c>
      <c r="C3084" s="11">
        <v>2</v>
      </c>
      <c r="D3084" s="11">
        <v>0.05</v>
      </c>
    </row>
    <row r="3085" spans="1:4" x14ac:dyDescent="0.25">
      <c r="A3085" s="11">
        <v>1501.46</v>
      </c>
      <c r="B3085" s="11">
        <v>1167.73</v>
      </c>
      <c r="C3085" s="11">
        <v>5</v>
      </c>
      <c r="D3085" s="11">
        <v>0</v>
      </c>
    </row>
    <row r="3086" spans="1:4" x14ac:dyDescent="0.25">
      <c r="A3086" s="11">
        <v>1165.3699999999999</v>
      </c>
      <c r="B3086" s="11">
        <v>926.55</v>
      </c>
      <c r="C3086" s="11">
        <v>2</v>
      </c>
      <c r="D3086" s="11">
        <v>0.05</v>
      </c>
    </row>
    <row r="3087" spans="1:4" x14ac:dyDescent="0.25">
      <c r="A3087" s="11">
        <v>1044.6400000000001</v>
      </c>
      <c r="B3087" s="11">
        <v>775.07</v>
      </c>
      <c r="C3087" s="11">
        <v>5</v>
      </c>
      <c r="D3087" s="11">
        <v>0</v>
      </c>
    </row>
    <row r="3088" spans="1:4" x14ac:dyDescent="0.25">
      <c r="A3088" s="11">
        <v>1485.05</v>
      </c>
      <c r="B3088" s="11">
        <v>988.31</v>
      </c>
      <c r="C3088" s="11">
        <v>2</v>
      </c>
      <c r="D3088" s="11">
        <v>0.05</v>
      </c>
    </row>
    <row r="3089" spans="1:4" x14ac:dyDescent="0.25">
      <c r="A3089" s="11">
        <v>1015.76</v>
      </c>
      <c r="B3089" s="11">
        <v>584.4</v>
      </c>
      <c r="C3089" s="11">
        <v>4</v>
      </c>
      <c r="D3089" s="11">
        <v>0.15</v>
      </c>
    </row>
    <row r="3090" spans="1:4" x14ac:dyDescent="0.25">
      <c r="A3090" s="11">
        <v>1015.76</v>
      </c>
      <c r="B3090" s="11">
        <v>584.4</v>
      </c>
      <c r="C3090" s="11">
        <v>5</v>
      </c>
      <c r="D3090" s="11">
        <v>0.05</v>
      </c>
    </row>
    <row r="3091" spans="1:4" x14ac:dyDescent="0.25">
      <c r="A3091" s="11">
        <v>1102.791777777778</v>
      </c>
      <c r="B3091" s="11">
        <v>316.63</v>
      </c>
      <c r="C3091" s="11">
        <v>1</v>
      </c>
      <c r="D3091" s="11">
        <v>0.05</v>
      </c>
    </row>
    <row r="3092" spans="1:4" x14ac:dyDescent="0.25">
      <c r="A3092" s="11">
        <v>1246.1099999999999</v>
      </c>
      <c r="B3092" s="11">
        <v>833.52</v>
      </c>
      <c r="C3092" s="11">
        <v>2</v>
      </c>
      <c r="D3092" s="11">
        <v>0.1</v>
      </c>
    </row>
    <row r="3093" spans="1:4" x14ac:dyDescent="0.25">
      <c r="A3093" s="11">
        <v>428.05</v>
      </c>
      <c r="B3093" s="11">
        <v>246.07</v>
      </c>
      <c r="C3093" s="11">
        <v>3</v>
      </c>
      <c r="D3093" s="11">
        <v>0.1</v>
      </c>
    </row>
    <row r="3094" spans="1:4" x14ac:dyDescent="0.25">
      <c r="A3094" s="11">
        <v>818.76</v>
      </c>
      <c r="B3094" s="11">
        <v>527.62</v>
      </c>
      <c r="C3094" s="11">
        <v>2</v>
      </c>
      <c r="D3094" s="11">
        <v>0.15</v>
      </c>
    </row>
    <row r="3095" spans="1:4" x14ac:dyDescent="0.25">
      <c r="A3095" s="11">
        <v>123.19</v>
      </c>
      <c r="B3095" s="11">
        <v>80.36</v>
      </c>
      <c r="C3095" s="11">
        <v>5</v>
      </c>
      <c r="D3095" s="11">
        <v>0</v>
      </c>
    </row>
    <row r="3096" spans="1:4" x14ac:dyDescent="0.25">
      <c r="A3096" s="11">
        <v>1501.46</v>
      </c>
      <c r="B3096" s="11">
        <v>1167.73</v>
      </c>
      <c r="C3096" s="11">
        <v>1</v>
      </c>
      <c r="D3096" s="11">
        <v>0.15</v>
      </c>
    </row>
    <row r="3097" spans="1:4" x14ac:dyDescent="0.25">
      <c r="A3097" s="11">
        <v>1879.08</v>
      </c>
      <c r="B3097" s="11">
        <v>1004.56</v>
      </c>
      <c r="C3097" s="11">
        <v>5</v>
      </c>
      <c r="D3097" s="11">
        <v>0.15</v>
      </c>
    </row>
    <row r="3098" spans="1:4" x14ac:dyDescent="0.25">
      <c r="A3098" s="11">
        <v>1474.12</v>
      </c>
      <c r="B3098" s="11">
        <v>764.02</v>
      </c>
      <c r="C3098" s="11">
        <v>4</v>
      </c>
      <c r="D3098" s="11">
        <v>0</v>
      </c>
    </row>
    <row r="3099" spans="1:4" x14ac:dyDescent="0.25">
      <c r="A3099" s="11">
        <v>673.78</v>
      </c>
      <c r="B3099" s="11">
        <v>363.33</v>
      </c>
      <c r="C3099" s="11">
        <v>4</v>
      </c>
      <c r="D3099" s="11">
        <v>0.1</v>
      </c>
    </row>
    <row r="3100" spans="1:4" x14ac:dyDescent="0.25">
      <c r="A3100" s="11">
        <v>25.57</v>
      </c>
      <c r="B3100" s="11">
        <v>19.05</v>
      </c>
      <c r="C3100" s="11">
        <v>2</v>
      </c>
      <c r="D3100" s="11">
        <v>0</v>
      </c>
    </row>
    <row r="3101" spans="1:4" x14ac:dyDescent="0.25">
      <c r="A3101" s="11">
        <v>1246.1099999999999</v>
      </c>
      <c r="B3101" s="11">
        <v>833.52</v>
      </c>
      <c r="C3101" s="11">
        <v>3</v>
      </c>
      <c r="D3101" s="11">
        <v>0.1</v>
      </c>
    </row>
    <row r="3102" spans="1:4" x14ac:dyDescent="0.25">
      <c r="A3102" s="11">
        <v>1853.77</v>
      </c>
      <c r="B3102" s="11">
        <v>1363.52</v>
      </c>
      <c r="C3102" s="11">
        <v>3</v>
      </c>
      <c r="D3102" s="11">
        <v>0.15</v>
      </c>
    </row>
    <row r="3103" spans="1:4" x14ac:dyDescent="0.25">
      <c r="A3103" s="11">
        <v>1485.05</v>
      </c>
      <c r="B3103" s="11">
        <v>988.31</v>
      </c>
      <c r="C3103" s="11">
        <v>3</v>
      </c>
      <c r="D3103" s="11">
        <v>0</v>
      </c>
    </row>
    <row r="3104" spans="1:4" x14ac:dyDescent="0.25">
      <c r="A3104" s="11">
        <v>1485.05</v>
      </c>
      <c r="B3104" s="11">
        <v>988.31</v>
      </c>
      <c r="C3104" s="11">
        <v>2</v>
      </c>
      <c r="D3104" s="11">
        <v>0.15</v>
      </c>
    </row>
    <row r="3105" spans="1:4" x14ac:dyDescent="0.25">
      <c r="A3105" s="11">
        <v>1474.12</v>
      </c>
      <c r="B3105" s="11">
        <v>764.02</v>
      </c>
      <c r="C3105" s="11">
        <v>4</v>
      </c>
      <c r="D3105" s="11">
        <v>0.15</v>
      </c>
    </row>
    <row r="3106" spans="1:4" x14ac:dyDescent="0.25">
      <c r="A3106" s="11">
        <v>1102.791777777778</v>
      </c>
      <c r="B3106" s="11">
        <v>242.98</v>
      </c>
      <c r="C3106" s="11">
        <v>1</v>
      </c>
      <c r="D3106" s="11">
        <v>0.15</v>
      </c>
    </row>
    <row r="3107" spans="1:4" x14ac:dyDescent="0.25">
      <c r="A3107" s="11">
        <v>1134.8</v>
      </c>
      <c r="B3107" s="11">
        <v>675.1</v>
      </c>
      <c r="C3107" s="11">
        <v>2</v>
      </c>
      <c r="D3107" s="11">
        <v>0</v>
      </c>
    </row>
    <row r="3108" spans="1:4" x14ac:dyDescent="0.25">
      <c r="A3108" s="11">
        <v>1095.72</v>
      </c>
      <c r="B3108" s="11">
        <v>822.2</v>
      </c>
      <c r="C3108" s="11">
        <v>4</v>
      </c>
      <c r="D3108" s="11">
        <v>0.05</v>
      </c>
    </row>
    <row r="3109" spans="1:4" x14ac:dyDescent="0.25">
      <c r="A3109" s="11">
        <v>1342.75</v>
      </c>
      <c r="B3109" s="11">
        <v>797.94</v>
      </c>
      <c r="C3109" s="11">
        <v>1</v>
      </c>
      <c r="D3109" s="11">
        <v>0.1</v>
      </c>
    </row>
    <row r="3110" spans="1:4" x14ac:dyDescent="0.25">
      <c r="A3110" s="11">
        <v>1216.3599999999999</v>
      </c>
      <c r="B3110" s="11">
        <v>794.8</v>
      </c>
      <c r="C3110" s="11">
        <v>3</v>
      </c>
      <c r="D3110" s="11">
        <v>0.05</v>
      </c>
    </row>
    <row r="3111" spans="1:4" x14ac:dyDescent="0.25">
      <c r="A3111" s="11">
        <v>1044.6400000000001</v>
      </c>
      <c r="B3111" s="11">
        <v>775.07</v>
      </c>
      <c r="C3111" s="11">
        <v>5</v>
      </c>
      <c r="D3111" s="11">
        <v>0</v>
      </c>
    </row>
    <row r="3112" spans="1:4" x14ac:dyDescent="0.25">
      <c r="A3112" s="11">
        <v>1858.75</v>
      </c>
      <c r="B3112" s="11">
        <v>1451.16</v>
      </c>
      <c r="C3112" s="11">
        <v>2</v>
      </c>
      <c r="D3112" s="11">
        <v>0.15</v>
      </c>
    </row>
    <row r="3113" spans="1:4" x14ac:dyDescent="0.25">
      <c r="A3113" s="11">
        <v>1015.76</v>
      </c>
      <c r="B3113" s="11">
        <v>584.4</v>
      </c>
      <c r="C3113" s="11">
        <v>3</v>
      </c>
      <c r="D3113" s="11">
        <v>0</v>
      </c>
    </row>
    <row r="3114" spans="1:4" x14ac:dyDescent="0.25">
      <c r="A3114" s="11">
        <v>1745.61</v>
      </c>
      <c r="B3114" s="11">
        <v>1322.44</v>
      </c>
      <c r="C3114" s="11">
        <v>3</v>
      </c>
      <c r="D3114" s="11">
        <v>0.05</v>
      </c>
    </row>
    <row r="3115" spans="1:4" x14ac:dyDescent="0.25">
      <c r="A3115" s="11">
        <v>1134.8</v>
      </c>
      <c r="B3115" s="11">
        <v>675.1</v>
      </c>
      <c r="C3115" s="11">
        <v>5</v>
      </c>
      <c r="D3115" s="11">
        <v>0.05</v>
      </c>
    </row>
    <row r="3116" spans="1:4" x14ac:dyDescent="0.25">
      <c r="A3116" s="11">
        <v>1102.791777777778</v>
      </c>
      <c r="B3116" s="11">
        <v>164.01</v>
      </c>
      <c r="C3116" s="11">
        <v>5</v>
      </c>
      <c r="D3116" s="11">
        <v>0.15</v>
      </c>
    </row>
    <row r="3117" spans="1:4" x14ac:dyDescent="0.25">
      <c r="A3117" s="11">
        <v>1194.1199999999999</v>
      </c>
      <c r="B3117" s="11">
        <v>838.95</v>
      </c>
      <c r="C3117" s="11">
        <v>5</v>
      </c>
      <c r="D3117" s="11">
        <v>0.15</v>
      </c>
    </row>
    <row r="3118" spans="1:4" x14ac:dyDescent="0.25">
      <c r="A3118" s="11">
        <v>1879.08</v>
      </c>
      <c r="B3118" s="11">
        <v>1004.56</v>
      </c>
      <c r="C3118" s="11">
        <v>1</v>
      </c>
      <c r="D3118" s="11">
        <v>0.05</v>
      </c>
    </row>
    <row r="3119" spans="1:4" x14ac:dyDescent="0.25">
      <c r="A3119" s="11">
        <v>1286.55</v>
      </c>
      <c r="B3119" s="11">
        <v>797.54</v>
      </c>
      <c r="C3119" s="11">
        <v>1</v>
      </c>
      <c r="D3119" s="11">
        <v>0.05</v>
      </c>
    </row>
    <row r="3120" spans="1:4" x14ac:dyDescent="0.25">
      <c r="A3120" s="11">
        <v>1485.05</v>
      </c>
      <c r="B3120" s="11">
        <v>988.31</v>
      </c>
      <c r="C3120" s="11">
        <v>4</v>
      </c>
      <c r="D3120" s="11">
        <v>0.05</v>
      </c>
    </row>
    <row r="3121" spans="1:4" x14ac:dyDescent="0.25">
      <c r="A3121" s="11">
        <v>1246.1099999999999</v>
      </c>
      <c r="B3121" s="11">
        <v>833.52</v>
      </c>
      <c r="C3121" s="11">
        <v>2</v>
      </c>
      <c r="D3121" s="11">
        <v>0</v>
      </c>
    </row>
    <row r="3122" spans="1:4" x14ac:dyDescent="0.25">
      <c r="A3122" s="11">
        <v>1044.6400000000001</v>
      </c>
      <c r="B3122" s="11">
        <v>775.07</v>
      </c>
      <c r="C3122" s="11">
        <v>3</v>
      </c>
      <c r="D3122" s="11">
        <v>0</v>
      </c>
    </row>
    <row r="3123" spans="1:4" x14ac:dyDescent="0.25">
      <c r="A3123" s="11">
        <v>1044.6400000000001</v>
      </c>
      <c r="B3123" s="11">
        <v>775.07</v>
      </c>
      <c r="C3123" s="11">
        <v>2.9905584572117316</v>
      </c>
      <c r="D3123" s="11">
        <v>0.1</v>
      </c>
    </row>
    <row r="3124" spans="1:4" x14ac:dyDescent="0.25">
      <c r="A3124" s="11">
        <v>1879.08</v>
      </c>
      <c r="B3124" s="11">
        <v>1004.56</v>
      </c>
      <c r="C3124" s="11">
        <v>3</v>
      </c>
      <c r="D3124" s="11">
        <v>0.15</v>
      </c>
    </row>
    <row r="3125" spans="1:4" x14ac:dyDescent="0.25">
      <c r="A3125" s="11">
        <v>123.19</v>
      </c>
      <c r="B3125" s="11">
        <v>80.36</v>
      </c>
      <c r="C3125" s="11">
        <v>1</v>
      </c>
      <c r="D3125" s="11">
        <v>0.15</v>
      </c>
    </row>
    <row r="3126" spans="1:4" x14ac:dyDescent="0.25">
      <c r="A3126" s="11">
        <v>1562.43</v>
      </c>
      <c r="B3126" s="11">
        <v>1195.6300000000001</v>
      </c>
      <c r="C3126" s="11">
        <v>4</v>
      </c>
      <c r="D3126" s="11">
        <v>0</v>
      </c>
    </row>
    <row r="3127" spans="1:4" x14ac:dyDescent="0.25">
      <c r="A3127" s="11">
        <v>1044.6400000000001</v>
      </c>
      <c r="B3127" s="11">
        <v>775.07</v>
      </c>
      <c r="C3127" s="11">
        <v>4</v>
      </c>
      <c r="D3127" s="11">
        <v>0</v>
      </c>
    </row>
    <row r="3128" spans="1:4" x14ac:dyDescent="0.25">
      <c r="A3128" s="11">
        <v>1193.0899999999999</v>
      </c>
      <c r="B3128" s="11">
        <v>818.24</v>
      </c>
      <c r="C3128" s="11">
        <v>3</v>
      </c>
      <c r="D3128" s="11">
        <v>0.05</v>
      </c>
    </row>
    <row r="3129" spans="1:4" x14ac:dyDescent="0.25">
      <c r="A3129" s="11">
        <v>1216.3599999999999</v>
      </c>
      <c r="B3129" s="11">
        <v>794.8</v>
      </c>
      <c r="C3129" s="11">
        <v>4</v>
      </c>
      <c r="D3129" s="11">
        <v>0.05</v>
      </c>
    </row>
    <row r="3130" spans="1:4" x14ac:dyDescent="0.25">
      <c r="A3130" s="11">
        <v>1102.791777777778</v>
      </c>
      <c r="B3130" s="11">
        <v>169.03</v>
      </c>
      <c r="C3130" s="11">
        <v>5</v>
      </c>
      <c r="D3130" s="11">
        <v>0.1</v>
      </c>
    </row>
    <row r="3131" spans="1:4" x14ac:dyDescent="0.25">
      <c r="A3131" s="11">
        <v>1342.75</v>
      </c>
      <c r="B3131" s="11">
        <v>797.94</v>
      </c>
      <c r="C3131" s="11">
        <v>3</v>
      </c>
      <c r="D3131" s="11">
        <v>0</v>
      </c>
    </row>
    <row r="3132" spans="1:4" x14ac:dyDescent="0.25">
      <c r="A3132" s="11">
        <v>1015.76</v>
      </c>
      <c r="B3132" s="11">
        <v>584.4</v>
      </c>
      <c r="C3132" s="11">
        <v>3</v>
      </c>
      <c r="D3132" s="11">
        <v>0</v>
      </c>
    </row>
    <row r="3133" spans="1:4" x14ac:dyDescent="0.25">
      <c r="A3133" s="11">
        <v>1798.97</v>
      </c>
      <c r="B3133" s="11">
        <v>1329.15</v>
      </c>
      <c r="C3133" s="11">
        <v>3</v>
      </c>
      <c r="D3133" s="11">
        <v>0</v>
      </c>
    </row>
    <row r="3134" spans="1:4" x14ac:dyDescent="0.25">
      <c r="A3134" s="11">
        <v>1095.72</v>
      </c>
      <c r="B3134" s="11">
        <v>822.2</v>
      </c>
      <c r="C3134" s="11">
        <v>2</v>
      </c>
      <c r="D3134" s="11">
        <v>0.05</v>
      </c>
    </row>
    <row r="3135" spans="1:4" x14ac:dyDescent="0.25">
      <c r="A3135" s="11">
        <v>29.24</v>
      </c>
      <c r="B3135" s="11">
        <v>742.26521739130465</v>
      </c>
      <c r="C3135" s="11">
        <v>5</v>
      </c>
      <c r="D3135" s="11">
        <v>0.05</v>
      </c>
    </row>
    <row r="3136" spans="1:4" x14ac:dyDescent="0.25">
      <c r="A3136" s="11">
        <v>1673.69</v>
      </c>
      <c r="B3136" s="11">
        <v>1323.38</v>
      </c>
      <c r="C3136" s="11">
        <v>5</v>
      </c>
      <c r="D3136" s="11">
        <v>0.15</v>
      </c>
    </row>
    <row r="3137" spans="1:4" x14ac:dyDescent="0.25">
      <c r="A3137" s="11">
        <v>1879.08</v>
      </c>
      <c r="B3137" s="11">
        <v>1004.56</v>
      </c>
      <c r="C3137" s="11">
        <v>5</v>
      </c>
      <c r="D3137" s="11">
        <v>0.1</v>
      </c>
    </row>
    <row r="3138" spans="1:4" x14ac:dyDescent="0.25">
      <c r="A3138" s="11">
        <v>429.15</v>
      </c>
      <c r="B3138" s="11">
        <v>258.72000000000003</v>
      </c>
      <c r="C3138" s="11">
        <v>1</v>
      </c>
      <c r="D3138" s="11">
        <v>0</v>
      </c>
    </row>
    <row r="3139" spans="1:4" x14ac:dyDescent="0.25">
      <c r="A3139" s="11">
        <v>1102.791777777778</v>
      </c>
      <c r="B3139" s="11">
        <v>316.63</v>
      </c>
      <c r="C3139" s="11">
        <v>1</v>
      </c>
      <c r="D3139" s="11">
        <v>0.15</v>
      </c>
    </row>
    <row r="3140" spans="1:4" x14ac:dyDescent="0.25">
      <c r="A3140" s="11">
        <v>1197.18</v>
      </c>
      <c r="B3140" s="11">
        <v>722.74</v>
      </c>
      <c r="C3140" s="11">
        <v>4</v>
      </c>
      <c r="D3140" s="11">
        <v>0</v>
      </c>
    </row>
    <row r="3141" spans="1:4" x14ac:dyDescent="0.25">
      <c r="A3141" s="11">
        <v>1246.1099999999999</v>
      </c>
      <c r="B3141" s="11">
        <v>833.52</v>
      </c>
      <c r="C3141" s="11">
        <v>3</v>
      </c>
      <c r="D3141" s="11">
        <v>0.15</v>
      </c>
    </row>
    <row r="3142" spans="1:4" x14ac:dyDescent="0.25">
      <c r="A3142" s="11">
        <v>1216.3599999999999</v>
      </c>
      <c r="B3142" s="11">
        <v>794.8</v>
      </c>
      <c r="C3142" s="11">
        <v>3</v>
      </c>
      <c r="D3142" s="11">
        <v>0.05</v>
      </c>
    </row>
    <row r="3143" spans="1:4" x14ac:dyDescent="0.25">
      <c r="A3143" s="11">
        <v>428.05</v>
      </c>
      <c r="B3143" s="11">
        <v>246.07</v>
      </c>
      <c r="C3143" s="11">
        <v>4</v>
      </c>
      <c r="D3143" s="11">
        <v>0.1</v>
      </c>
    </row>
    <row r="3144" spans="1:4" x14ac:dyDescent="0.25">
      <c r="A3144" s="11">
        <v>123.19</v>
      </c>
      <c r="B3144" s="11">
        <v>80.36</v>
      </c>
      <c r="C3144" s="11">
        <v>4</v>
      </c>
      <c r="D3144" s="11">
        <v>0.1</v>
      </c>
    </row>
    <row r="3145" spans="1:4" x14ac:dyDescent="0.25">
      <c r="A3145" s="11">
        <v>1272.23</v>
      </c>
      <c r="B3145" s="11">
        <v>952.65</v>
      </c>
      <c r="C3145" s="11">
        <v>5</v>
      </c>
      <c r="D3145" s="11">
        <v>0.15</v>
      </c>
    </row>
    <row r="3146" spans="1:4" x14ac:dyDescent="0.25">
      <c r="A3146" s="11">
        <v>1079.8900000000001</v>
      </c>
      <c r="B3146" s="11">
        <v>703.83</v>
      </c>
      <c r="C3146" s="11">
        <v>3</v>
      </c>
      <c r="D3146" s="11">
        <v>0.15</v>
      </c>
    </row>
    <row r="3147" spans="1:4" x14ac:dyDescent="0.25">
      <c r="A3147" s="11">
        <v>25.57</v>
      </c>
      <c r="B3147" s="11">
        <v>19.05</v>
      </c>
      <c r="C3147" s="11">
        <v>4</v>
      </c>
      <c r="D3147" s="11">
        <v>0.15</v>
      </c>
    </row>
    <row r="3148" spans="1:4" x14ac:dyDescent="0.25">
      <c r="A3148" s="11">
        <v>1272.23</v>
      </c>
      <c r="B3148" s="11">
        <v>952.65</v>
      </c>
      <c r="C3148" s="11">
        <v>3</v>
      </c>
      <c r="D3148" s="11">
        <v>0.1</v>
      </c>
    </row>
    <row r="3149" spans="1:4" x14ac:dyDescent="0.25">
      <c r="A3149" s="11">
        <v>1396.22</v>
      </c>
      <c r="B3149" s="11">
        <v>1004.09</v>
      </c>
      <c r="C3149" s="11">
        <v>3</v>
      </c>
      <c r="D3149" s="11">
        <v>0</v>
      </c>
    </row>
    <row r="3150" spans="1:4" x14ac:dyDescent="0.25">
      <c r="A3150" s="11">
        <v>388.26</v>
      </c>
      <c r="B3150" s="11">
        <v>199.3</v>
      </c>
      <c r="C3150" s="11">
        <v>3</v>
      </c>
      <c r="D3150" s="11">
        <v>0</v>
      </c>
    </row>
    <row r="3151" spans="1:4" x14ac:dyDescent="0.25">
      <c r="A3151" s="11">
        <v>673.78</v>
      </c>
      <c r="B3151" s="11">
        <v>363.33</v>
      </c>
      <c r="C3151" s="11">
        <v>5</v>
      </c>
      <c r="D3151" s="11">
        <v>0</v>
      </c>
    </row>
    <row r="3152" spans="1:4" x14ac:dyDescent="0.25">
      <c r="A3152" s="11">
        <v>1272.23</v>
      </c>
      <c r="B3152" s="11">
        <v>952.65</v>
      </c>
      <c r="C3152" s="11">
        <v>1</v>
      </c>
      <c r="D3152" s="11">
        <v>0.05</v>
      </c>
    </row>
    <row r="3153" spans="1:4" x14ac:dyDescent="0.25">
      <c r="A3153" s="11">
        <v>1216.3599999999999</v>
      </c>
      <c r="B3153" s="11">
        <v>794.8</v>
      </c>
      <c r="C3153" s="11">
        <v>1</v>
      </c>
      <c r="D3153" s="11">
        <v>0.05</v>
      </c>
    </row>
    <row r="3154" spans="1:4" x14ac:dyDescent="0.25">
      <c r="A3154" s="11">
        <v>1474.12</v>
      </c>
      <c r="B3154" s="11">
        <v>764.02</v>
      </c>
      <c r="C3154" s="11">
        <v>3</v>
      </c>
      <c r="D3154" s="11">
        <v>0.1</v>
      </c>
    </row>
    <row r="3155" spans="1:4" x14ac:dyDescent="0.25">
      <c r="A3155" s="11">
        <v>270.45</v>
      </c>
      <c r="B3155" s="11">
        <v>742.26521739130465</v>
      </c>
      <c r="C3155" s="11">
        <v>1</v>
      </c>
      <c r="D3155" s="11">
        <v>0.1</v>
      </c>
    </row>
    <row r="3156" spans="1:4" x14ac:dyDescent="0.25">
      <c r="A3156" s="11">
        <v>1474.12</v>
      </c>
      <c r="B3156" s="11">
        <v>764.02</v>
      </c>
      <c r="C3156" s="11">
        <v>5</v>
      </c>
      <c r="D3156" s="11">
        <v>0</v>
      </c>
    </row>
    <row r="3157" spans="1:4" x14ac:dyDescent="0.25">
      <c r="A3157" s="11">
        <v>109.78</v>
      </c>
      <c r="B3157" s="11">
        <v>70.59</v>
      </c>
      <c r="C3157" s="11">
        <v>2</v>
      </c>
      <c r="D3157" s="11">
        <v>0.15</v>
      </c>
    </row>
    <row r="3158" spans="1:4" x14ac:dyDescent="0.25">
      <c r="A3158" s="11">
        <v>1396.22</v>
      </c>
      <c r="B3158" s="11">
        <v>1004.09</v>
      </c>
      <c r="C3158" s="11">
        <v>2</v>
      </c>
      <c r="D3158" s="11">
        <v>0.1</v>
      </c>
    </row>
    <row r="3159" spans="1:4" x14ac:dyDescent="0.25">
      <c r="A3159" s="11">
        <v>1562.43</v>
      </c>
      <c r="B3159" s="11">
        <v>1195.6300000000001</v>
      </c>
      <c r="C3159" s="11">
        <v>2</v>
      </c>
      <c r="D3159" s="11">
        <v>0.1</v>
      </c>
    </row>
    <row r="3160" spans="1:4" x14ac:dyDescent="0.25">
      <c r="A3160" s="11">
        <v>1673.69</v>
      </c>
      <c r="B3160" s="11">
        <v>1323.38</v>
      </c>
      <c r="C3160" s="11">
        <v>2</v>
      </c>
      <c r="D3160" s="11">
        <v>0</v>
      </c>
    </row>
    <row r="3161" spans="1:4" x14ac:dyDescent="0.25">
      <c r="A3161" s="11">
        <v>1762.92</v>
      </c>
      <c r="B3161" s="11">
        <v>1346.48</v>
      </c>
      <c r="C3161" s="11">
        <v>4</v>
      </c>
      <c r="D3161" s="11">
        <v>0.05</v>
      </c>
    </row>
    <row r="3162" spans="1:4" x14ac:dyDescent="0.25">
      <c r="A3162" s="11">
        <v>1798.97</v>
      </c>
      <c r="B3162" s="11">
        <v>1329.15</v>
      </c>
      <c r="C3162" s="11">
        <v>5</v>
      </c>
      <c r="D3162" s="11">
        <v>0.1</v>
      </c>
    </row>
    <row r="3163" spans="1:4" x14ac:dyDescent="0.25">
      <c r="A3163" s="11">
        <v>1227.24</v>
      </c>
      <c r="B3163" s="11">
        <v>977.09</v>
      </c>
      <c r="C3163" s="11">
        <v>4</v>
      </c>
      <c r="D3163" s="11">
        <v>0.05</v>
      </c>
    </row>
    <row r="3164" spans="1:4" x14ac:dyDescent="0.25">
      <c r="A3164" s="11">
        <v>1216.3599999999999</v>
      </c>
      <c r="B3164" s="11">
        <v>794.8</v>
      </c>
      <c r="C3164" s="11">
        <v>2</v>
      </c>
      <c r="D3164" s="11">
        <v>0.1</v>
      </c>
    </row>
    <row r="3165" spans="1:4" x14ac:dyDescent="0.25">
      <c r="A3165" s="11">
        <v>1485.05</v>
      </c>
      <c r="B3165" s="11">
        <v>988.31</v>
      </c>
      <c r="C3165" s="11">
        <v>5</v>
      </c>
      <c r="D3165" s="11">
        <v>0.05</v>
      </c>
    </row>
    <row r="3166" spans="1:4" x14ac:dyDescent="0.25">
      <c r="A3166" s="11">
        <v>1673.69</v>
      </c>
      <c r="B3166" s="11">
        <v>1323.38</v>
      </c>
      <c r="C3166" s="11">
        <v>4</v>
      </c>
      <c r="D3166" s="11">
        <v>0</v>
      </c>
    </row>
    <row r="3167" spans="1:4" x14ac:dyDescent="0.25">
      <c r="A3167" s="11">
        <v>1673.69</v>
      </c>
      <c r="B3167" s="11">
        <v>1323.38</v>
      </c>
      <c r="C3167" s="11">
        <v>4</v>
      </c>
      <c r="D3167" s="11">
        <v>0</v>
      </c>
    </row>
    <row r="3168" spans="1:4" x14ac:dyDescent="0.25">
      <c r="A3168" s="11">
        <v>1879.08</v>
      </c>
      <c r="B3168" s="11">
        <v>1004.56</v>
      </c>
      <c r="C3168" s="11">
        <v>5</v>
      </c>
      <c r="D3168" s="11">
        <v>0.15</v>
      </c>
    </row>
    <row r="3169" spans="1:4" x14ac:dyDescent="0.25">
      <c r="A3169" s="11">
        <v>1134.8</v>
      </c>
      <c r="B3169" s="11">
        <v>675.1</v>
      </c>
      <c r="C3169" s="11">
        <v>4</v>
      </c>
      <c r="D3169" s="11">
        <v>0.15</v>
      </c>
    </row>
    <row r="3170" spans="1:4" x14ac:dyDescent="0.25">
      <c r="A3170" s="11">
        <v>1286.55</v>
      </c>
      <c r="B3170" s="11">
        <v>797.54</v>
      </c>
      <c r="C3170" s="11">
        <v>3</v>
      </c>
      <c r="D3170" s="11">
        <v>0</v>
      </c>
    </row>
    <row r="3171" spans="1:4" x14ac:dyDescent="0.25">
      <c r="A3171" s="11">
        <v>1216.3599999999999</v>
      </c>
      <c r="B3171" s="11">
        <v>794.8</v>
      </c>
      <c r="C3171" s="11">
        <v>4</v>
      </c>
      <c r="D3171" s="11">
        <v>0</v>
      </c>
    </row>
    <row r="3172" spans="1:4" x14ac:dyDescent="0.25">
      <c r="A3172" s="11">
        <v>318.05</v>
      </c>
      <c r="B3172" s="11">
        <v>742.26521739130465</v>
      </c>
      <c r="C3172" s="11">
        <v>5</v>
      </c>
      <c r="D3172" s="11">
        <v>0.05</v>
      </c>
    </row>
    <row r="3173" spans="1:4" x14ac:dyDescent="0.25">
      <c r="A3173" s="11">
        <v>1342.75</v>
      </c>
      <c r="B3173" s="11">
        <v>797.94</v>
      </c>
      <c r="C3173" s="11">
        <v>1</v>
      </c>
      <c r="D3173" s="11">
        <v>0.15</v>
      </c>
    </row>
    <row r="3174" spans="1:4" x14ac:dyDescent="0.25">
      <c r="A3174" s="11">
        <v>1102.791777777778</v>
      </c>
      <c r="B3174" s="11">
        <v>164.01</v>
      </c>
      <c r="C3174" s="11">
        <v>4</v>
      </c>
      <c r="D3174" s="11">
        <v>0</v>
      </c>
    </row>
    <row r="3175" spans="1:4" x14ac:dyDescent="0.25">
      <c r="A3175" s="11">
        <v>1044.6400000000001</v>
      </c>
      <c r="B3175" s="11">
        <v>775.07</v>
      </c>
      <c r="C3175" s="11">
        <v>5</v>
      </c>
      <c r="D3175" s="11">
        <v>0</v>
      </c>
    </row>
    <row r="3176" spans="1:4" x14ac:dyDescent="0.25">
      <c r="A3176" s="11">
        <v>564.41999999999996</v>
      </c>
      <c r="B3176" s="11">
        <v>293.95999999999998</v>
      </c>
      <c r="C3176" s="11">
        <v>1</v>
      </c>
      <c r="D3176" s="11">
        <v>0.1</v>
      </c>
    </row>
    <row r="3177" spans="1:4" x14ac:dyDescent="0.25">
      <c r="A3177" s="11">
        <v>1197.18</v>
      </c>
      <c r="B3177" s="11">
        <v>722.74</v>
      </c>
      <c r="C3177" s="11">
        <v>4</v>
      </c>
      <c r="D3177" s="11">
        <v>0.05</v>
      </c>
    </row>
    <row r="3178" spans="1:4" x14ac:dyDescent="0.25">
      <c r="A3178" s="11">
        <v>1798.97</v>
      </c>
      <c r="B3178" s="11">
        <v>1329.15</v>
      </c>
      <c r="C3178" s="11">
        <v>4</v>
      </c>
      <c r="D3178" s="11">
        <v>0.15</v>
      </c>
    </row>
    <row r="3179" spans="1:4" x14ac:dyDescent="0.25">
      <c r="A3179" s="11">
        <v>1485.05</v>
      </c>
      <c r="B3179" s="11">
        <v>988.31</v>
      </c>
      <c r="C3179" s="11">
        <v>1</v>
      </c>
      <c r="D3179" s="11">
        <v>0</v>
      </c>
    </row>
    <row r="3180" spans="1:4" x14ac:dyDescent="0.25">
      <c r="A3180" s="11">
        <v>25.57</v>
      </c>
      <c r="B3180" s="11">
        <v>19.05</v>
      </c>
      <c r="C3180" s="11">
        <v>3</v>
      </c>
      <c r="D3180" s="11">
        <v>0</v>
      </c>
    </row>
    <row r="3181" spans="1:4" x14ac:dyDescent="0.25">
      <c r="A3181" s="11">
        <v>428.05</v>
      </c>
      <c r="B3181" s="11">
        <v>246.07</v>
      </c>
      <c r="C3181" s="11">
        <v>5</v>
      </c>
      <c r="D3181" s="11">
        <v>0.1</v>
      </c>
    </row>
    <row r="3182" spans="1:4" x14ac:dyDescent="0.25">
      <c r="A3182" s="11">
        <v>1102.791777777778</v>
      </c>
      <c r="B3182" s="11">
        <v>742.26521739130465</v>
      </c>
      <c r="C3182" s="11">
        <v>5</v>
      </c>
      <c r="D3182" s="11">
        <v>0.15</v>
      </c>
    </row>
    <row r="3183" spans="1:4" x14ac:dyDescent="0.25">
      <c r="A3183" s="11">
        <v>1194.1199999999999</v>
      </c>
      <c r="B3183" s="11">
        <v>838.95</v>
      </c>
      <c r="C3183" s="11">
        <v>5</v>
      </c>
      <c r="D3183" s="11">
        <v>0.05</v>
      </c>
    </row>
    <row r="3184" spans="1:4" x14ac:dyDescent="0.25">
      <c r="A3184" s="11">
        <v>1102.791777777778</v>
      </c>
      <c r="B3184" s="11">
        <v>316.63</v>
      </c>
      <c r="C3184" s="11">
        <v>4</v>
      </c>
      <c r="D3184" s="11">
        <v>0.15</v>
      </c>
    </row>
    <row r="3185" spans="1:4" x14ac:dyDescent="0.25">
      <c r="A3185" s="11">
        <v>1342.75</v>
      </c>
      <c r="B3185" s="11">
        <v>797.94</v>
      </c>
      <c r="C3185" s="11">
        <v>5</v>
      </c>
      <c r="D3185" s="11">
        <v>0</v>
      </c>
    </row>
    <row r="3186" spans="1:4" x14ac:dyDescent="0.25">
      <c r="A3186" s="11">
        <v>1396.22</v>
      </c>
      <c r="B3186" s="11">
        <v>1004.09</v>
      </c>
      <c r="C3186" s="11">
        <v>4</v>
      </c>
      <c r="D3186" s="11">
        <v>0.05</v>
      </c>
    </row>
    <row r="3187" spans="1:4" x14ac:dyDescent="0.25">
      <c r="A3187" s="11">
        <v>248.57</v>
      </c>
      <c r="B3187" s="11">
        <v>190.67</v>
      </c>
      <c r="C3187" s="11">
        <v>2</v>
      </c>
      <c r="D3187" s="11">
        <v>0.05</v>
      </c>
    </row>
    <row r="3188" spans="1:4" x14ac:dyDescent="0.25">
      <c r="A3188" s="11">
        <v>1102.791777777778</v>
      </c>
      <c r="B3188" s="11">
        <v>164.01</v>
      </c>
      <c r="C3188" s="11">
        <v>4</v>
      </c>
      <c r="D3188" s="11">
        <v>0.15</v>
      </c>
    </row>
    <row r="3189" spans="1:4" x14ac:dyDescent="0.25">
      <c r="A3189" s="11">
        <v>1286.55</v>
      </c>
      <c r="B3189" s="11">
        <v>797.54</v>
      </c>
      <c r="C3189" s="11">
        <v>5</v>
      </c>
      <c r="D3189" s="11">
        <v>0.1</v>
      </c>
    </row>
    <row r="3190" spans="1:4" x14ac:dyDescent="0.25">
      <c r="A3190" s="11">
        <v>318.05</v>
      </c>
      <c r="B3190" s="11">
        <v>742.26521739130465</v>
      </c>
      <c r="C3190" s="11">
        <v>3</v>
      </c>
      <c r="D3190" s="11">
        <v>0.05</v>
      </c>
    </row>
    <row r="3191" spans="1:4" x14ac:dyDescent="0.25">
      <c r="A3191" s="11">
        <v>673.78</v>
      </c>
      <c r="B3191" s="11">
        <v>363.33</v>
      </c>
      <c r="C3191" s="11">
        <v>2</v>
      </c>
      <c r="D3191" s="11">
        <v>0.15</v>
      </c>
    </row>
    <row r="3192" spans="1:4" x14ac:dyDescent="0.25">
      <c r="A3192" s="11">
        <v>1102.791777777778</v>
      </c>
      <c r="B3192" s="11">
        <v>242.98</v>
      </c>
      <c r="C3192" s="11">
        <v>4</v>
      </c>
      <c r="D3192" s="11">
        <v>0</v>
      </c>
    </row>
    <row r="3193" spans="1:4" x14ac:dyDescent="0.25">
      <c r="A3193" s="11">
        <v>1102.791777777778</v>
      </c>
      <c r="B3193" s="11">
        <v>169.03</v>
      </c>
      <c r="C3193" s="11">
        <v>1</v>
      </c>
      <c r="D3193" s="11">
        <v>0.15</v>
      </c>
    </row>
    <row r="3194" spans="1:4" x14ac:dyDescent="0.25">
      <c r="A3194" s="11">
        <v>1272.23</v>
      </c>
      <c r="B3194" s="11">
        <v>952.65</v>
      </c>
      <c r="C3194" s="11">
        <v>3</v>
      </c>
      <c r="D3194" s="11">
        <v>0.05</v>
      </c>
    </row>
    <row r="3195" spans="1:4" x14ac:dyDescent="0.25">
      <c r="A3195" s="11">
        <v>388.26</v>
      </c>
      <c r="B3195" s="11">
        <v>199.3</v>
      </c>
      <c r="C3195" s="11">
        <v>4</v>
      </c>
      <c r="D3195" s="11">
        <v>0.05</v>
      </c>
    </row>
    <row r="3196" spans="1:4" x14ac:dyDescent="0.25">
      <c r="A3196" s="11">
        <v>1044.6400000000001</v>
      </c>
      <c r="B3196" s="11">
        <v>775.07</v>
      </c>
      <c r="C3196" s="11">
        <v>1</v>
      </c>
      <c r="D3196" s="11">
        <v>0.1</v>
      </c>
    </row>
    <row r="3197" spans="1:4" x14ac:dyDescent="0.25">
      <c r="A3197" s="11">
        <v>1102.791777777778</v>
      </c>
      <c r="B3197" s="11">
        <v>742.26521739130465</v>
      </c>
      <c r="C3197" s="11">
        <v>1</v>
      </c>
      <c r="D3197" s="11">
        <v>0.05</v>
      </c>
    </row>
    <row r="3198" spans="1:4" x14ac:dyDescent="0.25">
      <c r="A3198" s="11">
        <v>318.05</v>
      </c>
      <c r="B3198" s="11">
        <v>742.26521739130465</v>
      </c>
      <c r="C3198" s="11">
        <v>5</v>
      </c>
      <c r="D3198" s="11">
        <v>0</v>
      </c>
    </row>
    <row r="3199" spans="1:4" x14ac:dyDescent="0.25">
      <c r="A3199" s="11">
        <v>123.19</v>
      </c>
      <c r="B3199" s="11">
        <v>80.36</v>
      </c>
      <c r="C3199" s="11">
        <v>3</v>
      </c>
      <c r="D3199" s="11">
        <v>0.1</v>
      </c>
    </row>
    <row r="3200" spans="1:4" x14ac:dyDescent="0.25">
      <c r="A3200" s="11">
        <v>1635.01</v>
      </c>
      <c r="B3200" s="11">
        <v>1043.29</v>
      </c>
      <c r="C3200" s="11">
        <v>5</v>
      </c>
      <c r="D3200" s="11">
        <v>0.1</v>
      </c>
    </row>
    <row r="3201" spans="1:4" x14ac:dyDescent="0.25">
      <c r="A3201" s="11">
        <v>1194.1199999999999</v>
      </c>
      <c r="B3201" s="11">
        <v>838.95</v>
      </c>
      <c r="C3201" s="11">
        <v>4</v>
      </c>
      <c r="D3201" s="11">
        <v>0.05</v>
      </c>
    </row>
    <row r="3202" spans="1:4" x14ac:dyDescent="0.25">
      <c r="A3202" s="11">
        <v>1044.6400000000001</v>
      </c>
      <c r="B3202" s="11">
        <v>775.07</v>
      </c>
      <c r="C3202" s="11">
        <v>4</v>
      </c>
      <c r="D3202" s="11">
        <v>0</v>
      </c>
    </row>
    <row r="3203" spans="1:4" x14ac:dyDescent="0.25">
      <c r="A3203" s="11">
        <v>1134.8</v>
      </c>
      <c r="B3203" s="11">
        <v>675.1</v>
      </c>
      <c r="C3203" s="11">
        <v>4</v>
      </c>
      <c r="D3203" s="11">
        <v>0</v>
      </c>
    </row>
    <row r="3204" spans="1:4" x14ac:dyDescent="0.25">
      <c r="A3204" s="11">
        <v>109.78</v>
      </c>
      <c r="B3204" s="11">
        <v>70.59</v>
      </c>
      <c r="C3204" s="11">
        <v>2</v>
      </c>
      <c r="D3204" s="11">
        <v>0</v>
      </c>
    </row>
    <row r="3205" spans="1:4" x14ac:dyDescent="0.25">
      <c r="A3205" s="11">
        <v>388.26</v>
      </c>
      <c r="B3205" s="11">
        <v>199.3</v>
      </c>
      <c r="C3205" s="11">
        <v>4</v>
      </c>
      <c r="D3205" s="11">
        <v>0.1</v>
      </c>
    </row>
    <row r="3206" spans="1:4" x14ac:dyDescent="0.25">
      <c r="A3206" s="11">
        <v>123.19</v>
      </c>
      <c r="B3206" s="11">
        <v>80.36</v>
      </c>
      <c r="C3206" s="11">
        <v>3</v>
      </c>
      <c r="D3206" s="11">
        <v>0</v>
      </c>
    </row>
    <row r="3207" spans="1:4" x14ac:dyDescent="0.25">
      <c r="A3207" s="11">
        <v>1193.0899999999999</v>
      </c>
      <c r="B3207" s="11">
        <v>818.24</v>
      </c>
      <c r="C3207" s="11">
        <v>4</v>
      </c>
      <c r="D3207" s="11">
        <v>0.05</v>
      </c>
    </row>
    <row r="3208" spans="1:4" x14ac:dyDescent="0.25">
      <c r="A3208" s="11">
        <v>540.94000000000005</v>
      </c>
      <c r="B3208" s="11">
        <v>398.25</v>
      </c>
      <c r="C3208" s="11">
        <v>2</v>
      </c>
      <c r="D3208" s="11">
        <v>0.1</v>
      </c>
    </row>
    <row r="3209" spans="1:4" x14ac:dyDescent="0.25">
      <c r="A3209" s="11">
        <v>540.94000000000005</v>
      </c>
      <c r="B3209" s="11">
        <v>398.25</v>
      </c>
      <c r="C3209" s="11">
        <v>5</v>
      </c>
      <c r="D3209" s="11">
        <v>0.15</v>
      </c>
    </row>
    <row r="3210" spans="1:4" x14ac:dyDescent="0.25">
      <c r="A3210" s="11">
        <v>1044.6400000000001</v>
      </c>
      <c r="B3210" s="11">
        <v>775.07</v>
      </c>
      <c r="C3210" s="11">
        <v>2</v>
      </c>
      <c r="D3210" s="11">
        <v>0.15</v>
      </c>
    </row>
    <row r="3211" spans="1:4" x14ac:dyDescent="0.25">
      <c r="A3211" s="11">
        <v>429.15</v>
      </c>
      <c r="B3211" s="11">
        <v>258.72000000000003</v>
      </c>
      <c r="C3211" s="11">
        <v>2.9905584572117316</v>
      </c>
      <c r="D3211" s="11">
        <v>0</v>
      </c>
    </row>
    <row r="3212" spans="1:4" x14ac:dyDescent="0.25">
      <c r="A3212" s="11">
        <v>29.24</v>
      </c>
      <c r="B3212" s="11">
        <v>742.26521739130465</v>
      </c>
      <c r="C3212" s="11">
        <v>3</v>
      </c>
      <c r="D3212" s="11">
        <v>0</v>
      </c>
    </row>
    <row r="3213" spans="1:4" x14ac:dyDescent="0.25">
      <c r="A3213" s="11">
        <v>318.05</v>
      </c>
      <c r="B3213" s="11">
        <v>742.26521739130465</v>
      </c>
      <c r="C3213" s="11">
        <v>2</v>
      </c>
      <c r="D3213" s="11">
        <v>0</v>
      </c>
    </row>
    <row r="3214" spans="1:4" x14ac:dyDescent="0.25">
      <c r="A3214" s="11">
        <v>1853.77</v>
      </c>
      <c r="B3214" s="11">
        <v>1363.52</v>
      </c>
      <c r="C3214" s="11">
        <v>4</v>
      </c>
      <c r="D3214" s="11">
        <v>0</v>
      </c>
    </row>
    <row r="3215" spans="1:4" x14ac:dyDescent="0.25">
      <c r="A3215" s="11">
        <v>388.26</v>
      </c>
      <c r="B3215" s="11">
        <v>199.3</v>
      </c>
      <c r="C3215" s="11">
        <v>2</v>
      </c>
      <c r="D3215" s="11">
        <v>0.05</v>
      </c>
    </row>
    <row r="3216" spans="1:4" x14ac:dyDescent="0.25">
      <c r="A3216" s="11">
        <v>1878.47</v>
      </c>
      <c r="B3216" s="11">
        <v>1014.91</v>
      </c>
      <c r="C3216" s="11">
        <v>4</v>
      </c>
      <c r="D3216" s="11">
        <v>0</v>
      </c>
    </row>
    <row r="3217" spans="1:4" x14ac:dyDescent="0.25">
      <c r="A3217" s="11">
        <v>29.24</v>
      </c>
      <c r="B3217" s="11">
        <v>742.26521739130465</v>
      </c>
      <c r="C3217" s="11">
        <v>3</v>
      </c>
      <c r="D3217" s="11">
        <v>0.15</v>
      </c>
    </row>
    <row r="3218" spans="1:4" x14ac:dyDescent="0.25">
      <c r="A3218" s="11">
        <v>1342.75</v>
      </c>
      <c r="B3218" s="11">
        <v>797.94</v>
      </c>
      <c r="C3218" s="11">
        <v>1</v>
      </c>
      <c r="D3218" s="11">
        <v>0.15</v>
      </c>
    </row>
    <row r="3219" spans="1:4" x14ac:dyDescent="0.25">
      <c r="A3219" s="11">
        <v>540.94000000000005</v>
      </c>
      <c r="B3219" s="11">
        <v>398.25</v>
      </c>
      <c r="C3219" s="11">
        <v>3</v>
      </c>
      <c r="D3219" s="11">
        <v>0.15</v>
      </c>
    </row>
    <row r="3220" spans="1:4" x14ac:dyDescent="0.25">
      <c r="A3220" s="11">
        <v>1044.6400000000001</v>
      </c>
      <c r="B3220" s="11">
        <v>775.07</v>
      </c>
      <c r="C3220" s="11">
        <v>5</v>
      </c>
      <c r="D3220" s="11">
        <v>0.15</v>
      </c>
    </row>
    <row r="3221" spans="1:4" x14ac:dyDescent="0.25">
      <c r="A3221" s="11">
        <v>818.76</v>
      </c>
      <c r="B3221" s="11">
        <v>527.62</v>
      </c>
      <c r="C3221" s="11">
        <v>4</v>
      </c>
      <c r="D3221" s="11">
        <v>0.05</v>
      </c>
    </row>
    <row r="3222" spans="1:4" x14ac:dyDescent="0.25">
      <c r="A3222" s="11">
        <v>1853.77</v>
      </c>
      <c r="B3222" s="11">
        <v>1363.52</v>
      </c>
      <c r="C3222" s="11">
        <v>1</v>
      </c>
      <c r="D3222" s="11">
        <v>0</v>
      </c>
    </row>
    <row r="3223" spans="1:4" x14ac:dyDescent="0.25">
      <c r="A3223" s="11">
        <v>1487.41</v>
      </c>
      <c r="B3223" s="11">
        <v>813.07</v>
      </c>
      <c r="C3223" s="11">
        <v>2</v>
      </c>
      <c r="D3223" s="11">
        <v>0.15</v>
      </c>
    </row>
    <row r="3224" spans="1:4" x14ac:dyDescent="0.25">
      <c r="A3224" s="11">
        <v>1501.46</v>
      </c>
      <c r="B3224" s="11">
        <v>1167.73</v>
      </c>
      <c r="C3224" s="11">
        <v>5</v>
      </c>
      <c r="D3224" s="11">
        <v>0.1</v>
      </c>
    </row>
    <row r="3225" spans="1:4" x14ac:dyDescent="0.25">
      <c r="A3225" s="11">
        <v>564.41999999999996</v>
      </c>
      <c r="B3225" s="11">
        <v>293.95999999999998</v>
      </c>
      <c r="C3225" s="11">
        <v>1</v>
      </c>
      <c r="D3225" s="11">
        <v>0.1</v>
      </c>
    </row>
    <row r="3226" spans="1:4" x14ac:dyDescent="0.25">
      <c r="A3226" s="11">
        <v>1474.12</v>
      </c>
      <c r="B3226" s="11">
        <v>764.02</v>
      </c>
      <c r="C3226" s="11">
        <v>1</v>
      </c>
      <c r="D3226" s="11">
        <v>0</v>
      </c>
    </row>
    <row r="3227" spans="1:4" x14ac:dyDescent="0.25">
      <c r="A3227" s="11">
        <v>1193.0899999999999</v>
      </c>
      <c r="B3227" s="11">
        <v>818.24</v>
      </c>
      <c r="C3227" s="11">
        <v>4</v>
      </c>
      <c r="D3227" s="11">
        <v>0.05</v>
      </c>
    </row>
    <row r="3228" spans="1:4" x14ac:dyDescent="0.25">
      <c r="A3228" s="11">
        <v>1878.47</v>
      </c>
      <c r="B3228" s="11">
        <v>1014.91</v>
      </c>
      <c r="C3228" s="11">
        <v>1</v>
      </c>
      <c r="D3228" s="11">
        <v>0.05</v>
      </c>
    </row>
    <row r="3229" spans="1:4" x14ac:dyDescent="0.25">
      <c r="A3229" s="11">
        <v>270.45</v>
      </c>
      <c r="B3229" s="11">
        <v>742.26521739130465</v>
      </c>
      <c r="C3229" s="11">
        <v>3</v>
      </c>
      <c r="D3229" s="11">
        <v>0.15</v>
      </c>
    </row>
    <row r="3230" spans="1:4" x14ac:dyDescent="0.25">
      <c r="A3230" s="11">
        <v>1194.1199999999999</v>
      </c>
      <c r="B3230" s="11">
        <v>838.95</v>
      </c>
      <c r="C3230" s="11">
        <v>3</v>
      </c>
      <c r="D3230" s="11">
        <v>0.05</v>
      </c>
    </row>
    <row r="3231" spans="1:4" x14ac:dyDescent="0.25">
      <c r="A3231" s="11">
        <v>388.26</v>
      </c>
      <c r="B3231" s="11">
        <v>199.3</v>
      </c>
      <c r="C3231" s="11">
        <v>4</v>
      </c>
      <c r="D3231" s="11">
        <v>0.15</v>
      </c>
    </row>
    <row r="3232" spans="1:4" x14ac:dyDescent="0.25">
      <c r="A3232" s="11">
        <v>1879.08</v>
      </c>
      <c r="B3232" s="11">
        <v>1004.56</v>
      </c>
      <c r="C3232" s="11">
        <v>2</v>
      </c>
      <c r="D3232" s="11">
        <v>0.05</v>
      </c>
    </row>
    <row r="3233" spans="1:4" x14ac:dyDescent="0.25">
      <c r="A3233" s="11">
        <v>1272.23</v>
      </c>
      <c r="B3233" s="11">
        <v>952.65</v>
      </c>
      <c r="C3233" s="11">
        <v>3</v>
      </c>
      <c r="D3233" s="11">
        <v>0.1</v>
      </c>
    </row>
    <row r="3234" spans="1:4" x14ac:dyDescent="0.25">
      <c r="A3234" s="11">
        <v>1197.18</v>
      </c>
      <c r="B3234" s="11">
        <v>722.74</v>
      </c>
      <c r="C3234" s="11">
        <v>1</v>
      </c>
      <c r="D3234" s="11">
        <v>0.15</v>
      </c>
    </row>
    <row r="3235" spans="1:4" x14ac:dyDescent="0.25">
      <c r="A3235" s="11">
        <v>1342.75</v>
      </c>
      <c r="B3235" s="11">
        <v>797.94</v>
      </c>
      <c r="C3235" s="11">
        <v>2</v>
      </c>
      <c r="D3235" s="11">
        <v>0.05</v>
      </c>
    </row>
    <row r="3236" spans="1:4" x14ac:dyDescent="0.25">
      <c r="A3236" s="11">
        <v>1227.24</v>
      </c>
      <c r="B3236" s="11">
        <v>977.09</v>
      </c>
      <c r="C3236" s="11">
        <v>3</v>
      </c>
      <c r="D3236" s="11">
        <v>0.05</v>
      </c>
    </row>
    <row r="3237" spans="1:4" x14ac:dyDescent="0.25">
      <c r="A3237" s="11">
        <v>1194.1199999999999</v>
      </c>
      <c r="B3237" s="11">
        <v>838.95</v>
      </c>
      <c r="C3237" s="11">
        <v>5</v>
      </c>
      <c r="D3237" s="11">
        <v>0.05</v>
      </c>
    </row>
    <row r="3238" spans="1:4" x14ac:dyDescent="0.25">
      <c r="A3238" s="11">
        <v>1227.24</v>
      </c>
      <c r="B3238" s="11">
        <v>977.09</v>
      </c>
      <c r="C3238" s="11">
        <v>2</v>
      </c>
      <c r="D3238" s="11">
        <v>0.15</v>
      </c>
    </row>
    <row r="3239" spans="1:4" x14ac:dyDescent="0.25">
      <c r="A3239" s="11">
        <v>29.24</v>
      </c>
      <c r="B3239" s="11">
        <v>742.26521739130465</v>
      </c>
      <c r="C3239" s="11">
        <v>4</v>
      </c>
      <c r="D3239" s="11">
        <v>0</v>
      </c>
    </row>
    <row r="3240" spans="1:4" x14ac:dyDescent="0.25">
      <c r="A3240" s="11">
        <v>1102.791777777778</v>
      </c>
      <c r="B3240" s="11">
        <v>164.01</v>
      </c>
      <c r="C3240" s="11">
        <v>1</v>
      </c>
      <c r="D3240" s="11">
        <v>0.15</v>
      </c>
    </row>
    <row r="3241" spans="1:4" x14ac:dyDescent="0.25">
      <c r="A3241" s="11">
        <v>1858.75</v>
      </c>
      <c r="B3241" s="11">
        <v>1451.16</v>
      </c>
      <c r="C3241" s="11">
        <v>5</v>
      </c>
      <c r="D3241" s="11">
        <v>0.15</v>
      </c>
    </row>
    <row r="3242" spans="1:4" x14ac:dyDescent="0.25">
      <c r="A3242" s="11">
        <v>1102.791777777778</v>
      </c>
      <c r="B3242" s="11">
        <v>242.98</v>
      </c>
      <c r="C3242" s="11">
        <v>5</v>
      </c>
      <c r="D3242" s="11">
        <v>0.1</v>
      </c>
    </row>
    <row r="3243" spans="1:4" x14ac:dyDescent="0.25">
      <c r="A3243" s="11">
        <v>1193.0899999999999</v>
      </c>
      <c r="B3243" s="11">
        <v>818.24</v>
      </c>
      <c r="C3243" s="11">
        <v>3</v>
      </c>
      <c r="D3243" s="11">
        <v>0.15</v>
      </c>
    </row>
    <row r="3244" spans="1:4" x14ac:dyDescent="0.25">
      <c r="A3244" s="11">
        <v>1798.97</v>
      </c>
      <c r="B3244" s="11">
        <v>1329.15</v>
      </c>
      <c r="C3244" s="11">
        <v>3</v>
      </c>
      <c r="D3244" s="11">
        <v>0.15</v>
      </c>
    </row>
    <row r="3245" spans="1:4" x14ac:dyDescent="0.25">
      <c r="A3245" s="11">
        <v>1102.791777777778</v>
      </c>
      <c r="B3245" s="11">
        <v>316.63</v>
      </c>
      <c r="C3245" s="11">
        <v>4</v>
      </c>
      <c r="D3245" s="11">
        <v>0.05</v>
      </c>
    </row>
    <row r="3246" spans="1:4" x14ac:dyDescent="0.25">
      <c r="A3246" s="11">
        <v>1396.22</v>
      </c>
      <c r="B3246" s="11">
        <v>1004.09</v>
      </c>
      <c r="C3246" s="11">
        <v>4</v>
      </c>
      <c r="D3246" s="11">
        <v>0.1</v>
      </c>
    </row>
    <row r="3247" spans="1:4" x14ac:dyDescent="0.25">
      <c r="A3247" s="11">
        <v>1952.65</v>
      </c>
      <c r="B3247" s="11">
        <v>1451.27</v>
      </c>
      <c r="C3247" s="11">
        <v>2</v>
      </c>
      <c r="D3247" s="11">
        <v>0</v>
      </c>
    </row>
    <row r="3248" spans="1:4" x14ac:dyDescent="0.25">
      <c r="A3248" s="11">
        <v>1396.22</v>
      </c>
      <c r="B3248" s="11">
        <v>1004.09</v>
      </c>
      <c r="C3248" s="11">
        <v>3</v>
      </c>
      <c r="D3248" s="11">
        <v>0.1</v>
      </c>
    </row>
    <row r="3249" spans="1:4" x14ac:dyDescent="0.25">
      <c r="A3249" s="11">
        <v>1197.18</v>
      </c>
      <c r="B3249" s="11">
        <v>722.74</v>
      </c>
      <c r="C3249" s="11">
        <v>5</v>
      </c>
      <c r="D3249" s="11">
        <v>0.05</v>
      </c>
    </row>
    <row r="3250" spans="1:4" x14ac:dyDescent="0.25">
      <c r="A3250" s="11">
        <v>1853.77</v>
      </c>
      <c r="B3250" s="11">
        <v>1363.52</v>
      </c>
      <c r="C3250" s="11">
        <v>2</v>
      </c>
      <c r="D3250" s="11">
        <v>0.1</v>
      </c>
    </row>
    <row r="3251" spans="1:4" x14ac:dyDescent="0.25">
      <c r="A3251" s="11">
        <v>429.15</v>
      </c>
      <c r="B3251" s="11">
        <v>258.72000000000003</v>
      </c>
      <c r="C3251" s="11">
        <v>4</v>
      </c>
      <c r="D3251" s="11">
        <v>0.1</v>
      </c>
    </row>
    <row r="3252" spans="1:4" x14ac:dyDescent="0.25">
      <c r="A3252" s="11">
        <v>1396.22</v>
      </c>
      <c r="B3252" s="11">
        <v>1004.09</v>
      </c>
      <c r="C3252" s="11">
        <v>1</v>
      </c>
      <c r="D3252" s="11">
        <v>0.15</v>
      </c>
    </row>
    <row r="3253" spans="1:4" x14ac:dyDescent="0.25">
      <c r="A3253" s="11">
        <v>1216.3599999999999</v>
      </c>
      <c r="B3253" s="11">
        <v>794.8</v>
      </c>
      <c r="C3253" s="11">
        <v>5</v>
      </c>
      <c r="D3253" s="11">
        <v>0</v>
      </c>
    </row>
    <row r="3254" spans="1:4" x14ac:dyDescent="0.25">
      <c r="A3254" s="11">
        <v>1952.65</v>
      </c>
      <c r="B3254" s="11">
        <v>1451.27</v>
      </c>
      <c r="C3254" s="11">
        <v>2</v>
      </c>
      <c r="D3254" s="11">
        <v>0.05</v>
      </c>
    </row>
    <row r="3255" spans="1:4" x14ac:dyDescent="0.25">
      <c r="A3255" s="11">
        <v>673.78</v>
      </c>
      <c r="B3255" s="11">
        <v>363.33</v>
      </c>
      <c r="C3255" s="11">
        <v>3</v>
      </c>
      <c r="D3255" s="11">
        <v>0</v>
      </c>
    </row>
    <row r="3256" spans="1:4" x14ac:dyDescent="0.25">
      <c r="A3256" s="11">
        <v>540.94000000000005</v>
      </c>
      <c r="B3256" s="11">
        <v>398.25</v>
      </c>
      <c r="C3256" s="11">
        <v>3</v>
      </c>
      <c r="D3256" s="11">
        <v>0.15</v>
      </c>
    </row>
    <row r="3257" spans="1:4" x14ac:dyDescent="0.25">
      <c r="A3257" s="11">
        <v>1197.18</v>
      </c>
      <c r="B3257" s="11">
        <v>722.74</v>
      </c>
      <c r="C3257" s="11">
        <v>4</v>
      </c>
      <c r="D3257" s="11">
        <v>0.1</v>
      </c>
    </row>
    <row r="3258" spans="1:4" x14ac:dyDescent="0.25">
      <c r="A3258" s="11">
        <v>1487.41</v>
      </c>
      <c r="B3258" s="11">
        <v>813.07</v>
      </c>
      <c r="C3258" s="11">
        <v>3</v>
      </c>
      <c r="D3258" s="11">
        <v>0.15</v>
      </c>
    </row>
    <row r="3259" spans="1:4" x14ac:dyDescent="0.25">
      <c r="A3259" s="11">
        <v>1879.08</v>
      </c>
      <c r="B3259" s="11">
        <v>1004.56</v>
      </c>
      <c r="C3259" s="11">
        <v>4</v>
      </c>
      <c r="D3259" s="11">
        <v>0.1</v>
      </c>
    </row>
    <row r="3260" spans="1:4" x14ac:dyDescent="0.25">
      <c r="A3260" s="11">
        <v>1102.791777777778</v>
      </c>
      <c r="B3260" s="11">
        <v>164.01</v>
      </c>
      <c r="C3260" s="11">
        <v>2</v>
      </c>
      <c r="D3260" s="11">
        <v>0.1</v>
      </c>
    </row>
    <row r="3261" spans="1:4" x14ac:dyDescent="0.25">
      <c r="A3261" s="11">
        <v>1165.3699999999999</v>
      </c>
      <c r="B3261" s="11">
        <v>926.55</v>
      </c>
      <c r="C3261" s="11">
        <v>2</v>
      </c>
      <c r="D3261" s="11">
        <v>0</v>
      </c>
    </row>
    <row r="3262" spans="1:4" x14ac:dyDescent="0.25">
      <c r="A3262" s="11">
        <v>1194.1199999999999</v>
      </c>
      <c r="B3262" s="11">
        <v>838.95</v>
      </c>
      <c r="C3262" s="11">
        <v>5</v>
      </c>
      <c r="D3262" s="11">
        <v>0</v>
      </c>
    </row>
    <row r="3263" spans="1:4" x14ac:dyDescent="0.25">
      <c r="A3263" s="11">
        <v>1134.8</v>
      </c>
      <c r="B3263" s="11">
        <v>675.1</v>
      </c>
      <c r="C3263" s="11">
        <v>5</v>
      </c>
      <c r="D3263" s="11">
        <v>0.1</v>
      </c>
    </row>
    <row r="3264" spans="1:4" x14ac:dyDescent="0.25">
      <c r="A3264" s="11">
        <v>270.45</v>
      </c>
      <c r="B3264" s="11">
        <v>742.26521739130465</v>
      </c>
      <c r="C3264" s="11">
        <v>2</v>
      </c>
      <c r="D3264" s="11">
        <v>0</v>
      </c>
    </row>
    <row r="3265" spans="1:4" x14ac:dyDescent="0.25">
      <c r="A3265" s="11">
        <v>428.05</v>
      </c>
      <c r="B3265" s="11">
        <v>246.07</v>
      </c>
      <c r="C3265" s="11">
        <v>1</v>
      </c>
      <c r="D3265" s="11">
        <v>0.05</v>
      </c>
    </row>
    <row r="3266" spans="1:4" x14ac:dyDescent="0.25">
      <c r="A3266" s="11">
        <v>673.78</v>
      </c>
      <c r="B3266" s="11">
        <v>363.33</v>
      </c>
      <c r="C3266" s="11">
        <v>4</v>
      </c>
      <c r="D3266" s="11">
        <v>0.1</v>
      </c>
    </row>
    <row r="3267" spans="1:4" x14ac:dyDescent="0.25">
      <c r="A3267" s="11">
        <v>1879.08</v>
      </c>
      <c r="B3267" s="11">
        <v>1004.56</v>
      </c>
      <c r="C3267" s="11">
        <v>2</v>
      </c>
      <c r="D3267" s="11">
        <v>0.05</v>
      </c>
    </row>
    <row r="3268" spans="1:4" x14ac:dyDescent="0.25">
      <c r="A3268" s="11">
        <v>1487.41</v>
      </c>
      <c r="B3268" s="11">
        <v>813.07</v>
      </c>
      <c r="C3268" s="11">
        <v>5</v>
      </c>
      <c r="D3268" s="11">
        <v>0.15</v>
      </c>
    </row>
    <row r="3269" spans="1:4" x14ac:dyDescent="0.25">
      <c r="A3269" s="11">
        <v>1952.65</v>
      </c>
      <c r="B3269" s="11">
        <v>1451.27</v>
      </c>
      <c r="C3269" s="11">
        <v>4</v>
      </c>
      <c r="D3269" s="11">
        <v>0.1</v>
      </c>
    </row>
    <row r="3270" spans="1:4" x14ac:dyDescent="0.25">
      <c r="A3270" s="11">
        <v>1227.24</v>
      </c>
      <c r="B3270" s="11">
        <v>977.09</v>
      </c>
      <c r="C3270" s="11">
        <v>3</v>
      </c>
      <c r="D3270" s="11">
        <v>0</v>
      </c>
    </row>
    <row r="3271" spans="1:4" x14ac:dyDescent="0.25">
      <c r="A3271" s="11">
        <v>1858.75</v>
      </c>
      <c r="B3271" s="11">
        <v>1451.16</v>
      </c>
      <c r="C3271" s="11">
        <v>1</v>
      </c>
      <c r="D3271" s="11">
        <v>0</v>
      </c>
    </row>
    <row r="3272" spans="1:4" x14ac:dyDescent="0.25">
      <c r="A3272" s="11">
        <v>429.15</v>
      </c>
      <c r="B3272" s="11">
        <v>258.72000000000003</v>
      </c>
      <c r="C3272" s="11">
        <v>4</v>
      </c>
      <c r="D3272" s="11">
        <v>0.15</v>
      </c>
    </row>
    <row r="3273" spans="1:4" x14ac:dyDescent="0.25">
      <c r="A3273" s="11">
        <v>1193.0899999999999</v>
      </c>
      <c r="B3273" s="11">
        <v>818.24</v>
      </c>
      <c r="C3273" s="11">
        <v>5</v>
      </c>
      <c r="D3273" s="11">
        <v>0.05</v>
      </c>
    </row>
    <row r="3274" spans="1:4" x14ac:dyDescent="0.25">
      <c r="A3274" s="11">
        <v>1102.791777777778</v>
      </c>
      <c r="B3274" s="11">
        <v>242.98</v>
      </c>
      <c r="C3274" s="11">
        <v>2</v>
      </c>
      <c r="D3274" s="11">
        <v>0</v>
      </c>
    </row>
    <row r="3275" spans="1:4" x14ac:dyDescent="0.25">
      <c r="A3275" s="11">
        <v>1015.76</v>
      </c>
      <c r="B3275" s="11">
        <v>584.4</v>
      </c>
      <c r="C3275" s="11">
        <v>2</v>
      </c>
      <c r="D3275" s="11">
        <v>0.05</v>
      </c>
    </row>
    <row r="3276" spans="1:4" x14ac:dyDescent="0.25">
      <c r="A3276" s="11">
        <v>270.45</v>
      </c>
      <c r="B3276" s="11">
        <v>742.26521739130465</v>
      </c>
      <c r="C3276" s="11">
        <v>1</v>
      </c>
      <c r="D3276" s="11">
        <v>0.15</v>
      </c>
    </row>
    <row r="3277" spans="1:4" x14ac:dyDescent="0.25">
      <c r="A3277" s="11">
        <v>1745.61</v>
      </c>
      <c r="B3277" s="11">
        <v>1322.44</v>
      </c>
      <c r="C3277" s="11">
        <v>1</v>
      </c>
      <c r="D3277" s="11">
        <v>0.05</v>
      </c>
    </row>
    <row r="3278" spans="1:4" x14ac:dyDescent="0.25">
      <c r="A3278" s="11">
        <v>1673.69</v>
      </c>
      <c r="B3278" s="11">
        <v>1323.38</v>
      </c>
      <c r="C3278" s="11">
        <v>4</v>
      </c>
      <c r="D3278" s="11">
        <v>0</v>
      </c>
    </row>
    <row r="3279" spans="1:4" x14ac:dyDescent="0.25">
      <c r="A3279" s="11">
        <v>1342.75</v>
      </c>
      <c r="B3279" s="11">
        <v>797.94</v>
      </c>
      <c r="C3279" s="11">
        <v>3</v>
      </c>
      <c r="D3279" s="11">
        <v>0.1</v>
      </c>
    </row>
    <row r="3280" spans="1:4" x14ac:dyDescent="0.25">
      <c r="A3280" s="11">
        <v>388.26</v>
      </c>
      <c r="B3280" s="11">
        <v>199.3</v>
      </c>
      <c r="C3280" s="11">
        <v>2</v>
      </c>
      <c r="D3280" s="11">
        <v>0</v>
      </c>
    </row>
    <row r="3281" spans="1:4" x14ac:dyDescent="0.25">
      <c r="A3281" s="11">
        <v>1762.92</v>
      </c>
      <c r="B3281" s="11">
        <v>1346.48</v>
      </c>
      <c r="C3281" s="11">
        <v>1</v>
      </c>
      <c r="D3281" s="11">
        <v>0.05</v>
      </c>
    </row>
    <row r="3282" spans="1:4" x14ac:dyDescent="0.25">
      <c r="A3282" s="11">
        <v>1246.1099999999999</v>
      </c>
      <c r="B3282" s="11">
        <v>833.52</v>
      </c>
      <c r="C3282" s="11">
        <v>4</v>
      </c>
      <c r="D3282" s="11">
        <v>0</v>
      </c>
    </row>
    <row r="3283" spans="1:4" x14ac:dyDescent="0.25">
      <c r="A3283" s="11">
        <v>1227.24</v>
      </c>
      <c r="B3283" s="11">
        <v>977.09</v>
      </c>
      <c r="C3283" s="11">
        <v>5</v>
      </c>
      <c r="D3283" s="11">
        <v>0.15</v>
      </c>
    </row>
    <row r="3284" spans="1:4" x14ac:dyDescent="0.25">
      <c r="A3284" s="11">
        <v>1798.97</v>
      </c>
      <c r="B3284" s="11">
        <v>1329.15</v>
      </c>
      <c r="C3284" s="11">
        <v>4</v>
      </c>
      <c r="D3284" s="11">
        <v>0.15</v>
      </c>
    </row>
    <row r="3285" spans="1:4" x14ac:dyDescent="0.25">
      <c r="A3285" s="11">
        <v>123.19</v>
      </c>
      <c r="B3285" s="11">
        <v>80.36</v>
      </c>
      <c r="C3285" s="11">
        <v>1</v>
      </c>
      <c r="D3285" s="11">
        <v>0.05</v>
      </c>
    </row>
    <row r="3286" spans="1:4" x14ac:dyDescent="0.25">
      <c r="A3286" s="11">
        <v>109.78</v>
      </c>
      <c r="B3286" s="11">
        <v>70.59</v>
      </c>
      <c r="C3286" s="11">
        <v>5</v>
      </c>
      <c r="D3286" s="11">
        <v>0.1</v>
      </c>
    </row>
    <row r="3287" spans="1:4" x14ac:dyDescent="0.25">
      <c r="A3287" s="11">
        <v>1044.6400000000001</v>
      </c>
      <c r="B3287" s="11">
        <v>775.07</v>
      </c>
      <c r="C3287" s="11">
        <v>3</v>
      </c>
      <c r="D3287" s="11">
        <v>0.15</v>
      </c>
    </row>
    <row r="3288" spans="1:4" x14ac:dyDescent="0.25">
      <c r="A3288" s="11">
        <v>388.26</v>
      </c>
      <c r="B3288" s="11">
        <v>199.3</v>
      </c>
      <c r="C3288" s="11">
        <v>1</v>
      </c>
      <c r="D3288" s="11">
        <v>0.1</v>
      </c>
    </row>
    <row r="3289" spans="1:4" x14ac:dyDescent="0.25">
      <c r="A3289" s="11">
        <v>1102.791777777778</v>
      </c>
      <c r="B3289" s="11">
        <v>169.03</v>
      </c>
      <c r="C3289" s="11">
        <v>4</v>
      </c>
      <c r="D3289" s="11">
        <v>0</v>
      </c>
    </row>
    <row r="3290" spans="1:4" x14ac:dyDescent="0.25">
      <c r="A3290" s="11">
        <v>429.15</v>
      </c>
      <c r="B3290" s="11">
        <v>258.72000000000003</v>
      </c>
      <c r="C3290" s="11">
        <v>1</v>
      </c>
      <c r="D3290" s="11">
        <v>0.05</v>
      </c>
    </row>
    <row r="3291" spans="1:4" x14ac:dyDescent="0.25">
      <c r="A3291" s="11">
        <v>1342.75</v>
      </c>
      <c r="B3291" s="11">
        <v>797.94</v>
      </c>
      <c r="C3291" s="11">
        <v>3</v>
      </c>
      <c r="D3291" s="11">
        <v>0.1</v>
      </c>
    </row>
    <row r="3292" spans="1:4" x14ac:dyDescent="0.25">
      <c r="A3292" s="11">
        <v>1165.3699999999999</v>
      </c>
      <c r="B3292" s="11">
        <v>926.55</v>
      </c>
      <c r="C3292" s="11">
        <v>4</v>
      </c>
      <c r="D3292" s="11">
        <v>0.15</v>
      </c>
    </row>
    <row r="3293" spans="1:4" x14ac:dyDescent="0.25">
      <c r="A3293" s="11">
        <v>29.24</v>
      </c>
      <c r="B3293" s="11">
        <v>742.26521739130465</v>
      </c>
      <c r="C3293" s="11">
        <v>3</v>
      </c>
      <c r="D3293" s="11">
        <v>0.1</v>
      </c>
    </row>
    <row r="3294" spans="1:4" x14ac:dyDescent="0.25">
      <c r="A3294" s="11">
        <v>1474.12</v>
      </c>
      <c r="B3294" s="11">
        <v>764.02</v>
      </c>
      <c r="C3294" s="11">
        <v>4</v>
      </c>
      <c r="D3294" s="11">
        <v>0.05</v>
      </c>
    </row>
    <row r="3295" spans="1:4" x14ac:dyDescent="0.25">
      <c r="A3295" s="11">
        <v>1216.3599999999999</v>
      </c>
      <c r="B3295" s="11">
        <v>794.8</v>
      </c>
      <c r="C3295" s="11">
        <v>5</v>
      </c>
      <c r="D3295" s="11">
        <v>0</v>
      </c>
    </row>
    <row r="3296" spans="1:4" x14ac:dyDescent="0.25">
      <c r="A3296" s="11">
        <v>1952.65</v>
      </c>
      <c r="B3296" s="11">
        <v>1451.27</v>
      </c>
      <c r="C3296" s="11">
        <v>2</v>
      </c>
      <c r="D3296" s="11">
        <v>0.05</v>
      </c>
    </row>
    <row r="3297" spans="1:4" x14ac:dyDescent="0.25">
      <c r="A3297" s="11">
        <v>1635.01</v>
      </c>
      <c r="B3297" s="11">
        <v>1043.29</v>
      </c>
      <c r="C3297" s="11">
        <v>5</v>
      </c>
      <c r="D3297" s="11">
        <v>0</v>
      </c>
    </row>
    <row r="3298" spans="1:4" x14ac:dyDescent="0.25">
      <c r="A3298" s="11">
        <v>1079.8900000000001</v>
      </c>
      <c r="B3298" s="11">
        <v>703.83</v>
      </c>
      <c r="C3298" s="11">
        <v>1</v>
      </c>
      <c r="D3298" s="11">
        <v>0.15</v>
      </c>
    </row>
    <row r="3299" spans="1:4" x14ac:dyDescent="0.25">
      <c r="A3299" s="11">
        <v>429.15</v>
      </c>
      <c r="B3299" s="11">
        <v>258.72000000000003</v>
      </c>
      <c r="C3299" s="11">
        <v>5</v>
      </c>
      <c r="D3299" s="11">
        <v>0</v>
      </c>
    </row>
    <row r="3300" spans="1:4" x14ac:dyDescent="0.25">
      <c r="A3300" s="11">
        <v>1194.1199999999999</v>
      </c>
      <c r="B3300" s="11">
        <v>838.95</v>
      </c>
      <c r="C3300" s="11">
        <v>2</v>
      </c>
      <c r="D3300" s="11">
        <v>0.05</v>
      </c>
    </row>
    <row r="3301" spans="1:4" x14ac:dyDescent="0.25">
      <c r="A3301" s="11">
        <v>1102.791777777778</v>
      </c>
      <c r="B3301" s="11">
        <v>742.26521739130465</v>
      </c>
      <c r="C3301" s="11">
        <v>5</v>
      </c>
      <c r="D3301" s="11">
        <v>0</v>
      </c>
    </row>
    <row r="3302" spans="1:4" x14ac:dyDescent="0.25">
      <c r="A3302" s="11">
        <v>1134.8</v>
      </c>
      <c r="B3302" s="11">
        <v>675.1</v>
      </c>
      <c r="C3302" s="11">
        <v>2</v>
      </c>
      <c r="D3302" s="11">
        <v>0</v>
      </c>
    </row>
    <row r="3303" spans="1:4" x14ac:dyDescent="0.25">
      <c r="A3303" s="11">
        <v>1762.92</v>
      </c>
      <c r="B3303" s="11">
        <v>1346.48</v>
      </c>
      <c r="C3303" s="11">
        <v>1</v>
      </c>
      <c r="D3303" s="11">
        <v>0.15</v>
      </c>
    </row>
    <row r="3304" spans="1:4" x14ac:dyDescent="0.25">
      <c r="A3304" s="11">
        <v>1635.01</v>
      </c>
      <c r="B3304" s="11">
        <v>1043.29</v>
      </c>
      <c r="C3304" s="11">
        <v>1</v>
      </c>
      <c r="D3304" s="11">
        <v>0</v>
      </c>
    </row>
    <row r="3305" spans="1:4" x14ac:dyDescent="0.25">
      <c r="A3305" s="11">
        <v>1272.23</v>
      </c>
      <c r="B3305" s="11">
        <v>952.65</v>
      </c>
      <c r="C3305" s="11">
        <v>2</v>
      </c>
      <c r="D3305" s="11">
        <v>0.1</v>
      </c>
    </row>
    <row r="3306" spans="1:4" x14ac:dyDescent="0.25">
      <c r="A3306" s="11">
        <v>1095.72</v>
      </c>
      <c r="B3306" s="11">
        <v>822.2</v>
      </c>
      <c r="C3306" s="11">
        <v>1</v>
      </c>
      <c r="D3306" s="11">
        <v>0.15</v>
      </c>
    </row>
    <row r="3307" spans="1:4" x14ac:dyDescent="0.25">
      <c r="A3307" s="11">
        <v>1102.791777777778</v>
      </c>
      <c r="B3307" s="11">
        <v>164.01</v>
      </c>
      <c r="C3307" s="11">
        <v>5</v>
      </c>
      <c r="D3307" s="11">
        <v>0</v>
      </c>
    </row>
    <row r="3308" spans="1:4" x14ac:dyDescent="0.25">
      <c r="A3308" s="11">
        <v>429.15</v>
      </c>
      <c r="B3308" s="11">
        <v>258.72000000000003</v>
      </c>
      <c r="C3308" s="11">
        <v>4</v>
      </c>
      <c r="D3308" s="11">
        <v>0.15</v>
      </c>
    </row>
    <row r="3309" spans="1:4" x14ac:dyDescent="0.25">
      <c r="A3309" s="11">
        <v>1272.23</v>
      </c>
      <c r="B3309" s="11">
        <v>952.65</v>
      </c>
      <c r="C3309" s="11">
        <v>5</v>
      </c>
      <c r="D3309" s="11">
        <v>0.05</v>
      </c>
    </row>
    <row r="3310" spans="1:4" x14ac:dyDescent="0.25">
      <c r="A3310" s="11">
        <v>1485.05</v>
      </c>
      <c r="B3310" s="11">
        <v>988.31</v>
      </c>
      <c r="C3310" s="11">
        <v>5</v>
      </c>
      <c r="D3310" s="11">
        <v>0.05</v>
      </c>
    </row>
    <row r="3311" spans="1:4" x14ac:dyDescent="0.25">
      <c r="A3311" s="11">
        <v>540.94000000000005</v>
      </c>
      <c r="B3311" s="11">
        <v>398.25</v>
      </c>
      <c r="C3311" s="11">
        <v>2</v>
      </c>
      <c r="D3311" s="11">
        <v>0.15</v>
      </c>
    </row>
    <row r="3312" spans="1:4" x14ac:dyDescent="0.25">
      <c r="A3312" s="11">
        <v>1635.01</v>
      </c>
      <c r="B3312" s="11">
        <v>1043.29</v>
      </c>
      <c r="C3312" s="11">
        <v>1</v>
      </c>
      <c r="D3312" s="11">
        <v>0.05</v>
      </c>
    </row>
    <row r="3313" spans="1:4" x14ac:dyDescent="0.25">
      <c r="A3313" s="11">
        <v>1342.75</v>
      </c>
      <c r="B3313" s="11">
        <v>797.94</v>
      </c>
      <c r="C3313" s="11">
        <v>1</v>
      </c>
      <c r="D3313" s="11">
        <v>0.05</v>
      </c>
    </row>
    <row r="3314" spans="1:4" x14ac:dyDescent="0.25">
      <c r="A3314" s="11">
        <v>270.45</v>
      </c>
      <c r="B3314" s="11">
        <v>742.26521739130465</v>
      </c>
      <c r="C3314" s="11">
        <v>1</v>
      </c>
      <c r="D3314" s="11">
        <v>0.15</v>
      </c>
    </row>
    <row r="3315" spans="1:4" x14ac:dyDescent="0.25">
      <c r="A3315" s="11">
        <v>388.26</v>
      </c>
      <c r="B3315" s="11">
        <v>199.3</v>
      </c>
      <c r="C3315" s="11">
        <v>5</v>
      </c>
      <c r="D3315" s="11">
        <v>0.1</v>
      </c>
    </row>
    <row r="3316" spans="1:4" x14ac:dyDescent="0.25">
      <c r="A3316" s="11">
        <v>1635.01</v>
      </c>
      <c r="B3316" s="11">
        <v>1043.29</v>
      </c>
      <c r="C3316" s="11">
        <v>5</v>
      </c>
      <c r="D3316" s="11">
        <v>0.05</v>
      </c>
    </row>
    <row r="3317" spans="1:4" x14ac:dyDescent="0.25">
      <c r="A3317" s="11">
        <v>109.78</v>
      </c>
      <c r="B3317" s="11">
        <v>70.59</v>
      </c>
      <c r="C3317" s="11">
        <v>3</v>
      </c>
      <c r="D3317" s="11">
        <v>0</v>
      </c>
    </row>
    <row r="3318" spans="1:4" x14ac:dyDescent="0.25">
      <c r="A3318" s="11">
        <v>1227.24</v>
      </c>
      <c r="B3318" s="11">
        <v>977.09</v>
      </c>
      <c r="C3318" s="11">
        <v>3</v>
      </c>
      <c r="D3318" s="11">
        <v>0.15</v>
      </c>
    </row>
    <row r="3319" spans="1:4" x14ac:dyDescent="0.25">
      <c r="A3319" s="11">
        <v>1079.8900000000001</v>
      </c>
      <c r="B3319" s="11">
        <v>703.83</v>
      </c>
      <c r="C3319" s="11">
        <v>2</v>
      </c>
      <c r="D3319" s="11">
        <v>0.15</v>
      </c>
    </row>
    <row r="3320" spans="1:4" x14ac:dyDescent="0.25">
      <c r="A3320" s="11">
        <v>1858.75</v>
      </c>
      <c r="B3320" s="11">
        <v>1451.16</v>
      </c>
      <c r="C3320" s="11">
        <v>3</v>
      </c>
      <c r="D3320" s="11">
        <v>0.1</v>
      </c>
    </row>
    <row r="3321" spans="1:4" x14ac:dyDescent="0.25">
      <c r="A3321" s="11">
        <v>673.78</v>
      </c>
      <c r="B3321" s="11">
        <v>363.33</v>
      </c>
      <c r="C3321" s="11">
        <v>2</v>
      </c>
      <c r="D3321" s="11">
        <v>0.1</v>
      </c>
    </row>
    <row r="3322" spans="1:4" x14ac:dyDescent="0.25">
      <c r="A3322" s="11">
        <v>1342.75</v>
      </c>
      <c r="B3322" s="11">
        <v>797.94</v>
      </c>
      <c r="C3322" s="11">
        <v>4</v>
      </c>
      <c r="D3322" s="11">
        <v>0</v>
      </c>
    </row>
    <row r="3323" spans="1:4" x14ac:dyDescent="0.25">
      <c r="A3323" s="11">
        <v>1102.791777777778</v>
      </c>
      <c r="B3323" s="11">
        <v>242.98</v>
      </c>
      <c r="C3323" s="11">
        <v>4</v>
      </c>
      <c r="D3323" s="11">
        <v>0.15</v>
      </c>
    </row>
    <row r="3324" spans="1:4" x14ac:dyDescent="0.25">
      <c r="A3324" s="11">
        <v>1216.3599999999999</v>
      </c>
      <c r="B3324" s="11">
        <v>794.8</v>
      </c>
      <c r="C3324" s="11">
        <v>4</v>
      </c>
      <c r="D3324" s="11">
        <v>0</v>
      </c>
    </row>
    <row r="3325" spans="1:4" x14ac:dyDescent="0.25">
      <c r="A3325" s="11">
        <v>1487.41</v>
      </c>
      <c r="B3325" s="11">
        <v>813.07</v>
      </c>
      <c r="C3325" s="11">
        <v>5</v>
      </c>
      <c r="D3325" s="11">
        <v>0.1</v>
      </c>
    </row>
    <row r="3326" spans="1:4" x14ac:dyDescent="0.25">
      <c r="A3326" s="11">
        <v>318.05</v>
      </c>
      <c r="B3326" s="11">
        <v>742.26521739130465</v>
      </c>
      <c r="C3326" s="11">
        <v>2</v>
      </c>
      <c r="D3326" s="11">
        <v>0.1</v>
      </c>
    </row>
    <row r="3327" spans="1:4" x14ac:dyDescent="0.25">
      <c r="A3327" s="11">
        <v>1798.97</v>
      </c>
      <c r="B3327" s="11">
        <v>1329.15</v>
      </c>
      <c r="C3327" s="11">
        <v>2</v>
      </c>
      <c r="D3327" s="11">
        <v>0.05</v>
      </c>
    </row>
    <row r="3328" spans="1:4" x14ac:dyDescent="0.25">
      <c r="A3328" s="11">
        <v>1487.41</v>
      </c>
      <c r="B3328" s="11">
        <v>813.07</v>
      </c>
      <c r="C3328" s="11">
        <v>1</v>
      </c>
      <c r="D3328" s="11">
        <v>0</v>
      </c>
    </row>
    <row r="3329" spans="1:4" x14ac:dyDescent="0.25">
      <c r="A3329" s="11">
        <v>1858.75</v>
      </c>
      <c r="B3329" s="11">
        <v>1451.16</v>
      </c>
      <c r="C3329" s="11">
        <v>1</v>
      </c>
      <c r="D3329" s="11">
        <v>0.1</v>
      </c>
    </row>
    <row r="3330" spans="1:4" x14ac:dyDescent="0.25">
      <c r="A3330" s="11">
        <v>388.26</v>
      </c>
      <c r="B3330" s="11">
        <v>199.3</v>
      </c>
      <c r="C3330" s="11">
        <v>3</v>
      </c>
      <c r="D3330" s="11">
        <v>0.1</v>
      </c>
    </row>
    <row r="3331" spans="1:4" x14ac:dyDescent="0.25">
      <c r="A3331" s="11">
        <v>1487.41</v>
      </c>
      <c r="B3331" s="11">
        <v>813.07</v>
      </c>
      <c r="C3331" s="11">
        <v>3</v>
      </c>
      <c r="D3331" s="11">
        <v>0.15</v>
      </c>
    </row>
    <row r="3332" spans="1:4" x14ac:dyDescent="0.25">
      <c r="A3332" s="11">
        <v>1485.05</v>
      </c>
      <c r="B3332" s="11">
        <v>988.31</v>
      </c>
      <c r="C3332" s="11">
        <v>3</v>
      </c>
      <c r="D3332" s="11">
        <v>0.15</v>
      </c>
    </row>
    <row r="3333" spans="1:4" x14ac:dyDescent="0.25">
      <c r="A3333" s="11">
        <v>1745.61</v>
      </c>
      <c r="B3333" s="11">
        <v>1322.44</v>
      </c>
      <c r="C3333" s="11">
        <v>4</v>
      </c>
      <c r="D3333" s="11">
        <v>0.1</v>
      </c>
    </row>
    <row r="3334" spans="1:4" x14ac:dyDescent="0.25">
      <c r="A3334" s="11">
        <v>29.24</v>
      </c>
      <c r="B3334" s="11">
        <v>742.26521739130465</v>
      </c>
      <c r="C3334" s="11">
        <v>3</v>
      </c>
      <c r="D3334" s="11">
        <v>0.1</v>
      </c>
    </row>
    <row r="3335" spans="1:4" x14ac:dyDescent="0.25">
      <c r="A3335" s="11">
        <v>1194.1199999999999</v>
      </c>
      <c r="B3335" s="11">
        <v>838.95</v>
      </c>
      <c r="C3335" s="11">
        <v>4</v>
      </c>
      <c r="D3335" s="11">
        <v>0.05</v>
      </c>
    </row>
    <row r="3336" spans="1:4" x14ac:dyDescent="0.25">
      <c r="A3336" s="11">
        <v>1879.08</v>
      </c>
      <c r="B3336" s="11">
        <v>1004.56</v>
      </c>
      <c r="C3336" s="11">
        <v>3</v>
      </c>
      <c r="D3336" s="11">
        <v>0.15</v>
      </c>
    </row>
    <row r="3337" spans="1:4" x14ac:dyDescent="0.25">
      <c r="A3337" s="11">
        <v>429.15</v>
      </c>
      <c r="B3337" s="11">
        <v>258.72000000000003</v>
      </c>
      <c r="C3337" s="11">
        <v>3</v>
      </c>
      <c r="D3337" s="11">
        <v>0.15</v>
      </c>
    </row>
    <row r="3338" spans="1:4" x14ac:dyDescent="0.25">
      <c r="A3338" s="11">
        <v>388.26</v>
      </c>
      <c r="B3338" s="11">
        <v>199.3</v>
      </c>
      <c r="C3338" s="11">
        <v>5</v>
      </c>
      <c r="D3338" s="11">
        <v>0.05</v>
      </c>
    </row>
    <row r="3339" spans="1:4" x14ac:dyDescent="0.25">
      <c r="A3339" s="11">
        <v>1197.18</v>
      </c>
      <c r="B3339" s="11">
        <v>722.74</v>
      </c>
      <c r="C3339" s="11">
        <v>4</v>
      </c>
      <c r="D3339" s="11">
        <v>0.05</v>
      </c>
    </row>
    <row r="3340" spans="1:4" x14ac:dyDescent="0.25">
      <c r="A3340" s="11">
        <v>1952.65</v>
      </c>
      <c r="B3340" s="11">
        <v>1451.27</v>
      </c>
      <c r="C3340" s="11">
        <v>2</v>
      </c>
      <c r="D3340" s="11">
        <v>0.05</v>
      </c>
    </row>
    <row r="3341" spans="1:4" x14ac:dyDescent="0.25">
      <c r="A3341" s="11">
        <v>1102.791777777778</v>
      </c>
      <c r="B3341" s="11">
        <v>164.01</v>
      </c>
      <c r="C3341" s="11">
        <v>1</v>
      </c>
      <c r="D3341" s="11">
        <v>0.1</v>
      </c>
    </row>
    <row r="3342" spans="1:4" x14ac:dyDescent="0.25">
      <c r="A3342" s="11">
        <v>1501.46</v>
      </c>
      <c r="B3342" s="11">
        <v>1167.73</v>
      </c>
      <c r="C3342" s="11">
        <v>1</v>
      </c>
      <c r="D3342" s="11">
        <v>0.15</v>
      </c>
    </row>
    <row r="3343" spans="1:4" x14ac:dyDescent="0.25">
      <c r="A3343" s="11">
        <v>1165.3699999999999</v>
      </c>
      <c r="B3343" s="11">
        <v>926.55</v>
      </c>
      <c r="C3343" s="11">
        <v>5</v>
      </c>
      <c r="D3343" s="11">
        <v>0.05</v>
      </c>
    </row>
    <row r="3344" spans="1:4" x14ac:dyDescent="0.25">
      <c r="A3344" s="11">
        <v>1095.72</v>
      </c>
      <c r="B3344" s="11">
        <v>822.2</v>
      </c>
      <c r="C3344" s="11">
        <v>2</v>
      </c>
      <c r="D3344" s="11">
        <v>0.1</v>
      </c>
    </row>
    <row r="3345" spans="1:4" x14ac:dyDescent="0.25">
      <c r="A3345" s="11">
        <v>1879.08</v>
      </c>
      <c r="B3345" s="11">
        <v>1004.56</v>
      </c>
      <c r="C3345" s="11">
        <v>3</v>
      </c>
      <c r="D3345" s="11">
        <v>0.15</v>
      </c>
    </row>
    <row r="3346" spans="1:4" x14ac:dyDescent="0.25">
      <c r="A3346" s="11">
        <v>270.45</v>
      </c>
      <c r="B3346" s="11">
        <v>742.26521739130465</v>
      </c>
      <c r="C3346" s="11">
        <v>1</v>
      </c>
      <c r="D3346" s="11">
        <v>0.05</v>
      </c>
    </row>
    <row r="3347" spans="1:4" x14ac:dyDescent="0.25">
      <c r="A3347" s="11">
        <v>1044.6400000000001</v>
      </c>
      <c r="B3347" s="11">
        <v>775.07</v>
      </c>
      <c r="C3347" s="11">
        <v>4</v>
      </c>
      <c r="D3347" s="11">
        <v>0</v>
      </c>
    </row>
    <row r="3348" spans="1:4" x14ac:dyDescent="0.25">
      <c r="A3348" s="11">
        <v>818.76</v>
      </c>
      <c r="B3348" s="11">
        <v>527.62</v>
      </c>
      <c r="C3348" s="11">
        <v>1</v>
      </c>
      <c r="D3348" s="11">
        <v>0.15</v>
      </c>
    </row>
    <row r="3349" spans="1:4" x14ac:dyDescent="0.25">
      <c r="A3349" s="11">
        <v>1246.1099999999999</v>
      </c>
      <c r="B3349" s="11">
        <v>833.52</v>
      </c>
      <c r="C3349" s="11">
        <v>3</v>
      </c>
      <c r="D3349" s="11">
        <v>0</v>
      </c>
    </row>
    <row r="3350" spans="1:4" x14ac:dyDescent="0.25">
      <c r="A3350" s="11">
        <v>1952.65</v>
      </c>
      <c r="B3350" s="11">
        <v>1451.27</v>
      </c>
      <c r="C3350" s="11">
        <v>2</v>
      </c>
      <c r="D3350" s="11">
        <v>0</v>
      </c>
    </row>
    <row r="3351" spans="1:4" x14ac:dyDescent="0.25">
      <c r="A3351" s="11">
        <v>109.78</v>
      </c>
      <c r="B3351" s="11">
        <v>70.59</v>
      </c>
      <c r="C3351" s="11">
        <v>5</v>
      </c>
      <c r="D3351" s="11">
        <v>0</v>
      </c>
    </row>
    <row r="3352" spans="1:4" x14ac:dyDescent="0.25">
      <c r="A3352" s="11">
        <v>1485.05</v>
      </c>
      <c r="B3352" s="11">
        <v>988.31</v>
      </c>
      <c r="C3352" s="11">
        <v>1</v>
      </c>
      <c r="D3352" s="11">
        <v>0.1</v>
      </c>
    </row>
    <row r="3353" spans="1:4" x14ac:dyDescent="0.25">
      <c r="A3353" s="11">
        <v>1396.22</v>
      </c>
      <c r="B3353" s="11">
        <v>1004.09</v>
      </c>
      <c r="C3353" s="11">
        <v>4</v>
      </c>
      <c r="D3353" s="11">
        <v>0.1</v>
      </c>
    </row>
    <row r="3354" spans="1:4" x14ac:dyDescent="0.25">
      <c r="A3354" s="11">
        <v>1102.791777777778</v>
      </c>
      <c r="B3354" s="11">
        <v>742.26521739130465</v>
      </c>
      <c r="C3354" s="11">
        <v>5</v>
      </c>
      <c r="D3354" s="11">
        <v>0.1</v>
      </c>
    </row>
    <row r="3355" spans="1:4" x14ac:dyDescent="0.25">
      <c r="A3355" s="11">
        <v>1102.791777777778</v>
      </c>
      <c r="B3355" s="11">
        <v>169.03</v>
      </c>
      <c r="C3355" s="11">
        <v>3</v>
      </c>
      <c r="D3355" s="11">
        <v>0.1</v>
      </c>
    </row>
    <row r="3356" spans="1:4" x14ac:dyDescent="0.25">
      <c r="A3356" s="11">
        <v>1102.791777777778</v>
      </c>
      <c r="B3356" s="11">
        <v>742.26521739130465</v>
      </c>
      <c r="C3356" s="11">
        <v>5</v>
      </c>
      <c r="D3356" s="11">
        <v>0</v>
      </c>
    </row>
    <row r="3357" spans="1:4" x14ac:dyDescent="0.25">
      <c r="A3357" s="11">
        <v>270.45</v>
      </c>
      <c r="B3357" s="11">
        <v>742.26521739130465</v>
      </c>
      <c r="C3357" s="11">
        <v>1</v>
      </c>
      <c r="D3357" s="11">
        <v>0.05</v>
      </c>
    </row>
    <row r="3358" spans="1:4" x14ac:dyDescent="0.25">
      <c r="A3358" s="11">
        <v>540.94000000000005</v>
      </c>
      <c r="B3358" s="11">
        <v>398.25</v>
      </c>
      <c r="C3358" s="11">
        <v>1</v>
      </c>
      <c r="D3358" s="11">
        <v>0.1</v>
      </c>
    </row>
    <row r="3359" spans="1:4" x14ac:dyDescent="0.25">
      <c r="A3359" s="11">
        <v>25.57</v>
      </c>
      <c r="B3359" s="11">
        <v>19.05</v>
      </c>
      <c r="C3359" s="11">
        <v>3</v>
      </c>
      <c r="D3359" s="11">
        <v>0.05</v>
      </c>
    </row>
    <row r="3360" spans="1:4" x14ac:dyDescent="0.25">
      <c r="A3360" s="11">
        <v>388.26</v>
      </c>
      <c r="B3360" s="11">
        <v>199.3</v>
      </c>
      <c r="C3360" s="11">
        <v>1</v>
      </c>
      <c r="D3360" s="11">
        <v>0</v>
      </c>
    </row>
    <row r="3361" spans="1:4" x14ac:dyDescent="0.25">
      <c r="A3361" s="11">
        <v>248.57</v>
      </c>
      <c r="B3361" s="11">
        <v>190.67</v>
      </c>
      <c r="C3361" s="11">
        <v>3</v>
      </c>
      <c r="D3361" s="11">
        <v>0.15</v>
      </c>
    </row>
    <row r="3362" spans="1:4" x14ac:dyDescent="0.25">
      <c r="A3362" s="11">
        <v>1878.47</v>
      </c>
      <c r="B3362" s="11">
        <v>1014.91</v>
      </c>
      <c r="C3362" s="11">
        <v>1</v>
      </c>
      <c r="D3362" s="11">
        <v>0</v>
      </c>
    </row>
    <row r="3363" spans="1:4" x14ac:dyDescent="0.25">
      <c r="A3363" s="11">
        <v>1635.01</v>
      </c>
      <c r="B3363" s="11">
        <v>1043.29</v>
      </c>
      <c r="C3363" s="11">
        <v>1</v>
      </c>
      <c r="D3363" s="11">
        <v>0.1</v>
      </c>
    </row>
    <row r="3364" spans="1:4" x14ac:dyDescent="0.25">
      <c r="A3364" s="11">
        <v>1879.08</v>
      </c>
      <c r="B3364" s="11">
        <v>1004.56</v>
      </c>
      <c r="C3364" s="11">
        <v>5</v>
      </c>
      <c r="D3364" s="11">
        <v>0</v>
      </c>
    </row>
    <row r="3365" spans="1:4" x14ac:dyDescent="0.25">
      <c r="A3365" s="11">
        <v>1216.3599999999999</v>
      </c>
      <c r="B3365" s="11">
        <v>794.8</v>
      </c>
      <c r="C3365" s="11">
        <v>5</v>
      </c>
      <c r="D3365" s="11">
        <v>0.15</v>
      </c>
    </row>
    <row r="3366" spans="1:4" x14ac:dyDescent="0.25">
      <c r="A3366" s="11">
        <v>1673.69</v>
      </c>
      <c r="B3366" s="11">
        <v>1323.38</v>
      </c>
      <c r="C3366" s="11">
        <v>1</v>
      </c>
      <c r="D3366" s="11">
        <v>0.1</v>
      </c>
    </row>
    <row r="3367" spans="1:4" x14ac:dyDescent="0.25">
      <c r="A3367" s="11">
        <v>1102.791777777778</v>
      </c>
      <c r="B3367" s="11">
        <v>242.98</v>
      </c>
      <c r="C3367" s="11">
        <v>4</v>
      </c>
      <c r="D3367" s="11">
        <v>0.1</v>
      </c>
    </row>
    <row r="3368" spans="1:4" x14ac:dyDescent="0.25">
      <c r="A3368" s="11">
        <v>428.05</v>
      </c>
      <c r="B3368" s="11">
        <v>246.07</v>
      </c>
      <c r="C3368" s="11">
        <v>5</v>
      </c>
      <c r="D3368" s="11">
        <v>0</v>
      </c>
    </row>
    <row r="3369" spans="1:4" x14ac:dyDescent="0.25">
      <c r="A3369" s="11">
        <v>1673.69</v>
      </c>
      <c r="B3369" s="11">
        <v>1323.38</v>
      </c>
      <c r="C3369" s="11">
        <v>5</v>
      </c>
      <c r="D3369" s="11">
        <v>0.15</v>
      </c>
    </row>
    <row r="3370" spans="1:4" x14ac:dyDescent="0.25">
      <c r="A3370" s="11">
        <v>29.24</v>
      </c>
      <c r="B3370" s="11">
        <v>742.26521739130465</v>
      </c>
      <c r="C3370" s="11">
        <v>5</v>
      </c>
      <c r="D3370" s="11">
        <v>0</v>
      </c>
    </row>
    <row r="3371" spans="1:4" x14ac:dyDescent="0.25">
      <c r="A3371" s="11">
        <v>818.76</v>
      </c>
      <c r="B3371" s="11">
        <v>527.62</v>
      </c>
      <c r="C3371" s="11">
        <v>2</v>
      </c>
      <c r="D3371" s="11">
        <v>0.15</v>
      </c>
    </row>
    <row r="3372" spans="1:4" x14ac:dyDescent="0.25">
      <c r="A3372" s="11">
        <v>1095.72</v>
      </c>
      <c r="B3372" s="11">
        <v>822.2</v>
      </c>
      <c r="C3372" s="11">
        <v>4</v>
      </c>
      <c r="D3372" s="11">
        <v>0.15</v>
      </c>
    </row>
    <row r="3373" spans="1:4" x14ac:dyDescent="0.25">
      <c r="A3373" s="11">
        <v>1673.69</v>
      </c>
      <c r="B3373" s="11">
        <v>1323.38</v>
      </c>
      <c r="C3373" s="11">
        <v>2</v>
      </c>
      <c r="D3373" s="11">
        <v>0.15</v>
      </c>
    </row>
    <row r="3374" spans="1:4" x14ac:dyDescent="0.25">
      <c r="A3374" s="11">
        <v>1246.1099999999999</v>
      </c>
      <c r="B3374" s="11">
        <v>833.52</v>
      </c>
      <c r="C3374" s="11">
        <v>4</v>
      </c>
      <c r="D3374" s="11">
        <v>0.05</v>
      </c>
    </row>
    <row r="3375" spans="1:4" x14ac:dyDescent="0.25">
      <c r="A3375" s="11">
        <v>1501.46</v>
      </c>
      <c r="B3375" s="11">
        <v>1167.73</v>
      </c>
      <c r="C3375" s="11">
        <v>3</v>
      </c>
      <c r="D3375" s="11">
        <v>0</v>
      </c>
    </row>
    <row r="3376" spans="1:4" x14ac:dyDescent="0.25">
      <c r="A3376" s="11">
        <v>1197.18</v>
      </c>
      <c r="B3376" s="11">
        <v>722.74</v>
      </c>
      <c r="C3376" s="11">
        <v>4</v>
      </c>
      <c r="D3376" s="11">
        <v>0</v>
      </c>
    </row>
    <row r="3377" spans="1:4" x14ac:dyDescent="0.25">
      <c r="A3377" s="11">
        <v>1485.05</v>
      </c>
      <c r="B3377" s="11">
        <v>988.31</v>
      </c>
      <c r="C3377" s="11">
        <v>3</v>
      </c>
      <c r="D3377" s="11">
        <v>0.15</v>
      </c>
    </row>
    <row r="3378" spans="1:4" x14ac:dyDescent="0.25">
      <c r="A3378" s="11">
        <v>1227.24</v>
      </c>
      <c r="B3378" s="11">
        <v>977.09</v>
      </c>
      <c r="C3378" s="11">
        <v>2</v>
      </c>
      <c r="D3378" s="11">
        <v>0</v>
      </c>
    </row>
    <row r="3379" spans="1:4" x14ac:dyDescent="0.25">
      <c r="A3379" s="11">
        <v>1798.97</v>
      </c>
      <c r="B3379" s="11">
        <v>1329.15</v>
      </c>
      <c r="C3379" s="11">
        <v>3</v>
      </c>
      <c r="D3379" s="11">
        <v>0</v>
      </c>
    </row>
    <row r="3380" spans="1:4" x14ac:dyDescent="0.25">
      <c r="A3380" s="11">
        <v>1474.12</v>
      </c>
      <c r="B3380" s="11">
        <v>764.02</v>
      </c>
      <c r="C3380" s="11">
        <v>1</v>
      </c>
      <c r="D3380" s="11">
        <v>0.05</v>
      </c>
    </row>
    <row r="3381" spans="1:4" x14ac:dyDescent="0.25">
      <c r="A3381" s="11">
        <v>540.94000000000005</v>
      </c>
      <c r="B3381" s="11">
        <v>398.25</v>
      </c>
      <c r="C3381" s="11">
        <v>5</v>
      </c>
      <c r="D3381" s="11">
        <v>0.15</v>
      </c>
    </row>
    <row r="3382" spans="1:4" x14ac:dyDescent="0.25">
      <c r="A3382" s="11">
        <v>1194.1199999999999</v>
      </c>
      <c r="B3382" s="11">
        <v>838.95</v>
      </c>
      <c r="C3382" s="11">
        <v>4</v>
      </c>
      <c r="D3382" s="11">
        <v>0.05</v>
      </c>
    </row>
    <row r="3383" spans="1:4" x14ac:dyDescent="0.25">
      <c r="A3383" s="11">
        <v>388.26</v>
      </c>
      <c r="B3383" s="11">
        <v>199.3</v>
      </c>
      <c r="C3383" s="11">
        <v>4</v>
      </c>
      <c r="D3383" s="11">
        <v>0.15</v>
      </c>
    </row>
    <row r="3384" spans="1:4" x14ac:dyDescent="0.25">
      <c r="A3384" s="11">
        <v>1102.791777777778</v>
      </c>
      <c r="B3384" s="11">
        <v>742.26521739130465</v>
      </c>
      <c r="C3384" s="11">
        <v>1</v>
      </c>
      <c r="D3384" s="11">
        <v>0.1</v>
      </c>
    </row>
    <row r="3385" spans="1:4" x14ac:dyDescent="0.25">
      <c r="A3385" s="11">
        <v>248.57</v>
      </c>
      <c r="B3385" s="11">
        <v>190.67</v>
      </c>
      <c r="C3385" s="11">
        <v>1</v>
      </c>
      <c r="D3385" s="11">
        <v>0.1</v>
      </c>
    </row>
    <row r="3386" spans="1:4" x14ac:dyDescent="0.25">
      <c r="A3386" s="11">
        <v>123.19</v>
      </c>
      <c r="B3386" s="11">
        <v>80.36</v>
      </c>
      <c r="C3386" s="11">
        <v>1</v>
      </c>
      <c r="D3386" s="11">
        <v>0.15</v>
      </c>
    </row>
    <row r="3387" spans="1:4" x14ac:dyDescent="0.25">
      <c r="A3387" s="11">
        <v>1286.55</v>
      </c>
      <c r="B3387" s="11">
        <v>797.54</v>
      </c>
      <c r="C3387" s="11">
        <v>2</v>
      </c>
      <c r="D3387" s="11">
        <v>0</v>
      </c>
    </row>
    <row r="3388" spans="1:4" x14ac:dyDescent="0.25">
      <c r="A3388" s="11">
        <v>1095.72</v>
      </c>
      <c r="B3388" s="11">
        <v>822.2</v>
      </c>
      <c r="C3388" s="11">
        <v>5</v>
      </c>
      <c r="D3388" s="11">
        <v>0.05</v>
      </c>
    </row>
    <row r="3389" spans="1:4" x14ac:dyDescent="0.25">
      <c r="A3389" s="11">
        <v>1673.69</v>
      </c>
      <c r="B3389" s="11">
        <v>1323.38</v>
      </c>
      <c r="C3389" s="11">
        <v>3</v>
      </c>
      <c r="D3389" s="11">
        <v>0.05</v>
      </c>
    </row>
    <row r="3390" spans="1:4" x14ac:dyDescent="0.25">
      <c r="A3390" s="11">
        <v>540.94000000000005</v>
      </c>
      <c r="B3390" s="11">
        <v>398.25</v>
      </c>
      <c r="C3390" s="11">
        <v>4</v>
      </c>
      <c r="D3390" s="11">
        <v>0.1</v>
      </c>
    </row>
    <row r="3391" spans="1:4" x14ac:dyDescent="0.25">
      <c r="A3391" s="11">
        <v>428.05</v>
      </c>
      <c r="B3391" s="11">
        <v>246.07</v>
      </c>
      <c r="C3391" s="11">
        <v>4</v>
      </c>
      <c r="D3391" s="11">
        <v>0.15</v>
      </c>
    </row>
    <row r="3392" spans="1:4" x14ac:dyDescent="0.25">
      <c r="A3392" s="11">
        <v>388.26</v>
      </c>
      <c r="B3392" s="11">
        <v>199.3</v>
      </c>
      <c r="C3392" s="11">
        <v>1</v>
      </c>
      <c r="D3392" s="11">
        <v>0.05</v>
      </c>
    </row>
    <row r="3393" spans="1:4" x14ac:dyDescent="0.25">
      <c r="A3393" s="11">
        <v>1745.61</v>
      </c>
      <c r="B3393" s="11">
        <v>1322.44</v>
      </c>
      <c r="C3393" s="11">
        <v>3</v>
      </c>
      <c r="D3393" s="11">
        <v>0.05</v>
      </c>
    </row>
    <row r="3394" spans="1:4" x14ac:dyDescent="0.25">
      <c r="A3394" s="11">
        <v>564.41999999999996</v>
      </c>
      <c r="B3394" s="11">
        <v>293.95999999999998</v>
      </c>
      <c r="C3394" s="11">
        <v>3</v>
      </c>
      <c r="D3394" s="11">
        <v>0</v>
      </c>
    </row>
    <row r="3395" spans="1:4" x14ac:dyDescent="0.25">
      <c r="A3395" s="11">
        <v>428.05</v>
      </c>
      <c r="B3395" s="11">
        <v>246.07</v>
      </c>
      <c r="C3395" s="11">
        <v>4</v>
      </c>
      <c r="D3395" s="11">
        <v>0.05</v>
      </c>
    </row>
    <row r="3396" spans="1:4" x14ac:dyDescent="0.25">
      <c r="A3396" s="11">
        <v>564.41999999999996</v>
      </c>
      <c r="B3396" s="11">
        <v>293.95999999999998</v>
      </c>
      <c r="C3396" s="11">
        <v>1</v>
      </c>
      <c r="D3396" s="11">
        <v>0.1</v>
      </c>
    </row>
    <row r="3397" spans="1:4" x14ac:dyDescent="0.25">
      <c r="A3397" s="11">
        <v>1227.24</v>
      </c>
      <c r="B3397" s="11">
        <v>977.09</v>
      </c>
      <c r="C3397" s="11">
        <v>2</v>
      </c>
      <c r="D3397" s="11">
        <v>0.05</v>
      </c>
    </row>
    <row r="3398" spans="1:4" x14ac:dyDescent="0.25">
      <c r="A3398" s="11">
        <v>25.57</v>
      </c>
      <c r="B3398" s="11">
        <v>19.05</v>
      </c>
      <c r="C3398" s="11">
        <v>2</v>
      </c>
      <c r="D3398" s="11">
        <v>0.15</v>
      </c>
    </row>
    <row r="3399" spans="1:4" x14ac:dyDescent="0.25">
      <c r="A3399" s="11">
        <v>29.24</v>
      </c>
      <c r="B3399" s="11">
        <v>742.26521739130465</v>
      </c>
      <c r="C3399" s="11">
        <v>5</v>
      </c>
      <c r="D3399" s="11">
        <v>0.15</v>
      </c>
    </row>
    <row r="3400" spans="1:4" x14ac:dyDescent="0.25">
      <c r="A3400" s="11">
        <v>1635.01</v>
      </c>
      <c r="B3400" s="11">
        <v>1043.29</v>
      </c>
      <c r="C3400" s="11">
        <v>5</v>
      </c>
      <c r="D3400" s="11">
        <v>0.05</v>
      </c>
    </row>
    <row r="3401" spans="1:4" x14ac:dyDescent="0.25">
      <c r="A3401" s="11">
        <v>818.76</v>
      </c>
      <c r="B3401" s="11">
        <v>527.62</v>
      </c>
      <c r="C3401" s="11">
        <v>5</v>
      </c>
      <c r="D3401" s="11">
        <v>0</v>
      </c>
    </row>
    <row r="3402" spans="1:4" x14ac:dyDescent="0.25">
      <c r="A3402" s="11">
        <v>1487.41</v>
      </c>
      <c r="B3402" s="11">
        <v>813.07</v>
      </c>
      <c r="C3402" s="11">
        <v>3</v>
      </c>
      <c r="D3402" s="11">
        <v>0.15</v>
      </c>
    </row>
    <row r="3403" spans="1:4" x14ac:dyDescent="0.25">
      <c r="A3403" s="11">
        <v>1165.3699999999999</v>
      </c>
      <c r="B3403" s="11">
        <v>926.55</v>
      </c>
      <c r="C3403" s="11">
        <v>3</v>
      </c>
      <c r="D3403" s="11">
        <v>0</v>
      </c>
    </row>
    <row r="3404" spans="1:4" x14ac:dyDescent="0.25">
      <c r="A3404" s="11">
        <v>818.76</v>
      </c>
      <c r="B3404" s="11">
        <v>527.62</v>
      </c>
      <c r="C3404" s="11">
        <v>4</v>
      </c>
      <c r="D3404" s="11">
        <v>0.05</v>
      </c>
    </row>
    <row r="3405" spans="1:4" x14ac:dyDescent="0.25">
      <c r="A3405" s="11">
        <v>109.78</v>
      </c>
      <c r="B3405" s="11">
        <v>70.59</v>
      </c>
      <c r="C3405" s="11">
        <v>3</v>
      </c>
      <c r="D3405" s="11">
        <v>0.15</v>
      </c>
    </row>
    <row r="3406" spans="1:4" x14ac:dyDescent="0.25">
      <c r="A3406" s="11">
        <v>1853.77</v>
      </c>
      <c r="B3406" s="11">
        <v>1363.52</v>
      </c>
      <c r="C3406" s="11">
        <v>2</v>
      </c>
      <c r="D3406" s="11">
        <v>0.1</v>
      </c>
    </row>
    <row r="3407" spans="1:4" x14ac:dyDescent="0.25">
      <c r="A3407" s="11">
        <v>1102.791777777778</v>
      </c>
      <c r="B3407" s="11">
        <v>169.03</v>
      </c>
      <c r="C3407" s="11">
        <v>3</v>
      </c>
      <c r="D3407" s="11">
        <v>0.15</v>
      </c>
    </row>
    <row r="3408" spans="1:4" x14ac:dyDescent="0.25">
      <c r="A3408" s="11">
        <v>1485.05</v>
      </c>
      <c r="B3408" s="11">
        <v>988.31</v>
      </c>
      <c r="C3408" s="11">
        <v>1</v>
      </c>
      <c r="D3408" s="11">
        <v>0.05</v>
      </c>
    </row>
    <row r="3409" spans="1:4" x14ac:dyDescent="0.25">
      <c r="A3409" s="11">
        <v>248.57</v>
      </c>
      <c r="B3409" s="11">
        <v>190.67</v>
      </c>
      <c r="C3409" s="11">
        <v>3</v>
      </c>
      <c r="D3409" s="11">
        <v>0.05</v>
      </c>
    </row>
    <row r="3410" spans="1:4" x14ac:dyDescent="0.25">
      <c r="A3410" s="11">
        <v>123.19</v>
      </c>
      <c r="B3410" s="11">
        <v>80.36</v>
      </c>
      <c r="C3410" s="11">
        <v>4</v>
      </c>
      <c r="D3410" s="11">
        <v>0.15</v>
      </c>
    </row>
    <row r="3411" spans="1:4" x14ac:dyDescent="0.25">
      <c r="A3411" s="11">
        <v>1501.46</v>
      </c>
      <c r="B3411" s="11">
        <v>1167.73</v>
      </c>
      <c r="C3411" s="11">
        <v>3</v>
      </c>
      <c r="D3411" s="11">
        <v>0.15</v>
      </c>
    </row>
    <row r="3412" spans="1:4" x14ac:dyDescent="0.25">
      <c r="A3412" s="11">
        <v>25.57</v>
      </c>
      <c r="B3412" s="11">
        <v>19.05</v>
      </c>
      <c r="C3412" s="11">
        <v>1</v>
      </c>
      <c r="D3412" s="11">
        <v>0</v>
      </c>
    </row>
    <row r="3413" spans="1:4" x14ac:dyDescent="0.25">
      <c r="A3413" s="11">
        <v>1858.75</v>
      </c>
      <c r="B3413" s="11">
        <v>1451.16</v>
      </c>
      <c r="C3413" s="11">
        <v>2</v>
      </c>
      <c r="D3413" s="11">
        <v>0.15</v>
      </c>
    </row>
    <row r="3414" spans="1:4" x14ac:dyDescent="0.25">
      <c r="A3414" s="11">
        <v>1102.791777777778</v>
      </c>
      <c r="B3414" s="11">
        <v>169.03</v>
      </c>
      <c r="C3414" s="11">
        <v>4</v>
      </c>
      <c r="D3414" s="11">
        <v>0</v>
      </c>
    </row>
    <row r="3415" spans="1:4" x14ac:dyDescent="0.25">
      <c r="A3415" s="11">
        <v>1485.05</v>
      </c>
      <c r="B3415" s="11">
        <v>988.31</v>
      </c>
      <c r="C3415" s="11">
        <v>5</v>
      </c>
      <c r="D3415" s="11">
        <v>0.1</v>
      </c>
    </row>
    <row r="3416" spans="1:4" x14ac:dyDescent="0.25">
      <c r="A3416" s="11">
        <v>248.57</v>
      </c>
      <c r="B3416" s="11">
        <v>190.67</v>
      </c>
      <c r="C3416" s="11">
        <v>5</v>
      </c>
      <c r="D3416" s="11">
        <v>0.05</v>
      </c>
    </row>
    <row r="3417" spans="1:4" x14ac:dyDescent="0.25">
      <c r="A3417" s="11">
        <v>1227.24</v>
      </c>
      <c r="B3417" s="11">
        <v>977.09</v>
      </c>
      <c r="C3417" s="11">
        <v>4</v>
      </c>
      <c r="D3417" s="11">
        <v>0.1</v>
      </c>
    </row>
    <row r="3418" spans="1:4" x14ac:dyDescent="0.25">
      <c r="A3418" s="11">
        <v>1227.24</v>
      </c>
      <c r="B3418" s="11">
        <v>977.09</v>
      </c>
      <c r="C3418" s="11">
        <v>4</v>
      </c>
      <c r="D3418" s="11">
        <v>0.05</v>
      </c>
    </row>
    <row r="3419" spans="1:4" x14ac:dyDescent="0.25">
      <c r="A3419" s="11">
        <v>1102.791777777778</v>
      </c>
      <c r="B3419" s="11">
        <v>164.01</v>
      </c>
      <c r="C3419" s="11">
        <v>3</v>
      </c>
      <c r="D3419" s="11">
        <v>0.15</v>
      </c>
    </row>
    <row r="3420" spans="1:4" x14ac:dyDescent="0.25">
      <c r="A3420" s="11">
        <v>1102.791777777778</v>
      </c>
      <c r="B3420" s="11">
        <v>242.98</v>
      </c>
      <c r="C3420" s="11">
        <v>2</v>
      </c>
      <c r="D3420" s="11">
        <v>0.15</v>
      </c>
    </row>
    <row r="3421" spans="1:4" x14ac:dyDescent="0.25">
      <c r="A3421" s="11">
        <v>1396.22</v>
      </c>
      <c r="B3421" s="11">
        <v>1004.09</v>
      </c>
      <c r="C3421" s="11">
        <v>3</v>
      </c>
      <c r="D3421" s="11">
        <v>0.05</v>
      </c>
    </row>
    <row r="3422" spans="1:4" x14ac:dyDescent="0.25">
      <c r="A3422" s="11">
        <v>1879.08</v>
      </c>
      <c r="B3422" s="11">
        <v>1004.56</v>
      </c>
      <c r="C3422" s="11">
        <v>2</v>
      </c>
      <c r="D3422" s="11">
        <v>0.05</v>
      </c>
    </row>
    <row r="3423" spans="1:4" x14ac:dyDescent="0.25">
      <c r="A3423" s="11">
        <v>1102.791777777778</v>
      </c>
      <c r="B3423" s="11">
        <v>742.26521739130465</v>
      </c>
      <c r="C3423" s="11">
        <v>4</v>
      </c>
      <c r="D3423" s="11">
        <v>0.15</v>
      </c>
    </row>
    <row r="3424" spans="1:4" x14ac:dyDescent="0.25">
      <c r="A3424" s="11">
        <v>1762.92</v>
      </c>
      <c r="B3424" s="11">
        <v>1346.48</v>
      </c>
      <c r="C3424" s="11">
        <v>3</v>
      </c>
      <c r="D3424" s="11">
        <v>0.05</v>
      </c>
    </row>
    <row r="3425" spans="1:4" x14ac:dyDescent="0.25">
      <c r="A3425" s="11">
        <v>1246.1099999999999</v>
      </c>
      <c r="B3425" s="11">
        <v>833.52</v>
      </c>
      <c r="C3425" s="11">
        <v>2</v>
      </c>
      <c r="D3425" s="11">
        <v>0</v>
      </c>
    </row>
    <row r="3426" spans="1:4" x14ac:dyDescent="0.25">
      <c r="A3426" s="11">
        <v>1762.92</v>
      </c>
      <c r="B3426" s="11">
        <v>1346.48</v>
      </c>
      <c r="C3426" s="11">
        <v>2</v>
      </c>
      <c r="D3426" s="11">
        <v>0.15</v>
      </c>
    </row>
    <row r="3427" spans="1:4" x14ac:dyDescent="0.25">
      <c r="A3427" s="11">
        <v>1102.791777777778</v>
      </c>
      <c r="B3427" s="11">
        <v>242.98</v>
      </c>
      <c r="C3427" s="11">
        <v>3</v>
      </c>
      <c r="D3427" s="11">
        <v>0.15</v>
      </c>
    </row>
    <row r="3428" spans="1:4" x14ac:dyDescent="0.25">
      <c r="A3428" s="11">
        <v>818.76</v>
      </c>
      <c r="B3428" s="11">
        <v>527.62</v>
      </c>
      <c r="C3428" s="11">
        <v>3</v>
      </c>
      <c r="D3428" s="11">
        <v>0.15</v>
      </c>
    </row>
    <row r="3429" spans="1:4" x14ac:dyDescent="0.25">
      <c r="A3429" s="11">
        <v>1673.69</v>
      </c>
      <c r="B3429" s="11">
        <v>1323.38</v>
      </c>
      <c r="C3429" s="11">
        <v>4</v>
      </c>
      <c r="D3429" s="11">
        <v>0.15</v>
      </c>
    </row>
    <row r="3430" spans="1:4" x14ac:dyDescent="0.25">
      <c r="A3430" s="11">
        <v>1474.12</v>
      </c>
      <c r="B3430" s="11">
        <v>764.02</v>
      </c>
      <c r="C3430" s="11">
        <v>4</v>
      </c>
      <c r="D3430" s="11">
        <v>0.15</v>
      </c>
    </row>
    <row r="3431" spans="1:4" x14ac:dyDescent="0.25">
      <c r="A3431" s="11">
        <v>1272.23</v>
      </c>
      <c r="B3431" s="11">
        <v>952.65</v>
      </c>
      <c r="C3431" s="11">
        <v>1</v>
      </c>
      <c r="D3431" s="11">
        <v>0.1</v>
      </c>
    </row>
    <row r="3432" spans="1:4" x14ac:dyDescent="0.25">
      <c r="A3432" s="11">
        <v>318.05</v>
      </c>
      <c r="B3432" s="11">
        <v>742.26521739130465</v>
      </c>
      <c r="C3432" s="11">
        <v>1</v>
      </c>
      <c r="D3432" s="11">
        <v>0.1</v>
      </c>
    </row>
    <row r="3433" spans="1:4" x14ac:dyDescent="0.25">
      <c r="A3433" s="11">
        <v>1501.46</v>
      </c>
      <c r="B3433" s="11">
        <v>1167.73</v>
      </c>
      <c r="C3433" s="11">
        <v>1</v>
      </c>
      <c r="D3433" s="11">
        <v>0.15</v>
      </c>
    </row>
    <row r="3434" spans="1:4" x14ac:dyDescent="0.25">
      <c r="A3434" s="11">
        <v>1474.12</v>
      </c>
      <c r="B3434" s="11">
        <v>764.02</v>
      </c>
      <c r="C3434" s="11">
        <v>3</v>
      </c>
      <c r="D3434" s="11">
        <v>0.15</v>
      </c>
    </row>
    <row r="3435" spans="1:4" x14ac:dyDescent="0.25">
      <c r="A3435" s="11">
        <v>429.15</v>
      </c>
      <c r="B3435" s="11">
        <v>258.72000000000003</v>
      </c>
      <c r="C3435" s="11">
        <v>2</v>
      </c>
      <c r="D3435" s="11">
        <v>0</v>
      </c>
    </row>
    <row r="3436" spans="1:4" x14ac:dyDescent="0.25">
      <c r="A3436" s="11">
        <v>1745.61</v>
      </c>
      <c r="B3436" s="11">
        <v>1322.44</v>
      </c>
      <c r="C3436" s="11">
        <v>3</v>
      </c>
      <c r="D3436" s="11">
        <v>0.15</v>
      </c>
    </row>
    <row r="3437" spans="1:4" x14ac:dyDescent="0.25">
      <c r="A3437" s="11">
        <v>1272.23</v>
      </c>
      <c r="B3437" s="11">
        <v>952.65</v>
      </c>
      <c r="C3437" s="11">
        <v>1</v>
      </c>
      <c r="D3437" s="11">
        <v>0.05</v>
      </c>
    </row>
    <row r="3438" spans="1:4" x14ac:dyDescent="0.25">
      <c r="A3438" s="11">
        <v>1858.75</v>
      </c>
      <c r="B3438" s="11">
        <v>1451.16</v>
      </c>
      <c r="C3438" s="11">
        <v>4</v>
      </c>
      <c r="D3438" s="11">
        <v>0.15</v>
      </c>
    </row>
    <row r="3439" spans="1:4" x14ac:dyDescent="0.25">
      <c r="A3439" s="11">
        <v>1095.72</v>
      </c>
      <c r="B3439" s="11">
        <v>822.2</v>
      </c>
      <c r="C3439" s="11">
        <v>4</v>
      </c>
      <c r="D3439" s="11">
        <v>0.05</v>
      </c>
    </row>
    <row r="3440" spans="1:4" x14ac:dyDescent="0.25">
      <c r="A3440" s="11">
        <v>270.45</v>
      </c>
      <c r="B3440" s="11">
        <v>742.26521739130465</v>
      </c>
      <c r="C3440" s="11">
        <v>4</v>
      </c>
      <c r="D3440" s="11">
        <v>0.05</v>
      </c>
    </row>
    <row r="3441" spans="1:4" x14ac:dyDescent="0.25">
      <c r="A3441" s="11">
        <v>248.57</v>
      </c>
      <c r="B3441" s="11">
        <v>190.67</v>
      </c>
      <c r="C3441" s="11">
        <v>2</v>
      </c>
      <c r="D3441" s="11">
        <v>0.1</v>
      </c>
    </row>
    <row r="3442" spans="1:4" x14ac:dyDescent="0.25">
      <c r="A3442" s="11">
        <v>318.05</v>
      </c>
      <c r="B3442" s="11">
        <v>742.26521739130465</v>
      </c>
      <c r="C3442" s="11">
        <v>2</v>
      </c>
      <c r="D3442" s="11">
        <v>0.15</v>
      </c>
    </row>
    <row r="3443" spans="1:4" x14ac:dyDescent="0.25">
      <c r="A3443" s="11">
        <v>1342.75</v>
      </c>
      <c r="B3443" s="11">
        <v>797.94</v>
      </c>
      <c r="C3443" s="11">
        <v>4</v>
      </c>
      <c r="D3443" s="11">
        <v>0.15</v>
      </c>
    </row>
    <row r="3444" spans="1:4" x14ac:dyDescent="0.25">
      <c r="A3444" s="11">
        <v>1396.22</v>
      </c>
      <c r="B3444" s="11">
        <v>1004.09</v>
      </c>
      <c r="C3444" s="11">
        <v>3</v>
      </c>
      <c r="D3444" s="11">
        <v>0.15</v>
      </c>
    </row>
    <row r="3445" spans="1:4" x14ac:dyDescent="0.25">
      <c r="A3445" s="11">
        <v>29.24</v>
      </c>
      <c r="B3445" s="11">
        <v>742.26521739130465</v>
      </c>
      <c r="C3445" s="11">
        <v>3</v>
      </c>
      <c r="D3445" s="11">
        <v>0</v>
      </c>
    </row>
    <row r="3446" spans="1:4" x14ac:dyDescent="0.25">
      <c r="A3446" s="11">
        <v>1342.75</v>
      </c>
      <c r="B3446" s="11">
        <v>797.94</v>
      </c>
      <c r="C3446" s="11">
        <v>3</v>
      </c>
      <c r="D3446" s="11">
        <v>0.05</v>
      </c>
    </row>
    <row r="3447" spans="1:4" x14ac:dyDescent="0.25">
      <c r="A3447" s="11">
        <v>25.57</v>
      </c>
      <c r="B3447" s="11">
        <v>19.05</v>
      </c>
      <c r="C3447" s="11">
        <v>2</v>
      </c>
      <c r="D3447" s="11">
        <v>0</v>
      </c>
    </row>
    <row r="3448" spans="1:4" x14ac:dyDescent="0.25">
      <c r="A3448" s="11">
        <v>388.26</v>
      </c>
      <c r="B3448" s="11">
        <v>199.3</v>
      </c>
      <c r="C3448" s="11">
        <v>2</v>
      </c>
      <c r="D3448" s="11">
        <v>0.05</v>
      </c>
    </row>
    <row r="3449" spans="1:4" x14ac:dyDescent="0.25">
      <c r="A3449" s="11">
        <v>25.57</v>
      </c>
      <c r="B3449" s="11">
        <v>19.05</v>
      </c>
      <c r="C3449" s="11">
        <v>2</v>
      </c>
      <c r="D3449" s="11">
        <v>0.15</v>
      </c>
    </row>
    <row r="3450" spans="1:4" x14ac:dyDescent="0.25">
      <c r="A3450" s="11">
        <v>1197.18</v>
      </c>
      <c r="B3450" s="11">
        <v>722.74</v>
      </c>
      <c r="C3450" s="11">
        <v>4</v>
      </c>
      <c r="D3450" s="11">
        <v>0.15</v>
      </c>
    </row>
    <row r="3451" spans="1:4" x14ac:dyDescent="0.25">
      <c r="A3451" s="11">
        <v>1197.18</v>
      </c>
      <c r="B3451" s="11">
        <v>722.74</v>
      </c>
      <c r="C3451" s="11">
        <v>4</v>
      </c>
      <c r="D3451" s="11">
        <v>0.15</v>
      </c>
    </row>
    <row r="3452" spans="1:4" x14ac:dyDescent="0.25">
      <c r="A3452" s="11">
        <v>1015.76</v>
      </c>
      <c r="B3452" s="11">
        <v>584.4</v>
      </c>
      <c r="C3452" s="11">
        <v>1</v>
      </c>
      <c r="D3452" s="11">
        <v>0.15</v>
      </c>
    </row>
    <row r="3453" spans="1:4" x14ac:dyDescent="0.25">
      <c r="A3453" s="11">
        <v>1044.6400000000001</v>
      </c>
      <c r="B3453" s="11">
        <v>775.07</v>
      </c>
      <c r="C3453" s="11">
        <v>2</v>
      </c>
      <c r="D3453" s="11">
        <v>0.15</v>
      </c>
    </row>
    <row r="3454" spans="1:4" x14ac:dyDescent="0.25">
      <c r="A3454" s="11">
        <v>429.15</v>
      </c>
      <c r="B3454" s="11">
        <v>258.72000000000003</v>
      </c>
      <c r="C3454" s="11">
        <v>5</v>
      </c>
      <c r="D3454" s="11">
        <v>0</v>
      </c>
    </row>
    <row r="3455" spans="1:4" x14ac:dyDescent="0.25">
      <c r="A3455" s="11">
        <v>1216.3599999999999</v>
      </c>
      <c r="B3455" s="11">
        <v>794.8</v>
      </c>
      <c r="C3455" s="11">
        <v>5</v>
      </c>
      <c r="D3455" s="11">
        <v>0.05</v>
      </c>
    </row>
    <row r="3456" spans="1:4" x14ac:dyDescent="0.25">
      <c r="A3456" s="11">
        <v>1798.97</v>
      </c>
      <c r="B3456" s="11">
        <v>1329.15</v>
      </c>
      <c r="C3456" s="11">
        <v>4</v>
      </c>
      <c r="D3456" s="11">
        <v>0.15</v>
      </c>
    </row>
    <row r="3457" spans="1:4" x14ac:dyDescent="0.25">
      <c r="A3457" s="11">
        <v>29.24</v>
      </c>
      <c r="B3457" s="11">
        <v>742.26521739130465</v>
      </c>
      <c r="C3457" s="11">
        <v>3</v>
      </c>
      <c r="D3457" s="11">
        <v>0.05</v>
      </c>
    </row>
    <row r="3458" spans="1:4" x14ac:dyDescent="0.25">
      <c r="A3458" s="11">
        <v>29.24</v>
      </c>
      <c r="B3458" s="11">
        <v>742.26521739130465</v>
      </c>
      <c r="C3458" s="11">
        <v>3</v>
      </c>
      <c r="D3458" s="11">
        <v>0.1</v>
      </c>
    </row>
    <row r="3459" spans="1:4" x14ac:dyDescent="0.25">
      <c r="A3459" s="11">
        <v>1079.8900000000001</v>
      </c>
      <c r="B3459" s="11">
        <v>703.83</v>
      </c>
      <c r="C3459" s="11">
        <v>3</v>
      </c>
      <c r="D3459" s="11">
        <v>0.1</v>
      </c>
    </row>
    <row r="3460" spans="1:4" x14ac:dyDescent="0.25">
      <c r="A3460" s="11">
        <v>270.45</v>
      </c>
      <c r="B3460" s="11">
        <v>742.26521739130465</v>
      </c>
      <c r="C3460" s="11">
        <v>2</v>
      </c>
      <c r="D3460" s="11">
        <v>0.1</v>
      </c>
    </row>
    <row r="3461" spans="1:4" x14ac:dyDescent="0.25">
      <c r="A3461" s="11">
        <v>1194.1199999999999</v>
      </c>
      <c r="B3461" s="11">
        <v>838.95</v>
      </c>
      <c r="C3461" s="11">
        <v>3</v>
      </c>
      <c r="D3461" s="11">
        <v>0.15</v>
      </c>
    </row>
    <row r="3462" spans="1:4" x14ac:dyDescent="0.25">
      <c r="A3462" s="11">
        <v>1853.77</v>
      </c>
      <c r="B3462" s="11">
        <v>1363.52</v>
      </c>
      <c r="C3462" s="11">
        <v>2</v>
      </c>
      <c r="D3462" s="11">
        <v>0.15</v>
      </c>
    </row>
    <row r="3463" spans="1:4" x14ac:dyDescent="0.25">
      <c r="A3463" s="11">
        <v>1102.791777777778</v>
      </c>
      <c r="B3463" s="11">
        <v>242.98</v>
      </c>
      <c r="C3463" s="11">
        <v>1</v>
      </c>
      <c r="D3463" s="11">
        <v>0</v>
      </c>
    </row>
    <row r="3464" spans="1:4" x14ac:dyDescent="0.25">
      <c r="A3464" s="11">
        <v>1878.47</v>
      </c>
      <c r="B3464" s="11">
        <v>1014.91</v>
      </c>
      <c r="C3464" s="11">
        <v>5</v>
      </c>
      <c r="D3464" s="11">
        <v>0.1</v>
      </c>
    </row>
    <row r="3465" spans="1:4" x14ac:dyDescent="0.25">
      <c r="A3465" s="11">
        <v>1762.92</v>
      </c>
      <c r="B3465" s="11">
        <v>1346.48</v>
      </c>
      <c r="C3465" s="11">
        <v>5</v>
      </c>
      <c r="D3465" s="11">
        <v>0</v>
      </c>
    </row>
    <row r="3466" spans="1:4" x14ac:dyDescent="0.25">
      <c r="A3466" s="11">
        <v>123.19</v>
      </c>
      <c r="B3466" s="11">
        <v>80.36</v>
      </c>
      <c r="C3466" s="11">
        <v>4</v>
      </c>
      <c r="D3466" s="11">
        <v>0.05</v>
      </c>
    </row>
    <row r="3467" spans="1:4" x14ac:dyDescent="0.25">
      <c r="A3467" s="11">
        <v>1272.23</v>
      </c>
      <c r="B3467" s="11">
        <v>952.65</v>
      </c>
      <c r="C3467" s="11">
        <v>1</v>
      </c>
      <c r="D3467" s="11">
        <v>0.1</v>
      </c>
    </row>
    <row r="3468" spans="1:4" x14ac:dyDescent="0.25">
      <c r="A3468" s="11">
        <v>123.19</v>
      </c>
      <c r="B3468" s="11">
        <v>80.36</v>
      </c>
      <c r="C3468" s="11">
        <v>4</v>
      </c>
      <c r="D3468" s="11">
        <v>0.05</v>
      </c>
    </row>
    <row r="3469" spans="1:4" x14ac:dyDescent="0.25">
      <c r="A3469" s="11">
        <v>1879.08</v>
      </c>
      <c r="B3469" s="11">
        <v>1004.56</v>
      </c>
      <c r="C3469" s="11">
        <v>1</v>
      </c>
      <c r="D3469" s="11">
        <v>0.15</v>
      </c>
    </row>
    <row r="3470" spans="1:4" x14ac:dyDescent="0.25">
      <c r="A3470" s="11">
        <v>1193.0899999999999</v>
      </c>
      <c r="B3470" s="11">
        <v>818.24</v>
      </c>
      <c r="C3470" s="11">
        <v>1</v>
      </c>
      <c r="D3470" s="11">
        <v>0.15</v>
      </c>
    </row>
    <row r="3471" spans="1:4" x14ac:dyDescent="0.25">
      <c r="A3471" s="11">
        <v>1134.8</v>
      </c>
      <c r="B3471" s="11">
        <v>675.1</v>
      </c>
      <c r="C3471" s="11">
        <v>3</v>
      </c>
      <c r="D3471" s="11">
        <v>0</v>
      </c>
    </row>
    <row r="3472" spans="1:4" x14ac:dyDescent="0.25">
      <c r="A3472" s="11">
        <v>1102.791777777778</v>
      </c>
      <c r="B3472" s="11">
        <v>742.26521739130465</v>
      </c>
      <c r="C3472" s="11">
        <v>3</v>
      </c>
      <c r="D3472" s="11">
        <v>0.15</v>
      </c>
    </row>
    <row r="3473" spans="1:4" x14ac:dyDescent="0.25">
      <c r="A3473" s="11">
        <v>428.05</v>
      </c>
      <c r="B3473" s="11">
        <v>246.07</v>
      </c>
      <c r="C3473" s="11">
        <v>3</v>
      </c>
      <c r="D3473" s="11">
        <v>0.15</v>
      </c>
    </row>
    <row r="3474" spans="1:4" x14ac:dyDescent="0.25">
      <c r="A3474" s="11">
        <v>1102.791777777778</v>
      </c>
      <c r="B3474" s="11">
        <v>242.98</v>
      </c>
      <c r="C3474" s="11">
        <v>1</v>
      </c>
      <c r="D3474" s="11">
        <v>0.15</v>
      </c>
    </row>
    <row r="3475" spans="1:4" x14ac:dyDescent="0.25">
      <c r="A3475" s="11">
        <v>1858.75</v>
      </c>
      <c r="B3475" s="11">
        <v>1451.16</v>
      </c>
      <c r="C3475" s="11">
        <v>2</v>
      </c>
      <c r="D3475" s="11">
        <v>0.05</v>
      </c>
    </row>
    <row r="3476" spans="1:4" x14ac:dyDescent="0.25">
      <c r="A3476" s="11">
        <v>1342.75</v>
      </c>
      <c r="B3476" s="11">
        <v>797.94</v>
      </c>
      <c r="C3476" s="11">
        <v>5</v>
      </c>
      <c r="D3476" s="11">
        <v>0</v>
      </c>
    </row>
    <row r="3477" spans="1:4" x14ac:dyDescent="0.25">
      <c r="A3477" s="11">
        <v>1015.76</v>
      </c>
      <c r="B3477" s="11">
        <v>584.4</v>
      </c>
      <c r="C3477" s="11">
        <v>3</v>
      </c>
      <c r="D3477" s="11">
        <v>0.05</v>
      </c>
    </row>
    <row r="3478" spans="1:4" x14ac:dyDescent="0.25">
      <c r="A3478" s="11">
        <v>123.19</v>
      </c>
      <c r="B3478" s="11">
        <v>80.36</v>
      </c>
      <c r="C3478" s="11">
        <v>4</v>
      </c>
      <c r="D3478" s="11">
        <v>0.1</v>
      </c>
    </row>
    <row r="3479" spans="1:4" x14ac:dyDescent="0.25">
      <c r="A3479" s="11">
        <v>1216.3599999999999</v>
      </c>
      <c r="B3479" s="11">
        <v>794.8</v>
      </c>
      <c r="C3479" s="11">
        <v>2</v>
      </c>
      <c r="D3479" s="11">
        <v>0.1</v>
      </c>
    </row>
    <row r="3480" spans="1:4" x14ac:dyDescent="0.25">
      <c r="A3480" s="11">
        <v>1798.97</v>
      </c>
      <c r="B3480" s="11">
        <v>1329.15</v>
      </c>
      <c r="C3480" s="11">
        <v>2</v>
      </c>
      <c r="D3480" s="11">
        <v>0</v>
      </c>
    </row>
    <row r="3481" spans="1:4" x14ac:dyDescent="0.25">
      <c r="A3481" s="11">
        <v>1015.76</v>
      </c>
      <c r="B3481" s="11">
        <v>584.4</v>
      </c>
      <c r="C3481" s="11">
        <v>5</v>
      </c>
      <c r="D3481" s="11">
        <v>0</v>
      </c>
    </row>
    <row r="3482" spans="1:4" x14ac:dyDescent="0.25">
      <c r="A3482" s="11">
        <v>1079.8900000000001</v>
      </c>
      <c r="B3482" s="11">
        <v>703.83</v>
      </c>
      <c r="C3482" s="11">
        <v>1</v>
      </c>
      <c r="D3482" s="11">
        <v>0</v>
      </c>
    </row>
    <row r="3483" spans="1:4" x14ac:dyDescent="0.25">
      <c r="A3483" s="11">
        <v>1673.69</v>
      </c>
      <c r="B3483" s="11">
        <v>1323.38</v>
      </c>
      <c r="C3483" s="11">
        <v>5</v>
      </c>
      <c r="D3483" s="11">
        <v>0.15</v>
      </c>
    </row>
    <row r="3484" spans="1:4" x14ac:dyDescent="0.25">
      <c r="A3484" s="11">
        <v>1044.6400000000001</v>
      </c>
      <c r="B3484" s="11">
        <v>775.07</v>
      </c>
      <c r="C3484" s="11">
        <v>1</v>
      </c>
      <c r="D3484" s="11">
        <v>0</v>
      </c>
    </row>
    <row r="3485" spans="1:4" x14ac:dyDescent="0.25">
      <c r="A3485" s="11">
        <v>1194.1199999999999</v>
      </c>
      <c r="B3485" s="11">
        <v>838.95</v>
      </c>
      <c r="C3485" s="11">
        <v>2</v>
      </c>
      <c r="D3485" s="11">
        <v>0.1</v>
      </c>
    </row>
    <row r="3486" spans="1:4" x14ac:dyDescent="0.25">
      <c r="A3486" s="11">
        <v>1762.92</v>
      </c>
      <c r="B3486" s="11">
        <v>1346.48</v>
      </c>
      <c r="C3486" s="11">
        <v>3</v>
      </c>
      <c r="D3486" s="11">
        <v>0.1</v>
      </c>
    </row>
    <row r="3487" spans="1:4" x14ac:dyDescent="0.25">
      <c r="A3487" s="11">
        <v>1798.97</v>
      </c>
      <c r="B3487" s="11">
        <v>1329.15</v>
      </c>
      <c r="C3487" s="11">
        <v>2</v>
      </c>
      <c r="D3487" s="11">
        <v>0.05</v>
      </c>
    </row>
    <row r="3488" spans="1:4" x14ac:dyDescent="0.25">
      <c r="A3488" s="11">
        <v>1762.92</v>
      </c>
      <c r="B3488" s="11">
        <v>1346.48</v>
      </c>
      <c r="C3488" s="11">
        <v>4</v>
      </c>
      <c r="D3488" s="11">
        <v>0.15</v>
      </c>
    </row>
    <row r="3489" spans="1:4" x14ac:dyDescent="0.25">
      <c r="A3489" s="11">
        <v>1635.01</v>
      </c>
      <c r="B3489" s="11">
        <v>1043.29</v>
      </c>
      <c r="C3489" s="11">
        <v>2</v>
      </c>
      <c r="D3489" s="11">
        <v>0.05</v>
      </c>
    </row>
    <row r="3490" spans="1:4" x14ac:dyDescent="0.25">
      <c r="A3490" s="11">
        <v>818.76</v>
      </c>
      <c r="B3490" s="11">
        <v>527.62</v>
      </c>
      <c r="C3490" s="11">
        <v>3</v>
      </c>
      <c r="D3490" s="11">
        <v>0.05</v>
      </c>
    </row>
    <row r="3491" spans="1:4" x14ac:dyDescent="0.25">
      <c r="A3491" s="11">
        <v>1194.1199999999999</v>
      </c>
      <c r="B3491" s="11">
        <v>838.95</v>
      </c>
      <c r="C3491" s="11">
        <v>4</v>
      </c>
      <c r="D3491" s="11">
        <v>0</v>
      </c>
    </row>
    <row r="3492" spans="1:4" x14ac:dyDescent="0.25">
      <c r="A3492" s="11">
        <v>318.05</v>
      </c>
      <c r="B3492" s="11">
        <v>742.26521739130465</v>
      </c>
      <c r="C3492" s="11">
        <v>2</v>
      </c>
      <c r="D3492" s="11">
        <v>0</v>
      </c>
    </row>
    <row r="3493" spans="1:4" x14ac:dyDescent="0.25">
      <c r="A3493" s="11">
        <v>1102.791777777778</v>
      </c>
      <c r="B3493" s="11">
        <v>169.03</v>
      </c>
      <c r="C3493" s="11">
        <v>5</v>
      </c>
      <c r="D3493" s="11">
        <v>0.1</v>
      </c>
    </row>
    <row r="3494" spans="1:4" x14ac:dyDescent="0.25">
      <c r="A3494" s="11">
        <v>1485.05</v>
      </c>
      <c r="B3494" s="11">
        <v>988.31</v>
      </c>
      <c r="C3494" s="11">
        <v>4</v>
      </c>
      <c r="D3494" s="11">
        <v>0.05</v>
      </c>
    </row>
    <row r="3495" spans="1:4" x14ac:dyDescent="0.25">
      <c r="A3495" s="11">
        <v>564.41999999999996</v>
      </c>
      <c r="B3495" s="11">
        <v>293.95999999999998</v>
      </c>
      <c r="C3495" s="11">
        <v>3</v>
      </c>
      <c r="D3495" s="11">
        <v>0.05</v>
      </c>
    </row>
    <row r="3496" spans="1:4" x14ac:dyDescent="0.25">
      <c r="A3496" s="11">
        <v>25.57</v>
      </c>
      <c r="B3496" s="11">
        <v>19.05</v>
      </c>
      <c r="C3496" s="11">
        <v>2</v>
      </c>
      <c r="D3496" s="11">
        <v>0.1</v>
      </c>
    </row>
    <row r="3497" spans="1:4" x14ac:dyDescent="0.25">
      <c r="A3497" s="11">
        <v>1227.24</v>
      </c>
      <c r="B3497" s="11">
        <v>977.09</v>
      </c>
      <c r="C3497" s="11">
        <v>3</v>
      </c>
      <c r="D3497" s="11">
        <v>0</v>
      </c>
    </row>
    <row r="3498" spans="1:4" x14ac:dyDescent="0.25">
      <c r="A3498" s="11">
        <v>1197.18</v>
      </c>
      <c r="B3498" s="11">
        <v>722.74</v>
      </c>
      <c r="C3498" s="11">
        <v>3</v>
      </c>
      <c r="D3498" s="11">
        <v>0.05</v>
      </c>
    </row>
    <row r="3499" spans="1:4" x14ac:dyDescent="0.25">
      <c r="A3499" s="11">
        <v>1193.0899999999999</v>
      </c>
      <c r="B3499" s="11">
        <v>818.24</v>
      </c>
      <c r="C3499" s="11">
        <v>5</v>
      </c>
      <c r="D3499" s="11">
        <v>0.15</v>
      </c>
    </row>
    <row r="3500" spans="1:4" x14ac:dyDescent="0.25">
      <c r="A3500" s="11">
        <v>1474.12</v>
      </c>
      <c r="B3500" s="11">
        <v>764.02</v>
      </c>
      <c r="C3500" s="11">
        <v>5</v>
      </c>
      <c r="D3500" s="11">
        <v>0.1</v>
      </c>
    </row>
    <row r="3501" spans="1:4" x14ac:dyDescent="0.25">
      <c r="A3501" s="11">
        <v>1342.75</v>
      </c>
      <c r="B3501" s="11">
        <v>797.94</v>
      </c>
      <c r="C3501" s="11">
        <v>5</v>
      </c>
      <c r="D3501" s="11">
        <v>0.05</v>
      </c>
    </row>
    <row r="3502" spans="1:4" x14ac:dyDescent="0.25">
      <c r="A3502" s="11">
        <v>1879.08</v>
      </c>
      <c r="B3502" s="11">
        <v>1004.56</v>
      </c>
      <c r="C3502" s="11">
        <v>5</v>
      </c>
      <c r="D3502" s="11">
        <v>0.05</v>
      </c>
    </row>
    <row r="3503" spans="1:4" x14ac:dyDescent="0.25">
      <c r="A3503" s="11">
        <v>1952.65</v>
      </c>
      <c r="B3503" s="11">
        <v>1451.27</v>
      </c>
      <c r="C3503" s="11">
        <v>5</v>
      </c>
      <c r="D3503" s="11">
        <v>0</v>
      </c>
    </row>
    <row r="3504" spans="1:4" x14ac:dyDescent="0.25">
      <c r="A3504" s="11">
        <v>1015.76</v>
      </c>
      <c r="B3504" s="11">
        <v>584.4</v>
      </c>
      <c r="C3504" s="11">
        <v>2</v>
      </c>
      <c r="D3504" s="11">
        <v>0.1</v>
      </c>
    </row>
    <row r="3505" spans="1:4" x14ac:dyDescent="0.25">
      <c r="A3505" s="11">
        <v>1193.0899999999999</v>
      </c>
      <c r="B3505" s="11">
        <v>818.24</v>
      </c>
      <c r="C3505" s="11">
        <v>4</v>
      </c>
      <c r="D3505" s="11">
        <v>0.1</v>
      </c>
    </row>
    <row r="3506" spans="1:4" x14ac:dyDescent="0.25">
      <c r="A3506" s="11">
        <v>1487.41</v>
      </c>
      <c r="B3506" s="11">
        <v>813.07</v>
      </c>
      <c r="C3506" s="11">
        <v>2</v>
      </c>
      <c r="D3506" s="11">
        <v>0.1</v>
      </c>
    </row>
    <row r="3507" spans="1:4" x14ac:dyDescent="0.25">
      <c r="A3507" s="11">
        <v>1286.55</v>
      </c>
      <c r="B3507" s="11">
        <v>797.54</v>
      </c>
      <c r="C3507" s="11">
        <v>1</v>
      </c>
      <c r="D3507" s="11">
        <v>0.15</v>
      </c>
    </row>
    <row r="3508" spans="1:4" x14ac:dyDescent="0.25">
      <c r="A3508" s="11">
        <v>1227.24</v>
      </c>
      <c r="B3508" s="11">
        <v>977.09</v>
      </c>
      <c r="C3508" s="11">
        <v>5</v>
      </c>
      <c r="D3508" s="11">
        <v>0</v>
      </c>
    </row>
    <row r="3509" spans="1:4" x14ac:dyDescent="0.25">
      <c r="A3509" s="11">
        <v>1102.791777777778</v>
      </c>
      <c r="B3509" s="11">
        <v>242.98</v>
      </c>
      <c r="C3509" s="11">
        <v>2</v>
      </c>
      <c r="D3509" s="11">
        <v>0.05</v>
      </c>
    </row>
    <row r="3510" spans="1:4" x14ac:dyDescent="0.25">
      <c r="A3510" s="11">
        <v>248.57</v>
      </c>
      <c r="B3510" s="11">
        <v>190.67</v>
      </c>
      <c r="C3510" s="11">
        <v>1</v>
      </c>
      <c r="D3510" s="11">
        <v>0.1</v>
      </c>
    </row>
    <row r="3511" spans="1:4" x14ac:dyDescent="0.25">
      <c r="A3511" s="11">
        <v>429.15</v>
      </c>
      <c r="B3511" s="11">
        <v>258.72000000000003</v>
      </c>
      <c r="C3511" s="11">
        <v>4</v>
      </c>
      <c r="D3511" s="11">
        <v>0.15</v>
      </c>
    </row>
    <row r="3512" spans="1:4" x14ac:dyDescent="0.25">
      <c r="A3512" s="11">
        <v>540.94000000000005</v>
      </c>
      <c r="B3512" s="11">
        <v>398.25</v>
      </c>
      <c r="C3512" s="11">
        <v>1</v>
      </c>
      <c r="D3512" s="11">
        <v>0.1</v>
      </c>
    </row>
    <row r="3513" spans="1:4" x14ac:dyDescent="0.25">
      <c r="A3513" s="11">
        <v>270.45</v>
      </c>
      <c r="B3513" s="11">
        <v>742.26521739130465</v>
      </c>
      <c r="C3513" s="11">
        <v>4</v>
      </c>
      <c r="D3513" s="11">
        <v>0</v>
      </c>
    </row>
    <row r="3514" spans="1:4" x14ac:dyDescent="0.25">
      <c r="A3514" s="11">
        <v>1197.18</v>
      </c>
      <c r="B3514" s="11">
        <v>722.74</v>
      </c>
      <c r="C3514" s="11">
        <v>3</v>
      </c>
      <c r="D3514" s="11">
        <v>0</v>
      </c>
    </row>
    <row r="3515" spans="1:4" x14ac:dyDescent="0.25">
      <c r="A3515" s="11">
        <v>1798.97</v>
      </c>
      <c r="B3515" s="11">
        <v>1329.15</v>
      </c>
      <c r="C3515" s="11">
        <v>3</v>
      </c>
      <c r="D3515" s="11">
        <v>0</v>
      </c>
    </row>
    <row r="3516" spans="1:4" x14ac:dyDescent="0.25">
      <c r="A3516" s="11">
        <v>429.15</v>
      </c>
      <c r="B3516" s="11">
        <v>258.72000000000003</v>
      </c>
      <c r="C3516" s="11">
        <v>4</v>
      </c>
      <c r="D3516" s="11">
        <v>0.15</v>
      </c>
    </row>
    <row r="3517" spans="1:4" x14ac:dyDescent="0.25">
      <c r="A3517" s="11">
        <v>248.57</v>
      </c>
      <c r="B3517" s="11">
        <v>190.67</v>
      </c>
      <c r="C3517" s="11">
        <v>3</v>
      </c>
      <c r="D3517" s="11">
        <v>0.15</v>
      </c>
    </row>
    <row r="3518" spans="1:4" x14ac:dyDescent="0.25">
      <c r="A3518" s="11">
        <v>1044.6400000000001</v>
      </c>
      <c r="B3518" s="11">
        <v>775.07</v>
      </c>
      <c r="C3518" s="11">
        <v>1</v>
      </c>
      <c r="D3518" s="11">
        <v>0</v>
      </c>
    </row>
    <row r="3519" spans="1:4" x14ac:dyDescent="0.25">
      <c r="A3519" s="11">
        <v>25.57</v>
      </c>
      <c r="B3519" s="11">
        <v>19.05</v>
      </c>
      <c r="C3519" s="11">
        <v>5</v>
      </c>
      <c r="D3519" s="11">
        <v>0.1</v>
      </c>
    </row>
    <row r="3520" spans="1:4" x14ac:dyDescent="0.25">
      <c r="A3520" s="11">
        <v>1635.01</v>
      </c>
      <c r="B3520" s="11">
        <v>1043.29</v>
      </c>
      <c r="C3520" s="11">
        <v>1</v>
      </c>
      <c r="D3520" s="11">
        <v>0.1</v>
      </c>
    </row>
    <row r="3521" spans="1:4" x14ac:dyDescent="0.25">
      <c r="A3521" s="11">
        <v>818.76</v>
      </c>
      <c r="B3521" s="11">
        <v>527.62</v>
      </c>
      <c r="C3521" s="11">
        <v>4</v>
      </c>
      <c r="D3521" s="11">
        <v>0.15</v>
      </c>
    </row>
    <row r="3522" spans="1:4" x14ac:dyDescent="0.25">
      <c r="A3522" s="11">
        <v>429.15</v>
      </c>
      <c r="B3522" s="11">
        <v>258.72000000000003</v>
      </c>
      <c r="C3522" s="11">
        <v>1</v>
      </c>
      <c r="D3522" s="11">
        <v>0.15</v>
      </c>
    </row>
    <row r="3523" spans="1:4" x14ac:dyDescent="0.25">
      <c r="A3523" s="11">
        <v>248.57</v>
      </c>
      <c r="B3523" s="11">
        <v>190.67</v>
      </c>
      <c r="C3523" s="11">
        <v>5</v>
      </c>
      <c r="D3523" s="11">
        <v>0</v>
      </c>
    </row>
    <row r="3524" spans="1:4" x14ac:dyDescent="0.25">
      <c r="A3524" s="11">
        <v>388.26</v>
      </c>
      <c r="B3524" s="11">
        <v>199.3</v>
      </c>
      <c r="C3524" s="11">
        <v>4</v>
      </c>
      <c r="D3524" s="11">
        <v>0.05</v>
      </c>
    </row>
    <row r="3525" spans="1:4" x14ac:dyDescent="0.25">
      <c r="A3525" s="11">
        <v>1952.65</v>
      </c>
      <c r="B3525" s="11">
        <v>1451.27</v>
      </c>
      <c r="C3525" s="11">
        <v>5</v>
      </c>
      <c r="D3525" s="11">
        <v>0.15</v>
      </c>
    </row>
    <row r="3526" spans="1:4" x14ac:dyDescent="0.25">
      <c r="A3526" s="11">
        <v>1079.8900000000001</v>
      </c>
      <c r="B3526" s="11">
        <v>703.83</v>
      </c>
      <c r="C3526" s="11">
        <v>2</v>
      </c>
      <c r="D3526" s="11">
        <v>0.15</v>
      </c>
    </row>
    <row r="3527" spans="1:4" x14ac:dyDescent="0.25">
      <c r="A3527" s="11">
        <v>1015.76</v>
      </c>
      <c r="B3527" s="11">
        <v>584.4</v>
      </c>
      <c r="C3527" s="11">
        <v>1</v>
      </c>
      <c r="D3527" s="11">
        <v>0.15</v>
      </c>
    </row>
    <row r="3528" spans="1:4" x14ac:dyDescent="0.25">
      <c r="A3528" s="11">
        <v>1798.97</v>
      </c>
      <c r="B3528" s="11">
        <v>1329.15</v>
      </c>
      <c r="C3528" s="11">
        <v>4</v>
      </c>
      <c r="D3528" s="11">
        <v>0.05</v>
      </c>
    </row>
    <row r="3529" spans="1:4" x14ac:dyDescent="0.25">
      <c r="A3529" s="11">
        <v>1134.8</v>
      </c>
      <c r="B3529" s="11">
        <v>675.1</v>
      </c>
      <c r="C3529" s="11">
        <v>4</v>
      </c>
      <c r="D3529" s="11">
        <v>0</v>
      </c>
    </row>
    <row r="3530" spans="1:4" x14ac:dyDescent="0.25">
      <c r="A3530" s="11">
        <v>1858.75</v>
      </c>
      <c r="B3530" s="11">
        <v>1451.16</v>
      </c>
      <c r="C3530" s="11">
        <v>3</v>
      </c>
      <c r="D3530" s="11">
        <v>0.1</v>
      </c>
    </row>
    <row r="3531" spans="1:4" x14ac:dyDescent="0.25">
      <c r="A3531" s="11">
        <v>1635.01</v>
      </c>
      <c r="B3531" s="11">
        <v>1043.29</v>
      </c>
      <c r="C3531" s="11">
        <v>4</v>
      </c>
      <c r="D3531" s="11">
        <v>0.1</v>
      </c>
    </row>
    <row r="3532" spans="1:4" x14ac:dyDescent="0.25">
      <c r="A3532" s="11">
        <v>1015.76</v>
      </c>
      <c r="B3532" s="11">
        <v>584.4</v>
      </c>
      <c r="C3532" s="11">
        <v>5</v>
      </c>
      <c r="D3532" s="11">
        <v>0.15</v>
      </c>
    </row>
    <row r="3533" spans="1:4" x14ac:dyDescent="0.25">
      <c r="A3533" s="11">
        <v>1102.791777777778</v>
      </c>
      <c r="B3533" s="11">
        <v>742.26521739130465</v>
      </c>
      <c r="C3533" s="11">
        <v>5</v>
      </c>
      <c r="D3533" s="11">
        <v>0</v>
      </c>
    </row>
    <row r="3534" spans="1:4" x14ac:dyDescent="0.25">
      <c r="A3534" s="11">
        <v>270.45</v>
      </c>
      <c r="B3534" s="11">
        <v>742.26521739130465</v>
      </c>
      <c r="C3534" s="11">
        <v>5</v>
      </c>
      <c r="D3534" s="11">
        <v>0.15</v>
      </c>
    </row>
    <row r="3535" spans="1:4" x14ac:dyDescent="0.25">
      <c r="A3535" s="11">
        <v>1197.18</v>
      </c>
      <c r="B3535" s="11">
        <v>722.74</v>
      </c>
      <c r="C3535" s="11">
        <v>2</v>
      </c>
      <c r="D3535" s="11">
        <v>0</v>
      </c>
    </row>
    <row r="3536" spans="1:4" x14ac:dyDescent="0.25">
      <c r="A3536" s="11">
        <v>1879.08</v>
      </c>
      <c r="B3536" s="11">
        <v>1004.56</v>
      </c>
      <c r="C3536" s="11">
        <v>4</v>
      </c>
      <c r="D3536" s="11">
        <v>0.05</v>
      </c>
    </row>
    <row r="3537" spans="1:4" x14ac:dyDescent="0.25">
      <c r="A3537" s="11">
        <v>1246.1099999999999</v>
      </c>
      <c r="B3537" s="11">
        <v>833.52</v>
      </c>
      <c r="C3537" s="11">
        <v>2</v>
      </c>
      <c r="D3537" s="11">
        <v>0.05</v>
      </c>
    </row>
    <row r="3538" spans="1:4" x14ac:dyDescent="0.25">
      <c r="A3538" s="11">
        <v>1193.0899999999999</v>
      </c>
      <c r="B3538" s="11">
        <v>818.24</v>
      </c>
      <c r="C3538" s="11">
        <v>1</v>
      </c>
      <c r="D3538" s="11">
        <v>0.15</v>
      </c>
    </row>
    <row r="3539" spans="1:4" x14ac:dyDescent="0.25">
      <c r="A3539" s="11">
        <v>1015.76</v>
      </c>
      <c r="B3539" s="11">
        <v>584.4</v>
      </c>
      <c r="C3539" s="11">
        <v>1</v>
      </c>
      <c r="D3539" s="11">
        <v>0</v>
      </c>
    </row>
    <row r="3540" spans="1:4" x14ac:dyDescent="0.25">
      <c r="A3540" s="11">
        <v>540.94000000000005</v>
      </c>
      <c r="B3540" s="11">
        <v>398.25</v>
      </c>
      <c r="C3540" s="11">
        <v>2</v>
      </c>
      <c r="D3540" s="11">
        <v>0.15</v>
      </c>
    </row>
    <row r="3541" spans="1:4" x14ac:dyDescent="0.25">
      <c r="A3541" s="11">
        <v>1342.75</v>
      </c>
      <c r="B3541" s="11">
        <v>797.94</v>
      </c>
      <c r="C3541" s="11">
        <v>4</v>
      </c>
      <c r="D3541" s="11">
        <v>0.15</v>
      </c>
    </row>
    <row r="3542" spans="1:4" x14ac:dyDescent="0.25">
      <c r="A3542" s="11">
        <v>1134.8</v>
      </c>
      <c r="B3542" s="11">
        <v>675.1</v>
      </c>
      <c r="C3542" s="11">
        <v>3</v>
      </c>
      <c r="D3542" s="11">
        <v>0</v>
      </c>
    </row>
    <row r="3543" spans="1:4" x14ac:dyDescent="0.25">
      <c r="A3543" s="11">
        <v>388.26</v>
      </c>
      <c r="B3543" s="11">
        <v>199.3</v>
      </c>
      <c r="C3543" s="11">
        <v>3</v>
      </c>
      <c r="D3543" s="11">
        <v>0.1</v>
      </c>
    </row>
    <row r="3544" spans="1:4" x14ac:dyDescent="0.25">
      <c r="A3544" s="11">
        <v>1853.77</v>
      </c>
      <c r="B3544" s="11">
        <v>1363.52</v>
      </c>
      <c r="C3544" s="11">
        <v>1</v>
      </c>
      <c r="D3544" s="11">
        <v>0</v>
      </c>
    </row>
    <row r="3545" spans="1:4" x14ac:dyDescent="0.25">
      <c r="A3545" s="11">
        <v>318.05</v>
      </c>
      <c r="B3545" s="11">
        <v>742.26521739130465</v>
      </c>
      <c r="C3545" s="11">
        <v>4</v>
      </c>
      <c r="D3545" s="11">
        <v>0.1</v>
      </c>
    </row>
    <row r="3546" spans="1:4" x14ac:dyDescent="0.25">
      <c r="A3546" s="11">
        <v>1487.41</v>
      </c>
      <c r="B3546" s="11">
        <v>813.07</v>
      </c>
      <c r="C3546" s="11">
        <v>2</v>
      </c>
      <c r="D3546" s="11">
        <v>0.05</v>
      </c>
    </row>
    <row r="3547" spans="1:4" x14ac:dyDescent="0.25">
      <c r="A3547" s="11">
        <v>1878.47</v>
      </c>
      <c r="B3547" s="11">
        <v>1014.91</v>
      </c>
      <c r="C3547" s="11">
        <v>1</v>
      </c>
      <c r="D3547" s="11">
        <v>0.1</v>
      </c>
    </row>
    <row r="3548" spans="1:4" x14ac:dyDescent="0.25">
      <c r="A3548" s="11">
        <v>1853.77</v>
      </c>
      <c r="B3548" s="11">
        <v>1363.52</v>
      </c>
      <c r="C3548" s="11">
        <v>2</v>
      </c>
      <c r="D3548" s="11">
        <v>0</v>
      </c>
    </row>
    <row r="3549" spans="1:4" x14ac:dyDescent="0.25">
      <c r="A3549" s="11">
        <v>564.41999999999996</v>
      </c>
      <c r="B3549" s="11">
        <v>293.95999999999998</v>
      </c>
      <c r="C3549" s="11">
        <v>2</v>
      </c>
      <c r="D3549" s="11">
        <v>0.05</v>
      </c>
    </row>
    <row r="3550" spans="1:4" x14ac:dyDescent="0.25">
      <c r="A3550" s="11">
        <v>1227.24</v>
      </c>
      <c r="B3550" s="11">
        <v>977.09</v>
      </c>
      <c r="C3550" s="11">
        <v>4</v>
      </c>
      <c r="D3550" s="11">
        <v>0.15</v>
      </c>
    </row>
    <row r="3551" spans="1:4" x14ac:dyDescent="0.25">
      <c r="A3551" s="11">
        <v>1134.8</v>
      </c>
      <c r="B3551" s="11">
        <v>675.1</v>
      </c>
      <c r="C3551" s="11">
        <v>3</v>
      </c>
      <c r="D3551" s="11">
        <v>0.05</v>
      </c>
    </row>
    <row r="3552" spans="1:4" x14ac:dyDescent="0.25">
      <c r="A3552" s="11">
        <v>270.45</v>
      </c>
      <c r="B3552" s="11">
        <v>742.26521739130465</v>
      </c>
      <c r="C3552" s="11">
        <v>5</v>
      </c>
      <c r="D3552" s="11">
        <v>0.15</v>
      </c>
    </row>
    <row r="3553" spans="1:4" x14ac:dyDescent="0.25">
      <c r="A3553" s="11">
        <v>1635.01</v>
      </c>
      <c r="B3553" s="11">
        <v>1043.29</v>
      </c>
      <c r="C3553" s="11">
        <v>2</v>
      </c>
      <c r="D3553" s="11">
        <v>0.05</v>
      </c>
    </row>
    <row r="3554" spans="1:4" x14ac:dyDescent="0.25">
      <c r="A3554" s="11">
        <v>1562.43</v>
      </c>
      <c r="B3554" s="11">
        <v>1195.6300000000001</v>
      </c>
      <c r="C3554" s="11">
        <v>3</v>
      </c>
      <c r="D3554" s="11">
        <v>0.1</v>
      </c>
    </row>
    <row r="3555" spans="1:4" x14ac:dyDescent="0.25">
      <c r="A3555" s="11">
        <v>1286.55</v>
      </c>
      <c r="B3555" s="11">
        <v>797.54</v>
      </c>
      <c r="C3555" s="11">
        <v>4</v>
      </c>
      <c r="D3555" s="11">
        <v>0.1</v>
      </c>
    </row>
    <row r="3556" spans="1:4" x14ac:dyDescent="0.25">
      <c r="A3556" s="11">
        <v>1134.8</v>
      </c>
      <c r="B3556" s="11">
        <v>675.1</v>
      </c>
      <c r="C3556" s="11">
        <v>4</v>
      </c>
      <c r="D3556" s="11">
        <v>0</v>
      </c>
    </row>
    <row r="3557" spans="1:4" x14ac:dyDescent="0.25">
      <c r="A3557" s="11">
        <v>1102.791777777778</v>
      </c>
      <c r="B3557" s="11">
        <v>164.01</v>
      </c>
      <c r="C3557" s="11">
        <v>1</v>
      </c>
      <c r="D3557" s="11">
        <v>0</v>
      </c>
    </row>
    <row r="3558" spans="1:4" x14ac:dyDescent="0.25">
      <c r="A3558" s="11">
        <v>1286.55</v>
      </c>
      <c r="B3558" s="11">
        <v>797.54</v>
      </c>
      <c r="C3558" s="11">
        <v>4</v>
      </c>
      <c r="D3558" s="11">
        <v>0.15</v>
      </c>
    </row>
    <row r="3559" spans="1:4" x14ac:dyDescent="0.25">
      <c r="A3559" s="11">
        <v>1485.05</v>
      </c>
      <c r="B3559" s="11">
        <v>988.31</v>
      </c>
      <c r="C3559" s="11">
        <v>2</v>
      </c>
      <c r="D3559" s="11">
        <v>0.1</v>
      </c>
    </row>
    <row r="3560" spans="1:4" x14ac:dyDescent="0.25">
      <c r="A3560" s="11">
        <v>564.41999999999996</v>
      </c>
      <c r="B3560" s="11">
        <v>293.95999999999998</v>
      </c>
      <c r="C3560" s="11">
        <v>5</v>
      </c>
      <c r="D3560" s="11">
        <v>0.05</v>
      </c>
    </row>
    <row r="3561" spans="1:4" x14ac:dyDescent="0.25">
      <c r="A3561" s="11">
        <v>1952.65</v>
      </c>
      <c r="B3561" s="11">
        <v>1451.27</v>
      </c>
      <c r="C3561" s="11">
        <v>1</v>
      </c>
      <c r="D3561" s="11">
        <v>0.05</v>
      </c>
    </row>
    <row r="3562" spans="1:4" x14ac:dyDescent="0.25">
      <c r="A3562" s="11">
        <v>1342.75</v>
      </c>
      <c r="B3562" s="11">
        <v>797.94</v>
      </c>
      <c r="C3562" s="11">
        <v>4</v>
      </c>
      <c r="D3562" s="11">
        <v>0</v>
      </c>
    </row>
    <row r="3563" spans="1:4" x14ac:dyDescent="0.25">
      <c r="A3563" s="11">
        <v>1858.75</v>
      </c>
      <c r="B3563" s="11">
        <v>1451.16</v>
      </c>
      <c r="C3563" s="11">
        <v>2</v>
      </c>
      <c r="D3563" s="11">
        <v>0</v>
      </c>
    </row>
    <row r="3564" spans="1:4" x14ac:dyDescent="0.25">
      <c r="A3564" s="11">
        <v>818.76</v>
      </c>
      <c r="B3564" s="11">
        <v>527.62</v>
      </c>
      <c r="C3564" s="11">
        <v>5</v>
      </c>
      <c r="D3564" s="11">
        <v>0</v>
      </c>
    </row>
    <row r="3565" spans="1:4" x14ac:dyDescent="0.25">
      <c r="A3565" s="11">
        <v>1878.47</v>
      </c>
      <c r="B3565" s="11">
        <v>1014.91</v>
      </c>
      <c r="C3565" s="11">
        <v>5</v>
      </c>
      <c r="D3565" s="11">
        <v>0.05</v>
      </c>
    </row>
    <row r="3566" spans="1:4" x14ac:dyDescent="0.25">
      <c r="A3566" s="11">
        <v>673.78</v>
      </c>
      <c r="B3566" s="11">
        <v>363.33</v>
      </c>
      <c r="C3566" s="11">
        <v>3</v>
      </c>
      <c r="D3566" s="11">
        <v>0.15</v>
      </c>
    </row>
    <row r="3567" spans="1:4" x14ac:dyDescent="0.25">
      <c r="A3567" s="11">
        <v>109.78</v>
      </c>
      <c r="B3567" s="11">
        <v>70.59</v>
      </c>
      <c r="C3567" s="11">
        <v>1</v>
      </c>
      <c r="D3567" s="11">
        <v>0.15</v>
      </c>
    </row>
    <row r="3568" spans="1:4" x14ac:dyDescent="0.25">
      <c r="A3568" s="11">
        <v>1286.55</v>
      </c>
      <c r="B3568" s="11">
        <v>797.54</v>
      </c>
      <c r="C3568" s="11">
        <v>5</v>
      </c>
      <c r="D3568" s="11">
        <v>0</v>
      </c>
    </row>
    <row r="3569" spans="1:4" x14ac:dyDescent="0.25">
      <c r="A3569" s="11">
        <v>1102.791777777778</v>
      </c>
      <c r="B3569" s="11">
        <v>242.98</v>
      </c>
      <c r="C3569" s="11">
        <v>1</v>
      </c>
      <c r="D3569" s="11">
        <v>0</v>
      </c>
    </row>
    <row r="3570" spans="1:4" x14ac:dyDescent="0.25">
      <c r="A3570" s="11">
        <v>1952.65</v>
      </c>
      <c r="B3570" s="11">
        <v>1451.27</v>
      </c>
      <c r="C3570" s="11">
        <v>2</v>
      </c>
      <c r="D3570" s="11">
        <v>0.05</v>
      </c>
    </row>
    <row r="3571" spans="1:4" x14ac:dyDescent="0.25">
      <c r="A3571" s="11">
        <v>1396.22</v>
      </c>
      <c r="B3571" s="11">
        <v>1004.09</v>
      </c>
      <c r="C3571" s="11">
        <v>2</v>
      </c>
      <c r="D3571" s="11">
        <v>0.05</v>
      </c>
    </row>
    <row r="3572" spans="1:4" x14ac:dyDescent="0.25">
      <c r="A3572" s="11">
        <v>1858.75</v>
      </c>
      <c r="B3572" s="11">
        <v>1451.16</v>
      </c>
      <c r="C3572" s="11">
        <v>1</v>
      </c>
      <c r="D3572" s="11">
        <v>0</v>
      </c>
    </row>
    <row r="3573" spans="1:4" x14ac:dyDescent="0.25">
      <c r="A3573" s="11">
        <v>1095.72</v>
      </c>
      <c r="B3573" s="11">
        <v>822.2</v>
      </c>
      <c r="C3573" s="11">
        <v>1</v>
      </c>
      <c r="D3573" s="11">
        <v>0.15</v>
      </c>
    </row>
    <row r="3574" spans="1:4" x14ac:dyDescent="0.25">
      <c r="A3574" s="11">
        <v>1102.791777777778</v>
      </c>
      <c r="B3574" s="11">
        <v>742.26521739130465</v>
      </c>
      <c r="C3574" s="11">
        <v>5</v>
      </c>
      <c r="D3574" s="11">
        <v>0.15</v>
      </c>
    </row>
    <row r="3575" spans="1:4" x14ac:dyDescent="0.25">
      <c r="A3575" s="11">
        <v>1272.23</v>
      </c>
      <c r="B3575" s="11">
        <v>952.65</v>
      </c>
      <c r="C3575" s="11">
        <v>5</v>
      </c>
      <c r="D3575" s="11">
        <v>0.1</v>
      </c>
    </row>
    <row r="3576" spans="1:4" x14ac:dyDescent="0.25">
      <c r="A3576" s="11">
        <v>25.57</v>
      </c>
      <c r="B3576" s="11">
        <v>19.05</v>
      </c>
      <c r="C3576" s="11">
        <v>5</v>
      </c>
      <c r="D3576" s="11">
        <v>0</v>
      </c>
    </row>
    <row r="3577" spans="1:4" x14ac:dyDescent="0.25">
      <c r="A3577" s="11">
        <v>1102.791777777778</v>
      </c>
      <c r="B3577" s="11">
        <v>242.98</v>
      </c>
      <c r="C3577" s="11">
        <v>3</v>
      </c>
      <c r="D3577" s="11">
        <v>0</v>
      </c>
    </row>
    <row r="3578" spans="1:4" x14ac:dyDescent="0.25">
      <c r="A3578" s="11">
        <v>318.05</v>
      </c>
      <c r="B3578" s="11">
        <v>742.26521739130465</v>
      </c>
      <c r="C3578" s="11">
        <v>5</v>
      </c>
      <c r="D3578" s="11">
        <v>0.1</v>
      </c>
    </row>
    <row r="3579" spans="1:4" x14ac:dyDescent="0.25">
      <c r="A3579" s="11">
        <v>1102.791777777778</v>
      </c>
      <c r="B3579" s="11">
        <v>164.01</v>
      </c>
      <c r="C3579" s="11">
        <v>3</v>
      </c>
      <c r="D3579" s="11">
        <v>0.1</v>
      </c>
    </row>
    <row r="3580" spans="1:4" x14ac:dyDescent="0.25">
      <c r="A3580" s="11">
        <v>388.26</v>
      </c>
      <c r="B3580" s="11">
        <v>199.3</v>
      </c>
      <c r="C3580" s="11">
        <v>3</v>
      </c>
      <c r="D3580" s="11">
        <v>0.1</v>
      </c>
    </row>
    <row r="3581" spans="1:4" x14ac:dyDescent="0.25">
      <c r="A3581" s="11">
        <v>388.26</v>
      </c>
      <c r="B3581" s="11">
        <v>199.3</v>
      </c>
      <c r="C3581" s="11">
        <v>3</v>
      </c>
      <c r="D3581" s="11">
        <v>0.05</v>
      </c>
    </row>
    <row r="3582" spans="1:4" x14ac:dyDescent="0.25">
      <c r="A3582" s="11">
        <v>318.05</v>
      </c>
      <c r="B3582" s="11">
        <v>742.26521739130465</v>
      </c>
      <c r="C3582" s="11">
        <v>1</v>
      </c>
      <c r="D3582" s="11">
        <v>0</v>
      </c>
    </row>
    <row r="3583" spans="1:4" x14ac:dyDescent="0.25">
      <c r="A3583" s="11">
        <v>1858.75</v>
      </c>
      <c r="B3583" s="11">
        <v>1451.16</v>
      </c>
      <c r="C3583" s="11">
        <v>4</v>
      </c>
      <c r="D3583" s="11">
        <v>0.05</v>
      </c>
    </row>
    <row r="3584" spans="1:4" x14ac:dyDescent="0.25">
      <c r="A3584" s="11">
        <v>1342.75</v>
      </c>
      <c r="B3584" s="11">
        <v>797.94</v>
      </c>
      <c r="C3584" s="11">
        <v>2</v>
      </c>
      <c r="D3584" s="11">
        <v>0</v>
      </c>
    </row>
    <row r="3585" spans="1:4" x14ac:dyDescent="0.25">
      <c r="A3585" s="11">
        <v>1246.1099999999999</v>
      </c>
      <c r="B3585" s="11">
        <v>833.52</v>
      </c>
      <c r="C3585" s="11">
        <v>2</v>
      </c>
      <c r="D3585" s="11">
        <v>0.1</v>
      </c>
    </row>
    <row r="3586" spans="1:4" x14ac:dyDescent="0.25">
      <c r="A3586" s="11">
        <v>1102.791777777778</v>
      </c>
      <c r="B3586" s="11">
        <v>316.63</v>
      </c>
      <c r="C3586" s="11">
        <v>4</v>
      </c>
      <c r="D3586" s="11">
        <v>0</v>
      </c>
    </row>
    <row r="3587" spans="1:4" x14ac:dyDescent="0.25">
      <c r="A3587" s="11">
        <v>1853.77</v>
      </c>
      <c r="B3587" s="11">
        <v>1363.52</v>
      </c>
      <c r="C3587" s="11">
        <v>1</v>
      </c>
      <c r="D3587" s="11">
        <v>0.15</v>
      </c>
    </row>
    <row r="3588" spans="1:4" x14ac:dyDescent="0.25">
      <c r="A3588" s="11">
        <v>1798.97</v>
      </c>
      <c r="B3588" s="11">
        <v>1329.15</v>
      </c>
      <c r="C3588" s="11">
        <v>1</v>
      </c>
      <c r="D3588" s="11">
        <v>0.05</v>
      </c>
    </row>
    <row r="3589" spans="1:4" x14ac:dyDescent="0.25">
      <c r="A3589" s="11">
        <v>1272.23</v>
      </c>
      <c r="B3589" s="11">
        <v>952.65</v>
      </c>
      <c r="C3589" s="11">
        <v>4</v>
      </c>
      <c r="D3589" s="11">
        <v>0.15</v>
      </c>
    </row>
    <row r="3590" spans="1:4" x14ac:dyDescent="0.25">
      <c r="A3590" s="11">
        <v>1762.92</v>
      </c>
      <c r="B3590" s="11">
        <v>1346.48</v>
      </c>
      <c r="C3590" s="11">
        <v>3</v>
      </c>
      <c r="D3590" s="11">
        <v>0.1</v>
      </c>
    </row>
    <row r="3591" spans="1:4" x14ac:dyDescent="0.25">
      <c r="A3591" s="11">
        <v>29.24</v>
      </c>
      <c r="B3591" s="11">
        <v>742.26521739130465</v>
      </c>
      <c r="C3591" s="11">
        <v>3</v>
      </c>
      <c r="D3591" s="11">
        <v>0</v>
      </c>
    </row>
    <row r="3592" spans="1:4" x14ac:dyDescent="0.25">
      <c r="A3592" s="11">
        <v>1286.55</v>
      </c>
      <c r="B3592" s="11">
        <v>797.54</v>
      </c>
      <c r="C3592" s="11">
        <v>2</v>
      </c>
      <c r="D3592" s="11">
        <v>0.1</v>
      </c>
    </row>
    <row r="3593" spans="1:4" x14ac:dyDescent="0.25">
      <c r="A3593" s="11">
        <v>1102.791777777778</v>
      </c>
      <c r="B3593" s="11">
        <v>242.98</v>
      </c>
      <c r="C3593" s="11">
        <v>4</v>
      </c>
      <c r="D3593" s="11">
        <v>0.1</v>
      </c>
    </row>
    <row r="3594" spans="1:4" x14ac:dyDescent="0.25">
      <c r="A3594" s="11">
        <v>1015.76</v>
      </c>
      <c r="B3594" s="11">
        <v>584.4</v>
      </c>
      <c r="C3594" s="11">
        <v>5</v>
      </c>
      <c r="D3594" s="11">
        <v>0.15</v>
      </c>
    </row>
    <row r="3595" spans="1:4" x14ac:dyDescent="0.25">
      <c r="A3595" s="11">
        <v>388.26</v>
      </c>
      <c r="B3595" s="11">
        <v>199.3</v>
      </c>
      <c r="C3595" s="11">
        <v>1</v>
      </c>
      <c r="D3595" s="11">
        <v>0</v>
      </c>
    </row>
    <row r="3596" spans="1:4" x14ac:dyDescent="0.25">
      <c r="A3596" s="11">
        <v>29.24</v>
      </c>
      <c r="B3596" s="11">
        <v>742.26521739130465</v>
      </c>
      <c r="C3596" s="11">
        <v>2</v>
      </c>
      <c r="D3596" s="11">
        <v>0</v>
      </c>
    </row>
    <row r="3597" spans="1:4" x14ac:dyDescent="0.25">
      <c r="A3597" s="11">
        <v>1197.18</v>
      </c>
      <c r="B3597" s="11">
        <v>722.74</v>
      </c>
      <c r="C3597" s="11">
        <v>5</v>
      </c>
      <c r="D3597" s="11">
        <v>0</v>
      </c>
    </row>
    <row r="3598" spans="1:4" x14ac:dyDescent="0.25">
      <c r="A3598" s="11">
        <v>1342.75</v>
      </c>
      <c r="B3598" s="11">
        <v>797.94</v>
      </c>
      <c r="C3598" s="11">
        <v>5</v>
      </c>
      <c r="D3598" s="11">
        <v>0</v>
      </c>
    </row>
    <row r="3599" spans="1:4" x14ac:dyDescent="0.25">
      <c r="A3599" s="11">
        <v>1562.43</v>
      </c>
      <c r="B3599" s="11">
        <v>1195.6300000000001</v>
      </c>
      <c r="C3599" s="11">
        <v>3</v>
      </c>
      <c r="D3599" s="11">
        <v>0</v>
      </c>
    </row>
    <row r="3600" spans="1:4" x14ac:dyDescent="0.25">
      <c r="A3600" s="11">
        <v>1227.24</v>
      </c>
      <c r="B3600" s="11">
        <v>977.09</v>
      </c>
      <c r="C3600" s="11">
        <v>3</v>
      </c>
      <c r="D3600" s="11">
        <v>0</v>
      </c>
    </row>
    <row r="3601" spans="1:4" x14ac:dyDescent="0.25">
      <c r="A3601" s="11">
        <v>1798.97</v>
      </c>
      <c r="B3601" s="11">
        <v>1329.15</v>
      </c>
      <c r="C3601" s="11">
        <v>4</v>
      </c>
      <c r="D3601" s="11">
        <v>0.15</v>
      </c>
    </row>
    <row r="3602" spans="1:4" x14ac:dyDescent="0.25">
      <c r="A3602" s="11">
        <v>1673.69</v>
      </c>
      <c r="B3602" s="11">
        <v>1323.38</v>
      </c>
      <c r="C3602" s="11">
        <v>3</v>
      </c>
      <c r="D3602" s="11">
        <v>0.15</v>
      </c>
    </row>
    <row r="3603" spans="1:4" x14ac:dyDescent="0.25">
      <c r="A3603" s="11">
        <v>270.45</v>
      </c>
      <c r="B3603" s="11">
        <v>742.26521739130465</v>
      </c>
      <c r="C3603" s="11">
        <v>5</v>
      </c>
      <c r="D3603" s="11">
        <v>0.05</v>
      </c>
    </row>
    <row r="3604" spans="1:4" x14ac:dyDescent="0.25">
      <c r="A3604" s="11">
        <v>1396.22</v>
      </c>
      <c r="B3604" s="11">
        <v>1004.09</v>
      </c>
      <c r="C3604" s="11">
        <v>1</v>
      </c>
      <c r="D3604" s="11">
        <v>0.15</v>
      </c>
    </row>
    <row r="3605" spans="1:4" x14ac:dyDescent="0.25">
      <c r="A3605" s="11">
        <v>1562.43</v>
      </c>
      <c r="B3605" s="11">
        <v>1195.6300000000001</v>
      </c>
      <c r="C3605" s="11">
        <v>4</v>
      </c>
      <c r="D3605" s="11">
        <v>0.1</v>
      </c>
    </row>
    <row r="3606" spans="1:4" x14ac:dyDescent="0.25">
      <c r="A3606" s="11">
        <v>1858.75</v>
      </c>
      <c r="B3606" s="11">
        <v>1451.16</v>
      </c>
      <c r="C3606" s="11">
        <v>5</v>
      </c>
      <c r="D3606" s="11">
        <v>0.1</v>
      </c>
    </row>
    <row r="3607" spans="1:4" x14ac:dyDescent="0.25">
      <c r="A3607" s="11">
        <v>388.26</v>
      </c>
      <c r="B3607" s="11">
        <v>199.3</v>
      </c>
      <c r="C3607" s="11">
        <v>3</v>
      </c>
      <c r="D3607" s="11">
        <v>0.1</v>
      </c>
    </row>
    <row r="3608" spans="1:4" x14ac:dyDescent="0.25">
      <c r="A3608" s="11">
        <v>564.41999999999996</v>
      </c>
      <c r="B3608" s="11">
        <v>293.95999999999998</v>
      </c>
      <c r="C3608" s="11">
        <v>3</v>
      </c>
      <c r="D3608" s="11">
        <v>0.05</v>
      </c>
    </row>
    <row r="3609" spans="1:4" x14ac:dyDescent="0.25">
      <c r="A3609" s="11">
        <v>818.76</v>
      </c>
      <c r="B3609" s="11">
        <v>527.62</v>
      </c>
      <c r="C3609" s="11">
        <v>5</v>
      </c>
      <c r="D3609" s="11">
        <v>0.05</v>
      </c>
    </row>
    <row r="3610" spans="1:4" x14ac:dyDescent="0.25">
      <c r="A3610" s="11">
        <v>1474.12</v>
      </c>
      <c r="B3610" s="11">
        <v>764.02</v>
      </c>
      <c r="C3610" s="11">
        <v>4</v>
      </c>
      <c r="D3610" s="11">
        <v>0</v>
      </c>
    </row>
    <row r="3611" spans="1:4" x14ac:dyDescent="0.25">
      <c r="A3611" s="11">
        <v>1079.8900000000001</v>
      </c>
      <c r="B3611" s="11">
        <v>703.83</v>
      </c>
      <c r="C3611" s="11">
        <v>5</v>
      </c>
      <c r="D3611" s="11">
        <v>0.15</v>
      </c>
    </row>
    <row r="3612" spans="1:4" x14ac:dyDescent="0.25">
      <c r="A3612" s="11">
        <v>1015.76</v>
      </c>
      <c r="B3612" s="11">
        <v>584.4</v>
      </c>
      <c r="C3612" s="11">
        <v>5</v>
      </c>
      <c r="D3612" s="11">
        <v>0.1</v>
      </c>
    </row>
    <row r="3613" spans="1:4" x14ac:dyDescent="0.25">
      <c r="A3613" s="11">
        <v>1246.1099999999999</v>
      </c>
      <c r="B3613" s="11">
        <v>833.52</v>
      </c>
      <c r="C3613" s="11">
        <v>2</v>
      </c>
      <c r="D3613" s="11">
        <v>0.1</v>
      </c>
    </row>
    <row r="3614" spans="1:4" x14ac:dyDescent="0.25">
      <c r="A3614" s="11">
        <v>1044.6400000000001</v>
      </c>
      <c r="B3614" s="11">
        <v>775.07</v>
      </c>
      <c r="C3614" s="11">
        <v>2</v>
      </c>
      <c r="D3614" s="11">
        <v>0.1</v>
      </c>
    </row>
    <row r="3615" spans="1:4" x14ac:dyDescent="0.25">
      <c r="A3615" s="11">
        <v>540.94000000000005</v>
      </c>
      <c r="B3615" s="11">
        <v>398.25</v>
      </c>
      <c r="C3615" s="11">
        <v>1</v>
      </c>
      <c r="D3615" s="11">
        <v>0.05</v>
      </c>
    </row>
    <row r="3616" spans="1:4" x14ac:dyDescent="0.25">
      <c r="A3616" s="11">
        <v>1878.47</v>
      </c>
      <c r="B3616" s="11">
        <v>1014.91</v>
      </c>
      <c r="C3616" s="11">
        <v>1</v>
      </c>
      <c r="D3616" s="11">
        <v>0.1</v>
      </c>
    </row>
    <row r="3617" spans="1:4" x14ac:dyDescent="0.25">
      <c r="A3617" s="11">
        <v>1227.24</v>
      </c>
      <c r="B3617" s="11">
        <v>977.09</v>
      </c>
      <c r="C3617" s="11">
        <v>4</v>
      </c>
      <c r="D3617" s="11">
        <v>0</v>
      </c>
    </row>
    <row r="3618" spans="1:4" x14ac:dyDescent="0.25">
      <c r="A3618" s="11">
        <v>1272.23</v>
      </c>
      <c r="B3618" s="11">
        <v>952.65</v>
      </c>
      <c r="C3618" s="11">
        <v>2</v>
      </c>
      <c r="D3618" s="11">
        <v>0.15</v>
      </c>
    </row>
    <row r="3619" spans="1:4" x14ac:dyDescent="0.25">
      <c r="A3619" s="11">
        <v>1193.0899999999999</v>
      </c>
      <c r="B3619" s="11">
        <v>818.24</v>
      </c>
      <c r="C3619" s="11">
        <v>3</v>
      </c>
      <c r="D3619" s="11">
        <v>0.15</v>
      </c>
    </row>
    <row r="3620" spans="1:4" x14ac:dyDescent="0.25">
      <c r="A3620" s="11">
        <v>1635.01</v>
      </c>
      <c r="B3620" s="11">
        <v>1043.29</v>
      </c>
      <c r="C3620" s="11">
        <v>2</v>
      </c>
      <c r="D3620" s="11">
        <v>0.05</v>
      </c>
    </row>
    <row r="3621" spans="1:4" x14ac:dyDescent="0.25">
      <c r="A3621" s="11">
        <v>1102.791777777778</v>
      </c>
      <c r="B3621" s="11">
        <v>164.01</v>
      </c>
      <c r="C3621" s="11">
        <v>3</v>
      </c>
      <c r="D3621" s="11">
        <v>0.05</v>
      </c>
    </row>
    <row r="3622" spans="1:4" x14ac:dyDescent="0.25">
      <c r="A3622" s="11">
        <v>1227.24</v>
      </c>
      <c r="B3622" s="11">
        <v>977.09</v>
      </c>
      <c r="C3622" s="11">
        <v>3</v>
      </c>
      <c r="D3622" s="11">
        <v>0</v>
      </c>
    </row>
    <row r="3623" spans="1:4" x14ac:dyDescent="0.25">
      <c r="A3623" s="11">
        <v>1487.41</v>
      </c>
      <c r="B3623" s="11">
        <v>813.07</v>
      </c>
      <c r="C3623" s="11">
        <v>3</v>
      </c>
      <c r="D3623" s="11">
        <v>0.1</v>
      </c>
    </row>
    <row r="3624" spans="1:4" x14ac:dyDescent="0.25">
      <c r="A3624" s="11">
        <v>1562.43</v>
      </c>
      <c r="B3624" s="11">
        <v>1195.6300000000001</v>
      </c>
      <c r="C3624" s="11">
        <v>4</v>
      </c>
      <c r="D3624" s="11">
        <v>0.05</v>
      </c>
    </row>
    <row r="3625" spans="1:4" x14ac:dyDescent="0.25">
      <c r="A3625" s="11">
        <v>1102.791777777778</v>
      </c>
      <c r="B3625" s="11">
        <v>164.01</v>
      </c>
      <c r="C3625" s="11">
        <v>2</v>
      </c>
      <c r="D3625" s="11">
        <v>0.1</v>
      </c>
    </row>
    <row r="3626" spans="1:4" x14ac:dyDescent="0.25">
      <c r="A3626" s="11">
        <v>1079.8900000000001</v>
      </c>
      <c r="B3626" s="11">
        <v>703.83</v>
      </c>
      <c r="C3626" s="11">
        <v>3</v>
      </c>
      <c r="D3626" s="11">
        <v>0.1</v>
      </c>
    </row>
    <row r="3627" spans="1:4" x14ac:dyDescent="0.25">
      <c r="A3627" s="11">
        <v>1952.65</v>
      </c>
      <c r="B3627" s="11">
        <v>1451.27</v>
      </c>
      <c r="C3627" s="11">
        <v>4</v>
      </c>
      <c r="D3627" s="11">
        <v>0.15</v>
      </c>
    </row>
    <row r="3628" spans="1:4" x14ac:dyDescent="0.25">
      <c r="A3628" s="11">
        <v>1216.3599999999999</v>
      </c>
      <c r="B3628" s="11">
        <v>794.8</v>
      </c>
      <c r="C3628" s="11">
        <v>5</v>
      </c>
      <c r="D3628" s="11">
        <v>0.15</v>
      </c>
    </row>
    <row r="3629" spans="1:4" x14ac:dyDescent="0.25">
      <c r="A3629" s="11">
        <v>1745.61</v>
      </c>
      <c r="B3629" s="11">
        <v>1322.44</v>
      </c>
      <c r="C3629" s="11">
        <v>5</v>
      </c>
      <c r="D3629" s="11">
        <v>0.15</v>
      </c>
    </row>
    <row r="3630" spans="1:4" x14ac:dyDescent="0.25">
      <c r="A3630" s="11">
        <v>388.26</v>
      </c>
      <c r="B3630" s="11">
        <v>199.3</v>
      </c>
      <c r="C3630" s="11">
        <v>5</v>
      </c>
      <c r="D3630" s="11">
        <v>0.1</v>
      </c>
    </row>
    <row r="3631" spans="1:4" x14ac:dyDescent="0.25">
      <c r="A3631" s="11">
        <v>1197.18</v>
      </c>
      <c r="B3631" s="11">
        <v>722.74</v>
      </c>
      <c r="C3631" s="11">
        <v>3</v>
      </c>
      <c r="D3631" s="11">
        <v>0.15</v>
      </c>
    </row>
    <row r="3632" spans="1:4" x14ac:dyDescent="0.25">
      <c r="A3632" s="11">
        <v>564.41999999999996</v>
      </c>
      <c r="B3632" s="11">
        <v>293.95999999999998</v>
      </c>
      <c r="C3632" s="11">
        <v>2</v>
      </c>
      <c r="D3632" s="11">
        <v>0</v>
      </c>
    </row>
    <row r="3633" spans="1:4" x14ac:dyDescent="0.25">
      <c r="A3633" s="11">
        <v>429.15</v>
      </c>
      <c r="B3633" s="11">
        <v>258.72000000000003</v>
      </c>
      <c r="C3633" s="11">
        <v>2</v>
      </c>
      <c r="D3633" s="11">
        <v>0.05</v>
      </c>
    </row>
    <row r="3634" spans="1:4" x14ac:dyDescent="0.25">
      <c r="A3634" s="11">
        <v>1095.72</v>
      </c>
      <c r="B3634" s="11">
        <v>822.2</v>
      </c>
      <c r="C3634" s="11">
        <v>1</v>
      </c>
      <c r="D3634" s="11">
        <v>0.1</v>
      </c>
    </row>
    <row r="3635" spans="1:4" x14ac:dyDescent="0.25">
      <c r="A3635" s="11">
        <v>1015.76</v>
      </c>
      <c r="B3635" s="11">
        <v>584.4</v>
      </c>
      <c r="C3635" s="11">
        <v>3</v>
      </c>
      <c r="D3635" s="11">
        <v>0</v>
      </c>
    </row>
    <row r="3636" spans="1:4" x14ac:dyDescent="0.25">
      <c r="A3636" s="11">
        <v>1095.72</v>
      </c>
      <c r="B3636" s="11">
        <v>822.2</v>
      </c>
      <c r="C3636" s="11">
        <v>1</v>
      </c>
      <c r="D3636" s="11">
        <v>0.1</v>
      </c>
    </row>
    <row r="3637" spans="1:4" x14ac:dyDescent="0.25">
      <c r="A3637" s="11">
        <v>388.26</v>
      </c>
      <c r="B3637" s="11">
        <v>199.3</v>
      </c>
      <c r="C3637" s="11">
        <v>1</v>
      </c>
      <c r="D3637" s="11">
        <v>0.15</v>
      </c>
    </row>
    <row r="3638" spans="1:4" x14ac:dyDescent="0.25">
      <c r="A3638" s="11">
        <v>1501.46</v>
      </c>
      <c r="B3638" s="11">
        <v>1167.73</v>
      </c>
      <c r="C3638" s="11">
        <v>2</v>
      </c>
      <c r="D3638" s="11">
        <v>0.1</v>
      </c>
    </row>
    <row r="3639" spans="1:4" x14ac:dyDescent="0.25">
      <c r="A3639" s="11">
        <v>429.15</v>
      </c>
      <c r="B3639" s="11">
        <v>258.72000000000003</v>
      </c>
      <c r="C3639" s="11">
        <v>1</v>
      </c>
      <c r="D3639" s="11">
        <v>0.1</v>
      </c>
    </row>
    <row r="3640" spans="1:4" x14ac:dyDescent="0.25">
      <c r="A3640" s="11">
        <v>109.78</v>
      </c>
      <c r="B3640" s="11">
        <v>70.59</v>
      </c>
      <c r="C3640" s="11">
        <v>5</v>
      </c>
      <c r="D3640" s="11">
        <v>0.05</v>
      </c>
    </row>
    <row r="3641" spans="1:4" x14ac:dyDescent="0.25">
      <c r="A3641" s="11">
        <v>1286.55</v>
      </c>
      <c r="B3641" s="11">
        <v>797.54</v>
      </c>
      <c r="C3641" s="11">
        <v>1</v>
      </c>
      <c r="D3641" s="11">
        <v>0.15</v>
      </c>
    </row>
    <row r="3642" spans="1:4" x14ac:dyDescent="0.25">
      <c r="A3642" s="11">
        <v>1878.47</v>
      </c>
      <c r="B3642" s="11">
        <v>1014.91</v>
      </c>
      <c r="C3642" s="11">
        <v>4</v>
      </c>
      <c r="D3642" s="11">
        <v>0.15</v>
      </c>
    </row>
    <row r="3643" spans="1:4" x14ac:dyDescent="0.25">
      <c r="A3643" s="11">
        <v>1079.8900000000001</v>
      </c>
      <c r="B3643" s="11">
        <v>703.83</v>
      </c>
      <c r="C3643" s="11">
        <v>2</v>
      </c>
      <c r="D3643" s="11">
        <v>0.05</v>
      </c>
    </row>
    <row r="3644" spans="1:4" x14ac:dyDescent="0.25">
      <c r="A3644" s="11">
        <v>1396.22</v>
      </c>
      <c r="B3644" s="11">
        <v>1004.09</v>
      </c>
      <c r="C3644" s="11">
        <v>3</v>
      </c>
      <c r="D3644" s="11">
        <v>0.05</v>
      </c>
    </row>
    <row r="3645" spans="1:4" x14ac:dyDescent="0.25">
      <c r="A3645" s="11">
        <v>1396.22</v>
      </c>
      <c r="B3645" s="11">
        <v>1004.09</v>
      </c>
      <c r="C3645" s="11">
        <v>3</v>
      </c>
      <c r="D3645" s="11">
        <v>0</v>
      </c>
    </row>
    <row r="3646" spans="1:4" x14ac:dyDescent="0.25">
      <c r="A3646" s="11">
        <v>1396.22</v>
      </c>
      <c r="B3646" s="11">
        <v>1004.09</v>
      </c>
      <c r="C3646" s="11">
        <v>2</v>
      </c>
      <c r="D3646" s="11">
        <v>0.1</v>
      </c>
    </row>
    <row r="3647" spans="1:4" x14ac:dyDescent="0.25">
      <c r="A3647" s="11">
        <v>123.19</v>
      </c>
      <c r="B3647" s="11">
        <v>80.36</v>
      </c>
      <c r="C3647" s="11">
        <v>4</v>
      </c>
      <c r="D3647" s="11">
        <v>0.05</v>
      </c>
    </row>
    <row r="3648" spans="1:4" x14ac:dyDescent="0.25">
      <c r="A3648" s="11">
        <v>1485.05</v>
      </c>
      <c r="B3648" s="11">
        <v>988.31</v>
      </c>
      <c r="C3648" s="11">
        <v>3</v>
      </c>
      <c r="D3648" s="11">
        <v>0.15</v>
      </c>
    </row>
    <row r="3649" spans="1:4" x14ac:dyDescent="0.25">
      <c r="A3649" s="11">
        <v>540.94000000000005</v>
      </c>
      <c r="B3649" s="11">
        <v>398.25</v>
      </c>
      <c r="C3649" s="11">
        <v>3</v>
      </c>
      <c r="D3649" s="11">
        <v>0.15</v>
      </c>
    </row>
    <row r="3650" spans="1:4" x14ac:dyDescent="0.25">
      <c r="A3650" s="11">
        <v>1853.77</v>
      </c>
      <c r="B3650" s="11">
        <v>1363.52</v>
      </c>
      <c r="C3650" s="11">
        <v>4</v>
      </c>
      <c r="D3650" s="11">
        <v>0.05</v>
      </c>
    </row>
    <row r="3651" spans="1:4" x14ac:dyDescent="0.25">
      <c r="A3651" s="11">
        <v>1102.791777777778</v>
      </c>
      <c r="B3651" s="11">
        <v>242.98</v>
      </c>
      <c r="C3651" s="11">
        <v>4</v>
      </c>
      <c r="D3651" s="11">
        <v>0</v>
      </c>
    </row>
    <row r="3652" spans="1:4" x14ac:dyDescent="0.25">
      <c r="A3652" s="11">
        <v>1165.3699999999999</v>
      </c>
      <c r="B3652" s="11">
        <v>926.55</v>
      </c>
      <c r="C3652" s="11">
        <v>4</v>
      </c>
      <c r="D3652" s="11">
        <v>0.15</v>
      </c>
    </row>
    <row r="3653" spans="1:4" x14ac:dyDescent="0.25">
      <c r="A3653" s="11">
        <v>1762.92</v>
      </c>
      <c r="B3653" s="11">
        <v>1346.48</v>
      </c>
      <c r="C3653" s="11">
        <v>4</v>
      </c>
      <c r="D3653" s="11">
        <v>0.05</v>
      </c>
    </row>
    <row r="3654" spans="1:4" x14ac:dyDescent="0.25">
      <c r="A3654" s="11">
        <v>1102.791777777778</v>
      </c>
      <c r="B3654" s="11">
        <v>169.03</v>
      </c>
      <c r="C3654" s="11">
        <v>2</v>
      </c>
      <c r="D3654" s="11">
        <v>0.1</v>
      </c>
    </row>
    <row r="3655" spans="1:4" x14ac:dyDescent="0.25">
      <c r="A3655" s="11">
        <v>1102.791777777778</v>
      </c>
      <c r="B3655" s="11">
        <v>164.01</v>
      </c>
      <c r="C3655" s="11">
        <v>5</v>
      </c>
      <c r="D3655" s="11">
        <v>0.05</v>
      </c>
    </row>
    <row r="3656" spans="1:4" x14ac:dyDescent="0.25">
      <c r="A3656" s="11">
        <v>1745.61</v>
      </c>
      <c r="B3656" s="11">
        <v>1322.44</v>
      </c>
      <c r="C3656" s="11">
        <v>3</v>
      </c>
      <c r="D3656" s="11">
        <v>0.05</v>
      </c>
    </row>
    <row r="3657" spans="1:4" x14ac:dyDescent="0.25">
      <c r="A3657" s="11">
        <v>1216.3599999999999</v>
      </c>
      <c r="B3657" s="11">
        <v>794.8</v>
      </c>
      <c r="C3657" s="11">
        <v>4</v>
      </c>
      <c r="D3657" s="11">
        <v>0.15</v>
      </c>
    </row>
    <row r="3658" spans="1:4" x14ac:dyDescent="0.25">
      <c r="A3658" s="11">
        <v>1501.46</v>
      </c>
      <c r="B3658" s="11">
        <v>1167.73</v>
      </c>
      <c r="C3658" s="11">
        <v>3</v>
      </c>
      <c r="D3658" s="11">
        <v>0.05</v>
      </c>
    </row>
    <row r="3659" spans="1:4" x14ac:dyDescent="0.25">
      <c r="A3659" s="11">
        <v>1635.01</v>
      </c>
      <c r="B3659" s="11">
        <v>1043.29</v>
      </c>
      <c r="C3659" s="11">
        <v>3</v>
      </c>
      <c r="D3659" s="11">
        <v>0.05</v>
      </c>
    </row>
    <row r="3660" spans="1:4" x14ac:dyDescent="0.25">
      <c r="A3660" s="11">
        <v>1485.05</v>
      </c>
      <c r="B3660" s="11">
        <v>988.31</v>
      </c>
      <c r="C3660" s="11">
        <v>1</v>
      </c>
      <c r="D3660" s="11">
        <v>0.05</v>
      </c>
    </row>
    <row r="3661" spans="1:4" x14ac:dyDescent="0.25">
      <c r="A3661" s="11">
        <v>1102.791777777778</v>
      </c>
      <c r="B3661" s="11">
        <v>164.01</v>
      </c>
      <c r="C3661" s="11">
        <v>5</v>
      </c>
      <c r="D3661" s="11">
        <v>0</v>
      </c>
    </row>
    <row r="3662" spans="1:4" x14ac:dyDescent="0.25">
      <c r="A3662" s="11">
        <v>1342.75</v>
      </c>
      <c r="B3662" s="11">
        <v>797.94</v>
      </c>
      <c r="C3662" s="11">
        <v>2</v>
      </c>
      <c r="D3662" s="11">
        <v>0.05</v>
      </c>
    </row>
    <row r="3663" spans="1:4" x14ac:dyDescent="0.25">
      <c r="A3663" s="11">
        <v>1193.0899999999999</v>
      </c>
      <c r="B3663" s="11">
        <v>818.24</v>
      </c>
      <c r="C3663" s="11">
        <v>3</v>
      </c>
      <c r="D3663" s="11">
        <v>0</v>
      </c>
    </row>
    <row r="3664" spans="1:4" x14ac:dyDescent="0.25">
      <c r="A3664" s="11">
        <v>818.76</v>
      </c>
      <c r="B3664" s="11">
        <v>527.62</v>
      </c>
      <c r="C3664" s="11">
        <v>2</v>
      </c>
      <c r="D3664" s="11">
        <v>0.15</v>
      </c>
    </row>
    <row r="3665" spans="1:4" x14ac:dyDescent="0.25">
      <c r="A3665" s="11">
        <v>1015.76</v>
      </c>
      <c r="B3665" s="11">
        <v>584.4</v>
      </c>
      <c r="C3665" s="11">
        <v>4</v>
      </c>
      <c r="D3665" s="11">
        <v>0</v>
      </c>
    </row>
    <row r="3666" spans="1:4" x14ac:dyDescent="0.25">
      <c r="A3666" s="11">
        <v>109.78</v>
      </c>
      <c r="B3666" s="11">
        <v>70.59</v>
      </c>
      <c r="C3666" s="11">
        <v>4</v>
      </c>
      <c r="D3666" s="11">
        <v>0.05</v>
      </c>
    </row>
    <row r="3667" spans="1:4" x14ac:dyDescent="0.25">
      <c r="A3667" s="11">
        <v>429.15</v>
      </c>
      <c r="B3667" s="11">
        <v>258.72000000000003</v>
      </c>
      <c r="C3667" s="11">
        <v>2</v>
      </c>
      <c r="D3667" s="11">
        <v>0.15</v>
      </c>
    </row>
    <row r="3668" spans="1:4" x14ac:dyDescent="0.25">
      <c r="A3668" s="11">
        <v>1134.8</v>
      </c>
      <c r="B3668" s="11">
        <v>675.1</v>
      </c>
      <c r="C3668" s="11">
        <v>5</v>
      </c>
      <c r="D3668" s="11">
        <v>0.05</v>
      </c>
    </row>
    <row r="3669" spans="1:4" x14ac:dyDescent="0.25">
      <c r="A3669" s="11">
        <v>540.94000000000005</v>
      </c>
      <c r="B3669" s="11">
        <v>398.25</v>
      </c>
      <c r="C3669" s="11">
        <v>1</v>
      </c>
      <c r="D3669" s="11">
        <v>0.1</v>
      </c>
    </row>
    <row r="3670" spans="1:4" x14ac:dyDescent="0.25">
      <c r="A3670" s="11">
        <v>428.05</v>
      </c>
      <c r="B3670" s="11">
        <v>246.07</v>
      </c>
      <c r="C3670" s="11">
        <v>1</v>
      </c>
      <c r="D3670" s="11">
        <v>0.05</v>
      </c>
    </row>
    <row r="3671" spans="1:4" x14ac:dyDescent="0.25">
      <c r="A3671" s="11">
        <v>109.78</v>
      </c>
      <c r="B3671" s="11">
        <v>70.59</v>
      </c>
      <c r="C3671" s="11">
        <v>2</v>
      </c>
      <c r="D3671" s="11">
        <v>0.1</v>
      </c>
    </row>
    <row r="3672" spans="1:4" x14ac:dyDescent="0.25">
      <c r="A3672" s="11">
        <v>1952.65</v>
      </c>
      <c r="B3672" s="11">
        <v>1451.27</v>
      </c>
      <c r="C3672" s="11">
        <v>2</v>
      </c>
      <c r="D3672" s="11">
        <v>0.15</v>
      </c>
    </row>
    <row r="3673" spans="1:4" x14ac:dyDescent="0.25">
      <c r="A3673" s="11">
        <v>1878.47</v>
      </c>
      <c r="B3673" s="11">
        <v>1014.91</v>
      </c>
      <c r="C3673" s="11">
        <v>5</v>
      </c>
      <c r="D3673" s="11">
        <v>0</v>
      </c>
    </row>
    <row r="3674" spans="1:4" x14ac:dyDescent="0.25">
      <c r="A3674" s="11">
        <v>1216.3599999999999</v>
      </c>
      <c r="B3674" s="11">
        <v>794.8</v>
      </c>
      <c r="C3674" s="11">
        <v>5</v>
      </c>
      <c r="D3674" s="11">
        <v>0.05</v>
      </c>
    </row>
    <row r="3675" spans="1:4" x14ac:dyDescent="0.25">
      <c r="A3675" s="11">
        <v>429.15</v>
      </c>
      <c r="B3675" s="11">
        <v>258.72000000000003</v>
      </c>
      <c r="C3675" s="11">
        <v>2</v>
      </c>
      <c r="D3675" s="11">
        <v>0.05</v>
      </c>
    </row>
    <row r="3676" spans="1:4" x14ac:dyDescent="0.25">
      <c r="A3676" s="11">
        <v>388.26</v>
      </c>
      <c r="B3676" s="11">
        <v>199.3</v>
      </c>
      <c r="C3676" s="11">
        <v>5</v>
      </c>
      <c r="D3676" s="11">
        <v>0.15</v>
      </c>
    </row>
    <row r="3677" spans="1:4" x14ac:dyDescent="0.25">
      <c r="A3677" s="11">
        <v>1879.08</v>
      </c>
      <c r="B3677" s="11">
        <v>1004.56</v>
      </c>
      <c r="C3677" s="11">
        <v>1</v>
      </c>
      <c r="D3677" s="11">
        <v>0.15</v>
      </c>
    </row>
    <row r="3678" spans="1:4" x14ac:dyDescent="0.25">
      <c r="A3678" s="11">
        <v>1286.55</v>
      </c>
      <c r="B3678" s="11">
        <v>797.54</v>
      </c>
      <c r="C3678" s="11">
        <v>5</v>
      </c>
      <c r="D3678" s="11">
        <v>0.05</v>
      </c>
    </row>
    <row r="3679" spans="1:4" x14ac:dyDescent="0.25">
      <c r="A3679" s="11">
        <v>1342.75</v>
      </c>
      <c r="B3679" s="11">
        <v>797.94</v>
      </c>
      <c r="C3679" s="11">
        <v>1</v>
      </c>
      <c r="D3679" s="11">
        <v>0</v>
      </c>
    </row>
    <row r="3680" spans="1:4" x14ac:dyDescent="0.25">
      <c r="A3680" s="11">
        <v>1487.41</v>
      </c>
      <c r="B3680" s="11">
        <v>813.07</v>
      </c>
      <c r="C3680" s="11">
        <v>4</v>
      </c>
      <c r="D3680" s="11">
        <v>0.05</v>
      </c>
    </row>
    <row r="3681" spans="1:4" x14ac:dyDescent="0.25">
      <c r="A3681" s="11">
        <v>1165.3699999999999</v>
      </c>
      <c r="B3681" s="11">
        <v>926.55</v>
      </c>
      <c r="C3681" s="11">
        <v>5</v>
      </c>
      <c r="D3681" s="11">
        <v>0.1</v>
      </c>
    </row>
    <row r="3682" spans="1:4" x14ac:dyDescent="0.25">
      <c r="A3682" s="11">
        <v>388.26</v>
      </c>
      <c r="B3682" s="11">
        <v>199.3</v>
      </c>
      <c r="C3682" s="11">
        <v>4</v>
      </c>
      <c r="D3682" s="11">
        <v>0.05</v>
      </c>
    </row>
    <row r="3683" spans="1:4" x14ac:dyDescent="0.25">
      <c r="A3683" s="11">
        <v>1102.791777777778</v>
      </c>
      <c r="B3683" s="11">
        <v>242.98</v>
      </c>
      <c r="C3683" s="11">
        <v>3</v>
      </c>
      <c r="D3683" s="11">
        <v>0</v>
      </c>
    </row>
    <row r="3684" spans="1:4" x14ac:dyDescent="0.25">
      <c r="A3684" s="11">
        <v>1798.97</v>
      </c>
      <c r="B3684" s="11">
        <v>1329.15</v>
      </c>
      <c r="C3684" s="11">
        <v>1</v>
      </c>
      <c r="D3684" s="11">
        <v>0.05</v>
      </c>
    </row>
    <row r="3685" spans="1:4" x14ac:dyDescent="0.25">
      <c r="A3685" s="11">
        <v>673.78</v>
      </c>
      <c r="B3685" s="11">
        <v>363.33</v>
      </c>
      <c r="C3685" s="11">
        <v>3</v>
      </c>
      <c r="D3685" s="11">
        <v>0.15</v>
      </c>
    </row>
    <row r="3686" spans="1:4" x14ac:dyDescent="0.25">
      <c r="A3686" s="11">
        <v>388.26</v>
      </c>
      <c r="B3686" s="11">
        <v>199.3</v>
      </c>
      <c r="C3686" s="11">
        <v>1</v>
      </c>
      <c r="D3686" s="11">
        <v>0.05</v>
      </c>
    </row>
    <row r="3687" spans="1:4" x14ac:dyDescent="0.25">
      <c r="A3687" s="11">
        <v>388.26</v>
      </c>
      <c r="B3687" s="11">
        <v>199.3</v>
      </c>
      <c r="C3687" s="11">
        <v>1</v>
      </c>
      <c r="D3687" s="11">
        <v>0</v>
      </c>
    </row>
    <row r="3688" spans="1:4" x14ac:dyDescent="0.25">
      <c r="A3688" s="11">
        <v>564.41999999999996</v>
      </c>
      <c r="B3688" s="11">
        <v>293.95999999999998</v>
      </c>
      <c r="C3688" s="11">
        <v>4</v>
      </c>
      <c r="D3688" s="11">
        <v>0.1</v>
      </c>
    </row>
    <row r="3689" spans="1:4" x14ac:dyDescent="0.25">
      <c r="A3689" s="11">
        <v>1246.1099999999999</v>
      </c>
      <c r="B3689" s="11">
        <v>833.52</v>
      </c>
      <c r="C3689" s="11">
        <v>4</v>
      </c>
      <c r="D3689" s="11">
        <v>0</v>
      </c>
    </row>
    <row r="3690" spans="1:4" x14ac:dyDescent="0.25">
      <c r="A3690" s="11">
        <v>1562.43</v>
      </c>
      <c r="B3690" s="11">
        <v>1195.6300000000001</v>
      </c>
      <c r="C3690" s="11">
        <v>5</v>
      </c>
      <c r="D3690" s="11">
        <v>0.05</v>
      </c>
    </row>
    <row r="3691" spans="1:4" x14ac:dyDescent="0.25">
      <c r="A3691" s="11">
        <v>1474.12</v>
      </c>
      <c r="B3691" s="11">
        <v>764.02</v>
      </c>
      <c r="C3691" s="11">
        <v>2</v>
      </c>
      <c r="D3691" s="11">
        <v>0</v>
      </c>
    </row>
    <row r="3692" spans="1:4" x14ac:dyDescent="0.25">
      <c r="A3692" s="11">
        <v>1286.55</v>
      </c>
      <c r="B3692" s="11">
        <v>797.54</v>
      </c>
      <c r="C3692" s="11">
        <v>1</v>
      </c>
      <c r="D3692" s="11">
        <v>0</v>
      </c>
    </row>
    <row r="3693" spans="1:4" x14ac:dyDescent="0.25">
      <c r="A3693" s="11">
        <v>1487.41</v>
      </c>
      <c r="B3693" s="11">
        <v>813.07</v>
      </c>
      <c r="C3693" s="11">
        <v>4</v>
      </c>
      <c r="D3693" s="11">
        <v>0</v>
      </c>
    </row>
    <row r="3694" spans="1:4" x14ac:dyDescent="0.25">
      <c r="A3694" s="11">
        <v>564.41999999999996</v>
      </c>
      <c r="B3694" s="11">
        <v>293.95999999999998</v>
      </c>
      <c r="C3694" s="11">
        <v>2</v>
      </c>
      <c r="D3694" s="11">
        <v>0.15</v>
      </c>
    </row>
    <row r="3695" spans="1:4" x14ac:dyDescent="0.25">
      <c r="A3695" s="11">
        <v>1095.72</v>
      </c>
      <c r="B3695" s="11">
        <v>822.2</v>
      </c>
      <c r="C3695" s="11">
        <v>1</v>
      </c>
      <c r="D3695" s="11">
        <v>0.05</v>
      </c>
    </row>
    <row r="3696" spans="1:4" x14ac:dyDescent="0.25">
      <c r="A3696" s="11">
        <v>1879.08</v>
      </c>
      <c r="B3696" s="11">
        <v>1004.56</v>
      </c>
      <c r="C3696" s="11">
        <v>3</v>
      </c>
      <c r="D3696" s="11">
        <v>0.05</v>
      </c>
    </row>
    <row r="3697" spans="1:4" x14ac:dyDescent="0.25">
      <c r="A3697" s="11">
        <v>1102.791777777778</v>
      </c>
      <c r="B3697" s="11">
        <v>169.03</v>
      </c>
      <c r="C3697" s="11">
        <v>5</v>
      </c>
      <c r="D3697" s="11">
        <v>0.05</v>
      </c>
    </row>
    <row r="3698" spans="1:4" x14ac:dyDescent="0.25">
      <c r="A3698" s="11">
        <v>1102.791777777778</v>
      </c>
      <c r="B3698" s="11">
        <v>242.98</v>
      </c>
      <c r="C3698" s="11">
        <v>5</v>
      </c>
      <c r="D3698" s="11">
        <v>0.1</v>
      </c>
    </row>
    <row r="3699" spans="1:4" x14ac:dyDescent="0.25">
      <c r="A3699" s="11">
        <v>1673.69</v>
      </c>
      <c r="B3699" s="11">
        <v>1323.38</v>
      </c>
      <c r="C3699" s="11">
        <v>1</v>
      </c>
      <c r="D3699" s="11">
        <v>0.1</v>
      </c>
    </row>
    <row r="3700" spans="1:4" x14ac:dyDescent="0.25">
      <c r="A3700" s="11">
        <v>1485.05</v>
      </c>
      <c r="B3700" s="11">
        <v>988.31</v>
      </c>
      <c r="C3700" s="11">
        <v>5</v>
      </c>
      <c r="D3700" s="11">
        <v>0.05</v>
      </c>
    </row>
    <row r="3701" spans="1:4" x14ac:dyDescent="0.25">
      <c r="A3701" s="11">
        <v>1798.97</v>
      </c>
      <c r="B3701" s="11">
        <v>1329.15</v>
      </c>
      <c r="C3701" s="11">
        <v>3</v>
      </c>
      <c r="D3701" s="11">
        <v>0.1</v>
      </c>
    </row>
    <row r="3702" spans="1:4" x14ac:dyDescent="0.25">
      <c r="A3702" s="11">
        <v>1102.791777777778</v>
      </c>
      <c r="B3702" s="11">
        <v>742.26521739130465</v>
      </c>
      <c r="C3702" s="11">
        <v>3</v>
      </c>
      <c r="D3702" s="11">
        <v>0.05</v>
      </c>
    </row>
    <row r="3703" spans="1:4" x14ac:dyDescent="0.25">
      <c r="A3703" s="11">
        <v>1102.791777777778</v>
      </c>
      <c r="B3703" s="11">
        <v>169.03</v>
      </c>
      <c r="C3703" s="11">
        <v>4</v>
      </c>
      <c r="D3703" s="11">
        <v>0.05</v>
      </c>
    </row>
    <row r="3704" spans="1:4" x14ac:dyDescent="0.25">
      <c r="A3704" s="11">
        <v>1095.72</v>
      </c>
      <c r="B3704" s="11">
        <v>822.2</v>
      </c>
      <c r="C3704" s="11">
        <v>5</v>
      </c>
      <c r="D3704" s="11">
        <v>0.1</v>
      </c>
    </row>
    <row r="3705" spans="1:4" x14ac:dyDescent="0.25">
      <c r="A3705" s="11">
        <v>1501.46</v>
      </c>
      <c r="B3705" s="11">
        <v>1167.73</v>
      </c>
      <c r="C3705" s="11">
        <v>3</v>
      </c>
      <c r="D3705" s="11">
        <v>0.05</v>
      </c>
    </row>
    <row r="3706" spans="1:4" x14ac:dyDescent="0.25">
      <c r="A3706" s="11">
        <v>1878.47</v>
      </c>
      <c r="B3706" s="11">
        <v>1014.91</v>
      </c>
      <c r="C3706" s="11">
        <v>2</v>
      </c>
      <c r="D3706" s="11">
        <v>0.15</v>
      </c>
    </row>
    <row r="3707" spans="1:4" x14ac:dyDescent="0.25">
      <c r="A3707" s="11">
        <v>673.78</v>
      </c>
      <c r="B3707" s="11">
        <v>363.33</v>
      </c>
      <c r="C3707" s="11">
        <v>3</v>
      </c>
      <c r="D3707" s="11">
        <v>0.05</v>
      </c>
    </row>
    <row r="3708" spans="1:4" x14ac:dyDescent="0.25">
      <c r="A3708" s="11">
        <v>248.57</v>
      </c>
      <c r="B3708" s="11">
        <v>190.67</v>
      </c>
      <c r="C3708" s="11">
        <v>4</v>
      </c>
      <c r="D3708" s="11">
        <v>0.05</v>
      </c>
    </row>
    <row r="3709" spans="1:4" x14ac:dyDescent="0.25">
      <c r="A3709" s="11">
        <v>1216.3599999999999</v>
      </c>
      <c r="B3709" s="11">
        <v>794.8</v>
      </c>
      <c r="C3709" s="11">
        <v>4</v>
      </c>
      <c r="D3709" s="11">
        <v>0.05</v>
      </c>
    </row>
    <row r="3710" spans="1:4" x14ac:dyDescent="0.25">
      <c r="A3710" s="11">
        <v>1272.23</v>
      </c>
      <c r="B3710" s="11">
        <v>952.65</v>
      </c>
      <c r="C3710" s="11">
        <v>1</v>
      </c>
      <c r="D3710" s="11">
        <v>0.15</v>
      </c>
    </row>
    <row r="3711" spans="1:4" x14ac:dyDescent="0.25">
      <c r="A3711" s="11">
        <v>1879.08</v>
      </c>
      <c r="B3711" s="11">
        <v>1004.56</v>
      </c>
      <c r="C3711" s="11">
        <v>4</v>
      </c>
      <c r="D3711" s="11">
        <v>0.1</v>
      </c>
    </row>
    <row r="3712" spans="1:4" x14ac:dyDescent="0.25">
      <c r="A3712" s="11">
        <v>673.78</v>
      </c>
      <c r="B3712" s="11">
        <v>363.33</v>
      </c>
      <c r="C3712" s="11">
        <v>5</v>
      </c>
      <c r="D3712" s="11">
        <v>0</v>
      </c>
    </row>
    <row r="3713" spans="1:4" x14ac:dyDescent="0.25">
      <c r="A3713" s="11">
        <v>1853.77</v>
      </c>
      <c r="B3713" s="11">
        <v>1363.52</v>
      </c>
      <c r="C3713" s="11">
        <v>3</v>
      </c>
      <c r="D3713" s="11">
        <v>0.05</v>
      </c>
    </row>
    <row r="3714" spans="1:4" x14ac:dyDescent="0.25">
      <c r="A3714" s="11">
        <v>1762.92</v>
      </c>
      <c r="B3714" s="11">
        <v>1346.48</v>
      </c>
      <c r="C3714" s="11">
        <v>3</v>
      </c>
      <c r="D3714" s="11">
        <v>0.1</v>
      </c>
    </row>
    <row r="3715" spans="1:4" x14ac:dyDescent="0.25">
      <c r="A3715" s="11">
        <v>564.41999999999996</v>
      </c>
      <c r="B3715" s="11">
        <v>293.95999999999998</v>
      </c>
      <c r="C3715" s="11">
        <v>4</v>
      </c>
      <c r="D3715" s="11">
        <v>0.15</v>
      </c>
    </row>
    <row r="3716" spans="1:4" x14ac:dyDescent="0.25">
      <c r="A3716" s="11">
        <v>1216.3599999999999</v>
      </c>
      <c r="B3716" s="11">
        <v>794.8</v>
      </c>
      <c r="C3716" s="11">
        <v>1</v>
      </c>
      <c r="D3716" s="11">
        <v>0.1</v>
      </c>
    </row>
    <row r="3717" spans="1:4" x14ac:dyDescent="0.25">
      <c r="A3717" s="11">
        <v>1853.77</v>
      </c>
      <c r="B3717" s="11">
        <v>1363.52</v>
      </c>
      <c r="C3717" s="11">
        <v>2</v>
      </c>
      <c r="D3717" s="11">
        <v>0</v>
      </c>
    </row>
    <row r="3718" spans="1:4" x14ac:dyDescent="0.25">
      <c r="A3718" s="11">
        <v>1165.3699999999999</v>
      </c>
      <c r="B3718" s="11">
        <v>926.55</v>
      </c>
      <c r="C3718" s="11">
        <v>5</v>
      </c>
      <c r="D3718" s="11">
        <v>0.15</v>
      </c>
    </row>
    <row r="3719" spans="1:4" x14ac:dyDescent="0.25">
      <c r="A3719" s="11">
        <v>429.15</v>
      </c>
      <c r="B3719" s="11">
        <v>258.72000000000003</v>
      </c>
      <c r="C3719" s="11">
        <v>3</v>
      </c>
      <c r="D3719" s="11">
        <v>0.15</v>
      </c>
    </row>
    <row r="3720" spans="1:4" x14ac:dyDescent="0.25">
      <c r="A3720" s="11">
        <v>428.05</v>
      </c>
      <c r="B3720" s="11">
        <v>246.07</v>
      </c>
      <c r="C3720" s="11">
        <v>5</v>
      </c>
      <c r="D3720" s="11">
        <v>0</v>
      </c>
    </row>
    <row r="3721" spans="1:4" x14ac:dyDescent="0.25">
      <c r="A3721" s="11">
        <v>123.19</v>
      </c>
      <c r="B3721" s="11">
        <v>80.36</v>
      </c>
      <c r="C3721" s="11">
        <v>3</v>
      </c>
      <c r="D3721" s="11">
        <v>0.15</v>
      </c>
    </row>
    <row r="3722" spans="1:4" x14ac:dyDescent="0.25">
      <c r="A3722" s="11">
        <v>1745.61</v>
      </c>
      <c r="B3722" s="11">
        <v>1322.44</v>
      </c>
      <c r="C3722" s="11">
        <v>1</v>
      </c>
      <c r="D3722" s="11">
        <v>0.05</v>
      </c>
    </row>
    <row r="3723" spans="1:4" x14ac:dyDescent="0.25">
      <c r="A3723" s="11">
        <v>540.94000000000005</v>
      </c>
      <c r="B3723" s="11">
        <v>398.25</v>
      </c>
      <c r="C3723" s="11">
        <v>1</v>
      </c>
      <c r="D3723" s="11">
        <v>0.15</v>
      </c>
    </row>
    <row r="3724" spans="1:4" x14ac:dyDescent="0.25">
      <c r="A3724" s="11">
        <v>270.45</v>
      </c>
      <c r="B3724" s="11">
        <v>742.26521739130465</v>
      </c>
      <c r="C3724" s="11">
        <v>1</v>
      </c>
      <c r="D3724" s="11">
        <v>0.05</v>
      </c>
    </row>
    <row r="3725" spans="1:4" x14ac:dyDescent="0.25">
      <c r="A3725" s="11">
        <v>1853.77</v>
      </c>
      <c r="B3725" s="11">
        <v>1363.52</v>
      </c>
      <c r="C3725" s="11">
        <v>1</v>
      </c>
      <c r="D3725" s="11">
        <v>0.15</v>
      </c>
    </row>
    <row r="3726" spans="1:4" x14ac:dyDescent="0.25">
      <c r="A3726" s="11">
        <v>109.78</v>
      </c>
      <c r="B3726" s="11">
        <v>70.59</v>
      </c>
      <c r="C3726" s="11">
        <v>2</v>
      </c>
      <c r="D3726" s="11">
        <v>0.15</v>
      </c>
    </row>
    <row r="3727" spans="1:4" x14ac:dyDescent="0.25">
      <c r="A3727" s="11">
        <v>1079.8900000000001</v>
      </c>
      <c r="B3727" s="11">
        <v>703.83</v>
      </c>
      <c r="C3727" s="11">
        <v>5</v>
      </c>
      <c r="D3727" s="11">
        <v>0.05</v>
      </c>
    </row>
    <row r="3728" spans="1:4" x14ac:dyDescent="0.25">
      <c r="A3728" s="11">
        <v>109.78</v>
      </c>
      <c r="B3728" s="11">
        <v>70.59</v>
      </c>
      <c r="C3728" s="11">
        <v>2</v>
      </c>
      <c r="D3728" s="11">
        <v>0.05</v>
      </c>
    </row>
    <row r="3729" spans="1:4" x14ac:dyDescent="0.25">
      <c r="A3729" s="11">
        <v>1015.76</v>
      </c>
      <c r="B3729" s="11">
        <v>584.4</v>
      </c>
      <c r="C3729" s="11">
        <v>3</v>
      </c>
      <c r="D3729" s="11">
        <v>0.1</v>
      </c>
    </row>
    <row r="3730" spans="1:4" x14ac:dyDescent="0.25">
      <c r="A3730" s="11">
        <v>29.24</v>
      </c>
      <c r="B3730" s="11">
        <v>742.26521739130465</v>
      </c>
      <c r="C3730" s="11">
        <v>1</v>
      </c>
      <c r="D3730" s="11">
        <v>0.05</v>
      </c>
    </row>
    <row r="3731" spans="1:4" x14ac:dyDescent="0.25">
      <c r="A3731" s="11">
        <v>1952.65</v>
      </c>
      <c r="B3731" s="11">
        <v>1451.27</v>
      </c>
      <c r="C3731" s="11">
        <v>3</v>
      </c>
      <c r="D3731" s="11">
        <v>0.1</v>
      </c>
    </row>
    <row r="3732" spans="1:4" x14ac:dyDescent="0.25">
      <c r="A3732" s="11">
        <v>1474.12</v>
      </c>
      <c r="B3732" s="11">
        <v>764.02</v>
      </c>
      <c r="C3732" s="11">
        <v>1</v>
      </c>
      <c r="D3732" s="11">
        <v>0.1</v>
      </c>
    </row>
    <row r="3733" spans="1:4" x14ac:dyDescent="0.25">
      <c r="A3733" s="11">
        <v>1501.46</v>
      </c>
      <c r="B3733" s="11">
        <v>1167.73</v>
      </c>
      <c r="C3733" s="11">
        <v>2</v>
      </c>
      <c r="D3733" s="11">
        <v>0.15</v>
      </c>
    </row>
    <row r="3734" spans="1:4" x14ac:dyDescent="0.25">
      <c r="A3734" s="11">
        <v>318.05</v>
      </c>
      <c r="B3734" s="11">
        <v>742.26521739130465</v>
      </c>
      <c r="C3734" s="11">
        <v>4</v>
      </c>
      <c r="D3734" s="11">
        <v>0</v>
      </c>
    </row>
    <row r="3735" spans="1:4" x14ac:dyDescent="0.25">
      <c r="A3735" s="11">
        <v>1342.75</v>
      </c>
      <c r="B3735" s="11">
        <v>797.94</v>
      </c>
      <c r="C3735" s="11">
        <v>5</v>
      </c>
      <c r="D3735" s="11">
        <v>0.15</v>
      </c>
    </row>
    <row r="3736" spans="1:4" x14ac:dyDescent="0.25">
      <c r="A3736" s="11">
        <v>123.19</v>
      </c>
      <c r="B3736" s="11">
        <v>80.36</v>
      </c>
      <c r="C3736" s="11">
        <v>1</v>
      </c>
      <c r="D3736" s="11">
        <v>0.15</v>
      </c>
    </row>
    <row r="3737" spans="1:4" x14ac:dyDescent="0.25">
      <c r="A3737" s="11">
        <v>1342.75</v>
      </c>
      <c r="B3737" s="11">
        <v>797.94</v>
      </c>
      <c r="C3737" s="11">
        <v>4</v>
      </c>
      <c r="D3737" s="11">
        <v>0.15</v>
      </c>
    </row>
    <row r="3738" spans="1:4" x14ac:dyDescent="0.25">
      <c r="A3738" s="11">
        <v>1102.791777777778</v>
      </c>
      <c r="B3738" s="11">
        <v>316.63</v>
      </c>
      <c r="C3738" s="11">
        <v>3</v>
      </c>
      <c r="D3738" s="11">
        <v>0</v>
      </c>
    </row>
    <row r="3739" spans="1:4" x14ac:dyDescent="0.25">
      <c r="A3739" s="11">
        <v>318.05</v>
      </c>
      <c r="B3739" s="11">
        <v>742.26521739130465</v>
      </c>
      <c r="C3739" s="11">
        <v>1</v>
      </c>
      <c r="D3739" s="11">
        <v>0.15</v>
      </c>
    </row>
    <row r="3740" spans="1:4" x14ac:dyDescent="0.25">
      <c r="A3740" s="11">
        <v>429.15</v>
      </c>
      <c r="B3740" s="11">
        <v>258.72000000000003</v>
      </c>
      <c r="C3740" s="11">
        <v>1</v>
      </c>
      <c r="D3740" s="11">
        <v>0</v>
      </c>
    </row>
    <row r="3741" spans="1:4" x14ac:dyDescent="0.25">
      <c r="A3741" s="11">
        <v>673.78</v>
      </c>
      <c r="B3741" s="11">
        <v>363.33</v>
      </c>
      <c r="C3741" s="11">
        <v>4</v>
      </c>
      <c r="D3741" s="11">
        <v>0.15</v>
      </c>
    </row>
    <row r="3742" spans="1:4" x14ac:dyDescent="0.25">
      <c r="A3742" s="11">
        <v>1102.791777777778</v>
      </c>
      <c r="B3742" s="11">
        <v>742.26521739130465</v>
      </c>
      <c r="C3742" s="11">
        <v>5</v>
      </c>
      <c r="D3742" s="11">
        <v>0.1</v>
      </c>
    </row>
    <row r="3743" spans="1:4" x14ac:dyDescent="0.25">
      <c r="A3743" s="11">
        <v>248.57</v>
      </c>
      <c r="B3743" s="11">
        <v>190.67</v>
      </c>
      <c r="C3743" s="11">
        <v>4</v>
      </c>
      <c r="D3743" s="11">
        <v>0.05</v>
      </c>
    </row>
    <row r="3744" spans="1:4" x14ac:dyDescent="0.25">
      <c r="A3744" s="11">
        <v>318.05</v>
      </c>
      <c r="B3744" s="11">
        <v>742.26521739130465</v>
      </c>
      <c r="C3744" s="11">
        <v>5</v>
      </c>
      <c r="D3744" s="11">
        <v>0</v>
      </c>
    </row>
    <row r="3745" spans="1:4" x14ac:dyDescent="0.25">
      <c r="A3745" s="11">
        <v>1102.791777777778</v>
      </c>
      <c r="B3745" s="11">
        <v>742.26521739130465</v>
      </c>
      <c r="C3745" s="11">
        <v>5</v>
      </c>
      <c r="D3745" s="11">
        <v>0.15</v>
      </c>
    </row>
    <row r="3746" spans="1:4" x14ac:dyDescent="0.25">
      <c r="A3746" s="11">
        <v>1952.65</v>
      </c>
      <c r="B3746" s="11">
        <v>1451.27</v>
      </c>
      <c r="C3746" s="11">
        <v>1</v>
      </c>
      <c r="D3746" s="11">
        <v>0.1</v>
      </c>
    </row>
    <row r="3747" spans="1:4" x14ac:dyDescent="0.25">
      <c r="A3747" s="11">
        <v>818.76</v>
      </c>
      <c r="B3747" s="11">
        <v>527.62</v>
      </c>
      <c r="C3747" s="11">
        <v>2.9905584572117316</v>
      </c>
      <c r="D3747" s="11">
        <v>0</v>
      </c>
    </row>
    <row r="3748" spans="1:4" x14ac:dyDescent="0.25">
      <c r="A3748" s="11">
        <v>1879.08</v>
      </c>
      <c r="B3748" s="11">
        <v>1004.56</v>
      </c>
      <c r="C3748" s="11">
        <v>1</v>
      </c>
      <c r="D3748" s="11">
        <v>0.15</v>
      </c>
    </row>
    <row r="3749" spans="1:4" x14ac:dyDescent="0.25">
      <c r="A3749" s="11">
        <v>388.26</v>
      </c>
      <c r="B3749" s="11">
        <v>199.3</v>
      </c>
      <c r="C3749" s="11">
        <v>2</v>
      </c>
      <c r="D3749" s="11">
        <v>0.15</v>
      </c>
    </row>
    <row r="3750" spans="1:4" x14ac:dyDescent="0.25">
      <c r="A3750" s="11">
        <v>1342.75</v>
      </c>
      <c r="B3750" s="11">
        <v>797.94</v>
      </c>
      <c r="C3750" s="11">
        <v>4</v>
      </c>
      <c r="D3750" s="11">
        <v>0.15</v>
      </c>
    </row>
    <row r="3751" spans="1:4" x14ac:dyDescent="0.25">
      <c r="A3751" s="11">
        <v>1562.43</v>
      </c>
      <c r="B3751" s="11">
        <v>1195.6300000000001</v>
      </c>
      <c r="C3751" s="11">
        <v>5</v>
      </c>
      <c r="D3751" s="11">
        <v>0.1</v>
      </c>
    </row>
    <row r="3752" spans="1:4" x14ac:dyDescent="0.25">
      <c r="A3752" s="11">
        <v>818.76</v>
      </c>
      <c r="B3752" s="11">
        <v>527.62</v>
      </c>
      <c r="C3752" s="11">
        <v>3</v>
      </c>
      <c r="D3752" s="11">
        <v>0.15</v>
      </c>
    </row>
    <row r="3753" spans="1:4" x14ac:dyDescent="0.25">
      <c r="A3753" s="11">
        <v>318.05</v>
      </c>
      <c r="B3753" s="11">
        <v>742.26521739130465</v>
      </c>
      <c r="C3753" s="11">
        <v>5</v>
      </c>
      <c r="D3753" s="11">
        <v>0.15</v>
      </c>
    </row>
    <row r="3754" spans="1:4" x14ac:dyDescent="0.25">
      <c r="A3754" s="11">
        <v>1246.1099999999999</v>
      </c>
      <c r="B3754" s="11">
        <v>833.52</v>
      </c>
      <c r="C3754" s="11">
        <v>4</v>
      </c>
      <c r="D3754" s="11">
        <v>0.05</v>
      </c>
    </row>
    <row r="3755" spans="1:4" x14ac:dyDescent="0.25">
      <c r="A3755" s="11">
        <v>1197.18</v>
      </c>
      <c r="B3755" s="11">
        <v>722.74</v>
      </c>
      <c r="C3755" s="11">
        <v>4</v>
      </c>
      <c r="D3755" s="11">
        <v>0.1</v>
      </c>
    </row>
    <row r="3756" spans="1:4" x14ac:dyDescent="0.25">
      <c r="A3756" s="11">
        <v>1485.05</v>
      </c>
      <c r="B3756" s="11">
        <v>988.31</v>
      </c>
      <c r="C3756" s="11">
        <v>4</v>
      </c>
      <c r="D3756" s="11">
        <v>0.05</v>
      </c>
    </row>
    <row r="3757" spans="1:4" x14ac:dyDescent="0.25">
      <c r="A3757" s="11">
        <v>1853.77</v>
      </c>
      <c r="B3757" s="11">
        <v>1363.52</v>
      </c>
      <c r="C3757" s="11">
        <v>5</v>
      </c>
      <c r="D3757" s="11">
        <v>0.05</v>
      </c>
    </row>
    <row r="3758" spans="1:4" x14ac:dyDescent="0.25">
      <c r="A3758" s="11">
        <v>1246.1099999999999</v>
      </c>
      <c r="B3758" s="11">
        <v>833.52</v>
      </c>
      <c r="C3758" s="11">
        <v>3</v>
      </c>
      <c r="D3758" s="11">
        <v>0.05</v>
      </c>
    </row>
    <row r="3759" spans="1:4" x14ac:dyDescent="0.25">
      <c r="A3759" s="11">
        <v>1745.61</v>
      </c>
      <c r="B3759" s="11">
        <v>1322.44</v>
      </c>
      <c r="C3759" s="11">
        <v>1</v>
      </c>
      <c r="D3759" s="11">
        <v>0.15</v>
      </c>
    </row>
    <row r="3760" spans="1:4" x14ac:dyDescent="0.25">
      <c r="A3760" s="11">
        <v>1134.8</v>
      </c>
      <c r="B3760" s="11">
        <v>675.1</v>
      </c>
      <c r="C3760" s="11">
        <v>4</v>
      </c>
      <c r="D3760" s="11">
        <v>0.05</v>
      </c>
    </row>
    <row r="3761" spans="1:4" x14ac:dyDescent="0.25">
      <c r="A3761" s="11">
        <v>1635.01</v>
      </c>
      <c r="B3761" s="11">
        <v>1043.29</v>
      </c>
      <c r="C3761" s="11">
        <v>4</v>
      </c>
      <c r="D3761" s="11">
        <v>0.15</v>
      </c>
    </row>
    <row r="3762" spans="1:4" x14ac:dyDescent="0.25">
      <c r="A3762" s="11">
        <v>1102.791777777778</v>
      </c>
      <c r="B3762" s="11">
        <v>164.01</v>
      </c>
      <c r="C3762" s="11">
        <v>3</v>
      </c>
      <c r="D3762" s="11">
        <v>0</v>
      </c>
    </row>
    <row r="3763" spans="1:4" x14ac:dyDescent="0.25">
      <c r="A3763" s="11">
        <v>1015.76</v>
      </c>
      <c r="B3763" s="11">
        <v>584.4</v>
      </c>
      <c r="C3763" s="11">
        <v>5</v>
      </c>
      <c r="D3763" s="11">
        <v>7.5826487677821602E-2</v>
      </c>
    </row>
    <row r="3764" spans="1:4" x14ac:dyDescent="0.25">
      <c r="A3764" s="11">
        <v>428.05</v>
      </c>
      <c r="B3764" s="11">
        <v>246.07</v>
      </c>
      <c r="C3764" s="11">
        <v>3</v>
      </c>
      <c r="D3764" s="11">
        <v>0.05</v>
      </c>
    </row>
    <row r="3765" spans="1:4" x14ac:dyDescent="0.25">
      <c r="A3765" s="11">
        <v>1193.0899999999999</v>
      </c>
      <c r="B3765" s="11">
        <v>818.24</v>
      </c>
      <c r="C3765" s="11">
        <v>4</v>
      </c>
      <c r="D3765" s="11">
        <v>0</v>
      </c>
    </row>
    <row r="3766" spans="1:4" x14ac:dyDescent="0.25">
      <c r="A3766" s="11">
        <v>673.78</v>
      </c>
      <c r="B3766" s="11">
        <v>363.33</v>
      </c>
      <c r="C3766" s="11">
        <v>2</v>
      </c>
      <c r="D3766" s="11">
        <v>0</v>
      </c>
    </row>
    <row r="3767" spans="1:4" x14ac:dyDescent="0.25">
      <c r="A3767" s="11">
        <v>1102.791777777778</v>
      </c>
      <c r="B3767" s="11">
        <v>316.63</v>
      </c>
      <c r="C3767" s="11">
        <v>2</v>
      </c>
      <c r="D3767" s="11">
        <v>0.15</v>
      </c>
    </row>
    <row r="3768" spans="1:4" x14ac:dyDescent="0.25">
      <c r="A3768" s="11">
        <v>29.24</v>
      </c>
      <c r="B3768" s="11">
        <v>742.26521739130465</v>
      </c>
      <c r="C3768" s="11">
        <v>1</v>
      </c>
      <c r="D3768" s="11">
        <v>0</v>
      </c>
    </row>
    <row r="3769" spans="1:4" x14ac:dyDescent="0.25">
      <c r="A3769" s="11">
        <v>1272.23</v>
      </c>
      <c r="B3769" s="11">
        <v>952.65</v>
      </c>
      <c r="C3769" s="11">
        <v>1</v>
      </c>
      <c r="D3769" s="11">
        <v>0.1</v>
      </c>
    </row>
    <row r="3770" spans="1:4" x14ac:dyDescent="0.25">
      <c r="A3770" s="11">
        <v>428.05</v>
      </c>
      <c r="B3770" s="11">
        <v>246.07</v>
      </c>
      <c r="C3770" s="11">
        <v>3</v>
      </c>
      <c r="D3770" s="11">
        <v>0.05</v>
      </c>
    </row>
    <row r="3771" spans="1:4" x14ac:dyDescent="0.25">
      <c r="A3771" s="11">
        <v>1079.8900000000001</v>
      </c>
      <c r="B3771" s="11">
        <v>703.83</v>
      </c>
      <c r="C3771" s="11">
        <v>5</v>
      </c>
      <c r="D3771" s="11">
        <v>0.15</v>
      </c>
    </row>
    <row r="3772" spans="1:4" x14ac:dyDescent="0.25">
      <c r="A3772" s="11">
        <v>818.76</v>
      </c>
      <c r="B3772" s="11">
        <v>527.62</v>
      </c>
      <c r="C3772" s="11">
        <v>2</v>
      </c>
      <c r="D3772" s="11">
        <v>0.15</v>
      </c>
    </row>
    <row r="3773" spans="1:4" x14ac:dyDescent="0.25">
      <c r="A3773" s="11">
        <v>29.24</v>
      </c>
      <c r="B3773" s="11">
        <v>742.26521739130465</v>
      </c>
      <c r="C3773" s="11">
        <v>5</v>
      </c>
      <c r="D3773" s="11">
        <v>0.05</v>
      </c>
    </row>
    <row r="3774" spans="1:4" x14ac:dyDescent="0.25">
      <c r="A3774" s="11">
        <v>25.57</v>
      </c>
      <c r="B3774" s="11">
        <v>19.05</v>
      </c>
      <c r="C3774" s="11">
        <v>1</v>
      </c>
      <c r="D3774" s="11">
        <v>0</v>
      </c>
    </row>
    <row r="3775" spans="1:4" x14ac:dyDescent="0.25">
      <c r="A3775" s="11">
        <v>818.76</v>
      </c>
      <c r="B3775" s="11">
        <v>527.62</v>
      </c>
      <c r="C3775" s="11">
        <v>2</v>
      </c>
      <c r="D3775" s="11">
        <v>0.05</v>
      </c>
    </row>
    <row r="3776" spans="1:4" x14ac:dyDescent="0.25">
      <c r="A3776" s="11">
        <v>248.57</v>
      </c>
      <c r="B3776" s="11">
        <v>190.67</v>
      </c>
      <c r="C3776" s="11">
        <v>1</v>
      </c>
      <c r="D3776" s="11">
        <v>0.05</v>
      </c>
    </row>
    <row r="3777" spans="1:4" x14ac:dyDescent="0.25">
      <c r="A3777" s="11">
        <v>1095.72</v>
      </c>
      <c r="B3777" s="11">
        <v>822.2</v>
      </c>
      <c r="C3777" s="11">
        <v>3</v>
      </c>
      <c r="D3777" s="11">
        <v>0.1</v>
      </c>
    </row>
    <row r="3778" spans="1:4" x14ac:dyDescent="0.25">
      <c r="A3778" s="11">
        <v>1485.05</v>
      </c>
      <c r="B3778" s="11">
        <v>988.31</v>
      </c>
      <c r="C3778" s="11">
        <v>3</v>
      </c>
      <c r="D3778" s="11">
        <v>0</v>
      </c>
    </row>
    <row r="3779" spans="1:4" x14ac:dyDescent="0.25">
      <c r="A3779" s="11">
        <v>1485.05</v>
      </c>
      <c r="B3779" s="11">
        <v>988.31</v>
      </c>
      <c r="C3779" s="11">
        <v>2</v>
      </c>
      <c r="D3779" s="11">
        <v>0.1</v>
      </c>
    </row>
    <row r="3780" spans="1:4" x14ac:dyDescent="0.25">
      <c r="A3780" s="11">
        <v>1853.77</v>
      </c>
      <c r="B3780" s="11">
        <v>1363.52</v>
      </c>
      <c r="C3780" s="11">
        <v>4</v>
      </c>
      <c r="D3780" s="11">
        <v>0.1</v>
      </c>
    </row>
    <row r="3781" spans="1:4" x14ac:dyDescent="0.25">
      <c r="A3781" s="11">
        <v>1197.18</v>
      </c>
      <c r="B3781" s="11">
        <v>722.74</v>
      </c>
      <c r="C3781" s="11">
        <v>2</v>
      </c>
      <c r="D3781" s="11">
        <v>0.05</v>
      </c>
    </row>
    <row r="3782" spans="1:4" x14ac:dyDescent="0.25">
      <c r="A3782" s="11">
        <v>1858.75</v>
      </c>
      <c r="B3782" s="11">
        <v>1451.16</v>
      </c>
      <c r="C3782" s="11">
        <v>1</v>
      </c>
      <c r="D3782" s="11">
        <v>0.05</v>
      </c>
    </row>
    <row r="3783" spans="1:4" x14ac:dyDescent="0.25">
      <c r="A3783" s="11">
        <v>1194.1199999999999</v>
      </c>
      <c r="B3783" s="11">
        <v>838.95</v>
      </c>
      <c r="C3783" s="11">
        <v>2</v>
      </c>
      <c r="D3783" s="11">
        <v>0.15</v>
      </c>
    </row>
    <row r="3784" spans="1:4" x14ac:dyDescent="0.25">
      <c r="A3784" s="11">
        <v>1102.791777777778</v>
      </c>
      <c r="B3784" s="11">
        <v>169.03</v>
      </c>
      <c r="C3784" s="11">
        <v>5</v>
      </c>
      <c r="D3784" s="11">
        <v>0.15</v>
      </c>
    </row>
    <row r="3785" spans="1:4" x14ac:dyDescent="0.25">
      <c r="A3785" s="11">
        <v>1216.3599999999999</v>
      </c>
      <c r="B3785" s="11">
        <v>794.8</v>
      </c>
      <c r="C3785" s="11">
        <v>3</v>
      </c>
      <c r="D3785" s="11">
        <v>0.15</v>
      </c>
    </row>
    <row r="3786" spans="1:4" x14ac:dyDescent="0.25">
      <c r="A3786" s="11">
        <v>1474.12</v>
      </c>
      <c r="B3786" s="11">
        <v>764.02</v>
      </c>
      <c r="C3786" s="11">
        <v>3</v>
      </c>
      <c r="D3786" s="11">
        <v>0.05</v>
      </c>
    </row>
    <row r="3787" spans="1:4" x14ac:dyDescent="0.25">
      <c r="A3787" s="11">
        <v>1134.8</v>
      </c>
      <c r="B3787" s="11">
        <v>675.1</v>
      </c>
      <c r="C3787" s="11">
        <v>5</v>
      </c>
      <c r="D3787" s="11">
        <v>0.15</v>
      </c>
    </row>
    <row r="3788" spans="1:4" x14ac:dyDescent="0.25">
      <c r="A3788" s="11">
        <v>1102.791777777778</v>
      </c>
      <c r="B3788" s="11">
        <v>742.26521739130465</v>
      </c>
      <c r="C3788" s="11">
        <v>4</v>
      </c>
      <c r="D3788" s="11">
        <v>0.1</v>
      </c>
    </row>
    <row r="3789" spans="1:4" x14ac:dyDescent="0.25">
      <c r="A3789" s="11">
        <v>1342.75</v>
      </c>
      <c r="B3789" s="11">
        <v>797.94</v>
      </c>
      <c r="C3789" s="11">
        <v>3</v>
      </c>
      <c r="D3789" s="11">
        <v>0.05</v>
      </c>
    </row>
    <row r="3790" spans="1:4" x14ac:dyDescent="0.25">
      <c r="A3790" s="11">
        <v>1286.55</v>
      </c>
      <c r="B3790" s="11">
        <v>797.54</v>
      </c>
      <c r="C3790" s="11">
        <v>4</v>
      </c>
      <c r="D3790" s="11">
        <v>0.05</v>
      </c>
    </row>
    <row r="3791" spans="1:4" x14ac:dyDescent="0.25">
      <c r="A3791" s="11">
        <v>1562.43</v>
      </c>
      <c r="B3791" s="11">
        <v>1195.6300000000001</v>
      </c>
      <c r="C3791" s="11">
        <v>4</v>
      </c>
      <c r="D3791" s="11">
        <v>0</v>
      </c>
    </row>
    <row r="3792" spans="1:4" x14ac:dyDescent="0.25">
      <c r="A3792" s="11">
        <v>540.94000000000005</v>
      </c>
      <c r="B3792" s="11">
        <v>398.25</v>
      </c>
      <c r="C3792" s="11">
        <v>4</v>
      </c>
      <c r="D3792" s="11">
        <v>0.15</v>
      </c>
    </row>
    <row r="3793" spans="1:4" x14ac:dyDescent="0.25">
      <c r="A3793" s="11">
        <v>1745.61</v>
      </c>
      <c r="B3793" s="11">
        <v>1322.44</v>
      </c>
      <c r="C3793" s="11">
        <v>4</v>
      </c>
      <c r="D3793" s="11">
        <v>0</v>
      </c>
    </row>
    <row r="3794" spans="1:4" x14ac:dyDescent="0.25">
      <c r="A3794" s="11">
        <v>1102.791777777778</v>
      </c>
      <c r="B3794" s="11">
        <v>169.03</v>
      </c>
      <c r="C3794" s="11">
        <v>1</v>
      </c>
      <c r="D3794" s="11">
        <v>0.15</v>
      </c>
    </row>
    <row r="3795" spans="1:4" x14ac:dyDescent="0.25">
      <c r="A3795" s="11">
        <v>1485.05</v>
      </c>
      <c r="B3795" s="11">
        <v>988.31</v>
      </c>
      <c r="C3795" s="11">
        <v>5</v>
      </c>
      <c r="D3795" s="11">
        <v>0.1</v>
      </c>
    </row>
    <row r="3796" spans="1:4" x14ac:dyDescent="0.25">
      <c r="A3796" s="11">
        <v>1853.77</v>
      </c>
      <c r="B3796" s="11">
        <v>1363.52</v>
      </c>
      <c r="C3796" s="11">
        <v>4</v>
      </c>
      <c r="D3796" s="11">
        <v>0.05</v>
      </c>
    </row>
    <row r="3797" spans="1:4" x14ac:dyDescent="0.25">
      <c r="A3797" s="11">
        <v>1079.8900000000001</v>
      </c>
      <c r="B3797" s="11">
        <v>703.83</v>
      </c>
      <c r="C3797" s="11">
        <v>3</v>
      </c>
      <c r="D3797" s="11">
        <v>0.05</v>
      </c>
    </row>
    <row r="3798" spans="1:4" x14ac:dyDescent="0.25">
      <c r="A3798" s="11">
        <v>109.78</v>
      </c>
      <c r="B3798" s="11">
        <v>70.59</v>
      </c>
      <c r="C3798" s="11">
        <v>1</v>
      </c>
      <c r="D3798" s="11">
        <v>0.15</v>
      </c>
    </row>
    <row r="3799" spans="1:4" x14ac:dyDescent="0.25">
      <c r="A3799" s="11">
        <v>1015.76</v>
      </c>
      <c r="B3799" s="11">
        <v>584.4</v>
      </c>
      <c r="C3799" s="11">
        <v>2</v>
      </c>
      <c r="D3799" s="11">
        <v>0.15</v>
      </c>
    </row>
    <row r="3800" spans="1:4" x14ac:dyDescent="0.25">
      <c r="A3800" s="11">
        <v>1286.55</v>
      </c>
      <c r="B3800" s="11">
        <v>797.54</v>
      </c>
      <c r="C3800" s="11">
        <v>1</v>
      </c>
      <c r="D3800" s="11">
        <v>0.1</v>
      </c>
    </row>
    <row r="3801" spans="1:4" x14ac:dyDescent="0.25">
      <c r="A3801" s="11">
        <v>428.05</v>
      </c>
      <c r="B3801" s="11">
        <v>246.07</v>
      </c>
      <c r="C3801" s="11">
        <v>2</v>
      </c>
      <c r="D3801" s="11">
        <v>0.1</v>
      </c>
    </row>
    <row r="3802" spans="1:4" x14ac:dyDescent="0.25">
      <c r="A3802" s="11">
        <v>318.05</v>
      </c>
      <c r="B3802" s="11">
        <v>742.26521739130465</v>
      </c>
      <c r="C3802" s="11">
        <v>3</v>
      </c>
      <c r="D3802" s="11">
        <v>0.1</v>
      </c>
    </row>
    <row r="3803" spans="1:4" x14ac:dyDescent="0.25">
      <c r="A3803" s="11">
        <v>540.94000000000005</v>
      </c>
      <c r="B3803" s="11">
        <v>398.25</v>
      </c>
      <c r="C3803" s="11">
        <v>4</v>
      </c>
      <c r="D3803" s="11">
        <v>0.05</v>
      </c>
    </row>
    <row r="3804" spans="1:4" x14ac:dyDescent="0.25">
      <c r="A3804" s="11">
        <v>1095.72</v>
      </c>
      <c r="B3804" s="11">
        <v>822.2</v>
      </c>
      <c r="C3804" s="11">
        <v>4</v>
      </c>
      <c r="D3804" s="11">
        <v>0.15</v>
      </c>
    </row>
    <row r="3805" spans="1:4" x14ac:dyDescent="0.25">
      <c r="A3805" s="11">
        <v>673.78</v>
      </c>
      <c r="B3805" s="11">
        <v>363.33</v>
      </c>
      <c r="C3805" s="11">
        <v>4</v>
      </c>
      <c r="D3805" s="11">
        <v>0.1</v>
      </c>
    </row>
    <row r="3806" spans="1:4" x14ac:dyDescent="0.25">
      <c r="A3806" s="11">
        <v>1134.8</v>
      </c>
      <c r="B3806" s="11">
        <v>675.1</v>
      </c>
      <c r="C3806" s="11">
        <v>3</v>
      </c>
      <c r="D3806" s="11">
        <v>0</v>
      </c>
    </row>
    <row r="3807" spans="1:4" x14ac:dyDescent="0.25">
      <c r="A3807" s="11">
        <v>248.57</v>
      </c>
      <c r="B3807" s="11">
        <v>190.67</v>
      </c>
      <c r="C3807" s="11">
        <v>1</v>
      </c>
      <c r="D3807" s="11">
        <v>0.15</v>
      </c>
    </row>
    <row r="3808" spans="1:4" x14ac:dyDescent="0.25">
      <c r="A3808" s="11">
        <v>1193.0899999999999</v>
      </c>
      <c r="B3808" s="11">
        <v>818.24</v>
      </c>
      <c r="C3808" s="11">
        <v>5</v>
      </c>
      <c r="D3808" s="11">
        <v>0.15</v>
      </c>
    </row>
    <row r="3809" spans="1:4" x14ac:dyDescent="0.25">
      <c r="A3809" s="11">
        <v>1197.18</v>
      </c>
      <c r="B3809" s="11">
        <v>722.74</v>
      </c>
      <c r="C3809" s="11">
        <v>1</v>
      </c>
      <c r="D3809" s="11">
        <v>0.05</v>
      </c>
    </row>
    <row r="3810" spans="1:4" x14ac:dyDescent="0.25">
      <c r="A3810" s="11">
        <v>1745.61</v>
      </c>
      <c r="B3810" s="11">
        <v>1322.44</v>
      </c>
      <c r="C3810" s="11">
        <v>2</v>
      </c>
      <c r="D3810" s="11">
        <v>0.1</v>
      </c>
    </row>
    <row r="3811" spans="1:4" x14ac:dyDescent="0.25">
      <c r="A3811" s="11">
        <v>1762.92</v>
      </c>
      <c r="B3811" s="11">
        <v>1346.48</v>
      </c>
      <c r="C3811" s="11">
        <v>2</v>
      </c>
      <c r="D3811" s="11">
        <v>0.05</v>
      </c>
    </row>
    <row r="3812" spans="1:4" x14ac:dyDescent="0.25">
      <c r="A3812" s="11">
        <v>1858.75</v>
      </c>
      <c r="B3812" s="11">
        <v>1451.16</v>
      </c>
      <c r="C3812" s="11">
        <v>4</v>
      </c>
      <c r="D3812" s="11">
        <v>0.05</v>
      </c>
    </row>
    <row r="3813" spans="1:4" x14ac:dyDescent="0.25">
      <c r="A3813" s="11">
        <v>1853.77</v>
      </c>
      <c r="B3813" s="11">
        <v>1363.52</v>
      </c>
      <c r="C3813" s="11">
        <v>1</v>
      </c>
      <c r="D3813" s="11">
        <v>0</v>
      </c>
    </row>
    <row r="3814" spans="1:4" x14ac:dyDescent="0.25">
      <c r="A3814" s="11">
        <v>25.57</v>
      </c>
      <c r="B3814" s="11">
        <v>19.05</v>
      </c>
      <c r="C3814" s="11">
        <v>1</v>
      </c>
      <c r="D3814" s="11">
        <v>0.05</v>
      </c>
    </row>
    <row r="3815" spans="1:4" x14ac:dyDescent="0.25">
      <c r="A3815" s="11">
        <v>388.26</v>
      </c>
      <c r="B3815" s="11">
        <v>199.3</v>
      </c>
      <c r="C3815" s="11">
        <v>4</v>
      </c>
      <c r="D3815" s="11">
        <v>0.1</v>
      </c>
    </row>
    <row r="3816" spans="1:4" x14ac:dyDescent="0.25">
      <c r="A3816" s="11">
        <v>270.45</v>
      </c>
      <c r="B3816" s="11">
        <v>742.26521739130465</v>
      </c>
      <c r="C3816" s="11">
        <v>5</v>
      </c>
      <c r="D3816" s="11">
        <v>0.05</v>
      </c>
    </row>
    <row r="3817" spans="1:4" x14ac:dyDescent="0.25">
      <c r="A3817" s="11">
        <v>1396.22</v>
      </c>
      <c r="B3817" s="11">
        <v>1004.09</v>
      </c>
      <c r="C3817" s="11">
        <v>1</v>
      </c>
      <c r="D3817" s="11">
        <v>0.05</v>
      </c>
    </row>
    <row r="3818" spans="1:4" x14ac:dyDescent="0.25">
      <c r="A3818" s="11">
        <v>1095.72</v>
      </c>
      <c r="B3818" s="11">
        <v>822.2</v>
      </c>
      <c r="C3818" s="11">
        <v>1</v>
      </c>
      <c r="D3818" s="11">
        <v>0.1</v>
      </c>
    </row>
    <row r="3819" spans="1:4" x14ac:dyDescent="0.25">
      <c r="A3819" s="11">
        <v>1102.791777777778</v>
      </c>
      <c r="B3819" s="11">
        <v>316.63</v>
      </c>
      <c r="C3819" s="11">
        <v>3</v>
      </c>
      <c r="D3819" s="11">
        <v>0</v>
      </c>
    </row>
    <row r="3820" spans="1:4" x14ac:dyDescent="0.25">
      <c r="A3820" s="11">
        <v>1501.46</v>
      </c>
      <c r="B3820" s="11">
        <v>1167.73</v>
      </c>
      <c r="C3820" s="11">
        <v>3</v>
      </c>
      <c r="D3820" s="11">
        <v>0.05</v>
      </c>
    </row>
    <row r="3821" spans="1:4" x14ac:dyDescent="0.25">
      <c r="A3821" s="11">
        <v>1079.8900000000001</v>
      </c>
      <c r="B3821" s="11">
        <v>703.83</v>
      </c>
      <c r="C3821" s="11">
        <v>2</v>
      </c>
      <c r="D3821" s="11">
        <v>0</v>
      </c>
    </row>
    <row r="3822" spans="1:4" x14ac:dyDescent="0.25">
      <c r="A3822" s="11">
        <v>1879.08</v>
      </c>
      <c r="B3822" s="11">
        <v>1004.56</v>
      </c>
      <c r="C3822" s="11">
        <v>5</v>
      </c>
      <c r="D3822" s="11">
        <v>0</v>
      </c>
    </row>
    <row r="3823" spans="1:4" x14ac:dyDescent="0.25">
      <c r="A3823" s="11">
        <v>1134.8</v>
      </c>
      <c r="B3823" s="11">
        <v>675.1</v>
      </c>
      <c r="C3823" s="11">
        <v>1</v>
      </c>
      <c r="D3823" s="11">
        <v>0.05</v>
      </c>
    </row>
    <row r="3824" spans="1:4" x14ac:dyDescent="0.25">
      <c r="A3824" s="11">
        <v>1952.65</v>
      </c>
      <c r="B3824" s="11">
        <v>1451.27</v>
      </c>
      <c r="C3824" s="11">
        <v>5</v>
      </c>
      <c r="D3824" s="11">
        <v>0.15</v>
      </c>
    </row>
    <row r="3825" spans="1:4" x14ac:dyDescent="0.25">
      <c r="A3825" s="11">
        <v>1015.76</v>
      </c>
      <c r="B3825" s="11">
        <v>584.4</v>
      </c>
      <c r="C3825" s="11">
        <v>1</v>
      </c>
      <c r="D3825" s="11">
        <v>0.05</v>
      </c>
    </row>
    <row r="3826" spans="1:4" x14ac:dyDescent="0.25">
      <c r="A3826" s="11">
        <v>564.41999999999996</v>
      </c>
      <c r="B3826" s="11">
        <v>293.95999999999998</v>
      </c>
      <c r="C3826" s="11">
        <v>5</v>
      </c>
      <c r="D3826" s="11">
        <v>0.05</v>
      </c>
    </row>
    <row r="3827" spans="1:4" x14ac:dyDescent="0.25">
      <c r="A3827" s="11">
        <v>1102.791777777778</v>
      </c>
      <c r="B3827" s="11">
        <v>169.03</v>
      </c>
      <c r="C3827" s="11">
        <v>3</v>
      </c>
      <c r="D3827" s="11">
        <v>0</v>
      </c>
    </row>
    <row r="3828" spans="1:4" x14ac:dyDescent="0.25">
      <c r="A3828" s="11">
        <v>1102.791777777778</v>
      </c>
      <c r="B3828" s="11">
        <v>316.63</v>
      </c>
      <c r="C3828" s="11">
        <v>4</v>
      </c>
      <c r="D3828" s="11">
        <v>0.1</v>
      </c>
    </row>
    <row r="3829" spans="1:4" x14ac:dyDescent="0.25">
      <c r="A3829" s="11">
        <v>1396.22</v>
      </c>
      <c r="B3829" s="11">
        <v>1004.09</v>
      </c>
      <c r="C3829" s="11">
        <v>3</v>
      </c>
      <c r="D3829" s="11">
        <v>0.1</v>
      </c>
    </row>
    <row r="3830" spans="1:4" x14ac:dyDescent="0.25">
      <c r="A3830" s="11">
        <v>1878.47</v>
      </c>
      <c r="B3830" s="11">
        <v>1014.91</v>
      </c>
      <c r="C3830" s="11">
        <v>2</v>
      </c>
      <c r="D3830" s="11">
        <v>0.1</v>
      </c>
    </row>
    <row r="3831" spans="1:4" x14ac:dyDescent="0.25">
      <c r="A3831" s="11">
        <v>1286.55</v>
      </c>
      <c r="B3831" s="11">
        <v>797.54</v>
      </c>
      <c r="C3831" s="11">
        <v>5</v>
      </c>
      <c r="D3831" s="11">
        <v>0.15</v>
      </c>
    </row>
    <row r="3832" spans="1:4" x14ac:dyDescent="0.25">
      <c r="A3832" s="11">
        <v>1272.23</v>
      </c>
      <c r="B3832" s="11">
        <v>952.65</v>
      </c>
      <c r="C3832" s="11">
        <v>1</v>
      </c>
      <c r="D3832" s="11">
        <v>0</v>
      </c>
    </row>
    <row r="3833" spans="1:4" x14ac:dyDescent="0.25">
      <c r="A3833" s="11">
        <v>1165.3699999999999</v>
      </c>
      <c r="B3833" s="11">
        <v>926.55</v>
      </c>
      <c r="C3833" s="11">
        <v>3</v>
      </c>
      <c r="D3833" s="11">
        <v>0</v>
      </c>
    </row>
    <row r="3834" spans="1:4" x14ac:dyDescent="0.25">
      <c r="A3834" s="11">
        <v>1762.92</v>
      </c>
      <c r="B3834" s="11">
        <v>1346.48</v>
      </c>
      <c r="C3834" s="11">
        <v>5</v>
      </c>
      <c r="D3834" s="11">
        <v>0.05</v>
      </c>
    </row>
    <row r="3835" spans="1:4" x14ac:dyDescent="0.25">
      <c r="A3835" s="11">
        <v>1079.8900000000001</v>
      </c>
      <c r="B3835" s="11">
        <v>703.83</v>
      </c>
      <c r="C3835" s="11">
        <v>5</v>
      </c>
      <c r="D3835" s="11">
        <v>0.05</v>
      </c>
    </row>
    <row r="3836" spans="1:4" x14ac:dyDescent="0.25">
      <c r="A3836" s="11">
        <v>29.24</v>
      </c>
      <c r="B3836" s="11">
        <v>742.26521739130465</v>
      </c>
      <c r="C3836" s="11">
        <v>4</v>
      </c>
      <c r="D3836" s="11">
        <v>0.05</v>
      </c>
    </row>
    <row r="3837" spans="1:4" x14ac:dyDescent="0.25">
      <c r="A3837" s="11">
        <v>1197.18</v>
      </c>
      <c r="B3837" s="11">
        <v>722.74</v>
      </c>
      <c r="C3837" s="11">
        <v>1</v>
      </c>
      <c r="D3837" s="11">
        <v>0.05</v>
      </c>
    </row>
    <row r="3838" spans="1:4" x14ac:dyDescent="0.25">
      <c r="A3838" s="11">
        <v>1342.75</v>
      </c>
      <c r="B3838" s="11">
        <v>797.94</v>
      </c>
      <c r="C3838" s="11">
        <v>5</v>
      </c>
      <c r="D3838" s="11">
        <v>0.05</v>
      </c>
    </row>
    <row r="3839" spans="1:4" x14ac:dyDescent="0.25">
      <c r="A3839" s="11">
        <v>1487.41</v>
      </c>
      <c r="B3839" s="11">
        <v>813.07</v>
      </c>
      <c r="C3839" s="11">
        <v>5</v>
      </c>
      <c r="D3839" s="11">
        <v>0.1</v>
      </c>
    </row>
    <row r="3840" spans="1:4" x14ac:dyDescent="0.25">
      <c r="A3840" s="11">
        <v>1102.791777777778</v>
      </c>
      <c r="B3840" s="11">
        <v>169.03</v>
      </c>
      <c r="C3840" s="11">
        <v>5</v>
      </c>
      <c r="D3840" s="11">
        <v>0</v>
      </c>
    </row>
    <row r="3841" spans="1:4" x14ac:dyDescent="0.25">
      <c r="A3841" s="11">
        <v>1798.97</v>
      </c>
      <c r="B3841" s="11">
        <v>1329.15</v>
      </c>
      <c r="C3841" s="11">
        <v>4</v>
      </c>
      <c r="D3841" s="11">
        <v>0</v>
      </c>
    </row>
    <row r="3842" spans="1:4" x14ac:dyDescent="0.25">
      <c r="A3842" s="11">
        <v>1134.8</v>
      </c>
      <c r="B3842" s="11">
        <v>675.1</v>
      </c>
      <c r="C3842" s="11">
        <v>1</v>
      </c>
      <c r="D3842" s="11">
        <v>0</v>
      </c>
    </row>
    <row r="3843" spans="1:4" x14ac:dyDescent="0.25">
      <c r="A3843" s="11">
        <v>429.15</v>
      </c>
      <c r="B3843" s="11">
        <v>258.72000000000003</v>
      </c>
      <c r="C3843" s="11">
        <v>5</v>
      </c>
      <c r="D3843" s="11">
        <v>0</v>
      </c>
    </row>
    <row r="3844" spans="1:4" x14ac:dyDescent="0.25">
      <c r="A3844" s="11">
        <v>1485.05</v>
      </c>
      <c r="B3844" s="11">
        <v>988.31</v>
      </c>
      <c r="C3844" s="11">
        <v>4</v>
      </c>
      <c r="D3844" s="11">
        <v>0.1</v>
      </c>
    </row>
    <row r="3845" spans="1:4" x14ac:dyDescent="0.25">
      <c r="A3845" s="11">
        <v>318.05</v>
      </c>
      <c r="B3845" s="11">
        <v>742.26521739130465</v>
      </c>
      <c r="C3845" s="11">
        <v>3</v>
      </c>
      <c r="D3845" s="11">
        <v>0</v>
      </c>
    </row>
    <row r="3846" spans="1:4" x14ac:dyDescent="0.25">
      <c r="A3846" s="11">
        <v>1194.1199999999999</v>
      </c>
      <c r="B3846" s="11">
        <v>838.95</v>
      </c>
      <c r="C3846" s="11">
        <v>4</v>
      </c>
      <c r="D3846" s="11">
        <v>0.15</v>
      </c>
    </row>
    <row r="3847" spans="1:4" x14ac:dyDescent="0.25">
      <c r="A3847" s="11">
        <v>1745.61</v>
      </c>
      <c r="B3847" s="11">
        <v>1322.44</v>
      </c>
      <c r="C3847" s="11">
        <v>5</v>
      </c>
      <c r="D3847" s="11">
        <v>0.05</v>
      </c>
    </row>
    <row r="3848" spans="1:4" x14ac:dyDescent="0.25">
      <c r="A3848" s="11">
        <v>1134.8</v>
      </c>
      <c r="B3848" s="11">
        <v>675.1</v>
      </c>
      <c r="C3848" s="11">
        <v>5</v>
      </c>
      <c r="D3848" s="11">
        <v>0.1</v>
      </c>
    </row>
    <row r="3849" spans="1:4" x14ac:dyDescent="0.25">
      <c r="A3849" s="11">
        <v>1193.0899999999999</v>
      </c>
      <c r="B3849" s="11">
        <v>818.24</v>
      </c>
      <c r="C3849" s="11">
        <v>3</v>
      </c>
      <c r="D3849" s="11">
        <v>0.05</v>
      </c>
    </row>
    <row r="3850" spans="1:4" x14ac:dyDescent="0.25">
      <c r="A3850" s="11">
        <v>1762.92</v>
      </c>
      <c r="B3850" s="11">
        <v>1346.48</v>
      </c>
      <c r="C3850" s="11">
        <v>1</v>
      </c>
      <c r="D3850" s="11">
        <v>0.15</v>
      </c>
    </row>
    <row r="3851" spans="1:4" x14ac:dyDescent="0.25">
      <c r="A3851" s="11">
        <v>564.41999999999996</v>
      </c>
      <c r="B3851" s="11">
        <v>293.95999999999998</v>
      </c>
      <c r="C3851" s="11">
        <v>2</v>
      </c>
      <c r="D3851" s="11">
        <v>0.1</v>
      </c>
    </row>
    <row r="3852" spans="1:4" x14ac:dyDescent="0.25">
      <c r="A3852" s="11">
        <v>1745.61</v>
      </c>
      <c r="B3852" s="11">
        <v>1322.44</v>
      </c>
      <c r="C3852" s="11">
        <v>5</v>
      </c>
      <c r="D3852" s="11">
        <v>0.05</v>
      </c>
    </row>
    <row r="3853" spans="1:4" x14ac:dyDescent="0.25">
      <c r="A3853" s="11">
        <v>428.05</v>
      </c>
      <c r="B3853" s="11">
        <v>246.07</v>
      </c>
      <c r="C3853" s="11">
        <v>4</v>
      </c>
      <c r="D3853" s="11">
        <v>0</v>
      </c>
    </row>
    <row r="3854" spans="1:4" x14ac:dyDescent="0.25">
      <c r="A3854" s="11">
        <v>1194.1199999999999</v>
      </c>
      <c r="B3854" s="11">
        <v>838.95</v>
      </c>
      <c r="C3854" s="11">
        <v>2</v>
      </c>
      <c r="D3854" s="11">
        <v>0.15</v>
      </c>
    </row>
    <row r="3855" spans="1:4" x14ac:dyDescent="0.25">
      <c r="A3855" s="11">
        <v>1286.55</v>
      </c>
      <c r="B3855" s="11">
        <v>797.54</v>
      </c>
      <c r="C3855" s="11">
        <v>4</v>
      </c>
      <c r="D3855" s="11">
        <v>0.1</v>
      </c>
    </row>
    <row r="3856" spans="1:4" x14ac:dyDescent="0.25">
      <c r="A3856" s="11">
        <v>428.05</v>
      </c>
      <c r="B3856" s="11">
        <v>246.07</v>
      </c>
      <c r="C3856" s="11">
        <v>2</v>
      </c>
      <c r="D3856" s="11">
        <v>0</v>
      </c>
    </row>
    <row r="3857" spans="1:4" x14ac:dyDescent="0.25">
      <c r="A3857" s="11">
        <v>1197.18</v>
      </c>
      <c r="B3857" s="11">
        <v>722.74</v>
      </c>
      <c r="C3857" s="11">
        <v>5</v>
      </c>
      <c r="D3857" s="11">
        <v>0</v>
      </c>
    </row>
    <row r="3858" spans="1:4" x14ac:dyDescent="0.25">
      <c r="A3858" s="11">
        <v>1673.69</v>
      </c>
      <c r="B3858" s="11">
        <v>1323.38</v>
      </c>
      <c r="C3858" s="11">
        <v>1</v>
      </c>
      <c r="D3858" s="11">
        <v>0.15</v>
      </c>
    </row>
    <row r="3859" spans="1:4" x14ac:dyDescent="0.25">
      <c r="A3859" s="11">
        <v>1952.65</v>
      </c>
      <c r="B3859" s="11">
        <v>1451.27</v>
      </c>
      <c r="C3859" s="11">
        <v>4</v>
      </c>
      <c r="D3859" s="11">
        <v>0.15</v>
      </c>
    </row>
    <row r="3860" spans="1:4" x14ac:dyDescent="0.25">
      <c r="A3860" s="11">
        <v>1501.46</v>
      </c>
      <c r="B3860" s="11">
        <v>1167.73</v>
      </c>
      <c r="C3860" s="11">
        <v>3</v>
      </c>
      <c r="D3860" s="11">
        <v>0.05</v>
      </c>
    </row>
    <row r="3861" spans="1:4" x14ac:dyDescent="0.25">
      <c r="A3861" s="11">
        <v>1878.47</v>
      </c>
      <c r="B3861" s="11">
        <v>1014.91</v>
      </c>
      <c r="C3861" s="11">
        <v>4</v>
      </c>
      <c r="D3861" s="11">
        <v>0.05</v>
      </c>
    </row>
    <row r="3862" spans="1:4" x14ac:dyDescent="0.25">
      <c r="A3862" s="11">
        <v>248.57</v>
      </c>
      <c r="B3862" s="11">
        <v>190.67</v>
      </c>
      <c r="C3862" s="11">
        <v>4</v>
      </c>
      <c r="D3862" s="11">
        <v>0</v>
      </c>
    </row>
    <row r="3863" spans="1:4" x14ac:dyDescent="0.25">
      <c r="A3863" s="11">
        <v>1562.43</v>
      </c>
      <c r="B3863" s="11">
        <v>1195.6300000000001</v>
      </c>
      <c r="C3863" s="11">
        <v>5</v>
      </c>
      <c r="D3863" s="11">
        <v>0</v>
      </c>
    </row>
    <row r="3864" spans="1:4" x14ac:dyDescent="0.25">
      <c r="A3864" s="11">
        <v>1879.08</v>
      </c>
      <c r="B3864" s="11">
        <v>1004.56</v>
      </c>
      <c r="C3864" s="11">
        <v>5</v>
      </c>
      <c r="D3864" s="11">
        <v>0.15</v>
      </c>
    </row>
    <row r="3865" spans="1:4" x14ac:dyDescent="0.25">
      <c r="A3865" s="11">
        <v>29.24</v>
      </c>
      <c r="B3865" s="11">
        <v>742.26521739130465</v>
      </c>
      <c r="C3865" s="11">
        <v>1</v>
      </c>
      <c r="D3865" s="11">
        <v>0.15</v>
      </c>
    </row>
    <row r="3866" spans="1:4" x14ac:dyDescent="0.25">
      <c r="A3866" s="11">
        <v>1194.1199999999999</v>
      </c>
      <c r="B3866" s="11">
        <v>838.95</v>
      </c>
      <c r="C3866" s="11">
        <v>4</v>
      </c>
      <c r="D3866" s="11">
        <v>0.15</v>
      </c>
    </row>
    <row r="3867" spans="1:4" x14ac:dyDescent="0.25">
      <c r="A3867" s="11">
        <v>1079.8900000000001</v>
      </c>
      <c r="B3867" s="11">
        <v>703.83</v>
      </c>
      <c r="C3867" s="11">
        <v>4</v>
      </c>
      <c r="D3867" s="11">
        <v>0.15</v>
      </c>
    </row>
    <row r="3868" spans="1:4" x14ac:dyDescent="0.25">
      <c r="A3868" s="11">
        <v>1246.1099999999999</v>
      </c>
      <c r="B3868" s="11">
        <v>833.52</v>
      </c>
      <c r="C3868" s="11">
        <v>2</v>
      </c>
      <c r="D3868" s="11">
        <v>0.05</v>
      </c>
    </row>
    <row r="3869" spans="1:4" x14ac:dyDescent="0.25">
      <c r="A3869" s="11">
        <v>388.26</v>
      </c>
      <c r="B3869" s="11">
        <v>199.3</v>
      </c>
      <c r="C3869" s="11">
        <v>4</v>
      </c>
      <c r="D3869" s="11">
        <v>0</v>
      </c>
    </row>
    <row r="3870" spans="1:4" x14ac:dyDescent="0.25">
      <c r="A3870" s="11">
        <v>1102.791777777778</v>
      </c>
      <c r="B3870" s="11">
        <v>164.01</v>
      </c>
      <c r="C3870" s="11">
        <v>1</v>
      </c>
      <c r="D3870" s="11">
        <v>0.1</v>
      </c>
    </row>
    <row r="3871" spans="1:4" x14ac:dyDescent="0.25">
      <c r="A3871" s="11">
        <v>1246.1099999999999</v>
      </c>
      <c r="B3871" s="11">
        <v>833.52</v>
      </c>
      <c r="C3871" s="11">
        <v>3</v>
      </c>
      <c r="D3871" s="11">
        <v>0.05</v>
      </c>
    </row>
    <row r="3872" spans="1:4" x14ac:dyDescent="0.25">
      <c r="A3872" s="11">
        <v>1272.23</v>
      </c>
      <c r="B3872" s="11">
        <v>952.65</v>
      </c>
      <c r="C3872" s="11">
        <v>5</v>
      </c>
      <c r="D3872" s="11">
        <v>0.05</v>
      </c>
    </row>
    <row r="3873" spans="1:4" x14ac:dyDescent="0.25">
      <c r="A3873" s="11">
        <v>1635.01</v>
      </c>
      <c r="B3873" s="11">
        <v>1043.29</v>
      </c>
      <c r="C3873" s="11">
        <v>5</v>
      </c>
      <c r="D3873" s="11">
        <v>0</v>
      </c>
    </row>
    <row r="3874" spans="1:4" x14ac:dyDescent="0.25">
      <c r="A3874" s="11">
        <v>1102.791777777778</v>
      </c>
      <c r="B3874" s="11">
        <v>164.01</v>
      </c>
      <c r="C3874" s="11">
        <v>3</v>
      </c>
      <c r="D3874" s="11">
        <v>0.05</v>
      </c>
    </row>
    <row r="3875" spans="1:4" x14ac:dyDescent="0.25">
      <c r="A3875" s="11">
        <v>1272.23</v>
      </c>
      <c r="B3875" s="11">
        <v>952.65</v>
      </c>
      <c r="C3875" s="11">
        <v>4</v>
      </c>
      <c r="D3875" s="11">
        <v>0</v>
      </c>
    </row>
    <row r="3876" spans="1:4" x14ac:dyDescent="0.25">
      <c r="A3876" s="11">
        <v>1396.22</v>
      </c>
      <c r="B3876" s="11">
        <v>1004.09</v>
      </c>
      <c r="C3876" s="11">
        <v>2</v>
      </c>
      <c r="D3876" s="11">
        <v>0.15</v>
      </c>
    </row>
    <row r="3877" spans="1:4" x14ac:dyDescent="0.25">
      <c r="A3877" s="11">
        <v>1853.77</v>
      </c>
      <c r="B3877" s="11">
        <v>1363.52</v>
      </c>
      <c r="C3877" s="11">
        <v>3</v>
      </c>
      <c r="D3877" s="11">
        <v>0.1</v>
      </c>
    </row>
    <row r="3878" spans="1:4" x14ac:dyDescent="0.25">
      <c r="A3878" s="11">
        <v>673.78</v>
      </c>
      <c r="B3878" s="11">
        <v>363.33</v>
      </c>
      <c r="C3878" s="11">
        <v>2</v>
      </c>
      <c r="D3878" s="11">
        <v>0.05</v>
      </c>
    </row>
    <row r="3879" spans="1:4" x14ac:dyDescent="0.25">
      <c r="A3879" s="11">
        <v>270.45</v>
      </c>
      <c r="B3879" s="11">
        <v>742.26521739130465</v>
      </c>
      <c r="C3879" s="11">
        <v>4</v>
      </c>
      <c r="D3879" s="11">
        <v>0.15</v>
      </c>
    </row>
    <row r="3880" spans="1:4" x14ac:dyDescent="0.25">
      <c r="A3880" s="11">
        <v>1216.3599999999999</v>
      </c>
      <c r="B3880" s="11">
        <v>794.8</v>
      </c>
      <c r="C3880" s="11">
        <v>5</v>
      </c>
      <c r="D3880" s="11">
        <v>0.1</v>
      </c>
    </row>
    <row r="3881" spans="1:4" x14ac:dyDescent="0.25">
      <c r="A3881" s="11">
        <v>564.41999999999996</v>
      </c>
      <c r="B3881" s="11">
        <v>293.95999999999998</v>
      </c>
      <c r="C3881" s="11">
        <v>3</v>
      </c>
      <c r="D3881" s="11">
        <v>0</v>
      </c>
    </row>
    <row r="3882" spans="1:4" x14ac:dyDescent="0.25">
      <c r="A3882" s="11">
        <v>1286.55</v>
      </c>
      <c r="B3882" s="11">
        <v>797.54</v>
      </c>
      <c r="C3882" s="11">
        <v>3</v>
      </c>
      <c r="D3882" s="11">
        <v>0.1</v>
      </c>
    </row>
    <row r="3883" spans="1:4" x14ac:dyDescent="0.25">
      <c r="A3883" s="11">
        <v>1879.08</v>
      </c>
      <c r="B3883" s="11">
        <v>1004.56</v>
      </c>
      <c r="C3883" s="11">
        <v>2</v>
      </c>
      <c r="D3883" s="11">
        <v>0.05</v>
      </c>
    </row>
    <row r="3884" spans="1:4" x14ac:dyDescent="0.25">
      <c r="A3884" s="11">
        <v>1197.18</v>
      </c>
      <c r="B3884" s="11">
        <v>722.74</v>
      </c>
      <c r="C3884" s="11">
        <v>3</v>
      </c>
      <c r="D3884" s="11">
        <v>0.15</v>
      </c>
    </row>
    <row r="3885" spans="1:4" x14ac:dyDescent="0.25">
      <c r="A3885" s="11">
        <v>1853.77</v>
      </c>
      <c r="B3885" s="11">
        <v>1363.52</v>
      </c>
      <c r="C3885" s="11">
        <v>3</v>
      </c>
      <c r="D3885" s="11">
        <v>0.1</v>
      </c>
    </row>
    <row r="3886" spans="1:4" x14ac:dyDescent="0.25">
      <c r="A3886" s="11">
        <v>1635.01</v>
      </c>
      <c r="B3886" s="11">
        <v>1043.29</v>
      </c>
      <c r="C3886" s="11">
        <v>3</v>
      </c>
      <c r="D3886" s="11">
        <v>0.1</v>
      </c>
    </row>
    <row r="3887" spans="1:4" x14ac:dyDescent="0.25">
      <c r="A3887" s="11">
        <v>1396.22</v>
      </c>
      <c r="B3887" s="11">
        <v>1004.09</v>
      </c>
      <c r="C3887" s="11">
        <v>4</v>
      </c>
      <c r="D3887" s="11">
        <v>0.1</v>
      </c>
    </row>
    <row r="3888" spans="1:4" x14ac:dyDescent="0.25">
      <c r="A3888" s="11">
        <v>1095.72</v>
      </c>
      <c r="B3888" s="11">
        <v>822.2</v>
      </c>
      <c r="C3888" s="11">
        <v>3</v>
      </c>
      <c r="D3888" s="11">
        <v>0.15</v>
      </c>
    </row>
    <row r="3889" spans="1:4" x14ac:dyDescent="0.25">
      <c r="A3889" s="11">
        <v>29.24</v>
      </c>
      <c r="B3889" s="11">
        <v>742.26521739130465</v>
      </c>
      <c r="C3889" s="11">
        <v>4</v>
      </c>
      <c r="D3889" s="11">
        <v>0.05</v>
      </c>
    </row>
    <row r="3890" spans="1:4" x14ac:dyDescent="0.25">
      <c r="A3890" s="11">
        <v>1745.61</v>
      </c>
      <c r="B3890" s="11">
        <v>1322.44</v>
      </c>
      <c r="C3890" s="11">
        <v>3</v>
      </c>
      <c r="D3890" s="11">
        <v>0.05</v>
      </c>
    </row>
    <row r="3891" spans="1:4" x14ac:dyDescent="0.25">
      <c r="A3891" s="11">
        <v>818.76</v>
      </c>
      <c r="B3891" s="11">
        <v>527.62</v>
      </c>
      <c r="C3891" s="11">
        <v>1</v>
      </c>
      <c r="D3891" s="11">
        <v>0.05</v>
      </c>
    </row>
    <row r="3892" spans="1:4" x14ac:dyDescent="0.25">
      <c r="A3892" s="11">
        <v>1501.46</v>
      </c>
      <c r="B3892" s="11">
        <v>1167.73</v>
      </c>
      <c r="C3892" s="11">
        <v>5</v>
      </c>
      <c r="D3892" s="11">
        <v>0</v>
      </c>
    </row>
    <row r="3893" spans="1:4" x14ac:dyDescent="0.25">
      <c r="A3893" s="11">
        <v>1194.1199999999999</v>
      </c>
      <c r="B3893" s="11">
        <v>838.95</v>
      </c>
      <c r="C3893" s="11">
        <v>2</v>
      </c>
      <c r="D3893" s="11">
        <v>0.05</v>
      </c>
    </row>
    <row r="3894" spans="1:4" x14ac:dyDescent="0.25">
      <c r="A3894" s="11">
        <v>673.78</v>
      </c>
      <c r="B3894" s="11">
        <v>363.33</v>
      </c>
      <c r="C3894" s="11">
        <v>3</v>
      </c>
      <c r="D3894" s="11">
        <v>0.1</v>
      </c>
    </row>
    <row r="3895" spans="1:4" x14ac:dyDescent="0.25">
      <c r="A3895" s="11">
        <v>1858.75</v>
      </c>
      <c r="B3895" s="11">
        <v>1451.16</v>
      </c>
      <c r="C3895" s="11">
        <v>2</v>
      </c>
      <c r="D3895" s="11">
        <v>0.15</v>
      </c>
    </row>
    <row r="3896" spans="1:4" x14ac:dyDescent="0.25">
      <c r="A3896" s="11">
        <v>25.57</v>
      </c>
      <c r="B3896" s="11">
        <v>19.05</v>
      </c>
      <c r="C3896" s="11">
        <v>2</v>
      </c>
      <c r="D3896" s="11">
        <v>0.1</v>
      </c>
    </row>
    <row r="3897" spans="1:4" x14ac:dyDescent="0.25">
      <c r="A3897" s="11">
        <v>1798.97</v>
      </c>
      <c r="B3897" s="11">
        <v>1329.15</v>
      </c>
      <c r="C3897" s="11">
        <v>1</v>
      </c>
      <c r="D3897" s="11">
        <v>0</v>
      </c>
    </row>
    <row r="3898" spans="1:4" x14ac:dyDescent="0.25">
      <c r="A3898" s="11">
        <v>1095.72</v>
      </c>
      <c r="B3898" s="11">
        <v>822.2</v>
      </c>
      <c r="C3898" s="11">
        <v>1</v>
      </c>
      <c r="D3898" s="11">
        <v>0</v>
      </c>
    </row>
    <row r="3899" spans="1:4" x14ac:dyDescent="0.25">
      <c r="A3899" s="11">
        <v>1102.791777777778</v>
      </c>
      <c r="B3899" s="11">
        <v>242.98</v>
      </c>
      <c r="C3899" s="11">
        <v>1</v>
      </c>
      <c r="D3899" s="11">
        <v>0</v>
      </c>
    </row>
    <row r="3900" spans="1:4" x14ac:dyDescent="0.25">
      <c r="A3900" s="11">
        <v>123.19</v>
      </c>
      <c r="B3900" s="11">
        <v>80.36</v>
      </c>
      <c r="C3900" s="11">
        <v>3</v>
      </c>
      <c r="D3900" s="11">
        <v>0.15</v>
      </c>
    </row>
    <row r="3901" spans="1:4" x14ac:dyDescent="0.25">
      <c r="A3901" s="11">
        <v>1102.791777777778</v>
      </c>
      <c r="B3901" s="11">
        <v>742.26521739130465</v>
      </c>
      <c r="C3901" s="11">
        <v>5</v>
      </c>
      <c r="D3901" s="11">
        <v>0.1</v>
      </c>
    </row>
    <row r="3902" spans="1:4" x14ac:dyDescent="0.25">
      <c r="A3902" s="11">
        <v>25.57</v>
      </c>
      <c r="B3902" s="11">
        <v>19.05</v>
      </c>
      <c r="C3902" s="11">
        <v>5</v>
      </c>
      <c r="D3902" s="11">
        <v>0.1</v>
      </c>
    </row>
    <row r="3903" spans="1:4" x14ac:dyDescent="0.25">
      <c r="A3903" s="11">
        <v>1194.1199999999999</v>
      </c>
      <c r="B3903" s="11">
        <v>838.95</v>
      </c>
      <c r="C3903" s="11">
        <v>1</v>
      </c>
      <c r="D3903" s="11">
        <v>0.1</v>
      </c>
    </row>
    <row r="3904" spans="1:4" x14ac:dyDescent="0.25">
      <c r="A3904" s="11">
        <v>1272.23</v>
      </c>
      <c r="B3904" s="11">
        <v>952.65</v>
      </c>
      <c r="C3904" s="11">
        <v>5</v>
      </c>
      <c r="D3904" s="11">
        <v>0</v>
      </c>
    </row>
    <row r="3905" spans="1:4" x14ac:dyDescent="0.25">
      <c r="A3905" s="11">
        <v>1878.47</v>
      </c>
      <c r="B3905" s="11">
        <v>1014.91</v>
      </c>
      <c r="C3905" s="11">
        <v>2</v>
      </c>
      <c r="D3905" s="11">
        <v>0.15</v>
      </c>
    </row>
    <row r="3906" spans="1:4" x14ac:dyDescent="0.25">
      <c r="A3906" s="11">
        <v>388.26</v>
      </c>
      <c r="B3906" s="11">
        <v>199.3</v>
      </c>
      <c r="C3906" s="11">
        <v>2</v>
      </c>
      <c r="D3906" s="11">
        <v>0.1</v>
      </c>
    </row>
    <row r="3907" spans="1:4" x14ac:dyDescent="0.25">
      <c r="A3907" s="11">
        <v>818.76</v>
      </c>
      <c r="B3907" s="11">
        <v>527.62</v>
      </c>
      <c r="C3907" s="11">
        <v>5</v>
      </c>
      <c r="D3907" s="11">
        <v>0.1</v>
      </c>
    </row>
    <row r="3908" spans="1:4" x14ac:dyDescent="0.25">
      <c r="A3908" s="11">
        <v>1216.3599999999999</v>
      </c>
      <c r="B3908" s="11">
        <v>794.8</v>
      </c>
      <c r="C3908" s="11">
        <v>5</v>
      </c>
      <c r="D3908" s="11">
        <v>0.1</v>
      </c>
    </row>
    <row r="3909" spans="1:4" x14ac:dyDescent="0.25">
      <c r="A3909" s="11">
        <v>1102.791777777778</v>
      </c>
      <c r="B3909" s="11">
        <v>169.03</v>
      </c>
      <c r="C3909" s="11">
        <v>2</v>
      </c>
      <c r="D3909" s="11">
        <v>0.1</v>
      </c>
    </row>
    <row r="3910" spans="1:4" x14ac:dyDescent="0.25">
      <c r="A3910" s="11">
        <v>1102.791777777778</v>
      </c>
      <c r="B3910" s="11">
        <v>242.98</v>
      </c>
      <c r="C3910" s="11">
        <v>2</v>
      </c>
      <c r="D3910" s="11">
        <v>0.15</v>
      </c>
    </row>
    <row r="3911" spans="1:4" x14ac:dyDescent="0.25">
      <c r="A3911" s="11">
        <v>1474.12</v>
      </c>
      <c r="B3911" s="11">
        <v>764.02</v>
      </c>
      <c r="C3911" s="11">
        <v>1</v>
      </c>
      <c r="D3911" s="11">
        <v>0.1</v>
      </c>
    </row>
    <row r="3912" spans="1:4" x14ac:dyDescent="0.25">
      <c r="A3912" s="11">
        <v>1762.92</v>
      </c>
      <c r="B3912" s="11">
        <v>1346.48</v>
      </c>
      <c r="C3912" s="11">
        <v>2</v>
      </c>
      <c r="D3912" s="11">
        <v>0.05</v>
      </c>
    </row>
    <row r="3913" spans="1:4" x14ac:dyDescent="0.25">
      <c r="A3913" s="11">
        <v>1102.791777777778</v>
      </c>
      <c r="B3913" s="11">
        <v>169.03</v>
      </c>
      <c r="C3913" s="11">
        <v>2</v>
      </c>
      <c r="D3913" s="11">
        <v>0</v>
      </c>
    </row>
    <row r="3914" spans="1:4" x14ac:dyDescent="0.25">
      <c r="A3914" s="11">
        <v>1286.55</v>
      </c>
      <c r="B3914" s="11">
        <v>797.54</v>
      </c>
      <c r="C3914" s="11">
        <v>5</v>
      </c>
      <c r="D3914" s="11">
        <v>0.15</v>
      </c>
    </row>
    <row r="3915" spans="1:4" x14ac:dyDescent="0.25">
      <c r="A3915" s="11">
        <v>564.41999999999996</v>
      </c>
      <c r="B3915" s="11">
        <v>293.95999999999998</v>
      </c>
      <c r="C3915" s="11">
        <v>1</v>
      </c>
      <c r="D3915" s="11">
        <v>0.05</v>
      </c>
    </row>
    <row r="3916" spans="1:4" x14ac:dyDescent="0.25">
      <c r="A3916" s="11">
        <v>1015.76</v>
      </c>
      <c r="B3916" s="11">
        <v>584.4</v>
      </c>
      <c r="C3916" s="11">
        <v>1</v>
      </c>
      <c r="D3916" s="11">
        <v>0.05</v>
      </c>
    </row>
    <row r="3917" spans="1:4" x14ac:dyDescent="0.25">
      <c r="A3917" s="11">
        <v>1762.92</v>
      </c>
      <c r="B3917" s="11">
        <v>1346.48</v>
      </c>
      <c r="C3917" s="11">
        <v>2</v>
      </c>
      <c r="D3917" s="11">
        <v>0.05</v>
      </c>
    </row>
    <row r="3918" spans="1:4" x14ac:dyDescent="0.25">
      <c r="A3918" s="11">
        <v>1216.3599999999999</v>
      </c>
      <c r="B3918" s="11">
        <v>794.8</v>
      </c>
      <c r="C3918" s="11">
        <v>3</v>
      </c>
      <c r="D3918" s="11">
        <v>0.05</v>
      </c>
    </row>
    <row r="3919" spans="1:4" x14ac:dyDescent="0.25">
      <c r="A3919" s="11">
        <v>1197.18</v>
      </c>
      <c r="B3919" s="11">
        <v>722.74</v>
      </c>
      <c r="C3919" s="11">
        <v>1</v>
      </c>
      <c r="D3919" s="11">
        <v>0</v>
      </c>
    </row>
    <row r="3920" spans="1:4" x14ac:dyDescent="0.25">
      <c r="A3920" s="11">
        <v>248.57</v>
      </c>
      <c r="B3920" s="11">
        <v>190.67</v>
      </c>
      <c r="C3920" s="11">
        <v>4</v>
      </c>
      <c r="D3920" s="11">
        <v>0</v>
      </c>
    </row>
    <row r="3921" spans="1:4" x14ac:dyDescent="0.25">
      <c r="A3921" s="11">
        <v>1134.8</v>
      </c>
      <c r="B3921" s="11">
        <v>675.1</v>
      </c>
      <c r="C3921" s="11">
        <v>2</v>
      </c>
      <c r="D3921" s="11">
        <v>0.1</v>
      </c>
    </row>
    <row r="3922" spans="1:4" x14ac:dyDescent="0.25">
      <c r="A3922" s="11">
        <v>1762.92</v>
      </c>
      <c r="B3922" s="11">
        <v>1346.48</v>
      </c>
      <c r="C3922" s="11">
        <v>2</v>
      </c>
      <c r="D3922" s="11">
        <v>0.15</v>
      </c>
    </row>
    <row r="3923" spans="1:4" x14ac:dyDescent="0.25">
      <c r="A3923" s="11">
        <v>1102.791777777778</v>
      </c>
      <c r="B3923" s="11">
        <v>742.26521739130465</v>
      </c>
      <c r="C3923" s="11">
        <v>2</v>
      </c>
      <c r="D3923" s="11">
        <v>0.05</v>
      </c>
    </row>
    <row r="3924" spans="1:4" x14ac:dyDescent="0.25">
      <c r="A3924" s="11">
        <v>1102.791777777778</v>
      </c>
      <c r="B3924" s="11">
        <v>316.63</v>
      </c>
      <c r="C3924" s="11">
        <v>3</v>
      </c>
      <c r="D3924" s="11">
        <v>0.1</v>
      </c>
    </row>
    <row r="3925" spans="1:4" x14ac:dyDescent="0.25">
      <c r="A3925" s="11">
        <v>25.57</v>
      </c>
      <c r="B3925" s="11">
        <v>19.05</v>
      </c>
      <c r="C3925" s="11">
        <v>2</v>
      </c>
      <c r="D3925" s="11">
        <v>0.05</v>
      </c>
    </row>
    <row r="3926" spans="1:4" x14ac:dyDescent="0.25">
      <c r="A3926" s="11">
        <v>1286.55</v>
      </c>
      <c r="B3926" s="11">
        <v>797.54</v>
      </c>
      <c r="C3926" s="11">
        <v>5</v>
      </c>
      <c r="D3926" s="11">
        <v>0</v>
      </c>
    </row>
    <row r="3927" spans="1:4" x14ac:dyDescent="0.25">
      <c r="A3927" s="11">
        <v>1952.65</v>
      </c>
      <c r="B3927" s="11">
        <v>1451.27</v>
      </c>
      <c r="C3927" s="11">
        <v>2</v>
      </c>
      <c r="D3927" s="11">
        <v>0.1</v>
      </c>
    </row>
    <row r="3928" spans="1:4" x14ac:dyDescent="0.25">
      <c r="A3928" s="11">
        <v>540.94000000000005</v>
      </c>
      <c r="B3928" s="11">
        <v>398.25</v>
      </c>
      <c r="C3928" s="11">
        <v>3</v>
      </c>
      <c r="D3928" s="11">
        <v>0</v>
      </c>
    </row>
    <row r="3929" spans="1:4" x14ac:dyDescent="0.25">
      <c r="A3929" s="11">
        <v>1102.791777777778</v>
      </c>
      <c r="B3929" s="11">
        <v>316.63</v>
      </c>
      <c r="C3929" s="11">
        <v>2</v>
      </c>
      <c r="D3929" s="11">
        <v>0.15</v>
      </c>
    </row>
    <row r="3930" spans="1:4" x14ac:dyDescent="0.25">
      <c r="A3930" s="11">
        <v>1102.791777777778</v>
      </c>
      <c r="B3930" s="11">
        <v>316.63</v>
      </c>
      <c r="C3930" s="11">
        <v>1</v>
      </c>
      <c r="D3930" s="11">
        <v>0</v>
      </c>
    </row>
    <row r="3931" spans="1:4" x14ac:dyDescent="0.25">
      <c r="A3931" s="11">
        <v>673.78</v>
      </c>
      <c r="B3931" s="11">
        <v>363.33</v>
      </c>
      <c r="C3931" s="11">
        <v>3</v>
      </c>
      <c r="D3931" s="11">
        <v>0.15</v>
      </c>
    </row>
    <row r="3932" spans="1:4" x14ac:dyDescent="0.25">
      <c r="A3932" s="11">
        <v>1194.1199999999999</v>
      </c>
      <c r="B3932" s="11">
        <v>838.95</v>
      </c>
      <c r="C3932" s="11">
        <v>3</v>
      </c>
      <c r="D3932" s="11">
        <v>0.05</v>
      </c>
    </row>
    <row r="3933" spans="1:4" x14ac:dyDescent="0.25">
      <c r="A3933" s="11">
        <v>818.76</v>
      </c>
      <c r="B3933" s="11">
        <v>527.62</v>
      </c>
      <c r="C3933" s="11">
        <v>5</v>
      </c>
      <c r="D3933" s="11">
        <v>0</v>
      </c>
    </row>
    <row r="3934" spans="1:4" x14ac:dyDescent="0.25">
      <c r="A3934" s="11">
        <v>1798.97</v>
      </c>
      <c r="B3934" s="11">
        <v>1329.15</v>
      </c>
      <c r="C3934" s="11">
        <v>4</v>
      </c>
      <c r="D3934" s="11">
        <v>0.05</v>
      </c>
    </row>
    <row r="3935" spans="1:4" x14ac:dyDescent="0.25">
      <c r="A3935" s="11">
        <v>1102.791777777778</v>
      </c>
      <c r="B3935" s="11">
        <v>742.26521739130465</v>
      </c>
      <c r="C3935" s="11">
        <v>3</v>
      </c>
      <c r="D3935" s="11">
        <v>0.1</v>
      </c>
    </row>
    <row r="3936" spans="1:4" x14ac:dyDescent="0.25">
      <c r="A3936" s="11">
        <v>1396.22</v>
      </c>
      <c r="B3936" s="11">
        <v>1004.09</v>
      </c>
      <c r="C3936" s="11">
        <v>3</v>
      </c>
      <c r="D3936" s="11">
        <v>0.05</v>
      </c>
    </row>
    <row r="3937" spans="1:4" x14ac:dyDescent="0.25">
      <c r="A3937" s="11">
        <v>1286.55</v>
      </c>
      <c r="B3937" s="11">
        <v>797.54</v>
      </c>
      <c r="C3937" s="11">
        <v>3</v>
      </c>
      <c r="D3937" s="11">
        <v>0.1</v>
      </c>
    </row>
    <row r="3938" spans="1:4" x14ac:dyDescent="0.25">
      <c r="A3938" s="11">
        <v>1878.47</v>
      </c>
      <c r="B3938" s="11">
        <v>1014.91</v>
      </c>
      <c r="C3938" s="11">
        <v>4</v>
      </c>
      <c r="D3938" s="11">
        <v>0.15</v>
      </c>
    </row>
    <row r="3939" spans="1:4" x14ac:dyDescent="0.25">
      <c r="A3939" s="11">
        <v>1487.41</v>
      </c>
      <c r="B3939" s="11">
        <v>813.07</v>
      </c>
      <c r="C3939" s="11">
        <v>5</v>
      </c>
      <c r="D3939" s="11">
        <v>0.05</v>
      </c>
    </row>
    <row r="3940" spans="1:4" x14ac:dyDescent="0.25">
      <c r="A3940" s="11">
        <v>540.94000000000005</v>
      </c>
      <c r="B3940" s="11">
        <v>398.25</v>
      </c>
      <c r="C3940" s="11">
        <v>3</v>
      </c>
      <c r="D3940" s="11">
        <v>0.15</v>
      </c>
    </row>
    <row r="3941" spans="1:4" x14ac:dyDescent="0.25">
      <c r="A3941" s="11">
        <v>1396.22</v>
      </c>
      <c r="B3941" s="11">
        <v>1004.09</v>
      </c>
      <c r="C3941" s="11">
        <v>1</v>
      </c>
      <c r="D3941" s="11">
        <v>0.05</v>
      </c>
    </row>
    <row r="3942" spans="1:4" x14ac:dyDescent="0.25">
      <c r="A3942" s="11">
        <v>1745.61</v>
      </c>
      <c r="B3942" s="11">
        <v>1322.44</v>
      </c>
      <c r="C3942" s="11">
        <v>5</v>
      </c>
      <c r="D3942" s="11">
        <v>0</v>
      </c>
    </row>
    <row r="3943" spans="1:4" x14ac:dyDescent="0.25">
      <c r="A3943" s="11">
        <v>1762.92</v>
      </c>
      <c r="B3943" s="11">
        <v>1346.48</v>
      </c>
      <c r="C3943" s="11">
        <v>1</v>
      </c>
      <c r="D3943" s="11">
        <v>0.05</v>
      </c>
    </row>
    <row r="3944" spans="1:4" x14ac:dyDescent="0.25">
      <c r="A3944" s="11">
        <v>1194.1199999999999</v>
      </c>
      <c r="B3944" s="11">
        <v>838.95</v>
      </c>
      <c r="C3944" s="11">
        <v>3</v>
      </c>
      <c r="D3944" s="11">
        <v>0.15</v>
      </c>
    </row>
    <row r="3945" spans="1:4" x14ac:dyDescent="0.25">
      <c r="A3945" s="11">
        <v>564.41999999999996</v>
      </c>
      <c r="B3945" s="11">
        <v>293.95999999999998</v>
      </c>
      <c r="C3945" s="11">
        <v>4</v>
      </c>
      <c r="D3945" s="11">
        <v>0.05</v>
      </c>
    </row>
    <row r="3946" spans="1:4" x14ac:dyDescent="0.25">
      <c r="A3946" s="11">
        <v>1396.22</v>
      </c>
      <c r="B3946" s="11">
        <v>1004.09</v>
      </c>
      <c r="C3946" s="11">
        <v>3</v>
      </c>
      <c r="D3946" s="11">
        <v>0.05</v>
      </c>
    </row>
    <row r="3947" spans="1:4" x14ac:dyDescent="0.25">
      <c r="A3947" s="11">
        <v>1342.75</v>
      </c>
      <c r="B3947" s="11">
        <v>797.94</v>
      </c>
      <c r="C3947" s="11">
        <v>4</v>
      </c>
      <c r="D3947" s="11">
        <v>0.1</v>
      </c>
    </row>
    <row r="3948" spans="1:4" x14ac:dyDescent="0.25">
      <c r="A3948" s="11">
        <v>1216.3599999999999</v>
      </c>
      <c r="B3948" s="11">
        <v>794.8</v>
      </c>
      <c r="C3948" s="11">
        <v>1</v>
      </c>
      <c r="D3948" s="11">
        <v>0.1</v>
      </c>
    </row>
    <row r="3949" spans="1:4" x14ac:dyDescent="0.25">
      <c r="A3949" s="11">
        <v>673.78</v>
      </c>
      <c r="B3949" s="11">
        <v>363.33</v>
      </c>
      <c r="C3949" s="11">
        <v>3</v>
      </c>
      <c r="D3949" s="11">
        <v>0.15</v>
      </c>
    </row>
    <row r="3950" spans="1:4" x14ac:dyDescent="0.25">
      <c r="A3950" s="11">
        <v>1745.61</v>
      </c>
      <c r="B3950" s="11">
        <v>1322.44</v>
      </c>
      <c r="C3950" s="11">
        <v>3</v>
      </c>
      <c r="D3950" s="11">
        <v>0.05</v>
      </c>
    </row>
    <row r="3951" spans="1:4" x14ac:dyDescent="0.25">
      <c r="A3951" s="11">
        <v>1165.3699999999999</v>
      </c>
      <c r="B3951" s="11">
        <v>926.55</v>
      </c>
      <c r="C3951" s="11">
        <v>5</v>
      </c>
      <c r="D3951" s="11">
        <v>0.1</v>
      </c>
    </row>
    <row r="3952" spans="1:4" x14ac:dyDescent="0.25">
      <c r="A3952" s="11">
        <v>1134.8</v>
      </c>
      <c r="B3952" s="11">
        <v>675.1</v>
      </c>
      <c r="C3952" s="11">
        <v>1</v>
      </c>
      <c r="D3952" s="11">
        <v>0.1</v>
      </c>
    </row>
    <row r="3953" spans="1:4" x14ac:dyDescent="0.25">
      <c r="A3953" s="11">
        <v>1952.65</v>
      </c>
      <c r="B3953" s="11">
        <v>1451.27</v>
      </c>
      <c r="C3953" s="11">
        <v>1</v>
      </c>
      <c r="D3953" s="11">
        <v>0</v>
      </c>
    </row>
    <row r="3954" spans="1:4" x14ac:dyDescent="0.25">
      <c r="A3954" s="11">
        <v>318.05</v>
      </c>
      <c r="B3954" s="11">
        <v>742.26521739130465</v>
      </c>
      <c r="C3954" s="11">
        <v>3</v>
      </c>
      <c r="D3954" s="11">
        <v>0</v>
      </c>
    </row>
    <row r="3955" spans="1:4" x14ac:dyDescent="0.25">
      <c r="A3955" s="11">
        <v>1879.08</v>
      </c>
      <c r="B3955" s="11">
        <v>1004.56</v>
      </c>
      <c r="C3955" s="11">
        <v>2</v>
      </c>
      <c r="D3955" s="11">
        <v>0.05</v>
      </c>
    </row>
    <row r="3956" spans="1:4" x14ac:dyDescent="0.25">
      <c r="A3956" s="11">
        <v>318.05</v>
      </c>
      <c r="B3956" s="11">
        <v>742.26521739130465</v>
      </c>
      <c r="C3956" s="11">
        <v>2</v>
      </c>
      <c r="D3956" s="11">
        <v>0.1</v>
      </c>
    </row>
    <row r="3957" spans="1:4" x14ac:dyDescent="0.25">
      <c r="A3957" s="11">
        <v>1562.43</v>
      </c>
      <c r="B3957" s="11">
        <v>1195.6300000000001</v>
      </c>
      <c r="C3957" s="11">
        <v>1</v>
      </c>
      <c r="D3957" s="11">
        <v>0.05</v>
      </c>
    </row>
    <row r="3958" spans="1:4" x14ac:dyDescent="0.25">
      <c r="A3958" s="11">
        <v>1342.75</v>
      </c>
      <c r="B3958" s="11">
        <v>797.94</v>
      </c>
      <c r="C3958" s="11">
        <v>5</v>
      </c>
      <c r="D3958" s="11">
        <v>0.15</v>
      </c>
    </row>
    <row r="3959" spans="1:4" x14ac:dyDescent="0.25">
      <c r="A3959" s="11">
        <v>1095.72</v>
      </c>
      <c r="B3959" s="11">
        <v>822.2</v>
      </c>
      <c r="C3959" s="11">
        <v>4</v>
      </c>
      <c r="D3959" s="11">
        <v>0.15</v>
      </c>
    </row>
    <row r="3960" spans="1:4" x14ac:dyDescent="0.25">
      <c r="A3960" s="11">
        <v>1879.08</v>
      </c>
      <c r="B3960" s="11">
        <v>1004.56</v>
      </c>
      <c r="C3960" s="11">
        <v>4</v>
      </c>
      <c r="D3960" s="11">
        <v>0.05</v>
      </c>
    </row>
    <row r="3961" spans="1:4" x14ac:dyDescent="0.25">
      <c r="A3961" s="11">
        <v>1134.8</v>
      </c>
      <c r="B3961" s="11">
        <v>675.1</v>
      </c>
      <c r="C3961" s="11">
        <v>5</v>
      </c>
      <c r="D3961" s="11">
        <v>0</v>
      </c>
    </row>
    <row r="3962" spans="1:4" x14ac:dyDescent="0.25">
      <c r="A3962" s="11">
        <v>1193.0899999999999</v>
      </c>
      <c r="B3962" s="11">
        <v>818.24</v>
      </c>
      <c r="C3962" s="11">
        <v>1</v>
      </c>
      <c r="D3962" s="11">
        <v>0.1</v>
      </c>
    </row>
    <row r="3963" spans="1:4" x14ac:dyDescent="0.25">
      <c r="A3963" s="11">
        <v>1102.791777777778</v>
      </c>
      <c r="B3963" s="11">
        <v>169.03</v>
      </c>
      <c r="C3963" s="11">
        <v>3</v>
      </c>
      <c r="D3963" s="11">
        <v>0.15</v>
      </c>
    </row>
    <row r="3964" spans="1:4" x14ac:dyDescent="0.25">
      <c r="A3964" s="11">
        <v>1487.41</v>
      </c>
      <c r="B3964" s="11">
        <v>813.07</v>
      </c>
      <c r="C3964" s="11">
        <v>2</v>
      </c>
      <c r="D3964" s="11">
        <v>0.05</v>
      </c>
    </row>
    <row r="3965" spans="1:4" x14ac:dyDescent="0.25">
      <c r="A3965" s="11">
        <v>29.24</v>
      </c>
      <c r="B3965" s="11">
        <v>742.26521739130465</v>
      </c>
      <c r="C3965" s="11">
        <v>4</v>
      </c>
      <c r="D3965" s="11">
        <v>0.05</v>
      </c>
    </row>
    <row r="3966" spans="1:4" x14ac:dyDescent="0.25">
      <c r="A3966" s="11">
        <v>29.24</v>
      </c>
      <c r="B3966" s="11">
        <v>742.26521739130465</v>
      </c>
      <c r="C3966" s="11">
        <v>5</v>
      </c>
      <c r="D3966" s="11">
        <v>0.05</v>
      </c>
    </row>
    <row r="3967" spans="1:4" x14ac:dyDescent="0.25">
      <c r="A3967" s="11">
        <v>1878.47</v>
      </c>
      <c r="B3967" s="11">
        <v>1014.91</v>
      </c>
      <c r="C3967" s="11">
        <v>1</v>
      </c>
      <c r="D3967" s="11">
        <v>0.1</v>
      </c>
    </row>
    <row r="3968" spans="1:4" x14ac:dyDescent="0.25">
      <c r="A3968" s="11">
        <v>1858.75</v>
      </c>
      <c r="B3968" s="11">
        <v>1451.16</v>
      </c>
      <c r="C3968" s="11">
        <v>1</v>
      </c>
      <c r="D3968" s="11">
        <v>0.05</v>
      </c>
    </row>
    <row r="3969" spans="1:4" x14ac:dyDescent="0.25">
      <c r="A3969" s="11">
        <v>270.45</v>
      </c>
      <c r="B3969" s="11">
        <v>742.26521739130465</v>
      </c>
      <c r="C3969" s="11">
        <v>3</v>
      </c>
      <c r="D3969" s="11">
        <v>0.1</v>
      </c>
    </row>
    <row r="3970" spans="1:4" x14ac:dyDescent="0.25">
      <c r="A3970" s="11">
        <v>1134.8</v>
      </c>
      <c r="B3970" s="11">
        <v>675.1</v>
      </c>
      <c r="C3970" s="11">
        <v>4</v>
      </c>
      <c r="D3970" s="11">
        <v>0.1</v>
      </c>
    </row>
    <row r="3971" spans="1:4" x14ac:dyDescent="0.25">
      <c r="A3971" s="11">
        <v>1673.69</v>
      </c>
      <c r="B3971" s="11">
        <v>1323.38</v>
      </c>
      <c r="C3971" s="11">
        <v>2</v>
      </c>
      <c r="D3971" s="11">
        <v>0.15</v>
      </c>
    </row>
    <row r="3972" spans="1:4" x14ac:dyDescent="0.25">
      <c r="A3972" s="11">
        <v>388.26</v>
      </c>
      <c r="B3972" s="11">
        <v>199.3</v>
      </c>
      <c r="C3972" s="11">
        <v>1</v>
      </c>
      <c r="D3972" s="11">
        <v>0.05</v>
      </c>
    </row>
    <row r="3973" spans="1:4" x14ac:dyDescent="0.25">
      <c r="A3973" s="11">
        <v>1487.41</v>
      </c>
      <c r="B3973" s="11">
        <v>813.07</v>
      </c>
      <c r="C3973" s="11">
        <v>2</v>
      </c>
      <c r="D3973" s="11">
        <v>0.15</v>
      </c>
    </row>
    <row r="3974" spans="1:4" x14ac:dyDescent="0.25">
      <c r="A3974" s="11">
        <v>540.94000000000005</v>
      </c>
      <c r="B3974" s="11">
        <v>398.25</v>
      </c>
      <c r="C3974" s="11">
        <v>4</v>
      </c>
      <c r="D3974" s="11">
        <v>0</v>
      </c>
    </row>
    <row r="3975" spans="1:4" x14ac:dyDescent="0.25">
      <c r="A3975" s="11">
        <v>1485.05</v>
      </c>
      <c r="B3975" s="11">
        <v>988.31</v>
      </c>
      <c r="C3975" s="11">
        <v>2</v>
      </c>
      <c r="D3975" s="11">
        <v>0.1</v>
      </c>
    </row>
    <row r="3976" spans="1:4" x14ac:dyDescent="0.25">
      <c r="A3976" s="11">
        <v>1286.55</v>
      </c>
      <c r="B3976" s="11">
        <v>797.54</v>
      </c>
      <c r="C3976" s="11">
        <v>1</v>
      </c>
      <c r="D3976" s="11">
        <v>0.05</v>
      </c>
    </row>
    <row r="3977" spans="1:4" x14ac:dyDescent="0.25">
      <c r="A3977" s="11">
        <v>25.57</v>
      </c>
      <c r="B3977" s="11">
        <v>19.05</v>
      </c>
      <c r="C3977" s="11">
        <v>5</v>
      </c>
      <c r="D3977" s="11">
        <v>0.05</v>
      </c>
    </row>
    <row r="3978" spans="1:4" x14ac:dyDescent="0.25">
      <c r="A3978" s="11">
        <v>1562.43</v>
      </c>
      <c r="B3978" s="11">
        <v>1195.6300000000001</v>
      </c>
      <c r="C3978" s="11">
        <v>2</v>
      </c>
      <c r="D3978" s="11">
        <v>0.05</v>
      </c>
    </row>
    <row r="3979" spans="1:4" x14ac:dyDescent="0.25">
      <c r="A3979" s="11">
        <v>1396.22</v>
      </c>
      <c r="B3979" s="11">
        <v>1004.09</v>
      </c>
      <c r="C3979" s="11">
        <v>4</v>
      </c>
      <c r="D3979" s="11">
        <v>0</v>
      </c>
    </row>
    <row r="3980" spans="1:4" x14ac:dyDescent="0.25">
      <c r="A3980" s="11">
        <v>318.05</v>
      </c>
      <c r="B3980" s="11">
        <v>742.26521739130465</v>
      </c>
      <c r="C3980" s="11">
        <v>3</v>
      </c>
      <c r="D3980" s="11">
        <v>0.1</v>
      </c>
    </row>
    <row r="3981" spans="1:4" x14ac:dyDescent="0.25">
      <c r="A3981" s="11">
        <v>109.78</v>
      </c>
      <c r="B3981" s="11">
        <v>70.59</v>
      </c>
      <c r="C3981" s="11">
        <v>4</v>
      </c>
      <c r="D3981" s="11">
        <v>0.1</v>
      </c>
    </row>
    <row r="3982" spans="1:4" x14ac:dyDescent="0.25">
      <c r="A3982" s="11">
        <v>248.57</v>
      </c>
      <c r="B3982" s="11">
        <v>190.67</v>
      </c>
      <c r="C3982" s="11">
        <v>5</v>
      </c>
      <c r="D3982" s="11">
        <v>0.15</v>
      </c>
    </row>
    <row r="3983" spans="1:4" x14ac:dyDescent="0.25">
      <c r="A3983" s="11">
        <v>1079.8900000000001</v>
      </c>
      <c r="B3983" s="11">
        <v>703.83</v>
      </c>
      <c r="C3983" s="11">
        <v>4</v>
      </c>
      <c r="D3983" s="11">
        <v>0.05</v>
      </c>
    </row>
    <row r="3984" spans="1:4" x14ac:dyDescent="0.25">
      <c r="A3984" s="11">
        <v>1673.69</v>
      </c>
      <c r="B3984" s="11">
        <v>1323.38</v>
      </c>
      <c r="C3984" s="11">
        <v>2</v>
      </c>
      <c r="D3984" s="11">
        <v>0.15</v>
      </c>
    </row>
    <row r="3985" spans="1:4" x14ac:dyDescent="0.25">
      <c r="A3985" s="11">
        <v>1474.12</v>
      </c>
      <c r="B3985" s="11">
        <v>764.02</v>
      </c>
      <c r="C3985" s="11">
        <v>2</v>
      </c>
      <c r="D3985" s="11">
        <v>0.1</v>
      </c>
    </row>
    <row r="3986" spans="1:4" x14ac:dyDescent="0.25">
      <c r="A3986" s="11">
        <v>1095.72</v>
      </c>
      <c r="B3986" s="11">
        <v>822.2</v>
      </c>
      <c r="C3986" s="11">
        <v>2</v>
      </c>
      <c r="D3986" s="11">
        <v>0.1</v>
      </c>
    </row>
    <row r="3987" spans="1:4" x14ac:dyDescent="0.25">
      <c r="A3987" s="11">
        <v>1079.8900000000001</v>
      </c>
      <c r="B3987" s="11">
        <v>703.83</v>
      </c>
      <c r="C3987" s="11">
        <v>1</v>
      </c>
      <c r="D3987" s="11">
        <v>0.05</v>
      </c>
    </row>
    <row r="3988" spans="1:4" x14ac:dyDescent="0.25">
      <c r="A3988" s="11">
        <v>1216.3599999999999</v>
      </c>
      <c r="B3988" s="11">
        <v>794.8</v>
      </c>
      <c r="C3988" s="11">
        <v>5</v>
      </c>
      <c r="D3988" s="11">
        <v>0.05</v>
      </c>
    </row>
    <row r="3989" spans="1:4" x14ac:dyDescent="0.25">
      <c r="A3989" s="11">
        <v>1193.0899999999999</v>
      </c>
      <c r="B3989" s="11">
        <v>818.24</v>
      </c>
      <c r="C3989" s="11">
        <v>2</v>
      </c>
      <c r="D3989" s="11">
        <v>0.05</v>
      </c>
    </row>
    <row r="3990" spans="1:4" x14ac:dyDescent="0.25">
      <c r="A3990" s="11">
        <v>1485.05</v>
      </c>
      <c r="B3990" s="11">
        <v>988.31</v>
      </c>
      <c r="C3990" s="11">
        <v>1</v>
      </c>
      <c r="D3990" s="11">
        <v>0.15</v>
      </c>
    </row>
    <row r="3991" spans="1:4" x14ac:dyDescent="0.25">
      <c r="A3991" s="11">
        <v>248.57</v>
      </c>
      <c r="B3991" s="11">
        <v>190.67</v>
      </c>
      <c r="C3991" s="11">
        <v>1</v>
      </c>
      <c r="D3991" s="11">
        <v>0</v>
      </c>
    </row>
    <row r="3992" spans="1:4" x14ac:dyDescent="0.25">
      <c r="A3992" s="11">
        <v>1044.6400000000001</v>
      </c>
      <c r="B3992" s="11">
        <v>775.07</v>
      </c>
      <c r="C3992" s="11">
        <v>3</v>
      </c>
      <c r="D3992" s="11">
        <v>0.1</v>
      </c>
    </row>
    <row r="3993" spans="1:4" x14ac:dyDescent="0.25">
      <c r="A3993" s="11">
        <v>109.78</v>
      </c>
      <c r="B3993" s="11">
        <v>70.59</v>
      </c>
      <c r="C3993" s="11">
        <v>1</v>
      </c>
      <c r="D3993" s="11">
        <v>0.1</v>
      </c>
    </row>
    <row r="3994" spans="1:4" x14ac:dyDescent="0.25">
      <c r="A3994" s="11">
        <v>1165.3699999999999</v>
      </c>
      <c r="B3994" s="11">
        <v>926.55</v>
      </c>
      <c r="C3994" s="11">
        <v>2</v>
      </c>
      <c r="D3994" s="11">
        <v>0.15</v>
      </c>
    </row>
    <row r="3995" spans="1:4" x14ac:dyDescent="0.25">
      <c r="A3995" s="11">
        <v>1246.1099999999999</v>
      </c>
      <c r="B3995" s="11">
        <v>833.52</v>
      </c>
      <c r="C3995" s="11">
        <v>5</v>
      </c>
      <c r="D3995" s="11">
        <v>0</v>
      </c>
    </row>
    <row r="3996" spans="1:4" x14ac:dyDescent="0.25">
      <c r="A3996" s="11">
        <v>1134.8</v>
      </c>
      <c r="B3996" s="11">
        <v>675.1</v>
      </c>
      <c r="C3996" s="11">
        <v>5</v>
      </c>
      <c r="D3996" s="11">
        <v>0</v>
      </c>
    </row>
    <row r="3997" spans="1:4" x14ac:dyDescent="0.25">
      <c r="A3997" s="11">
        <v>29.24</v>
      </c>
      <c r="B3997" s="11">
        <v>742.26521739130465</v>
      </c>
      <c r="C3997" s="11">
        <v>2</v>
      </c>
      <c r="D3997" s="11">
        <v>0.05</v>
      </c>
    </row>
    <row r="3998" spans="1:4" x14ac:dyDescent="0.25">
      <c r="A3998" s="11">
        <v>1485.05</v>
      </c>
      <c r="B3998" s="11">
        <v>988.31</v>
      </c>
      <c r="C3998" s="11">
        <v>4</v>
      </c>
      <c r="D3998" s="11">
        <v>0.1</v>
      </c>
    </row>
    <row r="3999" spans="1:4" x14ac:dyDescent="0.25">
      <c r="A3999" s="11">
        <v>1102.791777777778</v>
      </c>
      <c r="B3999" s="11">
        <v>242.98</v>
      </c>
      <c r="C3999" s="11">
        <v>3</v>
      </c>
      <c r="D3999" s="11">
        <v>0.05</v>
      </c>
    </row>
    <row r="4000" spans="1:4" x14ac:dyDescent="0.25">
      <c r="A4000" s="11">
        <v>1745.61</v>
      </c>
      <c r="B4000" s="11">
        <v>1322.44</v>
      </c>
      <c r="C4000" s="11">
        <v>3</v>
      </c>
      <c r="D4000" s="11">
        <v>0.1</v>
      </c>
    </row>
    <row r="4001" spans="1:4" x14ac:dyDescent="0.25">
      <c r="A4001" s="11">
        <v>1858.75</v>
      </c>
      <c r="B4001" s="11">
        <v>1451.16</v>
      </c>
      <c r="C4001" s="11">
        <v>2</v>
      </c>
      <c r="D4001" s="11">
        <v>0</v>
      </c>
    </row>
    <row r="4002" spans="1:4" x14ac:dyDescent="0.25">
      <c r="A4002" s="11">
        <v>1102.791777777778</v>
      </c>
      <c r="B4002" s="11">
        <v>242.98</v>
      </c>
      <c r="C4002" s="11">
        <v>1</v>
      </c>
      <c r="D4002" s="11">
        <v>0.15</v>
      </c>
    </row>
    <row r="4003" spans="1:4" x14ac:dyDescent="0.25">
      <c r="A4003" s="11">
        <v>1102.791777777778</v>
      </c>
      <c r="B4003" s="11">
        <v>316.63</v>
      </c>
      <c r="C4003" s="11">
        <v>2</v>
      </c>
      <c r="D4003" s="11">
        <v>0.15</v>
      </c>
    </row>
    <row r="4004" spans="1:4" x14ac:dyDescent="0.25">
      <c r="A4004" s="11">
        <v>1134.8</v>
      </c>
      <c r="B4004" s="11">
        <v>675.1</v>
      </c>
      <c r="C4004" s="11">
        <v>5</v>
      </c>
      <c r="D4004" s="11">
        <v>0.15</v>
      </c>
    </row>
    <row r="4005" spans="1:4" x14ac:dyDescent="0.25">
      <c r="A4005" s="11">
        <v>1474.12</v>
      </c>
      <c r="B4005" s="11">
        <v>764.02</v>
      </c>
      <c r="C4005" s="11">
        <v>3</v>
      </c>
      <c r="D4005" s="11">
        <v>0</v>
      </c>
    </row>
    <row r="4006" spans="1:4" x14ac:dyDescent="0.25">
      <c r="A4006" s="11">
        <v>1396.22</v>
      </c>
      <c r="B4006" s="11">
        <v>1004.09</v>
      </c>
      <c r="C4006" s="11">
        <v>1</v>
      </c>
      <c r="D4006" s="11">
        <v>0.05</v>
      </c>
    </row>
    <row r="4007" spans="1:4" x14ac:dyDescent="0.25">
      <c r="A4007" s="11">
        <v>1673.69</v>
      </c>
      <c r="B4007" s="11">
        <v>1323.38</v>
      </c>
      <c r="C4007" s="11">
        <v>4</v>
      </c>
      <c r="D4007" s="11">
        <v>0</v>
      </c>
    </row>
    <row r="4008" spans="1:4" x14ac:dyDescent="0.25">
      <c r="A4008" s="11">
        <v>673.78</v>
      </c>
      <c r="B4008" s="11">
        <v>363.33</v>
      </c>
      <c r="C4008" s="11">
        <v>3</v>
      </c>
      <c r="D4008" s="11">
        <v>0</v>
      </c>
    </row>
    <row r="4009" spans="1:4" x14ac:dyDescent="0.25">
      <c r="A4009" s="11">
        <v>1015.76</v>
      </c>
      <c r="B4009" s="11">
        <v>584.4</v>
      </c>
      <c r="C4009" s="11">
        <v>1</v>
      </c>
      <c r="D4009" s="11">
        <v>0.15</v>
      </c>
    </row>
    <row r="4010" spans="1:4" x14ac:dyDescent="0.25">
      <c r="A4010" s="11">
        <v>1952.65</v>
      </c>
      <c r="B4010" s="11">
        <v>1451.27</v>
      </c>
      <c r="C4010" s="11">
        <v>1</v>
      </c>
      <c r="D4010" s="11">
        <v>0.05</v>
      </c>
    </row>
    <row r="4011" spans="1:4" x14ac:dyDescent="0.25">
      <c r="A4011" s="11">
        <v>564.41999999999996</v>
      </c>
      <c r="B4011" s="11">
        <v>293.95999999999998</v>
      </c>
      <c r="C4011" s="11">
        <v>1</v>
      </c>
      <c r="D4011" s="11">
        <v>0.15</v>
      </c>
    </row>
    <row r="4012" spans="1:4" x14ac:dyDescent="0.25">
      <c r="A4012" s="11">
        <v>123.19</v>
      </c>
      <c r="B4012" s="11">
        <v>80.36</v>
      </c>
      <c r="C4012" s="11">
        <v>1</v>
      </c>
      <c r="D4012" s="11">
        <v>0</v>
      </c>
    </row>
    <row r="4013" spans="1:4" x14ac:dyDescent="0.25">
      <c r="A4013" s="11">
        <v>1079.8900000000001</v>
      </c>
      <c r="B4013" s="11">
        <v>703.83</v>
      </c>
      <c r="C4013" s="11">
        <v>1</v>
      </c>
      <c r="D4013" s="11">
        <v>0</v>
      </c>
    </row>
    <row r="4014" spans="1:4" x14ac:dyDescent="0.25">
      <c r="A4014" s="11">
        <v>673.78</v>
      </c>
      <c r="B4014" s="11">
        <v>363.33</v>
      </c>
      <c r="C4014" s="11">
        <v>2</v>
      </c>
      <c r="D4014" s="11">
        <v>0.15</v>
      </c>
    </row>
    <row r="4015" spans="1:4" x14ac:dyDescent="0.25">
      <c r="A4015" s="11">
        <v>1798.97</v>
      </c>
      <c r="B4015" s="11">
        <v>1329.15</v>
      </c>
      <c r="C4015" s="11">
        <v>4</v>
      </c>
      <c r="D4015" s="11">
        <v>0.15</v>
      </c>
    </row>
    <row r="4016" spans="1:4" x14ac:dyDescent="0.25">
      <c r="A4016" s="11">
        <v>1673.69</v>
      </c>
      <c r="B4016" s="11">
        <v>1323.38</v>
      </c>
      <c r="C4016" s="11">
        <v>3</v>
      </c>
      <c r="D4016" s="11">
        <v>0</v>
      </c>
    </row>
    <row r="4017" spans="1:4" x14ac:dyDescent="0.25">
      <c r="A4017" s="11">
        <v>540.94000000000005</v>
      </c>
      <c r="B4017" s="11">
        <v>398.25</v>
      </c>
      <c r="C4017" s="11">
        <v>2</v>
      </c>
      <c r="D4017" s="11">
        <v>0.05</v>
      </c>
    </row>
    <row r="4018" spans="1:4" x14ac:dyDescent="0.25">
      <c r="A4018" s="11">
        <v>1102.791777777778</v>
      </c>
      <c r="B4018" s="11">
        <v>242.98</v>
      </c>
      <c r="C4018" s="11">
        <v>3</v>
      </c>
      <c r="D4018" s="11">
        <v>0.05</v>
      </c>
    </row>
    <row r="4019" spans="1:4" x14ac:dyDescent="0.25">
      <c r="A4019" s="11">
        <v>1102.791777777778</v>
      </c>
      <c r="B4019" s="11">
        <v>169.03</v>
      </c>
      <c r="C4019" s="11">
        <v>5</v>
      </c>
      <c r="D4019" s="11">
        <v>0.15</v>
      </c>
    </row>
    <row r="4020" spans="1:4" x14ac:dyDescent="0.25">
      <c r="A4020" s="11">
        <v>1246.1099999999999</v>
      </c>
      <c r="B4020" s="11">
        <v>833.52</v>
      </c>
      <c r="C4020" s="11">
        <v>1</v>
      </c>
      <c r="D4020" s="11">
        <v>0.15</v>
      </c>
    </row>
    <row r="4021" spans="1:4" x14ac:dyDescent="0.25">
      <c r="A4021" s="11">
        <v>248.57</v>
      </c>
      <c r="B4021" s="11">
        <v>190.67</v>
      </c>
      <c r="C4021" s="11">
        <v>5</v>
      </c>
      <c r="D4021" s="11">
        <v>0.1</v>
      </c>
    </row>
    <row r="4022" spans="1:4" x14ac:dyDescent="0.25">
      <c r="A4022" s="11">
        <v>1272.23</v>
      </c>
      <c r="B4022" s="11">
        <v>952.65</v>
      </c>
      <c r="C4022" s="11">
        <v>3</v>
      </c>
      <c r="D4022" s="11">
        <v>0.15</v>
      </c>
    </row>
    <row r="4023" spans="1:4" x14ac:dyDescent="0.25">
      <c r="A4023" s="11">
        <v>123.19</v>
      </c>
      <c r="B4023" s="11">
        <v>80.36</v>
      </c>
      <c r="C4023" s="11">
        <v>2</v>
      </c>
      <c r="D4023" s="11">
        <v>0.15</v>
      </c>
    </row>
    <row r="4024" spans="1:4" x14ac:dyDescent="0.25">
      <c r="A4024" s="11">
        <v>540.94000000000005</v>
      </c>
      <c r="B4024" s="11">
        <v>398.25</v>
      </c>
      <c r="C4024" s="11">
        <v>3</v>
      </c>
      <c r="D4024" s="11">
        <v>0</v>
      </c>
    </row>
    <row r="4025" spans="1:4" x14ac:dyDescent="0.25">
      <c r="A4025" s="11">
        <v>1396.22</v>
      </c>
      <c r="B4025" s="11">
        <v>1004.09</v>
      </c>
      <c r="C4025" s="11">
        <v>1</v>
      </c>
      <c r="D4025" s="11">
        <v>0.05</v>
      </c>
    </row>
    <row r="4026" spans="1:4" x14ac:dyDescent="0.25">
      <c r="A4026" s="11">
        <v>1044.6400000000001</v>
      </c>
      <c r="B4026" s="11">
        <v>775.07</v>
      </c>
      <c r="C4026" s="11">
        <v>4</v>
      </c>
      <c r="D4026" s="11">
        <v>0</v>
      </c>
    </row>
    <row r="4027" spans="1:4" x14ac:dyDescent="0.25">
      <c r="A4027" s="11">
        <v>1878.47</v>
      </c>
      <c r="B4027" s="11">
        <v>1014.91</v>
      </c>
      <c r="C4027" s="11">
        <v>1</v>
      </c>
      <c r="D4027" s="11">
        <v>0.05</v>
      </c>
    </row>
    <row r="4028" spans="1:4" x14ac:dyDescent="0.25">
      <c r="A4028" s="11">
        <v>1272.23</v>
      </c>
      <c r="B4028" s="11">
        <v>952.65</v>
      </c>
      <c r="C4028" s="11">
        <v>2</v>
      </c>
      <c r="D4028" s="11">
        <v>0</v>
      </c>
    </row>
    <row r="4029" spans="1:4" x14ac:dyDescent="0.25">
      <c r="A4029" s="11">
        <v>1858.75</v>
      </c>
      <c r="B4029" s="11">
        <v>1451.16</v>
      </c>
      <c r="C4029" s="11">
        <v>5</v>
      </c>
      <c r="D4029" s="11">
        <v>0</v>
      </c>
    </row>
    <row r="4030" spans="1:4" x14ac:dyDescent="0.25">
      <c r="A4030" s="11">
        <v>1562.43</v>
      </c>
      <c r="B4030" s="11">
        <v>1195.6300000000001</v>
      </c>
      <c r="C4030" s="11">
        <v>5</v>
      </c>
      <c r="D4030" s="11">
        <v>0</v>
      </c>
    </row>
    <row r="4031" spans="1:4" x14ac:dyDescent="0.25">
      <c r="A4031" s="11">
        <v>564.41999999999996</v>
      </c>
      <c r="B4031" s="11">
        <v>293.95999999999998</v>
      </c>
      <c r="C4031" s="11">
        <v>2</v>
      </c>
      <c r="D4031" s="11">
        <v>0.05</v>
      </c>
    </row>
    <row r="4032" spans="1:4" x14ac:dyDescent="0.25">
      <c r="A4032" s="11">
        <v>1562.43</v>
      </c>
      <c r="B4032" s="11">
        <v>1195.6300000000001</v>
      </c>
      <c r="C4032" s="11">
        <v>2</v>
      </c>
      <c r="D4032" s="11">
        <v>0.1</v>
      </c>
    </row>
    <row r="4033" spans="1:4" x14ac:dyDescent="0.25">
      <c r="A4033" s="11">
        <v>540.94000000000005</v>
      </c>
      <c r="B4033" s="11">
        <v>398.25</v>
      </c>
      <c r="C4033" s="11">
        <v>4</v>
      </c>
      <c r="D4033" s="11">
        <v>0.15</v>
      </c>
    </row>
    <row r="4034" spans="1:4" x14ac:dyDescent="0.25">
      <c r="A4034" s="11">
        <v>123.19</v>
      </c>
      <c r="B4034" s="11">
        <v>80.36</v>
      </c>
      <c r="C4034" s="11">
        <v>1</v>
      </c>
      <c r="D4034" s="11">
        <v>0.05</v>
      </c>
    </row>
    <row r="4035" spans="1:4" x14ac:dyDescent="0.25">
      <c r="A4035" s="11">
        <v>109.78</v>
      </c>
      <c r="B4035" s="11">
        <v>70.59</v>
      </c>
      <c r="C4035" s="11">
        <v>4</v>
      </c>
      <c r="D4035" s="11">
        <v>0</v>
      </c>
    </row>
    <row r="4036" spans="1:4" x14ac:dyDescent="0.25">
      <c r="A4036" s="11">
        <v>1485.05</v>
      </c>
      <c r="B4036" s="11">
        <v>988.31</v>
      </c>
      <c r="C4036" s="11">
        <v>2</v>
      </c>
      <c r="D4036" s="11">
        <v>0.05</v>
      </c>
    </row>
    <row r="4037" spans="1:4" x14ac:dyDescent="0.25">
      <c r="A4037" s="11">
        <v>25.57</v>
      </c>
      <c r="B4037" s="11">
        <v>19.05</v>
      </c>
      <c r="C4037" s="11">
        <v>5</v>
      </c>
      <c r="D4037" s="11">
        <v>0</v>
      </c>
    </row>
    <row r="4038" spans="1:4" x14ac:dyDescent="0.25">
      <c r="A4038" s="11">
        <v>1102.791777777778</v>
      </c>
      <c r="B4038" s="11">
        <v>169.03</v>
      </c>
      <c r="C4038" s="11">
        <v>5</v>
      </c>
      <c r="D4038" s="11">
        <v>0</v>
      </c>
    </row>
    <row r="4039" spans="1:4" x14ac:dyDescent="0.25">
      <c r="A4039" s="11">
        <v>1798.97</v>
      </c>
      <c r="B4039" s="11">
        <v>1329.15</v>
      </c>
      <c r="C4039" s="11">
        <v>4</v>
      </c>
      <c r="D4039" s="11">
        <v>0</v>
      </c>
    </row>
    <row r="4040" spans="1:4" x14ac:dyDescent="0.25">
      <c r="A4040" s="11">
        <v>1227.24</v>
      </c>
      <c r="B4040" s="11">
        <v>977.09</v>
      </c>
      <c r="C4040" s="11">
        <v>5</v>
      </c>
      <c r="D4040" s="11">
        <v>0.05</v>
      </c>
    </row>
    <row r="4041" spans="1:4" x14ac:dyDescent="0.25">
      <c r="A4041" s="11">
        <v>388.26</v>
      </c>
      <c r="B4041" s="11">
        <v>199.3</v>
      </c>
      <c r="C4041" s="11">
        <v>5</v>
      </c>
      <c r="D4041" s="11">
        <v>0.1</v>
      </c>
    </row>
    <row r="4042" spans="1:4" x14ac:dyDescent="0.25">
      <c r="A4042" s="11">
        <v>1095.72</v>
      </c>
      <c r="B4042" s="11">
        <v>822.2</v>
      </c>
      <c r="C4042" s="11">
        <v>5</v>
      </c>
      <c r="D4042" s="11">
        <v>0</v>
      </c>
    </row>
    <row r="4043" spans="1:4" x14ac:dyDescent="0.25">
      <c r="A4043" s="11">
        <v>1102.791777777778</v>
      </c>
      <c r="B4043" s="11">
        <v>316.63</v>
      </c>
      <c r="C4043" s="11">
        <v>3</v>
      </c>
      <c r="D4043" s="11">
        <v>0.15</v>
      </c>
    </row>
    <row r="4044" spans="1:4" x14ac:dyDescent="0.25">
      <c r="A4044" s="11">
        <v>1673.69</v>
      </c>
      <c r="B4044" s="11">
        <v>1323.38</v>
      </c>
      <c r="C4044" s="11">
        <v>4</v>
      </c>
      <c r="D4044" s="11">
        <v>0</v>
      </c>
    </row>
    <row r="4045" spans="1:4" x14ac:dyDescent="0.25">
      <c r="A4045" s="11">
        <v>1501.46</v>
      </c>
      <c r="B4045" s="11">
        <v>1167.73</v>
      </c>
      <c r="C4045" s="11">
        <v>5</v>
      </c>
      <c r="D4045" s="11">
        <v>0.05</v>
      </c>
    </row>
    <row r="4046" spans="1:4" x14ac:dyDescent="0.25">
      <c r="A4046" s="11">
        <v>1501.46</v>
      </c>
      <c r="B4046" s="11">
        <v>1167.73</v>
      </c>
      <c r="C4046" s="11">
        <v>4</v>
      </c>
      <c r="D4046" s="11">
        <v>0.15</v>
      </c>
    </row>
    <row r="4047" spans="1:4" x14ac:dyDescent="0.25">
      <c r="A4047" s="11">
        <v>388.26</v>
      </c>
      <c r="B4047" s="11">
        <v>199.3</v>
      </c>
      <c r="C4047" s="11">
        <v>5</v>
      </c>
      <c r="D4047" s="11">
        <v>0</v>
      </c>
    </row>
    <row r="4048" spans="1:4" x14ac:dyDescent="0.25">
      <c r="A4048" s="11">
        <v>1015.76</v>
      </c>
      <c r="B4048" s="11">
        <v>584.4</v>
      </c>
      <c r="C4048" s="11">
        <v>4</v>
      </c>
      <c r="D4048" s="11">
        <v>0.15</v>
      </c>
    </row>
    <row r="4049" spans="1:4" x14ac:dyDescent="0.25">
      <c r="A4049" s="11">
        <v>1102.791777777778</v>
      </c>
      <c r="B4049" s="11">
        <v>169.03</v>
      </c>
      <c r="C4049" s="11">
        <v>2</v>
      </c>
      <c r="D4049" s="11">
        <v>0</v>
      </c>
    </row>
    <row r="4050" spans="1:4" x14ac:dyDescent="0.25">
      <c r="A4050" s="11">
        <v>1134.8</v>
      </c>
      <c r="B4050" s="11">
        <v>675.1</v>
      </c>
      <c r="C4050" s="11">
        <v>5</v>
      </c>
      <c r="D4050" s="11">
        <v>0.15</v>
      </c>
    </row>
    <row r="4051" spans="1:4" x14ac:dyDescent="0.25">
      <c r="A4051" s="11">
        <v>1562.43</v>
      </c>
      <c r="B4051" s="11">
        <v>1195.6300000000001</v>
      </c>
      <c r="C4051" s="11">
        <v>4</v>
      </c>
      <c r="D4051" s="11">
        <v>0</v>
      </c>
    </row>
    <row r="4052" spans="1:4" x14ac:dyDescent="0.25">
      <c r="A4052" s="11">
        <v>1095.72</v>
      </c>
      <c r="B4052" s="11">
        <v>822.2</v>
      </c>
      <c r="C4052" s="11">
        <v>1</v>
      </c>
      <c r="D4052" s="11">
        <v>0</v>
      </c>
    </row>
    <row r="4053" spans="1:4" x14ac:dyDescent="0.25">
      <c r="A4053" s="11">
        <v>1102.791777777778</v>
      </c>
      <c r="B4053" s="11">
        <v>742.26521739130465</v>
      </c>
      <c r="C4053" s="11">
        <v>2</v>
      </c>
      <c r="D4053" s="11">
        <v>0.1</v>
      </c>
    </row>
    <row r="4054" spans="1:4" x14ac:dyDescent="0.25">
      <c r="A4054" s="11">
        <v>1246.1099999999999</v>
      </c>
      <c r="B4054" s="11">
        <v>833.52</v>
      </c>
      <c r="C4054" s="11">
        <v>2</v>
      </c>
      <c r="D4054" s="11">
        <v>0.1</v>
      </c>
    </row>
    <row r="4055" spans="1:4" x14ac:dyDescent="0.25">
      <c r="A4055" s="11">
        <v>318.05</v>
      </c>
      <c r="B4055" s="11">
        <v>742.26521739130465</v>
      </c>
      <c r="C4055" s="11">
        <v>1</v>
      </c>
      <c r="D4055" s="11">
        <v>0</v>
      </c>
    </row>
    <row r="4056" spans="1:4" x14ac:dyDescent="0.25">
      <c r="A4056" s="11">
        <v>1165.3699999999999</v>
      </c>
      <c r="B4056" s="11">
        <v>926.55</v>
      </c>
      <c r="C4056" s="11">
        <v>5</v>
      </c>
      <c r="D4056" s="11">
        <v>0</v>
      </c>
    </row>
    <row r="4057" spans="1:4" x14ac:dyDescent="0.25">
      <c r="A4057" s="11">
        <v>1134.8</v>
      </c>
      <c r="B4057" s="11">
        <v>675.1</v>
      </c>
      <c r="C4057" s="11">
        <v>1</v>
      </c>
      <c r="D4057" s="11">
        <v>0.15</v>
      </c>
    </row>
    <row r="4058" spans="1:4" x14ac:dyDescent="0.25">
      <c r="A4058" s="11">
        <v>1044.6400000000001</v>
      </c>
      <c r="B4058" s="11">
        <v>775.07</v>
      </c>
      <c r="C4058" s="11">
        <v>2.9905584572117316</v>
      </c>
      <c r="D4058" s="11">
        <v>0</v>
      </c>
    </row>
    <row r="4059" spans="1:4" x14ac:dyDescent="0.25">
      <c r="A4059" s="11">
        <v>1079.8900000000001</v>
      </c>
      <c r="B4059" s="11">
        <v>703.83</v>
      </c>
      <c r="C4059" s="11">
        <v>3</v>
      </c>
      <c r="D4059" s="11">
        <v>0.1</v>
      </c>
    </row>
    <row r="4060" spans="1:4" x14ac:dyDescent="0.25">
      <c r="A4060" s="11">
        <v>1342.75</v>
      </c>
      <c r="B4060" s="11">
        <v>797.94</v>
      </c>
      <c r="C4060" s="11">
        <v>1</v>
      </c>
      <c r="D4060" s="11">
        <v>0.1</v>
      </c>
    </row>
    <row r="4061" spans="1:4" x14ac:dyDescent="0.25">
      <c r="A4061" s="11">
        <v>25.57</v>
      </c>
      <c r="B4061" s="11">
        <v>19.05</v>
      </c>
      <c r="C4061" s="11">
        <v>3</v>
      </c>
      <c r="D4061" s="11">
        <v>0.1</v>
      </c>
    </row>
    <row r="4062" spans="1:4" x14ac:dyDescent="0.25">
      <c r="A4062" s="11">
        <v>1193.0899999999999</v>
      </c>
      <c r="B4062" s="11">
        <v>818.24</v>
      </c>
      <c r="C4062" s="11">
        <v>4</v>
      </c>
      <c r="D4062" s="11">
        <v>0.05</v>
      </c>
    </row>
    <row r="4063" spans="1:4" x14ac:dyDescent="0.25">
      <c r="A4063" s="11">
        <v>540.94000000000005</v>
      </c>
      <c r="B4063" s="11">
        <v>398.25</v>
      </c>
      <c r="C4063" s="11">
        <v>3</v>
      </c>
      <c r="D4063" s="11">
        <v>0.15</v>
      </c>
    </row>
    <row r="4064" spans="1:4" x14ac:dyDescent="0.25">
      <c r="A4064" s="11">
        <v>1745.61</v>
      </c>
      <c r="B4064" s="11">
        <v>1322.44</v>
      </c>
      <c r="C4064" s="11">
        <v>4</v>
      </c>
      <c r="D4064" s="11">
        <v>0.1</v>
      </c>
    </row>
    <row r="4065" spans="1:4" x14ac:dyDescent="0.25">
      <c r="A4065" s="11">
        <v>1102.791777777778</v>
      </c>
      <c r="B4065" s="11">
        <v>164.01</v>
      </c>
      <c r="C4065" s="11">
        <v>5</v>
      </c>
      <c r="D4065" s="11">
        <v>0.15</v>
      </c>
    </row>
    <row r="4066" spans="1:4" x14ac:dyDescent="0.25">
      <c r="A4066" s="11">
        <v>1485.05</v>
      </c>
      <c r="B4066" s="11">
        <v>988.31</v>
      </c>
      <c r="C4066" s="11">
        <v>1</v>
      </c>
      <c r="D4066" s="11">
        <v>0.15</v>
      </c>
    </row>
    <row r="4067" spans="1:4" x14ac:dyDescent="0.25">
      <c r="A4067" s="11">
        <v>818.76</v>
      </c>
      <c r="B4067" s="11">
        <v>527.62</v>
      </c>
      <c r="C4067" s="11">
        <v>4</v>
      </c>
      <c r="D4067" s="11">
        <v>0.05</v>
      </c>
    </row>
    <row r="4068" spans="1:4" x14ac:dyDescent="0.25">
      <c r="A4068" s="11">
        <v>429.15</v>
      </c>
      <c r="B4068" s="11">
        <v>258.72000000000003</v>
      </c>
      <c r="C4068" s="11">
        <v>2</v>
      </c>
      <c r="D4068" s="11">
        <v>0.1</v>
      </c>
    </row>
    <row r="4069" spans="1:4" x14ac:dyDescent="0.25">
      <c r="A4069" s="11">
        <v>673.78</v>
      </c>
      <c r="B4069" s="11">
        <v>363.33</v>
      </c>
      <c r="C4069" s="11">
        <v>2</v>
      </c>
      <c r="D4069" s="11">
        <v>0.05</v>
      </c>
    </row>
    <row r="4070" spans="1:4" x14ac:dyDescent="0.25">
      <c r="A4070" s="11">
        <v>1501.46</v>
      </c>
      <c r="B4070" s="11">
        <v>1167.73</v>
      </c>
      <c r="C4070" s="11">
        <v>3</v>
      </c>
      <c r="D4070" s="11">
        <v>0.1</v>
      </c>
    </row>
    <row r="4071" spans="1:4" x14ac:dyDescent="0.25">
      <c r="A4071" s="11">
        <v>25.57</v>
      </c>
      <c r="B4071" s="11">
        <v>19.05</v>
      </c>
      <c r="C4071" s="11">
        <v>4</v>
      </c>
      <c r="D4071" s="11">
        <v>0.05</v>
      </c>
    </row>
    <row r="4072" spans="1:4" x14ac:dyDescent="0.25">
      <c r="A4072" s="11">
        <v>428.05</v>
      </c>
      <c r="B4072" s="11">
        <v>246.07</v>
      </c>
      <c r="C4072" s="11">
        <v>4</v>
      </c>
      <c r="D4072" s="11">
        <v>0.15</v>
      </c>
    </row>
    <row r="4073" spans="1:4" x14ac:dyDescent="0.25">
      <c r="A4073" s="11">
        <v>388.26</v>
      </c>
      <c r="B4073" s="11">
        <v>199.3</v>
      </c>
      <c r="C4073" s="11">
        <v>2</v>
      </c>
      <c r="D4073" s="11">
        <v>0.15</v>
      </c>
    </row>
    <row r="4074" spans="1:4" x14ac:dyDescent="0.25">
      <c r="A4074" s="11">
        <v>1853.77</v>
      </c>
      <c r="B4074" s="11">
        <v>1363.52</v>
      </c>
      <c r="C4074" s="11">
        <v>2</v>
      </c>
      <c r="D4074" s="11">
        <v>0.1</v>
      </c>
    </row>
    <row r="4075" spans="1:4" x14ac:dyDescent="0.25">
      <c r="A4075" s="11">
        <v>1134.8</v>
      </c>
      <c r="B4075" s="11">
        <v>675.1</v>
      </c>
      <c r="C4075" s="11">
        <v>2</v>
      </c>
      <c r="D4075" s="11">
        <v>0.1</v>
      </c>
    </row>
    <row r="4076" spans="1:4" x14ac:dyDescent="0.25">
      <c r="A4076" s="11">
        <v>318.05</v>
      </c>
      <c r="B4076" s="11">
        <v>742.26521739130465</v>
      </c>
      <c r="C4076" s="11">
        <v>2</v>
      </c>
      <c r="D4076" s="11">
        <v>0.05</v>
      </c>
    </row>
    <row r="4077" spans="1:4" x14ac:dyDescent="0.25">
      <c r="A4077" s="11">
        <v>1102.791777777778</v>
      </c>
      <c r="B4077" s="11">
        <v>164.01</v>
      </c>
      <c r="C4077" s="11">
        <v>3</v>
      </c>
      <c r="D4077" s="11">
        <v>0.15</v>
      </c>
    </row>
    <row r="4078" spans="1:4" x14ac:dyDescent="0.25">
      <c r="A4078" s="11">
        <v>1853.77</v>
      </c>
      <c r="B4078" s="11">
        <v>1363.52</v>
      </c>
      <c r="C4078" s="11">
        <v>1</v>
      </c>
      <c r="D4078" s="11">
        <v>0.15</v>
      </c>
    </row>
    <row r="4079" spans="1:4" x14ac:dyDescent="0.25">
      <c r="A4079" s="11">
        <v>1745.61</v>
      </c>
      <c r="B4079" s="11">
        <v>1322.44</v>
      </c>
      <c r="C4079" s="11">
        <v>3</v>
      </c>
      <c r="D4079" s="11">
        <v>0.05</v>
      </c>
    </row>
    <row r="4080" spans="1:4" x14ac:dyDescent="0.25">
      <c r="A4080" s="11">
        <v>1193.0899999999999</v>
      </c>
      <c r="B4080" s="11">
        <v>818.24</v>
      </c>
      <c r="C4080" s="11">
        <v>4</v>
      </c>
      <c r="D4080" s="11">
        <v>0.05</v>
      </c>
    </row>
    <row r="4081" spans="1:4" x14ac:dyDescent="0.25">
      <c r="A4081" s="11">
        <v>1095.72</v>
      </c>
      <c r="B4081" s="11">
        <v>822.2</v>
      </c>
      <c r="C4081" s="11">
        <v>5</v>
      </c>
      <c r="D4081" s="11">
        <v>0</v>
      </c>
    </row>
    <row r="4082" spans="1:4" x14ac:dyDescent="0.25">
      <c r="A4082" s="11">
        <v>540.94000000000005</v>
      </c>
      <c r="B4082" s="11">
        <v>398.25</v>
      </c>
      <c r="C4082" s="11">
        <v>4</v>
      </c>
      <c r="D4082" s="11">
        <v>0.15</v>
      </c>
    </row>
    <row r="4083" spans="1:4" x14ac:dyDescent="0.25">
      <c r="A4083" s="11">
        <v>1474.12</v>
      </c>
      <c r="B4083" s="11">
        <v>764.02</v>
      </c>
      <c r="C4083" s="11">
        <v>3</v>
      </c>
      <c r="D4083" s="11">
        <v>0.05</v>
      </c>
    </row>
    <row r="4084" spans="1:4" x14ac:dyDescent="0.25">
      <c r="A4084" s="11">
        <v>1858.75</v>
      </c>
      <c r="B4084" s="11">
        <v>1451.16</v>
      </c>
      <c r="C4084" s="11">
        <v>4</v>
      </c>
      <c r="D4084" s="11">
        <v>0.1</v>
      </c>
    </row>
    <row r="4085" spans="1:4" x14ac:dyDescent="0.25">
      <c r="A4085" s="11">
        <v>270.45</v>
      </c>
      <c r="B4085" s="11">
        <v>742.26521739130465</v>
      </c>
      <c r="C4085" s="11">
        <v>3</v>
      </c>
      <c r="D4085" s="11">
        <v>0</v>
      </c>
    </row>
    <row r="4086" spans="1:4" x14ac:dyDescent="0.25">
      <c r="A4086" s="11">
        <v>1272.23</v>
      </c>
      <c r="B4086" s="11">
        <v>952.65</v>
      </c>
      <c r="C4086" s="11">
        <v>4</v>
      </c>
      <c r="D4086" s="11">
        <v>0.1</v>
      </c>
    </row>
    <row r="4087" spans="1:4" x14ac:dyDescent="0.25">
      <c r="A4087" s="11">
        <v>1197.18</v>
      </c>
      <c r="B4087" s="11">
        <v>722.74</v>
      </c>
      <c r="C4087" s="11">
        <v>5</v>
      </c>
      <c r="D4087" s="11">
        <v>0</v>
      </c>
    </row>
    <row r="4088" spans="1:4" x14ac:dyDescent="0.25">
      <c r="A4088" s="11">
        <v>1858.75</v>
      </c>
      <c r="B4088" s="11">
        <v>1451.16</v>
      </c>
      <c r="C4088" s="11">
        <v>2</v>
      </c>
      <c r="D4088" s="11">
        <v>0</v>
      </c>
    </row>
    <row r="4089" spans="1:4" x14ac:dyDescent="0.25">
      <c r="A4089" s="11">
        <v>29.24</v>
      </c>
      <c r="B4089" s="11">
        <v>742.26521739130465</v>
      </c>
      <c r="C4089" s="11">
        <v>1</v>
      </c>
      <c r="D4089" s="11">
        <v>0</v>
      </c>
    </row>
    <row r="4090" spans="1:4" x14ac:dyDescent="0.25">
      <c r="A4090" s="11">
        <v>1952.65</v>
      </c>
      <c r="B4090" s="11">
        <v>1451.27</v>
      </c>
      <c r="C4090" s="11">
        <v>5</v>
      </c>
      <c r="D4090" s="11">
        <v>0.05</v>
      </c>
    </row>
    <row r="4091" spans="1:4" x14ac:dyDescent="0.25">
      <c r="A4091" s="11">
        <v>1102.791777777778</v>
      </c>
      <c r="B4091" s="11">
        <v>169.03</v>
      </c>
      <c r="C4091" s="11">
        <v>5</v>
      </c>
      <c r="D4091" s="11">
        <v>0.1</v>
      </c>
    </row>
    <row r="4092" spans="1:4" x14ac:dyDescent="0.25">
      <c r="A4092" s="11">
        <v>1673.69</v>
      </c>
      <c r="B4092" s="11">
        <v>1323.38</v>
      </c>
      <c r="C4092" s="11">
        <v>1</v>
      </c>
      <c r="D4092" s="11">
        <v>0</v>
      </c>
    </row>
    <row r="4093" spans="1:4" x14ac:dyDescent="0.25">
      <c r="A4093" s="11">
        <v>1474.12</v>
      </c>
      <c r="B4093" s="11">
        <v>764.02</v>
      </c>
      <c r="C4093" s="11">
        <v>3</v>
      </c>
      <c r="D4093" s="11">
        <v>0.1</v>
      </c>
    </row>
    <row r="4094" spans="1:4" x14ac:dyDescent="0.25">
      <c r="A4094" s="11">
        <v>429.15</v>
      </c>
      <c r="B4094" s="11">
        <v>258.72000000000003</v>
      </c>
      <c r="C4094" s="11">
        <v>2</v>
      </c>
      <c r="D4094" s="11">
        <v>0.1</v>
      </c>
    </row>
    <row r="4095" spans="1:4" x14ac:dyDescent="0.25">
      <c r="A4095" s="11">
        <v>1102.791777777778</v>
      </c>
      <c r="B4095" s="11">
        <v>164.01</v>
      </c>
      <c r="C4095" s="11">
        <v>5</v>
      </c>
      <c r="D4095" s="11">
        <v>0.1</v>
      </c>
    </row>
    <row r="4096" spans="1:4" x14ac:dyDescent="0.25">
      <c r="A4096" s="11">
        <v>673.78</v>
      </c>
      <c r="B4096" s="11">
        <v>363.33</v>
      </c>
      <c r="C4096" s="11">
        <v>4</v>
      </c>
      <c r="D4096" s="11">
        <v>0</v>
      </c>
    </row>
    <row r="4097" spans="1:4" x14ac:dyDescent="0.25">
      <c r="A4097" s="11">
        <v>1798.97</v>
      </c>
      <c r="B4097" s="11">
        <v>1329.15</v>
      </c>
      <c r="C4097" s="11">
        <v>1</v>
      </c>
      <c r="D4097" s="11">
        <v>0.15</v>
      </c>
    </row>
    <row r="4098" spans="1:4" x14ac:dyDescent="0.25">
      <c r="A4098" s="11">
        <v>1673.69</v>
      </c>
      <c r="B4098" s="11">
        <v>1323.38</v>
      </c>
      <c r="C4098" s="11">
        <v>3</v>
      </c>
      <c r="D4098" s="11">
        <v>0.1</v>
      </c>
    </row>
    <row r="4099" spans="1:4" x14ac:dyDescent="0.25">
      <c r="A4099" s="11">
        <v>1745.61</v>
      </c>
      <c r="B4099" s="11">
        <v>1322.44</v>
      </c>
      <c r="C4099" s="11">
        <v>2</v>
      </c>
      <c r="D4099" s="11">
        <v>0.15</v>
      </c>
    </row>
    <row r="4100" spans="1:4" x14ac:dyDescent="0.25">
      <c r="A4100" s="11">
        <v>428.05</v>
      </c>
      <c r="B4100" s="11">
        <v>246.07</v>
      </c>
      <c r="C4100" s="11">
        <v>2.9905584572117316</v>
      </c>
      <c r="D4100" s="11">
        <v>0.05</v>
      </c>
    </row>
    <row r="4101" spans="1:4" x14ac:dyDescent="0.25">
      <c r="A4101" s="11">
        <v>29.24</v>
      </c>
      <c r="B4101" s="11">
        <v>742.26521739130465</v>
      </c>
      <c r="C4101" s="11">
        <v>5</v>
      </c>
      <c r="D4101" s="11">
        <v>0.15</v>
      </c>
    </row>
    <row r="4102" spans="1:4" x14ac:dyDescent="0.25">
      <c r="A4102" s="11">
        <v>1952.65</v>
      </c>
      <c r="B4102" s="11">
        <v>1451.27</v>
      </c>
      <c r="C4102" s="11">
        <v>3</v>
      </c>
      <c r="D4102" s="11">
        <v>0</v>
      </c>
    </row>
    <row r="4103" spans="1:4" x14ac:dyDescent="0.25">
      <c r="A4103" s="11">
        <v>1853.77</v>
      </c>
      <c r="B4103" s="11">
        <v>1363.52</v>
      </c>
      <c r="C4103" s="11">
        <v>2</v>
      </c>
      <c r="D4103" s="11">
        <v>0.05</v>
      </c>
    </row>
    <row r="4104" spans="1:4" x14ac:dyDescent="0.25">
      <c r="A4104" s="11">
        <v>1952.65</v>
      </c>
      <c r="B4104" s="11">
        <v>1451.27</v>
      </c>
      <c r="C4104" s="11">
        <v>3</v>
      </c>
      <c r="D4104" s="11">
        <v>0.15</v>
      </c>
    </row>
    <row r="4105" spans="1:4" x14ac:dyDescent="0.25">
      <c r="A4105" s="11">
        <v>1102.791777777778</v>
      </c>
      <c r="B4105" s="11">
        <v>742.26521739130465</v>
      </c>
      <c r="C4105" s="11">
        <v>1</v>
      </c>
      <c r="D4105" s="11">
        <v>0.1</v>
      </c>
    </row>
    <row r="4106" spans="1:4" x14ac:dyDescent="0.25">
      <c r="A4106" s="11">
        <v>1878.47</v>
      </c>
      <c r="B4106" s="11">
        <v>1014.91</v>
      </c>
      <c r="C4106" s="11">
        <v>5</v>
      </c>
      <c r="D4106" s="11">
        <v>0.1</v>
      </c>
    </row>
    <row r="4107" spans="1:4" x14ac:dyDescent="0.25">
      <c r="A4107" s="11">
        <v>1879.08</v>
      </c>
      <c r="B4107" s="11">
        <v>1004.56</v>
      </c>
      <c r="C4107" s="11">
        <v>5</v>
      </c>
      <c r="D4107" s="11">
        <v>0.15</v>
      </c>
    </row>
    <row r="4108" spans="1:4" x14ac:dyDescent="0.25">
      <c r="A4108" s="11">
        <v>1878.47</v>
      </c>
      <c r="B4108" s="11">
        <v>1014.91</v>
      </c>
      <c r="C4108" s="11">
        <v>4</v>
      </c>
      <c r="D4108" s="11">
        <v>0.1</v>
      </c>
    </row>
    <row r="4109" spans="1:4" x14ac:dyDescent="0.25">
      <c r="A4109" s="11">
        <v>1102.791777777778</v>
      </c>
      <c r="B4109" s="11">
        <v>164.01</v>
      </c>
      <c r="C4109" s="11">
        <v>1</v>
      </c>
      <c r="D4109" s="11">
        <v>0.05</v>
      </c>
    </row>
    <row r="4110" spans="1:4" x14ac:dyDescent="0.25">
      <c r="A4110" s="11">
        <v>1878.47</v>
      </c>
      <c r="B4110" s="11">
        <v>1014.91</v>
      </c>
      <c r="C4110" s="11">
        <v>2</v>
      </c>
      <c r="D4110" s="11">
        <v>0.05</v>
      </c>
    </row>
    <row r="4111" spans="1:4" x14ac:dyDescent="0.25">
      <c r="A4111" s="11">
        <v>1102.791777777778</v>
      </c>
      <c r="B4111" s="11">
        <v>169.03</v>
      </c>
      <c r="C4111" s="11">
        <v>4</v>
      </c>
      <c r="D4111" s="11">
        <v>0.15</v>
      </c>
    </row>
    <row r="4112" spans="1:4" x14ac:dyDescent="0.25">
      <c r="A4112" s="11">
        <v>1501.46</v>
      </c>
      <c r="B4112" s="11">
        <v>1167.73</v>
      </c>
      <c r="C4112" s="11">
        <v>3</v>
      </c>
      <c r="D4112" s="11">
        <v>0.15</v>
      </c>
    </row>
    <row r="4113" spans="1:4" x14ac:dyDescent="0.25">
      <c r="A4113" s="11">
        <v>1216.3599999999999</v>
      </c>
      <c r="B4113" s="11">
        <v>794.8</v>
      </c>
      <c r="C4113" s="11">
        <v>2</v>
      </c>
      <c r="D4113" s="11">
        <v>0.1</v>
      </c>
    </row>
    <row r="4114" spans="1:4" x14ac:dyDescent="0.25">
      <c r="A4114" s="11">
        <v>1286.55</v>
      </c>
      <c r="B4114" s="11">
        <v>797.54</v>
      </c>
      <c r="C4114" s="11">
        <v>1</v>
      </c>
      <c r="D4114" s="11">
        <v>0.15</v>
      </c>
    </row>
    <row r="4115" spans="1:4" x14ac:dyDescent="0.25">
      <c r="A4115" s="11">
        <v>673.78</v>
      </c>
      <c r="B4115" s="11">
        <v>363.33</v>
      </c>
      <c r="C4115" s="11">
        <v>2</v>
      </c>
      <c r="D4115" s="11">
        <v>0</v>
      </c>
    </row>
    <row r="4116" spans="1:4" x14ac:dyDescent="0.25">
      <c r="A4116" s="11">
        <v>564.41999999999996</v>
      </c>
      <c r="B4116" s="11">
        <v>293.95999999999998</v>
      </c>
      <c r="C4116" s="11">
        <v>4</v>
      </c>
      <c r="D4116" s="11">
        <v>0.05</v>
      </c>
    </row>
    <row r="4117" spans="1:4" x14ac:dyDescent="0.25">
      <c r="A4117" s="11">
        <v>270.45</v>
      </c>
      <c r="B4117" s="11">
        <v>742.26521739130465</v>
      </c>
      <c r="C4117" s="11">
        <v>4</v>
      </c>
      <c r="D4117" s="11">
        <v>0</v>
      </c>
    </row>
    <row r="4118" spans="1:4" x14ac:dyDescent="0.25">
      <c r="A4118" s="11">
        <v>29.24</v>
      </c>
      <c r="B4118" s="11">
        <v>742.26521739130465</v>
      </c>
      <c r="C4118" s="11">
        <v>4</v>
      </c>
      <c r="D4118" s="11">
        <v>0.1</v>
      </c>
    </row>
    <row r="4119" spans="1:4" x14ac:dyDescent="0.25">
      <c r="A4119" s="11">
        <v>29.24</v>
      </c>
      <c r="B4119" s="11">
        <v>742.26521739130465</v>
      </c>
      <c r="C4119" s="11">
        <v>1</v>
      </c>
      <c r="D4119" s="11">
        <v>0.05</v>
      </c>
    </row>
    <row r="4120" spans="1:4" x14ac:dyDescent="0.25">
      <c r="A4120" s="11">
        <v>1487.41</v>
      </c>
      <c r="B4120" s="11">
        <v>813.07</v>
      </c>
      <c r="C4120" s="11">
        <v>4</v>
      </c>
      <c r="D4120" s="11">
        <v>0</v>
      </c>
    </row>
    <row r="4121" spans="1:4" x14ac:dyDescent="0.25">
      <c r="A4121" s="11">
        <v>318.05</v>
      </c>
      <c r="B4121" s="11">
        <v>742.26521739130465</v>
      </c>
      <c r="C4121" s="11">
        <v>2</v>
      </c>
      <c r="D4121" s="11">
        <v>0.05</v>
      </c>
    </row>
    <row r="4122" spans="1:4" x14ac:dyDescent="0.25">
      <c r="A4122" s="11">
        <v>1501.46</v>
      </c>
      <c r="B4122" s="11">
        <v>1167.73</v>
      </c>
      <c r="C4122" s="11">
        <v>2</v>
      </c>
      <c r="D4122" s="11">
        <v>0</v>
      </c>
    </row>
    <row r="4123" spans="1:4" x14ac:dyDescent="0.25">
      <c r="A4123" s="11">
        <v>1485.05</v>
      </c>
      <c r="B4123" s="11">
        <v>988.31</v>
      </c>
      <c r="C4123" s="11">
        <v>2</v>
      </c>
      <c r="D4123" s="11">
        <v>0.15</v>
      </c>
    </row>
    <row r="4124" spans="1:4" x14ac:dyDescent="0.25">
      <c r="A4124" s="11">
        <v>540.94000000000005</v>
      </c>
      <c r="B4124" s="11">
        <v>398.25</v>
      </c>
      <c r="C4124" s="11">
        <v>1</v>
      </c>
      <c r="D4124" s="11">
        <v>0.1</v>
      </c>
    </row>
    <row r="4125" spans="1:4" x14ac:dyDescent="0.25">
      <c r="A4125" s="11">
        <v>428.05</v>
      </c>
      <c r="B4125" s="11">
        <v>246.07</v>
      </c>
      <c r="C4125" s="11">
        <v>4</v>
      </c>
      <c r="D4125" s="11">
        <v>0.05</v>
      </c>
    </row>
    <row r="4126" spans="1:4" x14ac:dyDescent="0.25">
      <c r="A4126" s="11">
        <v>1474.12</v>
      </c>
      <c r="B4126" s="11">
        <v>764.02</v>
      </c>
      <c r="C4126" s="11">
        <v>4</v>
      </c>
      <c r="D4126" s="11">
        <v>0.1</v>
      </c>
    </row>
    <row r="4127" spans="1:4" x14ac:dyDescent="0.25">
      <c r="A4127" s="11">
        <v>1079.8900000000001</v>
      </c>
      <c r="B4127" s="11">
        <v>703.83</v>
      </c>
      <c r="C4127" s="11">
        <v>2</v>
      </c>
      <c r="D4127" s="11">
        <v>0.05</v>
      </c>
    </row>
    <row r="4128" spans="1:4" x14ac:dyDescent="0.25">
      <c r="A4128" s="11">
        <v>1342.75</v>
      </c>
      <c r="B4128" s="11">
        <v>797.94</v>
      </c>
      <c r="C4128" s="11">
        <v>4</v>
      </c>
      <c r="D4128" s="11">
        <v>0.1</v>
      </c>
    </row>
    <row r="4129" spans="1:4" x14ac:dyDescent="0.25">
      <c r="A4129" s="11">
        <v>270.45</v>
      </c>
      <c r="B4129" s="11">
        <v>742.26521739130465</v>
      </c>
      <c r="C4129" s="11">
        <v>3</v>
      </c>
      <c r="D4129" s="11">
        <v>0</v>
      </c>
    </row>
    <row r="4130" spans="1:4" x14ac:dyDescent="0.25">
      <c r="A4130" s="11">
        <v>1396.22</v>
      </c>
      <c r="B4130" s="11">
        <v>1004.09</v>
      </c>
      <c r="C4130" s="11">
        <v>4</v>
      </c>
      <c r="D4130" s="11">
        <v>0.05</v>
      </c>
    </row>
    <row r="4131" spans="1:4" x14ac:dyDescent="0.25">
      <c r="A4131" s="11">
        <v>248.57</v>
      </c>
      <c r="B4131" s="11">
        <v>190.67</v>
      </c>
      <c r="C4131" s="11">
        <v>4</v>
      </c>
      <c r="D4131" s="11">
        <v>0.1</v>
      </c>
    </row>
    <row r="4132" spans="1:4" x14ac:dyDescent="0.25">
      <c r="A4132" s="11">
        <v>1878.47</v>
      </c>
      <c r="B4132" s="11">
        <v>1014.91</v>
      </c>
      <c r="C4132" s="11">
        <v>4</v>
      </c>
      <c r="D4132" s="11">
        <v>0.05</v>
      </c>
    </row>
    <row r="4133" spans="1:4" x14ac:dyDescent="0.25">
      <c r="A4133" s="11">
        <v>564.41999999999996</v>
      </c>
      <c r="B4133" s="11">
        <v>293.95999999999998</v>
      </c>
      <c r="C4133" s="11">
        <v>4</v>
      </c>
      <c r="D4133" s="11">
        <v>0.15</v>
      </c>
    </row>
    <row r="4134" spans="1:4" x14ac:dyDescent="0.25">
      <c r="A4134" s="11">
        <v>29.24</v>
      </c>
      <c r="B4134" s="11">
        <v>742.26521739130465</v>
      </c>
      <c r="C4134" s="11">
        <v>4</v>
      </c>
      <c r="D4134" s="11">
        <v>0.15</v>
      </c>
    </row>
    <row r="4135" spans="1:4" x14ac:dyDescent="0.25">
      <c r="A4135" s="11">
        <v>248.57</v>
      </c>
      <c r="B4135" s="11">
        <v>190.67</v>
      </c>
      <c r="C4135" s="11">
        <v>1</v>
      </c>
      <c r="D4135" s="11">
        <v>0.1</v>
      </c>
    </row>
    <row r="4136" spans="1:4" x14ac:dyDescent="0.25">
      <c r="A4136" s="11">
        <v>818.76</v>
      </c>
      <c r="B4136" s="11">
        <v>527.62</v>
      </c>
      <c r="C4136" s="11">
        <v>2</v>
      </c>
      <c r="D4136" s="11">
        <v>0.1</v>
      </c>
    </row>
    <row r="4137" spans="1:4" x14ac:dyDescent="0.25">
      <c r="A4137" s="11">
        <v>429.15</v>
      </c>
      <c r="B4137" s="11">
        <v>258.72000000000003</v>
      </c>
      <c r="C4137" s="11">
        <v>2</v>
      </c>
      <c r="D4137" s="11">
        <v>0.15</v>
      </c>
    </row>
    <row r="4138" spans="1:4" x14ac:dyDescent="0.25">
      <c r="A4138" s="11">
        <v>1635.01</v>
      </c>
      <c r="B4138" s="11">
        <v>1043.29</v>
      </c>
      <c r="C4138" s="11">
        <v>3</v>
      </c>
      <c r="D4138" s="11">
        <v>0.1</v>
      </c>
    </row>
    <row r="4139" spans="1:4" x14ac:dyDescent="0.25">
      <c r="A4139" s="11">
        <v>1015.76</v>
      </c>
      <c r="B4139" s="11">
        <v>584.4</v>
      </c>
      <c r="C4139" s="11">
        <v>5</v>
      </c>
      <c r="D4139" s="11">
        <v>0.15</v>
      </c>
    </row>
    <row r="4140" spans="1:4" x14ac:dyDescent="0.25">
      <c r="A4140" s="11">
        <v>428.05</v>
      </c>
      <c r="B4140" s="11">
        <v>246.07</v>
      </c>
      <c r="C4140" s="11">
        <v>5</v>
      </c>
      <c r="D4140" s="11">
        <v>0.15</v>
      </c>
    </row>
    <row r="4141" spans="1:4" x14ac:dyDescent="0.25">
      <c r="A4141" s="11">
        <v>1501.46</v>
      </c>
      <c r="B4141" s="11">
        <v>1167.73</v>
      </c>
      <c r="C4141" s="11">
        <v>2</v>
      </c>
      <c r="D4141" s="11">
        <v>0.1</v>
      </c>
    </row>
    <row r="4142" spans="1:4" x14ac:dyDescent="0.25">
      <c r="A4142" s="11">
        <v>1762.92</v>
      </c>
      <c r="B4142" s="11">
        <v>1346.48</v>
      </c>
      <c r="C4142" s="11">
        <v>4</v>
      </c>
      <c r="D4142" s="11">
        <v>0</v>
      </c>
    </row>
    <row r="4143" spans="1:4" x14ac:dyDescent="0.25">
      <c r="A4143" s="11">
        <v>1246.1099999999999</v>
      </c>
      <c r="B4143" s="11">
        <v>833.52</v>
      </c>
      <c r="C4143" s="11">
        <v>3</v>
      </c>
      <c r="D4143" s="11">
        <v>0</v>
      </c>
    </row>
    <row r="4144" spans="1:4" x14ac:dyDescent="0.25">
      <c r="A4144" s="11">
        <v>1878.47</v>
      </c>
      <c r="B4144" s="11">
        <v>1014.91</v>
      </c>
      <c r="C4144" s="11">
        <v>3</v>
      </c>
      <c r="D4144" s="11">
        <v>0.05</v>
      </c>
    </row>
    <row r="4145" spans="1:4" x14ac:dyDescent="0.25">
      <c r="A4145" s="11">
        <v>1762.92</v>
      </c>
      <c r="B4145" s="11">
        <v>1346.48</v>
      </c>
      <c r="C4145" s="11">
        <v>3</v>
      </c>
      <c r="D4145" s="11">
        <v>0.05</v>
      </c>
    </row>
    <row r="4146" spans="1:4" x14ac:dyDescent="0.25">
      <c r="A4146" s="11">
        <v>1858.75</v>
      </c>
      <c r="B4146" s="11">
        <v>1451.16</v>
      </c>
      <c r="C4146" s="11">
        <v>4</v>
      </c>
      <c r="D4146" s="11">
        <v>0.05</v>
      </c>
    </row>
    <row r="4147" spans="1:4" x14ac:dyDescent="0.25">
      <c r="A4147" s="11">
        <v>1878.47</v>
      </c>
      <c r="B4147" s="11">
        <v>1014.91</v>
      </c>
      <c r="C4147" s="11">
        <v>3</v>
      </c>
      <c r="D4147" s="11">
        <v>0.05</v>
      </c>
    </row>
    <row r="4148" spans="1:4" x14ac:dyDescent="0.25">
      <c r="A4148" s="11">
        <v>1501.46</v>
      </c>
      <c r="B4148" s="11">
        <v>1167.73</v>
      </c>
      <c r="C4148" s="11">
        <v>4</v>
      </c>
      <c r="D4148" s="11">
        <v>0.1</v>
      </c>
    </row>
    <row r="4149" spans="1:4" x14ac:dyDescent="0.25">
      <c r="A4149" s="11">
        <v>1487.41</v>
      </c>
      <c r="B4149" s="11">
        <v>813.07</v>
      </c>
      <c r="C4149" s="11">
        <v>5</v>
      </c>
      <c r="D4149" s="11">
        <v>0</v>
      </c>
    </row>
    <row r="4150" spans="1:4" x14ac:dyDescent="0.25">
      <c r="A4150" s="11">
        <v>1952.65</v>
      </c>
      <c r="B4150" s="11">
        <v>1451.27</v>
      </c>
      <c r="C4150" s="11">
        <v>3</v>
      </c>
      <c r="D4150" s="11">
        <v>0.15</v>
      </c>
    </row>
    <row r="4151" spans="1:4" x14ac:dyDescent="0.25">
      <c r="A4151" s="11">
        <v>1673.69</v>
      </c>
      <c r="B4151" s="11">
        <v>1323.38</v>
      </c>
      <c r="C4151" s="11">
        <v>4</v>
      </c>
      <c r="D4151" s="11">
        <v>0.15</v>
      </c>
    </row>
    <row r="4152" spans="1:4" x14ac:dyDescent="0.25">
      <c r="A4152" s="11">
        <v>428.05</v>
      </c>
      <c r="B4152" s="11">
        <v>246.07</v>
      </c>
      <c r="C4152" s="11">
        <v>1</v>
      </c>
      <c r="D4152" s="11">
        <v>0.15</v>
      </c>
    </row>
    <row r="4153" spans="1:4" x14ac:dyDescent="0.25">
      <c r="A4153" s="11">
        <v>1562.43</v>
      </c>
      <c r="B4153" s="11">
        <v>1195.6300000000001</v>
      </c>
      <c r="C4153" s="11">
        <v>5</v>
      </c>
      <c r="D4153" s="11">
        <v>0.1</v>
      </c>
    </row>
    <row r="4154" spans="1:4" x14ac:dyDescent="0.25">
      <c r="A4154" s="11">
        <v>270.45</v>
      </c>
      <c r="B4154" s="11">
        <v>742.26521739130465</v>
      </c>
      <c r="C4154" s="11">
        <v>4</v>
      </c>
      <c r="D4154" s="11">
        <v>0</v>
      </c>
    </row>
    <row r="4155" spans="1:4" x14ac:dyDescent="0.25">
      <c r="A4155" s="11">
        <v>1102.791777777778</v>
      </c>
      <c r="B4155" s="11">
        <v>169.03</v>
      </c>
      <c r="C4155" s="11">
        <v>4</v>
      </c>
      <c r="D4155" s="11">
        <v>0.15</v>
      </c>
    </row>
    <row r="4156" spans="1:4" x14ac:dyDescent="0.25">
      <c r="A4156" s="11">
        <v>1194.1199999999999</v>
      </c>
      <c r="B4156" s="11">
        <v>838.95</v>
      </c>
      <c r="C4156" s="11">
        <v>4</v>
      </c>
      <c r="D4156" s="11">
        <v>0.15</v>
      </c>
    </row>
    <row r="4157" spans="1:4" x14ac:dyDescent="0.25">
      <c r="A4157" s="11">
        <v>318.05</v>
      </c>
      <c r="B4157" s="11">
        <v>742.26521739130465</v>
      </c>
      <c r="C4157" s="11">
        <v>2</v>
      </c>
      <c r="D4157" s="11">
        <v>0</v>
      </c>
    </row>
    <row r="4158" spans="1:4" x14ac:dyDescent="0.25">
      <c r="A4158" s="11">
        <v>1474.12</v>
      </c>
      <c r="B4158" s="11">
        <v>764.02</v>
      </c>
      <c r="C4158" s="11">
        <v>1</v>
      </c>
      <c r="D4158" s="11">
        <v>0.05</v>
      </c>
    </row>
    <row r="4159" spans="1:4" x14ac:dyDescent="0.25">
      <c r="A4159" s="11">
        <v>1197.18</v>
      </c>
      <c r="B4159" s="11">
        <v>722.74</v>
      </c>
      <c r="C4159" s="11">
        <v>1</v>
      </c>
      <c r="D4159" s="11">
        <v>0</v>
      </c>
    </row>
    <row r="4160" spans="1:4" x14ac:dyDescent="0.25">
      <c r="A4160" s="11">
        <v>270.45</v>
      </c>
      <c r="B4160" s="11">
        <v>742.26521739130465</v>
      </c>
      <c r="C4160" s="11">
        <v>4</v>
      </c>
      <c r="D4160" s="11">
        <v>0.05</v>
      </c>
    </row>
    <row r="4161" spans="1:4" x14ac:dyDescent="0.25">
      <c r="A4161" s="11">
        <v>270.45</v>
      </c>
      <c r="B4161" s="11">
        <v>742.26521739130465</v>
      </c>
      <c r="C4161" s="11">
        <v>4</v>
      </c>
      <c r="D4161" s="11">
        <v>0.15</v>
      </c>
    </row>
    <row r="4162" spans="1:4" x14ac:dyDescent="0.25">
      <c r="A4162" s="11">
        <v>318.05</v>
      </c>
      <c r="B4162" s="11">
        <v>742.26521739130465</v>
      </c>
      <c r="C4162" s="11">
        <v>1</v>
      </c>
      <c r="D4162" s="11">
        <v>0.1</v>
      </c>
    </row>
    <row r="4163" spans="1:4" x14ac:dyDescent="0.25">
      <c r="A4163" s="11">
        <v>1102.791777777778</v>
      </c>
      <c r="B4163" s="11">
        <v>316.63</v>
      </c>
      <c r="C4163" s="11">
        <v>1</v>
      </c>
      <c r="D4163" s="11">
        <v>0.1</v>
      </c>
    </row>
    <row r="4164" spans="1:4" x14ac:dyDescent="0.25">
      <c r="A4164" s="11">
        <v>1858.75</v>
      </c>
      <c r="B4164" s="11">
        <v>1451.16</v>
      </c>
      <c r="C4164" s="11">
        <v>4</v>
      </c>
      <c r="D4164" s="11">
        <v>0</v>
      </c>
    </row>
    <row r="4165" spans="1:4" x14ac:dyDescent="0.25">
      <c r="A4165" s="11">
        <v>1134.8</v>
      </c>
      <c r="B4165" s="11">
        <v>675.1</v>
      </c>
      <c r="C4165" s="11">
        <v>1</v>
      </c>
      <c r="D4165" s="11">
        <v>0.1</v>
      </c>
    </row>
    <row r="4166" spans="1:4" x14ac:dyDescent="0.25">
      <c r="A4166" s="11">
        <v>1474.12</v>
      </c>
      <c r="B4166" s="11">
        <v>764.02</v>
      </c>
      <c r="C4166" s="11">
        <v>1</v>
      </c>
      <c r="D4166" s="11">
        <v>0.05</v>
      </c>
    </row>
    <row r="4167" spans="1:4" x14ac:dyDescent="0.25">
      <c r="A4167" s="11">
        <v>818.76</v>
      </c>
      <c r="B4167" s="11">
        <v>527.62</v>
      </c>
      <c r="C4167" s="11">
        <v>2</v>
      </c>
      <c r="D4167" s="11">
        <v>0</v>
      </c>
    </row>
    <row r="4168" spans="1:4" x14ac:dyDescent="0.25">
      <c r="A4168" s="11">
        <v>25.57</v>
      </c>
      <c r="B4168" s="11">
        <v>19.05</v>
      </c>
      <c r="C4168" s="11">
        <v>5</v>
      </c>
      <c r="D4168" s="11">
        <v>0</v>
      </c>
    </row>
    <row r="4169" spans="1:4" x14ac:dyDescent="0.25">
      <c r="A4169" s="11">
        <v>1079.8900000000001</v>
      </c>
      <c r="B4169" s="11">
        <v>703.83</v>
      </c>
      <c r="C4169" s="11">
        <v>5</v>
      </c>
      <c r="D4169" s="11">
        <v>0.15</v>
      </c>
    </row>
    <row r="4170" spans="1:4" x14ac:dyDescent="0.25">
      <c r="A4170" s="11">
        <v>1878.47</v>
      </c>
      <c r="B4170" s="11">
        <v>1014.91</v>
      </c>
      <c r="C4170" s="11">
        <v>1</v>
      </c>
      <c r="D4170" s="11">
        <v>0.05</v>
      </c>
    </row>
    <row r="4171" spans="1:4" x14ac:dyDescent="0.25">
      <c r="A4171" s="11">
        <v>1134.8</v>
      </c>
      <c r="B4171" s="11">
        <v>675.1</v>
      </c>
      <c r="C4171" s="11">
        <v>5</v>
      </c>
      <c r="D4171" s="11">
        <v>0.1</v>
      </c>
    </row>
    <row r="4172" spans="1:4" x14ac:dyDescent="0.25">
      <c r="A4172" s="11">
        <v>1246.1099999999999</v>
      </c>
      <c r="B4172" s="11">
        <v>833.52</v>
      </c>
      <c r="C4172" s="11">
        <v>2</v>
      </c>
      <c r="D4172" s="11">
        <v>0</v>
      </c>
    </row>
    <row r="4173" spans="1:4" x14ac:dyDescent="0.25">
      <c r="A4173" s="11">
        <v>123.19</v>
      </c>
      <c r="B4173" s="11">
        <v>80.36</v>
      </c>
      <c r="C4173" s="11">
        <v>5</v>
      </c>
      <c r="D4173" s="11">
        <v>0.05</v>
      </c>
    </row>
    <row r="4174" spans="1:4" x14ac:dyDescent="0.25">
      <c r="A4174" s="11">
        <v>1474.12</v>
      </c>
      <c r="B4174" s="11">
        <v>764.02</v>
      </c>
      <c r="C4174" s="11">
        <v>5</v>
      </c>
      <c r="D4174" s="11">
        <v>0.15</v>
      </c>
    </row>
    <row r="4175" spans="1:4" x14ac:dyDescent="0.25">
      <c r="A4175" s="11">
        <v>1246.1099999999999</v>
      </c>
      <c r="B4175" s="11">
        <v>833.52</v>
      </c>
      <c r="C4175" s="11">
        <v>1</v>
      </c>
      <c r="D4175" s="11">
        <v>0.1</v>
      </c>
    </row>
    <row r="4176" spans="1:4" x14ac:dyDescent="0.25">
      <c r="A4176" s="11">
        <v>1858.75</v>
      </c>
      <c r="B4176" s="11">
        <v>1451.16</v>
      </c>
      <c r="C4176" s="11">
        <v>5</v>
      </c>
      <c r="D4176" s="11">
        <v>0.15</v>
      </c>
    </row>
    <row r="4177" spans="1:4" x14ac:dyDescent="0.25">
      <c r="A4177" s="11">
        <v>1762.92</v>
      </c>
      <c r="B4177" s="11">
        <v>1346.48</v>
      </c>
      <c r="C4177" s="11">
        <v>3</v>
      </c>
      <c r="D4177" s="11">
        <v>0.05</v>
      </c>
    </row>
    <row r="4178" spans="1:4" x14ac:dyDescent="0.25">
      <c r="A4178" s="11">
        <v>1858.75</v>
      </c>
      <c r="B4178" s="11">
        <v>1451.16</v>
      </c>
      <c r="C4178" s="11">
        <v>2</v>
      </c>
      <c r="D4178" s="11">
        <v>0.1</v>
      </c>
    </row>
    <row r="4179" spans="1:4" x14ac:dyDescent="0.25">
      <c r="A4179" s="11">
        <v>1858.75</v>
      </c>
      <c r="B4179" s="11">
        <v>1451.16</v>
      </c>
      <c r="C4179" s="11">
        <v>2</v>
      </c>
      <c r="D4179" s="11">
        <v>0.1</v>
      </c>
    </row>
    <row r="4180" spans="1:4" x14ac:dyDescent="0.25">
      <c r="A4180" s="11">
        <v>1246.1099999999999</v>
      </c>
      <c r="B4180" s="11">
        <v>833.52</v>
      </c>
      <c r="C4180" s="11">
        <v>4</v>
      </c>
      <c r="D4180" s="11">
        <v>0.15</v>
      </c>
    </row>
    <row r="4181" spans="1:4" x14ac:dyDescent="0.25">
      <c r="A4181" s="11">
        <v>248.57</v>
      </c>
      <c r="B4181" s="11">
        <v>190.67</v>
      </c>
      <c r="C4181" s="11">
        <v>1</v>
      </c>
      <c r="D4181" s="11">
        <v>0</v>
      </c>
    </row>
    <row r="4182" spans="1:4" x14ac:dyDescent="0.25">
      <c r="A4182" s="11">
        <v>1798.97</v>
      </c>
      <c r="B4182" s="11">
        <v>1329.15</v>
      </c>
      <c r="C4182" s="11">
        <v>3</v>
      </c>
      <c r="D4182" s="11">
        <v>0</v>
      </c>
    </row>
    <row r="4183" spans="1:4" x14ac:dyDescent="0.25">
      <c r="A4183" s="11">
        <v>1762.92</v>
      </c>
      <c r="B4183" s="11">
        <v>1346.48</v>
      </c>
      <c r="C4183" s="11">
        <v>2</v>
      </c>
      <c r="D4183" s="11">
        <v>0.15</v>
      </c>
    </row>
    <row r="4184" spans="1:4" x14ac:dyDescent="0.25">
      <c r="A4184" s="11">
        <v>1878.47</v>
      </c>
      <c r="B4184" s="11">
        <v>1014.91</v>
      </c>
      <c r="C4184" s="11">
        <v>5</v>
      </c>
      <c r="D4184" s="11">
        <v>0</v>
      </c>
    </row>
    <row r="4185" spans="1:4" x14ac:dyDescent="0.25">
      <c r="A4185" s="11">
        <v>1272.23</v>
      </c>
      <c r="B4185" s="11">
        <v>952.65</v>
      </c>
      <c r="C4185" s="11">
        <v>1</v>
      </c>
      <c r="D4185" s="11">
        <v>0.15</v>
      </c>
    </row>
    <row r="4186" spans="1:4" x14ac:dyDescent="0.25">
      <c r="A4186" s="11">
        <v>1396.22</v>
      </c>
      <c r="B4186" s="11">
        <v>1004.09</v>
      </c>
      <c r="C4186" s="11">
        <v>2</v>
      </c>
      <c r="D4186" s="11">
        <v>0</v>
      </c>
    </row>
    <row r="4187" spans="1:4" x14ac:dyDescent="0.25">
      <c r="A4187" s="11">
        <v>1858.75</v>
      </c>
      <c r="B4187" s="11">
        <v>1451.16</v>
      </c>
      <c r="C4187" s="11">
        <v>5</v>
      </c>
      <c r="D4187" s="11">
        <v>0.1</v>
      </c>
    </row>
    <row r="4188" spans="1:4" x14ac:dyDescent="0.25">
      <c r="A4188" s="11">
        <v>1216.3599999999999</v>
      </c>
      <c r="B4188" s="11">
        <v>794.8</v>
      </c>
      <c r="C4188" s="11">
        <v>2</v>
      </c>
      <c r="D4188" s="11">
        <v>0.15</v>
      </c>
    </row>
    <row r="4189" spans="1:4" x14ac:dyDescent="0.25">
      <c r="A4189" s="11">
        <v>1798.97</v>
      </c>
      <c r="B4189" s="11">
        <v>1329.15</v>
      </c>
      <c r="C4189" s="11">
        <v>3</v>
      </c>
      <c r="D4189" s="11">
        <v>0.1</v>
      </c>
    </row>
    <row r="4190" spans="1:4" x14ac:dyDescent="0.25">
      <c r="A4190" s="11">
        <v>1079.8900000000001</v>
      </c>
      <c r="B4190" s="11">
        <v>703.83</v>
      </c>
      <c r="C4190" s="11">
        <v>3</v>
      </c>
      <c r="D4190" s="11">
        <v>0.15</v>
      </c>
    </row>
    <row r="4191" spans="1:4" x14ac:dyDescent="0.25">
      <c r="A4191" s="11">
        <v>1015.76</v>
      </c>
      <c r="B4191" s="11">
        <v>584.4</v>
      </c>
      <c r="C4191" s="11">
        <v>3</v>
      </c>
      <c r="D4191" s="11">
        <v>0</v>
      </c>
    </row>
    <row r="4192" spans="1:4" x14ac:dyDescent="0.25">
      <c r="A4192" s="11">
        <v>428.05</v>
      </c>
      <c r="B4192" s="11">
        <v>246.07</v>
      </c>
      <c r="C4192" s="11">
        <v>2</v>
      </c>
      <c r="D4192" s="11">
        <v>0.05</v>
      </c>
    </row>
    <row r="4193" spans="1:4" x14ac:dyDescent="0.25">
      <c r="A4193" s="11">
        <v>540.94000000000005</v>
      </c>
      <c r="B4193" s="11">
        <v>398.25</v>
      </c>
      <c r="C4193" s="11">
        <v>5</v>
      </c>
      <c r="D4193" s="11">
        <v>0.1</v>
      </c>
    </row>
    <row r="4194" spans="1:4" x14ac:dyDescent="0.25">
      <c r="A4194" s="11">
        <v>1044.6400000000001</v>
      </c>
      <c r="B4194" s="11">
        <v>775.07</v>
      </c>
      <c r="C4194" s="11">
        <v>3</v>
      </c>
      <c r="D4194" s="11">
        <v>0.05</v>
      </c>
    </row>
    <row r="4195" spans="1:4" x14ac:dyDescent="0.25">
      <c r="A4195" s="11">
        <v>270.45</v>
      </c>
      <c r="B4195" s="11">
        <v>742.26521739130465</v>
      </c>
      <c r="C4195" s="11">
        <v>4</v>
      </c>
      <c r="D4195" s="11">
        <v>0.15</v>
      </c>
    </row>
    <row r="4196" spans="1:4" x14ac:dyDescent="0.25">
      <c r="A4196" s="11">
        <v>1102.791777777778</v>
      </c>
      <c r="B4196" s="11">
        <v>169.03</v>
      </c>
      <c r="C4196" s="11">
        <v>1</v>
      </c>
      <c r="D4196" s="11">
        <v>0.15</v>
      </c>
    </row>
    <row r="4197" spans="1:4" x14ac:dyDescent="0.25">
      <c r="A4197" s="11">
        <v>1762.92</v>
      </c>
      <c r="B4197" s="11">
        <v>1346.48</v>
      </c>
      <c r="C4197" s="11">
        <v>2</v>
      </c>
      <c r="D4197" s="11">
        <v>0</v>
      </c>
    </row>
    <row r="4198" spans="1:4" x14ac:dyDescent="0.25">
      <c r="A4198" s="11">
        <v>248.57</v>
      </c>
      <c r="B4198" s="11">
        <v>190.67</v>
      </c>
      <c r="C4198" s="11">
        <v>1</v>
      </c>
      <c r="D4198" s="11">
        <v>0.05</v>
      </c>
    </row>
    <row r="4199" spans="1:4" x14ac:dyDescent="0.25">
      <c r="A4199" s="11">
        <v>123.19</v>
      </c>
      <c r="B4199" s="11">
        <v>80.36</v>
      </c>
      <c r="C4199" s="11">
        <v>4</v>
      </c>
      <c r="D4199" s="11">
        <v>0</v>
      </c>
    </row>
    <row r="4200" spans="1:4" x14ac:dyDescent="0.25">
      <c r="A4200" s="11">
        <v>564.41999999999996</v>
      </c>
      <c r="B4200" s="11">
        <v>293.95999999999998</v>
      </c>
      <c r="C4200" s="11">
        <v>3</v>
      </c>
      <c r="D4200" s="11">
        <v>0.1</v>
      </c>
    </row>
    <row r="4201" spans="1:4" x14ac:dyDescent="0.25">
      <c r="A4201" s="11">
        <v>818.76</v>
      </c>
      <c r="B4201" s="11">
        <v>527.62</v>
      </c>
      <c r="C4201" s="11">
        <v>3</v>
      </c>
      <c r="D4201" s="11">
        <v>0.05</v>
      </c>
    </row>
    <row r="4202" spans="1:4" x14ac:dyDescent="0.25">
      <c r="A4202" s="11">
        <v>388.26</v>
      </c>
      <c r="B4202" s="11">
        <v>199.3</v>
      </c>
      <c r="C4202" s="11">
        <v>1</v>
      </c>
      <c r="D4202" s="11">
        <v>0</v>
      </c>
    </row>
    <row r="4203" spans="1:4" x14ac:dyDescent="0.25">
      <c r="A4203" s="11">
        <v>1858.75</v>
      </c>
      <c r="B4203" s="11">
        <v>1451.16</v>
      </c>
      <c r="C4203" s="11">
        <v>1</v>
      </c>
      <c r="D4203" s="11">
        <v>0.05</v>
      </c>
    </row>
    <row r="4204" spans="1:4" x14ac:dyDescent="0.25">
      <c r="A4204" s="11">
        <v>1272.23</v>
      </c>
      <c r="B4204" s="11">
        <v>952.65</v>
      </c>
      <c r="C4204" s="11">
        <v>3</v>
      </c>
      <c r="D4204" s="11">
        <v>0.1</v>
      </c>
    </row>
    <row r="4205" spans="1:4" x14ac:dyDescent="0.25">
      <c r="A4205" s="11">
        <v>248.57</v>
      </c>
      <c r="B4205" s="11">
        <v>190.67</v>
      </c>
      <c r="C4205" s="11">
        <v>4</v>
      </c>
      <c r="D4205" s="11">
        <v>0.1</v>
      </c>
    </row>
    <row r="4206" spans="1:4" x14ac:dyDescent="0.25">
      <c r="A4206" s="11">
        <v>429.15</v>
      </c>
      <c r="B4206" s="11">
        <v>258.72000000000003</v>
      </c>
      <c r="C4206" s="11">
        <v>1</v>
      </c>
      <c r="D4206" s="11">
        <v>0.1</v>
      </c>
    </row>
    <row r="4207" spans="1:4" x14ac:dyDescent="0.25">
      <c r="A4207" s="11">
        <v>1194.1199999999999</v>
      </c>
      <c r="B4207" s="11">
        <v>838.95</v>
      </c>
      <c r="C4207" s="11">
        <v>1</v>
      </c>
      <c r="D4207" s="11">
        <v>0.1</v>
      </c>
    </row>
    <row r="4208" spans="1:4" x14ac:dyDescent="0.25">
      <c r="A4208" s="11">
        <v>1673.69</v>
      </c>
      <c r="B4208" s="11">
        <v>1323.38</v>
      </c>
      <c r="C4208" s="11">
        <v>1</v>
      </c>
      <c r="D4208" s="11">
        <v>0.1</v>
      </c>
    </row>
    <row r="4209" spans="1:4" x14ac:dyDescent="0.25">
      <c r="A4209" s="11">
        <v>1102.791777777778</v>
      </c>
      <c r="B4209" s="11">
        <v>242.98</v>
      </c>
      <c r="C4209" s="11">
        <v>3</v>
      </c>
      <c r="D4209" s="11">
        <v>0.15</v>
      </c>
    </row>
    <row r="4210" spans="1:4" x14ac:dyDescent="0.25">
      <c r="A4210" s="11">
        <v>1501.46</v>
      </c>
      <c r="B4210" s="11">
        <v>1167.73</v>
      </c>
      <c r="C4210" s="11">
        <v>2</v>
      </c>
      <c r="D4210" s="11">
        <v>0.1</v>
      </c>
    </row>
    <row r="4211" spans="1:4" x14ac:dyDescent="0.25">
      <c r="A4211" s="11">
        <v>248.57</v>
      </c>
      <c r="B4211" s="11">
        <v>190.67</v>
      </c>
      <c r="C4211" s="11">
        <v>1</v>
      </c>
      <c r="D4211" s="11">
        <v>0</v>
      </c>
    </row>
    <row r="4212" spans="1:4" x14ac:dyDescent="0.25">
      <c r="A4212" s="11">
        <v>109.78</v>
      </c>
      <c r="B4212" s="11">
        <v>70.59</v>
      </c>
      <c r="C4212" s="11">
        <v>1</v>
      </c>
      <c r="D4212" s="11">
        <v>0</v>
      </c>
    </row>
    <row r="4213" spans="1:4" x14ac:dyDescent="0.25">
      <c r="A4213" s="11">
        <v>248.57</v>
      </c>
      <c r="B4213" s="11">
        <v>190.67</v>
      </c>
      <c r="C4213" s="11">
        <v>2</v>
      </c>
      <c r="D4213" s="11">
        <v>0.15</v>
      </c>
    </row>
    <row r="4214" spans="1:4" x14ac:dyDescent="0.25">
      <c r="A4214" s="11">
        <v>1286.55</v>
      </c>
      <c r="B4214" s="11">
        <v>797.54</v>
      </c>
      <c r="C4214" s="11">
        <v>3</v>
      </c>
      <c r="D4214" s="11">
        <v>0.1</v>
      </c>
    </row>
    <row r="4215" spans="1:4" x14ac:dyDescent="0.25">
      <c r="A4215" s="11">
        <v>673.78</v>
      </c>
      <c r="B4215" s="11">
        <v>363.33</v>
      </c>
      <c r="C4215" s="11">
        <v>2</v>
      </c>
      <c r="D4215" s="11">
        <v>0.15</v>
      </c>
    </row>
    <row r="4216" spans="1:4" x14ac:dyDescent="0.25">
      <c r="A4216" s="11">
        <v>1762.92</v>
      </c>
      <c r="B4216" s="11">
        <v>1346.48</v>
      </c>
      <c r="C4216" s="11">
        <v>1</v>
      </c>
      <c r="D4216" s="11">
        <v>0</v>
      </c>
    </row>
    <row r="4217" spans="1:4" x14ac:dyDescent="0.25">
      <c r="A4217" s="11">
        <v>1216.3599999999999</v>
      </c>
      <c r="B4217" s="11">
        <v>794.8</v>
      </c>
      <c r="C4217" s="11">
        <v>5</v>
      </c>
      <c r="D4217" s="11">
        <v>0.15</v>
      </c>
    </row>
    <row r="4218" spans="1:4" x14ac:dyDescent="0.25">
      <c r="A4218" s="11">
        <v>1197.18</v>
      </c>
      <c r="B4218" s="11">
        <v>722.74</v>
      </c>
      <c r="C4218" s="11">
        <v>1</v>
      </c>
      <c r="D4218" s="11">
        <v>0.15</v>
      </c>
    </row>
    <row r="4219" spans="1:4" x14ac:dyDescent="0.25">
      <c r="A4219" s="11">
        <v>1952.65</v>
      </c>
      <c r="B4219" s="11">
        <v>1451.27</v>
      </c>
      <c r="C4219" s="11">
        <v>2</v>
      </c>
      <c r="D4219" s="11">
        <v>0.05</v>
      </c>
    </row>
    <row r="4220" spans="1:4" x14ac:dyDescent="0.25">
      <c r="A4220" s="11">
        <v>1134.8</v>
      </c>
      <c r="B4220" s="11">
        <v>675.1</v>
      </c>
      <c r="C4220" s="11">
        <v>4</v>
      </c>
      <c r="D4220" s="11">
        <v>0.05</v>
      </c>
    </row>
    <row r="4221" spans="1:4" x14ac:dyDescent="0.25">
      <c r="A4221" s="11">
        <v>1474.12</v>
      </c>
      <c r="B4221" s="11">
        <v>764.02</v>
      </c>
      <c r="C4221" s="11">
        <v>4</v>
      </c>
      <c r="D4221" s="11">
        <v>0.15</v>
      </c>
    </row>
    <row r="4222" spans="1:4" x14ac:dyDescent="0.25">
      <c r="A4222" s="11">
        <v>1095.72</v>
      </c>
      <c r="B4222" s="11">
        <v>822.2</v>
      </c>
      <c r="C4222" s="11">
        <v>2</v>
      </c>
      <c r="D4222" s="11">
        <v>0.1</v>
      </c>
    </row>
    <row r="4223" spans="1:4" x14ac:dyDescent="0.25">
      <c r="A4223" s="11">
        <v>1562.43</v>
      </c>
      <c r="B4223" s="11">
        <v>1195.6300000000001</v>
      </c>
      <c r="C4223" s="11">
        <v>3</v>
      </c>
      <c r="D4223" s="11">
        <v>0</v>
      </c>
    </row>
    <row r="4224" spans="1:4" x14ac:dyDescent="0.25">
      <c r="A4224" s="11">
        <v>1635.01</v>
      </c>
      <c r="B4224" s="11">
        <v>1043.29</v>
      </c>
      <c r="C4224" s="11">
        <v>1</v>
      </c>
      <c r="D4224" s="11">
        <v>0.1</v>
      </c>
    </row>
    <row r="4225" spans="1:4" x14ac:dyDescent="0.25">
      <c r="A4225" s="11">
        <v>270.45</v>
      </c>
      <c r="B4225" s="11">
        <v>742.26521739130465</v>
      </c>
      <c r="C4225" s="11">
        <v>5</v>
      </c>
      <c r="D4225" s="11">
        <v>0</v>
      </c>
    </row>
    <row r="4226" spans="1:4" x14ac:dyDescent="0.25">
      <c r="A4226" s="11">
        <v>673.78</v>
      </c>
      <c r="B4226" s="11">
        <v>363.33</v>
      </c>
      <c r="C4226" s="11">
        <v>1</v>
      </c>
      <c r="D4226" s="11">
        <v>0</v>
      </c>
    </row>
    <row r="4227" spans="1:4" x14ac:dyDescent="0.25">
      <c r="A4227" s="11">
        <v>1044.6400000000001</v>
      </c>
      <c r="B4227" s="11">
        <v>775.07</v>
      </c>
      <c r="C4227" s="11">
        <v>5</v>
      </c>
      <c r="D4227" s="11">
        <v>0</v>
      </c>
    </row>
    <row r="4228" spans="1:4" x14ac:dyDescent="0.25">
      <c r="A4228" s="11">
        <v>1194.1199999999999</v>
      </c>
      <c r="B4228" s="11">
        <v>838.95</v>
      </c>
      <c r="C4228" s="11">
        <v>3</v>
      </c>
      <c r="D4228" s="11">
        <v>0.05</v>
      </c>
    </row>
    <row r="4229" spans="1:4" x14ac:dyDescent="0.25">
      <c r="A4229" s="11">
        <v>1501.46</v>
      </c>
      <c r="B4229" s="11">
        <v>1167.73</v>
      </c>
      <c r="C4229" s="11">
        <v>2</v>
      </c>
      <c r="D4229" s="11">
        <v>0.05</v>
      </c>
    </row>
    <row r="4230" spans="1:4" x14ac:dyDescent="0.25">
      <c r="A4230" s="11">
        <v>1197.18</v>
      </c>
      <c r="B4230" s="11">
        <v>722.74</v>
      </c>
      <c r="C4230" s="11">
        <v>4</v>
      </c>
      <c r="D4230" s="11">
        <v>0.05</v>
      </c>
    </row>
    <row r="4231" spans="1:4" x14ac:dyDescent="0.25">
      <c r="A4231" s="11">
        <v>540.94000000000005</v>
      </c>
      <c r="B4231" s="11">
        <v>398.25</v>
      </c>
      <c r="C4231" s="11">
        <v>2</v>
      </c>
      <c r="D4231" s="11">
        <v>0.05</v>
      </c>
    </row>
    <row r="4232" spans="1:4" x14ac:dyDescent="0.25">
      <c r="A4232" s="11">
        <v>1102.791777777778</v>
      </c>
      <c r="B4232" s="11">
        <v>742.26521739130465</v>
      </c>
      <c r="C4232" s="11">
        <v>2</v>
      </c>
      <c r="D4232" s="11">
        <v>0.05</v>
      </c>
    </row>
    <row r="4233" spans="1:4" x14ac:dyDescent="0.25">
      <c r="A4233" s="11">
        <v>388.26</v>
      </c>
      <c r="B4233" s="11">
        <v>199.3</v>
      </c>
      <c r="C4233" s="11">
        <v>1</v>
      </c>
      <c r="D4233" s="11">
        <v>0.15</v>
      </c>
    </row>
    <row r="4234" spans="1:4" x14ac:dyDescent="0.25">
      <c r="A4234" s="11">
        <v>1272.23</v>
      </c>
      <c r="B4234" s="11">
        <v>952.65</v>
      </c>
      <c r="C4234" s="11">
        <v>1</v>
      </c>
      <c r="D4234" s="11">
        <v>0.15</v>
      </c>
    </row>
    <row r="4235" spans="1:4" x14ac:dyDescent="0.25">
      <c r="A4235" s="11">
        <v>1485.05</v>
      </c>
      <c r="B4235" s="11">
        <v>988.31</v>
      </c>
      <c r="C4235" s="11">
        <v>4</v>
      </c>
      <c r="D4235" s="11">
        <v>0.15</v>
      </c>
    </row>
    <row r="4236" spans="1:4" x14ac:dyDescent="0.25">
      <c r="A4236" s="11">
        <v>1102.791777777778</v>
      </c>
      <c r="B4236" s="11">
        <v>169.03</v>
      </c>
      <c r="C4236" s="11">
        <v>5</v>
      </c>
      <c r="D4236" s="11">
        <v>0</v>
      </c>
    </row>
    <row r="4237" spans="1:4" x14ac:dyDescent="0.25">
      <c r="A4237" s="11">
        <v>1474.12</v>
      </c>
      <c r="B4237" s="11">
        <v>764.02</v>
      </c>
      <c r="C4237" s="11">
        <v>4</v>
      </c>
      <c r="D4237" s="11">
        <v>0.1</v>
      </c>
    </row>
    <row r="4238" spans="1:4" x14ac:dyDescent="0.25">
      <c r="A4238" s="11">
        <v>540.94000000000005</v>
      </c>
      <c r="B4238" s="11">
        <v>398.25</v>
      </c>
      <c r="C4238" s="11">
        <v>2</v>
      </c>
      <c r="D4238" s="11">
        <v>0.15</v>
      </c>
    </row>
    <row r="4239" spans="1:4" x14ac:dyDescent="0.25">
      <c r="A4239" s="11">
        <v>1194.1199999999999</v>
      </c>
      <c r="B4239" s="11">
        <v>838.95</v>
      </c>
      <c r="C4239" s="11">
        <v>3</v>
      </c>
      <c r="D4239" s="11">
        <v>0.1</v>
      </c>
    </row>
    <row r="4240" spans="1:4" x14ac:dyDescent="0.25">
      <c r="A4240" s="11">
        <v>123.19</v>
      </c>
      <c r="B4240" s="11">
        <v>80.36</v>
      </c>
      <c r="C4240" s="11">
        <v>1</v>
      </c>
      <c r="D4240" s="11">
        <v>0</v>
      </c>
    </row>
    <row r="4241" spans="1:4" x14ac:dyDescent="0.25">
      <c r="A4241" s="11">
        <v>1745.61</v>
      </c>
      <c r="B4241" s="11">
        <v>1322.44</v>
      </c>
      <c r="C4241" s="11">
        <v>5</v>
      </c>
      <c r="D4241" s="11">
        <v>0.1</v>
      </c>
    </row>
    <row r="4242" spans="1:4" x14ac:dyDescent="0.25">
      <c r="A4242" s="11">
        <v>1193.0899999999999</v>
      </c>
      <c r="B4242" s="11">
        <v>818.24</v>
      </c>
      <c r="C4242" s="11">
        <v>2</v>
      </c>
      <c r="D4242" s="11">
        <v>0.1</v>
      </c>
    </row>
    <row r="4243" spans="1:4" x14ac:dyDescent="0.25">
      <c r="A4243" s="11">
        <v>109.78</v>
      </c>
      <c r="B4243" s="11">
        <v>70.59</v>
      </c>
      <c r="C4243" s="11">
        <v>5</v>
      </c>
      <c r="D4243" s="11">
        <v>0</v>
      </c>
    </row>
    <row r="4244" spans="1:4" x14ac:dyDescent="0.25">
      <c r="A4244" s="11">
        <v>1079.8900000000001</v>
      </c>
      <c r="B4244" s="11">
        <v>703.83</v>
      </c>
      <c r="C4244" s="11">
        <v>3</v>
      </c>
      <c r="D4244" s="11">
        <v>0.05</v>
      </c>
    </row>
    <row r="4245" spans="1:4" x14ac:dyDescent="0.25">
      <c r="A4245" s="11">
        <v>1227.24</v>
      </c>
      <c r="B4245" s="11">
        <v>977.09</v>
      </c>
      <c r="C4245" s="11">
        <v>3</v>
      </c>
      <c r="D4245" s="11">
        <v>0.15</v>
      </c>
    </row>
    <row r="4246" spans="1:4" x14ac:dyDescent="0.25">
      <c r="A4246" s="11">
        <v>1102.791777777778</v>
      </c>
      <c r="B4246" s="11">
        <v>242.98</v>
      </c>
      <c r="C4246" s="11">
        <v>4</v>
      </c>
      <c r="D4246" s="11">
        <v>0.15</v>
      </c>
    </row>
    <row r="4247" spans="1:4" x14ac:dyDescent="0.25">
      <c r="A4247" s="11">
        <v>1194.1199999999999</v>
      </c>
      <c r="B4247" s="11">
        <v>838.95</v>
      </c>
      <c r="C4247" s="11">
        <v>2</v>
      </c>
      <c r="D4247" s="11">
        <v>0</v>
      </c>
    </row>
    <row r="4248" spans="1:4" x14ac:dyDescent="0.25">
      <c r="A4248" s="11">
        <v>1485.05</v>
      </c>
      <c r="B4248" s="11">
        <v>988.31</v>
      </c>
      <c r="C4248" s="11">
        <v>1</v>
      </c>
      <c r="D4248" s="11">
        <v>0</v>
      </c>
    </row>
    <row r="4249" spans="1:4" x14ac:dyDescent="0.25">
      <c r="A4249" s="11">
        <v>1079.8900000000001</v>
      </c>
      <c r="B4249" s="11">
        <v>703.83</v>
      </c>
      <c r="C4249" s="11">
        <v>4</v>
      </c>
      <c r="D4249" s="11">
        <v>0.15</v>
      </c>
    </row>
    <row r="4250" spans="1:4" x14ac:dyDescent="0.25">
      <c r="A4250" s="11">
        <v>1879.08</v>
      </c>
      <c r="B4250" s="11">
        <v>1004.56</v>
      </c>
      <c r="C4250" s="11">
        <v>1</v>
      </c>
      <c r="D4250" s="11">
        <v>0.05</v>
      </c>
    </row>
    <row r="4251" spans="1:4" x14ac:dyDescent="0.25">
      <c r="A4251" s="11">
        <v>1342.75</v>
      </c>
      <c r="B4251" s="11">
        <v>797.94</v>
      </c>
      <c r="C4251" s="11">
        <v>5</v>
      </c>
      <c r="D4251" s="11">
        <v>0.15</v>
      </c>
    </row>
    <row r="4252" spans="1:4" x14ac:dyDescent="0.25">
      <c r="A4252" s="11">
        <v>1562.43</v>
      </c>
      <c r="B4252" s="11">
        <v>1195.6300000000001</v>
      </c>
      <c r="C4252" s="11">
        <v>2</v>
      </c>
      <c r="D4252" s="11">
        <v>0.1</v>
      </c>
    </row>
    <row r="4253" spans="1:4" x14ac:dyDescent="0.25">
      <c r="A4253" s="11">
        <v>1272.23</v>
      </c>
      <c r="B4253" s="11">
        <v>952.65</v>
      </c>
      <c r="C4253" s="11">
        <v>1</v>
      </c>
      <c r="D4253" s="11">
        <v>0.05</v>
      </c>
    </row>
    <row r="4254" spans="1:4" x14ac:dyDescent="0.25">
      <c r="A4254" s="11">
        <v>1102.791777777778</v>
      </c>
      <c r="B4254" s="11">
        <v>242.98</v>
      </c>
      <c r="C4254" s="11">
        <v>1</v>
      </c>
      <c r="D4254" s="11">
        <v>0</v>
      </c>
    </row>
    <row r="4255" spans="1:4" x14ac:dyDescent="0.25">
      <c r="A4255" s="11">
        <v>1134.8</v>
      </c>
      <c r="B4255" s="11">
        <v>675.1</v>
      </c>
      <c r="C4255" s="11">
        <v>4</v>
      </c>
      <c r="D4255" s="11">
        <v>0</v>
      </c>
    </row>
    <row r="4256" spans="1:4" x14ac:dyDescent="0.25">
      <c r="A4256" s="11">
        <v>1474.12</v>
      </c>
      <c r="B4256" s="11">
        <v>764.02</v>
      </c>
      <c r="C4256" s="11">
        <v>3</v>
      </c>
      <c r="D4256" s="11">
        <v>0</v>
      </c>
    </row>
    <row r="4257" spans="1:4" x14ac:dyDescent="0.25">
      <c r="A4257" s="11">
        <v>1102.791777777778</v>
      </c>
      <c r="B4257" s="11">
        <v>316.63</v>
      </c>
      <c r="C4257" s="11">
        <v>5</v>
      </c>
      <c r="D4257" s="11">
        <v>0.1</v>
      </c>
    </row>
    <row r="4258" spans="1:4" x14ac:dyDescent="0.25">
      <c r="A4258" s="11">
        <v>1762.92</v>
      </c>
      <c r="B4258" s="11">
        <v>1346.48</v>
      </c>
      <c r="C4258" s="11">
        <v>2</v>
      </c>
      <c r="D4258" s="11">
        <v>0</v>
      </c>
    </row>
    <row r="4259" spans="1:4" x14ac:dyDescent="0.25">
      <c r="A4259" s="11">
        <v>1635.01</v>
      </c>
      <c r="B4259" s="11">
        <v>1043.29</v>
      </c>
      <c r="C4259" s="11">
        <v>4</v>
      </c>
      <c r="D4259" s="11">
        <v>0.05</v>
      </c>
    </row>
    <row r="4260" spans="1:4" x14ac:dyDescent="0.25">
      <c r="A4260" s="11">
        <v>318.05</v>
      </c>
      <c r="B4260" s="11">
        <v>742.26521739130465</v>
      </c>
      <c r="C4260" s="11">
        <v>3</v>
      </c>
      <c r="D4260" s="11">
        <v>0.15</v>
      </c>
    </row>
    <row r="4261" spans="1:4" x14ac:dyDescent="0.25">
      <c r="A4261" s="11">
        <v>1487.41</v>
      </c>
      <c r="B4261" s="11">
        <v>813.07</v>
      </c>
      <c r="C4261" s="11">
        <v>3</v>
      </c>
      <c r="D4261" s="11">
        <v>0.05</v>
      </c>
    </row>
    <row r="4262" spans="1:4" x14ac:dyDescent="0.25">
      <c r="A4262" s="11">
        <v>1952.65</v>
      </c>
      <c r="B4262" s="11">
        <v>1451.27</v>
      </c>
      <c r="C4262" s="11">
        <v>5</v>
      </c>
      <c r="D4262" s="11">
        <v>0</v>
      </c>
    </row>
    <row r="4263" spans="1:4" x14ac:dyDescent="0.25">
      <c r="A4263" s="11">
        <v>429.15</v>
      </c>
      <c r="B4263" s="11">
        <v>258.72000000000003</v>
      </c>
      <c r="C4263" s="11">
        <v>1</v>
      </c>
      <c r="D4263" s="11">
        <v>0.15</v>
      </c>
    </row>
    <row r="4264" spans="1:4" x14ac:dyDescent="0.25">
      <c r="A4264" s="11">
        <v>1858.75</v>
      </c>
      <c r="B4264" s="11">
        <v>1451.16</v>
      </c>
      <c r="C4264" s="11">
        <v>5</v>
      </c>
      <c r="D4264" s="11">
        <v>0.05</v>
      </c>
    </row>
    <row r="4265" spans="1:4" x14ac:dyDescent="0.25">
      <c r="A4265" s="11">
        <v>109.78</v>
      </c>
      <c r="B4265" s="11">
        <v>70.59</v>
      </c>
      <c r="C4265" s="11">
        <v>5</v>
      </c>
      <c r="D4265" s="11">
        <v>0.1</v>
      </c>
    </row>
    <row r="4266" spans="1:4" x14ac:dyDescent="0.25">
      <c r="A4266" s="11">
        <v>1095.72</v>
      </c>
      <c r="B4266" s="11">
        <v>822.2</v>
      </c>
      <c r="C4266" s="11">
        <v>3</v>
      </c>
      <c r="D4266" s="11">
        <v>0.15</v>
      </c>
    </row>
    <row r="4267" spans="1:4" x14ac:dyDescent="0.25">
      <c r="A4267" s="11">
        <v>1044.6400000000001</v>
      </c>
      <c r="B4267" s="11">
        <v>775.07</v>
      </c>
      <c r="C4267" s="11">
        <v>5</v>
      </c>
      <c r="D4267" s="11">
        <v>0.05</v>
      </c>
    </row>
    <row r="4268" spans="1:4" x14ac:dyDescent="0.25">
      <c r="A4268" s="11">
        <v>1635.01</v>
      </c>
      <c r="B4268" s="11">
        <v>1043.29</v>
      </c>
      <c r="C4268" s="11">
        <v>4</v>
      </c>
      <c r="D4268" s="11">
        <v>0.15</v>
      </c>
    </row>
    <row r="4269" spans="1:4" x14ac:dyDescent="0.25">
      <c r="A4269" s="11">
        <v>1079.8900000000001</v>
      </c>
      <c r="B4269" s="11">
        <v>703.83</v>
      </c>
      <c r="C4269" s="11">
        <v>2</v>
      </c>
      <c r="D4269" s="11">
        <v>0.15</v>
      </c>
    </row>
    <row r="4270" spans="1:4" x14ac:dyDescent="0.25">
      <c r="A4270" s="11">
        <v>1878.47</v>
      </c>
      <c r="B4270" s="11">
        <v>1014.91</v>
      </c>
      <c r="C4270" s="11">
        <v>3</v>
      </c>
      <c r="D4270" s="11">
        <v>0.1</v>
      </c>
    </row>
    <row r="4271" spans="1:4" x14ac:dyDescent="0.25">
      <c r="A4271" s="11">
        <v>1798.97</v>
      </c>
      <c r="B4271" s="11">
        <v>1329.15</v>
      </c>
      <c r="C4271" s="11">
        <v>5</v>
      </c>
      <c r="D4271" s="11">
        <v>0</v>
      </c>
    </row>
    <row r="4272" spans="1:4" x14ac:dyDescent="0.25">
      <c r="A4272" s="11">
        <v>1102.791777777778</v>
      </c>
      <c r="B4272" s="11">
        <v>742.26521739130465</v>
      </c>
      <c r="C4272" s="11">
        <v>2</v>
      </c>
      <c r="D4272" s="11">
        <v>0.05</v>
      </c>
    </row>
    <row r="4273" spans="1:4" x14ac:dyDescent="0.25">
      <c r="A4273" s="11">
        <v>318.05</v>
      </c>
      <c r="B4273" s="11">
        <v>742.26521739130465</v>
      </c>
      <c r="C4273" s="11">
        <v>3</v>
      </c>
      <c r="D4273" s="11">
        <v>0.1</v>
      </c>
    </row>
    <row r="4274" spans="1:4" x14ac:dyDescent="0.25">
      <c r="A4274" s="11">
        <v>1095.72</v>
      </c>
      <c r="B4274" s="11">
        <v>822.2</v>
      </c>
      <c r="C4274" s="11">
        <v>5</v>
      </c>
      <c r="D4274" s="11">
        <v>0.1</v>
      </c>
    </row>
    <row r="4275" spans="1:4" x14ac:dyDescent="0.25">
      <c r="A4275" s="11">
        <v>818.76</v>
      </c>
      <c r="B4275" s="11">
        <v>527.62</v>
      </c>
      <c r="C4275" s="11">
        <v>3</v>
      </c>
      <c r="D4275" s="11">
        <v>0.15</v>
      </c>
    </row>
    <row r="4276" spans="1:4" x14ac:dyDescent="0.25">
      <c r="A4276" s="11">
        <v>1272.23</v>
      </c>
      <c r="B4276" s="11">
        <v>952.65</v>
      </c>
      <c r="C4276" s="11">
        <v>2</v>
      </c>
      <c r="D4276" s="11">
        <v>0.15</v>
      </c>
    </row>
    <row r="4277" spans="1:4" x14ac:dyDescent="0.25">
      <c r="A4277" s="11">
        <v>1762.92</v>
      </c>
      <c r="B4277" s="11">
        <v>1346.48</v>
      </c>
      <c r="C4277" s="11">
        <v>2</v>
      </c>
      <c r="D4277" s="11">
        <v>0.1</v>
      </c>
    </row>
    <row r="4278" spans="1:4" x14ac:dyDescent="0.25">
      <c r="A4278" s="11">
        <v>1879.08</v>
      </c>
      <c r="B4278" s="11">
        <v>1004.56</v>
      </c>
      <c r="C4278" s="11">
        <v>4</v>
      </c>
      <c r="D4278" s="11">
        <v>0.1</v>
      </c>
    </row>
    <row r="4279" spans="1:4" x14ac:dyDescent="0.25">
      <c r="A4279" s="11">
        <v>1194.1199999999999</v>
      </c>
      <c r="B4279" s="11">
        <v>838.95</v>
      </c>
      <c r="C4279" s="11">
        <v>4</v>
      </c>
      <c r="D4279" s="11">
        <v>0</v>
      </c>
    </row>
    <row r="4280" spans="1:4" x14ac:dyDescent="0.25">
      <c r="A4280" s="11">
        <v>1798.97</v>
      </c>
      <c r="B4280" s="11">
        <v>1329.15</v>
      </c>
      <c r="C4280" s="11">
        <v>1</v>
      </c>
      <c r="D4280" s="11">
        <v>0.1</v>
      </c>
    </row>
    <row r="4281" spans="1:4" x14ac:dyDescent="0.25">
      <c r="A4281" s="11">
        <v>388.26</v>
      </c>
      <c r="B4281" s="11">
        <v>199.3</v>
      </c>
      <c r="C4281" s="11">
        <v>4</v>
      </c>
      <c r="D4281" s="11">
        <v>0</v>
      </c>
    </row>
    <row r="4282" spans="1:4" x14ac:dyDescent="0.25">
      <c r="A4282" s="11">
        <v>1853.77</v>
      </c>
      <c r="B4282" s="11">
        <v>1363.52</v>
      </c>
      <c r="C4282" s="11">
        <v>3</v>
      </c>
      <c r="D4282" s="11">
        <v>0.15</v>
      </c>
    </row>
    <row r="4283" spans="1:4" x14ac:dyDescent="0.25">
      <c r="A4283" s="11">
        <v>1044.6400000000001</v>
      </c>
      <c r="B4283" s="11">
        <v>775.07</v>
      </c>
      <c r="C4283" s="11">
        <v>2</v>
      </c>
      <c r="D4283" s="11">
        <v>0.05</v>
      </c>
    </row>
    <row r="4284" spans="1:4" x14ac:dyDescent="0.25">
      <c r="A4284" s="11">
        <v>818.76</v>
      </c>
      <c r="B4284" s="11">
        <v>527.62</v>
      </c>
      <c r="C4284" s="11">
        <v>4</v>
      </c>
      <c r="D4284" s="11">
        <v>0</v>
      </c>
    </row>
    <row r="4285" spans="1:4" x14ac:dyDescent="0.25">
      <c r="A4285" s="11">
        <v>1102.791777777778</v>
      </c>
      <c r="B4285" s="11">
        <v>316.63</v>
      </c>
      <c r="C4285" s="11">
        <v>4</v>
      </c>
      <c r="D4285" s="11">
        <v>0.1</v>
      </c>
    </row>
    <row r="4286" spans="1:4" x14ac:dyDescent="0.25">
      <c r="A4286" s="11">
        <v>248.57</v>
      </c>
      <c r="B4286" s="11">
        <v>190.67</v>
      </c>
      <c r="C4286" s="11">
        <v>1</v>
      </c>
      <c r="D4286" s="11">
        <v>0.15</v>
      </c>
    </row>
    <row r="4287" spans="1:4" x14ac:dyDescent="0.25">
      <c r="A4287" s="11">
        <v>1227.24</v>
      </c>
      <c r="B4287" s="11">
        <v>977.09</v>
      </c>
      <c r="C4287" s="11">
        <v>5</v>
      </c>
      <c r="D4287" s="11">
        <v>0.1</v>
      </c>
    </row>
    <row r="4288" spans="1:4" x14ac:dyDescent="0.25">
      <c r="A4288" s="11">
        <v>1194.1199999999999</v>
      </c>
      <c r="B4288" s="11">
        <v>838.95</v>
      </c>
      <c r="C4288" s="11">
        <v>3</v>
      </c>
      <c r="D4288" s="11">
        <v>0.15</v>
      </c>
    </row>
    <row r="4289" spans="1:4" x14ac:dyDescent="0.25">
      <c r="A4289" s="11">
        <v>818.76</v>
      </c>
      <c r="B4289" s="11">
        <v>527.62</v>
      </c>
      <c r="C4289" s="11">
        <v>5</v>
      </c>
      <c r="D4289" s="11">
        <v>0.05</v>
      </c>
    </row>
    <row r="4290" spans="1:4" x14ac:dyDescent="0.25">
      <c r="A4290" s="11">
        <v>1762.92</v>
      </c>
      <c r="B4290" s="11">
        <v>1346.48</v>
      </c>
      <c r="C4290" s="11">
        <v>5</v>
      </c>
      <c r="D4290" s="11">
        <v>0.05</v>
      </c>
    </row>
    <row r="4291" spans="1:4" x14ac:dyDescent="0.25">
      <c r="A4291" s="11">
        <v>540.94000000000005</v>
      </c>
      <c r="B4291" s="11">
        <v>398.25</v>
      </c>
      <c r="C4291" s="11">
        <v>2</v>
      </c>
      <c r="D4291" s="11">
        <v>0.15</v>
      </c>
    </row>
    <row r="4292" spans="1:4" x14ac:dyDescent="0.25">
      <c r="A4292" s="11">
        <v>1102.791777777778</v>
      </c>
      <c r="B4292" s="11">
        <v>164.01</v>
      </c>
      <c r="C4292" s="11">
        <v>4</v>
      </c>
      <c r="D4292" s="11">
        <v>0.15</v>
      </c>
    </row>
    <row r="4293" spans="1:4" x14ac:dyDescent="0.25">
      <c r="A4293" s="11">
        <v>109.78</v>
      </c>
      <c r="B4293" s="11">
        <v>70.59</v>
      </c>
      <c r="C4293" s="11">
        <v>5</v>
      </c>
      <c r="D4293" s="11">
        <v>0.15</v>
      </c>
    </row>
    <row r="4294" spans="1:4" x14ac:dyDescent="0.25">
      <c r="A4294" s="11">
        <v>1562.43</v>
      </c>
      <c r="B4294" s="11">
        <v>1195.6300000000001</v>
      </c>
      <c r="C4294" s="11">
        <v>3</v>
      </c>
      <c r="D4294" s="11">
        <v>0.1</v>
      </c>
    </row>
    <row r="4295" spans="1:4" x14ac:dyDescent="0.25">
      <c r="A4295" s="11">
        <v>1673.69</v>
      </c>
      <c r="B4295" s="11">
        <v>1323.38</v>
      </c>
      <c r="C4295" s="11">
        <v>4</v>
      </c>
      <c r="D4295" s="11">
        <v>0</v>
      </c>
    </row>
    <row r="4296" spans="1:4" x14ac:dyDescent="0.25">
      <c r="A4296" s="11">
        <v>540.94000000000005</v>
      </c>
      <c r="B4296" s="11">
        <v>398.25</v>
      </c>
      <c r="C4296" s="11">
        <v>2</v>
      </c>
      <c r="D4296" s="11">
        <v>0</v>
      </c>
    </row>
    <row r="4297" spans="1:4" x14ac:dyDescent="0.25">
      <c r="A4297" s="11">
        <v>1193.0899999999999</v>
      </c>
      <c r="B4297" s="11">
        <v>818.24</v>
      </c>
      <c r="C4297" s="11">
        <v>1</v>
      </c>
      <c r="D4297" s="11">
        <v>0</v>
      </c>
    </row>
    <row r="4298" spans="1:4" x14ac:dyDescent="0.25">
      <c r="A4298" s="11">
        <v>1165.3699999999999</v>
      </c>
      <c r="B4298" s="11">
        <v>926.55</v>
      </c>
      <c r="C4298" s="11">
        <v>2</v>
      </c>
      <c r="D4298" s="11">
        <v>0.1</v>
      </c>
    </row>
    <row r="4299" spans="1:4" x14ac:dyDescent="0.25">
      <c r="A4299" s="11">
        <v>1102.791777777778</v>
      </c>
      <c r="B4299" s="11">
        <v>316.63</v>
      </c>
      <c r="C4299" s="11">
        <v>3</v>
      </c>
      <c r="D4299" s="11">
        <v>0.05</v>
      </c>
    </row>
    <row r="4300" spans="1:4" x14ac:dyDescent="0.25">
      <c r="A4300" s="11">
        <v>1745.61</v>
      </c>
      <c r="B4300" s="11">
        <v>1322.44</v>
      </c>
      <c r="C4300" s="11">
        <v>1</v>
      </c>
      <c r="D4300" s="11">
        <v>0.15</v>
      </c>
    </row>
    <row r="4301" spans="1:4" x14ac:dyDescent="0.25">
      <c r="A4301" s="11">
        <v>564.41999999999996</v>
      </c>
      <c r="B4301" s="11">
        <v>293.95999999999998</v>
      </c>
      <c r="C4301" s="11">
        <v>4</v>
      </c>
      <c r="D4301" s="11">
        <v>0.05</v>
      </c>
    </row>
    <row r="4302" spans="1:4" x14ac:dyDescent="0.25">
      <c r="A4302" s="11">
        <v>1272.23</v>
      </c>
      <c r="B4302" s="11">
        <v>952.65</v>
      </c>
      <c r="C4302" s="11">
        <v>2</v>
      </c>
      <c r="D4302" s="11">
        <v>0.05</v>
      </c>
    </row>
    <row r="4303" spans="1:4" x14ac:dyDescent="0.25">
      <c r="A4303" s="11">
        <v>540.94000000000005</v>
      </c>
      <c r="B4303" s="11">
        <v>398.25</v>
      </c>
      <c r="C4303" s="11">
        <v>2</v>
      </c>
      <c r="D4303" s="11">
        <v>0.05</v>
      </c>
    </row>
    <row r="4304" spans="1:4" x14ac:dyDescent="0.25">
      <c r="A4304" s="11">
        <v>673.78</v>
      </c>
      <c r="B4304" s="11">
        <v>363.33</v>
      </c>
      <c r="C4304" s="11">
        <v>4</v>
      </c>
      <c r="D4304" s="11">
        <v>0</v>
      </c>
    </row>
    <row r="4305" spans="1:4" x14ac:dyDescent="0.25">
      <c r="A4305" s="11">
        <v>1102.791777777778</v>
      </c>
      <c r="B4305" s="11">
        <v>242.98</v>
      </c>
      <c r="C4305" s="11">
        <v>4</v>
      </c>
      <c r="D4305" s="11">
        <v>0</v>
      </c>
    </row>
    <row r="4306" spans="1:4" x14ac:dyDescent="0.25">
      <c r="A4306" s="11">
        <v>318.05</v>
      </c>
      <c r="B4306" s="11">
        <v>742.26521739130465</v>
      </c>
      <c r="C4306" s="11">
        <v>2</v>
      </c>
      <c r="D4306" s="11">
        <v>0.1</v>
      </c>
    </row>
    <row r="4307" spans="1:4" x14ac:dyDescent="0.25">
      <c r="A4307" s="11">
        <v>29.24</v>
      </c>
      <c r="B4307" s="11">
        <v>742.26521739130465</v>
      </c>
      <c r="C4307" s="11">
        <v>3</v>
      </c>
      <c r="D4307" s="11">
        <v>0.05</v>
      </c>
    </row>
    <row r="4308" spans="1:4" x14ac:dyDescent="0.25">
      <c r="A4308" s="11">
        <v>1102.791777777778</v>
      </c>
      <c r="B4308" s="11">
        <v>742.26521739130465</v>
      </c>
      <c r="C4308" s="11">
        <v>3</v>
      </c>
      <c r="D4308" s="11">
        <v>0.05</v>
      </c>
    </row>
    <row r="4309" spans="1:4" x14ac:dyDescent="0.25">
      <c r="A4309" s="11">
        <v>1246.1099999999999</v>
      </c>
      <c r="B4309" s="11">
        <v>833.52</v>
      </c>
      <c r="C4309" s="11">
        <v>5</v>
      </c>
      <c r="D4309" s="11">
        <v>0.1</v>
      </c>
    </row>
    <row r="4310" spans="1:4" x14ac:dyDescent="0.25">
      <c r="A4310" s="11">
        <v>1952.65</v>
      </c>
      <c r="B4310" s="11">
        <v>1451.27</v>
      </c>
      <c r="C4310" s="11">
        <v>1</v>
      </c>
      <c r="D4310" s="11">
        <v>0.1</v>
      </c>
    </row>
    <row r="4311" spans="1:4" x14ac:dyDescent="0.25">
      <c r="A4311" s="11">
        <v>1015.76</v>
      </c>
      <c r="B4311" s="11">
        <v>584.4</v>
      </c>
      <c r="C4311" s="11">
        <v>3</v>
      </c>
      <c r="D4311" s="11">
        <v>0.15</v>
      </c>
    </row>
    <row r="4312" spans="1:4" x14ac:dyDescent="0.25">
      <c r="A4312" s="11">
        <v>564.41999999999996</v>
      </c>
      <c r="B4312" s="11">
        <v>293.95999999999998</v>
      </c>
      <c r="C4312" s="11">
        <v>1</v>
      </c>
      <c r="D4312" s="11">
        <v>0.05</v>
      </c>
    </row>
    <row r="4313" spans="1:4" x14ac:dyDescent="0.25">
      <c r="A4313" s="11">
        <v>1079.8900000000001</v>
      </c>
      <c r="B4313" s="11">
        <v>703.83</v>
      </c>
      <c r="C4313" s="11">
        <v>5</v>
      </c>
      <c r="D4313" s="11">
        <v>0.05</v>
      </c>
    </row>
    <row r="4314" spans="1:4" x14ac:dyDescent="0.25">
      <c r="A4314" s="11">
        <v>1673.69</v>
      </c>
      <c r="B4314" s="11">
        <v>1323.38</v>
      </c>
      <c r="C4314" s="11">
        <v>3</v>
      </c>
      <c r="D4314" s="11">
        <v>0.05</v>
      </c>
    </row>
    <row r="4315" spans="1:4" x14ac:dyDescent="0.25">
      <c r="A4315" s="11">
        <v>1193.0899999999999</v>
      </c>
      <c r="B4315" s="11">
        <v>818.24</v>
      </c>
      <c r="C4315" s="11">
        <v>2</v>
      </c>
      <c r="D4315" s="11">
        <v>0</v>
      </c>
    </row>
    <row r="4316" spans="1:4" x14ac:dyDescent="0.25">
      <c r="A4316" s="11">
        <v>1286.55</v>
      </c>
      <c r="B4316" s="11">
        <v>797.54</v>
      </c>
      <c r="C4316" s="11">
        <v>2</v>
      </c>
      <c r="D4316" s="11">
        <v>0</v>
      </c>
    </row>
    <row r="4317" spans="1:4" x14ac:dyDescent="0.25">
      <c r="A4317" s="11">
        <v>1227.24</v>
      </c>
      <c r="B4317" s="11">
        <v>977.09</v>
      </c>
      <c r="C4317" s="11">
        <v>1</v>
      </c>
      <c r="D4317" s="11">
        <v>0</v>
      </c>
    </row>
    <row r="4318" spans="1:4" x14ac:dyDescent="0.25">
      <c r="A4318" s="11">
        <v>1102.791777777778</v>
      </c>
      <c r="B4318" s="11">
        <v>164.01</v>
      </c>
      <c r="C4318" s="11">
        <v>5</v>
      </c>
      <c r="D4318" s="11">
        <v>0.15</v>
      </c>
    </row>
    <row r="4319" spans="1:4" x14ac:dyDescent="0.25">
      <c r="A4319" s="11">
        <v>1878.47</v>
      </c>
      <c r="B4319" s="11">
        <v>1014.91</v>
      </c>
      <c r="C4319" s="11">
        <v>3</v>
      </c>
      <c r="D4319" s="11">
        <v>0.1</v>
      </c>
    </row>
    <row r="4320" spans="1:4" x14ac:dyDescent="0.25">
      <c r="A4320" s="11">
        <v>1798.97</v>
      </c>
      <c r="B4320" s="11">
        <v>1329.15</v>
      </c>
      <c r="C4320" s="11">
        <v>1</v>
      </c>
      <c r="D4320" s="11">
        <v>0.05</v>
      </c>
    </row>
    <row r="4321" spans="1:4" x14ac:dyDescent="0.25">
      <c r="A4321" s="11">
        <v>1762.92</v>
      </c>
      <c r="B4321" s="11">
        <v>1346.48</v>
      </c>
      <c r="C4321" s="11">
        <v>1</v>
      </c>
      <c r="D4321" s="11">
        <v>0</v>
      </c>
    </row>
    <row r="4322" spans="1:4" x14ac:dyDescent="0.25">
      <c r="A4322" s="11">
        <v>673.78</v>
      </c>
      <c r="B4322" s="11">
        <v>363.33</v>
      </c>
      <c r="C4322" s="11">
        <v>3</v>
      </c>
      <c r="D4322" s="11">
        <v>0.05</v>
      </c>
    </row>
    <row r="4323" spans="1:4" x14ac:dyDescent="0.25">
      <c r="A4323" s="11">
        <v>1044.6400000000001</v>
      </c>
      <c r="B4323" s="11">
        <v>775.07</v>
      </c>
      <c r="C4323" s="11">
        <v>1</v>
      </c>
      <c r="D4323" s="11">
        <v>0.1</v>
      </c>
    </row>
    <row r="4324" spans="1:4" x14ac:dyDescent="0.25">
      <c r="A4324" s="11">
        <v>1487.41</v>
      </c>
      <c r="B4324" s="11">
        <v>813.07</v>
      </c>
      <c r="C4324" s="11">
        <v>2</v>
      </c>
      <c r="D4324" s="11">
        <v>0.05</v>
      </c>
    </row>
    <row r="4325" spans="1:4" x14ac:dyDescent="0.25">
      <c r="A4325" s="11">
        <v>1673.69</v>
      </c>
      <c r="B4325" s="11">
        <v>1323.38</v>
      </c>
      <c r="C4325" s="11">
        <v>5</v>
      </c>
      <c r="D4325" s="11">
        <v>0.15</v>
      </c>
    </row>
    <row r="4326" spans="1:4" x14ac:dyDescent="0.25">
      <c r="A4326" s="11">
        <v>1165.3699999999999</v>
      </c>
      <c r="B4326" s="11">
        <v>926.55</v>
      </c>
      <c r="C4326" s="11">
        <v>4</v>
      </c>
      <c r="D4326" s="11">
        <v>0.05</v>
      </c>
    </row>
    <row r="4327" spans="1:4" x14ac:dyDescent="0.25">
      <c r="A4327" s="11">
        <v>270.45</v>
      </c>
      <c r="B4327" s="11">
        <v>742.26521739130465</v>
      </c>
      <c r="C4327" s="11">
        <v>2</v>
      </c>
      <c r="D4327" s="11">
        <v>0.05</v>
      </c>
    </row>
    <row r="4328" spans="1:4" x14ac:dyDescent="0.25">
      <c r="A4328" s="11">
        <v>1485.05</v>
      </c>
      <c r="B4328" s="11">
        <v>988.31</v>
      </c>
      <c r="C4328" s="11">
        <v>1</v>
      </c>
      <c r="D4328" s="11">
        <v>0.1</v>
      </c>
    </row>
    <row r="4329" spans="1:4" x14ac:dyDescent="0.25">
      <c r="A4329" s="11">
        <v>1635.01</v>
      </c>
      <c r="B4329" s="11">
        <v>1043.29</v>
      </c>
      <c r="C4329" s="11">
        <v>5</v>
      </c>
      <c r="D4329" s="11">
        <v>0</v>
      </c>
    </row>
    <row r="4330" spans="1:4" x14ac:dyDescent="0.25">
      <c r="A4330" s="11">
        <v>1286.55</v>
      </c>
      <c r="B4330" s="11">
        <v>797.54</v>
      </c>
      <c r="C4330" s="11">
        <v>4</v>
      </c>
      <c r="D4330" s="11">
        <v>0.15</v>
      </c>
    </row>
    <row r="4331" spans="1:4" x14ac:dyDescent="0.25">
      <c r="A4331" s="11">
        <v>1216.3599999999999</v>
      </c>
      <c r="B4331" s="11">
        <v>794.8</v>
      </c>
      <c r="C4331" s="11">
        <v>3</v>
      </c>
      <c r="D4331" s="11">
        <v>0</v>
      </c>
    </row>
    <row r="4332" spans="1:4" x14ac:dyDescent="0.25">
      <c r="A4332" s="11">
        <v>270.45</v>
      </c>
      <c r="B4332" s="11">
        <v>742.26521739130465</v>
      </c>
      <c r="C4332" s="11">
        <v>3</v>
      </c>
      <c r="D4332" s="11">
        <v>0.15</v>
      </c>
    </row>
    <row r="4333" spans="1:4" x14ac:dyDescent="0.25">
      <c r="A4333" s="11">
        <v>564.41999999999996</v>
      </c>
      <c r="B4333" s="11">
        <v>293.95999999999998</v>
      </c>
      <c r="C4333" s="11">
        <v>3</v>
      </c>
      <c r="D4333" s="11">
        <v>0</v>
      </c>
    </row>
    <row r="4334" spans="1:4" x14ac:dyDescent="0.25">
      <c r="A4334" s="11">
        <v>540.94000000000005</v>
      </c>
      <c r="B4334" s="11">
        <v>398.25</v>
      </c>
      <c r="C4334" s="11">
        <v>3</v>
      </c>
      <c r="D4334" s="11">
        <v>0.15</v>
      </c>
    </row>
    <row r="4335" spans="1:4" x14ac:dyDescent="0.25">
      <c r="A4335" s="11">
        <v>1474.12</v>
      </c>
      <c r="B4335" s="11">
        <v>764.02</v>
      </c>
      <c r="C4335" s="11">
        <v>2</v>
      </c>
      <c r="D4335" s="11">
        <v>0.05</v>
      </c>
    </row>
    <row r="4336" spans="1:4" x14ac:dyDescent="0.25">
      <c r="A4336" s="11">
        <v>1216.3599999999999</v>
      </c>
      <c r="B4336" s="11">
        <v>794.8</v>
      </c>
      <c r="C4336" s="11">
        <v>4</v>
      </c>
      <c r="D4336" s="11">
        <v>0.15</v>
      </c>
    </row>
    <row r="4337" spans="1:4" x14ac:dyDescent="0.25">
      <c r="A4337" s="11">
        <v>1194.1199999999999</v>
      </c>
      <c r="B4337" s="11">
        <v>838.95</v>
      </c>
      <c r="C4337" s="11">
        <v>3</v>
      </c>
      <c r="D4337" s="11">
        <v>0.05</v>
      </c>
    </row>
    <row r="4338" spans="1:4" x14ac:dyDescent="0.25">
      <c r="A4338" s="11">
        <v>1673.69</v>
      </c>
      <c r="B4338" s="11">
        <v>1323.38</v>
      </c>
      <c r="C4338" s="11">
        <v>2</v>
      </c>
      <c r="D4338" s="11">
        <v>0.1</v>
      </c>
    </row>
    <row r="4339" spans="1:4" x14ac:dyDescent="0.25">
      <c r="A4339" s="11">
        <v>1673.69</v>
      </c>
      <c r="B4339" s="11">
        <v>1323.38</v>
      </c>
      <c r="C4339" s="11">
        <v>3</v>
      </c>
      <c r="D4339" s="11">
        <v>0.15</v>
      </c>
    </row>
    <row r="4340" spans="1:4" x14ac:dyDescent="0.25">
      <c r="A4340" s="11">
        <v>1194.1199999999999</v>
      </c>
      <c r="B4340" s="11">
        <v>838.95</v>
      </c>
      <c r="C4340" s="11">
        <v>2</v>
      </c>
      <c r="D4340" s="11">
        <v>0.05</v>
      </c>
    </row>
    <row r="4341" spans="1:4" x14ac:dyDescent="0.25">
      <c r="A4341" s="11">
        <v>1165.3699999999999</v>
      </c>
      <c r="B4341" s="11">
        <v>926.55</v>
      </c>
      <c r="C4341" s="11">
        <v>2</v>
      </c>
      <c r="D4341" s="11">
        <v>0</v>
      </c>
    </row>
    <row r="4342" spans="1:4" x14ac:dyDescent="0.25">
      <c r="A4342" s="11">
        <v>1102.791777777778</v>
      </c>
      <c r="B4342" s="11">
        <v>169.03</v>
      </c>
      <c r="C4342" s="11">
        <v>2</v>
      </c>
      <c r="D4342" s="11">
        <v>0.05</v>
      </c>
    </row>
    <row r="4343" spans="1:4" x14ac:dyDescent="0.25">
      <c r="A4343" s="11">
        <v>1501.46</v>
      </c>
      <c r="B4343" s="11">
        <v>1167.73</v>
      </c>
      <c r="C4343" s="11">
        <v>1</v>
      </c>
      <c r="D4343" s="11">
        <v>0.05</v>
      </c>
    </row>
    <row r="4344" spans="1:4" x14ac:dyDescent="0.25">
      <c r="A4344" s="11">
        <v>1194.1199999999999</v>
      </c>
      <c r="B4344" s="11">
        <v>838.95</v>
      </c>
      <c r="C4344" s="11">
        <v>1</v>
      </c>
      <c r="D4344" s="11">
        <v>0.05</v>
      </c>
    </row>
    <row r="4345" spans="1:4" x14ac:dyDescent="0.25">
      <c r="A4345" s="11">
        <v>1878.47</v>
      </c>
      <c r="B4345" s="11">
        <v>1014.91</v>
      </c>
      <c r="C4345" s="11">
        <v>5</v>
      </c>
      <c r="D4345" s="11">
        <v>0</v>
      </c>
    </row>
    <row r="4346" spans="1:4" x14ac:dyDescent="0.25">
      <c r="A4346" s="11">
        <v>1745.61</v>
      </c>
      <c r="B4346" s="11">
        <v>1322.44</v>
      </c>
      <c r="C4346" s="11">
        <v>1</v>
      </c>
      <c r="D4346" s="11">
        <v>0.05</v>
      </c>
    </row>
    <row r="4347" spans="1:4" x14ac:dyDescent="0.25">
      <c r="A4347" s="11">
        <v>1342.75</v>
      </c>
      <c r="B4347" s="11">
        <v>797.94</v>
      </c>
      <c r="C4347" s="11">
        <v>5</v>
      </c>
      <c r="D4347" s="11">
        <v>0.05</v>
      </c>
    </row>
    <row r="4348" spans="1:4" x14ac:dyDescent="0.25">
      <c r="A4348" s="11">
        <v>123.19</v>
      </c>
      <c r="B4348" s="11">
        <v>80.36</v>
      </c>
      <c r="C4348" s="11">
        <v>2</v>
      </c>
      <c r="D4348" s="11">
        <v>0.15</v>
      </c>
    </row>
    <row r="4349" spans="1:4" x14ac:dyDescent="0.25">
      <c r="A4349" s="11">
        <v>1197.18</v>
      </c>
      <c r="B4349" s="11">
        <v>722.74</v>
      </c>
      <c r="C4349" s="11">
        <v>4</v>
      </c>
      <c r="D4349" s="11">
        <v>0.15</v>
      </c>
    </row>
    <row r="4350" spans="1:4" x14ac:dyDescent="0.25">
      <c r="A4350" s="11">
        <v>1342.75</v>
      </c>
      <c r="B4350" s="11">
        <v>797.94</v>
      </c>
      <c r="C4350" s="11">
        <v>2</v>
      </c>
      <c r="D4350" s="11">
        <v>0.1</v>
      </c>
    </row>
    <row r="4351" spans="1:4" x14ac:dyDescent="0.25">
      <c r="A4351" s="11">
        <v>673.78</v>
      </c>
      <c r="B4351" s="11">
        <v>363.33</v>
      </c>
      <c r="C4351" s="11">
        <v>1</v>
      </c>
      <c r="D4351" s="11">
        <v>0</v>
      </c>
    </row>
    <row r="4352" spans="1:4" x14ac:dyDescent="0.25">
      <c r="A4352" s="11">
        <v>1102.791777777778</v>
      </c>
      <c r="B4352" s="11">
        <v>169.03</v>
      </c>
      <c r="C4352" s="11">
        <v>2</v>
      </c>
      <c r="D4352" s="11">
        <v>0</v>
      </c>
    </row>
    <row r="4353" spans="1:4" x14ac:dyDescent="0.25">
      <c r="A4353" s="11">
        <v>270.45</v>
      </c>
      <c r="B4353" s="11">
        <v>742.26521739130465</v>
      </c>
      <c r="C4353" s="11">
        <v>3</v>
      </c>
      <c r="D4353" s="11">
        <v>0.15</v>
      </c>
    </row>
    <row r="4354" spans="1:4" x14ac:dyDescent="0.25">
      <c r="A4354" s="11">
        <v>1487.41</v>
      </c>
      <c r="B4354" s="11">
        <v>813.07</v>
      </c>
      <c r="C4354" s="11">
        <v>5</v>
      </c>
      <c r="D4354" s="11">
        <v>0.15</v>
      </c>
    </row>
    <row r="4355" spans="1:4" x14ac:dyDescent="0.25">
      <c r="A4355" s="11">
        <v>1858.75</v>
      </c>
      <c r="B4355" s="11">
        <v>1451.16</v>
      </c>
      <c r="C4355" s="11">
        <v>3</v>
      </c>
      <c r="D4355" s="11">
        <v>0.05</v>
      </c>
    </row>
    <row r="4356" spans="1:4" x14ac:dyDescent="0.25">
      <c r="A4356" s="11">
        <v>1673.69</v>
      </c>
      <c r="B4356" s="11">
        <v>1323.38</v>
      </c>
      <c r="C4356" s="11">
        <v>4</v>
      </c>
      <c r="D4356" s="11">
        <v>0.1</v>
      </c>
    </row>
    <row r="4357" spans="1:4" x14ac:dyDescent="0.25">
      <c r="A4357" s="11">
        <v>1102.791777777778</v>
      </c>
      <c r="B4357" s="11">
        <v>242.98</v>
      </c>
      <c r="C4357" s="11">
        <v>1</v>
      </c>
      <c r="D4357" s="11">
        <v>0.1</v>
      </c>
    </row>
    <row r="4358" spans="1:4" x14ac:dyDescent="0.25">
      <c r="A4358" s="11">
        <v>1485.05</v>
      </c>
      <c r="B4358" s="11">
        <v>988.31</v>
      </c>
      <c r="C4358" s="11">
        <v>1</v>
      </c>
      <c r="D4358" s="11">
        <v>0.05</v>
      </c>
    </row>
    <row r="4359" spans="1:4" x14ac:dyDescent="0.25">
      <c r="A4359" s="11">
        <v>1044.6400000000001</v>
      </c>
      <c r="B4359" s="11">
        <v>775.07</v>
      </c>
      <c r="C4359" s="11">
        <v>5</v>
      </c>
      <c r="D4359" s="11">
        <v>0.1</v>
      </c>
    </row>
    <row r="4360" spans="1:4" x14ac:dyDescent="0.25">
      <c r="A4360" s="11">
        <v>248.57</v>
      </c>
      <c r="B4360" s="11">
        <v>190.67</v>
      </c>
      <c r="C4360" s="11">
        <v>5</v>
      </c>
      <c r="D4360" s="11">
        <v>0.05</v>
      </c>
    </row>
    <row r="4361" spans="1:4" x14ac:dyDescent="0.25">
      <c r="A4361" s="11">
        <v>318.05</v>
      </c>
      <c r="B4361" s="11">
        <v>742.26521739130465</v>
      </c>
      <c r="C4361" s="11">
        <v>3</v>
      </c>
      <c r="D4361" s="11">
        <v>0.05</v>
      </c>
    </row>
    <row r="4362" spans="1:4" x14ac:dyDescent="0.25">
      <c r="A4362" s="11">
        <v>564.41999999999996</v>
      </c>
      <c r="B4362" s="11">
        <v>293.95999999999998</v>
      </c>
      <c r="C4362" s="11">
        <v>5</v>
      </c>
      <c r="D4362" s="11">
        <v>0</v>
      </c>
    </row>
    <row r="4363" spans="1:4" x14ac:dyDescent="0.25">
      <c r="A4363" s="11">
        <v>1798.97</v>
      </c>
      <c r="B4363" s="11">
        <v>1329.15</v>
      </c>
      <c r="C4363" s="11">
        <v>2</v>
      </c>
      <c r="D4363" s="11">
        <v>0</v>
      </c>
    </row>
    <row r="4364" spans="1:4" x14ac:dyDescent="0.25">
      <c r="A4364" s="11">
        <v>1745.61</v>
      </c>
      <c r="B4364" s="11">
        <v>1322.44</v>
      </c>
      <c r="C4364" s="11">
        <v>1</v>
      </c>
      <c r="D4364" s="11">
        <v>0.05</v>
      </c>
    </row>
    <row r="4365" spans="1:4" x14ac:dyDescent="0.25">
      <c r="A4365" s="11">
        <v>388.26</v>
      </c>
      <c r="B4365" s="11">
        <v>199.3</v>
      </c>
      <c r="C4365" s="11">
        <v>3</v>
      </c>
      <c r="D4365" s="11">
        <v>0.15</v>
      </c>
    </row>
    <row r="4366" spans="1:4" x14ac:dyDescent="0.25">
      <c r="A4366" s="11">
        <v>109.78</v>
      </c>
      <c r="B4366" s="11">
        <v>70.59</v>
      </c>
      <c r="C4366" s="11">
        <v>3</v>
      </c>
      <c r="D4366" s="11">
        <v>0.1</v>
      </c>
    </row>
    <row r="4367" spans="1:4" x14ac:dyDescent="0.25">
      <c r="A4367" s="11">
        <v>388.26</v>
      </c>
      <c r="B4367" s="11">
        <v>199.3</v>
      </c>
      <c r="C4367" s="11">
        <v>2</v>
      </c>
      <c r="D4367" s="11">
        <v>0.1</v>
      </c>
    </row>
    <row r="4368" spans="1:4" x14ac:dyDescent="0.25">
      <c r="A4368" s="11">
        <v>1134.8</v>
      </c>
      <c r="B4368" s="11">
        <v>675.1</v>
      </c>
      <c r="C4368" s="11">
        <v>1</v>
      </c>
      <c r="D4368" s="11">
        <v>0.15</v>
      </c>
    </row>
    <row r="4369" spans="1:4" x14ac:dyDescent="0.25">
      <c r="A4369" s="11">
        <v>1194.1199999999999</v>
      </c>
      <c r="B4369" s="11">
        <v>838.95</v>
      </c>
      <c r="C4369" s="11">
        <v>3</v>
      </c>
      <c r="D4369" s="11">
        <v>0.05</v>
      </c>
    </row>
    <row r="4370" spans="1:4" x14ac:dyDescent="0.25">
      <c r="A4370" s="11">
        <v>1798.97</v>
      </c>
      <c r="B4370" s="11">
        <v>1329.15</v>
      </c>
      <c r="C4370" s="11">
        <v>2</v>
      </c>
      <c r="D4370" s="11">
        <v>0</v>
      </c>
    </row>
    <row r="4371" spans="1:4" x14ac:dyDescent="0.25">
      <c r="A4371" s="11">
        <v>1879.08</v>
      </c>
      <c r="B4371" s="11">
        <v>1004.56</v>
      </c>
      <c r="C4371" s="11">
        <v>4</v>
      </c>
      <c r="D4371" s="11">
        <v>0</v>
      </c>
    </row>
    <row r="4372" spans="1:4" x14ac:dyDescent="0.25">
      <c r="A4372" s="11">
        <v>1227.24</v>
      </c>
      <c r="B4372" s="11">
        <v>977.09</v>
      </c>
      <c r="C4372" s="11">
        <v>4</v>
      </c>
      <c r="D4372" s="11">
        <v>0.15</v>
      </c>
    </row>
    <row r="4373" spans="1:4" x14ac:dyDescent="0.25">
      <c r="A4373" s="11">
        <v>1216.3599999999999</v>
      </c>
      <c r="B4373" s="11">
        <v>794.8</v>
      </c>
      <c r="C4373" s="11">
        <v>4</v>
      </c>
      <c r="D4373" s="11">
        <v>0</v>
      </c>
    </row>
    <row r="4374" spans="1:4" x14ac:dyDescent="0.25">
      <c r="A4374" s="11">
        <v>1272.23</v>
      </c>
      <c r="B4374" s="11">
        <v>952.65</v>
      </c>
      <c r="C4374" s="11">
        <v>5</v>
      </c>
      <c r="D4374" s="11">
        <v>0</v>
      </c>
    </row>
    <row r="4375" spans="1:4" x14ac:dyDescent="0.25">
      <c r="A4375" s="11">
        <v>1485.05</v>
      </c>
      <c r="B4375" s="11">
        <v>988.31</v>
      </c>
      <c r="C4375" s="11">
        <v>1</v>
      </c>
      <c r="D4375" s="11">
        <v>0.1</v>
      </c>
    </row>
    <row r="4376" spans="1:4" x14ac:dyDescent="0.25">
      <c r="A4376" s="11">
        <v>1673.69</v>
      </c>
      <c r="B4376" s="11">
        <v>1323.38</v>
      </c>
      <c r="C4376" s="11">
        <v>4</v>
      </c>
      <c r="D4376" s="11">
        <v>0.05</v>
      </c>
    </row>
    <row r="4377" spans="1:4" x14ac:dyDescent="0.25">
      <c r="A4377" s="11">
        <v>248.57</v>
      </c>
      <c r="B4377" s="11">
        <v>190.67</v>
      </c>
      <c r="C4377" s="11">
        <v>5</v>
      </c>
      <c r="D4377" s="11">
        <v>0.05</v>
      </c>
    </row>
    <row r="4378" spans="1:4" x14ac:dyDescent="0.25">
      <c r="A4378" s="11">
        <v>1798.97</v>
      </c>
      <c r="B4378" s="11">
        <v>1329.15</v>
      </c>
      <c r="C4378" s="11">
        <v>4</v>
      </c>
      <c r="D4378" s="11">
        <v>0</v>
      </c>
    </row>
    <row r="4379" spans="1:4" x14ac:dyDescent="0.25">
      <c r="A4379" s="11">
        <v>1193.0899999999999</v>
      </c>
      <c r="B4379" s="11">
        <v>818.24</v>
      </c>
      <c r="C4379" s="11">
        <v>5</v>
      </c>
      <c r="D4379" s="11">
        <v>0.05</v>
      </c>
    </row>
    <row r="4380" spans="1:4" x14ac:dyDescent="0.25">
      <c r="A4380" s="11">
        <v>1193.0899999999999</v>
      </c>
      <c r="B4380" s="11">
        <v>818.24</v>
      </c>
      <c r="C4380" s="11">
        <v>2</v>
      </c>
      <c r="D4380" s="11">
        <v>0.15</v>
      </c>
    </row>
    <row r="4381" spans="1:4" x14ac:dyDescent="0.25">
      <c r="A4381" s="11">
        <v>1485.05</v>
      </c>
      <c r="B4381" s="11">
        <v>988.31</v>
      </c>
      <c r="C4381" s="11">
        <v>5</v>
      </c>
      <c r="D4381" s="11">
        <v>0</v>
      </c>
    </row>
    <row r="4382" spans="1:4" x14ac:dyDescent="0.25">
      <c r="A4382" s="11">
        <v>1165.3699999999999</v>
      </c>
      <c r="B4382" s="11">
        <v>926.55</v>
      </c>
      <c r="C4382" s="11">
        <v>5</v>
      </c>
      <c r="D4382" s="11">
        <v>0.15</v>
      </c>
    </row>
    <row r="4383" spans="1:4" x14ac:dyDescent="0.25">
      <c r="A4383" s="11">
        <v>1673.69</v>
      </c>
      <c r="B4383" s="11">
        <v>1323.38</v>
      </c>
      <c r="C4383" s="11">
        <v>5</v>
      </c>
      <c r="D4383" s="11">
        <v>0.05</v>
      </c>
    </row>
    <row r="4384" spans="1:4" x14ac:dyDescent="0.25">
      <c r="A4384" s="11">
        <v>1762.92</v>
      </c>
      <c r="B4384" s="11">
        <v>1346.48</v>
      </c>
      <c r="C4384" s="11">
        <v>5</v>
      </c>
      <c r="D4384" s="11">
        <v>0.1</v>
      </c>
    </row>
    <row r="4385" spans="1:4" x14ac:dyDescent="0.25">
      <c r="A4385" s="11">
        <v>1474.12</v>
      </c>
      <c r="B4385" s="11">
        <v>764.02</v>
      </c>
      <c r="C4385" s="11">
        <v>1</v>
      </c>
      <c r="D4385" s="11">
        <v>0.1</v>
      </c>
    </row>
    <row r="4386" spans="1:4" x14ac:dyDescent="0.25">
      <c r="A4386" s="11">
        <v>1485.05</v>
      </c>
      <c r="B4386" s="11">
        <v>988.31</v>
      </c>
      <c r="C4386" s="11">
        <v>4</v>
      </c>
      <c r="D4386" s="11">
        <v>0</v>
      </c>
    </row>
    <row r="4387" spans="1:4" x14ac:dyDescent="0.25">
      <c r="A4387" s="11">
        <v>673.78</v>
      </c>
      <c r="B4387" s="11">
        <v>363.33</v>
      </c>
      <c r="C4387" s="11">
        <v>2</v>
      </c>
      <c r="D4387" s="11">
        <v>0.05</v>
      </c>
    </row>
    <row r="4388" spans="1:4" x14ac:dyDescent="0.25">
      <c r="A4388" s="11">
        <v>1165.3699999999999</v>
      </c>
      <c r="B4388" s="11">
        <v>926.55</v>
      </c>
      <c r="C4388" s="11">
        <v>2</v>
      </c>
      <c r="D4388" s="11">
        <v>0</v>
      </c>
    </row>
    <row r="4389" spans="1:4" x14ac:dyDescent="0.25">
      <c r="A4389" s="11">
        <v>1396.22</v>
      </c>
      <c r="B4389" s="11">
        <v>1004.09</v>
      </c>
      <c r="C4389" s="11">
        <v>1</v>
      </c>
      <c r="D4389" s="11">
        <v>0.15</v>
      </c>
    </row>
    <row r="4390" spans="1:4" x14ac:dyDescent="0.25">
      <c r="A4390" s="11">
        <v>673.78</v>
      </c>
      <c r="B4390" s="11">
        <v>363.33</v>
      </c>
      <c r="C4390" s="11">
        <v>2</v>
      </c>
      <c r="D4390" s="11">
        <v>0.1</v>
      </c>
    </row>
    <row r="4391" spans="1:4" x14ac:dyDescent="0.25">
      <c r="A4391" s="11">
        <v>109.78</v>
      </c>
      <c r="B4391" s="11">
        <v>70.59</v>
      </c>
      <c r="C4391" s="11">
        <v>5</v>
      </c>
      <c r="D4391" s="11">
        <v>0.15</v>
      </c>
    </row>
    <row r="4392" spans="1:4" x14ac:dyDescent="0.25">
      <c r="A4392" s="11">
        <v>1102.791777777778</v>
      </c>
      <c r="B4392" s="11">
        <v>164.01</v>
      </c>
      <c r="C4392" s="11">
        <v>4</v>
      </c>
      <c r="D4392" s="11">
        <v>0.15</v>
      </c>
    </row>
    <row r="4393" spans="1:4" x14ac:dyDescent="0.25">
      <c r="A4393" s="11">
        <v>1485.05</v>
      </c>
      <c r="B4393" s="11">
        <v>988.31</v>
      </c>
      <c r="C4393" s="11">
        <v>1</v>
      </c>
      <c r="D4393" s="11">
        <v>0.05</v>
      </c>
    </row>
    <row r="4394" spans="1:4" x14ac:dyDescent="0.25">
      <c r="A4394" s="11">
        <v>1487.41</v>
      </c>
      <c r="B4394" s="11">
        <v>813.07</v>
      </c>
      <c r="C4394" s="11">
        <v>2</v>
      </c>
      <c r="D4394" s="11">
        <v>0.1</v>
      </c>
    </row>
    <row r="4395" spans="1:4" x14ac:dyDescent="0.25">
      <c r="A4395" s="11">
        <v>540.94000000000005</v>
      </c>
      <c r="B4395" s="11">
        <v>398.25</v>
      </c>
      <c r="C4395" s="11">
        <v>2</v>
      </c>
      <c r="D4395" s="11">
        <v>0</v>
      </c>
    </row>
    <row r="4396" spans="1:4" x14ac:dyDescent="0.25">
      <c r="A4396" s="11">
        <v>1342.75</v>
      </c>
      <c r="B4396" s="11">
        <v>797.94</v>
      </c>
      <c r="C4396" s="11">
        <v>1</v>
      </c>
      <c r="D4396" s="11">
        <v>0</v>
      </c>
    </row>
    <row r="4397" spans="1:4" x14ac:dyDescent="0.25">
      <c r="A4397" s="11">
        <v>1878.47</v>
      </c>
      <c r="B4397" s="11">
        <v>1014.91</v>
      </c>
      <c r="C4397" s="11">
        <v>3</v>
      </c>
      <c r="D4397" s="11">
        <v>0</v>
      </c>
    </row>
    <row r="4398" spans="1:4" x14ac:dyDescent="0.25">
      <c r="A4398" s="11">
        <v>1193.0899999999999</v>
      </c>
      <c r="B4398" s="11">
        <v>818.24</v>
      </c>
      <c r="C4398" s="11">
        <v>5</v>
      </c>
      <c r="D4398" s="11">
        <v>0.15</v>
      </c>
    </row>
    <row r="4399" spans="1:4" x14ac:dyDescent="0.25">
      <c r="A4399" s="11">
        <v>1194.1199999999999</v>
      </c>
      <c r="B4399" s="11">
        <v>838.95</v>
      </c>
      <c r="C4399" s="11">
        <v>1</v>
      </c>
      <c r="D4399" s="11">
        <v>0.05</v>
      </c>
    </row>
    <row r="4400" spans="1:4" x14ac:dyDescent="0.25">
      <c r="A4400" s="11">
        <v>1485.05</v>
      </c>
      <c r="B4400" s="11">
        <v>988.31</v>
      </c>
      <c r="C4400" s="11">
        <v>3</v>
      </c>
      <c r="D4400" s="11">
        <v>0</v>
      </c>
    </row>
    <row r="4401" spans="1:4" x14ac:dyDescent="0.25">
      <c r="A4401" s="11">
        <v>109.78</v>
      </c>
      <c r="B4401" s="11">
        <v>70.59</v>
      </c>
      <c r="C4401" s="11">
        <v>5</v>
      </c>
      <c r="D4401" s="11">
        <v>0.1</v>
      </c>
    </row>
    <row r="4402" spans="1:4" x14ac:dyDescent="0.25">
      <c r="A4402" s="11">
        <v>1079.8900000000001</v>
      </c>
      <c r="B4402" s="11">
        <v>703.83</v>
      </c>
      <c r="C4402" s="11">
        <v>1</v>
      </c>
      <c r="D4402" s="11">
        <v>0.15</v>
      </c>
    </row>
    <row r="4403" spans="1:4" x14ac:dyDescent="0.25">
      <c r="A4403" s="11">
        <v>428.05</v>
      </c>
      <c r="B4403" s="11">
        <v>246.07</v>
      </c>
      <c r="C4403" s="11">
        <v>5</v>
      </c>
      <c r="D4403" s="11">
        <v>0.05</v>
      </c>
    </row>
    <row r="4404" spans="1:4" x14ac:dyDescent="0.25">
      <c r="A4404" s="11">
        <v>1342.75</v>
      </c>
      <c r="B4404" s="11">
        <v>797.94</v>
      </c>
      <c r="C4404" s="11">
        <v>1</v>
      </c>
      <c r="D4404" s="11">
        <v>0</v>
      </c>
    </row>
    <row r="4405" spans="1:4" x14ac:dyDescent="0.25">
      <c r="A4405" s="11">
        <v>1102.791777777778</v>
      </c>
      <c r="B4405" s="11">
        <v>742.26521739130465</v>
      </c>
      <c r="C4405" s="11">
        <v>1</v>
      </c>
      <c r="D4405" s="11">
        <v>0.15</v>
      </c>
    </row>
    <row r="4406" spans="1:4" x14ac:dyDescent="0.25">
      <c r="A4406" s="11">
        <v>1194.1199999999999</v>
      </c>
      <c r="B4406" s="11">
        <v>838.95</v>
      </c>
      <c r="C4406" s="11">
        <v>2</v>
      </c>
      <c r="D4406" s="11">
        <v>0.1</v>
      </c>
    </row>
    <row r="4407" spans="1:4" x14ac:dyDescent="0.25">
      <c r="A4407" s="11">
        <v>1798.97</v>
      </c>
      <c r="B4407" s="11">
        <v>1329.15</v>
      </c>
      <c r="C4407" s="11">
        <v>1</v>
      </c>
      <c r="D4407" s="11">
        <v>0</v>
      </c>
    </row>
    <row r="4408" spans="1:4" x14ac:dyDescent="0.25">
      <c r="A4408" s="11">
        <v>818.76</v>
      </c>
      <c r="B4408" s="11">
        <v>527.62</v>
      </c>
      <c r="C4408" s="11">
        <v>1</v>
      </c>
      <c r="D4408" s="11">
        <v>0.15</v>
      </c>
    </row>
    <row r="4409" spans="1:4" x14ac:dyDescent="0.25">
      <c r="A4409" s="11">
        <v>1015.76</v>
      </c>
      <c r="B4409" s="11">
        <v>584.4</v>
      </c>
      <c r="C4409" s="11">
        <v>2</v>
      </c>
      <c r="D4409" s="11">
        <v>0.05</v>
      </c>
    </row>
    <row r="4410" spans="1:4" x14ac:dyDescent="0.25">
      <c r="A4410" s="11">
        <v>1562.43</v>
      </c>
      <c r="B4410" s="11">
        <v>1195.6300000000001</v>
      </c>
      <c r="C4410" s="11">
        <v>4</v>
      </c>
      <c r="D4410" s="11">
        <v>0.15</v>
      </c>
    </row>
    <row r="4411" spans="1:4" x14ac:dyDescent="0.25">
      <c r="A4411" s="11">
        <v>1673.69</v>
      </c>
      <c r="B4411" s="11">
        <v>1323.38</v>
      </c>
      <c r="C4411" s="11">
        <v>5</v>
      </c>
      <c r="D4411" s="11">
        <v>0.15</v>
      </c>
    </row>
    <row r="4412" spans="1:4" x14ac:dyDescent="0.25">
      <c r="A4412" s="11">
        <v>564.41999999999996</v>
      </c>
      <c r="B4412" s="11">
        <v>293.95999999999998</v>
      </c>
      <c r="C4412" s="11">
        <v>1</v>
      </c>
      <c r="D4412" s="11">
        <v>0.05</v>
      </c>
    </row>
    <row r="4413" spans="1:4" x14ac:dyDescent="0.25">
      <c r="A4413" s="11">
        <v>1095.72</v>
      </c>
      <c r="B4413" s="11">
        <v>822.2</v>
      </c>
      <c r="C4413" s="11">
        <v>1</v>
      </c>
      <c r="D4413" s="11">
        <v>0.15</v>
      </c>
    </row>
    <row r="4414" spans="1:4" x14ac:dyDescent="0.25">
      <c r="A4414" s="11">
        <v>248.57</v>
      </c>
      <c r="B4414" s="11">
        <v>190.67</v>
      </c>
      <c r="C4414" s="11">
        <v>5</v>
      </c>
      <c r="D4414" s="11">
        <v>0.1</v>
      </c>
    </row>
    <row r="4415" spans="1:4" x14ac:dyDescent="0.25">
      <c r="A4415" s="11">
        <v>1878.47</v>
      </c>
      <c r="B4415" s="11">
        <v>1014.91</v>
      </c>
      <c r="C4415" s="11">
        <v>2</v>
      </c>
      <c r="D4415" s="11">
        <v>0.1</v>
      </c>
    </row>
    <row r="4416" spans="1:4" x14ac:dyDescent="0.25">
      <c r="A4416" s="11">
        <v>1878.47</v>
      </c>
      <c r="B4416" s="11">
        <v>1014.91</v>
      </c>
      <c r="C4416" s="11">
        <v>2</v>
      </c>
      <c r="D4416" s="11">
        <v>0.15</v>
      </c>
    </row>
    <row r="4417" spans="1:4" x14ac:dyDescent="0.25">
      <c r="A4417" s="11">
        <v>1165.3699999999999</v>
      </c>
      <c r="B4417" s="11">
        <v>926.55</v>
      </c>
      <c r="C4417" s="11">
        <v>3</v>
      </c>
      <c r="D4417" s="11">
        <v>0.05</v>
      </c>
    </row>
    <row r="4418" spans="1:4" x14ac:dyDescent="0.25">
      <c r="A4418" s="11">
        <v>428.05</v>
      </c>
      <c r="B4418" s="11">
        <v>246.07</v>
      </c>
      <c r="C4418" s="11">
        <v>5</v>
      </c>
      <c r="D4418" s="11">
        <v>0.15</v>
      </c>
    </row>
    <row r="4419" spans="1:4" x14ac:dyDescent="0.25">
      <c r="A4419" s="11">
        <v>123.19</v>
      </c>
      <c r="B4419" s="11">
        <v>80.36</v>
      </c>
      <c r="C4419" s="11">
        <v>2</v>
      </c>
      <c r="D4419" s="11">
        <v>0</v>
      </c>
    </row>
    <row r="4420" spans="1:4" x14ac:dyDescent="0.25">
      <c r="A4420" s="11">
        <v>1194.1199999999999</v>
      </c>
      <c r="B4420" s="11">
        <v>838.95</v>
      </c>
      <c r="C4420" s="11">
        <v>1</v>
      </c>
      <c r="D4420" s="11">
        <v>0</v>
      </c>
    </row>
    <row r="4421" spans="1:4" x14ac:dyDescent="0.25">
      <c r="A4421" s="11">
        <v>1193.0899999999999</v>
      </c>
      <c r="B4421" s="11">
        <v>818.24</v>
      </c>
      <c r="C4421" s="11">
        <v>5</v>
      </c>
      <c r="D4421" s="11">
        <v>0.1</v>
      </c>
    </row>
    <row r="4422" spans="1:4" x14ac:dyDescent="0.25">
      <c r="A4422" s="11">
        <v>248.57</v>
      </c>
      <c r="B4422" s="11">
        <v>190.67</v>
      </c>
      <c r="C4422" s="11">
        <v>4</v>
      </c>
      <c r="D4422" s="11">
        <v>0</v>
      </c>
    </row>
    <row r="4423" spans="1:4" x14ac:dyDescent="0.25">
      <c r="A4423" s="11">
        <v>1342.75</v>
      </c>
      <c r="B4423" s="11">
        <v>797.94</v>
      </c>
      <c r="C4423" s="11">
        <v>4</v>
      </c>
      <c r="D4423" s="11">
        <v>0.05</v>
      </c>
    </row>
    <row r="4424" spans="1:4" x14ac:dyDescent="0.25">
      <c r="A4424" s="11">
        <v>1853.77</v>
      </c>
      <c r="B4424" s="11">
        <v>1363.52</v>
      </c>
      <c r="C4424" s="11">
        <v>3</v>
      </c>
      <c r="D4424" s="11">
        <v>0.05</v>
      </c>
    </row>
    <row r="4425" spans="1:4" x14ac:dyDescent="0.25">
      <c r="A4425" s="11">
        <v>1635.01</v>
      </c>
      <c r="B4425" s="11">
        <v>1043.29</v>
      </c>
      <c r="C4425" s="11">
        <v>2</v>
      </c>
      <c r="D4425" s="11">
        <v>0.05</v>
      </c>
    </row>
    <row r="4426" spans="1:4" x14ac:dyDescent="0.25">
      <c r="A4426" s="11">
        <v>318.05</v>
      </c>
      <c r="B4426" s="11">
        <v>742.26521739130465</v>
      </c>
      <c r="C4426" s="11">
        <v>2</v>
      </c>
      <c r="D4426" s="11">
        <v>0</v>
      </c>
    </row>
    <row r="4427" spans="1:4" x14ac:dyDescent="0.25">
      <c r="A4427" s="11">
        <v>428.05</v>
      </c>
      <c r="B4427" s="11">
        <v>246.07</v>
      </c>
      <c r="C4427" s="11">
        <v>1</v>
      </c>
      <c r="D4427" s="11">
        <v>0.15</v>
      </c>
    </row>
    <row r="4428" spans="1:4" x14ac:dyDescent="0.25">
      <c r="A4428" s="11">
        <v>1485.05</v>
      </c>
      <c r="B4428" s="11">
        <v>988.31</v>
      </c>
      <c r="C4428" s="11">
        <v>5</v>
      </c>
      <c r="D4428" s="11">
        <v>0</v>
      </c>
    </row>
    <row r="4429" spans="1:4" x14ac:dyDescent="0.25">
      <c r="A4429" s="11">
        <v>1798.97</v>
      </c>
      <c r="B4429" s="11">
        <v>1329.15</v>
      </c>
      <c r="C4429" s="11">
        <v>2</v>
      </c>
      <c r="D4429" s="11">
        <v>0.15</v>
      </c>
    </row>
    <row r="4430" spans="1:4" x14ac:dyDescent="0.25">
      <c r="A4430" s="11">
        <v>1487.41</v>
      </c>
      <c r="B4430" s="11">
        <v>813.07</v>
      </c>
      <c r="C4430" s="11">
        <v>1</v>
      </c>
      <c r="D4430" s="11">
        <v>0.1</v>
      </c>
    </row>
    <row r="4431" spans="1:4" x14ac:dyDescent="0.25">
      <c r="A4431" s="11">
        <v>1102.791777777778</v>
      </c>
      <c r="B4431" s="11">
        <v>242.98</v>
      </c>
      <c r="C4431" s="11">
        <v>5</v>
      </c>
      <c r="D4431" s="11">
        <v>0.15</v>
      </c>
    </row>
    <row r="4432" spans="1:4" x14ac:dyDescent="0.25">
      <c r="A4432" s="11">
        <v>1193.0899999999999</v>
      </c>
      <c r="B4432" s="11">
        <v>818.24</v>
      </c>
      <c r="C4432" s="11">
        <v>3</v>
      </c>
      <c r="D4432" s="11">
        <v>0.05</v>
      </c>
    </row>
    <row r="4433" spans="1:4" x14ac:dyDescent="0.25">
      <c r="A4433" s="11">
        <v>1762.92</v>
      </c>
      <c r="B4433" s="11">
        <v>1346.48</v>
      </c>
      <c r="C4433" s="11">
        <v>5</v>
      </c>
      <c r="D4433" s="11">
        <v>0.05</v>
      </c>
    </row>
    <row r="4434" spans="1:4" x14ac:dyDescent="0.25">
      <c r="A4434" s="11">
        <v>1474.12</v>
      </c>
      <c r="B4434" s="11">
        <v>764.02</v>
      </c>
      <c r="C4434" s="11">
        <v>2</v>
      </c>
      <c r="D4434" s="11">
        <v>0.15</v>
      </c>
    </row>
    <row r="4435" spans="1:4" x14ac:dyDescent="0.25">
      <c r="A4435" s="11">
        <v>29.24</v>
      </c>
      <c r="B4435" s="11">
        <v>742.26521739130465</v>
      </c>
      <c r="C4435" s="11">
        <v>3</v>
      </c>
      <c r="D4435" s="11">
        <v>0</v>
      </c>
    </row>
    <row r="4436" spans="1:4" x14ac:dyDescent="0.25">
      <c r="A4436" s="11">
        <v>1272.23</v>
      </c>
      <c r="B4436" s="11">
        <v>952.65</v>
      </c>
      <c r="C4436" s="11">
        <v>1</v>
      </c>
      <c r="D4436" s="11">
        <v>0.05</v>
      </c>
    </row>
    <row r="4437" spans="1:4" x14ac:dyDescent="0.25">
      <c r="A4437" s="11">
        <v>1342.75</v>
      </c>
      <c r="B4437" s="11">
        <v>797.94</v>
      </c>
      <c r="C4437" s="11">
        <v>2</v>
      </c>
      <c r="D4437" s="11">
        <v>0.05</v>
      </c>
    </row>
    <row r="4438" spans="1:4" x14ac:dyDescent="0.25">
      <c r="A4438" s="11">
        <v>1487.41</v>
      </c>
      <c r="B4438" s="11">
        <v>813.07</v>
      </c>
      <c r="C4438" s="11">
        <v>4</v>
      </c>
      <c r="D4438" s="11">
        <v>0.15</v>
      </c>
    </row>
    <row r="4439" spans="1:4" x14ac:dyDescent="0.25">
      <c r="A4439" s="11">
        <v>1134.8</v>
      </c>
      <c r="B4439" s="11">
        <v>675.1</v>
      </c>
      <c r="C4439" s="11">
        <v>5</v>
      </c>
      <c r="D4439" s="11">
        <v>0.1</v>
      </c>
    </row>
    <row r="4440" spans="1:4" x14ac:dyDescent="0.25">
      <c r="A4440" s="11">
        <v>1102.791777777778</v>
      </c>
      <c r="B4440" s="11">
        <v>742.26521739130465</v>
      </c>
      <c r="C4440" s="11">
        <v>2</v>
      </c>
      <c r="D4440" s="11">
        <v>0</v>
      </c>
    </row>
    <row r="4441" spans="1:4" x14ac:dyDescent="0.25">
      <c r="A4441" s="11">
        <v>1635.01</v>
      </c>
      <c r="B4441" s="11">
        <v>1043.29</v>
      </c>
      <c r="C4441" s="11">
        <v>2</v>
      </c>
      <c r="D4441" s="11">
        <v>0.05</v>
      </c>
    </row>
    <row r="4442" spans="1:4" x14ac:dyDescent="0.25">
      <c r="A4442" s="11">
        <v>1015.76</v>
      </c>
      <c r="B4442" s="11">
        <v>584.4</v>
      </c>
      <c r="C4442" s="11">
        <v>3</v>
      </c>
      <c r="D4442" s="11">
        <v>0.1</v>
      </c>
    </row>
    <row r="4443" spans="1:4" x14ac:dyDescent="0.25">
      <c r="A4443" s="11">
        <v>1562.43</v>
      </c>
      <c r="B4443" s="11">
        <v>1195.6300000000001</v>
      </c>
      <c r="C4443" s="11">
        <v>2</v>
      </c>
      <c r="D4443" s="11">
        <v>0.1</v>
      </c>
    </row>
    <row r="4444" spans="1:4" x14ac:dyDescent="0.25">
      <c r="A4444" s="11">
        <v>1635.01</v>
      </c>
      <c r="B4444" s="11">
        <v>1043.29</v>
      </c>
      <c r="C4444" s="11">
        <v>5</v>
      </c>
      <c r="D4444" s="11">
        <v>0.1</v>
      </c>
    </row>
    <row r="4445" spans="1:4" x14ac:dyDescent="0.25">
      <c r="A4445" s="11">
        <v>429.15</v>
      </c>
      <c r="B4445" s="11">
        <v>258.72000000000003</v>
      </c>
      <c r="C4445" s="11">
        <v>1</v>
      </c>
      <c r="D4445" s="11">
        <v>0.1</v>
      </c>
    </row>
    <row r="4446" spans="1:4" x14ac:dyDescent="0.25">
      <c r="A4446" s="11">
        <v>1487.41</v>
      </c>
      <c r="B4446" s="11">
        <v>813.07</v>
      </c>
      <c r="C4446" s="11">
        <v>3</v>
      </c>
      <c r="D4446" s="11">
        <v>0.15</v>
      </c>
    </row>
    <row r="4447" spans="1:4" x14ac:dyDescent="0.25">
      <c r="A4447" s="11">
        <v>1102.791777777778</v>
      </c>
      <c r="B4447" s="11">
        <v>242.98</v>
      </c>
      <c r="C4447" s="11">
        <v>4</v>
      </c>
      <c r="D4447" s="11">
        <v>0.05</v>
      </c>
    </row>
    <row r="4448" spans="1:4" x14ac:dyDescent="0.25">
      <c r="A4448" s="11">
        <v>1562.43</v>
      </c>
      <c r="B4448" s="11">
        <v>1195.6300000000001</v>
      </c>
      <c r="C4448" s="11">
        <v>2</v>
      </c>
      <c r="D4448" s="11">
        <v>0.1</v>
      </c>
    </row>
    <row r="4449" spans="1:4" x14ac:dyDescent="0.25">
      <c r="A4449" s="11">
        <v>1102.791777777778</v>
      </c>
      <c r="B4449" s="11">
        <v>242.98</v>
      </c>
      <c r="C4449" s="11">
        <v>1</v>
      </c>
      <c r="D4449" s="11">
        <v>0.1</v>
      </c>
    </row>
    <row r="4450" spans="1:4" x14ac:dyDescent="0.25">
      <c r="A4450" s="11">
        <v>1165.3699999999999</v>
      </c>
      <c r="B4450" s="11">
        <v>926.55</v>
      </c>
      <c r="C4450" s="11">
        <v>2</v>
      </c>
      <c r="D4450" s="11">
        <v>0.05</v>
      </c>
    </row>
    <row r="4451" spans="1:4" x14ac:dyDescent="0.25">
      <c r="A4451" s="11">
        <v>429.15</v>
      </c>
      <c r="B4451" s="11">
        <v>258.72000000000003</v>
      </c>
      <c r="C4451" s="11">
        <v>3</v>
      </c>
      <c r="D4451" s="11">
        <v>0.15</v>
      </c>
    </row>
    <row r="4452" spans="1:4" x14ac:dyDescent="0.25">
      <c r="A4452" s="11">
        <v>1102.791777777778</v>
      </c>
      <c r="B4452" s="11">
        <v>164.01</v>
      </c>
      <c r="C4452" s="11">
        <v>5</v>
      </c>
      <c r="D4452" s="11">
        <v>0.05</v>
      </c>
    </row>
    <row r="4453" spans="1:4" x14ac:dyDescent="0.25">
      <c r="A4453" s="11">
        <v>1216.3599999999999</v>
      </c>
      <c r="B4453" s="11">
        <v>794.8</v>
      </c>
      <c r="C4453" s="11">
        <v>2</v>
      </c>
      <c r="D4453" s="11">
        <v>0.1</v>
      </c>
    </row>
    <row r="4454" spans="1:4" x14ac:dyDescent="0.25">
      <c r="A4454" s="11">
        <v>673.78</v>
      </c>
      <c r="B4454" s="11">
        <v>363.33</v>
      </c>
      <c r="C4454" s="11">
        <v>2</v>
      </c>
      <c r="D4454" s="11">
        <v>0.15</v>
      </c>
    </row>
    <row r="4455" spans="1:4" x14ac:dyDescent="0.25">
      <c r="A4455" s="11">
        <v>1487.41</v>
      </c>
      <c r="B4455" s="11">
        <v>813.07</v>
      </c>
      <c r="C4455" s="11">
        <v>3</v>
      </c>
      <c r="D4455" s="11">
        <v>0.15</v>
      </c>
    </row>
    <row r="4456" spans="1:4" x14ac:dyDescent="0.25">
      <c r="A4456" s="11">
        <v>1079.8900000000001</v>
      </c>
      <c r="B4456" s="11">
        <v>703.83</v>
      </c>
      <c r="C4456" s="11">
        <v>5</v>
      </c>
      <c r="D4456" s="11">
        <v>0</v>
      </c>
    </row>
    <row r="4457" spans="1:4" x14ac:dyDescent="0.25">
      <c r="A4457" s="11">
        <v>1487.41</v>
      </c>
      <c r="B4457" s="11">
        <v>813.07</v>
      </c>
      <c r="C4457" s="11">
        <v>2</v>
      </c>
      <c r="D4457" s="11">
        <v>0.1</v>
      </c>
    </row>
    <row r="4458" spans="1:4" x14ac:dyDescent="0.25">
      <c r="A4458" s="11">
        <v>1286.55</v>
      </c>
      <c r="B4458" s="11">
        <v>797.54</v>
      </c>
      <c r="C4458" s="11">
        <v>4</v>
      </c>
      <c r="D4458" s="11">
        <v>0.15</v>
      </c>
    </row>
    <row r="4459" spans="1:4" x14ac:dyDescent="0.25">
      <c r="A4459" s="11">
        <v>1102.791777777778</v>
      </c>
      <c r="B4459" s="11">
        <v>242.98</v>
      </c>
      <c r="C4459" s="11">
        <v>2</v>
      </c>
      <c r="D4459" s="11">
        <v>0.1</v>
      </c>
    </row>
    <row r="4460" spans="1:4" x14ac:dyDescent="0.25">
      <c r="A4460" s="11">
        <v>1762.92</v>
      </c>
      <c r="B4460" s="11">
        <v>1346.48</v>
      </c>
      <c r="C4460" s="11">
        <v>4</v>
      </c>
      <c r="D4460" s="11">
        <v>0.15</v>
      </c>
    </row>
    <row r="4461" spans="1:4" x14ac:dyDescent="0.25">
      <c r="A4461" s="11">
        <v>1396.22</v>
      </c>
      <c r="B4461" s="11">
        <v>1004.09</v>
      </c>
      <c r="C4461" s="11">
        <v>2</v>
      </c>
      <c r="D4461" s="11">
        <v>0.15</v>
      </c>
    </row>
    <row r="4462" spans="1:4" x14ac:dyDescent="0.25">
      <c r="A4462" s="11">
        <v>1102.791777777778</v>
      </c>
      <c r="B4462" s="11">
        <v>242.98</v>
      </c>
      <c r="C4462" s="11">
        <v>2</v>
      </c>
      <c r="D4462" s="11">
        <v>0</v>
      </c>
    </row>
    <row r="4463" spans="1:4" x14ac:dyDescent="0.25">
      <c r="A4463" s="11">
        <v>1079.8900000000001</v>
      </c>
      <c r="B4463" s="11">
        <v>703.83</v>
      </c>
      <c r="C4463" s="11">
        <v>1</v>
      </c>
      <c r="D4463" s="11">
        <v>0.1</v>
      </c>
    </row>
    <row r="4464" spans="1:4" x14ac:dyDescent="0.25">
      <c r="A4464" s="11">
        <v>1079.8900000000001</v>
      </c>
      <c r="B4464" s="11">
        <v>703.83</v>
      </c>
      <c r="C4464" s="11">
        <v>1</v>
      </c>
      <c r="D4464" s="11">
        <v>0.15</v>
      </c>
    </row>
    <row r="4465" spans="1:4" x14ac:dyDescent="0.25">
      <c r="A4465" s="11">
        <v>1216.3599999999999</v>
      </c>
      <c r="B4465" s="11">
        <v>794.8</v>
      </c>
      <c r="C4465" s="11">
        <v>4</v>
      </c>
      <c r="D4465" s="11">
        <v>0.1</v>
      </c>
    </row>
    <row r="4466" spans="1:4" x14ac:dyDescent="0.25">
      <c r="A4466" s="11">
        <v>1342.75</v>
      </c>
      <c r="B4466" s="11">
        <v>797.94</v>
      </c>
      <c r="C4466" s="11">
        <v>3</v>
      </c>
      <c r="D4466" s="11">
        <v>0.1</v>
      </c>
    </row>
    <row r="4467" spans="1:4" x14ac:dyDescent="0.25">
      <c r="A4467" s="11">
        <v>1015.76</v>
      </c>
      <c r="B4467" s="11">
        <v>584.4</v>
      </c>
      <c r="C4467" s="11">
        <v>1</v>
      </c>
      <c r="D4467" s="11">
        <v>0.1</v>
      </c>
    </row>
    <row r="4468" spans="1:4" x14ac:dyDescent="0.25">
      <c r="A4468" s="11">
        <v>1044.6400000000001</v>
      </c>
      <c r="B4468" s="11">
        <v>775.07</v>
      </c>
      <c r="C4468" s="11">
        <v>5</v>
      </c>
      <c r="D4468" s="11">
        <v>0.15</v>
      </c>
    </row>
    <row r="4469" spans="1:4" x14ac:dyDescent="0.25">
      <c r="A4469" s="11">
        <v>1095.72</v>
      </c>
      <c r="B4469" s="11">
        <v>822.2</v>
      </c>
      <c r="C4469" s="11">
        <v>1</v>
      </c>
      <c r="D4469" s="11">
        <v>0.15</v>
      </c>
    </row>
    <row r="4470" spans="1:4" x14ac:dyDescent="0.25">
      <c r="A4470" s="11">
        <v>1194.1199999999999</v>
      </c>
      <c r="B4470" s="11">
        <v>838.95</v>
      </c>
      <c r="C4470" s="11">
        <v>2</v>
      </c>
      <c r="D4470" s="11">
        <v>0.15</v>
      </c>
    </row>
    <row r="4471" spans="1:4" x14ac:dyDescent="0.25">
      <c r="A4471" s="11">
        <v>1762.92</v>
      </c>
      <c r="B4471" s="11">
        <v>1346.48</v>
      </c>
      <c r="C4471" s="11">
        <v>5</v>
      </c>
      <c r="D4471" s="11">
        <v>0.1</v>
      </c>
    </row>
    <row r="4472" spans="1:4" x14ac:dyDescent="0.25">
      <c r="A4472" s="11">
        <v>1134.8</v>
      </c>
      <c r="B4472" s="11">
        <v>675.1</v>
      </c>
      <c r="C4472" s="11">
        <v>1</v>
      </c>
      <c r="D4472" s="11">
        <v>0</v>
      </c>
    </row>
    <row r="4473" spans="1:4" x14ac:dyDescent="0.25">
      <c r="A4473" s="11">
        <v>1487.41</v>
      </c>
      <c r="B4473" s="11">
        <v>813.07</v>
      </c>
      <c r="C4473" s="11">
        <v>4</v>
      </c>
      <c r="D4473" s="11">
        <v>0</v>
      </c>
    </row>
    <row r="4474" spans="1:4" x14ac:dyDescent="0.25">
      <c r="A4474" s="11">
        <v>1272.23</v>
      </c>
      <c r="B4474" s="11">
        <v>952.65</v>
      </c>
      <c r="C4474" s="11">
        <v>3</v>
      </c>
      <c r="D4474" s="11">
        <v>0.15</v>
      </c>
    </row>
    <row r="4475" spans="1:4" x14ac:dyDescent="0.25">
      <c r="A4475" s="11">
        <v>1102.791777777778</v>
      </c>
      <c r="B4475" s="11">
        <v>169.03</v>
      </c>
      <c r="C4475" s="11">
        <v>5</v>
      </c>
      <c r="D4475" s="11">
        <v>0.1</v>
      </c>
    </row>
    <row r="4476" spans="1:4" x14ac:dyDescent="0.25">
      <c r="A4476" s="11">
        <v>1044.6400000000001</v>
      </c>
      <c r="B4476" s="11">
        <v>775.07</v>
      </c>
      <c r="C4476" s="11">
        <v>2</v>
      </c>
      <c r="D4476" s="11">
        <v>0.15</v>
      </c>
    </row>
    <row r="4477" spans="1:4" x14ac:dyDescent="0.25">
      <c r="A4477" s="11">
        <v>1095.72</v>
      </c>
      <c r="B4477" s="11">
        <v>822.2</v>
      </c>
      <c r="C4477" s="11">
        <v>2</v>
      </c>
      <c r="D4477" s="11">
        <v>0.05</v>
      </c>
    </row>
    <row r="4478" spans="1:4" x14ac:dyDescent="0.25">
      <c r="A4478" s="11">
        <v>1501.46</v>
      </c>
      <c r="B4478" s="11">
        <v>1167.73</v>
      </c>
      <c r="C4478" s="11">
        <v>3</v>
      </c>
      <c r="D4478" s="11">
        <v>0.1</v>
      </c>
    </row>
    <row r="4479" spans="1:4" x14ac:dyDescent="0.25">
      <c r="A4479" s="11">
        <v>1102.791777777778</v>
      </c>
      <c r="B4479" s="11">
        <v>164.01</v>
      </c>
      <c r="C4479" s="11">
        <v>3</v>
      </c>
      <c r="D4479" s="11">
        <v>0</v>
      </c>
    </row>
    <row r="4480" spans="1:4" x14ac:dyDescent="0.25">
      <c r="A4480" s="11">
        <v>1745.61</v>
      </c>
      <c r="B4480" s="11">
        <v>1322.44</v>
      </c>
      <c r="C4480" s="11">
        <v>4</v>
      </c>
      <c r="D4480" s="11">
        <v>0.1</v>
      </c>
    </row>
    <row r="4481" spans="1:4" x14ac:dyDescent="0.25">
      <c r="A4481" s="11">
        <v>429.15</v>
      </c>
      <c r="B4481" s="11">
        <v>258.72000000000003</v>
      </c>
      <c r="C4481" s="11">
        <v>5</v>
      </c>
      <c r="D4481" s="11">
        <v>0.1</v>
      </c>
    </row>
    <row r="4482" spans="1:4" x14ac:dyDescent="0.25">
      <c r="A4482" s="11">
        <v>1272.23</v>
      </c>
      <c r="B4482" s="11">
        <v>952.65</v>
      </c>
      <c r="C4482" s="11">
        <v>2</v>
      </c>
      <c r="D4482" s="11">
        <v>0.1</v>
      </c>
    </row>
    <row r="4483" spans="1:4" x14ac:dyDescent="0.25">
      <c r="A4483" s="11">
        <v>1272.23</v>
      </c>
      <c r="B4483" s="11">
        <v>952.65</v>
      </c>
      <c r="C4483" s="11">
        <v>1</v>
      </c>
      <c r="D4483" s="11">
        <v>0.1</v>
      </c>
    </row>
    <row r="4484" spans="1:4" x14ac:dyDescent="0.25">
      <c r="A4484" s="11">
        <v>1134.8</v>
      </c>
      <c r="B4484" s="11">
        <v>675.1</v>
      </c>
      <c r="C4484" s="11">
        <v>4</v>
      </c>
      <c r="D4484" s="11">
        <v>0.15</v>
      </c>
    </row>
    <row r="4485" spans="1:4" x14ac:dyDescent="0.25">
      <c r="A4485" s="11">
        <v>109.78</v>
      </c>
      <c r="B4485" s="11">
        <v>70.59</v>
      </c>
      <c r="C4485" s="11">
        <v>2</v>
      </c>
      <c r="D4485" s="11">
        <v>0.05</v>
      </c>
    </row>
    <row r="4486" spans="1:4" x14ac:dyDescent="0.25">
      <c r="A4486" s="11">
        <v>1102.791777777778</v>
      </c>
      <c r="B4486" s="11">
        <v>242.98</v>
      </c>
      <c r="C4486" s="11">
        <v>2</v>
      </c>
      <c r="D4486" s="11">
        <v>0.1</v>
      </c>
    </row>
    <row r="4487" spans="1:4" x14ac:dyDescent="0.25">
      <c r="A4487" s="11">
        <v>1878.47</v>
      </c>
      <c r="B4487" s="11">
        <v>1014.91</v>
      </c>
      <c r="C4487" s="11">
        <v>3</v>
      </c>
      <c r="D4487" s="11">
        <v>0.05</v>
      </c>
    </row>
    <row r="4488" spans="1:4" x14ac:dyDescent="0.25">
      <c r="A4488" s="11">
        <v>1044.6400000000001</v>
      </c>
      <c r="B4488" s="11">
        <v>775.07</v>
      </c>
      <c r="C4488" s="11">
        <v>3</v>
      </c>
      <c r="D4488" s="11">
        <v>0</v>
      </c>
    </row>
    <row r="4489" spans="1:4" x14ac:dyDescent="0.25">
      <c r="A4489" s="11">
        <v>1487.41</v>
      </c>
      <c r="B4489" s="11">
        <v>813.07</v>
      </c>
      <c r="C4489" s="11">
        <v>5</v>
      </c>
      <c r="D4489" s="11">
        <v>0.05</v>
      </c>
    </row>
    <row r="4490" spans="1:4" x14ac:dyDescent="0.25">
      <c r="A4490" s="11">
        <v>1102.791777777778</v>
      </c>
      <c r="B4490" s="11">
        <v>316.63</v>
      </c>
      <c r="C4490" s="11">
        <v>3</v>
      </c>
      <c r="D4490" s="11">
        <v>0.1</v>
      </c>
    </row>
    <row r="4491" spans="1:4" x14ac:dyDescent="0.25">
      <c r="A4491" s="11">
        <v>1878.47</v>
      </c>
      <c r="B4491" s="11">
        <v>1014.91</v>
      </c>
      <c r="C4491" s="11">
        <v>2</v>
      </c>
      <c r="D4491" s="11">
        <v>0.1</v>
      </c>
    </row>
    <row r="4492" spans="1:4" x14ac:dyDescent="0.25">
      <c r="A4492" s="11">
        <v>1227.24</v>
      </c>
      <c r="B4492" s="11">
        <v>977.09</v>
      </c>
      <c r="C4492" s="11">
        <v>2</v>
      </c>
      <c r="D4492" s="11">
        <v>0</v>
      </c>
    </row>
    <row r="4493" spans="1:4" x14ac:dyDescent="0.25">
      <c r="A4493" s="11">
        <v>1102.791777777778</v>
      </c>
      <c r="B4493" s="11">
        <v>316.63</v>
      </c>
      <c r="C4493" s="11">
        <v>3</v>
      </c>
      <c r="D4493" s="11">
        <v>0</v>
      </c>
    </row>
    <row r="4494" spans="1:4" x14ac:dyDescent="0.25">
      <c r="A4494" s="11">
        <v>1487.41</v>
      </c>
      <c r="B4494" s="11">
        <v>813.07</v>
      </c>
      <c r="C4494" s="11">
        <v>4</v>
      </c>
      <c r="D4494" s="11">
        <v>0</v>
      </c>
    </row>
    <row r="4495" spans="1:4" x14ac:dyDescent="0.25">
      <c r="A4495" s="11">
        <v>1216.3599999999999</v>
      </c>
      <c r="B4495" s="11">
        <v>794.8</v>
      </c>
      <c r="C4495" s="11">
        <v>3</v>
      </c>
      <c r="D4495" s="11">
        <v>0.1</v>
      </c>
    </row>
    <row r="4496" spans="1:4" x14ac:dyDescent="0.25">
      <c r="A4496" s="11">
        <v>673.78</v>
      </c>
      <c r="B4496" s="11">
        <v>363.33</v>
      </c>
      <c r="C4496" s="11">
        <v>4</v>
      </c>
      <c r="D4496" s="11">
        <v>0.15</v>
      </c>
    </row>
    <row r="4497" spans="1:4" x14ac:dyDescent="0.25">
      <c r="A4497" s="11">
        <v>1858.75</v>
      </c>
      <c r="B4497" s="11">
        <v>1451.16</v>
      </c>
      <c r="C4497" s="11">
        <v>1</v>
      </c>
      <c r="D4497" s="11">
        <v>0</v>
      </c>
    </row>
    <row r="4498" spans="1:4" x14ac:dyDescent="0.25">
      <c r="A4498" s="11">
        <v>318.05</v>
      </c>
      <c r="B4498" s="11">
        <v>742.26521739130465</v>
      </c>
      <c r="C4498" s="11">
        <v>4</v>
      </c>
      <c r="D4498" s="11">
        <v>0.05</v>
      </c>
    </row>
    <row r="4499" spans="1:4" x14ac:dyDescent="0.25">
      <c r="A4499" s="11">
        <v>1015.76</v>
      </c>
      <c r="B4499" s="11">
        <v>584.4</v>
      </c>
      <c r="C4499" s="11">
        <v>2</v>
      </c>
      <c r="D4499" s="11">
        <v>0.05</v>
      </c>
    </row>
    <row r="4500" spans="1:4" x14ac:dyDescent="0.25">
      <c r="A4500" s="11">
        <v>1878.47</v>
      </c>
      <c r="B4500" s="11">
        <v>1014.91</v>
      </c>
      <c r="C4500" s="11">
        <v>1</v>
      </c>
      <c r="D4500" s="11">
        <v>0</v>
      </c>
    </row>
    <row r="4501" spans="1:4" x14ac:dyDescent="0.25">
      <c r="A4501" s="11">
        <v>540.94000000000005</v>
      </c>
      <c r="B4501" s="11">
        <v>398.25</v>
      </c>
      <c r="C4501" s="11">
        <v>2</v>
      </c>
      <c r="D4501" s="11">
        <v>0.1</v>
      </c>
    </row>
    <row r="4502" spans="1:4" x14ac:dyDescent="0.25">
      <c r="A4502" s="11">
        <v>1015.76</v>
      </c>
      <c r="B4502" s="11">
        <v>584.4</v>
      </c>
      <c r="C4502" s="11">
        <v>1</v>
      </c>
      <c r="D4502" s="11">
        <v>0.15</v>
      </c>
    </row>
    <row r="4503" spans="1:4" x14ac:dyDescent="0.25">
      <c r="A4503" s="11">
        <v>1102.791777777778</v>
      </c>
      <c r="B4503" s="11">
        <v>742.26521739130465</v>
      </c>
      <c r="C4503" s="11">
        <v>2</v>
      </c>
      <c r="D4503" s="11">
        <v>0</v>
      </c>
    </row>
    <row r="4504" spans="1:4" x14ac:dyDescent="0.25">
      <c r="A4504" s="11">
        <v>1102.791777777778</v>
      </c>
      <c r="B4504" s="11">
        <v>316.63</v>
      </c>
      <c r="C4504" s="11">
        <v>2</v>
      </c>
      <c r="D4504" s="11">
        <v>0</v>
      </c>
    </row>
    <row r="4505" spans="1:4" x14ac:dyDescent="0.25">
      <c r="A4505" s="11">
        <v>1635.01</v>
      </c>
      <c r="B4505" s="11">
        <v>1043.29</v>
      </c>
      <c r="C4505" s="11">
        <v>4</v>
      </c>
      <c r="D4505" s="11">
        <v>0</v>
      </c>
    </row>
    <row r="4506" spans="1:4" x14ac:dyDescent="0.25">
      <c r="A4506" s="11">
        <v>1485.05</v>
      </c>
      <c r="B4506" s="11">
        <v>988.31</v>
      </c>
      <c r="C4506" s="11">
        <v>5</v>
      </c>
      <c r="D4506" s="11">
        <v>0.05</v>
      </c>
    </row>
    <row r="4507" spans="1:4" x14ac:dyDescent="0.25">
      <c r="A4507" s="11">
        <v>1227.24</v>
      </c>
      <c r="B4507" s="11">
        <v>977.09</v>
      </c>
      <c r="C4507" s="11">
        <v>4</v>
      </c>
      <c r="D4507" s="11">
        <v>0.1</v>
      </c>
    </row>
    <row r="4508" spans="1:4" x14ac:dyDescent="0.25">
      <c r="A4508" s="11">
        <v>1272.23</v>
      </c>
      <c r="B4508" s="11">
        <v>952.65</v>
      </c>
      <c r="C4508" s="11">
        <v>3</v>
      </c>
      <c r="D4508" s="11">
        <v>0.05</v>
      </c>
    </row>
    <row r="4509" spans="1:4" x14ac:dyDescent="0.25">
      <c r="A4509" s="11">
        <v>1095.72</v>
      </c>
      <c r="B4509" s="11">
        <v>822.2</v>
      </c>
      <c r="C4509" s="11">
        <v>4</v>
      </c>
      <c r="D4509" s="11">
        <v>0.15</v>
      </c>
    </row>
    <row r="4510" spans="1:4" x14ac:dyDescent="0.25">
      <c r="A4510" s="11">
        <v>1762.92</v>
      </c>
      <c r="B4510" s="11">
        <v>1346.48</v>
      </c>
      <c r="C4510" s="11">
        <v>3</v>
      </c>
      <c r="D4510" s="11">
        <v>0.1</v>
      </c>
    </row>
    <row r="4511" spans="1:4" x14ac:dyDescent="0.25">
      <c r="A4511" s="11">
        <v>1487.41</v>
      </c>
      <c r="B4511" s="11">
        <v>813.07</v>
      </c>
      <c r="C4511" s="11">
        <v>2</v>
      </c>
      <c r="D4511" s="11">
        <v>0.15</v>
      </c>
    </row>
    <row r="4512" spans="1:4" x14ac:dyDescent="0.25">
      <c r="A4512" s="11">
        <v>1501.46</v>
      </c>
      <c r="B4512" s="11">
        <v>1167.73</v>
      </c>
      <c r="C4512" s="11">
        <v>4</v>
      </c>
      <c r="D4512" s="11">
        <v>0.15</v>
      </c>
    </row>
    <row r="4513" spans="1:4" x14ac:dyDescent="0.25">
      <c r="A4513" s="11">
        <v>1879.08</v>
      </c>
      <c r="B4513" s="11">
        <v>1004.56</v>
      </c>
      <c r="C4513" s="11">
        <v>1</v>
      </c>
      <c r="D4513" s="11">
        <v>0.05</v>
      </c>
    </row>
    <row r="4514" spans="1:4" x14ac:dyDescent="0.25">
      <c r="A4514" s="11">
        <v>388.26</v>
      </c>
      <c r="B4514" s="11">
        <v>199.3</v>
      </c>
      <c r="C4514" s="11">
        <v>5</v>
      </c>
      <c r="D4514" s="11">
        <v>0.15</v>
      </c>
    </row>
    <row r="4515" spans="1:4" x14ac:dyDescent="0.25">
      <c r="A4515" s="11">
        <v>1102.791777777778</v>
      </c>
      <c r="B4515" s="11">
        <v>164.01</v>
      </c>
      <c r="C4515" s="11">
        <v>1</v>
      </c>
      <c r="D4515" s="11">
        <v>0.05</v>
      </c>
    </row>
    <row r="4516" spans="1:4" x14ac:dyDescent="0.25">
      <c r="A4516" s="11">
        <v>1015.76</v>
      </c>
      <c r="B4516" s="11">
        <v>584.4</v>
      </c>
      <c r="C4516" s="11">
        <v>4</v>
      </c>
      <c r="D4516" s="11">
        <v>0.15</v>
      </c>
    </row>
    <row r="4517" spans="1:4" x14ac:dyDescent="0.25">
      <c r="A4517" s="11">
        <v>109.78</v>
      </c>
      <c r="B4517" s="11">
        <v>70.59</v>
      </c>
      <c r="C4517" s="11">
        <v>4</v>
      </c>
      <c r="D4517" s="11">
        <v>0.05</v>
      </c>
    </row>
    <row r="4518" spans="1:4" x14ac:dyDescent="0.25">
      <c r="A4518" s="11">
        <v>1853.77</v>
      </c>
      <c r="B4518" s="11">
        <v>1363.52</v>
      </c>
      <c r="C4518" s="11">
        <v>3</v>
      </c>
      <c r="D4518" s="11">
        <v>0.05</v>
      </c>
    </row>
    <row r="4519" spans="1:4" x14ac:dyDescent="0.25">
      <c r="A4519" s="11">
        <v>1272.23</v>
      </c>
      <c r="B4519" s="11">
        <v>952.65</v>
      </c>
      <c r="C4519" s="11">
        <v>3</v>
      </c>
      <c r="D4519" s="11">
        <v>0.05</v>
      </c>
    </row>
    <row r="4520" spans="1:4" x14ac:dyDescent="0.25">
      <c r="A4520" s="11">
        <v>1745.61</v>
      </c>
      <c r="B4520" s="11">
        <v>1322.44</v>
      </c>
      <c r="C4520" s="11">
        <v>1</v>
      </c>
      <c r="D4520" s="11">
        <v>0</v>
      </c>
    </row>
    <row r="4521" spans="1:4" x14ac:dyDescent="0.25">
      <c r="A4521" s="11">
        <v>1952.65</v>
      </c>
      <c r="B4521" s="11">
        <v>1451.27</v>
      </c>
      <c r="C4521" s="11">
        <v>3</v>
      </c>
      <c r="D4521" s="11">
        <v>0.15</v>
      </c>
    </row>
    <row r="4522" spans="1:4" x14ac:dyDescent="0.25">
      <c r="A4522" s="11">
        <v>1102.791777777778</v>
      </c>
      <c r="B4522" s="11">
        <v>316.63</v>
      </c>
      <c r="C4522" s="11">
        <v>2</v>
      </c>
      <c r="D4522" s="11">
        <v>0.1</v>
      </c>
    </row>
    <row r="4523" spans="1:4" x14ac:dyDescent="0.25">
      <c r="A4523" s="11">
        <v>428.05</v>
      </c>
      <c r="B4523" s="11">
        <v>246.07</v>
      </c>
      <c r="C4523" s="11">
        <v>5</v>
      </c>
      <c r="D4523" s="11">
        <v>0.15</v>
      </c>
    </row>
    <row r="4524" spans="1:4" x14ac:dyDescent="0.25">
      <c r="A4524" s="11">
        <v>1246.1099999999999</v>
      </c>
      <c r="B4524" s="11">
        <v>833.52</v>
      </c>
      <c r="C4524" s="11">
        <v>4</v>
      </c>
      <c r="D4524" s="11">
        <v>0.1</v>
      </c>
    </row>
    <row r="4525" spans="1:4" x14ac:dyDescent="0.25">
      <c r="A4525" s="11">
        <v>1474.12</v>
      </c>
      <c r="B4525" s="11">
        <v>764.02</v>
      </c>
      <c r="C4525" s="11">
        <v>4</v>
      </c>
      <c r="D4525" s="11">
        <v>0.05</v>
      </c>
    </row>
    <row r="4526" spans="1:4" x14ac:dyDescent="0.25">
      <c r="A4526" s="11">
        <v>1193.0899999999999</v>
      </c>
      <c r="B4526" s="11">
        <v>818.24</v>
      </c>
      <c r="C4526" s="11">
        <v>4</v>
      </c>
      <c r="D4526" s="11">
        <v>0</v>
      </c>
    </row>
    <row r="4527" spans="1:4" x14ac:dyDescent="0.25">
      <c r="A4527" s="11">
        <v>1853.77</v>
      </c>
      <c r="B4527" s="11">
        <v>1363.52</v>
      </c>
      <c r="C4527" s="11">
        <v>2</v>
      </c>
      <c r="D4527" s="11">
        <v>0.15</v>
      </c>
    </row>
    <row r="4528" spans="1:4" x14ac:dyDescent="0.25">
      <c r="A4528" s="11">
        <v>428.05</v>
      </c>
      <c r="B4528" s="11">
        <v>246.07</v>
      </c>
      <c r="C4528" s="11">
        <v>5</v>
      </c>
      <c r="D4528" s="11">
        <v>0.05</v>
      </c>
    </row>
    <row r="4529" spans="1:4" x14ac:dyDescent="0.25">
      <c r="A4529" s="11">
        <v>1102.791777777778</v>
      </c>
      <c r="B4529" s="11">
        <v>169.03</v>
      </c>
      <c r="C4529" s="11">
        <v>5</v>
      </c>
      <c r="D4529" s="11">
        <v>0.15</v>
      </c>
    </row>
    <row r="4530" spans="1:4" x14ac:dyDescent="0.25">
      <c r="A4530" s="11">
        <v>109.78</v>
      </c>
      <c r="B4530" s="11">
        <v>70.59</v>
      </c>
      <c r="C4530" s="11">
        <v>2</v>
      </c>
      <c r="D4530" s="11">
        <v>0</v>
      </c>
    </row>
    <row r="4531" spans="1:4" x14ac:dyDescent="0.25">
      <c r="A4531" s="11">
        <v>1102.791777777778</v>
      </c>
      <c r="B4531" s="11">
        <v>242.98</v>
      </c>
      <c r="C4531" s="11">
        <v>3</v>
      </c>
      <c r="D4531" s="11">
        <v>0</v>
      </c>
    </row>
    <row r="4532" spans="1:4" x14ac:dyDescent="0.25">
      <c r="A4532" s="11">
        <v>1878.47</v>
      </c>
      <c r="B4532" s="11">
        <v>1014.91</v>
      </c>
      <c r="C4532" s="11">
        <v>5</v>
      </c>
      <c r="D4532" s="11">
        <v>0.1</v>
      </c>
    </row>
    <row r="4533" spans="1:4" x14ac:dyDescent="0.25">
      <c r="A4533" s="11">
        <v>1286.55</v>
      </c>
      <c r="B4533" s="11">
        <v>797.54</v>
      </c>
      <c r="C4533" s="11">
        <v>1</v>
      </c>
      <c r="D4533" s="11">
        <v>0</v>
      </c>
    </row>
    <row r="4534" spans="1:4" x14ac:dyDescent="0.25">
      <c r="A4534" s="11">
        <v>1474.12</v>
      </c>
      <c r="B4534" s="11">
        <v>764.02</v>
      </c>
      <c r="C4534" s="11">
        <v>4</v>
      </c>
      <c r="D4534" s="11">
        <v>0</v>
      </c>
    </row>
    <row r="4535" spans="1:4" x14ac:dyDescent="0.25">
      <c r="A4535" s="11">
        <v>1015.76</v>
      </c>
      <c r="B4535" s="11">
        <v>584.4</v>
      </c>
      <c r="C4535" s="11">
        <v>3</v>
      </c>
      <c r="D4535" s="11">
        <v>0.15</v>
      </c>
    </row>
    <row r="4536" spans="1:4" x14ac:dyDescent="0.25">
      <c r="A4536" s="11">
        <v>1227.24</v>
      </c>
      <c r="B4536" s="11">
        <v>977.09</v>
      </c>
      <c r="C4536" s="11">
        <v>1</v>
      </c>
      <c r="D4536" s="11">
        <v>0.15</v>
      </c>
    </row>
    <row r="4537" spans="1:4" x14ac:dyDescent="0.25">
      <c r="A4537" s="11">
        <v>1102.791777777778</v>
      </c>
      <c r="B4537" s="11">
        <v>242.98</v>
      </c>
      <c r="C4537" s="11">
        <v>1</v>
      </c>
      <c r="D4537" s="11">
        <v>0.15</v>
      </c>
    </row>
    <row r="4538" spans="1:4" x14ac:dyDescent="0.25">
      <c r="A4538" s="11">
        <v>1396.22</v>
      </c>
      <c r="B4538" s="11">
        <v>1004.09</v>
      </c>
      <c r="C4538" s="11">
        <v>2</v>
      </c>
      <c r="D4538" s="11">
        <v>0.15</v>
      </c>
    </row>
    <row r="4539" spans="1:4" x14ac:dyDescent="0.25">
      <c r="A4539" s="11">
        <v>1095.72</v>
      </c>
      <c r="B4539" s="11">
        <v>822.2</v>
      </c>
      <c r="C4539" s="11">
        <v>5</v>
      </c>
      <c r="D4539" s="11">
        <v>0.1</v>
      </c>
    </row>
    <row r="4540" spans="1:4" x14ac:dyDescent="0.25">
      <c r="A4540" s="11">
        <v>1798.97</v>
      </c>
      <c r="B4540" s="11">
        <v>1329.15</v>
      </c>
      <c r="C4540" s="11">
        <v>2</v>
      </c>
      <c r="D4540" s="11">
        <v>0</v>
      </c>
    </row>
    <row r="4541" spans="1:4" x14ac:dyDescent="0.25">
      <c r="A4541" s="11">
        <v>25.57</v>
      </c>
      <c r="B4541" s="11">
        <v>19.05</v>
      </c>
      <c r="C4541" s="11">
        <v>3</v>
      </c>
      <c r="D4541" s="11">
        <v>0.05</v>
      </c>
    </row>
    <row r="4542" spans="1:4" x14ac:dyDescent="0.25">
      <c r="A4542" s="11">
        <v>1165.3699999999999</v>
      </c>
      <c r="B4542" s="11">
        <v>926.55</v>
      </c>
      <c r="C4542" s="11">
        <v>2</v>
      </c>
      <c r="D4542" s="11">
        <v>0.05</v>
      </c>
    </row>
    <row r="4543" spans="1:4" x14ac:dyDescent="0.25">
      <c r="A4543" s="11">
        <v>1216.3599999999999</v>
      </c>
      <c r="B4543" s="11">
        <v>794.8</v>
      </c>
      <c r="C4543" s="11">
        <v>1</v>
      </c>
      <c r="D4543" s="11">
        <v>0.1</v>
      </c>
    </row>
    <row r="4544" spans="1:4" x14ac:dyDescent="0.25">
      <c r="A4544" s="11">
        <v>1878.47</v>
      </c>
      <c r="B4544" s="11">
        <v>1014.91</v>
      </c>
      <c r="C4544" s="11">
        <v>5</v>
      </c>
      <c r="D4544" s="11">
        <v>0.05</v>
      </c>
    </row>
    <row r="4545" spans="1:4" x14ac:dyDescent="0.25">
      <c r="A4545" s="11">
        <v>1102.791777777778</v>
      </c>
      <c r="B4545" s="11">
        <v>169.03</v>
      </c>
      <c r="C4545" s="11">
        <v>5</v>
      </c>
      <c r="D4545" s="11">
        <v>0.1</v>
      </c>
    </row>
    <row r="4546" spans="1:4" x14ac:dyDescent="0.25">
      <c r="A4546" s="11">
        <v>1194.1199999999999</v>
      </c>
      <c r="B4546" s="11">
        <v>838.95</v>
      </c>
      <c r="C4546" s="11">
        <v>2</v>
      </c>
      <c r="D4546" s="11">
        <v>0</v>
      </c>
    </row>
    <row r="4547" spans="1:4" x14ac:dyDescent="0.25">
      <c r="A4547" s="11">
        <v>1562.43</v>
      </c>
      <c r="B4547" s="11">
        <v>1195.6300000000001</v>
      </c>
      <c r="C4547" s="11">
        <v>5</v>
      </c>
      <c r="D4547" s="11">
        <v>0.1</v>
      </c>
    </row>
    <row r="4548" spans="1:4" x14ac:dyDescent="0.25">
      <c r="A4548" s="11">
        <v>428.05</v>
      </c>
      <c r="B4548" s="11">
        <v>246.07</v>
      </c>
      <c r="C4548" s="11">
        <v>3</v>
      </c>
      <c r="D4548" s="11">
        <v>0</v>
      </c>
    </row>
    <row r="4549" spans="1:4" x14ac:dyDescent="0.25">
      <c r="A4549" s="11">
        <v>1485.05</v>
      </c>
      <c r="B4549" s="11">
        <v>988.31</v>
      </c>
      <c r="C4549" s="11">
        <v>3</v>
      </c>
      <c r="D4549" s="11">
        <v>0.05</v>
      </c>
    </row>
    <row r="4550" spans="1:4" x14ac:dyDescent="0.25">
      <c r="A4550" s="11">
        <v>1102.791777777778</v>
      </c>
      <c r="B4550" s="11">
        <v>242.98</v>
      </c>
      <c r="C4550" s="11">
        <v>3</v>
      </c>
      <c r="D4550" s="11">
        <v>0.05</v>
      </c>
    </row>
    <row r="4551" spans="1:4" x14ac:dyDescent="0.25">
      <c r="A4551" s="11">
        <v>1485.05</v>
      </c>
      <c r="B4551" s="11">
        <v>988.31</v>
      </c>
      <c r="C4551" s="11">
        <v>4</v>
      </c>
      <c r="D4551" s="11">
        <v>0.1</v>
      </c>
    </row>
    <row r="4552" spans="1:4" x14ac:dyDescent="0.25">
      <c r="A4552" s="11">
        <v>1474.12</v>
      </c>
      <c r="B4552" s="11">
        <v>764.02</v>
      </c>
      <c r="C4552" s="11">
        <v>4</v>
      </c>
      <c r="D4552" s="11">
        <v>0.15</v>
      </c>
    </row>
    <row r="4553" spans="1:4" x14ac:dyDescent="0.25">
      <c r="A4553" s="11">
        <v>1798.97</v>
      </c>
      <c r="B4553" s="11">
        <v>1329.15</v>
      </c>
      <c r="C4553" s="11">
        <v>1</v>
      </c>
      <c r="D4553" s="11">
        <v>0.1</v>
      </c>
    </row>
    <row r="4554" spans="1:4" x14ac:dyDescent="0.25">
      <c r="A4554" s="11">
        <v>1246.1099999999999</v>
      </c>
      <c r="B4554" s="11">
        <v>833.52</v>
      </c>
      <c r="C4554" s="11">
        <v>5</v>
      </c>
      <c r="D4554" s="11">
        <v>0</v>
      </c>
    </row>
    <row r="4555" spans="1:4" x14ac:dyDescent="0.25">
      <c r="A4555" s="11">
        <v>1798.97</v>
      </c>
      <c r="B4555" s="11">
        <v>1329.15</v>
      </c>
      <c r="C4555" s="11">
        <v>1</v>
      </c>
      <c r="D4555" s="11">
        <v>0.15</v>
      </c>
    </row>
    <row r="4556" spans="1:4" x14ac:dyDescent="0.25">
      <c r="A4556" s="11">
        <v>29.24</v>
      </c>
      <c r="B4556" s="11">
        <v>742.26521739130465</v>
      </c>
      <c r="C4556" s="11">
        <v>5</v>
      </c>
      <c r="D4556" s="11">
        <v>0.15</v>
      </c>
    </row>
    <row r="4557" spans="1:4" x14ac:dyDescent="0.25">
      <c r="A4557" s="11">
        <v>1342.75</v>
      </c>
      <c r="B4557" s="11">
        <v>797.94</v>
      </c>
      <c r="C4557" s="11">
        <v>1</v>
      </c>
      <c r="D4557" s="11">
        <v>0.15</v>
      </c>
    </row>
    <row r="4558" spans="1:4" x14ac:dyDescent="0.25">
      <c r="A4558" s="11">
        <v>1858.75</v>
      </c>
      <c r="B4558" s="11">
        <v>1451.16</v>
      </c>
      <c r="C4558" s="11">
        <v>1</v>
      </c>
      <c r="D4558" s="11">
        <v>0.05</v>
      </c>
    </row>
    <row r="4559" spans="1:4" x14ac:dyDescent="0.25">
      <c r="A4559" s="11">
        <v>1102.791777777778</v>
      </c>
      <c r="B4559" s="11">
        <v>164.01</v>
      </c>
      <c r="C4559" s="11">
        <v>2</v>
      </c>
      <c r="D4559" s="11">
        <v>0</v>
      </c>
    </row>
    <row r="4560" spans="1:4" x14ac:dyDescent="0.25">
      <c r="A4560" s="11">
        <v>428.05</v>
      </c>
      <c r="B4560" s="11">
        <v>246.07</v>
      </c>
      <c r="C4560" s="11">
        <v>2</v>
      </c>
      <c r="D4560" s="11">
        <v>0</v>
      </c>
    </row>
    <row r="4561" spans="1:4" x14ac:dyDescent="0.25">
      <c r="A4561" s="11">
        <v>428.05</v>
      </c>
      <c r="B4561" s="11">
        <v>246.07</v>
      </c>
      <c r="C4561" s="11">
        <v>4</v>
      </c>
      <c r="D4561" s="11">
        <v>0</v>
      </c>
    </row>
    <row r="4562" spans="1:4" x14ac:dyDescent="0.25">
      <c r="A4562" s="11">
        <v>270.45</v>
      </c>
      <c r="B4562" s="11">
        <v>742.26521739130465</v>
      </c>
      <c r="C4562" s="11">
        <v>2</v>
      </c>
      <c r="D4562" s="11">
        <v>0.05</v>
      </c>
    </row>
    <row r="4563" spans="1:4" x14ac:dyDescent="0.25">
      <c r="A4563" s="11">
        <v>109.78</v>
      </c>
      <c r="B4563" s="11">
        <v>70.59</v>
      </c>
      <c r="C4563" s="11">
        <v>4</v>
      </c>
      <c r="D4563" s="11">
        <v>0.1</v>
      </c>
    </row>
    <row r="4564" spans="1:4" x14ac:dyDescent="0.25">
      <c r="A4564" s="11">
        <v>1165.3699999999999</v>
      </c>
      <c r="B4564" s="11">
        <v>926.55</v>
      </c>
      <c r="C4564" s="11">
        <v>5</v>
      </c>
      <c r="D4564" s="11">
        <v>0</v>
      </c>
    </row>
    <row r="4565" spans="1:4" x14ac:dyDescent="0.25">
      <c r="A4565" s="11">
        <v>248.57</v>
      </c>
      <c r="B4565" s="11">
        <v>190.67</v>
      </c>
      <c r="C4565" s="11">
        <v>4</v>
      </c>
      <c r="D4565" s="11">
        <v>0.15</v>
      </c>
    </row>
    <row r="4566" spans="1:4" x14ac:dyDescent="0.25">
      <c r="A4566" s="11">
        <v>1102.791777777778</v>
      </c>
      <c r="B4566" s="11">
        <v>742.26521739130465</v>
      </c>
      <c r="C4566" s="11">
        <v>2</v>
      </c>
      <c r="D4566" s="11">
        <v>0</v>
      </c>
    </row>
    <row r="4567" spans="1:4" x14ac:dyDescent="0.25">
      <c r="A4567" s="11">
        <v>1952.65</v>
      </c>
      <c r="B4567" s="11">
        <v>1451.27</v>
      </c>
      <c r="C4567" s="11">
        <v>4</v>
      </c>
      <c r="D4567" s="11">
        <v>0.15</v>
      </c>
    </row>
    <row r="4568" spans="1:4" x14ac:dyDescent="0.25">
      <c r="A4568" s="11">
        <v>1246.1099999999999</v>
      </c>
      <c r="B4568" s="11">
        <v>833.52</v>
      </c>
      <c r="C4568" s="11">
        <v>3</v>
      </c>
      <c r="D4568" s="11">
        <v>0.05</v>
      </c>
    </row>
    <row r="4569" spans="1:4" x14ac:dyDescent="0.25">
      <c r="A4569" s="11">
        <v>1193.0899999999999</v>
      </c>
      <c r="B4569" s="11">
        <v>818.24</v>
      </c>
      <c r="C4569" s="11">
        <v>1</v>
      </c>
      <c r="D4569" s="11">
        <v>0</v>
      </c>
    </row>
    <row r="4570" spans="1:4" x14ac:dyDescent="0.25">
      <c r="A4570" s="11">
        <v>1879.08</v>
      </c>
      <c r="B4570" s="11">
        <v>1004.56</v>
      </c>
      <c r="C4570" s="11">
        <v>1</v>
      </c>
      <c r="D4570" s="11">
        <v>0.15</v>
      </c>
    </row>
    <row r="4571" spans="1:4" x14ac:dyDescent="0.25">
      <c r="A4571" s="11">
        <v>123.19</v>
      </c>
      <c r="B4571" s="11">
        <v>80.36</v>
      </c>
      <c r="C4571" s="11">
        <v>1</v>
      </c>
      <c r="D4571" s="11">
        <v>0.1</v>
      </c>
    </row>
    <row r="4572" spans="1:4" x14ac:dyDescent="0.25">
      <c r="A4572" s="11">
        <v>1102.791777777778</v>
      </c>
      <c r="B4572" s="11">
        <v>169.03</v>
      </c>
      <c r="C4572" s="11">
        <v>2</v>
      </c>
      <c r="D4572" s="11">
        <v>0</v>
      </c>
    </row>
    <row r="4573" spans="1:4" x14ac:dyDescent="0.25">
      <c r="A4573" s="11">
        <v>318.05</v>
      </c>
      <c r="B4573" s="11">
        <v>742.26521739130465</v>
      </c>
      <c r="C4573" s="11">
        <v>5</v>
      </c>
      <c r="D4573" s="11">
        <v>0.05</v>
      </c>
    </row>
    <row r="4574" spans="1:4" x14ac:dyDescent="0.25">
      <c r="A4574" s="11">
        <v>1745.61</v>
      </c>
      <c r="B4574" s="11">
        <v>1322.44</v>
      </c>
      <c r="C4574" s="11">
        <v>4</v>
      </c>
      <c r="D4574" s="11">
        <v>0.05</v>
      </c>
    </row>
    <row r="4575" spans="1:4" x14ac:dyDescent="0.25">
      <c r="A4575" s="11">
        <v>1193.0899999999999</v>
      </c>
      <c r="B4575" s="11">
        <v>818.24</v>
      </c>
      <c r="C4575" s="11">
        <v>5</v>
      </c>
      <c r="D4575" s="11">
        <v>0.15</v>
      </c>
    </row>
    <row r="4576" spans="1:4" x14ac:dyDescent="0.25">
      <c r="A4576" s="11">
        <v>1194.1199999999999</v>
      </c>
      <c r="B4576" s="11">
        <v>838.95</v>
      </c>
      <c r="C4576" s="11">
        <v>4</v>
      </c>
      <c r="D4576" s="11">
        <v>0.15</v>
      </c>
    </row>
    <row r="4577" spans="1:4" x14ac:dyDescent="0.25">
      <c r="A4577" s="11">
        <v>1286.55</v>
      </c>
      <c r="B4577" s="11">
        <v>797.54</v>
      </c>
      <c r="C4577" s="11">
        <v>1</v>
      </c>
      <c r="D4577" s="11">
        <v>0.1</v>
      </c>
    </row>
    <row r="4578" spans="1:4" x14ac:dyDescent="0.25">
      <c r="A4578" s="11">
        <v>1193.0899999999999</v>
      </c>
      <c r="B4578" s="11">
        <v>818.24</v>
      </c>
      <c r="C4578" s="11">
        <v>2</v>
      </c>
      <c r="D4578" s="11">
        <v>0.15</v>
      </c>
    </row>
    <row r="4579" spans="1:4" x14ac:dyDescent="0.25">
      <c r="A4579" s="11">
        <v>1165.3699999999999</v>
      </c>
      <c r="B4579" s="11">
        <v>926.55</v>
      </c>
      <c r="C4579" s="11">
        <v>3</v>
      </c>
      <c r="D4579" s="11">
        <v>0.15</v>
      </c>
    </row>
    <row r="4580" spans="1:4" x14ac:dyDescent="0.25">
      <c r="A4580" s="11">
        <v>29.24</v>
      </c>
      <c r="B4580" s="11">
        <v>742.26521739130465</v>
      </c>
      <c r="C4580" s="11">
        <v>3</v>
      </c>
      <c r="D4580" s="11">
        <v>0.05</v>
      </c>
    </row>
    <row r="4581" spans="1:4" x14ac:dyDescent="0.25">
      <c r="A4581" s="11">
        <v>1952.65</v>
      </c>
      <c r="B4581" s="11">
        <v>1451.27</v>
      </c>
      <c r="C4581" s="11">
        <v>1</v>
      </c>
      <c r="D4581" s="11">
        <v>0</v>
      </c>
    </row>
    <row r="4582" spans="1:4" x14ac:dyDescent="0.25">
      <c r="A4582" s="11">
        <v>1562.43</v>
      </c>
      <c r="B4582" s="11">
        <v>1195.6300000000001</v>
      </c>
      <c r="C4582" s="11">
        <v>5</v>
      </c>
      <c r="D4582" s="11">
        <v>0</v>
      </c>
    </row>
    <row r="4583" spans="1:4" x14ac:dyDescent="0.25">
      <c r="A4583" s="11">
        <v>1165.3699999999999</v>
      </c>
      <c r="B4583" s="11">
        <v>926.55</v>
      </c>
      <c r="C4583" s="11">
        <v>3</v>
      </c>
      <c r="D4583" s="11">
        <v>0.15</v>
      </c>
    </row>
    <row r="4584" spans="1:4" x14ac:dyDescent="0.25">
      <c r="A4584" s="11">
        <v>1102.791777777778</v>
      </c>
      <c r="B4584" s="11">
        <v>742.26521739130465</v>
      </c>
      <c r="C4584" s="11">
        <v>4</v>
      </c>
      <c r="D4584" s="11">
        <v>0</v>
      </c>
    </row>
    <row r="4585" spans="1:4" x14ac:dyDescent="0.25">
      <c r="A4585" s="11">
        <v>1474.12</v>
      </c>
      <c r="B4585" s="11">
        <v>764.02</v>
      </c>
      <c r="C4585" s="11">
        <v>1</v>
      </c>
      <c r="D4585" s="11">
        <v>0.05</v>
      </c>
    </row>
    <row r="4586" spans="1:4" x14ac:dyDescent="0.25">
      <c r="A4586" s="11">
        <v>1044.6400000000001</v>
      </c>
      <c r="B4586" s="11">
        <v>775.07</v>
      </c>
      <c r="C4586" s="11">
        <v>2</v>
      </c>
      <c r="D4586" s="11">
        <v>0.15</v>
      </c>
    </row>
    <row r="4587" spans="1:4" x14ac:dyDescent="0.25">
      <c r="A4587" s="11">
        <v>109.78</v>
      </c>
      <c r="B4587" s="11">
        <v>70.59</v>
      </c>
      <c r="C4587" s="11">
        <v>5</v>
      </c>
      <c r="D4587" s="11">
        <v>0.15</v>
      </c>
    </row>
    <row r="4588" spans="1:4" x14ac:dyDescent="0.25">
      <c r="A4588" s="11">
        <v>248.57</v>
      </c>
      <c r="B4588" s="11">
        <v>190.67</v>
      </c>
      <c r="C4588" s="11">
        <v>1</v>
      </c>
      <c r="D4588" s="11">
        <v>0</v>
      </c>
    </row>
    <row r="4589" spans="1:4" x14ac:dyDescent="0.25">
      <c r="A4589" s="11">
        <v>1635.01</v>
      </c>
      <c r="B4589" s="11">
        <v>1043.29</v>
      </c>
      <c r="C4589" s="11">
        <v>5</v>
      </c>
      <c r="D4589" s="11">
        <v>0.1</v>
      </c>
    </row>
    <row r="4590" spans="1:4" x14ac:dyDescent="0.25">
      <c r="A4590" s="11">
        <v>1102.791777777778</v>
      </c>
      <c r="B4590" s="11">
        <v>242.98</v>
      </c>
      <c r="C4590" s="11">
        <v>2</v>
      </c>
      <c r="D4590" s="11">
        <v>0</v>
      </c>
    </row>
    <row r="4591" spans="1:4" x14ac:dyDescent="0.25">
      <c r="A4591" s="11">
        <v>1246.1099999999999</v>
      </c>
      <c r="B4591" s="11">
        <v>833.52</v>
      </c>
      <c r="C4591" s="11">
        <v>2</v>
      </c>
      <c r="D4591" s="11">
        <v>0</v>
      </c>
    </row>
    <row r="4592" spans="1:4" x14ac:dyDescent="0.25">
      <c r="A4592" s="11">
        <v>1952.65</v>
      </c>
      <c r="B4592" s="11">
        <v>1451.27</v>
      </c>
      <c r="C4592" s="11">
        <v>4</v>
      </c>
      <c r="D4592" s="11">
        <v>0.05</v>
      </c>
    </row>
    <row r="4593" spans="1:4" x14ac:dyDescent="0.25">
      <c r="A4593" s="11">
        <v>818.76</v>
      </c>
      <c r="B4593" s="11">
        <v>527.62</v>
      </c>
      <c r="C4593" s="11">
        <v>2</v>
      </c>
      <c r="D4593" s="11">
        <v>0.1</v>
      </c>
    </row>
    <row r="4594" spans="1:4" x14ac:dyDescent="0.25">
      <c r="A4594" s="11">
        <v>429.15</v>
      </c>
      <c r="B4594" s="11">
        <v>258.72000000000003</v>
      </c>
      <c r="C4594" s="11">
        <v>4</v>
      </c>
      <c r="D4594" s="11">
        <v>0.15</v>
      </c>
    </row>
    <row r="4595" spans="1:4" x14ac:dyDescent="0.25">
      <c r="A4595" s="11">
        <v>1879.08</v>
      </c>
      <c r="B4595" s="11">
        <v>1004.56</v>
      </c>
      <c r="C4595" s="11">
        <v>5</v>
      </c>
      <c r="D4595" s="11">
        <v>0.1</v>
      </c>
    </row>
    <row r="4596" spans="1:4" x14ac:dyDescent="0.25">
      <c r="A4596" s="11">
        <v>1102.791777777778</v>
      </c>
      <c r="B4596" s="11">
        <v>164.01</v>
      </c>
      <c r="C4596" s="11">
        <v>5</v>
      </c>
      <c r="D4596" s="11">
        <v>0</v>
      </c>
    </row>
    <row r="4597" spans="1:4" x14ac:dyDescent="0.25">
      <c r="A4597" s="11">
        <v>25.57</v>
      </c>
      <c r="B4597" s="11">
        <v>19.05</v>
      </c>
      <c r="C4597" s="11">
        <v>3</v>
      </c>
      <c r="D4597" s="11">
        <v>0.05</v>
      </c>
    </row>
    <row r="4598" spans="1:4" x14ac:dyDescent="0.25">
      <c r="A4598" s="11">
        <v>1246.1099999999999</v>
      </c>
      <c r="B4598" s="11">
        <v>833.52</v>
      </c>
      <c r="C4598" s="11">
        <v>5</v>
      </c>
      <c r="D4598" s="11">
        <v>0.15</v>
      </c>
    </row>
    <row r="4599" spans="1:4" x14ac:dyDescent="0.25">
      <c r="A4599" s="11">
        <v>318.05</v>
      </c>
      <c r="B4599" s="11">
        <v>742.26521739130465</v>
      </c>
      <c r="C4599" s="11">
        <v>3</v>
      </c>
      <c r="D4599" s="11">
        <v>0.05</v>
      </c>
    </row>
    <row r="4600" spans="1:4" x14ac:dyDescent="0.25">
      <c r="A4600" s="11">
        <v>1079.8900000000001</v>
      </c>
      <c r="B4600" s="11">
        <v>703.83</v>
      </c>
      <c r="C4600" s="11">
        <v>5</v>
      </c>
      <c r="D4600" s="11">
        <v>0.1</v>
      </c>
    </row>
    <row r="4601" spans="1:4" x14ac:dyDescent="0.25">
      <c r="A4601" s="11">
        <v>25.57</v>
      </c>
      <c r="B4601" s="11">
        <v>19.05</v>
      </c>
      <c r="C4601" s="11">
        <v>2</v>
      </c>
      <c r="D4601" s="11">
        <v>0.05</v>
      </c>
    </row>
    <row r="4602" spans="1:4" x14ac:dyDescent="0.25">
      <c r="A4602" s="11">
        <v>1879.08</v>
      </c>
      <c r="B4602" s="11">
        <v>1004.56</v>
      </c>
      <c r="C4602" s="11">
        <v>5</v>
      </c>
      <c r="D4602" s="11">
        <v>0.15</v>
      </c>
    </row>
    <row r="4603" spans="1:4" x14ac:dyDescent="0.25">
      <c r="A4603" s="11">
        <v>1286.55</v>
      </c>
      <c r="B4603" s="11">
        <v>797.54</v>
      </c>
      <c r="C4603" s="11">
        <v>1</v>
      </c>
      <c r="D4603" s="11">
        <v>0</v>
      </c>
    </row>
    <row r="4604" spans="1:4" x14ac:dyDescent="0.25">
      <c r="A4604" s="11">
        <v>818.76</v>
      </c>
      <c r="B4604" s="11">
        <v>527.62</v>
      </c>
      <c r="C4604" s="11">
        <v>1</v>
      </c>
      <c r="D4604" s="11">
        <v>0.05</v>
      </c>
    </row>
    <row r="4605" spans="1:4" x14ac:dyDescent="0.25">
      <c r="A4605" s="11">
        <v>1102.791777777778</v>
      </c>
      <c r="B4605" s="11">
        <v>316.63</v>
      </c>
      <c r="C4605" s="11">
        <v>4</v>
      </c>
      <c r="D4605" s="11">
        <v>0.15</v>
      </c>
    </row>
    <row r="4606" spans="1:4" x14ac:dyDescent="0.25">
      <c r="A4606" s="11">
        <v>1853.77</v>
      </c>
      <c r="B4606" s="11">
        <v>1363.52</v>
      </c>
      <c r="C4606" s="11">
        <v>1</v>
      </c>
      <c r="D4606" s="11">
        <v>0</v>
      </c>
    </row>
    <row r="4607" spans="1:4" x14ac:dyDescent="0.25">
      <c r="A4607" s="11">
        <v>1079.8900000000001</v>
      </c>
      <c r="B4607" s="11">
        <v>703.83</v>
      </c>
      <c r="C4607" s="11">
        <v>5</v>
      </c>
      <c r="D4607" s="11">
        <v>0.1</v>
      </c>
    </row>
    <row r="4608" spans="1:4" x14ac:dyDescent="0.25">
      <c r="A4608" s="11">
        <v>29.24</v>
      </c>
      <c r="B4608" s="11">
        <v>742.26521739130465</v>
      </c>
      <c r="C4608" s="11">
        <v>4</v>
      </c>
      <c r="D4608" s="11">
        <v>0.05</v>
      </c>
    </row>
    <row r="4609" spans="1:4" x14ac:dyDescent="0.25">
      <c r="A4609" s="11">
        <v>1044.6400000000001</v>
      </c>
      <c r="B4609" s="11">
        <v>775.07</v>
      </c>
      <c r="C4609" s="11">
        <v>1</v>
      </c>
      <c r="D4609" s="11">
        <v>0</v>
      </c>
    </row>
    <row r="4610" spans="1:4" x14ac:dyDescent="0.25">
      <c r="A4610" s="11">
        <v>1194.1199999999999</v>
      </c>
      <c r="B4610" s="11">
        <v>838.95</v>
      </c>
      <c r="C4610" s="11">
        <v>4</v>
      </c>
      <c r="D4610" s="11">
        <v>0</v>
      </c>
    </row>
    <row r="4611" spans="1:4" x14ac:dyDescent="0.25">
      <c r="A4611" s="11">
        <v>1227.24</v>
      </c>
      <c r="B4611" s="11">
        <v>977.09</v>
      </c>
      <c r="C4611" s="11">
        <v>1</v>
      </c>
      <c r="D4611" s="11">
        <v>7.5826487677821602E-2</v>
      </c>
    </row>
    <row r="4612" spans="1:4" x14ac:dyDescent="0.25">
      <c r="A4612" s="11">
        <v>1798.97</v>
      </c>
      <c r="B4612" s="11">
        <v>1329.15</v>
      </c>
      <c r="C4612" s="11">
        <v>1</v>
      </c>
      <c r="D4612" s="11">
        <v>0.05</v>
      </c>
    </row>
    <row r="4613" spans="1:4" x14ac:dyDescent="0.25">
      <c r="A4613" s="11">
        <v>1193.0899999999999</v>
      </c>
      <c r="B4613" s="11">
        <v>818.24</v>
      </c>
      <c r="C4613" s="11">
        <v>3</v>
      </c>
      <c r="D4613" s="11">
        <v>0.05</v>
      </c>
    </row>
    <row r="4614" spans="1:4" x14ac:dyDescent="0.25">
      <c r="A4614" s="11">
        <v>270.45</v>
      </c>
      <c r="B4614" s="11">
        <v>742.26521739130465</v>
      </c>
      <c r="C4614" s="11">
        <v>5</v>
      </c>
      <c r="D4614" s="11">
        <v>0</v>
      </c>
    </row>
    <row r="4615" spans="1:4" x14ac:dyDescent="0.25">
      <c r="A4615" s="11">
        <v>1879.08</v>
      </c>
      <c r="B4615" s="11">
        <v>1004.56</v>
      </c>
      <c r="C4615" s="11">
        <v>1</v>
      </c>
      <c r="D4615" s="11">
        <v>0.1</v>
      </c>
    </row>
    <row r="4616" spans="1:4" x14ac:dyDescent="0.25">
      <c r="A4616" s="11">
        <v>1102.791777777778</v>
      </c>
      <c r="B4616" s="11">
        <v>742.26521739130465</v>
      </c>
      <c r="C4616" s="11">
        <v>2</v>
      </c>
      <c r="D4616" s="11">
        <v>0.1</v>
      </c>
    </row>
    <row r="4617" spans="1:4" x14ac:dyDescent="0.25">
      <c r="A4617" s="11">
        <v>123.19</v>
      </c>
      <c r="B4617" s="11">
        <v>80.36</v>
      </c>
      <c r="C4617" s="11">
        <v>1</v>
      </c>
      <c r="D4617" s="11">
        <v>0.15</v>
      </c>
    </row>
    <row r="4618" spans="1:4" x14ac:dyDescent="0.25">
      <c r="A4618" s="11">
        <v>1952.65</v>
      </c>
      <c r="B4618" s="11">
        <v>1451.27</v>
      </c>
      <c r="C4618" s="11">
        <v>2</v>
      </c>
      <c r="D4618" s="11">
        <v>0.15</v>
      </c>
    </row>
    <row r="4619" spans="1:4" x14ac:dyDescent="0.25">
      <c r="A4619" s="11">
        <v>1102.791777777778</v>
      </c>
      <c r="B4619" s="11">
        <v>164.01</v>
      </c>
      <c r="C4619" s="11">
        <v>1</v>
      </c>
      <c r="D4619" s="11">
        <v>0.1</v>
      </c>
    </row>
    <row r="4620" spans="1:4" x14ac:dyDescent="0.25">
      <c r="A4620" s="11">
        <v>270.45</v>
      </c>
      <c r="B4620" s="11">
        <v>742.26521739130465</v>
      </c>
      <c r="C4620" s="11">
        <v>4</v>
      </c>
      <c r="D4620" s="11">
        <v>0.05</v>
      </c>
    </row>
    <row r="4621" spans="1:4" x14ac:dyDescent="0.25">
      <c r="A4621" s="11">
        <v>1396.22</v>
      </c>
      <c r="B4621" s="11">
        <v>1004.09</v>
      </c>
      <c r="C4621" s="11">
        <v>2</v>
      </c>
      <c r="D4621" s="11">
        <v>0.05</v>
      </c>
    </row>
    <row r="4622" spans="1:4" x14ac:dyDescent="0.25">
      <c r="A4622" s="11">
        <v>673.78</v>
      </c>
      <c r="B4622" s="11">
        <v>363.33</v>
      </c>
      <c r="C4622" s="11">
        <v>4</v>
      </c>
      <c r="D4622" s="11">
        <v>0.1</v>
      </c>
    </row>
    <row r="4623" spans="1:4" x14ac:dyDescent="0.25">
      <c r="A4623" s="11">
        <v>1858.75</v>
      </c>
      <c r="B4623" s="11">
        <v>1451.16</v>
      </c>
      <c r="C4623" s="11">
        <v>3</v>
      </c>
      <c r="D4623" s="11">
        <v>0</v>
      </c>
    </row>
    <row r="4624" spans="1:4" x14ac:dyDescent="0.25">
      <c r="A4624" s="11">
        <v>123.19</v>
      </c>
      <c r="B4624" s="11">
        <v>80.36</v>
      </c>
      <c r="C4624" s="11">
        <v>3</v>
      </c>
      <c r="D4624" s="11">
        <v>0.15</v>
      </c>
    </row>
    <row r="4625" spans="1:4" x14ac:dyDescent="0.25">
      <c r="A4625" s="11">
        <v>1272.23</v>
      </c>
      <c r="B4625" s="11">
        <v>952.65</v>
      </c>
      <c r="C4625" s="11">
        <v>5</v>
      </c>
      <c r="D4625" s="11">
        <v>0.05</v>
      </c>
    </row>
    <row r="4626" spans="1:4" x14ac:dyDescent="0.25">
      <c r="A4626" s="11">
        <v>1095.72</v>
      </c>
      <c r="B4626" s="11">
        <v>822.2</v>
      </c>
      <c r="C4626" s="11">
        <v>4</v>
      </c>
      <c r="D4626" s="11">
        <v>0.05</v>
      </c>
    </row>
    <row r="4627" spans="1:4" x14ac:dyDescent="0.25">
      <c r="A4627" s="11">
        <v>1134.8</v>
      </c>
      <c r="B4627" s="11">
        <v>675.1</v>
      </c>
      <c r="C4627" s="11">
        <v>2</v>
      </c>
      <c r="D4627" s="11">
        <v>0.15</v>
      </c>
    </row>
    <row r="4628" spans="1:4" x14ac:dyDescent="0.25">
      <c r="A4628" s="11">
        <v>1878.47</v>
      </c>
      <c r="B4628" s="11">
        <v>1014.91</v>
      </c>
      <c r="C4628" s="11">
        <v>3</v>
      </c>
      <c r="D4628" s="11">
        <v>0</v>
      </c>
    </row>
    <row r="4629" spans="1:4" x14ac:dyDescent="0.25">
      <c r="A4629" s="11">
        <v>1102.791777777778</v>
      </c>
      <c r="B4629" s="11">
        <v>169.03</v>
      </c>
      <c r="C4629" s="11">
        <v>1</v>
      </c>
      <c r="D4629" s="11">
        <v>0.15</v>
      </c>
    </row>
    <row r="4630" spans="1:4" x14ac:dyDescent="0.25">
      <c r="A4630" s="11">
        <v>1044.6400000000001</v>
      </c>
      <c r="B4630" s="11">
        <v>775.07</v>
      </c>
      <c r="C4630" s="11">
        <v>1</v>
      </c>
      <c r="D4630" s="11">
        <v>0.15</v>
      </c>
    </row>
    <row r="4631" spans="1:4" x14ac:dyDescent="0.25">
      <c r="A4631" s="11">
        <v>1487.41</v>
      </c>
      <c r="B4631" s="11">
        <v>813.07</v>
      </c>
      <c r="C4631" s="11">
        <v>3</v>
      </c>
      <c r="D4631" s="11">
        <v>0.05</v>
      </c>
    </row>
    <row r="4632" spans="1:4" x14ac:dyDescent="0.25">
      <c r="A4632" s="11">
        <v>818.76</v>
      </c>
      <c r="B4632" s="11">
        <v>527.62</v>
      </c>
      <c r="C4632" s="11">
        <v>4</v>
      </c>
      <c r="D4632" s="11">
        <v>0.1</v>
      </c>
    </row>
    <row r="4633" spans="1:4" x14ac:dyDescent="0.25">
      <c r="A4633" s="11">
        <v>1858.75</v>
      </c>
      <c r="B4633" s="11">
        <v>1451.16</v>
      </c>
      <c r="C4633" s="11">
        <v>3</v>
      </c>
      <c r="D4633" s="11">
        <v>0.15</v>
      </c>
    </row>
    <row r="4634" spans="1:4" x14ac:dyDescent="0.25">
      <c r="A4634" s="11">
        <v>1165.3699999999999</v>
      </c>
      <c r="B4634" s="11">
        <v>926.55</v>
      </c>
      <c r="C4634" s="11">
        <v>5</v>
      </c>
      <c r="D4634" s="11">
        <v>0.15</v>
      </c>
    </row>
    <row r="4635" spans="1:4" x14ac:dyDescent="0.25">
      <c r="A4635" s="11">
        <v>1474.12</v>
      </c>
      <c r="B4635" s="11">
        <v>764.02</v>
      </c>
      <c r="C4635" s="11">
        <v>2</v>
      </c>
      <c r="D4635" s="11">
        <v>0.05</v>
      </c>
    </row>
    <row r="4636" spans="1:4" x14ac:dyDescent="0.25">
      <c r="A4636" s="11">
        <v>1165.3699999999999</v>
      </c>
      <c r="B4636" s="11">
        <v>926.55</v>
      </c>
      <c r="C4636" s="11">
        <v>4</v>
      </c>
      <c r="D4636" s="11">
        <v>0.05</v>
      </c>
    </row>
    <row r="4637" spans="1:4" x14ac:dyDescent="0.25">
      <c r="A4637" s="11">
        <v>1952.65</v>
      </c>
      <c r="B4637" s="11">
        <v>1451.27</v>
      </c>
      <c r="C4637" s="11">
        <v>3</v>
      </c>
      <c r="D4637" s="11">
        <v>0.15</v>
      </c>
    </row>
    <row r="4638" spans="1:4" x14ac:dyDescent="0.25">
      <c r="A4638" s="11">
        <v>109.78</v>
      </c>
      <c r="B4638" s="11">
        <v>70.59</v>
      </c>
      <c r="C4638" s="11">
        <v>1</v>
      </c>
      <c r="D4638" s="11">
        <v>0.15</v>
      </c>
    </row>
    <row r="4639" spans="1:4" x14ac:dyDescent="0.25">
      <c r="A4639" s="11">
        <v>564.41999999999996</v>
      </c>
      <c r="B4639" s="11">
        <v>293.95999999999998</v>
      </c>
      <c r="C4639" s="11">
        <v>2</v>
      </c>
      <c r="D4639" s="11">
        <v>0</v>
      </c>
    </row>
    <row r="4640" spans="1:4" x14ac:dyDescent="0.25">
      <c r="A4640" s="11">
        <v>1798.97</v>
      </c>
      <c r="B4640" s="11">
        <v>1329.15</v>
      </c>
      <c r="C4640" s="11">
        <v>4</v>
      </c>
      <c r="D4640" s="11">
        <v>0</v>
      </c>
    </row>
    <row r="4641" spans="1:4" x14ac:dyDescent="0.25">
      <c r="A4641" s="11">
        <v>1194.1199999999999</v>
      </c>
      <c r="B4641" s="11">
        <v>838.95</v>
      </c>
      <c r="C4641" s="11">
        <v>4</v>
      </c>
      <c r="D4641" s="11">
        <v>0.15</v>
      </c>
    </row>
    <row r="4642" spans="1:4" x14ac:dyDescent="0.25">
      <c r="A4642" s="11">
        <v>1095.72</v>
      </c>
      <c r="B4642" s="11">
        <v>822.2</v>
      </c>
      <c r="C4642" s="11">
        <v>2</v>
      </c>
      <c r="D4642" s="11">
        <v>0.15</v>
      </c>
    </row>
    <row r="4643" spans="1:4" x14ac:dyDescent="0.25">
      <c r="A4643" s="11">
        <v>1562.43</v>
      </c>
      <c r="B4643" s="11">
        <v>1195.6300000000001</v>
      </c>
      <c r="C4643" s="11">
        <v>3</v>
      </c>
      <c r="D4643" s="11">
        <v>0.1</v>
      </c>
    </row>
    <row r="4644" spans="1:4" x14ac:dyDescent="0.25">
      <c r="A4644" s="11">
        <v>388.26</v>
      </c>
      <c r="B4644" s="11">
        <v>199.3</v>
      </c>
      <c r="C4644" s="11">
        <v>5</v>
      </c>
      <c r="D4644" s="11">
        <v>0</v>
      </c>
    </row>
    <row r="4645" spans="1:4" x14ac:dyDescent="0.25">
      <c r="A4645" s="11">
        <v>1015.76</v>
      </c>
      <c r="B4645" s="11">
        <v>584.4</v>
      </c>
      <c r="C4645" s="11">
        <v>4</v>
      </c>
      <c r="D4645" s="11">
        <v>0.15</v>
      </c>
    </row>
    <row r="4646" spans="1:4" x14ac:dyDescent="0.25">
      <c r="A4646" s="11">
        <v>25.57</v>
      </c>
      <c r="B4646" s="11">
        <v>19.05</v>
      </c>
      <c r="C4646" s="11">
        <v>3</v>
      </c>
      <c r="D4646" s="11">
        <v>0.05</v>
      </c>
    </row>
    <row r="4647" spans="1:4" x14ac:dyDescent="0.25">
      <c r="A4647" s="11">
        <v>1044.6400000000001</v>
      </c>
      <c r="B4647" s="11">
        <v>775.07</v>
      </c>
      <c r="C4647" s="11">
        <v>1</v>
      </c>
      <c r="D4647" s="11">
        <v>0.15</v>
      </c>
    </row>
    <row r="4648" spans="1:4" x14ac:dyDescent="0.25">
      <c r="A4648" s="11">
        <v>1762.92</v>
      </c>
      <c r="B4648" s="11">
        <v>1346.48</v>
      </c>
      <c r="C4648" s="11">
        <v>5</v>
      </c>
      <c r="D4648" s="11">
        <v>0</v>
      </c>
    </row>
    <row r="4649" spans="1:4" x14ac:dyDescent="0.25">
      <c r="A4649" s="11">
        <v>1396.22</v>
      </c>
      <c r="B4649" s="11">
        <v>1004.09</v>
      </c>
      <c r="C4649" s="11">
        <v>3</v>
      </c>
      <c r="D4649" s="11">
        <v>0.1</v>
      </c>
    </row>
    <row r="4650" spans="1:4" x14ac:dyDescent="0.25">
      <c r="A4650" s="11">
        <v>123.19</v>
      </c>
      <c r="B4650" s="11">
        <v>80.36</v>
      </c>
      <c r="C4650" s="11">
        <v>5</v>
      </c>
      <c r="D4650" s="11">
        <v>0</v>
      </c>
    </row>
    <row r="4651" spans="1:4" x14ac:dyDescent="0.25">
      <c r="A4651" s="11">
        <v>1878.47</v>
      </c>
      <c r="B4651" s="11">
        <v>1014.91</v>
      </c>
      <c r="C4651" s="11">
        <v>1</v>
      </c>
      <c r="D4651" s="11">
        <v>0</v>
      </c>
    </row>
    <row r="4652" spans="1:4" x14ac:dyDescent="0.25">
      <c r="A4652" s="11">
        <v>1798.97</v>
      </c>
      <c r="B4652" s="11">
        <v>1329.15</v>
      </c>
      <c r="C4652" s="11">
        <v>3</v>
      </c>
      <c r="D4652" s="11">
        <v>0.15</v>
      </c>
    </row>
    <row r="4653" spans="1:4" x14ac:dyDescent="0.25">
      <c r="A4653" s="11">
        <v>1879.08</v>
      </c>
      <c r="B4653" s="11">
        <v>1004.56</v>
      </c>
      <c r="C4653" s="11">
        <v>4</v>
      </c>
      <c r="D4653" s="11">
        <v>0</v>
      </c>
    </row>
    <row r="4654" spans="1:4" x14ac:dyDescent="0.25">
      <c r="A4654" s="11">
        <v>1798.97</v>
      </c>
      <c r="B4654" s="11">
        <v>1329.15</v>
      </c>
      <c r="C4654" s="11">
        <v>2</v>
      </c>
      <c r="D4654" s="11">
        <v>0.1</v>
      </c>
    </row>
    <row r="4655" spans="1:4" x14ac:dyDescent="0.25">
      <c r="A4655" s="11">
        <v>1095.72</v>
      </c>
      <c r="B4655" s="11">
        <v>822.2</v>
      </c>
      <c r="C4655" s="11">
        <v>4</v>
      </c>
      <c r="D4655" s="11">
        <v>0.15</v>
      </c>
    </row>
    <row r="4656" spans="1:4" x14ac:dyDescent="0.25">
      <c r="A4656" s="11">
        <v>29.24</v>
      </c>
      <c r="B4656" s="11">
        <v>742.26521739130465</v>
      </c>
      <c r="C4656" s="11">
        <v>3</v>
      </c>
      <c r="D4656" s="11">
        <v>0.15</v>
      </c>
    </row>
    <row r="4657" spans="1:4" x14ac:dyDescent="0.25">
      <c r="A4657" s="11">
        <v>1216.3599999999999</v>
      </c>
      <c r="B4657" s="11">
        <v>794.8</v>
      </c>
      <c r="C4657" s="11">
        <v>2</v>
      </c>
      <c r="D4657" s="11">
        <v>0.1</v>
      </c>
    </row>
    <row r="4658" spans="1:4" x14ac:dyDescent="0.25">
      <c r="A4658" s="11">
        <v>1501.46</v>
      </c>
      <c r="B4658" s="11">
        <v>1167.73</v>
      </c>
      <c r="C4658" s="11">
        <v>1</v>
      </c>
      <c r="D4658" s="11">
        <v>0.1</v>
      </c>
    </row>
    <row r="4659" spans="1:4" x14ac:dyDescent="0.25">
      <c r="A4659" s="11">
        <v>540.94000000000005</v>
      </c>
      <c r="B4659" s="11">
        <v>398.25</v>
      </c>
      <c r="C4659" s="11">
        <v>1</v>
      </c>
      <c r="D4659" s="11">
        <v>0</v>
      </c>
    </row>
    <row r="4660" spans="1:4" x14ac:dyDescent="0.25">
      <c r="A4660" s="11">
        <v>1102.791777777778</v>
      </c>
      <c r="B4660" s="11">
        <v>316.63</v>
      </c>
      <c r="C4660" s="11">
        <v>5</v>
      </c>
      <c r="D4660" s="11">
        <v>0.15</v>
      </c>
    </row>
    <row r="4661" spans="1:4" x14ac:dyDescent="0.25">
      <c r="A4661" s="11">
        <v>1878.47</v>
      </c>
      <c r="B4661" s="11">
        <v>1014.91</v>
      </c>
      <c r="C4661" s="11">
        <v>3</v>
      </c>
      <c r="D4661" s="11">
        <v>0.1</v>
      </c>
    </row>
    <row r="4662" spans="1:4" x14ac:dyDescent="0.25">
      <c r="A4662" s="11">
        <v>1197.18</v>
      </c>
      <c r="B4662" s="11">
        <v>722.74</v>
      </c>
      <c r="C4662" s="11">
        <v>4</v>
      </c>
      <c r="D4662" s="11">
        <v>0.1</v>
      </c>
    </row>
    <row r="4663" spans="1:4" x14ac:dyDescent="0.25">
      <c r="A4663" s="11">
        <v>1272.23</v>
      </c>
      <c r="B4663" s="11">
        <v>952.65</v>
      </c>
      <c r="C4663" s="11">
        <v>3</v>
      </c>
      <c r="D4663" s="11">
        <v>0.15</v>
      </c>
    </row>
    <row r="4664" spans="1:4" x14ac:dyDescent="0.25">
      <c r="A4664" s="11">
        <v>318.05</v>
      </c>
      <c r="B4664" s="11">
        <v>742.26521739130465</v>
      </c>
      <c r="C4664" s="11">
        <v>1</v>
      </c>
      <c r="D4664" s="11">
        <v>0.15</v>
      </c>
    </row>
    <row r="4665" spans="1:4" x14ac:dyDescent="0.25">
      <c r="A4665" s="11">
        <v>1286.55</v>
      </c>
      <c r="B4665" s="11">
        <v>797.54</v>
      </c>
      <c r="C4665" s="11">
        <v>4</v>
      </c>
      <c r="D4665" s="11">
        <v>0.15</v>
      </c>
    </row>
    <row r="4666" spans="1:4" x14ac:dyDescent="0.25">
      <c r="A4666" s="11">
        <v>248.57</v>
      </c>
      <c r="B4666" s="11">
        <v>190.67</v>
      </c>
      <c r="C4666" s="11">
        <v>4</v>
      </c>
      <c r="D4666" s="11">
        <v>0</v>
      </c>
    </row>
    <row r="4667" spans="1:4" x14ac:dyDescent="0.25">
      <c r="A4667" s="11">
        <v>428.05</v>
      </c>
      <c r="B4667" s="11">
        <v>246.07</v>
      </c>
      <c r="C4667" s="11">
        <v>5</v>
      </c>
      <c r="D4667" s="11">
        <v>0.05</v>
      </c>
    </row>
    <row r="4668" spans="1:4" x14ac:dyDescent="0.25">
      <c r="A4668" s="11">
        <v>1342.75</v>
      </c>
      <c r="B4668" s="11">
        <v>797.94</v>
      </c>
      <c r="C4668" s="11">
        <v>2</v>
      </c>
      <c r="D4668" s="11">
        <v>0.05</v>
      </c>
    </row>
    <row r="4669" spans="1:4" x14ac:dyDescent="0.25">
      <c r="A4669" s="11">
        <v>1015.76</v>
      </c>
      <c r="B4669" s="11">
        <v>584.4</v>
      </c>
      <c r="C4669" s="11">
        <v>1</v>
      </c>
      <c r="D4669" s="11">
        <v>0.05</v>
      </c>
    </row>
    <row r="4670" spans="1:4" x14ac:dyDescent="0.25">
      <c r="A4670" s="11">
        <v>1635.01</v>
      </c>
      <c r="B4670" s="11">
        <v>1043.29</v>
      </c>
      <c r="C4670" s="11">
        <v>1</v>
      </c>
      <c r="D4670" s="11">
        <v>0.05</v>
      </c>
    </row>
    <row r="4671" spans="1:4" x14ac:dyDescent="0.25">
      <c r="A4671" s="11">
        <v>25.57</v>
      </c>
      <c r="B4671" s="11">
        <v>19.05</v>
      </c>
      <c r="C4671" s="11">
        <v>3</v>
      </c>
      <c r="D4671" s="11">
        <v>0.1</v>
      </c>
    </row>
    <row r="4672" spans="1:4" x14ac:dyDescent="0.25">
      <c r="A4672" s="11">
        <v>1562.43</v>
      </c>
      <c r="B4672" s="11">
        <v>1195.6300000000001</v>
      </c>
      <c r="C4672" s="11">
        <v>4</v>
      </c>
      <c r="D4672" s="11">
        <v>0.05</v>
      </c>
    </row>
    <row r="4673" spans="1:4" x14ac:dyDescent="0.25">
      <c r="A4673" s="11">
        <v>1487.41</v>
      </c>
      <c r="B4673" s="11">
        <v>813.07</v>
      </c>
      <c r="C4673" s="11">
        <v>5</v>
      </c>
      <c r="D4673" s="11">
        <v>0.1</v>
      </c>
    </row>
    <row r="4674" spans="1:4" x14ac:dyDescent="0.25">
      <c r="A4674" s="11">
        <v>540.94000000000005</v>
      </c>
      <c r="B4674" s="11">
        <v>398.25</v>
      </c>
      <c r="C4674" s="11">
        <v>1</v>
      </c>
      <c r="D4674" s="11">
        <v>0</v>
      </c>
    </row>
    <row r="4675" spans="1:4" x14ac:dyDescent="0.25">
      <c r="A4675" s="11">
        <v>540.94000000000005</v>
      </c>
      <c r="B4675" s="11">
        <v>398.25</v>
      </c>
      <c r="C4675" s="11">
        <v>4</v>
      </c>
      <c r="D4675" s="11">
        <v>0.1</v>
      </c>
    </row>
    <row r="4676" spans="1:4" x14ac:dyDescent="0.25">
      <c r="A4676" s="11">
        <v>1079.8900000000001</v>
      </c>
      <c r="B4676" s="11">
        <v>703.83</v>
      </c>
      <c r="C4676" s="11">
        <v>3</v>
      </c>
      <c r="D4676" s="11">
        <v>0</v>
      </c>
    </row>
    <row r="4677" spans="1:4" x14ac:dyDescent="0.25">
      <c r="A4677" s="11">
        <v>1474.12</v>
      </c>
      <c r="B4677" s="11">
        <v>764.02</v>
      </c>
      <c r="C4677" s="11">
        <v>4</v>
      </c>
      <c r="D4677" s="11">
        <v>0</v>
      </c>
    </row>
    <row r="4678" spans="1:4" x14ac:dyDescent="0.25">
      <c r="A4678" s="11">
        <v>388.26</v>
      </c>
      <c r="B4678" s="11">
        <v>199.3</v>
      </c>
      <c r="C4678" s="11">
        <v>2</v>
      </c>
      <c r="D4678" s="11">
        <v>0</v>
      </c>
    </row>
    <row r="4679" spans="1:4" x14ac:dyDescent="0.25">
      <c r="A4679" s="11">
        <v>1745.61</v>
      </c>
      <c r="B4679" s="11">
        <v>1322.44</v>
      </c>
      <c r="C4679" s="11">
        <v>3</v>
      </c>
      <c r="D4679" s="11">
        <v>0.15</v>
      </c>
    </row>
    <row r="4680" spans="1:4" x14ac:dyDescent="0.25">
      <c r="A4680" s="11">
        <v>318.05</v>
      </c>
      <c r="B4680" s="11">
        <v>742.26521739130465</v>
      </c>
      <c r="C4680" s="11">
        <v>3</v>
      </c>
      <c r="D4680" s="11">
        <v>0.05</v>
      </c>
    </row>
    <row r="4681" spans="1:4" x14ac:dyDescent="0.25">
      <c r="A4681" s="11">
        <v>388.26</v>
      </c>
      <c r="B4681" s="11">
        <v>199.3</v>
      </c>
      <c r="C4681" s="11">
        <v>2</v>
      </c>
      <c r="D4681" s="11">
        <v>0.05</v>
      </c>
    </row>
    <row r="4682" spans="1:4" x14ac:dyDescent="0.25">
      <c r="A4682" s="11">
        <v>673.78</v>
      </c>
      <c r="B4682" s="11">
        <v>363.33</v>
      </c>
      <c r="C4682" s="11">
        <v>5</v>
      </c>
      <c r="D4682" s="11">
        <v>0.15</v>
      </c>
    </row>
    <row r="4683" spans="1:4" x14ac:dyDescent="0.25">
      <c r="A4683" s="11">
        <v>1102.791777777778</v>
      </c>
      <c r="B4683" s="11">
        <v>169.03</v>
      </c>
      <c r="C4683" s="11">
        <v>5</v>
      </c>
      <c r="D4683" s="11">
        <v>0</v>
      </c>
    </row>
    <row r="4684" spans="1:4" x14ac:dyDescent="0.25">
      <c r="A4684" s="11">
        <v>1102.791777777778</v>
      </c>
      <c r="B4684" s="11">
        <v>242.98</v>
      </c>
      <c r="C4684" s="11">
        <v>5</v>
      </c>
      <c r="D4684" s="11">
        <v>0.1</v>
      </c>
    </row>
    <row r="4685" spans="1:4" x14ac:dyDescent="0.25">
      <c r="A4685" s="11">
        <v>1193.0899999999999</v>
      </c>
      <c r="B4685" s="11">
        <v>818.24</v>
      </c>
      <c r="C4685" s="11">
        <v>4</v>
      </c>
      <c r="D4685" s="11">
        <v>0.05</v>
      </c>
    </row>
    <row r="4686" spans="1:4" x14ac:dyDescent="0.25">
      <c r="A4686" s="11">
        <v>123.19</v>
      </c>
      <c r="B4686" s="11">
        <v>80.36</v>
      </c>
      <c r="C4686" s="11">
        <v>4</v>
      </c>
      <c r="D4686" s="11">
        <v>0.1</v>
      </c>
    </row>
    <row r="4687" spans="1:4" x14ac:dyDescent="0.25">
      <c r="A4687" s="11">
        <v>1762.92</v>
      </c>
      <c r="B4687" s="11">
        <v>1346.48</v>
      </c>
      <c r="C4687" s="11">
        <v>4</v>
      </c>
      <c r="D4687" s="11">
        <v>0</v>
      </c>
    </row>
    <row r="4688" spans="1:4" x14ac:dyDescent="0.25">
      <c r="A4688" s="11">
        <v>1095.72</v>
      </c>
      <c r="B4688" s="11">
        <v>822.2</v>
      </c>
      <c r="C4688" s="11">
        <v>2</v>
      </c>
      <c r="D4688" s="11">
        <v>0.1</v>
      </c>
    </row>
    <row r="4689" spans="1:4" x14ac:dyDescent="0.25">
      <c r="A4689" s="11">
        <v>1762.92</v>
      </c>
      <c r="B4689" s="11">
        <v>1346.48</v>
      </c>
      <c r="C4689" s="11">
        <v>3</v>
      </c>
      <c r="D4689" s="11">
        <v>0</v>
      </c>
    </row>
    <row r="4690" spans="1:4" x14ac:dyDescent="0.25">
      <c r="A4690" s="11">
        <v>1044.6400000000001</v>
      </c>
      <c r="B4690" s="11">
        <v>775.07</v>
      </c>
      <c r="C4690" s="11">
        <v>2</v>
      </c>
      <c r="D4690" s="11">
        <v>0.15</v>
      </c>
    </row>
    <row r="4691" spans="1:4" x14ac:dyDescent="0.25">
      <c r="A4691" s="11">
        <v>818.76</v>
      </c>
      <c r="B4691" s="11">
        <v>527.62</v>
      </c>
      <c r="C4691" s="11">
        <v>5</v>
      </c>
      <c r="D4691" s="11">
        <v>0.05</v>
      </c>
    </row>
    <row r="4692" spans="1:4" x14ac:dyDescent="0.25">
      <c r="A4692" s="11">
        <v>1762.92</v>
      </c>
      <c r="B4692" s="11">
        <v>1346.48</v>
      </c>
      <c r="C4692" s="11">
        <v>5</v>
      </c>
      <c r="D4692" s="11">
        <v>0.15</v>
      </c>
    </row>
    <row r="4693" spans="1:4" x14ac:dyDescent="0.25">
      <c r="A4693" s="11">
        <v>1286.55</v>
      </c>
      <c r="B4693" s="11">
        <v>797.54</v>
      </c>
      <c r="C4693" s="11">
        <v>5</v>
      </c>
      <c r="D4693" s="11">
        <v>0.1</v>
      </c>
    </row>
    <row r="4694" spans="1:4" x14ac:dyDescent="0.25">
      <c r="A4694" s="11">
        <v>1342.75</v>
      </c>
      <c r="B4694" s="11">
        <v>797.94</v>
      </c>
      <c r="C4694" s="11">
        <v>2</v>
      </c>
      <c r="D4694" s="11">
        <v>0.15</v>
      </c>
    </row>
    <row r="4695" spans="1:4" x14ac:dyDescent="0.25">
      <c r="A4695" s="11">
        <v>1216.3599999999999</v>
      </c>
      <c r="B4695" s="11">
        <v>794.8</v>
      </c>
      <c r="C4695" s="11">
        <v>3</v>
      </c>
      <c r="D4695" s="11">
        <v>0.05</v>
      </c>
    </row>
    <row r="4696" spans="1:4" x14ac:dyDescent="0.25">
      <c r="A4696" s="11">
        <v>1286.55</v>
      </c>
      <c r="B4696" s="11">
        <v>797.54</v>
      </c>
      <c r="C4696" s="11">
        <v>1</v>
      </c>
      <c r="D4696" s="11">
        <v>0.05</v>
      </c>
    </row>
    <row r="4697" spans="1:4" x14ac:dyDescent="0.25">
      <c r="A4697" s="11">
        <v>270.45</v>
      </c>
      <c r="B4697" s="11">
        <v>742.26521739130465</v>
      </c>
      <c r="C4697" s="11">
        <v>2</v>
      </c>
      <c r="D4697" s="11">
        <v>0.15</v>
      </c>
    </row>
    <row r="4698" spans="1:4" x14ac:dyDescent="0.25">
      <c r="A4698" s="11">
        <v>1798.97</v>
      </c>
      <c r="B4698" s="11">
        <v>1329.15</v>
      </c>
      <c r="C4698" s="11">
        <v>2</v>
      </c>
      <c r="D4698" s="11">
        <v>0.05</v>
      </c>
    </row>
    <row r="4699" spans="1:4" x14ac:dyDescent="0.25">
      <c r="A4699" s="11">
        <v>1673.69</v>
      </c>
      <c r="B4699" s="11">
        <v>1323.38</v>
      </c>
      <c r="C4699" s="11">
        <v>5</v>
      </c>
      <c r="D4699" s="11">
        <v>0.1</v>
      </c>
    </row>
    <row r="4700" spans="1:4" x14ac:dyDescent="0.25">
      <c r="A4700" s="11">
        <v>1762.92</v>
      </c>
      <c r="B4700" s="11">
        <v>1346.48</v>
      </c>
      <c r="C4700" s="11">
        <v>5</v>
      </c>
      <c r="D4700" s="11">
        <v>0</v>
      </c>
    </row>
    <row r="4701" spans="1:4" x14ac:dyDescent="0.25">
      <c r="A4701" s="11">
        <v>1286.55</v>
      </c>
      <c r="B4701" s="11">
        <v>797.54</v>
      </c>
      <c r="C4701" s="11">
        <v>3</v>
      </c>
      <c r="D4701" s="11">
        <v>0.15</v>
      </c>
    </row>
    <row r="4702" spans="1:4" x14ac:dyDescent="0.25">
      <c r="A4702" s="11">
        <v>1134.8</v>
      </c>
      <c r="B4702" s="11">
        <v>675.1</v>
      </c>
      <c r="C4702" s="11">
        <v>1</v>
      </c>
      <c r="D4702" s="11">
        <v>0.05</v>
      </c>
    </row>
    <row r="4703" spans="1:4" x14ac:dyDescent="0.25">
      <c r="A4703" s="11">
        <v>564.41999999999996</v>
      </c>
      <c r="B4703" s="11">
        <v>293.95999999999998</v>
      </c>
      <c r="C4703" s="11">
        <v>1</v>
      </c>
      <c r="D4703" s="11">
        <v>0.15</v>
      </c>
    </row>
    <row r="4704" spans="1:4" x14ac:dyDescent="0.25">
      <c r="A4704" s="11">
        <v>1562.43</v>
      </c>
      <c r="B4704" s="11">
        <v>1195.6300000000001</v>
      </c>
      <c r="C4704" s="11">
        <v>1</v>
      </c>
      <c r="D4704" s="11">
        <v>0</v>
      </c>
    </row>
    <row r="4705" spans="1:4" x14ac:dyDescent="0.25">
      <c r="A4705" s="11">
        <v>388.26</v>
      </c>
      <c r="B4705" s="11">
        <v>199.3</v>
      </c>
      <c r="C4705" s="11">
        <v>1</v>
      </c>
      <c r="D4705" s="11">
        <v>0</v>
      </c>
    </row>
    <row r="4706" spans="1:4" x14ac:dyDescent="0.25">
      <c r="A4706" s="11">
        <v>428.05</v>
      </c>
      <c r="B4706" s="11">
        <v>246.07</v>
      </c>
      <c r="C4706" s="11">
        <v>5</v>
      </c>
      <c r="D4706" s="11">
        <v>0.15</v>
      </c>
    </row>
    <row r="4707" spans="1:4" x14ac:dyDescent="0.25">
      <c r="A4707" s="11">
        <v>1745.61</v>
      </c>
      <c r="B4707" s="11">
        <v>1322.44</v>
      </c>
      <c r="C4707" s="11">
        <v>3</v>
      </c>
      <c r="D4707" s="11">
        <v>0</v>
      </c>
    </row>
    <row r="4708" spans="1:4" x14ac:dyDescent="0.25">
      <c r="A4708" s="11">
        <v>1501.46</v>
      </c>
      <c r="B4708" s="11">
        <v>1167.73</v>
      </c>
      <c r="C4708" s="11">
        <v>3</v>
      </c>
      <c r="D4708" s="11">
        <v>0.15</v>
      </c>
    </row>
    <row r="4709" spans="1:4" x14ac:dyDescent="0.25">
      <c r="A4709" s="11">
        <v>1745.61</v>
      </c>
      <c r="B4709" s="11">
        <v>1322.44</v>
      </c>
      <c r="C4709" s="11">
        <v>3</v>
      </c>
      <c r="D4709" s="11">
        <v>0</v>
      </c>
    </row>
    <row r="4710" spans="1:4" x14ac:dyDescent="0.25">
      <c r="A4710" s="11">
        <v>1342.75</v>
      </c>
      <c r="B4710" s="11">
        <v>797.94</v>
      </c>
      <c r="C4710" s="11">
        <v>1</v>
      </c>
      <c r="D4710" s="11">
        <v>0.05</v>
      </c>
    </row>
    <row r="4711" spans="1:4" x14ac:dyDescent="0.25">
      <c r="A4711" s="11">
        <v>1015.76</v>
      </c>
      <c r="B4711" s="11">
        <v>584.4</v>
      </c>
      <c r="C4711" s="11">
        <v>5</v>
      </c>
      <c r="D4711" s="11">
        <v>0.05</v>
      </c>
    </row>
    <row r="4712" spans="1:4" x14ac:dyDescent="0.25">
      <c r="A4712" s="11">
        <v>1079.8900000000001</v>
      </c>
      <c r="B4712" s="11">
        <v>703.83</v>
      </c>
      <c r="C4712" s="11">
        <v>1</v>
      </c>
      <c r="D4712" s="11">
        <v>0.1</v>
      </c>
    </row>
    <row r="4713" spans="1:4" x14ac:dyDescent="0.25">
      <c r="A4713" s="11">
        <v>123.19</v>
      </c>
      <c r="B4713" s="11">
        <v>80.36</v>
      </c>
      <c r="C4713" s="11">
        <v>5</v>
      </c>
      <c r="D4713" s="11">
        <v>0.1</v>
      </c>
    </row>
    <row r="4714" spans="1:4" x14ac:dyDescent="0.25">
      <c r="A4714" s="11">
        <v>1102.791777777778</v>
      </c>
      <c r="B4714" s="11">
        <v>316.63</v>
      </c>
      <c r="C4714" s="11">
        <v>2</v>
      </c>
      <c r="D4714" s="11">
        <v>0.05</v>
      </c>
    </row>
    <row r="4715" spans="1:4" x14ac:dyDescent="0.25">
      <c r="A4715" s="11">
        <v>1102.791777777778</v>
      </c>
      <c r="B4715" s="11">
        <v>169.03</v>
      </c>
      <c r="C4715" s="11">
        <v>4</v>
      </c>
      <c r="D4715" s="11">
        <v>0.15</v>
      </c>
    </row>
    <row r="4716" spans="1:4" x14ac:dyDescent="0.25">
      <c r="A4716" s="11">
        <v>1102.791777777778</v>
      </c>
      <c r="B4716" s="11">
        <v>164.01</v>
      </c>
      <c r="C4716" s="11">
        <v>5</v>
      </c>
      <c r="D4716" s="11">
        <v>0.1</v>
      </c>
    </row>
    <row r="4717" spans="1:4" x14ac:dyDescent="0.25">
      <c r="A4717" s="11">
        <v>1102.791777777778</v>
      </c>
      <c r="B4717" s="11">
        <v>742.26521739130465</v>
      </c>
      <c r="C4717" s="11">
        <v>3</v>
      </c>
      <c r="D4717" s="11">
        <v>0.05</v>
      </c>
    </row>
    <row r="4718" spans="1:4" x14ac:dyDescent="0.25">
      <c r="A4718" s="11">
        <v>1952.65</v>
      </c>
      <c r="B4718" s="11">
        <v>1451.27</v>
      </c>
      <c r="C4718" s="11">
        <v>5</v>
      </c>
      <c r="D4718" s="11">
        <v>0</v>
      </c>
    </row>
    <row r="4719" spans="1:4" x14ac:dyDescent="0.25">
      <c r="A4719" s="11">
        <v>1102.791777777778</v>
      </c>
      <c r="B4719" s="11">
        <v>242.98</v>
      </c>
      <c r="C4719" s="11">
        <v>1</v>
      </c>
      <c r="D4719" s="11">
        <v>0.05</v>
      </c>
    </row>
    <row r="4720" spans="1:4" x14ac:dyDescent="0.25">
      <c r="A4720" s="11">
        <v>25.57</v>
      </c>
      <c r="B4720" s="11">
        <v>19.05</v>
      </c>
      <c r="C4720" s="11">
        <v>1</v>
      </c>
      <c r="D4720" s="11">
        <v>0</v>
      </c>
    </row>
    <row r="4721" spans="1:4" x14ac:dyDescent="0.25">
      <c r="A4721" s="11">
        <v>1102.791777777778</v>
      </c>
      <c r="B4721" s="11">
        <v>316.63</v>
      </c>
      <c r="C4721" s="11">
        <v>5</v>
      </c>
      <c r="D4721" s="11">
        <v>0</v>
      </c>
    </row>
    <row r="4722" spans="1:4" x14ac:dyDescent="0.25">
      <c r="A4722" s="11">
        <v>318.05</v>
      </c>
      <c r="B4722" s="11">
        <v>742.26521739130465</v>
      </c>
      <c r="C4722" s="11">
        <v>4</v>
      </c>
      <c r="D4722" s="11">
        <v>0.05</v>
      </c>
    </row>
    <row r="4723" spans="1:4" x14ac:dyDescent="0.25">
      <c r="A4723" s="11">
        <v>1673.69</v>
      </c>
      <c r="B4723" s="11">
        <v>1323.38</v>
      </c>
      <c r="C4723" s="11">
        <v>3</v>
      </c>
      <c r="D4723" s="11">
        <v>0</v>
      </c>
    </row>
    <row r="4724" spans="1:4" x14ac:dyDescent="0.25">
      <c r="A4724" s="11">
        <v>1227.24</v>
      </c>
      <c r="B4724" s="11">
        <v>977.09</v>
      </c>
      <c r="C4724" s="11">
        <v>4</v>
      </c>
      <c r="D4724" s="11">
        <v>0.1</v>
      </c>
    </row>
    <row r="4725" spans="1:4" x14ac:dyDescent="0.25">
      <c r="A4725" s="11">
        <v>123.19</v>
      </c>
      <c r="B4725" s="11">
        <v>80.36</v>
      </c>
      <c r="C4725" s="11">
        <v>4</v>
      </c>
      <c r="D4725" s="11">
        <v>0.1</v>
      </c>
    </row>
    <row r="4726" spans="1:4" x14ac:dyDescent="0.25">
      <c r="A4726" s="11">
        <v>123.19</v>
      </c>
      <c r="B4726" s="11">
        <v>80.36</v>
      </c>
      <c r="C4726" s="11">
        <v>4</v>
      </c>
      <c r="D4726" s="11">
        <v>0.15</v>
      </c>
    </row>
    <row r="4727" spans="1:4" x14ac:dyDescent="0.25">
      <c r="A4727" s="11">
        <v>1487.41</v>
      </c>
      <c r="B4727" s="11">
        <v>813.07</v>
      </c>
      <c r="C4727" s="11">
        <v>5</v>
      </c>
      <c r="D4727" s="11">
        <v>0.15</v>
      </c>
    </row>
    <row r="4728" spans="1:4" x14ac:dyDescent="0.25">
      <c r="A4728" s="11">
        <v>1798.97</v>
      </c>
      <c r="B4728" s="11">
        <v>1329.15</v>
      </c>
      <c r="C4728" s="11">
        <v>4</v>
      </c>
      <c r="D4728" s="11">
        <v>0</v>
      </c>
    </row>
    <row r="4729" spans="1:4" x14ac:dyDescent="0.25">
      <c r="A4729" s="11">
        <v>1342.75</v>
      </c>
      <c r="B4729" s="11">
        <v>797.94</v>
      </c>
      <c r="C4729" s="11">
        <v>3</v>
      </c>
      <c r="D4729" s="11">
        <v>0</v>
      </c>
    </row>
    <row r="4730" spans="1:4" x14ac:dyDescent="0.25">
      <c r="A4730" s="11">
        <v>1342.75</v>
      </c>
      <c r="B4730" s="11">
        <v>797.94</v>
      </c>
      <c r="C4730" s="11">
        <v>2</v>
      </c>
      <c r="D4730" s="11">
        <v>0.1</v>
      </c>
    </row>
    <row r="4731" spans="1:4" x14ac:dyDescent="0.25">
      <c r="A4731" s="11">
        <v>818.76</v>
      </c>
      <c r="B4731" s="11">
        <v>527.62</v>
      </c>
      <c r="C4731" s="11">
        <v>1</v>
      </c>
      <c r="D4731" s="11">
        <v>0</v>
      </c>
    </row>
    <row r="4732" spans="1:4" x14ac:dyDescent="0.25">
      <c r="A4732" s="11">
        <v>1194.1199999999999</v>
      </c>
      <c r="B4732" s="11">
        <v>838.95</v>
      </c>
      <c r="C4732" s="11">
        <v>4</v>
      </c>
      <c r="D4732" s="11">
        <v>0.1</v>
      </c>
    </row>
    <row r="4733" spans="1:4" x14ac:dyDescent="0.25">
      <c r="A4733" s="11">
        <v>818.76</v>
      </c>
      <c r="B4733" s="11">
        <v>527.62</v>
      </c>
      <c r="C4733" s="11">
        <v>2</v>
      </c>
      <c r="D4733" s="11">
        <v>0</v>
      </c>
    </row>
    <row r="4734" spans="1:4" x14ac:dyDescent="0.25">
      <c r="A4734" s="11">
        <v>1853.77</v>
      </c>
      <c r="B4734" s="11">
        <v>1363.52</v>
      </c>
      <c r="C4734" s="11">
        <v>3</v>
      </c>
      <c r="D4734" s="11">
        <v>0</v>
      </c>
    </row>
    <row r="4735" spans="1:4" x14ac:dyDescent="0.25">
      <c r="A4735" s="11">
        <v>1762.92</v>
      </c>
      <c r="B4735" s="11">
        <v>1346.48</v>
      </c>
      <c r="C4735" s="11">
        <v>5</v>
      </c>
      <c r="D4735" s="11">
        <v>0.15</v>
      </c>
    </row>
    <row r="4736" spans="1:4" x14ac:dyDescent="0.25">
      <c r="A4736" s="11">
        <v>1095.72</v>
      </c>
      <c r="B4736" s="11">
        <v>822.2</v>
      </c>
      <c r="C4736" s="11">
        <v>1</v>
      </c>
      <c r="D4736" s="11">
        <v>0.1</v>
      </c>
    </row>
    <row r="4737" spans="1:4" x14ac:dyDescent="0.25">
      <c r="A4737" s="11">
        <v>1745.61</v>
      </c>
      <c r="B4737" s="11">
        <v>1322.44</v>
      </c>
      <c r="C4737" s="11">
        <v>3</v>
      </c>
      <c r="D4737" s="11">
        <v>0.05</v>
      </c>
    </row>
    <row r="4738" spans="1:4" x14ac:dyDescent="0.25">
      <c r="A4738" s="11">
        <v>1798.97</v>
      </c>
      <c r="B4738" s="11">
        <v>1329.15</v>
      </c>
      <c r="C4738" s="11">
        <v>1</v>
      </c>
      <c r="D4738" s="11">
        <v>0</v>
      </c>
    </row>
    <row r="4739" spans="1:4" x14ac:dyDescent="0.25">
      <c r="A4739" s="11">
        <v>1853.77</v>
      </c>
      <c r="B4739" s="11">
        <v>1363.52</v>
      </c>
      <c r="C4739" s="11">
        <v>1</v>
      </c>
      <c r="D4739" s="11">
        <v>0.15</v>
      </c>
    </row>
    <row r="4740" spans="1:4" x14ac:dyDescent="0.25">
      <c r="A4740" s="11">
        <v>1079.8900000000001</v>
      </c>
      <c r="B4740" s="11">
        <v>703.83</v>
      </c>
      <c r="C4740" s="11">
        <v>5</v>
      </c>
      <c r="D4740" s="11">
        <v>0.1</v>
      </c>
    </row>
    <row r="4741" spans="1:4" x14ac:dyDescent="0.25">
      <c r="A4741" s="11">
        <v>29.24</v>
      </c>
      <c r="B4741" s="11">
        <v>742.26521739130465</v>
      </c>
      <c r="C4741" s="11">
        <v>4</v>
      </c>
      <c r="D4741" s="11">
        <v>0.15</v>
      </c>
    </row>
    <row r="4742" spans="1:4" x14ac:dyDescent="0.25">
      <c r="A4742" s="11">
        <v>1762.92</v>
      </c>
      <c r="B4742" s="11">
        <v>1346.48</v>
      </c>
      <c r="C4742" s="11">
        <v>1</v>
      </c>
      <c r="D4742" s="11">
        <v>0.1</v>
      </c>
    </row>
    <row r="4743" spans="1:4" x14ac:dyDescent="0.25">
      <c r="A4743" s="11">
        <v>673.78</v>
      </c>
      <c r="B4743" s="11">
        <v>363.33</v>
      </c>
      <c r="C4743" s="11">
        <v>5</v>
      </c>
      <c r="D4743" s="11">
        <v>0.1</v>
      </c>
    </row>
    <row r="4744" spans="1:4" x14ac:dyDescent="0.25">
      <c r="A4744" s="11">
        <v>1102.791777777778</v>
      </c>
      <c r="B4744" s="11">
        <v>742.26521739130465</v>
      </c>
      <c r="C4744" s="11">
        <v>2</v>
      </c>
      <c r="D4744" s="11">
        <v>0</v>
      </c>
    </row>
    <row r="4745" spans="1:4" x14ac:dyDescent="0.25">
      <c r="A4745" s="11">
        <v>1102.791777777778</v>
      </c>
      <c r="B4745" s="11">
        <v>169.03</v>
      </c>
      <c r="C4745" s="11">
        <v>3</v>
      </c>
      <c r="D4745" s="11">
        <v>0.1</v>
      </c>
    </row>
    <row r="4746" spans="1:4" x14ac:dyDescent="0.25">
      <c r="A4746" s="11">
        <v>388.26</v>
      </c>
      <c r="B4746" s="11">
        <v>199.3</v>
      </c>
      <c r="C4746" s="11">
        <v>4</v>
      </c>
      <c r="D4746" s="11">
        <v>0.05</v>
      </c>
    </row>
    <row r="4747" spans="1:4" x14ac:dyDescent="0.25">
      <c r="A4747" s="11">
        <v>1879.08</v>
      </c>
      <c r="B4747" s="11">
        <v>1004.56</v>
      </c>
      <c r="C4747" s="11">
        <v>5</v>
      </c>
      <c r="D4747" s="11">
        <v>0.05</v>
      </c>
    </row>
    <row r="4748" spans="1:4" x14ac:dyDescent="0.25">
      <c r="A4748" s="11">
        <v>818.76</v>
      </c>
      <c r="B4748" s="11">
        <v>527.62</v>
      </c>
      <c r="C4748" s="11">
        <v>5</v>
      </c>
      <c r="D4748" s="11">
        <v>0.15</v>
      </c>
    </row>
    <row r="4749" spans="1:4" x14ac:dyDescent="0.25">
      <c r="A4749" s="11">
        <v>1102.791777777778</v>
      </c>
      <c r="B4749" s="11">
        <v>316.63</v>
      </c>
      <c r="C4749" s="11">
        <v>1</v>
      </c>
      <c r="D4749" s="11">
        <v>0.15</v>
      </c>
    </row>
    <row r="4750" spans="1:4" x14ac:dyDescent="0.25">
      <c r="A4750" s="11">
        <v>818.76</v>
      </c>
      <c r="B4750" s="11">
        <v>527.62</v>
      </c>
      <c r="C4750" s="11">
        <v>4</v>
      </c>
      <c r="D4750" s="11">
        <v>0.15</v>
      </c>
    </row>
    <row r="4751" spans="1:4" x14ac:dyDescent="0.25">
      <c r="A4751" s="11">
        <v>270.45</v>
      </c>
      <c r="B4751" s="11">
        <v>742.26521739130465</v>
      </c>
      <c r="C4751" s="11">
        <v>3</v>
      </c>
      <c r="D4751" s="11">
        <v>0.1</v>
      </c>
    </row>
    <row r="4752" spans="1:4" x14ac:dyDescent="0.25">
      <c r="A4752" s="11">
        <v>1858.75</v>
      </c>
      <c r="B4752" s="11">
        <v>1451.16</v>
      </c>
      <c r="C4752" s="11">
        <v>2</v>
      </c>
      <c r="D4752" s="11">
        <v>0</v>
      </c>
    </row>
    <row r="4753" spans="1:4" x14ac:dyDescent="0.25">
      <c r="A4753" s="11">
        <v>1342.75</v>
      </c>
      <c r="B4753" s="11">
        <v>797.94</v>
      </c>
      <c r="C4753" s="11">
        <v>2</v>
      </c>
      <c r="D4753" s="11">
        <v>0.05</v>
      </c>
    </row>
    <row r="4754" spans="1:4" x14ac:dyDescent="0.25">
      <c r="A4754" s="11">
        <v>1858.75</v>
      </c>
      <c r="B4754" s="11">
        <v>1451.16</v>
      </c>
      <c r="C4754" s="11">
        <v>1</v>
      </c>
      <c r="D4754" s="11">
        <v>0.05</v>
      </c>
    </row>
    <row r="4755" spans="1:4" x14ac:dyDescent="0.25">
      <c r="A4755" s="11">
        <v>1762.92</v>
      </c>
      <c r="B4755" s="11">
        <v>1346.48</v>
      </c>
      <c r="C4755" s="11">
        <v>1</v>
      </c>
      <c r="D4755" s="11">
        <v>0</v>
      </c>
    </row>
    <row r="4756" spans="1:4" x14ac:dyDescent="0.25">
      <c r="A4756" s="11">
        <v>1485.05</v>
      </c>
      <c r="B4756" s="11">
        <v>988.31</v>
      </c>
      <c r="C4756" s="11">
        <v>3</v>
      </c>
      <c r="D4756" s="11">
        <v>0.1</v>
      </c>
    </row>
    <row r="4757" spans="1:4" x14ac:dyDescent="0.25">
      <c r="A4757" s="11">
        <v>1286.55</v>
      </c>
      <c r="B4757" s="11">
        <v>797.54</v>
      </c>
      <c r="C4757" s="11">
        <v>5</v>
      </c>
      <c r="D4757" s="11">
        <v>0.1</v>
      </c>
    </row>
    <row r="4758" spans="1:4" x14ac:dyDescent="0.25">
      <c r="A4758" s="11">
        <v>1762.92</v>
      </c>
      <c r="B4758" s="11">
        <v>1346.48</v>
      </c>
      <c r="C4758" s="11">
        <v>3</v>
      </c>
      <c r="D4758" s="11">
        <v>0.05</v>
      </c>
    </row>
    <row r="4759" spans="1:4" x14ac:dyDescent="0.25">
      <c r="A4759" s="11">
        <v>1485.05</v>
      </c>
      <c r="B4759" s="11">
        <v>988.31</v>
      </c>
      <c r="C4759" s="11">
        <v>3</v>
      </c>
      <c r="D4759" s="11">
        <v>0.15</v>
      </c>
    </row>
    <row r="4760" spans="1:4" x14ac:dyDescent="0.25">
      <c r="A4760" s="11">
        <v>1635.01</v>
      </c>
      <c r="B4760" s="11">
        <v>1043.29</v>
      </c>
      <c r="C4760" s="11">
        <v>2</v>
      </c>
      <c r="D4760" s="11">
        <v>0</v>
      </c>
    </row>
    <row r="4761" spans="1:4" x14ac:dyDescent="0.25">
      <c r="A4761" s="11">
        <v>1342.75</v>
      </c>
      <c r="B4761" s="11">
        <v>797.94</v>
      </c>
      <c r="C4761" s="11">
        <v>4</v>
      </c>
      <c r="D4761" s="11">
        <v>0.1</v>
      </c>
    </row>
    <row r="4762" spans="1:4" x14ac:dyDescent="0.25">
      <c r="A4762" s="11">
        <v>1673.69</v>
      </c>
      <c r="B4762" s="11">
        <v>1323.38</v>
      </c>
      <c r="C4762" s="11">
        <v>4</v>
      </c>
      <c r="D4762" s="11">
        <v>0</v>
      </c>
    </row>
    <row r="4763" spans="1:4" x14ac:dyDescent="0.25">
      <c r="A4763" s="11">
        <v>25.57</v>
      </c>
      <c r="B4763" s="11">
        <v>19.05</v>
      </c>
      <c r="C4763" s="11">
        <v>5</v>
      </c>
      <c r="D4763" s="11">
        <v>0.05</v>
      </c>
    </row>
    <row r="4764" spans="1:4" x14ac:dyDescent="0.25">
      <c r="A4764" s="11">
        <v>1102.791777777778</v>
      </c>
      <c r="B4764" s="11">
        <v>242.98</v>
      </c>
      <c r="C4764" s="11">
        <v>1</v>
      </c>
      <c r="D4764" s="11">
        <v>0</v>
      </c>
    </row>
    <row r="4765" spans="1:4" x14ac:dyDescent="0.25">
      <c r="A4765" s="11">
        <v>1878.47</v>
      </c>
      <c r="B4765" s="11">
        <v>1014.91</v>
      </c>
      <c r="C4765" s="11">
        <v>3</v>
      </c>
      <c r="D4765" s="11">
        <v>0.1</v>
      </c>
    </row>
    <row r="4766" spans="1:4" x14ac:dyDescent="0.25">
      <c r="A4766" s="11">
        <v>1272.23</v>
      </c>
      <c r="B4766" s="11">
        <v>952.65</v>
      </c>
      <c r="C4766" s="11">
        <v>1</v>
      </c>
      <c r="D4766" s="11">
        <v>0.15</v>
      </c>
    </row>
    <row r="4767" spans="1:4" x14ac:dyDescent="0.25">
      <c r="A4767" s="11">
        <v>564.41999999999996</v>
      </c>
      <c r="B4767" s="11">
        <v>293.95999999999998</v>
      </c>
      <c r="C4767" s="11">
        <v>1</v>
      </c>
      <c r="D4767" s="11">
        <v>0.15</v>
      </c>
    </row>
    <row r="4768" spans="1:4" x14ac:dyDescent="0.25">
      <c r="A4768" s="11">
        <v>29.24</v>
      </c>
      <c r="B4768" s="11">
        <v>742.26521739130465</v>
      </c>
      <c r="C4768" s="11">
        <v>2</v>
      </c>
      <c r="D4768" s="11">
        <v>0</v>
      </c>
    </row>
    <row r="4769" spans="1:4" x14ac:dyDescent="0.25">
      <c r="A4769" s="11">
        <v>1673.69</v>
      </c>
      <c r="B4769" s="11">
        <v>1323.38</v>
      </c>
      <c r="C4769" s="11">
        <v>2</v>
      </c>
      <c r="D4769" s="11">
        <v>0.05</v>
      </c>
    </row>
    <row r="4770" spans="1:4" x14ac:dyDescent="0.25">
      <c r="A4770" s="11">
        <v>1134.8</v>
      </c>
      <c r="B4770" s="11">
        <v>675.1</v>
      </c>
      <c r="C4770" s="11">
        <v>3</v>
      </c>
      <c r="D4770" s="11">
        <v>0</v>
      </c>
    </row>
    <row r="4771" spans="1:4" x14ac:dyDescent="0.25">
      <c r="A4771" s="11">
        <v>1745.61</v>
      </c>
      <c r="B4771" s="11">
        <v>1322.44</v>
      </c>
      <c r="C4771" s="11">
        <v>3</v>
      </c>
      <c r="D4771" s="11">
        <v>0</v>
      </c>
    </row>
    <row r="4772" spans="1:4" x14ac:dyDescent="0.25">
      <c r="A4772" s="11">
        <v>1102.791777777778</v>
      </c>
      <c r="B4772" s="11">
        <v>169.03</v>
      </c>
      <c r="C4772" s="11">
        <v>3</v>
      </c>
      <c r="D4772" s="11">
        <v>0</v>
      </c>
    </row>
    <row r="4773" spans="1:4" x14ac:dyDescent="0.25">
      <c r="A4773" s="11">
        <v>1342.75</v>
      </c>
      <c r="B4773" s="11">
        <v>797.94</v>
      </c>
      <c r="C4773" s="11">
        <v>4</v>
      </c>
      <c r="D4773" s="11">
        <v>0.05</v>
      </c>
    </row>
    <row r="4774" spans="1:4" x14ac:dyDescent="0.25">
      <c r="A4774" s="11">
        <v>1342.75</v>
      </c>
      <c r="B4774" s="11">
        <v>797.94</v>
      </c>
      <c r="C4774" s="11">
        <v>5</v>
      </c>
      <c r="D4774" s="11">
        <v>0.15</v>
      </c>
    </row>
    <row r="4775" spans="1:4" x14ac:dyDescent="0.25">
      <c r="A4775" s="11">
        <v>1095.72</v>
      </c>
      <c r="B4775" s="11">
        <v>822.2</v>
      </c>
      <c r="C4775" s="11">
        <v>5</v>
      </c>
      <c r="D4775" s="11">
        <v>0.1</v>
      </c>
    </row>
    <row r="4776" spans="1:4" x14ac:dyDescent="0.25">
      <c r="A4776" s="11">
        <v>1102.791777777778</v>
      </c>
      <c r="B4776" s="11">
        <v>242.98</v>
      </c>
      <c r="C4776" s="11">
        <v>1</v>
      </c>
      <c r="D4776" s="11">
        <v>0.15</v>
      </c>
    </row>
    <row r="4777" spans="1:4" x14ac:dyDescent="0.25">
      <c r="A4777" s="11">
        <v>1044.6400000000001</v>
      </c>
      <c r="B4777" s="11">
        <v>775.07</v>
      </c>
      <c r="C4777" s="11">
        <v>1</v>
      </c>
      <c r="D4777" s="11">
        <v>0.15</v>
      </c>
    </row>
    <row r="4778" spans="1:4" x14ac:dyDescent="0.25">
      <c r="A4778" s="11">
        <v>1762.92</v>
      </c>
      <c r="B4778" s="11">
        <v>1346.48</v>
      </c>
      <c r="C4778" s="11">
        <v>5</v>
      </c>
      <c r="D4778" s="11">
        <v>0.05</v>
      </c>
    </row>
    <row r="4779" spans="1:4" x14ac:dyDescent="0.25">
      <c r="A4779" s="11">
        <v>1798.97</v>
      </c>
      <c r="B4779" s="11">
        <v>1329.15</v>
      </c>
      <c r="C4779" s="11">
        <v>3</v>
      </c>
      <c r="D4779" s="11">
        <v>0.15</v>
      </c>
    </row>
    <row r="4780" spans="1:4" x14ac:dyDescent="0.25">
      <c r="A4780" s="11">
        <v>1487.41</v>
      </c>
      <c r="B4780" s="11">
        <v>813.07</v>
      </c>
      <c r="C4780" s="11">
        <v>4</v>
      </c>
      <c r="D4780" s="11">
        <v>0</v>
      </c>
    </row>
    <row r="4781" spans="1:4" x14ac:dyDescent="0.25">
      <c r="A4781" s="11">
        <v>1635.01</v>
      </c>
      <c r="B4781" s="11">
        <v>1043.29</v>
      </c>
      <c r="C4781" s="11">
        <v>1</v>
      </c>
      <c r="D4781" s="11">
        <v>0</v>
      </c>
    </row>
    <row r="4782" spans="1:4" x14ac:dyDescent="0.25">
      <c r="A4782" s="11">
        <v>388.26</v>
      </c>
      <c r="B4782" s="11">
        <v>199.3</v>
      </c>
      <c r="C4782" s="11">
        <v>1</v>
      </c>
      <c r="D4782" s="11">
        <v>0.1</v>
      </c>
    </row>
    <row r="4783" spans="1:4" x14ac:dyDescent="0.25">
      <c r="A4783" s="11">
        <v>1194.1199999999999</v>
      </c>
      <c r="B4783" s="11">
        <v>838.95</v>
      </c>
      <c r="C4783" s="11">
        <v>2</v>
      </c>
      <c r="D4783" s="11">
        <v>0.15</v>
      </c>
    </row>
    <row r="4784" spans="1:4" x14ac:dyDescent="0.25">
      <c r="A4784" s="11">
        <v>270.45</v>
      </c>
      <c r="B4784" s="11">
        <v>742.26521739130465</v>
      </c>
      <c r="C4784" s="11">
        <v>3</v>
      </c>
      <c r="D4784" s="11">
        <v>0.1</v>
      </c>
    </row>
    <row r="4785" spans="1:4" x14ac:dyDescent="0.25">
      <c r="A4785" s="11">
        <v>1079.8900000000001</v>
      </c>
      <c r="B4785" s="11">
        <v>703.83</v>
      </c>
      <c r="C4785" s="11">
        <v>1</v>
      </c>
      <c r="D4785" s="11">
        <v>0.05</v>
      </c>
    </row>
    <row r="4786" spans="1:4" x14ac:dyDescent="0.25">
      <c r="A4786" s="11">
        <v>1762.92</v>
      </c>
      <c r="B4786" s="11">
        <v>1346.48</v>
      </c>
      <c r="C4786" s="11">
        <v>3</v>
      </c>
      <c r="D4786" s="11">
        <v>0</v>
      </c>
    </row>
    <row r="4787" spans="1:4" x14ac:dyDescent="0.25">
      <c r="A4787" s="11">
        <v>1878.47</v>
      </c>
      <c r="B4787" s="11">
        <v>1014.91</v>
      </c>
      <c r="C4787" s="11">
        <v>3</v>
      </c>
      <c r="D4787" s="11">
        <v>0.1</v>
      </c>
    </row>
    <row r="4788" spans="1:4" x14ac:dyDescent="0.25">
      <c r="A4788" s="11">
        <v>428.05</v>
      </c>
      <c r="B4788" s="11">
        <v>246.07</v>
      </c>
      <c r="C4788" s="11">
        <v>1</v>
      </c>
      <c r="D4788" s="11">
        <v>0</v>
      </c>
    </row>
    <row r="4789" spans="1:4" x14ac:dyDescent="0.25">
      <c r="A4789" s="11">
        <v>123.19</v>
      </c>
      <c r="B4789" s="11">
        <v>80.36</v>
      </c>
      <c r="C4789" s="11">
        <v>5</v>
      </c>
      <c r="D4789" s="11">
        <v>0.05</v>
      </c>
    </row>
    <row r="4790" spans="1:4" x14ac:dyDescent="0.25">
      <c r="A4790" s="11">
        <v>1044.6400000000001</v>
      </c>
      <c r="B4790" s="11">
        <v>775.07</v>
      </c>
      <c r="C4790" s="11">
        <v>1</v>
      </c>
      <c r="D4790" s="11">
        <v>0.05</v>
      </c>
    </row>
    <row r="4791" spans="1:4" x14ac:dyDescent="0.25">
      <c r="A4791" s="11">
        <v>1762.92</v>
      </c>
      <c r="B4791" s="11">
        <v>1346.48</v>
      </c>
      <c r="C4791" s="11">
        <v>1</v>
      </c>
      <c r="D4791" s="11">
        <v>0.15</v>
      </c>
    </row>
    <row r="4792" spans="1:4" x14ac:dyDescent="0.25">
      <c r="A4792" s="11">
        <v>1853.77</v>
      </c>
      <c r="B4792" s="11">
        <v>1363.52</v>
      </c>
      <c r="C4792" s="11">
        <v>5</v>
      </c>
      <c r="D4792" s="11">
        <v>0.05</v>
      </c>
    </row>
    <row r="4793" spans="1:4" x14ac:dyDescent="0.25">
      <c r="A4793" s="11">
        <v>109.78</v>
      </c>
      <c r="B4793" s="11">
        <v>70.59</v>
      </c>
      <c r="C4793" s="11">
        <v>4</v>
      </c>
      <c r="D4793" s="11">
        <v>0.15</v>
      </c>
    </row>
    <row r="4794" spans="1:4" x14ac:dyDescent="0.25">
      <c r="A4794" s="11">
        <v>1227.24</v>
      </c>
      <c r="B4794" s="11">
        <v>977.09</v>
      </c>
      <c r="C4794" s="11">
        <v>5</v>
      </c>
      <c r="D4794" s="11">
        <v>0.1</v>
      </c>
    </row>
    <row r="4795" spans="1:4" x14ac:dyDescent="0.25">
      <c r="A4795" s="11">
        <v>248.57</v>
      </c>
      <c r="B4795" s="11">
        <v>190.67</v>
      </c>
      <c r="C4795" s="11">
        <v>2</v>
      </c>
      <c r="D4795" s="11">
        <v>0</v>
      </c>
    </row>
    <row r="4796" spans="1:4" x14ac:dyDescent="0.25">
      <c r="A4796" s="11">
        <v>428.05</v>
      </c>
      <c r="B4796" s="11">
        <v>246.07</v>
      </c>
      <c r="C4796" s="11">
        <v>5</v>
      </c>
      <c r="D4796" s="11">
        <v>0.05</v>
      </c>
    </row>
    <row r="4797" spans="1:4" x14ac:dyDescent="0.25">
      <c r="A4797" s="11">
        <v>1246.1099999999999</v>
      </c>
      <c r="B4797" s="11">
        <v>833.52</v>
      </c>
      <c r="C4797" s="11">
        <v>2</v>
      </c>
      <c r="D4797" s="11">
        <v>0.1</v>
      </c>
    </row>
    <row r="4798" spans="1:4" x14ac:dyDescent="0.25">
      <c r="A4798" s="11">
        <v>1562.43</v>
      </c>
      <c r="B4798" s="11">
        <v>1195.6300000000001</v>
      </c>
      <c r="C4798" s="11">
        <v>1</v>
      </c>
      <c r="D4798" s="11">
        <v>0.1</v>
      </c>
    </row>
    <row r="4799" spans="1:4" x14ac:dyDescent="0.25">
      <c r="A4799" s="11">
        <v>1102.791777777778</v>
      </c>
      <c r="B4799" s="11">
        <v>316.63</v>
      </c>
      <c r="C4799" s="11">
        <v>4</v>
      </c>
      <c r="D4799" s="11">
        <v>0.15</v>
      </c>
    </row>
    <row r="4800" spans="1:4" x14ac:dyDescent="0.25">
      <c r="A4800" s="11">
        <v>1562.43</v>
      </c>
      <c r="B4800" s="11">
        <v>1195.6300000000001</v>
      </c>
      <c r="C4800" s="11">
        <v>4</v>
      </c>
      <c r="D4800" s="11">
        <v>0.1</v>
      </c>
    </row>
    <row r="4801" spans="1:4" x14ac:dyDescent="0.25">
      <c r="A4801" s="11">
        <v>29.24</v>
      </c>
      <c r="B4801" s="11">
        <v>742.26521739130465</v>
      </c>
      <c r="C4801" s="11">
        <v>4</v>
      </c>
      <c r="D4801" s="11">
        <v>0.15</v>
      </c>
    </row>
    <row r="4802" spans="1:4" x14ac:dyDescent="0.25">
      <c r="A4802" s="11">
        <v>1474.12</v>
      </c>
      <c r="B4802" s="11">
        <v>764.02</v>
      </c>
      <c r="C4802" s="11">
        <v>4</v>
      </c>
      <c r="D4802" s="11">
        <v>0</v>
      </c>
    </row>
    <row r="4803" spans="1:4" x14ac:dyDescent="0.25">
      <c r="A4803" s="11">
        <v>109.78</v>
      </c>
      <c r="B4803" s="11">
        <v>70.59</v>
      </c>
      <c r="C4803" s="11">
        <v>5</v>
      </c>
      <c r="D4803" s="11">
        <v>0</v>
      </c>
    </row>
    <row r="4804" spans="1:4" x14ac:dyDescent="0.25">
      <c r="A4804" s="11">
        <v>1952.65</v>
      </c>
      <c r="B4804" s="11">
        <v>1451.27</v>
      </c>
      <c r="C4804" s="11">
        <v>1</v>
      </c>
      <c r="D4804" s="11">
        <v>0.05</v>
      </c>
    </row>
    <row r="4805" spans="1:4" x14ac:dyDescent="0.25">
      <c r="A4805" s="11">
        <v>25.57</v>
      </c>
      <c r="B4805" s="11">
        <v>19.05</v>
      </c>
      <c r="C4805" s="11">
        <v>5</v>
      </c>
      <c r="D4805" s="11">
        <v>0</v>
      </c>
    </row>
    <row r="4806" spans="1:4" x14ac:dyDescent="0.25">
      <c r="A4806" s="11">
        <v>1102.791777777778</v>
      </c>
      <c r="B4806" s="11">
        <v>164.01</v>
      </c>
      <c r="C4806" s="11">
        <v>2</v>
      </c>
      <c r="D4806" s="11">
        <v>0.1</v>
      </c>
    </row>
    <row r="4807" spans="1:4" x14ac:dyDescent="0.25">
      <c r="A4807" s="11">
        <v>1194.1199999999999</v>
      </c>
      <c r="B4807" s="11">
        <v>838.95</v>
      </c>
      <c r="C4807" s="11">
        <v>5</v>
      </c>
      <c r="D4807" s="11">
        <v>0.1</v>
      </c>
    </row>
    <row r="4808" spans="1:4" x14ac:dyDescent="0.25">
      <c r="A4808" s="11">
        <v>1193.0899999999999</v>
      </c>
      <c r="B4808" s="11">
        <v>818.24</v>
      </c>
      <c r="C4808" s="11">
        <v>1</v>
      </c>
      <c r="D4808" s="11">
        <v>0</v>
      </c>
    </row>
    <row r="4809" spans="1:4" x14ac:dyDescent="0.25">
      <c r="A4809" s="11">
        <v>1798.97</v>
      </c>
      <c r="B4809" s="11">
        <v>1329.15</v>
      </c>
      <c r="C4809" s="11">
        <v>5</v>
      </c>
      <c r="D4809" s="11">
        <v>0.05</v>
      </c>
    </row>
    <row r="4810" spans="1:4" x14ac:dyDescent="0.25">
      <c r="A4810" s="11">
        <v>388.26</v>
      </c>
      <c r="B4810" s="11">
        <v>199.3</v>
      </c>
      <c r="C4810" s="11">
        <v>3</v>
      </c>
      <c r="D4810" s="11">
        <v>0.1</v>
      </c>
    </row>
    <row r="4811" spans="1:4" x14ac:dyDescent="0.25">
      <c r="A4811" s="11">
        <v>1095.72</v>
      </c>
      <c r="B4811" s="11">
        <v>822.2</v>
      </c>
      <c r="C4811" s="11">
        <v>1</v>
      </c>
      <c r="D4811" s="11">
        <v>0.1</v>
      </c>
    </row>
    <row r="4812" spans="1:4" x14ac:dyDescent="0.25">
      <c r="A4812" s="11">
        <v>1102.791777777778</v>
      </c>
      <c r="B4812" s="11">
        <v>169.03</v>
      </c>
      <c r="C4812" s="11">
        <v>2</v>
      </c>
      <c r="D4812" s="11">
        <v>0</v>
      </c>
    </row>
    <row r="4813" spans="1:4" x14ac:dyDescent="0.25">
      <c r="A4813" s="11">
        <v>1095.72</v>
      </c>
      <c r="B4813" s="11">
        <v>822.2</v>
      </c>
      <c r="C4813" s="11">
        <v>2</v>
      </c>
      <c r="D4813" s="11">
        <v>0.15</v>
      </c>
    </row>
    <row r="4814" spans="1:4" x14ac:dyDescent="0.25">
      <c r="A4814" s="11">
        <v>1095.72</v>
      </c>
      <c r="B4814" s="11">
        <v>822.2</v>
      </c>
      <c r="C4814" s="11">
        <v>1</v>
      </c>
      <c r="D4814" s="11">
        <v>0</v>
      </c>
    </row>
    <row r="4815" spans="1:4" x14ac:dyDescent="0.25">
      <c r="A4815" s="11">
        <v>1501.46</v>
      </c>
      <c r="B4815" s="11">
        <v>1167.73</v>
      </c>
      <c r="C4815" s="11">
        <v>4</v>
      </c>
      <c r="D4815" s="11">
        <v>0.05</v>
      </c>
    </row>
    <row r="4816" spans="1:4" x14ac:dyDescent="0.25">
      <c r="A4816" s="11">
        <v>1487.41</v>
      </c>
      <c r="B4816" s="11">
        <v>813.07</v>
      </c>
      <c r="C4816" s="11">
        <v>4</v>
      </c>
      <c r="D4816" s="11">
        <v>0</v>
      </c>
    </row>
    <row r="4817" spans="1:4" x14ac:dyDescent="0.25">
      <c r="A4817" s="11">
        <v>673.78</v>
      </c>
      <c r="B4817" s="11">
        <v>363.33</v>
      </c>
      <c r="C4817" s="11">
        <v>1</v>
      </c>
      <c r="D4817" s="11">
        <v>0.15</v>
      </c>
    </row>
    <row r="4818" spans="1:4" x14ac:dyDescent="0.25">
      <c r="A4818" s="11">
        <v>1798.97</v>
      </c>
      <c r="B4818" s="11">
        <v>1329.15</v>
      </c>
      <c r="C4818" s="11">
        <v>4</v>
      </c>
      <c r="D4818" s="11">
        <v>0.05</v>
      </c>
    </row>
    <row r="4819" spans="1:4" x14ac:dyDescent="0.25">
      <c r="A4819" s="11">
        <v>1227.24</v>
      </c>
      <c r="B4819" s="11">
        <v>977.09</v>
      </c>
      <c r="C4819" s="11">
        <v>4</v>
      </c>
      <c r="D4819" s="11">
        <v>0.15</v>
      </c>
    </row>
    <row r="4820" spans="1:4" x14ac:dyDescent="0.25">
      <c r="A4820" s="11">
        <v>1216.3599999999999</v>
      </c>
      <c r="B4820" s="11">
        <v>794.8</v>
      </c>
      <c r="C4820" s="11">
        <v>2</v>
      </c>
      <c r="D4820" s="11">
        <v>0</v>
      </c>
    </row>
    <row r="4821" spans="1:4" x14ac:dyDescent="0.25">
      <c r="A4821" s="11">
        <v>1044.6400000000001</v>
      </c>
      <c r="B4821" s="11">
        <v>775.07</v>
      </c>
      <c r="C4821" s="11">
        <v>4</v>
      </c>
      <c r="D4821" s="11">
        <v>0.15</v>
      </c>
    </row>
    <row r="4822" spans="1:4" x14ac:dyDescent="0.25">
      <c r="A4822" s="11">
        <v>1474.12</v>
      </c>
      <c r="B4822" s="11">
        <v>764.02</v>
      </c>
      <c r="C4822" s="11">
        <v>5</v>
      </c>
      <c r="D4822" s="11">
        <v>0.05</v>
      </c>
    </row>
    <row r="4823" spans="1:4" x14ac:dyDescent="0.25">
      <c r="A4823" s="11">
        <v>1246.1099999999999</v>
      </c>
      <c r="B4823" s="11">
        <v>833.52</v>
      </c>
      <c r="C4823" s="11">
        <v>4</v>
      </c>
      <c r="D4823" s="11">
        <v>0</v>
      </c>
    </row>
    <row r="4824" spans="1:4" x14ac:dyDescent="0.25">
      <c r="A4824" s="11">
        <v>1134.8</v>
      </c>
      <c r="B4824" s="11">
        <v>675.1</v>
      </c>
      <c r="C4824" s="11">
        <v>3</v>
      </c>
      <c r="D4824" s="11">
        <v>0</v>
      </c>
    </row>
    <row r="4825" spans="1:4" x14ac:dyDescent="0.25">
      <c r="A4825" s="11">
        <v>1015.76</v>
      </c>
      <c r="B4825" s="11">
        <v>584.4</v>
      </c>
      <c r="C4825" s="11">
        <v>3</v>
      </c>
      <c r="D4825" s="11">
        <v>0</v>
      </c>
    </row>
    <row r="4826" spans="1:4" x14ac:dyDescent="0.25">
      <c r="A4826" s="11">
        <v>1635.01</v>
      </c>
      <c r="B4826" s="11">
        <v>1043.29</v>
      </c>
      <c r="C4826" s="11">
        <v>2</v>
      </c>
      <c r="D4826" s="11">
        <v>0.05</v>
      </c>
    </row>
    <row r="4827" spans="1:4" x14ac:dyDescent="0.25">
      <c r="A4827" s="11">
        <v>1272.23</v>
      </c>
      <c r="B4827" s="11">
        <v>952.65</v>
      </c>
      <c r="C4827" s="11">
        <v>2</v>
      </c>
      <c r="D4827" s="11">
        <v>0.05</v>
      </c>
    </row>
    <row r="4828" spans="1:4" x14ac:dyDescent="0.25">
      <c r="A4828" s="11">
        <v>1044.6400000000001</v>
      </c>
      <c r="B4828" s="11">
        <v>775.07</v>
      </c>
      <c r="C4828" s="11">
        <v>5</v>
      </c>
      <c r="D4828" s="11">
        <v>0</v>
      </c>
    </row>
    <row r="4829" spans="1:4" x14ac:dyDescent="0.25">
      <c r="A4829" s="11">
        <v>428.05</v>
      </c>
      <c r="B4829" s="11">
        <v>246.07</v>
      </c>
      <c r="C4829" s="11">
        <v>1</v>
      </c>
      <c r="D4829" s="11">
        <v>0.1</v>
      </c>
    </row>
    <row r="4830" spans="1:4" x14ac:dyDescent="0.25">
      <c r="A4830" s="11">
        <v>1102.791777777778</v>
      </c>
      <c r="B4830" s="11">
        <v>742.26521739130465</v>
      </c>
      <c r="C4830" s="11">
        <v>3</v>
      </c>
      <c r="D4830" s="11">
        <v>0.1</v>
      </c>
    </row>
    <row r="4831" spans="1:4" x14ac:dyDescent="0.25">
      <c r="A4831" s="11">
        <v>1246.1099999999999</v>
      </c>
      <c r="B4831" s="11">
        <v>833.52</v>
      </c>
      <c r="C4831" s="11">
        <v>4</v>
      </c>
      <c r="D4831" s="11">
        <v>0.15</v>
      </c>
    </row>
    <row r="4832" spans="1:4" x14ac:dyDescent="0.25">
      <c r="A4832" s="11">
        <v>1396.22</v>
      </c>
      <c r="B4832" s="11">
        <v>1004.09</v>
      </c>
      <c r="C4832" s="11">
        <v>4</v>
      </c>
      <c r="D4832" s="11">
        <v>0.1</v>
      </c>
    </row>
    <row r="4833" spans="1:4" x14ac:dyDescent="0.25">
      <c r="A4833" s="11">
        <v>1878.47</v>
      </c>
      <c r="B4833" s="11">
        <v>1014.91</v>
      </c>
      <c r="C4833" s="11">
        <v>4</v>
      </c>
      <c r="D4833" s="11">
        <v>0.15</v>
      </c>
    </row>
    <row r="4834" spans="1:4" x14ac:dyDescent="0.25">
      <c r="A4834" s="11">
        <v>1342.75</v>
      </c>
      <c r="B4834" s="11">
        <v>797.94</v>
      </c>
      <c r="C4834" s="11">
        <v>1</v>
      </c>
      <c r="D4834" s="11">
        <v>0.1</v>
      </c>
    </row>
    <row r="4835" spans="1:4" x14ac:dyDescent="0.25">
      <c r="A4835" s="11">
        <v>1487.41</v>
      </c>
      <c r="B4835" s="11">
        <v>813.07</v>
      </c>
      <c r="C4835" s="11">
        <v>5</v>
      </c>
      <c r="D4835" s="11">
        <v>0.1</v>
      </c>
    </row>
    <row r="4836" spans="1:4" x14ac:dyDescent="0.25">
      <c r="A4836" s="11">
        <v>1396.22</v>
      </c>
      <c r="B4836" s="11">
        <v>1004.09</v>
      </c>
      <c r="C4836" s="11">
        <v>1</v>
      </c>
      <c r="D4836" s="11">
        <v>0</v>
      </c>
    </row>
    <row r="4837" spans="1:4" x14ac:dyDescent="0.25">
      <c r="A4837" s="11">
        <v>1342.75</v>
      </c>
      <c r="B4837" s="11">
        <v>797.94</v>
      </c>
      <c r="C4837" s="11">
        <v>3</v>
      </c>
      <c r="D4837" s="11">
        <v>0.05</v>
      </c>
    </row>
    <row r="4838" spans="1:4" x14ac:dyDescent="0.25">
      <c r="A4838" s="11">
        <v>123.19</v>
      </c>
      <c r="B4838" s="11">
        <v>80.36</v>
      </c>
      <c r="C4838" s="11">
        <v>4</v>
      </c>
      <c r="D4838" s="11">
        <v>0.15</v>
      </c>
    </row>
    <row r="4839" spans="1:4" x14ac:dyDescent="0.25">
      <c r="A4839" s="11">
        <v>1485.05</v>
      </c>
      <c r="B4839" s="11">
        <v>988.31</v>
      </c>
      <c r="C4839" s="11">
        <v>3</v>
      </c>
      <c r="D4839" s="11">
        <v>0.1</v>
      </c>
    </row>
    <row r="4840" spans="1:4" x14ac:dyDescent="0.25">
      <c r="A4840" s="11">
        <v>1487.41</v>
      </c>
      <c r="B4840" s="11">
        <v>813.07</v>
      </c>
      <c r="C4840" s="11">
        <v>3</v>
      </c>
      <c r="D4840" s="11">
        <v>0.15</v>
      </c>
    </row>
    <row r="4841" spans="1:4" x14ac:dyDescent="0.25">
      <c r="A4841" s="11">
        <v>1673.69</v>
      </c>
      <c r="B4841" s="11">
        <v>1323.38</v>
      </c>
      <c r="C4841" s="11">
        <v>2</v>
      </c>
      <c r="D4841" s="11">
        <v>0.15</v>
      </c>
    </row>
    <row r="4842" spans="1:4" x14ac:dyDescent="0.25">
      <c r="A4842" s="11">
        <v>1216.3599999999999</v>
      </c>
      <c r="B4842" s="11">
        <v>794.8</v>
      </c>
      <c r="C4842" s="11">
        <v>2.9905584572117316</v>
      </c>
      <c r="D4842" s="11">
        <v>0.15</v>
      </c>
    </row>
    <row r="4843" spans="1:4" x14ac:dyDescent="0.25">
      <c r="A4843" s="11">
        <v>1487.41</v>
      </c>
      <c r="B4843" s="11">
        <v>813.07</v>
      </c>
      <c r="C4843" s="11">
        <v>5</v>
      </c>
      <c r="D4843" s="11">
        <v>0.15</v>
      </c>
    </row>
    <row r="4844" spans="1:4" x14ac:dyDescent="0.25">
      <c r="A4844" s="11">
        <v>1227.24</v>
      </c>
      <c r="B4844" s="11">
        <v>977.09</v>
      </c>
      <c r="C4844" s="11">
        <v>1</v>
      </c>
      <c r="D4844" s="11">
        <v>0</v>
      </c>
    </row>
    <row r="4845" spans="1:4" x14ac:dyDescent="0.25">
      <c r="A4845" s="11">
        <v>564.41999999999996</v>
      </c>
      <c r="B4845" s="11">
        <v>293.95999999999998</v>
      </c>
      <c r="C4845" s="11">
        <v>5</v>
      </c>
      <c r="D4845" s="11">
        <v>0</v>
      </c>
    </row>
    <row r="4846" spans="1:4" x14ac:dyDescent="0.25">
      <c r="A4846" s="11">
        <v>1286.55</v>
      </c>
      <c r="B4846" s="11">
        <v>797.54</v>
      </c>
      <c r="C4846" s="11">
        <v>1</v>
      </c>
      <c r="D4846" s="11">
        <v>0.05</v>
      </c>
    </row>
    <row r="4847" spans="1:4" x14ac:dyDescent="0.25">
      <c r="A4847" s="11">
        <v>1673.69</v>
      </c>
      <c r="B4847" s="11">
        <v>1323.38</v>
      </c>
      <c r="C4847" s="11">
        <v>3</v>
      </c>
      <c r="D4847" s="11">
        <v>0.15</v>
      </c>
    </row>
    <row r="4848" spans="1:4" x14ac:dyDescent="0.25">
      <c r="A4848" s="11">
        <v>1485.05</v>
      </c>
      <c r="B4848" s="11">
        <v>988.31</v>
      </c>
      <c r="C4848" s="11">
        <v>3</v>
      </c>
      <c r="D4848" s="11">
        <v>0.1</v>
      </c>
    </row>
    <row r="4849" spans="1:4" x14ac:dyDescent="0.25">
      <c r="A4849" s="11">
        <v>1762.92</v>
      </c>
      <c r="B4849" s="11">
        <v>1346.48</v>
      </c>
      <c r="C4849" s="11">
        <v>1</v>
      </c>
      <c r="D4849" s="11">
        <v>0.05</v>
      </c>
    </row>
    <row r="4850" spans="1:4" x14ac:dyDescent="0.25">
      <c r="A4850" s="11">
        <v>1501.46</v>
      </c>
      <c r="B4850" s="11">
        <v>1167.73</v>
      </c>
      <c r="C4850" s="11">
        <v>3</v>
      </c>
      <c r="D4850" s="11">
        <v>0.1</v>
      </c>
    </row>
    <row r="4851" spans="1:4" x14ac:dyDescent="0.25">
      <c r="A4851" s="11">
        <v>1015.76</v>
      </c>
      <c r="B4851" s="11">
        <v>584.4</v>
      </c>
      <c r="C4851" s="11">
        <v>2</v>
      </c>
      <c r="D4851" s="11">
        <v>0.1</v>
      </c>
    </row>
    <row r="4852" spans="1:4" x14ac:dyDescent="0.25">
      <c r="A4852" s="11">
        <v>1102.791777777778</v>
      </c>
      <c r="B4852" s="11">
        <v>316.63</v>
      </c>
      <c r="C4852" s="11">
        <v>2</v>
      </c>
      <c r="D4852" s="11">
        <v>0.15</v>
      </c>
    </row>
    <row r="4853" spans="1:4" x14ac:dyDescent="0.25">
      <c r="A4853" s="11">
        <v>1102.791777777778</v>
      </c>
      <c r="B4853" s="11">
        <v>316.63</v>
      </c>
      <c r="C4853" s="11">
        <v>1</v>
      </c>
      <c r="D4853" s="11">
        <v>0.05</v>
      </c>
    </row>
    <row r="4854" spans="1:4" x14ac:dyDescent="0.25">
      <c r="A4854" s="11">
        <v>1216.3599999999999</v>
      </c>
      <c r="B4854" s="11">
        <v>794.8</v>
      </c>
      <c r="C4854" s="11">
        <v>5</v>
      </c>
      <c r="D4854" s="11">
        <v>0.1</v>
      </c>
    </row>
    <row r="4855" spans="1:4" x14ac:dyDescent="0.25">
      <c r="A4855" s="11">
        <v>540.94000000000005</v>
      </c>
      <c r="B4855" s="11">
        <v>398.25</v>
      </c>
      <c r="C4855" s="11">
        <v>1</v>
      </c>
      <c r="D4855" s="11">
        <v>0.15</v>
      </c>
    </row>
    <row r="4856" spans="1:4" x14ac:dyDescent="0.25">
      <c r="A4856" s="11">
        <v>1134.8</v>
      </c>
      <c r="B4856" s="11">
        <v>675.1</v>
      </c>
      <c r="C4856" s="11">
        <v>5</v>
      </c>
      <c r="D4856" s="11">
        <v>0.15</v>
      </c>
    </row>
    <row r="4857" spans="1:4" x14ac:dyDescent="0.25">
      <c r="A4857" s="11">
        <v>1165.3699999999999</v>
      </c>
      <c r="B4857" s="11">
        <v>926.55</v>
      </c>
      <c r="C4857" s="11">
        <v>4</v>
      </c>
      <c r="D4857" s="11">
        <v>0.05</v>
      </c>
    </row>
    <row r="4858" spans="1:4" x14ac:dyDescent="0.25">
      <c r="A4858" s="11">
        <v>1562.43</v>
      </c>
      <c r="B4858" s="11">
        <v>1195.6300000000001</v>
      </c>
      <c r="C4858" s="11">
        <v>4</v>
      </c>
      <c r="D4858" s="11">
        <v>0.1</v>
      </c>
    </row>
    <row r="4859" spans="1:4" x14ac:dyDescent="0.25">
      <c r="A4859" s="11">
        <v>388.26</v>
      </c>
      <c r="B4859" s="11">
        <v>199.3</v>
      </c>
      <c r="C4859" s="11">
        <v>2</v>
      </c>
      <c r="D4859" s="11">
        <v>0.1</v>
      </c>
    </row>
    <row r="4860" spans="1:4" x14ac:dyDescent="0.25">
      <c r="A4860" s="11">
        <v>1396.22</v>
      </c>
      <c r="B4860" s="11">
        <v>1004.09</v>
      </c>
      <c r="C4860" s="11">
        <v>2</v>
      </c>
      <c r="D4860" s="11">
        <v>0</v>
      </c>
    </row>
    <row r="4861" spans="1:4" x14ac:dyDescent="0.25">
      <c r="A4861" s="11">
        <v>1102.791777777778</v>
      </c>
      <c r="B4861" s="11">
        <v>316.63</v>
      </c>
      <c r="C4861" s="11">
        <v>1</v>
      </c>
      <c r="D4861" s="11">
        <v>0.05</v>
      </c>
    </row>
    <row r="4862" spans="1:4" x14ac:dyDescent="0.25">
      <c r="A4862" s="11">
        <v>540.94000000000005</v>
      </c>
      <c r="B4862" s="11">
        <v>398.25</v>
      </c>
      <c r="C4862" s="11">
        <v>5</v>
      </c>
      <c r="D4862" s="11">
        <v>0.1</v>
      </c>
    </row>
    <row r="4863" spans="1:4" x14ac:dyDescent="0.25">
      <c r="A4863" s="11">
        <v>388.26</v>
      </c>
      <c r="B4863" s="11">
        <v>199.3</v>
      </c>
      <c r="C4863" s="11">
        <v>4</v>
      </c>
      <c r="D4863" s="11">
        <v>0</v>
      </c>
    </row>
    <row r="4864" spans="1:4" x14ac:dyDescent="0.25">
      <c r="A4864" s="11">
        <v>1853.77</v>
      </c>
      <c r="B4864" s="11">
        <v>1363.52</v>
      </c>
      <c r="C4864" s="11">
        <v>5</v>
      </c>
      <c r="D4864" s="11">
        <v>0.05</v>
      </c>
    </row>
    <row r="4865" spans="1:4" x14ac:dyDescent="0.25">
      <c r="A4865" s="11">
        <v>1342.75</v>
      </c>
      <c r="B4865" s="11">
        <v>797.94</v>
      </c>
      <c r="C4865" s="11">
        <v>2</v>
      </c>
      <c r="D4865" s="11">
        <v>0.15</v>
      </c>
    </row>
    <row r="4866" spans="1:4" x14ac:dyDescent="0.25">
      <c r="A4866" s="11">
        <v>1197.18</v>
      </c>
      <c r="B4866" s="11">
        <v>722.74</v>
      </c>
      <c r="C4866" s="11">
        <v>1</v>
      </c>
      <c r="D4866" s="11">
        <v>0.1</v>
      </c>
    </row>
    <row r="4867" spans="1:4" x14ac:dyDescent="0.25">
      <c r="A4867" s="11">
        <v>1194.1199999999999</v>
      </c>
      <c r="B4867" s="11">
        <v>838.95</v>
      </c>
      <c r="C4867" s="11">
        <v>1</v>
      </c>
      <c r="D4867" s="11">
        <v>0.1</v>
      </c>
    </row>
    <row r="4868" spans="1:4" x14ac:dyDescent="0.25">
      <c r="A4868" s="11">
        <v>1102.791777777778</v>
      </c>
      <c r="B4868" s="11">
        <v>242.98</v>
      </c>
      <c r="C4868" s="11">
        <v>1</v>
      </c>
      <c r="D4868" s="11">
        <v>0.15</v>
      </c>
    </row>
    <row r="4869" spans="1:4" x14ac:dyDescent="0.25">
      <c r="A4869" s="11">
        <v>428.05</v>
      </c>
      <c r="B4869" s="11">
        <v>246.07</v>
      </c>
      <c r="C4869" s="11">
        <v>4</v>
      </c>
      <c r="D4869" s="11">
        <v>0</v>
      </c>
    </row>
    <row r="4870" spans="1:4" x14ac:dyDescent="0.25">
      <c r="A4870" s="11">
        <v>1044.6400000000001</v>
      </c>
      <c r="B4870" s="11">
        <v>775.07</v>
      </c>
      <c r="C4870" s="11">
        <v>2</v>
      </c>
      <c r="D4870" s="11">
        <v>0.05</v>
      </c>
    </row>
    <row r="4871" spans="1:4" x14ac:dyDescent="0.25">
      <c r="A4871" s="11">
        <v>109.78</v>
      </c>
      <c r="B4871" s="11">
        <v>70.59</v>
      </c>
      <c r="C4871" s="11">
        <v>5</v>
      </c>
      <c r="D4871" s="11">
        <v>0.05</v>
      </c>
    </row>
    <row r="4872" spans="1:4" x14ac:dyDescent="0.25">
      <c r="A4872" s="11">
        <v>1272.23</v>
      </c>
      <c r="B4872" s="11">
        <v>952.65</v>
      </c>
      <c r="C4872" s="11">
        <v>4</v>
      </c>
      <c r="D4872" s="11">
        <v>0.15</v>
      </c>
    </row>
    <row r="4873" spans="1:4" x14ac:dyDescent="0.25">
      <c r="A4873" s="11">
        <v>1246.1099999999999</v>
      </c>
      <c r="B4873" s="11">
        <v>833.52</v>
      </c>
      <c r="C4873" s="11">
        <v>2</v>
      </c>
      <c r="D4873" s="11">
        <v>0.1</v>
      </c>
    </row>
    <row r="4874" spans="1:4" x14ac:dyDescent="0.25">
      <c r="A4874" s="11">
        <v>1193.0899999999999</v>
      </c>
      <c r="B4874" s="11">
        <v>818.24</v>
      </c>
      <c r="C4874" s="11">
        <v>1</v>
      </c>
      <c r="D4874" s="11">
        <v>0.05</v>
      </c>
    </row>
    <row r="4875" spans="1:4" x14ac:dyDescent="0.25">
      <c r="A4875" s="11">
        <v>1102.791777777778</v>
      </c>
      <c r="B4875" s="11">
        <v>316.63</v>
      </c>
      <c r="C4875" s="11">
        <v>2</v>
      </c>
      <c r="D4875" s="11">
        <v>0.15</v>
      </c>
    </row>
    <row r="4876" spans="1:4" x14ac:dyDescent="0.25">
      <c r="A4876" s="11">
        <v>1878.47</v>
      </c>
      <c r="B4876" s="11">
        <v>1014.91</v>
      </c>
      <c r="C4876" s="11">
        <v>2</v>
      </c>
      <c r="D4876" s="11">
        <v>0.1</v>
      </c>
    </row>
    <row r="4877" spans="1:4" x14ac:dyDescent="0.25">
      <c r="A4877" s="11">
        <v>1216.3599999999999</v>
      </c>
      <c r="B4877" s="11">
        <v>794.8</v>
      </c>
      <c r="C4877" s="11">
        <v>2</v>
      </c>
      <c r="D4877" s="11">
        <v>0.15</v>
      </c>
    </row>
    <row r="4878" spans="1:4" x14ac:dyDescent="0.25">
      <c r="A4878" s="11">
        <v>1194.1199999999999</v>
      </c>
      <c r="B4878" s="11">
        <v>838.95</v>
      </c>
      <c r="C4878" s="11">
        <v>3</v>
      </c>
      <c r="D4878" s="11">
        <v>0.15</v>
      </c>
    </row>
    <row r="4879" spans="1:4" x14ac:dyDescent="0.25">
      <c r="A4879" s="11">
        <v>1501.46</v>
      </c>
      <c r="B4879" s="11">
        <v>1167.73</v>
      </c>
      <c r="C4879" s="11">
        <v>1</v>
      </c>
      <c r="D4879" s="11">
        <v>0.15</v>
      </c>
    </row>
    <row r="4880" spans="1:4" x14ac:dyDescent="0.25">
      <c r="A4880" s="11">
        <v>1079.8900000000001</v>
      </c>
      <c r="B4880" s="11">
        <v>703.83</v>
      </c>
      <c r="C4880" s="11">
        <v>3</v>
      </c>
      <c r="D4880" s="11">
        <v>0.15</v>
      </c>
    </row>
    <row r="4881" spans="1:4" x14ac:dyDescent="0.25">
      <c r="A4881" s="11">
        <v>1952.65</v>
      </c>
      <c r="B4881" s="11">
        <v>1451.27</v>
      </c>
      <c r="C4881" s="11">
        <v>4</v>
      </c>
      <c r="D4881" s="11">
        <v>0.05</v>
      </c>
    </row>
    <row r="4882" spans="1:4" x14ac:dyDescent="0.25">
      <c r="A4882" s="11">
        <v>1216.3599999999999</v>
      </c>
      <c r="B4882" s="11">
        <v>794.8</v>
      </c>
      <c r="C4882" s="11">
        <v>3</v>
      </c>
      <c r="D4882" s="11">
        <v>0</v>
      </c>
    </row>
    <row r="4883" spans="1:4" x14ac:dyDescent="0.25">
      <c r="A4883" s="11">
        <v>1286.55</v>
      </c>
      <c r="B4883" s="11">
        <v>797.54</v>
      </c>
      <c r="C4883" s="11">
        <v>1</v>
      </c>
      <c r="D4883" s="11">
        <v>0.1</v>
      </c>
    </row>
    <row r="4884" spans="1:4" x14ac:dyDescent="0.25">
      <c r="A4884" s="11">
        <v>1216.3599999999999</v>
      </c>
      <c r="B4884" s="11">
        <v>794.8</v>
      </c>
      <c r="C4884" s="11">
        <v>5</v>
      </c>
      <c r="D4884" s="11">
        <v>0.1</v>
      </c>
    </row>
    <row r="4885" spans="1:4" x14ac:dyDescent="0.25">
      <c r="A4885" s="11">
        <v>248.57</v>
      </c>
      <c r="B4885" s="11">
        <v>190.67</v>
      </c>
      <c r="C4885" s="11">
        <v>1</v>
      </c>
      <c r="D4885" s="11">
        <v>0.05</v>
      </c>
    </row>
    <row r="4886" spans="1:4" x14ac:dyDescent="0.25">
      <c r="A4886" s="11">
        <v>1079.8900000000001</v>
      </c>
      <c r="B4886" s="11">
        <v>703.83</v>
      </c>
      <c r="C4886" s="11">
        <v>4</v>
      </c>
      <c r="D4886" s="11">
        <v>0.05</v>
      </c>
    </row>
    <row r="4887" spans="1:4" x14ac:dyDescent="0.25">
      <c r="A4887" s="11">
        <v>673.78</v>
      </c>
      <c r="B4887" s="11">
        <v>363.33</v>
      </c>
      <c r="C4887" s="11">
        <v>2</v>
      </c>
      <c r="D4887" s="11">
        <v>0</v>
      </c>
    </row>
    <row r="4888" spans="1:4" x14ac:dyDescent="0.25">
      <c r="A4888" s="11">
        <v>1286.55</v>
      </c>
      <c r="B4888" s="11">
        <v>797.54</v>
      </c>
      <c r="C4888" s="11">
        <v>2</v>
      </c>
      <c r="D4888" s="11">
        <v>0.15</v>
      </c>
    </row>
    <row r="4889" spans="1:4" x14ac:dyDescent="0.25">
      <c r="A4889" s="11">
        <v>1474.12</v>
      </c>
      <c r="B4889" s="11">
        <v>764.02</v>
      </c>
      <c r="C4889" s="11">
        <v>5</v>
      </c>
      <c r="D4889" s="11">
        <v>0.15</v>
      </c>
    </row>
    <row r="4890" spans="1:4" x14ac:dyDescent="0.25">
      <c r="A4890" s="11">
        <v>1227.24</v>
      </c>
      <c r="B4890" s="11">
        <v>977.09</v>
      </c>
      <c r="C4890" s="11">
        <v>2</v>
      </c>
      <c r="D4890" s="11">
        <v>0.1</v>
      </c>
    </row>
    <row r="4891" spans="1:4" x14ac:dyDescent="0.25">
      <c r="A4891" s="11">
        <v>1193.0899999999999</v>
      </c>
      <c r="B4891" s="11">
        <v>818.24</v>
      </c>
      <c r="C4891" s="11">
        <v>1</v>
      </c>
      <c r="D4891" s="11">
        <v>0</v>
      </c>
    </row>
    <row r="4892" spans="1:4" x14ac:dyDescent="0.25">
      <c r="A4892" s="11">
        <v>25.57</v>
      </c>
      <c r="B4892" s="11">
        <v>19.05</v>
      </c>
      <c r="C4892" s="11">
        <v>4</v>
      </c>
      <c r="D4892" s="11">
        <v>0.05</v>
      </c>
    </row>
    <row r="4893" spans="1:4" x14ac:dyDescent="0.25">
      <c r="A4893" s="11">
        <v>1015.76</v>
      </c>
      <c r="B4893" s="11">
        <v>584.4</v>
      </c>
      <c r="C4893" s="11">
        <v>4</v>
      </c>
      <c r="D4893" s="11">
        <v>0.05</v>
      </c>
    </row>
    <row r="4894" spans="1:4" x14ac:dyDescent="0.25">
      <c r="A4894" s="11">
        <v>1102.791777777778</v>
      </c>
      <c r="B4894" s="11">
        <v>742.26521739130465</v>
      </c>
      <c r="C4894" s="11">
        <v>1</v>
      </c>
      <c r="D4894" s="11">
        <v>0.15</v>
      </c>
    </row>
    <row r="4895" spans="1:4" x14ac:dyDescent="0.25">
      <c r="A4895" s="11">
        <v>1216.3599999999999</v>
      </c>
      <c r="B4895" s="11">
        <v>794.8</v>
      </c>
      <c r="C4895" s="11">
        <v>3</v>
      </c>
      <c r="D4895" s="11">
        <v>0.15</v>
      </c>
    </row>
    <row r="4896" spans="1:4" x14ac:dyDescent="0.25">
      <c r="A4896" s="11">
        <v>25.57</v>
      </c>
      <c r="B4896" s="11">
        <v>19.05</v>
      </c>
      <c r="C4896" s="11">
        <v>2</v>
      </c>
      <c r="D4896" s="11">
        <v>0.15</v>
      </c>
    </row>
    <row r="4897" spans="1:4" x14ac:dyDescent="0.25">
      <c r="A4897" s="11">
        <v>1501.46</v>
      </c>
      <c r="B4897" s="11">
        <v>1167.73</v>
      </c>
      <c r="C4897" s="11">
        <v>2</v>
      </c>
      <c r="D4897" s="11">
        <v>0.15</v>
      </c>
    </row>
    <row r="4898" spans="1:4" x14ac:dyDescent="0.25">
      <c r="A4898" s="11">
        <v>1286.55</v>
      </c>
      <c r="B4898" s="11">
        <v>797.54</v>
      </c>
      <c r="C4898" s="11">
        <v>5</v>
      </c>
      <c r="D4898" s="11">
        <v>0.1</v>
      </c>
    </row>
    <row r="4899" spans="1:4" x14ac:dyDescent="0.25">
      <c r="A4899" s="11">
        <v>270.45</v>
      </c>
      <c r="B4899" s="11">
        <v>742.26521739130465</v>
      </c>
      <c r="C4899" s="11">
        <v>1</v>
      </c>
      <c r="D4899" s="11">
        <v>0.1</v>
      </c>
    </row>
    <row r="4900" spans="1:4" x14ac:dyDescent="0.25">
      <c r="A4900" s="11">
        <v>1879.08</v>
      </c>
      <c r="B4900" s="11">
        <v>1004.56</v>
      </c>
      <c r="C4900" s="11">
        <v>1</v>
      </c>
      <c r="D4900" s="11">
        <v>0</v>
      </c>
    </row>
    <row r="4901" spans="1:4" x14ac:dyDescent="0.25">
      <c r="A4901" s="11">
        <v>564.41999999999996</v>
      </c>
      <c r="B4901" s="11">
        <v>293.95999999999998</v>
      </c>
      <c r="C4901" s="11">
        <v>2</v>
      </c>
      <c r="D4901" s="11">
        <v>0.05</v>
      </c>
    </row>
    <row r="4902" spans="1:4" x14ac:dyDescent="0.25">
      <c r="A4902" s="11">
        <v>673.78</v>
      </c>
      <c r="B4902" s="11">
        <v>363.33</v>
      </c>
      <c r="C4902" s="11">
        <v>1</v>
      </c>
      <c r="D4902" s="11">
        <v>0.05</v>
      </c>
    </row>
    <row r="4903" spans="1:4" x14ac:dyDescent="0.25">
      <c r="A4903" s="11">
        <v>1952.65</v>
      </c>
      <c r="B4903" s="11">
        <v>1451.27</v>
      </c>
      <c r="C4903" s="11">
        <v>4</v>
      </c>
      <c r="D4903" s="11">
        <v>0.05</v>
      </c>
    </row>
    <row r="4904" spans="1:4" x14ac:dyDescent="0.25">
      <c r="A4904" s="11">
        <v>388.26</v>
      </c>
      <c r="B4904" s="11">
        <v>199.3</v>
      </c>
      <c r="C4904" s="11">
        <v>3</v>
      </c>
      <c r="D4904" s="11">
        <v>0.15</v>
      </c>
    </row>
    <row r="4905" spans="1:4" x14ac:dyDescent="0.25">
      <c r="A4905" s="11">
        <v>1227.24</v>
      </c>
      <c r="B4905" s="11">
        <v>977.09</v>
      </c>
      <c r="C4905" s="11">
        <v>4</v>
      </c>
      <c r="D4905" s="11">
        <v>0.05</v>
      </c>
    </row>
    <row r="4906" spans="1:4" x14ac:dyDescent="0.25">
      <c r="A4906" s="11">
        <v>1342.75</v>
      </c>
      <c r="B4906" s="11">
        <v>797.94</v>
      </c>
      <c r="C4906" s="11">
        <v>4</v>
      </c>
      <c r="D4906" s="11">
        <v>0.05</v>
      </c>
    </row>
    <row r="4907" spans="1:4" x14ac:dyDescent="0.25">
      <c r="A4907" s="11">
        <v>428.05</v>
      </c>
      <c r="B4907" s="11">
        <v>246.07</v>
      </c>
      <c r="C4907" s="11">
        <v>1</v>
      </c>
      <c r="D4907" s="11">
        <v>0.05</v>
      </c>
    </row>
    <row r="4908" spans="1:4" x14ac:dyDescent="0.25">
      <c r="A4908" s="11">
        <v>1474.12</v>
      </c>
      <c r="B4908" s="11">
        <v>764.02</v>
      </c>
      <c r="C4908" s="11">
        <v>1</v>
      </c>
      <c r="D4908" s="11">
        <v>0</v>
      </c>
    </row>
    <row r="4909" spans="1:4" x14ac:dyDescent="0.25">
      <c r="A4909" s="11">
        <v>564.41999999999996</v>
      </c>
      <c r="B4909" s="11">
        <v>293.95999999999998</v>
      </c>
      <c r="C4909" s="11">
        <v>1</v>
      </c>
      <c r="D4909" s="11">
        <v>0.1</v>
      </c>
    </row>
    <row r="4910" spans="1:4" x14ac:dyDescent="0.25">
      <c r="A4910" s="11">
        <v>564.41999999999996</v>
      </c>
      <c r="B4910" s="11">
        <v>293.95999999999998</v>
      </c>
      <c r="C4910" s="11">
        <v>4</v>
      </c>
      <c r="D4910" s="11">
        <v>0</v>
      </c>
    </row>
    <row r="4911" spans="1:4" x14ac:dyDescent="0.25">
      <c r="A4911" s="11">
        <v>1396.22</v>
      </c>
      <c r="B4911" s="11">
        <v>1004.09</v>
      </c>
      <c r="C4911" s="11">
        <v>3</v>
      </c>
      <c r="D4911" s="11">
        <v>0.1</v>
      </c>
    </row>
    <row r="4912" spans="1:4" x14ac:dyDescent="0.25">
      <c r="A4912" s="11">
        <v>1878.47</v>
      </c>
      <c r="B4912" s="11">
        <v>1014.91</v>
      </c>
      <c r="C4912" s="11">
        <v>5</v>
      </c>
      <c r="D4912" s="11">
        <v>0</v>
      </c>
    </row>
    <row r="4913" spans="1:4" x14ac:dyDescent="0.25">
      <c r="A4913" s="11">
        <v>29.24</v>
      </c>
      <c r="B4913" s="11">
        <v>742.26521739130465</v>
      </c>
      <c r="C4913" s="11">
        <v>5</v>
      </c>
      <c r="D4913" s="11">
        <v>0.1</v>
      </c>
    </row>
    <row r="4914" spans="1:4" x14ac:dyDescent="0.25">
      <c r="A4914" s="11">
        <v>1798.97</v>
      </c>
      <c r="B4914" s="11">
        <v>1329.15</v>
      </c>
      <c r="C4914" s="11">
        <v>2</v>
      </c>
      <c r="D4914" s="11">
        <v>0</v>
      </c>
    </row>
    <row r="4915" spans="1:4" x14ac:dyDescent="0.25">
      <c r="A4915" s="11">
        <v>1501.46</v>
      </c>
      <c r="B4915" s="11">
        <v>1167.73</v>
      </c>
      <c r="C4915" s="11">
        <v>5</v>
      </c>
      <c r="D4915" s="11">
        <v>0.15</v>
      </c>
    </row>
    <row r="4916" spans="1:4" x14ac:dyDescent="0.25">
      <c r="A4916" s="11">
        <v>1193.0899999999999</v>
      </c>
      <c r="B4916" s="11">
        <v>818.24</v>
      </c>
      <c r="C4916" s="11">
        <v>1</v>
      </c>
      <c r="D4916" s="11">
        <v>0.05</v>
      </c>
    </row>
    <row r="4917" spans="1:4" x14ac:dyDescent="0.25">
      <c r="A4917" s="11">
        <v>1487.41</v>
      </c>
      <c r="B4917" s="11">
        <v>813.07</v>
      </c>
      <c r="C4917" s="11">
        <v>3</v>
      </c>
      <c r="D4917" s="11">
        <v>0.1</v>
      </c>
    </row>
    <row r="4918" spans="1:4" x14ac:dyDescent="0.25">
      <c r="A4918" s="11">
        <v>540.94000000000005</v>
      </c>
      <c r="B4918" s="11">
        <v>398.25</v>
      </c>
      <c r="C4918" s="11">
        <v>5</v>
      </c>
      <c r="D4918" s="11">
        <v>0.15</v>
      </c>
    </row>
    <row r="4919" spans="1:4" x14ac:dyDescent="0.25">
      <c r="A4919" s="11">
        <v>1952.65</v>
      </c>
      <c r="B4919" s="11">
        <v>1451.27</v>
      </c>
      <c r="C4919" s="11">
        <v>2</v>
      </c>
      <c r="D4919" s="11">
        <v>0.05</v>
      </c>
    </row>
    <row r="4920" spans="1:4" x14ac:dyDescent="0.25">
      <c r="A4920" s="11">
        <v>1197.18</v>
      </c>
      <c r="B4920" s="11">
        <v>722.74</v>
      </c>
      <c r="C4920" s="11">
        <v>4</v>
      </c>
      <c r="D4920" s="11">
        <v>0.1</v>
      </c>
    </row>
    <row r="4921" spans="1:4" x14ac:dyDescent="0.25">
      <c r="A4921" s="11">
        <v>1879.08</v>
      </c>
      <c r="B4921" s="11">
        <v>1004.56</v>
      </c>
      <c r="C4921" s="11">
        <v>1</v>
      </c>
      <c r="D4921" s="11">
        <v>0</v>
      </c>
    </row>
    <row r="4922" spans="1:4" x14ac:dyDescent="0.25">
      <c r="A4922" s="11">
        <v>1396.22</v>
      </c>
      <c r="B4922" s="11">
        <v>1004.09</v>
      </c>
      <c r="C4922" s="11">
        <v>3</v>
      </c>
      <c r="D4922" s="11">
        <v>0.05</v>
      </c>
    </row>
    <row r="4923" spans="1:4" x14ac:dyDescent="0.25">
      <c r="A4923" s="11">
        <v>1798.97</v>
      </c>
      <c r="B4923" s="11">
        <v>1329.15</v>
      </c>
      <c r="C4923" s="11">
        <v>2</v>
      </c>
      <c r="D4923" s="11">
        <v>0.05</v>
      </c>
    </row>
    <row r="4924" spans="1:4" x14ac:dyDescent="0.25">
      <c r="A4924" s="11">
        <v>1044.6400000000001</v>
      </c>
      <c r="B4924" s="11">
        <v>775.07</v>
      </c>
      <c r="C4924" s="11">
        <v>1</v>
      </c>
      <c r="D4924" s="11">
        <v>0.1</v>
      </c>
    </row>
    <row r="4925" spans="1:4" x14ac:dyDescent="0.25">
      <c r="A4925" s="11">
        <v>1635.01</v>
      </c>
      <c r="B4925" s="11">
        <v>1043.29</v>
      </c>
      <c r="C4925" s="11">
        <v>2</v>
      </c>
      <c r="D4925" s="11">
        <v>0.15</v>
      </c>
    </row>
    <row r="4926" spans="1:4" x14ac:dyDescent="0.25">
      <c r="A4926" s="11">
        <v>270.45</v>
      </c>
      <c r="B4926" s="11">
        <v>742.26521739130465</v>
      </c>
      <c r="C4926" s="11">
        <v>5</v>
      </c>
      <c r="D4926" s="11">
        <v>0.1</v>
      </c>
    </row>
    <row r="4927" spans="1:4" x14ac:dyDescent="0.25">
      <c r="A4927" s="11">
        <v>1858.75</v>
      </c>
      <c r="B4927" s="11">
        <v>1451.16</v>
      </c>
      <c r="C4927" s="11">
        <v>2</v>
      </c>
      <c r="D4927" s="11">
        <v>0.15</v>
      </c>
    </row>
    <row r="4928" spans="1:4" x14ac:dyDescent="0.25">
      <c r="A4928" s="11">
        <v>1396.22</v>
      </c>
      <c r="B4928" s="11">
        <v>1004.09</v>
      </c>
      <c r="C4928" s="11">
        <v>3</v>
      </c>
      <c r="D4928" s="11">
        <v>0.05</v>
      </c>
    </row>
    <row r="4929" spans="1:4" x14ac:dyDescent="0.25">
      <c r="A4929" s="11">
        <v>1878.47</v>
      </c>
      <c r="B4929" s="11">
        <v>1014.91</v>
      </c>
      <c r="C4929" s="11">
        <v>3</v>
      </c>
      <c r="D4929" s="11">
        <v>0.1</v>
      </c>
    </row>
    <row r="4930" spans="1:4" x14ac:dyDescent="0.25">
      <c r="A4930" s="11">
        <v>1015.76</v>
      </c>
      <c r="B4930" s="11">
        <v>584.4</v>
      </c>
      <c r="C4930" s="11">
        <v>3</v>
      </c>
      <c r="D4930" s="11">
        <v>0.1</v>
      </c>
    </row>
    <row r="4931" spans="1:4" x14ac:dyDescent="0.25">
      <c r="A4931" s="11">
        <v>428.05</v>
      </c>
      <c r="B4931" s="11">
        <v>246.07</v>
      </c>
      <c r="C4931" s="11">
        <v>2</v>
      </c>
      <c r="D4931" s="11">
        <v>0</v>
      </c>
    </row>
    <row r="4932" spans="1:4" x14ac:dyDescent="0.25">
      <c r="A4932" s="11">
        <v>318.05</v>
      </c>
      <c r="B4932" s="11">
        <v>742.26521739130465</v>
      </c>
      <c r="C4932" s="11">
        <v>2</v>
      </c>
      <c r="D4932" s="11">
        <v>0</v>
      </c>
    </row>
    <row r="4933" spans="1:4" x14ac:dyDescent="0.25">
      <c r="A4933" s="11">
        <v>1635.01</v>
      </c>
      <c r="B4933" s="11">
        <v>1043.29</v>
      </c>
      <c r="C4933" s="11">
        <v>3</v>
      </c>
      <c r="D4933" s="11">
        <v>0.05</v>
      </c>
    </row>
    <row r="4934" spans="1:4" x14ac:dyDescent="0.25">
      <c r="A4934" s="11">
        <v>25.57</v>
      </c>
      <c r="B4934" s="11">
        <v>19.05</v>
      </c>
      <c r="C4934" s="11">
        <v>2</v>
      </c>
      <c r="D4934" s="11">
        <v>0.05</v>
      </c>
    </row>
    <row r="4935" spans="1:4" x14ac:dyDescent="0.25">
      <c r="A4935" s="11">
        <v>1227.24</v>
      </c>
      <c r="B4935" s="11">
        <v>977.09</v>
      </c>
      <c r="C4935" s="11">
        <v>2</v>
      </c>
      <c r="D4935" s="11">
        <v>0.05</v>
      </c>
    </row>
    <row r="4936" spans="1:4" x14ac:dyDescent="0.25">
      <c r="A4936" s="11">
        <v>1487.41</v>
      </c>
      <c r="B4936" s="11">
        <v>813.07</v>
      </c>
      <c r="C4936" s="11">
        <v>4</v>
      </c>
      <c r="D4936" s="11">
        <v>0.05</v>
      </c>
    </row>
    <row r="4937" spans="1:4" x14ac:dyDescent="0.25">
      <c r="A4937" s="11">
        <v>1197.18</v>
      </c>
      <c r="B4937" s="11">
        <v>722.74</v>
      </c>
      <c r="C4937" s="11">
        <v>4</v>
      </c>
      <c r="D4937" s="11">
        <v>0</v>
      </c>
    </row>
    <row r="4938" spans="1:4" x14ac:dyDescent="0.25">
      <c r="A4938" s="11">
        <v>1102.791777777778</v>
      </c>
      <c r="B4938" s="11">
        <v>316.63</v>
      </c>
      <c r="C4938" s="11">
        <v>1</v>
      </c>
      <c r="D4938" s="11">
        <v>0</v>
      </c>
    </row>
    <row r="4939" spans="1:4" x14ac:dyDescent="0.25">
      <c r="A4939" s="11">
        <v>1165.3699999999999</v>
      </c>
      <c r="B4939" s="11">
        <v>926.55</v>
      </c>
      <c r="C4939" s="11">
        <v>4</v>
      </c>
      <c r="D4939" s="11">
        <v>0.1</v>
      </c>
    </row>
    <row r="4940" spans="1:4" x14ac:dyDescent="0.25">
      <c r="A4940" s="11">
        <v>25.57</v>
      </c>
      <c r="B4940" s="11">
        <v>19.05</v>
      </c>
      <c r="C4940" s="11">
        <v>3</v>
      </c>
      <c r="D4940" s="11">
        <v>0</v>
      </c>
    </row>
    <row r="4941" spans="1:4" x14ac:dyDescent="0.25">
      <c r="A4941" s="11">
        <v>1044.6400000000001</v>
      </c>
      <c r="B4941" s="11">
        <v>775.07</v>
      </c>
      <c r="C4941" s="11">
        <v>1</v>
      </c>
      <c r="D4941" s="11">
        <v>0.15</v>
      </c>
    </row>
    <row r="4942" spans="1:4" x14ac:dyDescent="0.25">
      <c r="A4942" s="11">
        <v>1216.3599999999999</v>
      </c>
      <c r="B4942" s="11">
        <v>794.8</v>
      </c>
      <c r="C4942" s="11">
        <v>4</v>
      </c>
      <c r="D4942" s="11">
        <v>0.1</v>
      </c>
    </row>
    <row r="4943" spans="1:4" x14ac:dyDescent="0.25">
      <c r="A4943" s="11">
        <v>1762.92</v>
      </c>
      <c r="B4943" s="11">
        <v>1346.48</v>
      </c>
      <c r="C4943" s="11">
        <v>3</v>
      </c>
      <c r="D4943" s="11">
        <v>0.05</v>
      </c>
    </row>
    <row r="4944" spans="1:4" x14ac:dyDescent="0.25">
      <c r="A4944" s="11">
        <v>109.78</v>
      </c>
      <c r="B4944" s="11">
        <v>70.59</v>
      </c>
      <c r="C4944" s="11">
        <v>2</v>
      </c>
      <c r="D4944" s="11">
        <v>0.1</v>
      </c>
    </row>
    <row r="4945" spans="1:4" x14ac:dyDescent="0.25">
      <c r="A4945" s="11">
        <v>428.05</v>
      </c>
      <c r="B4945" s="11">
        <v>246.07</v>
      </c>
      <c r="C4945" s="11">
        <v>4</v>
      </c>
      <c r="D4945" s="11">
        <v>0</v>
      </c>
    </row>
    <row r="4946" spans="1:4" x14ac:dyDescent="0.25">
      <c r="A4946" s="11">
        <v>1079.8900000000001</v>
      </c>
      <c r="B4946" s="11">
        <v>703.83</v>
      </c>
      <c r="C4946" s="11">
        <v>3</v>
      </c>
      <c r="D4946" s="11">
        <v>0.15</v>
      </c>
    </row>
    <row r="4947" spans="1:4" x14ac:dyDescent="0.25">
      <c r="A4947" s="11">
        <v>673.78</v>
      </c>
      <c r="B4947" s="11">
        <v>363.33</v>
      </c>
      <c r="C4947" s="11">
        <v>1</v>
      </c>
      <c r="D4947" s="11">
        <v>0</v>
      </c>
    </row>
    <row r="4948" spans="1:4" x14ac:dyDescent="0.25">
      <c r="A4948" s="11">
        <v>428.05</v>
      </c>
      <c r="B4948" s="11">
        <v>246.07</v>
      </c>
      <c r="C4948" s="11">
        <v>4</v>
      </c>
      <c r="D4948" s="11">
        <v>0</v>
      </c>
    </row>
    <row r="4949" spans="1:4" x14ac:dyDescent="0.25">
      <c r="A4949" s="11">
        <v>1216.3599999999999</v>
      </c>
      <c r="B4949" s="11">
        <v>794.8</v>
      </c>
      <c r="C4949" s="11">
        <v>5</v>
      </c>
      <c r="D4949" s="11">
        <v>0.1</v>
      </c>
    </row>
    <row r="4950" spans="1:4" x14ac:dyDescent="0.25">
      <c r="A4950" s="11">
        <v>1044.6400000000001</v>
      </c>
      <c r="B4950" s="11">
        <v>775.07</v>
      </c>
      <c r="C4950" s="11">
        <v>2</v>
      </c>
      <c r="D4950" s="11">
        <v>0</v>
      </c>
    </row>
    <row r="4951" spans="1:4" x14ac:dyDescent="0.25">
      <c r="A4951" s="11">
        <v>1474.12</v>
      </c>
      <c r="B4951" s="11">
        <v>764.02</v>
      </c>
      <c r="C4951" s="11">
        <v>1</v>
      </c>
      <c r="D4951" s="11">
        <v>0.1</v>
      </c>
    </row>
    <row r="4952" spans="1:4" x14ac:dyDescent="0.25">
      <c r="A4952" s="11">
        <v>270.45</v>
      </c>
      <c r="B4952" s="11">
        <v>742.26521739130465</v>
      </c>
      <c r="C4952" s="11">
        <v>4</v>
      </c>
      <c r="D4952" s="11">
        <v>0.05</v>
      </c>
    </row>
    <row r="4953" spans="1:4" x14ac:dyDescent="0.25">
      <c r="A4953" s="11">
        <v>1246.1099999999999</v>
      </c>
      <c r="B4953" s="11">
        <v>833.52</v>
      </c>
      <c r="C4953" s="11">
        <v>1</v>
      </c>
      <c r="D4953" s="11">
        <v>0.1</v>
      </c>
    </row>
    <row r="4954" spans="1:4" x14ac:dyDescent="0.25">
      <c r="A4954" s="11">
        <v>1286.55</v>
      </c>
      <c r="B4954" s="11">
        <v>797.54</v>
      </c>
      <c r="C4954" s="11">
        <v>2</v>
      </c>
      <c r="D4954" s="11">
        <v>0.15</v>
      </c>
    </row>
    <row r="4955" spans="1:4" x14ac:dyDescent="0.25">
      <c r="A4955" s="11">
        <v>1798.97</v>
      </c>
      <c r="B4955" s="11">
        <v>1329.15</v>
      </c>
      <c r="C4955" s="11">
        <v>2</v>
      </c>
      <c r="D4955" s="11">
        <v>0.15</v>
      </c>
    </row>
    <row r="4956" spans="1:4" x14ac:dyDescent="0.25">
      <c r="A4956" s="11">
        <v>1095.72</v>
      </c>
      <c r="B4956" s="11">
        <v>822.2</v>
      </c>
      <c r="C4956" s="11">
        <v>4</v>
      </c>
      <c r="D4956" s="11">
        <v>0.05</v>
      </c>
    </row>
    <row r="4957" spans="1:4" x14ac:dyDescent="0.25">
      <c r="A4957" s="11">
        <v>123.19</v>
      </c>
      <c r="B4957" s="11">
        <v>80.36</v>
      </c>
      <c r="C4957" s="11">
        <v>3</v>
      </c>
      <c r="D4957" s="11">
        <v>0.05</v>
      </c>
    </row>
    <row r="4958" spans="1:4" x14ac:dyDescent="0.25">
      <c r="A4958" s="11">
        <v>1197.18</v>
      </c>
      <c r="B4958" s="11">
        <v>722.74</v>
      </c>
      <c r="C4958" s="11">
        <v>1</v>
      </c>
      <c r="D4958" s="11">
        <v>0</v>
      </c>
    </row>
    <row r="4959" spans="1:4" x14ac:dyDescent="0.25">
      <c r="A4959" s="11">
        <v>1134.8</v>
      </c>
      <c r="B4959" s="11">
        <v>675.1</v>
      </c>
      <c r="C4959" s="11">
        <v>5</v>
      </c>
      <c r="D4959" s="11">
        <v>0.15</v>
      </c>
    </row>
    <row r="4960" spans="1:4" x14ac:dyDescent="0.25">
      <c r="A4960" s="11">
        <v>1134.8</v>
      </c>
      <c r="B4960" s="11">
        <v>675.1</v>
      </c>
      <c r="C4960" s="11">
        <v>2</v>
      </c>
      <c r="D4960" s="11">
        <v>0.15</v>
      </c>
    </row>
    <row r="4961" spans="1:4" x14ac:dyDescent="0.25">
      <c r="A4961" s="11">
        <v>1102.791777777778</v>
      </c>
      <c r="B4961" s="11">
        <v>316.63</v>
      </c>
      <c r="C4961" s="11">
        <v>4</v>
      </c>
      <c r="D4961" s="11">
        <v>0.05</v>
      </c>
    </row>
    <row r="4962" spans="1:4" x14ac:dyDescent="0.25">
      <c r="A4962" s="11">
        <v>1487.41</v>
      </c>
      <c r="B4962" s="11">
        <v>813.07</v>
      </c>
      <c r="C4962" s="11">
        <v>3</v>
      </c>
      <c r="D4962" s="11">
        <v>0.1</v>
      </c>
    </row>
    <row r="4963" spans="1:4" x14ac:dyDescent="0.25">
      <c r="A4963" s="11">
        <v>123.19</v>
      </c>
      <c r="B4963" s="11">
        <v>80.36</v>
      </c>
      <c r="C4963" s="11">
        <v>1</v>
      </c>
      <c r="D4963" s="11">
        <v>0</v>
      </c>
    </row>
    <row r="4964" spans="1:4" x14ac:dyDescent="0.25">
      <c r="A4964" s="11">
        <v>1501.46</v>
      </c>
      <c r="B4964" s="11">
        <v>1167.73</v>
      </c>
      <c r="C4964" s="11">
        <v>4</v>
      </c>
      <c r="D4964" s="11">
        <v>0.1</v>
      </c>
    </row>
    <row r="4965" spans="1:4" x14ac:dyDescent="0.25">
      <c r="A4965" s="11">
        <v>1286.55</v>
      </c>
      <c r="B4965" s="11">
        <v>797.54</v>
      </c>
      <c r="C4965" s="11">
        <v>3</v>
      </c>
      <c r="D4965" s="11">
        <v>0</v>
      </c>
    </row>
    <row r="4966" spans="1:4" x14ac:dyDescent="0.25">
      <c r="A4966" s="11">
        <v>1134.8</v>
      </c>
      <c r="B4966" s="11">
        <v>675.1</v>
      </c>
      <c r="C4966" s="11">
        <v>1</v>
      </c>
      <c r="D4966" s="11">
        <v>0.05</v>
      </c>
    </row>
    <row r="4967" spans="1:4" x14ac:dyDescent="0.25">
      <c r="A4967" s="11">
        <v>1562.43</v>
      </c>
      <c r="B4967" s="11">
        <v>1195.6300000000001</v>
      </c>
      <c r="C4967" s="11">
        <v>5</v>
      </c>
      <c r="D4967" s="11">
        <v>0.15</v>
      </c>
    </row>
    <row r="4968" spans="1:4" x14ac:dyDescent="0.25">
      <c r="A4968" s="11">
        <v>1193.0899999999999</v>
      </c>
      <c r="B4968" s="11">
        <v>818.24</v>
      </c>
      <c r="C4968" s="11">
        <v>5</v>
      </c>
      <c r="D4968" s="11">
        <v>0</v>
      </c>
    </row>
    <row r="4969" spans="1:4" x14ac:dyDescent="0.25">
      <c r="A4969" s="11">
        <v>1487.41</v>
      </c>
      <c r="B4969" s="11">
        <v>813.07</v>
      </c>
      <c r="C4969" s="11">
        <v>1</v>
      </c>
      <c r="D4969" s="11">
        <v>0</v>
      </c>
    </row>
    <row r="4970" spans="1:4" x14ac:dyDescent="0.25">
      <c r="A4970" s="11">
        <v>318.05</v>
      </c>
      <c r="B4970" s="11">
        <v>742.26521739130465</v>
      </c>
      <c r="C4970" s="11">
        <v>5</v>
      </c>
      <c r="D4970" s="11">
        <v>0.15</v>
      </c>
    </row>
    <row r="4971" spans="1:4" x14ac:dyDescent="0.25">
      <c r="A4971" s="11">
        <v>1193.0899999999999</v>
      </c>
      <c r="B4971" s="11">
        <v>818.24</v>
      </c>
      <c r="C4971" s="11">
        <v>2</v>
      </c>
      <c r="D4971" s="11">
        <v>0.15</v>
      </c>
    </row>
    <row r="4972" spans="1:4" x14ac:dyDescent="0.25">
      <c r="A4972" s="11">
        <v>1879.08</v>
      </c>
      <c r="B4972" s="11">
        <v>1004.56</v>
      </c>
      <c r="C4972" s="11">
        <v>4</v>
      </c>
      <c r="D4972" s="11">
        <v>0.05</v>
      </c>
    </row>
    <row r="4973" spans="1:4" x14ac:dyDescent="0.25">
      <c r="A4973" s="11">
        <v>1501.46</v>
      </c>
      <c r="B4973" s="11">
        <v>1167.73</v>
      </c>
      <c r="C4973" s="11">
        <v>1</v>
      </c>
      <c r="D4973" s="11">
        <v>0.05</v>
      </c>
    </row>
    <row r="4974" spans="1:4" x14ac:dyDescent="0.25">
      <c r="A4974" s="11">
        <v>1635.01</v>
      </c>
      <c r="B4974" s="11">
        <v>1043.29</v>
      </c>
      <c r="C4974" s="11">
        <v>4</v>
      </c>
      <c r="D4974" s="11">
        <v>0.1</v>
      </c>
    </row>
    <row r="4975" spans="1:4" x14ac:dyDescent="0.25">
      <c r="A4975" s="11">
        <v>1102.791777777778</v>
      </c>
      <c r="B4975" s="11">
        <v>242.98</v>
      </c>
      <c r="C4975" s="11">
        <v>3</v>
      </c>
      <c r="D4975" s="11">
        <v>0</v>
      </c>
    </row>
    <row r="4976" spans="1:4" x14ac:dyDescent="0.25">
      <c r="A4976" s="11">
        <v>428.05</v>
      </c>
      <c r="B4976" s="11">
        <v>246.07</v>
      </c>
      <c r="C4976" s="11">
        <v>4</v>
      </c>
      <c r="D4976" s="11">
        <v>0.15</v>
      </c>
    </row>
    <row r="4977" spans="1:4" x14ac:dyDescent="0.25">
      <c r="A4977" s="11">
        <v>1102.791777777778</v>
      </c>
      <c r="B4977" s="11">
        <v>169.03</v>
      </c>
      <c r="C4977" s="11">
        <v>3</v>
      </c>
      <c r="D4977" s="11">
        <v>0.15</v>
      </c>
    </row>
    <row r="4978" spans="1:4" x14ac:dyDescent="0.25">
      <c r="A4978" s="11">
        <v>1194.1199999999999</v>
      </c>
      <c r="B4978" s="11">
        <v>838.95</v>
      </c>
      <c r="C4978" s="11">
        <v>5</v>
      </c>
      <c r="D4978" s="11">
        <v>0</v>
      </c>
    </row>
    <row r="4979" spans="1:4" x14ac:dyDescent="0.25">
      <c r="A4979" s="11">
        <v>1853.77</v>
      </c>
      <c r="B4979" s="11">
        <v>1363.52</v>
      </c>
      <c r="C4979" s="11">
        <v>2</v>
      </c>
      <c r="D4979" s="11">
        <v>0.1</v>
      </c>
    </row>
    <row r="4980" spans="1:4" x14ac:dyDescent="0.25">
      <c r="A4980" s="11">
        <v>1134.8</v>
      </c>
      <c r="B4980" s="11">
        <v>675.1</v>
      </c>
      <c r="C4980" s="11">
        <v>4</v>
      </c>
      <c r="D4980" s="11">
        <v>0</v>
      </c>
    </row>
    <row r="4981" spans="1:4" x14ac:dyDescent="0.25">
      <c r="A4981" s="11">
        <v>1853.77</v>
      </c>
      <c r="B4981" s="11">
        <v>1363.52</v>
      </c>
      <c r="C4981" s="11">
        <v>1</v>
      </c>
      <c r="D4981" s="11">
        <v>0.05</v>
      </c>
    </row>
    <row r="4982" spans="1:4" x14ac:dyDescent="0.25">
      <c r="A4982" s="11">
        <v>1102.791777777778</v>
      </c>
      <c r="B4982" s="11">
        <v>164.01</v>
      </c>
      <c r="C4982" s="11">
        <v>4</v>
      </c>
      <c r="D4982" s="11">
        <v>0.1</v>
      </c>
    </row>
    <row r="4983" spans="1:4" x14ac:dyDescent="0.25">
      <c r="A4983" s="11">
        <v>428.05</v>
      </c>
      <c r="B4983" s="11">
        <v>246.07</v>
      </c>
      <c r="C4983" s="11">
        <v>1</v>
      </c>
      <c r="D4983" s="11">
        <v>0</v>
      </c>
    </row>
    <row r="4984" spans="1:4" x14ac:dyDescent="0.25">
      <c r="A4984" s="11">
        <v>1745.61</v>
      </c>
      <c r="B4984" s="11">
        <v>1322.44</v>
      </c>
      <c r="C4984" s="11">
        <v>2</v>
      </c>
      <c r="D4984" s="11">
        <v>0.1</v>
      </c>
    </row>
    <row r="4985" spans="1:4" x14ac:dyDescent="0.25">
      <c r="A4985" s="11">
        <v>1102.791777777778</v>
      </c>
      <c r="B4985" s="11">
        <v>316.63</v>
      </c>
      <c r="C4985" s="11">
        <v>5</v>
      </c>
      <c r="D4985" s="11">
        <v>0.15</v>
      </c>
    </row>
    <row r="4986" spans="1:4" x14ac:dyDescent="0.25">
      <c r="A4986" s="11">
        <v>1194.1199999999999</v>
      </c>
      <c r="B4986" s="11">
        <v>838.95</v>
      </c>
      <c r="C4986" s="11">
        <v>1</v>
      </c>
      <c r="D4986" s="11">
        <v>0</v>
      </c>
    </row>
    <row r="4987" spans="1:4" x14ac:dyDescent="0.25">
      <c r="A4987" s="11">
        <v>1673.69</v>
      </c>
      <c r="B4987" s="11">
        <v>1323.38</v>
      </c>
      <c r="C4987" s="11">
        <v>3</v>
      </c>
      <c r="D4987" s="11">
        <v>0</v>
      </c>
    </row>
    <row r="4988" spans="1:4" x14ac:dyDescent="0.25">
      <c r="A4988" s="11">
        <v>673.78</v>
      </c>
      <c r="B4988" s="11">
        <v>363.33</v>
      </c>
      <c r="C4988" s="11">
        <v>1</v>
      </c>
      <c r="D4988" s="11">
        <v>0.05</v>
      </c>
    </row>
    <row r="4989" spans="1:4" x14ac:dyDescent="0.25">
      <c r="A4989" s="11">
        <v>29.24</v>
      </c>
      <c r="B4989" s="11">
        <v>742.26521739130465</v>
      </c>
      <c r="C4989" s="11">
        <v>2</v>
      </c>
      <c r="D4989" s="11">
        <v>0</v>
      </c>
    </row>
    <row r="4990" spans="1:4" x14ac:dyDescent="0.25">
      <c r="A4990" s="11">
        <v>1165.3699999999999</v>
      </c>
      <c r="B4990" s="11">
        <v>926.55</v>
      </c>
      <c r="C4990" s="11">
        <v>1</v>
      </c>
      <c r="D4990" s="11">
        <v>0</v>
      </c>
    </row>
    <row r="4991" spans="1:4" x14ac:dyDescent="0.25">
      <c r="A4991" s="11">
        <v>818.76</v>
      </c>
      <c r="B4991" s="11">
        <v>527.62</v>
      </c>
      <c r="C4991" s="11">
        <v>4</v>
      </c>
      <c r="D4991" s="11">
        <v>0.1</v>
      </c>
    </row>
    <row r="4992" spans="1:4" x14ac:dyDescent="0.25">
      <c r="A4992" s="11">
        <v>1487.41</v>
      </c>
      <c r="B4992" s="11">
        <v>813.07</v>
      </c>
      <c r="C4992" s="11">
        <v>4</v>
      </c>
      <c r="D4992" s="11">
        <v>0</v>
      </c>
    </row>
    <row r="4993" spans="1:4" x14ac:dyDescent="0.25">
      <c r="A4993" s="11">
        <v>1474.12</v>
      </c>
      <c r="B4993" s="11">
        <v>764.02</v>
      </c>
      <c r="C4993" s="11">
        <v>2</v>
      </c>
      <c r="D4993" s="11">
        <v>0.05</v>
      </c>
    </row>
    <row r="4994" spans="1:4" x14ac:dyDescent="0.25">
      <c r="A4994" s="11">
        <v>1474.12</v>
      </c>
      <c r="B4994" s="11">
        <v>764.02</v>
      </c>
      <c r="C4994" s="11">
        <v>2</v>
      </c>
      <c r="D4994" s="11">
        <v>0</v>
      </c>
    </row>
    <row r="4995" spans="1:4" x14ac:dyDescent="0.25">
      <c r="A4995" s="11">
        <v>1015.76</v>
      </c>
      <c r="B4995" s="11">
        <v>584.4</v>
      </c>
      <c r="C4995" s="11">
        <v>1</v>
      </c>
      <c r="D4995" s="11">
        <v>0.15</v>
      </c>
    </row>
    <row r="4996" spans="1:4" x14ac:dyDescent="0.25">
      <c r="A4996" s="11">
        <v>109.78</v>
      </c>
      <c r="B4996" s="11">
        <v>70.59</v>
      </c>
      <c r="C4996" s="11">
        <v>1</v>
      </c>
      <c r="D4996" s="11">
        <v>0.15</v>
      </c>
    </row>
    <row r="4997" spans="1:4" x14ac:dyDescent="0.25">
      <c r="A4997" s="11">
        <v>1858.75</v>
      </c>
      <c r="B4997" s="11">
        <v>1451.16</v>
      </c>
      <c r="C4997" s="11">
        <v>1</v>
      </c>
      <c r="D4997" s="11">
        <v>0.05</v>
      </c>
    </row>
    <row r="4998" spans="1:4" x14ac:dyDescent="0.25">
      <c r="A4998" s="11">
        <v>1193.0899999999999</v>
      </c>
      <c r="B4998" s="11">
        <v>818.24</v>
      </c>
      <c r="C4998" s="11">
        <v>5</v>
      </c>
      <c r="D4998" s="11">
        <v>0.05</v>
      </c>
    </row>
    <row r="4999" spans="1:4" x14ac:dyDescent="0.25">
      <c r="A4999" s="11">
        <v>1487.41</v>
      </c>
      <c r="B4999" s="11">
        <v>813.07</v>
      </c>
      <c r="C4999" s="11">
        <v>2</v>
      </c>
      <c r="D4999" s="11">
        <v>0.1</v>
      </c>
    </row>
    <row r="5000" spans="1:4" x14ac:dyDescent="0.25">
      <c r="A5000" s="11">
        <v>1102.791777777778</v>
      </c>
      <c r="B5000" s="11">
        <v>742.26521739130465</v>
      </c>
      <c r="C5000" s="11">
        <v>1</v>
      </c>
      <c r="D5000" s="11">
        <v>0.15</v>
      </c>
    </row>
    <row r="5001" spans="1:4" x14ac:dyDescent="0.25">
      <c r="A5001" s="11">
        <v>428.05</v>
      </c>
      <c r="B5001" s="11">
        <v>246.07</v>
      </c>
      <c r="C5001" s="11">
        <v>3</v>
      </c>
      <c r="D5001" s="1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Transactions</vt:lpstr>
      <vt:lpstr>Descriptive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Veilatchi S</cp:lastModifiedBy>
  <dcterms:created xsi:type="dcterms:W3CDTF">2025-09-10T13:25:52Z</dcterms:created>
  <dcterms:modified xsi:type="dcterms:W3CDTF">2026-03-22T09:52:07Z</dcterms:modified>
</cp:coreProperties>
</file>